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chik\Udacity\hsi-trad\"/>
    </mc:Choice>
  </mc:AlternateContent>
  <bookViews>
    <workbookView xWindow="0" yWindow="0" windowWidth="19140" windowHeight="6570" firstSheet="1" activeTab="1"/>
  </bookViews>
  <sheets>
    <sheet name="__FDSCACHE__" sheetId="4" state="veryHidden" r:id="rId1"/>
    <sheet name="Constituents Level Dat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2" l="1"/>
  <c r="K3" i="2" a="1"/>
  <c r="Q3" i="2" a="1"/>
  <c r="O3" i="2" a="1"/>
  <c r="X3" i="2" a="1"/>
  <c r="L3" i="2" a="1"/>
  <c r="AA3" i="2" a="1"/>
  <c r="T3" i="2" a="1"/>
  <c r="F3" i="2" a="1"/>
  <c r="S3" i="2" a="1"/>
  <c r="J3" i="2" a="1"/>
  <c r="AB3" i="2" a="1"/>
  <c r="A3" i="2" a="1"/>
  <c r="G3" i="2" a="1"/>
  <c r="V3" i="2" a="1"/>
  <c r="Y3" i="2" a="1"/>
  <c r="R3" i="2" a="1"/>
  <c r="B3" i="2" a="1"/>
  <c r="Z3" i="2" a="1"/>
  <c r="M3" i="2" a="1"/>
  <c r="U3" i="2" a="1"/>
  <c r="C3" i="2" a="1"/>
  <c r="D3" i="2" a="1"/>
  <c r="I3" i="2" a="1"/>
  <c r="H3" i="2" a="1"/>
  <c r="E3" i="2" a="1"/>
  <c r="W3" i="2" a="1"/>
  <c r="P3" i="2" a="1"/>
  <c r="P10" i="2" l="1"/>
  <c r="P18" i="2"/>
  <c r="P26" i="2"/>
  <c r="P34" i="2"/>
  <c r="P42" i="2"/>
  <c r="P50" i="2"/>
  <c r="P58" i="2"/>
  <c r="P66" i="2"/>
  <c r="P74" i="2"/>
  <c r="P82" i="2"/>
  <c r="P90" i="2"/>
  <c r="P98" i="2"/>
  <c r="P106" i="2"/>
  <c r="P114" i="2"/>
  <c r="P122" i="2"/>
  <c r="P130" i="2"/>
  <c r="P138" i="2"/>
  <c r="P146" i="2"/>
  <c r="P154" i="2"/>
  <c r="P162" i="2"/>
  <c r="P170" i="2"/>
  <c r="P178" i="2"/>
  <c r="P186" i="2"/>
  <c r="P194" i="2"/>
  <c r="P202" i="2"/>
  <c r="P25" i="2"/>
  <c r="P57" i="2"/>
  <c r="P89" i="2"/>
  <c r="P121" i="2"/>
  <c r="P153" i="2"/>
  <c r="P185" i="2"/>
  <c r="P19" i="2"/>
  <c r="P51" i="2"/>
  <c r="P83" i="2"/>
  <c r="P115" i="2"/>
  <c r="P147" i="2"/>
  <c r="P179" i="2"/>
  <c r="P204" i="2"/>
  <c r="P212" i="2"/>
  <c r="P220" i="2"/>
  <c r="P228" i="2"/>
  <c r="P236" i="2"/>
  <c r="P244" i="2"/>
  <c r="P252" i="2"/>
  <c r="P260" i="2"/>
  <c r="P268" i="2"/>
  <c r="P276" i="2"/>
  <c r="P284" i="2"/>
  <c r="P292" i="2"/>
  <c r="P300" i="2"/>
  <c r="P308" i="2"/>
  <c r="P316" i="2"/>
  <c r="P324" i="2"/>
  <c r="P332" i="2"/>
  <c r="P340" i="2"/>
  <c r="P348" i="2"/>
  <c r="P356" i="2"/>
  <c r="P364" i="2"/>
  <c r="P372" i="2"/>
  <c r="P380" i="2"/>
  <c r="P388" i="2"/>
  <c r="P396" i="2"/>
  <c r="P404" i="2"/>
  <c r="P412" i="2"/>
  <c r="P420" i="2"/>
  <c r="P428" i="2"/>
  <c r="P436" i="2"/>
  <c r="P444" i="2"/>
  <c r="P452" i="2"/>
  <c r="P460" i="2"/>
  <c r="P468" i="2"/>
  <c r="P476" i="2"/>
  <c r="P484" i="2"/>
  <c r="P492" i="2"/>
  <c r="P500" i="2"/>
  <c r="P508" i="2"/>
  <c r="P516" i="2"/>
  <c r="P524" i="2"/>
  <c r="P532" i="2"/>
  <c r="P540" i="2"/>
  <c r="P548" i="2"/>
  <c r="P556" i="2"/>
  <c r="P564" i="2"/>
  <c r="P572" i="2"/>
  <c r="P580" i="2"/>
  <c r="P588" i="2"/>
  <c r="P596" i="2"/>
  <c r="P604" i="2"/>
  <c r="P612" i="2"/>
  <c r="P620" i="2"/>
  <c r="P628" i="2"/>
  <c r="P21" i="2"/>
  <c r="P53" i="2"/>
  <c r="P85" i="2"/>
  <c r="P117" i="2"/>
  <c r="P149" i="2"/>
  <c r="P181" i="2"/>
  <c r="P55" i="2"/>
  <c r="P183" i="2"/>
  <c r="P235" i="2"/>
  <c r="P267" i="2"/>
  <c r="P299" i="2"/>
  <c r="P331" i="2"/>
  <c r="P363" i="2"/>
  <c r="P395" i="2"/>
  <c r="P427" i="2"/>
  <c r="P459" i="2"/>
  <c r="P491" i="2"/>
  <c r="P523" i="2"/>
  <c r="P555" i="2"/>
  <c r="P587" i="2"/>
  <c r="P619" i="2"/>
  <c r="P640" i="2"/>
  <c r="P656" i="2"/>
  <c r="P672" i="2"/>
  <c r="P688" i="2"/>
  <c r="P704" i="2"/>
  <c r="P720" i="2"/>
  <c r="P736" i="2"/>
  <c r="P752" i="2"/>
  <c r="P768" i="2"/>
  <c r="P784" i="2"/>
  <c r="P800" i="2"/>
  <c r="P816" i="2"/>
  <c r="P832" i="2"/>
  <c r="P848" i="2"/>
  <c r="P864" i="2"/>
  <c r="P880" i="2"/>
  <c r="P896" i="2"/>
  <c r="P912" i="2"/>
  <c r="P928" i="2"/>
  <c r="P944" i="2"/>
  <c r="P960" i="2"/>
  <c r="P976" i="2"/>
  <c r="P992" i="2"/>
  <c r="P1008" i="2"/>
  <c r="P1024" i="2"/>
  <c r="P1033" i="2"/>
  <c r="P1041" i="2"/>
  <c r="P1049" i="2"/>
  <c r="P1057" i="2"/>
  <c r="P1065" i="2"/>
  <c r="P1073" i="2"/>
  <c r="P1081" i="2"/>
  <c r="P1089" i="2"/>
  <c r="P1097" i="2"/>
  <c r="P1105" i="2"/>
  <c r="P1113" i="2"/>
  <c r="P1121" i="2"/>
  <c r="P1129" i="2"/>
  <c r="P1137" i="2"/>
  <c r="P1145" i="2"/>
  <c r="P1153" i="2"/>
  <c r="P1161" i="2"/>
  <c r="P1169" i="2"/>
  <c r="P1177" i="2"/>
  <c r="P1185" i="2"/>
  <c r="P1193" i="2"/>
  <c r="P1201" i="2"/>
  <c r="P1209" i="2"/>
  <c r="P1217" i="2"/>
  <c r="P1225" i="2"/>
  <c r="P1233" i="2"/>
  <c r="P1241" i="2"/>
  <c r="P1249" i="2"/>
  <c r="P1257" i="2"/>
  <c r="P1265" i="2"/>
  <c r="P1273" i="2"/>
  <c r="P1281" i="2"/>
  <c r="P1289" i="2"/>
  <c r="P1297" i="2"/>
  <c r="P1305" i="2"/>
  <c r="P1313" i="2"/>
  <c r="P1321" i="2"/>
  <c r="P1329" i="2"/>
  <c r="P1337" i="2"/>
  <c r="P1345" i="2"/>
  <c r="P1353" i="2"/>
  <c r="P1361" i="2"/>
  <c r="P1369" i="2"/>
  <c r="P1377" i="2"/>
  <c r="P1385" i="2"/>
  <c r="P1393" i="2"/>
  <c r="P1401" i="2"/>
  <c r="P1409" i="2"/>
  <c r="P1417" i="2"/>
  <c r="P1425" i="2"/>
  <c r="P1433" i="2"/>
  <c r="P1441" i="2"/>
  <c r="P1449" i="2"/>
  <c r="P1457" i="2"/>
  <c r="P1465" i="2"/>
  <c r="P1473" i="2"/>
  <c r="P1481" i="2"/>
  <c r="P1489" i="2"/>
  <c r="P1497" i="2"/>
  <c r="P1505" i="2"/>
  <c r="P1513" i="2"/>
  <c r="P1521" i="2"/>
  <c r="P1529" i="2"/>
  <c r="P1537" i="2"/>
  <c r="P1545" i="2"/>
  <c r="P1553" i="2"/>
  <c r="P1561" i="2"/>
  <c r="P1569" i="2"/>
  <c r="P1577" i="2"/>
  <c r="P1585" i="2"/>
  <c r="P1593" i="2"/>
  <c r="P1601" i="2"/>
  <c r="P1609" i="2"/>
  <c r="P1617" i="2"/>
  <c r="P1625" i="2"/>
  <c r="P1633" i="2"/>
  <c r="P127" i="2"/>
  <c r="P217" i="2"/>
  <c r="P249" i="2"/>
  <c r="P281" i="2"/>
  <c r="P313" i="2"/>
  <c r="P345" i="2"/>
  <c r="P377" i="2"/>
  <c r="P409" i="2"/>
  <c r="P441" i="2"/>
  <c r="P473" i="2"/>
  <c r="P505" i="2"/>
  <c r="P537" i="2"/>
  <c r="P569" i="2"/>
  <c r="P601" i="2"/>
  <c r="P634" i="2"/>
  <c r="P650" i="2"/>
  <c r="P666" i="2"/>
  <c r="P682" i="2"/>
  <c r="P698" i="2"/>
  <c r="P714" i="2"/>
  <c r="P730" i="2"/>
  <c r="P746" i="2"/>
  <c r="P762" i="2"/>
  <c r="P778" i="2"/>
  <c r="P794" i="2"/>
  <c r="P810" i="2"/>
  <c r="P826" i="2"/>
  <c r="P842" i="2"/>
  <c r="P858" i="2"/>
  <c r="P874" i="2"/>
  <c r="P890" i="2"/>
  <c r="P906" i="2"/>
  <c r="P922" i="2"/>
  <c r="P938" i="2"/>
  <c r="P954" i="2"/>
  <c r="P970" i="2"/>
  <c r="P986" i="2"/>
  <c r="P1002" i="2"/>
  <c r="P1018" i="2"/>
  <c r="P39" i="2"/>
  <c r="P167" i="2"/>
  <c r="P223" i="2"/>
  <c r="P255" i="2"/>
  <c r="P287" i="2"/>
  <c r="P319" i="2"/>
  <c r="P351" i="2"/>
  <c r="P383" i="2"/>
  <c r="P415" i="2"/>
  <c r="P447" i="2"/>
  <c r="P479" i="2"/>
  <c r="P511" i="2"/>
  <c r="P543" i="2"/>
  <c r="P575" i="2"/>
  <c r="P607" i="2"/>
  <c r="P639" i="2"/>
  <c r="P655" i="2"/>
  <c r="P671" i="2"/>
  <c r="P687" i="2"/>
  <c r="P703" i="2"/>
  <c r="P719" i="2"/>
  <c r="P735" i="2"/>
  <c r="P751" i="2"/>
  <c r="P767" i="2"/>
  <c r="P783" i="2"/>
  <c r="P799" i="2"/>
  <c r="P815" i="2"/>
  <c r="P831" i="2"/>
  <c r="P847" i="2"/>
  <c r="P863" i="2"/>
  <c r="P879" i="2"/>
  <c r="P895" i="2"/>
  <c r="P911" i="2"/>
  <c r="P927" i="2"/>
  <c r="P943" i="2"/>
  <c r="P959" i="2"/>
  <c r="P975" i="2"/>
  <c r="P991" i="2"/>
  <c r="P1007" i="2"/>
  <c r="P1023" i="2"/>
  <c r="P1034" i="2"/>
  <c r="P1042" i="2"/>
  <c r="P1050" i="2"/>
  <c r="P1058" i="2"/>
  <c r="P1066" i="2"/>
  <c r="P1074" i="2"/>
  <c r="P1082" i="2"/>
  <c r="P1090" i="2"/>
  <c r="P1098" i="2"/>
  <c r="P1106" i="2"/>
  <c r="P1114" i="2"/>
  <c r="P1122" i="2"/>
  <c r="P1130" i="2"/>
  <c r="P1138" i="2"/>
  <c r="P1146" i="2"/>
  <c r="P1154" i="2"/>
  <c r="P1162" i="2"/>
  <c r="P1170" i="2"/>
  <c r="P1178" i="2"/>
  <c r="P1186" i="2"/>
  <c r="P1194" i="2"/>
  <c r="P1202" i="2"/>
  <c r="P1210" i="2"/>
  <c r="P1218" i="2"/>
  <c r="P1226" i="2"/>
  <c r="P1234" i="2"/>
  <c r="P1242" i="2"/>
  <c r="P1250" i="2"/>
  <c r="P1258" i="2"/>
  <c r="P1266" i="2"/>
  <c r="P1274" i="2"/>
  <c r="P1282" i="2"/>
  <c r="P1290" i="2"/>
  <c r="P1298" i="2"/>
  <c r="P1306" i="2"/>
  <c r="P1314" i="2"/>
  <c r="P1322" i="2"/>
  <c r="P1330" i="2"/>
  <c r="P1338" i="2"/>
  <c r="P1346" i="2"/>
  <c r="P1354" i="2"/>
  <c r="P1362" i="2"/>
  <c r="P1370" i="2"/>
  <c r="P1378" i="2"/>
  <c r="P1386" i="2"/>
  <c r="P1394" i="2"/>
  <c r="P1402" i="2"/>
  <c r="P1410" i="2"/>
  <c r="P1418" i="2"/>
  <c r="P1426" i="2"/>
  <c r="P1434" i="2"/>
  <c r="P1442" i="2"/>
  <c r="P1450" i="2"/>
  <c r="P1458" i="2"/>
  <c r="P1466" i="2"/>
  <c r="P1474" i="2"/>
  <c r="P1482" i="2"/>
  <c r="P1490" i="2"/>
  <c r="P1498" i="2"/>
  <c r="P1506" i="2"/>
  <c r="P1514" i="2"/>
  <c r="P1522" i="2"/>
  <c r="P1530" i="2"/>
  <c r="P1538" i="2"/>
  <c r="P1546" i="2"/>
  <c r="P1554" i="2"/>
  <c r="P1562" i="2"/>
  <c r="P1570" i="2"/>
  <c r="P1578" i="2"/>
  <c r="P1586" i="2"/>
  <c r="P1594" i="2"/>
  <c r="P1602" i="2"/>
  <c r="P1610" i="2"/>
  <c r="P1618" i="2"/>
  <c r="P1626" i="2"/>
  <c r="P1634" i="2"/>
  <c r="P1642" i="2"/>
  <c r="P1650" i="2"/>
  <c r="P1658" i="2"/>
  <c r="P1666" i="2"/>
  <c r="P1674" i="2"/>
  <c r="P1682" i="2"/>
  <c r="P1690" i="2"/>
  <c r="P1698" i="2"/>
  <c r="P1706" i="2"/>
  <c r="P1714" i="2"/>
  <c r="P1722" i="2"/>
  <c r="P1730" i="2"/>
  <c r="P1738" i="2"/>
  <c r="P1746" i="2"/>
  <c r="P1754" i="2"/>
  <c r="P1762" i="2"/>
  <c r="P1770" i="2"/>
  <c r="P1778" i="2"/>
  <c r="P1786" i="2"/>
  <c r="P1794" i="2"/>
  <c r="P1802" i="2"/>
  <c r="P1810" i="2"/>
  <c r="P1818" i="2"/>
  <c r="P1826" i="2"/>
  <c r="P1834" i="2"/>
  <c r="P1842" i="2"/>
  <c r="P1850" i="2"/>
  <c r="P1858" i="2"/>
  <c r="P1866" i="2"/>
  <c r="P1874" i="2"/>
  <c r="P1882" i="2"/>
  <c r="P1890" i="2"/>
  <c r="P1898" i="2"/>
  <c r="P1906" i="2"/>
  <c r="P1914" i="2"/>
  <c r="P1922" i="2"/>
  <c r="P1930" i="2"/>
  <c r="P1938" i="2"/>
  <c r="P1946" i="2"/>
  <c r="P1954" i="2"/>
  <c r="P1962" i="2"/>
  <c r="P1970" i="2"/>
  <c r="P1978" i="2"/>
  <c r="P1986" i="2"/>
  <c r="P1994" i="2"/>
  <c r="P2002" i="2"/>
  <c r="P2010" i="2"/>
  <c r="P2018" i="2"/>
  <c r="P2026" i="2"/>
  <c r="P2034" i="2"/>
  <c r="P2042" i="2"/>
  <c r="P2050" i="2"/>
  <c r="P2058" i="2"/>
  <c r="P2066" i="2"/>
  <c r="P2074" i="2"/>
  <c r="P2082" i="2"/>
  <c r="P2090" i="2"/>
  <c r="P143" i="2"/>
  <c r="P309" i="2"/>
  <c r="P437" i="2"/>
  <c r="P565" i="2"/>
  <c r="P641" i="2"/>
  <c r="P705" i="2"/>
  <c r="P769" i="2"/>
  <c r="P833" i="2"/>
  <c r="P897" i="2"/>
  <c r="P961" i="2"/>
  <c r="P1025" i="2"/>
  <c r="P1661" i="2"/>
  <c r="P1693" i="2"/>
  <c r="P1725" i="2"/>
  <c r="P1757" i="2"/>
  <c r="P1789" i="2"/>
  <c r="P1821" i="2"/>
  <c r="P1853" i="2"/>
  <c r="P1885" i="2"/>
  <c r="P1917" i="2"/>
  <c r="P1949" i="2"/>
  <c r="P1981" i="2"/>
  <c r="P2013" i="2"/>
  <c r="P2045" i="2"/>
  <c r="P2077" i="2"/>
  <c r="P2099" i="2"/>
  <c r="P2107" i="2"/>
  <c r="P2115" i="2"/>
  <c r="P2123" i="2"/>
  <c r="P2131" i="2"/>
  <c r="P2139" i="2"/>
  <c r="P2147" i="2"/>
  <c r="P2155" i="2"/>
  <c r="P2163" i="2"/>
  <c r="P2171" i="2"/>
  <c r="P2179" i="2"/>
  <c r="P2187" i="2"/>
  <c r="P2195" i="2"/>
  <c r="P2203" i="2"/>
  <c r="P2211" i="2"/>
  <c r="P2219" i="2"/>
  <c r="P2227" i="2"/>
  <c r="P2235" i="2"/>
  <c r="P2243" i="2"/>
  <c r="P2251" i="2"/>
  <c r="P2259" i="2"/>
  <c r="P2267" i="2"/>
  <c r="P2275" i="2"/>
  <c r="P2283" i="2"/>
  <c r="P2291" i="2"/>
  <c r="P2299" i="2"/>
  <c r="P2307" i="2"/>
  <c r="P2315" i="2"/>
  <c r="P2323" i="2"/>
  <c r="P2331" i="2"/>
  <c r="P2339" i="2"/>
  <c r="P2347" i="2"/>
  <c r="P2355" i="2"/>
  <c r="P2363" i="2"/>
  <c r="P2371" i="2"/>
  <c r="P2379" i="2"/>
  <c r="P2387" i="2"/>
  <c r="P2395" i="2"/>
  <c r="P2403" i="2"/>
  <c r="P2411" i="2"/>
  <c r="P2419" i="2"/>
  <c r="P2427" i="2"/>
  <c r="P2435" i="2"/>
  <c r="P2443" i="2"/>
  <c r="P2451" i="2"/>
  <c r="P2459" i="2"/>
  <c r="P2467" i="2"/>
  <c r="P2452" i="2"/>
  <c r="P221" i="2"/>
  <c r="P381" i="2"/>
  <c r="P633" i="2"/>
  <c r="P758" i="2"/>
  <c r="P1667" i="2"/>
  <c r="P1723" i="2"/>
  <c r="P1779" i="2"/>
  <c r="P1843" i="2"/>
  <c r="P175" i="2"/>
  <c r="P301" i="2"/>
  <c r="P429" i="2"/>
  <c r="P557" i="2"/>
  <c r="P649" i="2"/>
  <c r="P713" i="2"/>
  <c r="P777" i="2"/>
  <c r="P841" i="2"/>
  <c r="P905" i="2"/>
  <c r="P969" i="2"/>
  <c r="P1647" i="2"/>
  <c r="P1679" i="2"/>
  <c r="P1711" i="2"/>
  <c r="P1743" i="2"/>
  <c r="P1775" i="2"/>
  <c r="P1807" i="2"/>
  <c r="P1839" i="2"/>
  <c r="P1871" i="2"/>
  <c r="P1903" i="2"/>
  <c r="P1935" i="2"/>
  <c r="P1967" i="2"/>
  <c r="P1999" i="2"/>
  <c r="P2031" i="2"/>
  <c r="P2063" i="2"/>
  <c r="P2095" i="2"/>
  <c r="P2420" i="2"/>
  <c r="P2430" i="2"/>
  <c r="P2450" i="2"/>
  <c r="P2464" i="2"/>
  <c r="P605" i="2"/>
  <c r="P790" i="2"/>
  <c r="P953" i="2"/>
  <c r="P1691" i="2"/>
  <c r="P1819" i="2"/>
  <c r="P1931" i="2"/>
  <c r="P1987" i="2"/>
  <c r="P2051" i="2"/>
  <c r="P229" i="2"/>
  <c r="P357" i="2"/>
  <c r="P485" i="2"/>
  <c r="P613" i="2"/>
  <c r="P686" i="2"/>
  <c r="P750" i="2"/>
  <c r="P814" i="2"/>
  <c r="P878" i="2"/>
  <c r="P942" i="2"/>
  <c r="P1006" i="2"/>
  <c r="P1657" i="2"/>
  <c r="P1689" i="2"/>
  <c r="P1721" i="2"/>
  <c r="P1753" i="2"/>
  <c r="P1785" i="2"/>
  <c r="P1817" i="2"/>
  <c r="P1849" i="2"/>
  <c r="P1881" i="2"/>
  <c r="P1913" i="2"/>
  <c r="P1945" i="2"/>
  <c r="P1977" i="2"/>
  <c r="P2009" i="2"/>
  <c r="P2041" i="2"/>
  <c r="P2073" i="2"/>
  <c r="P2098" i="2"/>
  <c r="P2106" i="2"/>
  <c r="P2114" i="2"/>
  <c r="P2122" i="2"/>
  <c r="P2130" i="2"/>
  <c r="P2138" i="2"/>
  <c r="P2146" i="2"/>
  <c r="P2154" i="2"/>
  <c r="P2162" i="2"/>
  <c r="P2170" i="2"/>
  <c r="P2178" i="2"/>
  <c r="P2186" i="2"/>
  <c r="P2194" i="2"/>
  <c r="P2202" i="2"/>
  <c r="P2210" i="2"/>
  <c r="P2218" i="2"/>
  <c r="P2226" i="2"/>
  <c r="P2234" i="2"/>
  <c r="P2242" i="2"/>
  <c r="P2250" i="2"/>
  <c r="P2258" i="2"/>
  <c r="P2266" i="2"/>
  <c r="P2274" i="2"/>
  <c r="P2282" i="2"/>
  <c r="P2290" i="2"/>
  <c r="P2298" i="2"/>
  <c r="P2306" i="2"/>
  <c r="P2314" i="2"/>
  <c r="P2322" i="2"/>
  <c r="P2330" i="2"/>
  <c r="P2338" i="2"/>
  <c r="P2346" i="2"/>
  <c r="P2354" i="2"/>
  <c r="P2362" i="2"/>
  <c r="P2370" i="2"/>
  <c r="P2378" i="2"/>
  <c r="P2386" i="2"/>
  <c r="P2394" i="2"/>
  <c r="P2402" i="2"/>
  <c r="P2414" i="2"/>
  <c r="P2440" i="2"/>
  <c r="P662" i="2"/>
  <c r="P886" i="2"/>
  <c r="P1017" i="2"/>
  <c r="P1755" i="2"/>
  <c r="P1883" i="2"/>
  <c r="P1939" i="2"/>
  <c r="P2011" i="2"/>
  <c r="P2075" i="2"/>
  <c r="P4" i="2"/>
  <c r="P12" i="2"/>
  <c r="P20" i="2"/>
  <c r="P28" i="2"/>
  <c r="P36" i="2"/>
  <c r="P44" i="2"/>
  <c r="P52" i="2"/>
  <c r="P60" i="2"/>
  <c r="P68" i="2"/>
  <c r="P76" i="2"/>
  <c r="P84" i="2"/>
  <c r="P92" i="2"/>
  <c r="P100" i="2"/>
  <c r="P108" i="2"/>
  <c r="P116" i="2"/>
  <c r="P124" i="2"/>
  <c r="P132" i="2"/>
  <c r="P140" i="2"/>
  <c r="P148" i="2"/>
  <c r="P156" i="2"/>
  <c r="P164" i="2"/>
  <c r="P172" i="2"/>
  <c r="P180" i="2"/>
  <c r="P188" i="2"/>
  <c r="P196" i="2"/>
  <c r="P3" i="2"/>
  <c r="P33" i="2"/>
  <c r="P65" i="2"/>
  <c r="P97" i="2"/>
  <c r="P129" i="2"/>
  <c r="P161" i="2"/>
  <c r="P193" i="2"/>
  <c r="P27" i="2"/>
  <c r="P59" i="2"/>
  <c r="P91" i="2"/>
  <c r="P123" i="2"/>
  <c r="P155" i="2"/>
  <c r="P187" i="2"/>
  <c r="P206" i="2"/>
  <c r="P214" i="2"/>
  <c r="P222" i="2"/>
  <c r="P230" i="2"/>
  <c r="P238" i="2"/>
  <c r="P246" i="2"/>
  <c r="P254" i="2"/>
  <c r="P262" i="2"/>
  <c r="P270" i="2"/>
  <c r="P278" i="2"/>
  <c r="P286" i="2"/>
  <c r="P294" i="2"/>
  <c r="P302" i="2"/>
  <c r="P310" i="2"/>
  <c r="P318" i="2"/>
  <c r="P326" i="2"/>
  <c r="P334" i="2"/>
  <c r="P342" i="2"/>
  <c r="P350" i="2"/>
  <c r="P358" i="2"/>
  <c r="P366" i="2"/>
  <c r="P374" i="2"/>
  <c r="P382" i="2"/>
  <c r="P390" i="2"/>
  <c r="P398" i="2"/>
  <c r="P406" i="2"/>
  <c r="P414" i="2"/>
  <c r="P422" i="2"/>
  <c r="P430" i="2"/>
  <c r="P438" i="2"/>
  <c r="P446" i="2"/>
  <c r="P454" i="2"/>
  <c r="P462" i="2"/>
  <c r="P470" i="2"/>
  <c r="P478" i="2"/>
  <c r="P486" i="2"/>
  <c r="P494" i="2"/>
  <c r="P502" i="2"/>
  <c r="P510" i="2"/>
  <c r="P518" i="2"/>
  <c r="P526" i="2"/>
  <c r="P534" i="2"/>
  <c r="P542" i="2"/>
  <c r="P550" i="2"/>
  <c r="P558" i="2"/>
  <c r="P566" i="2"/>
  <c r="P574" i="2"/>
  <c r="P582" i="2"/>
  <c r="P590" i="2"/>
  <c r="P598" i="2"/>
  <c r="P606" i="2"/>
  <c r="P614" i="2"/>
  <c r="P622" i="2"/>
  <c r="P630" i="2"/>
  <c r="P29" i="2"/>
  <c r="P61" i="2"/>
  <c r="P93" i="2"/>
  <c r="P125" i="2"/>
  <c r="P157" i="2"/>
  <c r="P189" i="2"/>
  <c r="P87" i="2"/>
  <c r="P211" i="2"/>
  <c r="P243" i="2"/>
  <c r="P275" i="2"/>
  <c r="P307" i="2"/>
  <c r="P339" i="2"/>
  <c r="P371" i="2"/>
  <c r="P403" i="2"/>
  <c r="P435" i="2"/>
  <c r="P467" i="2"/>
  <c r="P499" i="2"/>
  <c r="P531" i="2"/>
  <c r="P563" i="2"/>
  <c r="P595" i="2"/>
  <c r="P627" i="2"/>
  <c r="P643" i="2"/>
  <c r="P659" i="2"/>
  <c r="P675" i="2"/>
  <c r="P691" i="2"/>
  <c r="P707" i="2"/>
  <c r="P723" i="2"/>
  <c r="P739" i="2"/>
  <c r="P755" i="2"/>
  <c r="P771" i="2"/>
  <c r="P787" i="2"/>
  <c r="P803" i="2"/>
  <c r="P819" i="2"/>
  <c r="P835" i="2"/>
  <c r="P851" i="2"/>
  <c r="P867" i="2"/>
  <c r="P883" i="2"/>
  <c r="P899" i="2"/>
  <c r="P915" i="2"/>
  <c r="P931" i="2"/>
  <c r="P947" i="2"/>
  <c r="P963" i="2"/>
  <c r="P979" i="2"/>
  <c r="P995" i="2"/>
  <c r="P1011" i="2"/>
  <c r="P1027" i="2"/>
  <c r="P1035" i="2"/>
  <c r="P1043" i="2"/>
  <c r="P1051" i="2"/>
  <c r="P1059" i="2"/>
  <c r="P1067" i="2"/>
  <c r="P1075" i="2"/>
  <c r="P1083" i="2"/>
  <c r="P1091" i="2"/>
  <c r="P1099" i="2"/>
  <c r="P1107" i="2"/>
  <c r="P1115" i="2"/>
  <c r="P1123" i="2"/>
  <c r="P1131" i="2"/>
  <c r="P1139" i="2"/>
  <c r="P1147" i="2"/>
  <c r="P1155" i="2"/>
  <c r="P1163" i="2"/>
  <c r="P1171" i="2"/>
  <c r="P1179" i="2"/>
  <c r="P1187" i="2"/>
  <c r="P1195" i="2"/>
  <c r="P1203" i="2"/>
  <c r="P1211" i="2"/>
  <c r="P1219" i="2"/>
  <c r="P1227" i="2"/>
  <c r="P1235" i="2"/>
  <c r="P1243" i="2"/>
  <c r="P1251" i="2"/>
  <c r="P1259" i="2"/>
  <c r="P1267" i="2"/>
  <c r="P1275" i="2"/>
  <c r="P1283" i="2"/>
  <c r="P1291" i="2"/>
  <c r="P1299" i="2"/>
  <c r="P1307" i="2"/>
  <c r="P1315" i="2"/>
  <c r="P1323" i="2"/>
  <c r="P1331" i="2"/>
  <c r="P1339" i="2"/>
  <c r="P1347" i="2"/>
  <c r="P1355" i="2"/>
  <c r="P1363" i="2"/>
  <c r="P1371" i="2"/>
  <c r="P1379" i="2"/>
  <c r="P1387" i="2"/>
  <c r="P1395" i="2"/>
  <c r="P1403" i="2"/>
  <c r="P1411" i="2"/>
  <c r="P1419" i="2"/>
  <c r="P1427" i="2"/>
  <c r="P1435" i="2"/>
  <c r="P1443" i="2"/>
  <c r="P1451" i="2"/>
  <c r="P1459" i="2"/>
  <c r="P1467" i="2"/>
  <c r="P1475" i="2"/>
  <c r="P1483" i="2"/>
  <c r="P1491" i="2"/>
  <c r="P1499" i="2"/>
  <c r="P1507" i="2"/>
  <c r="P1515" i="2"/>
  <c r="P1523" i="2"/>
  <c r="P1531" i="2"/>
  <c r="P1539" i="2"/>
  <c r="P1547" i="2"/>
  <c r="P1555" i="2"/>
  <c r="P1563" i="2"/>
  <c r="P1571" i="2"/>
  <c r="P1579" i="2"/>
  <c r="P1587" i="2"/>
  <c r="P1595" i="2"/>
  <c r="P1603" i="2"/>
  <c r="P1611" i="2"/>
  <c r="P1619" i="2"/>
  <c r="P1627" i="2"/>
  <c r="P31" i="2"/>
  <c r="P159" i="2"/>
  <c r="P225" i="2"/>
  <c r="P257" i="2"/>
  <c r="P289" i="2"/>
  <c r="P321" i="2"/>
  <c r="P353" i="2"/>
  <c r="P385" i="2"/>
  <c r="P417" i="2"/>
  <c r="P449" i="2"/>
  <c r="P481" i="2"/>
  <c r="P513" i="2"/>
  <c r="P545" i="2"/>
  <c r="P577" i="2"/>
  <c r="P609" i="2"/>
  <c r="P637" i="2"/>
  <c r="P653" i="2"/>
  <c r="P669" i="2"/>
  <c r="P685" i="2"/>
  <c r="P701" i="2"/>
  <c r="P717" i="2"/>
  <c r="P733" i="2"/>
  <c r="P749" i="2"/>
  <c r="P765" i="2"/>
  <c r="P781" i="2"/>
  <c r="P797" i="2"/>
  <c r="P813" i="2"/>
  <c r="P829" i="2"/>
  <c r="P845" i="2"/>
  <c r="P861" i="2"/>
  <c r="P877" i="2"/>
  <c r="P893" i="2"/>
  <c r="P909" i="2"/>
  <c r="P925" i="2"/>
  <c r="P941" i="2"/>
  <c r="P957" i="2"/>
  <c r="P973" i="2"/>
  <c r="P989" i="2"/>
  <c r="P1005" i="2"/>
  <c r="P1021" i="2"/>
  <c r="P71" i="2"/>
  <c r="P199" i="2"/>
  <c r="P231" i="2"/>
  <c r="P263" i="2"/>
  <c r="P295" i="2"/>
  <c r="P327" i="2"/>
  <c r="P359" i="2"/>
  <c r="P391" i="2"/>
  <c r="P423" i="2"/>
  <c r="P455" i="2"/>
  <c r="P487" i="2"/>
  <c r="P519" i="2"/>
  <c r="P551" i="2"/>
  <c r="P583" i="2"/>
  <c r="P615" i="2"/>
  <c r="P644" i="2"/>
  <c r="P660" i="2"/>
  <c r="P676" i="2"/>
  <c r="P692" i="2"/>
  <c r="P708" i="2"/>
  <c r="P724" i="2"/>
  <c r="P740" i="2"/>
  <c r="P756" i="2"/>
  <c r="P772" i="2"/>
  <c r="P788" i="2"/>
  <c r="P804" i="2"/>
  <c r="P820" i="2"/>
  <c r="P836" i="2"/>
  <c r="P852" i="2"/>
  <c r="P868" i="2"/>
  <c r="P884" i="2"/>
  <c r="P900" i="2"/>
  <c r="P916" i="2"/>
  <c r="P932" i="2"/>
  <c r="P948" i="2"/>
  <c r="P964" i="2"/>
  <c r="P980" i="2"/>
  <c r="P996" i="2"/>
  <c r="P1012" i="2"/>
  <c r="P1028" i="2"/>
  <c r="P1036" i="2"/>
  <c r="P1044" i="2"/>
  <c r="P1052" i="2"/>
  <c r="P1060" i="2"/>
  <c r="P1068" i="2"/>
  <c r="P1076" i="2"/>
  <c r="P1084" i="2"/>
  <c r="P1092" i="2"/>
  <c r="P1100" i="2"/>
  <c r="P1108" i="2"/>
  <c r="P1116" i="2"/>
  <c r="P1124" i="2"/>
  <c r="P1132" i="2"/>
  <c r="P1140" i="2"/>
  <c r="P1148" i="2"/>
  <c r="P1156" i="2"/>
  <c r="P1164" i="2"/>
  <c r="P1172" i="2"/>
  <c r="P1180" i="2"/>
  <c r="P1188" i="2"/>
  <c r="P1196" i="2"/>
  <c r="P1204" i="2"/>
  <c r="P1212" i="2"/>
  <c r="P1220" i="2"/>
  <c r="P1228" i="2"/>
  <c r="P1236" i="2"/>
  <c r="P1244" i="2"/>
  <c r="P1252" i="2"/>
  <c r="P1260" i="2"/>
  <c r="P1268" i="2"/>
  <c r="P1276" i="2"/>
  <c r="P1284" i="2"/>
  <c r="P1292" i="2"/>
  <c r="P1300" i="2"/>
  <c r="P1308" i="2"/>
  <c r="P1316" i="2"/>
  <c r="P1324" i="2"/>
  <c r="P1332" i="2"/>
  <c r="P1340" i="2"/>
  <c r="P1348" i="2"/>
  <c r="P1356" i="2"/>
  <c r="P1364" i="2"/>
  <c r="P1372" i="2"/>
  <c r="P1380" i="2"/>
  <c r="P1388" i="2"/>
  <c r="P1396" i="2"/>
  <c r="P1404" i="2"/>
  <c r="P1412" i="2"/>
  <c r="P1420" i="2"/>
  <c r="P1428" i="2"/>
  <c r="P1436" i="2"/>
  <c r="P1444" i="2"/>
  <c r="P1452" i="2"/>
  <c r="P1460" i="2"/>
  <c r="P1468" i="2"/>
  <c r="P1476" i="2"/>
  <c r="P1484" i="2"/>
  <c r="P1492" i="2"/>
  <c r="P1500" i="2"/>
  <c r="P1508" i="2"/>
  <c r="P1516" i="2"/>
  <c r="P1524" i="2"/>
  <c r="P1532" i="2"/>
  <c r="P1540" i="2"/>
  <c r="P1548" i="2"/>
  <c r="P1556" i="2"/>
  <c r="P1564" i="2"/>
  <c r="P1572" i="2"/>
  <c r="P1580" i="2"/>
  <c r="P1588" i="2"/>
  <c r="P1596" i="2"/>
  <c r="P1604" i="2"/>
  <c r="P1612" i="2"/>
  <c r="P1620" i="2"/>
  <c r="P1628" i="2"/>
  <c r="P1636" i="2"/>
  <c r="P1644" i="2"/>
  <c r="P1652" i="2"/>
  <c r="P1660" i="2"/>
  <c r="P1668" i="2"/>
  <c r="P1676" i="2"/>
  <c r="P1684" i="2"/>
  <c r="P1692" i="2"/>
  <c r="P1700" i="2"/>
  <c r="P1708" i="2"/>
  <c r="P1716" i="2"/>
  <c r="P1724" i="2"/>
  <c r="P1732" i="2"/>
  <c r="P1740" i="2"/>
  <c r="P1748" i="2"/>
  <c r="P1756" i="2"/>
  <c r="P1764" i="2"/>
  <c r="P1772" i="2"/>
  <c r="P1780" i="2"/>
  <c r="P1788" i="2"/>
  <c r="P1796" i="2"/>
  <c r="P1804" i="2"/>
  <c r="P1812" i="2"/>
  <c r="P1820" i="2"/>
  <c r="P1828" i="2"/>
  <c r="P1836" i="2"/>
  <c r="P1844" i="2"/>
  <c r="P1852" i="2"/>
  <c r="P1860" i="2"/>
  <c r="P1868" i="2"/>
  <c r="P1876" i="2"/>
  <c r="P1884" i="2"/>
  <c r="P1892" i="2"/>
  <c r="P1900" i="2"/>
  <c r="P1908" i="2"/>
  <c r="P1916" i="2"/>
  <c r="P1924" i="2"/>
  <c r="P1932" i="2"/>
  <c r="P1940" i="2"/>
  <c r="P1948" i="2"/>
  <c r="P1956" i="2"/>
  <c r="P1964" i="2"/>
  <c r="P1972" i="2"/>
  <c r="P1980" i="2"/>
  <c r="P1988" i="2"/>
  <c r="P1996" i="2"/>
  <c r="P2004" i="2"/>
  <c r="P2012" i="2"/>
  <c r="P2020" i="2"/>
  <c r="P2028" i="2"/>
  <c r="P2036" i="2"/>
  <c r="P2044" i="2"/>
  <c r="P2052" i="2"/>
  <c r="P2060" i="2"/>
  <c r="P2068" i="2"/>
  <c r="P2076" i="2"/>
  <c r="P2084" i="2"/>
  <c r="P2092" i="2"/>
  <c r="P213" i="2"/>
  <c r="P341" i="2"/>
  <c r="P469" i="2"/>
  <c r="P597" i="2"/>
  <c r="P670" i="2"/>
  <c r="P734" i="2"/>
  <c r="P798" i="2"/>
  <c r="P862" i="2"/>
  <c r="P926" i="2"/>
  <c r="P990" i="2"/>
  <c r="P1637" i="2"/>
  <c r="P1669" i="2"/>
  <c r="P1701" i="2"/>
  <c r="P1733" i="2"/>
  <c r="P1765" i="2"/>
  <c r="P1797" i="2"/>
  <c r="P1829" i="2"/>
  <c r="P1861" i="2"/>
  <c r="P1893" i="2"/>
  <c r="P1925" i="2"/>
  <c r="P1957" i="2"/>
  <c r="P1989" i="2"/>
  <c r="P2021" i="2"/>
  <c r="P2053" i="2"/>
  <c r="P2085" i="2"/>
  <c r="P2101" i="2"/>
  <c r="P2109" i="2"/>
  <c r="P2117" i="2"/>
  <c r="P2125" i="2"/>
  <c r="P2133" i="2"/>
  <c r="P2141" i="2"/>
  <c r="P2149" i="2"/>
  <c r="P2157" i="2"/>
  <c r="P2165" i="2"/>
  <c r="P2173" i="2"/>
  <c r="P2181" i="2"/>
  <c r="P2189" i="2"/>
  <c r="P2197" i="2"/>
  <c r="P2205" i="2"/>
  <c r="P2213" i="2"/>
  <c r="P2221" i="2"/>
  <c r="P2229" i="2"/>
  <c r="P2237" i="2"/>
  <c r="P2245" i="2"/>
  <c r="P2253" i="2"/>
  <c r="P2261" i="2"/>
  <c r="P2269" i="2"/>
  <c r="P2277" i="2"/>
  <c r="P2285" i="2"/>
  <c r="P2293" i="2"/>
  <c r="P2301" i="2"/>
  <c r="P2309" i="2"/>
  <c r="P2317" i="2"/>
  <c r="P2325" i="2"/>
  <c r="P2333" i="2"/>
  <c r="P2341" i="2"/>
  <c r="P2349" i="2"/>
  <c r="P2357" i="2"/>
  <c r="P2365" i="2"/>
  <c r="P2373" i="2"/>
  <c r="P2381" i="2"/>
  <c r="P2389" i="2"/>
  <c r="P2397" i="2"/>
  <c r="P2405" i="2"/>
  <c r="P2413" i="2"/>
  <c r="P2421" i="2"/>
  <c r="P2429" i="2"/>
  <c r="P2437" i="2"/>
  <c r="P2445" i="2"/>
  <c r="P2453" i="2"/>
  <c r="P2461" i="2"/>
  <c r="P2436" i="2"/>
  <c r="P2454" i="2"/>
  <c r="P253" i="2"/>
  <c r="P413" i="2"/>
  <c r="P665" i="2"/>
  <c r="P857" i="2"/>
  <c r="P1683" i="2"/>
  <c r="P1739" i="2"/>
  <c r="P1795" i="2"/>
  <c r="P1859" i="2"/>
  <c r="P205" i="2"/>
  <c r="P333" i="2"/>
  <c r="P461" i="2"/>
  <c r="P589" i="2"/>
  <c r="P678" i="2"/>
  <c r="P742" i="2"/>
  <c r="P806" i="2"/>
  <c r="P870" i="2"/>
  <c r="P934" i="2"/>
  <c r="P998" i="2"/>
  <c r="P1655" i="2"/>
  <c r="P1687" i="2"/>
  <c r="P1719" i="2"/>
  <c r="P1751" i="2"/>
  <c r="P1783" i="2"/>
  <c r="P1815" i="2"/>
  <c r="P1847" i="2"/>
  <c r="P1879" i="2"/>
  <c r="P1911" i="2"/>
  <c r="P1943" i="2"/>
  <c r="P1975" i="2"/>
  <c r="P2007" i="2"/>
  <c r="P2039" i="2"/>
  <c r="P2071" i="2"/>
  <c r="P2406" i="2"/>
  <c r="P2422" i="2"/>
  <c r="P2432" i="2"/>
  <c r="P2456" i="2"/>
  <c r="P2466" i="2"/>
  <c r="P694" i="2"/>
  <c r="P825" i="2"/>
  <c r="P985" i="2"/>
  <c r="P1731" i="2"/>
  <c r="P1875" i="2"/>
  <c r="P1947" i="2"/>
  <c r="P2003" i="2"/>
  <c r="P2059" i="2"/>
  <c r="P261" i="2"/>
  <c r="P389" i="2"/>
  <c r="P517" i="2"/>
  <c r="P631" i="2"/>
  <c r="P689" i="2"/>
  <c r="P753" i="2"/>
  <c r="P817" i="2"/>
  <c r="P881" i="2"/>
  <c r="P945" i="2"/>
  <c r="P1009" i="2"/>
  <c r="P1665" i="2"/>
  <c r="P1697" i="2"/>
  <c r="P1729" i="2"/>
  <c r="P1761" i="2"/>
  <c r="P1793" i="2"/>
  <c r="P1825" i="2"/>
  <c r="P1857" i="2"/>
  <c r="P1889" i="2"/>
  <c r="P1921" i="2"/>
  <c r="P1953" i="2"/>
  <c r="P1985" i="2"/>
  <c r="P2017" i="2"/>
  <c r="P2049" i="2"/>
  <c r="P2081" i="2"/>
  <c r="P2100" i="2"/>
  <c r="P2108" i="2"/>
  <c r="P2116" i="2"/>
  <c r="P2124" i="2"/>
  <c r="P2132" i="2"/>
  <c r="P2140" i="2"/>
  <c r="P2148" i="2"/>
  <c r="P2156" i="2"/>
  <c r="P2164" i="2"/>
  <c r="P2172" i="2"/>
  <c r="P2180" i="2"/>
  <c r="P2188" i="2"/>
  <c r="P2196" i="2"/>
  <c r="P2204" i="2"/>
  <c r="P2212" i="2"/>
  <c r="P2220" i="2"/>
  <c r="P2228" i="2"/>
  <c r="P2236" i="2"/>
  <c r="P2244" i="2"/>
  <c r="P2252" i="2"/>
  <c r="P2260" i="2"/>
  <c r="P2268" i="2"/>
  <c r="P2276" i="2"/>
  <c r="P2284" i="2"/>
  <c r="P2292" i="2"/>
  <c r="P2300" i="2"/>
  <c r="P2308" i="2"/>
  <c r="P2316" i="2"/>
  <c r="P2324" i="2"/>
  <c r="P2332" i="2"/>
  <c r="P2340" i="2"/>
  <c r="P2348" i="2"/>
  <c r="P2356" i="2"/>
  <c r="P2364" i="2"/>
  <c r="P2372" i="2"/>
  <c r="P2380" i="2"/>
  <c r="P2388" i="2"/>
  <c r="P2396" i="2"/>
  <c r="P2404" i="2"/>
  <c r="P2418" i="2"/>
  <c r="P2444" i="2"/>
  <c r="P793" i="2"/>
  <c r="P918" i="2"/>
  <c r="P1643" i="2"/>
  <c r="P1771" i="2"/>
  <c r="P1899" i="2"/>
  <c r="P1955" i="2"/>
  <c r="P2027" i="2"/>
  <c r="P2091" i="2"/>
  <c r="P8" i="2"/>
  <c r="P16" i="2"/>
  <c r="P24" i="2"/>
  <c r="P32" i="2"/>
  <c r="P40" i="2"/>
  <c r="P48" i="2"/>
  <c r="P56" i="2"/>
  <c r="P64" i="2"/>
  <c r="P72" i="2"/>
  <c r="P80" i="2"/>
  <c r="P88" i="2"/>
  <c r="P96" i="2"/>
  <c r="P104" i="2"/>
  <c r="P112" i="2"/>
  <c r="P120" i="2"/>
  <c r="P128" i="2"/>
  <c r="P136" i="2"/>
  <c r="P144" i="2"/>
  <c r="P152" i="2"/>
  <c r="P160" i="2"/>
  <c r="P168" i="2"/>
  <c r="P176" i="2"/>
  <c r="P184" i="2"/>
  <c r="P192" i="2"/>
  <c r="P200" i="2"/>
  <c r="P17" i="2"/>
  <c r="P49" i="2"/>
  <c r="P81" i="2"/>
  <c r="P113" i="2"/>
  <c r="P145" i="2"/>
  <c r="P177" i="2"/>
  <c r="P11" i="2"/>
  <c r="P43" i="2"/>
  <c r="P75" i="2"/>
  <c r="P107" i="2"/>
  <c r="P139" i="2"/>
  <c r="P171" i="2"/>
  <c r="P203" i="2"/>
  <c r="P210" i="2"/>
  <c r="P218" i="2"/>
  <c r="P226" i="2"/>
  <c r="P234" i="2"/>
  <c r="P242" i="2"/>
  <c r="P250" i="2"/>
  <c r="P258" i="2"/>
  <c r="P266" i="2"/>
  <c r="P274" i="2"/>
  <c r="P282" i="2"/>
  <c r="P290" i="2"/>
  <c r="P298" i="2"/>
  <c r="P306" i="2"/>
  <c r="P314" i="2"/>
  <c r="P322" i="2"/>
  <c r="P330" i="2"/>
  <c r="P338" i="2"/>
  <c r="P346" i="2"/>
  <c r="P354" i="2"/>
  <c r="P362" i="2"/>
  <c r="P370" i="2"/>
  <c r="P378" i="2"/>
  <c r="P386" i="2"/>
  <c r="P394" i="2"/>
  <c r="P402" i="2"/>
  <c r="P410" i="2"/>
  <c r="P418" i="2"/>
  <c r="P426" i="2"/>
  <c r="P434" i="2"/>
  <c r="P442" i="2"/>
  <c r="P450" i="2"/>
  <c r="P458" i="2"/>
  <c r="P466" i="2"/>
  <c r="P474" i="2"/>
  <c r="P482" i="2"/>
  <c r="P490" i="2"/>
  <c r="P498" i="2"/>
  <c r="P506" i="2"/>
  <c r="P514" i="2"/>
  <c r="P522" i="2"/>
  <c r="P530" i="2"/>
  <c r="P538" i="2"/>
  <c r="P546" i="2"/>
  <c r="P554" i="2"/>
  <c r="P562" i="2"/>
  <c r="P570" i="2"/>
  <c r="P578" i="2"/>
  <c r="P586" i="2"/>
  <c r="P594" i="2"/>
  <c r="P602" i="2"/>
  <c r="P610" i="2"/>
  <c r="P618" i="2"/>
  <c r="P626" i="2"/>
  <c r="P13" i="2"/>
  <c r="P45" i="2"/>
  <c r="P77" i="2"/>
  <c r="P109" i="2"/>
  <c r="P141" i="2"/>
  <c r="P173" i="2"/>
  <c r="P23" i="2"/>
  <c r="P151" i="2"/>
  <c r="P227" i="2"/>
  <c r="P259" i="2"/>
  <c r="P291" i="2"/>
  <c r="P323" i="2"/>
  <c r="P355" i="2"/>
  <c r="P387" i="2"/>
  <c r="P419" i="2"/>
  <c r="P451" i="2"/>
  <c r="P483" i="2"/>
  <c r="P515" i="2"/>
  <c r="P547" i="2"/>
  <c r="P579" i="2"/>
  <c r="P611" i="2"/>
  <c r="P635" i="2"/>
  <c r="P651" i="2"/>
  <c r="P667" i="2"/>
  <c r="P683" i="2"/>
  <c r="P699" i="2"/>
  <c r="P715" i="2"/>
  <c r="P731" i="2"/>
  <c r="P747" i="2"/>
  <c r="P763" i="2"/>
  <c r="P779" i="2"/>
  <c r="P795" i="2"/>
  <c r="P811" i="2"/>
  <c r="P827" i="2"/>
  <c r="P843" i="2"/>
  <c r="P859" i="2"/>
  <c r="P875" i="2"/>
  <c r="P891" i="2"/>
  <c r="P907" i="2"/>
  <c r="P923" i="2"/>
  <c r="P939" i="2"/>
  <c r="P955" i="2"/>
  <c r="P971" i="2"/>
  <c r="P987" i="2"/>
  <c r="P1003" i="2"/>
  <c r="P1019" i="2"/>
  <c r="P1031" i="2"/>
  <c r="P1039" i="2"/>
  <c r="P1047" i="2"/>
  <c r="P1055" i="2"/>
  <c r="P1063" i="2"/>
  <c r="P1071" i="2"/>
  <c r="P1079" i="2"/>
  <c r="P1087" i="2"/>
  <c r="P1095" i="2"/>
  <c r="P1103" i="2"/>
  <c r="P1111" i="2"/>
  <c r="P1119" i="2"/>
  <c r="P1127" i="2"/>
  <c r="P1135" i="2"/>
  <c r="P1143" i="2"/>
  <c r="P1151" i="2"/>
  <c r="P1159" i="2"/>
  <c r="P1167" i="2"/>
  <c r="P1175" i="2"/>
  <c r="P1183" i="2"/>
  <c r="P1191" i="2"/>
  <c r="P1199" i="2"/>
  <c r="P1207" i="2"/>
  <c r="P1215" i="2"/>
  <c r="P1223" i="2"/>
  <c r="P1231" i="2"/>
  <c r="P1239" i="2"/>
  <c r="P1247" i="2"/>
  <c r="P1255" i="2"/>
  <c r="P1263" i="2"/>
  <c r="P1271" i="2"/>
  <c r="P1279" i="2"/>
  <c r="P1287" i="2"/>
  <c r="P1295" i="2"/>
  <c r="P1303" i="2"/>
  <c r="P1311" i="2"/>
  <c r="P1319" i="2"/>
  <c r="P1327" i="2"/>
  <c r="P1335" i="2"/>
  <c r="P1343" i="2"/>
  <c r="P1351" i="2"/>
  <c r="P1359" i="2"/>
  <c r="P1367" i="2"/>
  <c r="P1375" i="2"/>
  <c r="P1383" i="2"/>
  <c r="P1391" i="2"/>
  <c r="P1399" i="2"/>
  <c r="P1407" i="2"/>
  <c r="P1415" i="2"/>
  <c r="P1423" i="2"/>
  <c r="P1431" i="2"/>
  <c r="P1439" i="2"/>
  <c r="P1447" i="2"/>
  <c r="P1455" i="2"/>
  <c r="P1463" i="2"/>
  <c r="P1471" i="2"/>
  <c r="P1479" i="2"/>
  <c r="P1487" i="2"/>
  <c r="P1495" i="2"/>
  <c r="P1503" i="2"/>
  <c r="P1511" i="2"/>
  <c r="P1519" i="2"/>
  <c r="P1527" i="2"/>
  <c r="P1535" i="2"/>
  <c r="P1543" i="2"/>
  <c r="P1551" i="2"/>
  <c r="P1559" i="2"/>
  <c r="P1567" i="2"/>
  <c r="P1575" i="2"/>
  <c r="P1583" i="2"/>
  <c r="P1591" i="2"/>
  <c r="P1599" i="2"/>
  <c r="P1607" i="2"/>
  <c r="P1615" i="2"/>
  <c r="P1623" i="2"/>
  <c r="P1631" i="2"/>
  <c r="P95" i="2"/>
  <c r="P209" i="2"/>
  <c r="P241" i="2"/>
  <c r="P273" i="2"/>
  <c r="P305" i="2"/>
  <c r="P337" i="2"/>
  <c r="P369" i="2"/>
  <c r="P401" i="2"/>
  <c r="P433" i="2"/>
  <c r="P465" i="2"/>
  <c r="P497" i="2"/>
  <c r="P529" i="2"/>
  <c r="P561" i="2"/>
  <c r="P593" i="2"/>
  <c r="P625" i="2"/>
  <c r="P645" i="2"/>
  <c r="P661" i="2"/>
  <c r="P677" i="2"/>
  <c r="P693" i="2"/>
  <c r="P709" i="2"/>
  <c r="P725" i="2"/>
  <c r="P741" i="2"/>
  <c r="P757" i="2"/>
  <c r="P773" i="2"/>
  <c r="P789" i="2"/>
  <c r="P805" i="2"/>
  <c r="P821" i="2"/>
  <c r="P837" i="2"/>
  <c r="P853" i="2"/>
  <c r="P869" i="2"/>
  <c r="P885" i="2"/>
  <c r="P901" i="2"/>
  <c r="P917" i="2"/>
  <c r="P933" i="2"/>
  <c r="P949" i="2"/>
  <c r="P965" i="2"/>
  <c r="P981" i="2"/>
  <c r="P997" i="2"/>
  <c r="P1013" i="2"/>
  <c r="P7" i="2"/>
  <c r="P135" i="2"/>
  <c r="P215" i="2"/>
  <c r="P247" i="2"/>
  <c r="P279" i="2"/>
  <c r="P311" i="2"/>
  <c r="P343" i="2"/>
  <c r="P375" i="2"/>
  <c r="P407" i="2"/>
  <c r="P439" i="2"/>
  <c r="P471" i="2"/>
  <c r="P503" i="2"/>
  <c r="P535" i="2"/>
  <c r="P567" i="2"/>
  <c r="P599" i="2"/>
  <c r="P636" i="2"/>
  <c r="P652" i="2"/>
  <c r="P668" i="2"/>
  <c r="P684" i="2"/>
  <c r="P700" i="2"/>
  <c r="P716" i="2"/>
  <c r="P732" i="2"/>
  <c r="P748" i="2"/>
  <c r="P764" i="2"/>
  <c r="P780" i="2"/>
  <c r="P796" i="2"/>
  <c r="P812" i="2"/>
  <c r="P828" i="2"/>
  <c r="P844" i="2"/>
  <c r="P860" i="2"/>
  <c r="P876" i="2"/>
  <c r="P892" i="2"/>
  <c r="P908" i="2"/>
  <c r="P924" i="2"/>
  <c r="P940" i="2"/>
  <c r="P956" i="2"/>
  <c r="P972" i="2"/>
  <c r="P988" i="2"/>
  <c r="P1004" i="2"/>
  <c r="P1020" i="2"/>
  <c r="P1032" i="2"/>
  <c r="P1040" i="2"/>
  <c r="P1048" i="2"/>
  <c r="P1056" i="2"/>
  <c r="P1064" i="2"/>
  <c r="P1072" i="2"/>
  <c r="P1080" i="2"/>
  <c r="P1088" i="2"/>
  <c r="P1096" i="2"/>
  <c r="P1104" i="2"/>
  <c r="P1112" i="2"/>
  <c r="P1120" i="2"/>
  <c r="P1128" i="2"/>
  <c r="P1136" i="2"/>
  <c r="P1144" i="2"/>
  <c r="P1152" i="2"/>
  <c r="P1160" i="2"/>
  <c r="P1168" i="2"/>
  <c r="P1176" i="2"/>
  <c r="P1184" i="2"/>
  <c r="P1192" i="2"/>
  <c r="P1200" i="2"/>
  <c r="P1208" i="2"/>
  <c r="P1216" i="2"/>
  <c r="P1224" i="2"/>
  <c r="P1232" i="2"/>
  <c r="P1240" i="2"/>
  <c r="P1248" i="2"/>
  <c r="P1256" i="2"/>
  <c r="P1264" i="2"/>
  <c r="P1272" i="2"/>
  <c r="P1280" i="2"/>
  <c r="P1288" i="2"/>
  <c r="P1296" i="2"/>
  <c r="P1304" i="2"/>
  <c r="P1312" i="2"/>
  <c r="P1320" i="2"/>
  <c r="P1328" i="2"/>
  <c r="P1336" i="2"/>
  <c r="P1344" i="2"/>
  <c r="P1352" i="2"/>
  <c r="P1360" i="2"/>
  <c r="P1368" i="2"/>
  <c r="P1376" i="2"/>
  <c r="P1384" i="2"/>
  <c r="P1392" i="2"/>
  <c r="P1400" i="2"/>
  <c r="P1408" i="2"/>
  <c r="P1416" i="2"/>
  <c r="P1424" i="2"/>
  <c r="P1432" i="2"/>
  <c r="P1440" i="2"/>
  <c r="P1448" i="2"/>
  <c r="P1456" i="2"/>
  <c r="P1464" i="2"/>
  <c r="P1472" i="2"/>
  <c r="P1480" i="2"/>
  <c r="P1488" i="2"/>
  <c r="P1496" i="2"/>
  <c r="P1504" i="2"/>
  <c r="P1512" i="2"/>
  <c r="P1520" i="2"/>
  <c r="P1528" i="2"/>
  <c r="P1536" i="2"/>
  <c r="P1544" i="2"/>
  <c r="P1552" i="2"/>
  <c r="P1560" i="2"/>
  <c r="P1568" i="2"/>
  <c r="P1576" i="2"/>
  <c r="P1584" i="2"/>
  <c r="P1592" i="2"/>
  <c r="P1600" i="2"/>
  <c r="P1608" i="2"/>
  <c r="P1616" i="2"/>
  <c r="P1624" i="2"/>
  <c r="P1632" i="2"/>
  <c r="P1640" i="2"/>
  <c r="P1648" i="2"/>
  <c r="P1656" i="2"/>
  <c r="P1664" i="2"/>
  <c r="P1672" i="2"/>
  <c r="P1680" i="2"/>
  <c r="P1688" i="2"/>
  <c r="P1696" i="2"/>
  <c r="P1704" i="2"/>
  <c r="P1712" i="2"/>
  <c r="P1720" i="2"/>
  <c r="P1728" i="2"/>
  <c r="P1736" i="2"/>
  <c r="P1744" i="2"/>
  <c r="P1752" i="2"/>
  <c r="P1760" i="2"/>
  <c r="P1768" i="2"/>
  <c r="P1776" i="2"/>
  <c r="P1784" i="2"/>
  <c r="P1792" i="2"/>
  <c r="P1800" i="2"/>
  <c r="P1808" i="2"/>
  <c r="P1816" i="2"/>
  <c r="P1824" i="2"/>
  <c r="P1832" i="2"/>
  <c r="P1840" i="2"/>
  <c r="P1848" i="2"/>
  <c r="P1856" i="2"/>
  <c r="P1864" i="2"/>
  <c r="P1872" i="2"/>
  <c r="P1880" i="2"/>
  <c r="P1888" i="2"/>
  <c r="P1896" i="2"/>
  <c r="P1904" i="2"/>
  <c r="P1912" i="2"/>
  <c r="P1920" i="2"/>
  <c r="P1928" i="2"/>
  <c r="P1936" i="2"/>
  <c r="P1944" i="2"/>
  <c r="P1952" i="2"/>
  <c r="P1960" i="2"/>
  <c r="P1968" i="2"/>
  <c r="P1976" i="2"/>
  <c r="P1984" i="2"/>
  <c r="P1992" i="2"/>
  <c r="P2000" i="2"/>
  <c r="P2008" i="2"/>
  <c r="P2016" i="2"/>
  <c r="P2024" i="2"/>
  <c r="P2032" i="2"/>
  <c r="P2040" i="2"/>
  <c r="P2048" i="2"/>
  <c r="P2056" i="2"/>
  <c r="P2064" i="2"/>
  <c r="P2072" i="2"/>
  <c r="P2080" i="2"/>
  <c r="P2088" i="2"/>
  <c r="P15" i="2"/>
  <c r="P277" i="2"/>
  <c r="P405" i="2"/>
  <c r="P533" i="2"/>
  <c r="P638" i="2"/>
  <c r="P702" i="2"/>
  <c r="P766" i="2"/>
  <c r="P830" i="2"/>
  <c r="P894" i="2"/>
  <c r="P958" i="2"/>
  <c r="P1022" i="2"/>
  <c r="P1653" i="2"/>
  <c r="P1685" i="2"/>
  <c r="P1717" i="2"/>
  <c r="P1749" i="2"/>
  <c r="P1781" i="2"/>
  <c r="P1813" i="2"/>
  <c r="P1845" i="2"/>
  <c r="P1877" i="2"/>
  <c r="P1909" i="2"/>
  <c r="P1941" i="2"/>
  <c r="P1973" i="2"/>
  <c r="P2005" i="2"/>
  <c r="P2037" i="2"/>
  <c r="P2069" i="2"/>
  <c r="P2097" i="2"/>
  <c r="P2105" i="2"/>
  <c r="P2113" i="2"/>
  <c r="P2121" i="2"/>
  <c r="P2129" i="2"/>
  <c r="P2137" i="2"/>
  <c r="P2145" i="2"/>
  <c r="P2153" i="2"/>
  <c r="P2161" i="2"/>
  <c r="P2169" i="2"/>
  <c r="P2177" i="2"/>
  <c r="P2185" i="2"/>
  <c r="P2193" i="2"/>
  <c r="P2201" i="2"/>
  <c r="P2209" i="2"/>
  <c r="P2217" i="2"/>
  <c r="P2225" i="2"/>
  <c r="P2233" i="2"/>
  <c r="P2241" i="2"/>
  <c r="P2249" i="2"/>
  <c r="P2257" i="2"/>
  <c r="P2265" i="2"/>
  <c r="P2273" i="2"/>
  <c r="P2281" i="2"/>
  <c r="P2289" i="2"/>
  <c r="P2297" i="2"/>
  <c r="P2305" i="2"/>
  <c r="P2313" i="2"/>
  <c r="P2321" i="2"/>
  <c r="P2329" i="2"/>
  <c r="P2337" i="2"/>
  <c r="P2345" i="2"/>
  <c r="P2353" i="2"/>
  <c r="P2361" i="2"/>
  <c r="P2369" i="2"/>
  <c r="P2377" i="2"/>
  <c r="P2385" i="2"/>
  <c r="P2393" i="2"/>
  <c r="P2401" i="2"/>
  <c r="P2409" i="2"/>
  <c r="P2417" i="2"/>
  <c r="P2425" i="2"/>
  <c r="P2433" i="2"/>
  <c r="P2441" i="2"/>
  <c r="P2449" i="2"/>
  <c r="P2457" i="2"/>
  <c r="P2465" i="2"/>
  <c r="P2446" i="2"/>
  <c r="P111" i="2"/>
  <c r="P317" i="2"/>
  <c r="P573" i="2"/>
  <c r="P729" i="2"/>
  <c r="P1635" i="2"/>
  <c r="P1715" i="2"/>
  <c r="P1763" i="2"/>
  <c r="P1835" i="2"/>
  <c r="P47" i="2"/>
  <c r="P269" i="2"/>
  <c r="P397" i="2"/>
  <c r="P525" i="2"/>
  <c r="P646" i="2"/>
  <c r="P710" i="2"/>
  <c r="P774" i="2"/>
  <c r="P838" i="2"/>
  <c r="P902" i="2"/>
  <c r="P966" i="2"/>
  <c r="P1639" i="2"/>
  <c r="P1671" i="2"/>
  <c r="P1703" i="2"/>
  <c r="P1735" i="2"/>
  <c r="P1767" i="2"/>
  <c r="P1799" i="2"/>
  <c r="P1831" i="2"/>
  <c r="P1863" i="2"/>
  <c r="P1895" i="2"/>
  <c r="P1927" i="2"/>
  <c r="P1959" i="2"/>
  <c r="P1991" i="2"/>
  <c r="P2023" i="2"/>
  <c r="P2055" i="2"/>
  <c r="P2087" i="2"/>
  <c r="P2416" i="2"/>
  <c r="P2428" i="2"/>
  <c r="P2448" i="2"/>
  <c r="P2460" i="2"/>
  <c r="P477" i="2"/>
  <c r="P761" i="2"/>
  <c r="P921" i="2"/>
  <c r="P1675" i="2"/>
  <c r="P1811" i="2"/>
  <c r="P1907" i="2"/>
  <c r="P1979" i="2"/>
  <c r="P2035" i="2"/>
  <c r="P79" i="2"/>
  <c r="P325" i="2"/>
  <c r="P453" i="2"/>
  <c r="P581" i="2"/>
  <c r="P657" i="2"/>
  <c r="P721" i="2"/>
  <c r="P785" i="2"/>
  <c r="P849" i="2"/>
  <c r="P913" i="2"/>
  <c r="P977" i="2"/>
  <c r="P1649" i="2"/>
  <c r="P1681" i="2"/>
  <c r="P1713" i="2"/>
  <c r="P1745" i="2"/>
  <c r="P1777" i="2"/>
  <c r="P1809" i="2"/>
  <c r="P1841" i="2"/>
  <c r="P1873" i="2"/>
  <c r="P1905" i="2"/>
  <c r="P1937" i="2"/>
  <c r="P1969" i="2"/>
  <c r="P2001" i="2"/>
  <c r="P2033" i="2"/>
  <c r="P2065" i="2"/>
  <c r="P2096" i="2"/>
  <c r="P2104" i="2"/>
  <c r="P2112" i="2"/>
  <c r="P2120" i="2"/>
  <c r="P2128" i="2"/>
  <c r="P2136" i="2"/>
  <c r="P2144" i="2"/>
  <c r="P2152" i="2"/>
  <c r="P2160" i="2"/>
  <c r="P2168" i="2"/>
  <c r="P2176" i="2"/>
  <c r="P2184" i="2"/>
  <c r="P2192" i="2"/>
  <c r="P2200" i="2"/>
  <c r="P2208" i="2"/>
  <c r="P2216" i="2"/>
  <c r="P2224" i="2"/>
  <c r="P2232" i="2"/>
  <c r="P2240" i="2"/>
  <c r="P2248" i="2"/>
  <c r="P2256" i="2"/>
  <c r="P2264" i="2"/>
  <c r="P2272" i="2"/>
  <c r="P2280" i="2"/>
  <c r="P2288" i="2"/>
  <c r="P2296" i="2"/>
  <c r="P2304" i="2"/>
  <c r="P2312" i="2"/>
  <c r="P2320" i="2"/>
  <c r="P2328" i="2"/>
  <c r="P2336" i="2"/>
  <c r="P2344" i="2"/>
  <c r="P2352" i="2"/>
  <c r="P2360" i="2"/>
  <c r="P2368" i="2"/>
  <c r="P2376" i="2"/>
  <c r="P2384" i="2"/>
  <c r="P2392" i="2"/>
  <c r="P2400" i="2"/>
  <c r="P2412" i="2"/>
  <c r="P2434" i="2"/>
  <c r="P541" i="2"/>
  <c r="P854" i="2"/>
  <c r="P982" i="2"/>
  <c r="P1707" i="2"/>
  <c r="P1851" i="2"/>
  <c r="P1923" i="2"/>
  <c r="P1995" i="2"/>
  <c r="P2067" i="2"/>
  <c r="P30" i="2"/>
  <c r="P62" i="2"/>
  <c r="P94" i="2"/>
  <c r="P126" i="2"/>
  <c r="P158" i="2"/>
  <c r="P190" i="2"/>
  <c r="P73" i="2"/>
  <c r="P201" i="2"/>
  <c r="P131" i="2"/>
  <c r="P216" i="2"/>
  <c r="P248" i="2"/>
  <c r="P280" i="2"/>
  <c r="P312" i="2"/>
  <c r="P344" i="2"/>
  <c r="P376" i="2"/>
  <c r="P408" i="2"/>
  <c r="P440" i="2"/>
  <c r="P472" i="2"/>
  <c r="P504" i="2"/>
  <c r="P536" i="2"/>
  <c r="P568" i="2"/>
  <c r="P600" i="2"/>
  <c r="P5" i="2"/>
  <c r="P133" i="2"/>
  <c r="P219" i="2"/>
  <c r="P347" i="2"/>
  <c r="P475" i="2"/>
  <c r="P603" i="2"/>
  <c r="P680" i="2"/>
  <c r="P744" i="2"/>
  <c r="P808" i="2"/>
  <c r="P872" i="2"/>
  <c r="P936" i="2"/>
  <c r="P1000" i="2"/>
  <c r="P1045" i="2"/>
  <c r="P1077" i="2"/>
  <c r="P1109" i="2"/>
  <c r="P1141" i="2"/>
  <c r="P1173" i="2"/>
  <c r="P1205" i="2"/>
  <c r="P1237" i="2"/>
  <c r="P1269" i="2"/>
  <c r="P1301" i="2"/>
  <c r="P1333" i="2"/>
  <c r="P1365" i="2"/>
  <c r="P1397" i="2"/>
  <c r="P1429" i="2"/>
  <c r="P1461" i="2"/>
  <c r="P1493" i="2"/>
  <c r="P1525" i="2"/>
  <c r="P1557" i="2"/>
  <c r="P1589" i="2"/>
  <c r="P1621" i="2"/>
  <c r="P233" i="2"/>
  <c r="P361" i="2"/>
  <c r="P489" i="2"/>
  <c r="P617" i="2"/>
  <c r="P690" i="2"/>
  <c r="P754" i="2"/>
  <c r="P818" i="2"/>
  <c r="P882" i="2"/>
  <c r="P946" i="2"/>
  <c r="P1010" i="2"/>
  <c r="P239" i="2"/>
  <c r="P367" i="2"/>
  <c r="P495" i="2"/>
  <c r="P623" i="2"/>
  <c r="P695" i="2"/>
  <c r="P759" i="2"/>
  <c r="P823" i="2"/>
  <c r="P887" i="2"/>
  <c r="P951" i="2"/>
  <c r="P1015" i="2"/>
  <c r="P1054" i="2"/>
  <c r="P1086" i="2"/>
  <c r="P1118" i="2"/>
  <c r="P1150" i="2"/>
  <c r="P1182" i="2"/>
  <c r="P1214" i="2"/>
  <c r="P1246" i="2"/>
  <c r="P1278" i="2"/>
  <c r="P1310" i="2"/>
  <c r="P1342" i="2"/>
  <c r="P1374" i="2"/>
  <c r="P1406" i="2"/>
  <c r="P1438" i="2"/>
  <c r="P1470" i="2"/>
  <c r="P1502" i="2"/>
  <c r="P1534" i="2"/>
  <c r="P1566" i="2"/>
  <c r="P1598" i="2"/>
  <c r="P1630" i="2"/>
  <c r="P1662" i="2"/>
  <c r="P1694" i="2"/>
  <c r="P1726" i="2"/>
  <c r="P1758" i="2"/>
  <c r="P1790" i="2"/>
  <c r="P1822" i="2"/>
  <c r="P1854" i="2"/>
  <c r="P1886" i="2"/>
  <c r="P1918" i="2"/>
  <c r="P1950" i="2"/>
  <c r="P1982" i="2"/>
  <c r="P2014" i="2"/>
  <c r="P2046" i="2"/>
  <c r="P2078" i="2"/>
  <c r="P373" i="2"/>
  <c r="P737" i="2"/>
  <c r="P993" i="2"/>
  <c r="P1741" i="2"/>
  <c r="P1869" i="2"/>
  <c r="P1997" i="2"/>
  <c r="P2103" i="2"/>
  <c r="P2135" i="2"/>
  <c r="P2167" i="2"/>
  <c r="P2199" i="2"/>
  <c r="P2231" i="2"/>
  <c r="P2263" i="2"/>
  <c r="P2295" i="2"/>
  <c r="P2327" i="2"/>
  <c r="P2359" i="2"/>
  <c r="P2391" i="2"/>
  <c r="P2423" i="2"/>
  <c r="P2455" i="2"/>
  <c r="P285" i="2"/>
  <c r="P1699" i="2"/>
  <c r="P237" i="2"/>
  <c r="P681" i="2"/>
  <c r="P937" i="2"/>
  <c r="P1727" i="2"/>
  <c r="P1855" i="2"/>
  <c r="P1983" i="2"/>
  <c r="P2410" i="2"/>
  <c r="P445" i="2"/>
  <c r="P1787" i="2"/>
  <c r="P2083" i="2"/>
  <c r="P654" i="2"/>
  <c r="P910" i="2"/>
  <c r="P1705" i="2"/>
  <c r="P1833" i="2"/>
  <c r="P1961" i="2"/>
  <c r="P2089" i="2"/>
  <c r="P2126" i="2"/>
  <c r="P2158" i="2"/>
  <c r="P2190" i="2"/>
  <c r="P2222" i="2"/>
  <c r="P2254" i="2"/>
  <c r="P2286" i="2"/>
  <c r="P2318" i="2"/>
  <c r="P2350" i="2"/>
  <c r="P2382" i="2"/>
  <c r="P2424" i="2"/>
  <c r="P1651" i="2"/>
  <c r="P2043" i="2"/>
  <c r="P6" i="2"/>
  <c r="P38" i="2"/>
  <c r="P70" i="2"/>
  <c r="P102" i="2"/>
  <c r="P134" i="2"/>
  <c r="P166" i="2"/>
  <c r="P198" i="2"/>
  <c r="P105" i="2"/>
  <c r="P35" i="2"/>
  <c r="P163" i="2"/>
  <c r="P224" i="2"/>
  <c r="P256" i="2"/>
  <c r="P288" i="2"/>
  <c r="P320" i="2"/>
  <c r="P352" i="2"/>
  <c r="P384" i="2"/>
  <c r="P416" i="2"/>
  <c r="P448" i="2"/>
  <c r="P480" i="2"/>
  <c r="P512" i="2"/>
  <c r="P544" i="2"/>
  <c r="P576" i="2"/>
  <c r="P608" i="2"/>
  <c r="P37" i="2"/>
  <c r="P165" i="2"/>
  <c r="P251" i="2"/>
  <c r="P379" i="2"/>
  <c r="P507" i="2"/>
  <c r="P632" i="2"/>
  <c r="P696" i="2"/>
  <c r="P760" i="2"/>
  <c r="P824" i="2"/>
  <c r="P888" i="2"/>
  <c r="P952" i="2"/>
  <c r="P1016" i="2"/>
  <c r="P1053" i="2"/>
  <c r="P1085" i="2"/>
  <c r="P1117" i="2"/>
  <c r="P1149" i="2"/>
  <c r="P1181" i="2"/>
  <c r="P1213" i="2"/>
  <c r="P1245" i="2"/>
  <c r="P1277" i="2"/>
  <c r="P1309" i="2"/>
  <c r="P1341" i="2"/>
  <c r="P1373" i="2"/>
  <c r="P1405" i="2"/>
  <c r="P1437" i="2"/>
  <c r="P1469" i="2"/>
  <c r="P1501" i="2"/>
  <c r="P1533" i="2"/>
  <c r="P1565" i="2"/>
  <c r="P1597" i="2"/>
  <c r="P1629" i="2"/>
  <c r="P265" i="2"/>
  <c r="P393" i="2"/>
  <c r="P521" i="2"/>
  <c r="P642" i="2"/>
  <c r="P706" i="2"/>
  <c r="P770" i="2"/>
  <c r="P834" i="2"/>
  <c r="P898" i="2"/>
  <c r="P962" i="2"/>
  <c r="P1026" i="2"/>
  <c r="P271" i="2"/>
  <c r="P399" i="2"/>
  <c r="P527" i="2"/>
  <c r="P647" i="2"/>
  <c r="P711" i="2"/>
  <c r="P775" i="2"/>
  <c r="P839" i="2"/>
  <c r="P903" i="2"/>
  <c r="P967" i="2"/>
  <c r="P1030" i="2"/>
  <c r="P1062" i="2"/>
  <c r="P1094" i="2"/>
  <c r="P1126" i="2"/>
  <c r="P1158" i="2"/>
  <c r="P1190" i="2"/>
  <c r="P1222" i="2"/>
  <c r="P1254" i="2"/>
  <c r="P1286" i="2"/>
  <c r="P1318" i="2"/>
  <c r="P1350" i="2"/>
  <c r="P1382" i="2"/>
  <c r="P1414" i="2"/>
  <c r="P1446" i="2"/>
  <c r="P1478" i="2"/>
  <c r="P1510" i="2"/>
  <c r="P1542" i="2"/>
  <c r="P1574" i="2"/>
  <c r="P1606" i="2"/>
  <c r="P1638" i="2"/>
  <c r="P1670" i="2"/>
  <c r="P1702" i="2"/>
  <c r="P1734" i="2"/>
  <c r="P1766" i="2"/>
  <c r="P1798" i="2"/>
  <c r="P1830" i="2"/>
  <c r="P1862" i="2"/>
  <c r="P1894" i="2"/>
  <c r="P1926" i="2"/>
  <c r="P1958" i="2"/>
  <c r="P1990" i="2"/>
  <c r="P2022" i="2"/>
  <c r="P2054" i="2"/>
  <c r="P2086" i="2"/>
  <c r="P501" i="2"/>
  <c r="P801" i="2"/>
  <c r="P1645" i="2"/>
  <c r="P1773" i="2"/>
  <c r="P1901" i="2"/>
  <c r="P2029" i="2"/>
  <c r="P2111" i="2"/>
  <c r="P2143" i="2"/>
  <c r="P2175" i="2"/>
  <c r="P2207" i="2"/>
  <c r="P2239" i="2"/>
  <c r="P2271" i="2"/>
  <c r="P2303" i="2"/>
  <c r="P2335" i="2"/>
  <c r="P2367" i="2"/>
  <c r="P2399" i="2"/>
  <c r="P2431" i="2"/>
  <c r="P2463" i="2"/>
  <c r="P509" i="2"/>
  <c r="P1747" i="2"/>
  <c r="P365" i="2"/>
  <c r="P745" i="2"/>
  <c r="P1001" i="2"/>
  <c r="P1759" i="2"/>
  <c r="P1887" i="2"/>
  <c r="P2015" i="2"/>
  <c r="P2426" i="2"/>
  <c r="P726" i="2"/>
  <c r="P1891" i="2"/>
  <c r="P293" i="2"/>
  <c r="P718" i="2"/>
  <c r="P974" i="2"/>
  <c r="P1737" i="2"/>
  <c r="P1865" i="2"/>
  <c r="P1993" i="2"/>
  <c r="P2102" i="2"/>
  <c r="P2134" i="2"/>
  <c r="P2166" i="2"/>
  <c r="P2198" i="2"/>
  <c r="P2230" i="2"/>
  <c r="P2262" i="2"/>
  <c r="P2294" i="2"/>
  <c r="P2326" i="2"/>
  <c r="P2358" i="2"/>
  <c r="P2390" i="2"/>
  <c r="P349" i="2"/>
  <c r="P1803" i="2"/>
  <c r="P14" i="2"/>
  <c r="P46" i="2"/>
  <c r="P78" i="2"/>
  <c r="P110" i="2"/>
  <c r="P142" i="2"/>
  <c r="P174" i="2"/>
  <c r="P9" i="2"/>
  <c r="P137" i="2"/>
  <c r="P67" i="2"/>
  <c r="P195" i="2"/>
  <c r="P232" i="2"/>
  <c r="P264" i="2"/>
  <c r="P296" i="2"/>
  <c r="P328" i="2"/>
  <c r="P360" i="2"/>
  <c r="P392" i="2"/>
  <c r="P424" i="2"/>
  <c r="P456" i="2"/>
  <c r="P488" i="2"/>
  <c r="P520" i="2"/>
  <c r="P552" i="2"/>
  <c r="P584" i="2"/>
  <c r="P616" i="2"/>
  <c r="P69" i="2"/>
  <c r="P197" i="2"/>
  <c r="P283" i="2"/>
  <c r="P411" i="2"/>
  <c r="P539" i="2"/>
  <c r="P648" i="2"/>
  <c r="P712" i="2"/>
  <c r="P776" i="2"/>
  <c r="P840" i="2"/>
  <c r="P904" i="2"/>
  <c r="P968" i="2"/>
  <c r="P1029" i="2"/>
  <c r="P1061" i="2"/>
  <c r="P1093" i="2"/>
  <c r="P1125" i="2"/>
  <c r="P1157" i="2"/>
  <c r="P1189" i="2"/>
  <c r="P1221" i="2"/>
  <c r="P1253" i="2"/>
  <c r="P1285" i="2"/>
  <c r="P1317" i="2"/>
  <c r="P1349" i="2"/>
  <c r="P1381" i="2"/>
  <c r="P1413" i="2"/>
  <c r="P1445" i="2"/>
  <c r="P1477" i="2"/>
  <c r="P1509" i="2"/>
  <c r="P1541" i="2"/>
  <c r="P1573" i="2"/>
  <c r="P1605" i="2"/>
  <c r="P63" i="2"/>
  <c r="P297" i="2"/>
  <c r="P425" i="2"/>
  <c r="P553" i="2"/>
  <c r="P658" i="2"/>
  <c r="P722" i="2"/>
  <c r="P786" i="2"/>
  <c r="P850" i="2"/>
  <c r="P914" i="2"/>
  <c r="P978" i="2"/>
  <c r="P103" i="2"/>
  <c r="P303" i="2"/>
  <c r="P431" i="2"/>
  <c r="P559" i="2"/>
  <c r="P663" i="2"/>
  <c r="P727" i="2"/>
  <c r="P791" i="2"/>
  <c r="P855" i="2"/>
  <c r="P919" i="2"/>
  <c r="P983" i="2"/>
  <c r="P1038" i="2"/>
  <c r="P1070" i="2"/>
  <c r="P1102" i="2"/>
  <c r="P1134" i="2"/>
  <c r="P1166" i="2"/>
  <c r="P1198" i="2"/>
  <c r="P1230" i="2"/>
  <c r="P1262" i="2"/>
  <c r="P1294" i="2"/>
  <c r="P1326" i="2"/>
  <c r="P1358" i="2"/>
  <c r="P1390" i="2"/>
  <c r="P1422" i="2"/>
  <c r="P1454" i="2"/>
  <c r="P1486" i="2"/>
  <c r="P1518" i="2"/>
  <c r="P1550" i="2"/>
  <c r="P1582" i="2"/>
  <c r="P1614" i="2"/>
  <c r="P1646" i="2"/>
  <c r="P1678" i="2"/>
  <c r="P1710" i="2"/>
  <c r="P1742" i="2"/>
  <c r="P1774" i="2"/>
  <c r="P1806" i="2"/>
  <c r="P1838" i="2"/>
  <c r="P1870" i="2"/>
  <c r="P1902" i="2"/>
  <c r="P1934" i="2"/>
  <c r="P1966" i="2"/>
  <c r="P1998" i="2"/>
  <c r="P2030" i="2"/>
  <c r="P2062" i="2"/>
  <c r="P2094" i="2"/>
  <c r="P629" i="2"/>
  <c r="P865" i="2"/>
  <c r="P1677" i="2"/>
  <c r="P1805" i="2"/>
  <c r="P1933" i="2"/>
  <c r="P2061" i="2"/>
  <c r="P2119" i="2"/>
  <c r="P2151" i="2"/>
  <c r="P2183" i="2"/>
  <c r="P2215" i="2"/>
  <c r="P2247" i="2"/>
  <c r="P2279" i="2"/>
  <c r="P2311" i="2"/>
  <c r="P2343" i="2"/>
  <c r="P2375" i="2"/>
  <c r="P2407" i="2"/>
  <c r="P2439" i="2"/>
  <c r="P2442" i="2"/>
  <c r="P697" i="2"/>
  <c r="P1827" i="2"/>
  <c r="P493" i="2"/>
  <c r="P809" i="2"/>
  <c r="P1663" i="2"/>
  <c r="P1791" i="2"/>
  <c r="P1919" i="2"/>
  <c r="P2047" i="2"/>
  <c r="P2438" i="2"/>
  <c r="P889" i="2"/>
  <c r="P1963" i="2"/>
  <c r="P421" i="2"/>
  <c r="P782" i="2"/>
  <c r="P1641" i="2"/>
  <c r="P1769" i="2"/>
  <c r="P1897" i="2"/>
  <c r="P2025" i="2"/>
  <c r="P2110" i="2"/>
  <c r="P2142" i="2"/>
  <c r="P2174" i="2"/>
  <c r="P2206" i="2"/>
  <c r="P2238" i="2"/>
  <c r="P2270" i="2"/>
  <c r="P2302" i="2"/>
  <c r="P2334" i="2"/>
  <c r="P2366" i="2"/>
  <c r="P2398" i="2"/>
  <c r="P822" i="2"/>
  <c r="P1915" i="2"/>
  <c r="P22" i="2"/>
  <c r="P150" i="2"/>
  <c r="P99" i="2"/>
  <c r="P304" i="2"/>
  <c r="P432" i="2"/>
  <c r="P560" i="2"/>
  <c r="P119" i="2"/>
  <c r="P664" i="2"/>
  <c r="P920" i="2"/>
  <c r="P1101" i="2"/>
  <c r="P1229" i="2"/>
  <c r="P1357" i="2"/>
  <c r="P1485" i="2"/>
  <c r="P1613" i="2"/>
  <c r="P585" i="2"/>
  <c r="P866" i="2"/>
  <c r="P335" i="2"/>
  <c r="P743" i="2"/>
  <c r="P999" i="2"/>
  <c r="P1142" i="2"/>
  <c r="P1270" i="2"/>
  <c r="P1398" i="2"/>
  <c r="P1526" i="2"/>
  <c r="P1654" i="2"/>
  <c r="P1782" i="2"/>
  <c r="P1910" i="2"/>
  <c r="P2038" i="2"/>
  <c r="P929" i="2"/>
  <c r="P2093" i="2"/>
  <c r="P2223" i="2"/>
  <c r="P2351" i="2"/>
  <c r="P2462" i="2"/>
  <c r="P873" i="2"/>
  <c r="P2079" i="2"/>
  <c r="P549" i="2"/>
  <c r="P1929" i="2"/>
  <c r="P2182" i="2"/>
  <c r="P2310" i="2"/>
  <c r="P950" i="2"/>
  <c r="P400" i="2"/>
  <c r="P1069" i="2"/>
  <c r="P1581" i="2"/>
  <c r="P679" i="2"/>
  <c r="P1238" i="2"/>
  <c r="P1622" i="2"/>
  <c r="P2006" i="2"/>
  <c r="P2191" i="2"/>
  <c r="P1951" i="2"/>
  <c r="P2150" i="2"/>
  <c r="P54" i="2"/>
  <c r="P182" i="2"/>
  <c r="P208" i="2"/>
  <c r="P336" i="2"/>
  <c r="P464" i="2"/>
  <c r="P592" i="2"/>
  <c r="P315" i="2"/>
  <c r="P728" i="2"/>
  <c r="P984" i="2"/>
  <c r="P1133" i="2"/>
  <c r="P1261" i="2"/>
  <c r="P1389" i="2"/>
  <c r="P1517" i="2"/>
  <c r="P191" i="2"/>
  <c r="P674" i="2"/>
  <c r="P930" i="2"/>
  <c r="P463" i="2"/>
  <c r="P807" i="2"/>
  <c r="P1046" i="2"/>
  <c r="P1174" i="2"/>
  <c r="P1302" i="2"/>
  <c r="P1430" i="2"/>
  <c r="P1558" i="2"/>
  <c r="P1686" i="2"/>
  <c r="P1814" i="2"/>
  <c r="P1942" i="2"/>
  <c r="P2070" i="2"/>
  <c r="P1709" i="2"/>
  <c r="P2127" i="2"/>
  <c r="P2255" i="2"/>
  <c r="P2383" i="2"/>
  <c r="P1014" i="2"/>
  <c r="P1695" i="2"/>
  <c r="P2458" i="2"/>
  <c r="P846" i="2"/>
  <c r="P2057" i="2"/>
  <c r="P2214" i="2"/>
  <c r="P2342" i="2"/>
  <c r="P1971" i="2"/>
  <c r="P101" i="2"/>
  <c r="P1325" i="2"/>
  <c r="P457" i="2"/>
  <c r="P207" i="2"/>
  <c r="P1110" i="2"/>
  <c r="P1750" i="2"/>
  <c r="P1965" i="2"/>
  <c r="P621" i="2"/>
  <c r="P2408" i="2"/>
  <c r="P86" i="2"/>
  <c r="P41" i="2"/>
  <c r="P240" i="2"/>
  <c r="P368" i="2"/>
  <c r="P496" i="2"/>
  <c r="P624" i="2"/>
  <c r="P443" i="2"/>
  <c r="P792" i="2"/>
  <c r="P1037" i="2"/>
  <c r="P1165" i="2"/>
  <c r="P1293" i="2"/>
  <c r="P1421" i="2"/>
  <c r="P1549" i="2"/>
  <c r="P329" i="2"/>
  <c r="P738" i="2"/>
  <c r="P994" i="2"/>
  <c r="P591" i="2"/>
  <c r="P871" i="2"/>
  <c r="P1078" i="2"/>
  <c r="P1206" i="2"/>
  <c r="P1334" i="2"/>
  <c r="P1462" i="2"/>
  <c r="P1590" i="2"/>
  <c r="P1718" i="2"/>
  <c r="P1846" i="2"/>
  <c r="P1974" i="2"/>
  <c r="P245" i="2"/>
  <c r="P1837" i="2"/>
  <c r="P2159" i="2"/>
  <c r="P2287" i="2"/>
  <c r="P2415" i="2"/>
  <c r="P1867" i="2"/>
  <c r="P1823" i="2"/>
  <c r="P1659" i="2"/>
  <c r="P1673" i="2"/>
  <c r="P2118" i="2"/>
  <c r="P2246" i="2"/>
  <c r="P2374" i="2"/>
  <c r="P118" i="2"/>
  <c r="P169" i="2"/>
  <c r="P272" i="2"/>
  <c r="P528" i="2"/>
  <c r="P571" i="2"/>
  <c r="P856" i="2"/>
  <c r="P1197" i="2"/>
  <c r="P1453" i="2"/>
  <c r="P802" i="2"/>
  <c r="P935" i="2"/>
  <c r="P1366" i="2"/>
  <c r="P1494" i="2"/>
  <c r="P1878" i="2"/>
  <c r="P673" i="2"/>
  <c r="P2319" i="2"/>
  <c r="P2447" i="2"/>
  <c r="P2019" i="2"/>
  <c r="P1801" i="2"/>
  <c r="P2278" i="2"/>
  <c r="W3" i="2"/>
  <c r="W18" i="2"/>
  <c r="W34" i="2"/>
  <c r="W50" i="2"/>
  <c r="W66" i="2"/>
  <c r="W82" i="2"/>
  <c r="W98" i="2"/>
  <c r="W114" i="2"/>
  <c r="W130" i="2"/>
  <c r="W146" i="2"/>
  <c r="W162" i="2"/>
  <c r="W178" i="2"/>
  <c r="W194" i="2"/>
  <c r="W206" i="2"/>
  <c r="W214" i="2"/>
  <c r="W222" i="2"/>
  <c r="W230" i="2"/>
  <c r="W238" i="2"/>
  <c r="W246" i="2"/>
  <c r="W254" i="2"/>
  <c r="W262" i="2"/>
  <c r="W270" i="2"/>
  <c r="W278" i="2"/>
  <c r="W286" i="2"/>
  <c r="W294" i="2"/>
  <c r="W302" i="2"/>
  <c r="W310" i="2"/>
  <c r="W318" i="2"/>
  <c r="W326" i="2"/>
  <c r="W334" i="2"/>
  <c r="W342" i="2"/>
  <c r="W350" i="2"/>
  <c r="W358" i="2"/>
  <c r="W366" i="2"/>
  <c r="W374" i="2"/>
  <c r="W382" i="2"/>
  <c r="W390" i="2"/>
  <c r="W398" i="2"/>
  <c r="W406" i="2"/>
  <c r="W414" i="2"/>
  <c r="W422" i="2"/>
  <c r="W430" i="2"/>
  <c r="W438" i="2"/>
  <c r="W446" i="2"/>
  <c r="W454" i="2"/>
  <c r="W462" i="2"/>
  <c r="W470" i="2"/>
  <c r="W478" i="2"/>
  <c r="W486" i="2"/>
  <c r="W494" i="2"/>
  <c r="W502" i="2"/>
  <c r="W510" i="2"/>
  <c r="W518" i="2"/>
  <c r="W526" i="2"/>
  <c r="W534" i="2"/>
  <c r="W542" i="2"/>
  <c r="W550" i="2"/>
  <c r="W558" i="2"/>
  <c r="W566" i="2"/>
  <c r="W574" i="2"/>
  <c r="W582" i="2"/>
  <c r="W590" i="2"/>
  <c r="W598" i="2"/>
  <c r="W606" i="2"/>
  <c r="W614" i="2"/>
  <c r="W622" i="2"/>
  <c r="W630" i="2"/>
  <c r="W638" i="2"/>
  <c r="W646" i="2"/>
  <c r="W654" i="2"/>
  <c r="W662" i="2"/>
  <c r="W670" i="2"/>
  <c r="W678" i="2"/>
  <c r="W686" i="2"/>
  <c r="W694" i="2"/>
  <c r="W702" i="2"/>
  <c r="W710" i="2"/>
  <c r="W718" i="2"/>
  <c r="W726" i="2"/>
  <c r="W734" i="2"/>
  <c r="W742" i="2"/>
  <c r="W750" i="2"/>
  <c r="W758" i="2"/>
  <c r="W766" i="2"/>
  <c r="W774" i="2"/>
  <c r="W782" i="2"/>
  <c r="W790" i="2"/>
  <c r="W798" i="2"/>
  <c r="W806" i="2"/>
  <c r="W814" i="2"/>
  <c r="W822" i="2"/>
  <c r="W830" i="2"/>
  <c r="W838" i="2"/>
  <c r="W846" i="2"/>
  <c r="W854" i="2"/>
  <c r="W862" i="2"/>
  <c r="W870" i="2"/>
  <c r="W878" i="2"/>
  <c r="W886" i="2"/>
  <c r="W894" i="2"/>
  <c r="W902" i="2"/>
  <c r="W910" i="2"/>
  <c r="W7" i="2"/>
  <c r="W23" i="2"/>
  <c r="W39" i="2"/>
  <c r="W55" i="2"/>
  <c r="W71" i="2"/>
  <c r="W87" i="2"/>
  <c r="W103" i="2"/>
  <c r="W119" i="2"/>
  <c r="W135" i="2"/>
  <c r="W151" i="2"/>
  <c r="W167" i="2"/>
  <c r="W183" i="2"/>
  <c r="W199" i="2"/>
  <c r="W208" i="2"/>
  <c r="W216" i="2"/>
  <c r="W224" i="2"/>
  <c r="W232" i="2"/>
  <c r="W240" i="2"/>
  <c r="W248" i="2"/>
  <c r="W256" i="2"/>
  <c r="W264" i="2"/>
  <c r="W272" i="2"/>
  <c r="W280" i="2"/>
  <c r="W288" i="2"/>
  <c r="W296" i="2"/>
  <c r="W304" i="2"/>
  <c r="W312" i="2"/>
  <c r="W320" i="2"/>
  <c r="W328" i="2"/>
  <c r="W336" i="2"/>
  <c r="W344" i="2"/>
  <c r="W352" i="2"/>
  <c r="W360" i="2"/>
  <c r="W368" i="2"/>
  <c r="W376" i="2"/>
  <c r="W384" i="2"/>
  <c r="W392" i="2"/>
  <c r="W400" i="2"/>
  <c r="W408" i="2"/>
  <c r="W416" i="2"/>
  <c r="W424" i="2"/>
  <c r="W432" i="2"/>
  <c r="W440" i="2"/>
  <c r="W448" i="2"/>
  <c r="W456" i="2"/>
  <c r="W464" i="2"/>
  <c r="W472" i="2"/>
  <c r="W480" i="2"/>
  <c r="W488" i="2"/>
  <c r="W496" i="2"/>
  <c r="W504" i="2"/>
  <c r="W512" i="2"/>
  <c r="W520" i="2"/>
  <c r="W528" i="2"/>
  <c r="W536" i="2"/>
  <c r="W544" i="2"/>
  <c r="W552" i="2"/>
  <c r="W560" i="2"/>
  <c r="W568" i="2"/>
  <c r="W576" i="2"/>
  <c r="W584" i="2"/>
  <c r="W592" i="2"/>
  <c r="W600" i="2"/>
  <c r="W608" i="2"/>
  <c r="W616" i="2"/>
  <c r="W624" i="2"/>
  <c r="W632" i="2"/>
  <c r="W640" i="2"/>
  <c r="W648" i="2"/>
  <c r="W656" i="2"/>
  <c r="W664" i="2"/>
  <c r="W672" i="2"/>
  <c r="W680" i="2"/>
  <c r="W688" i="2"/>
  <c r="W696" i="2"/>
  <c r="W704" i="2"/>
  <c r="W712" i="2"/>
  <c r="W720" i="2"/>
  <c r="W728" i="2"/>
  <c r="W736" i="2"/>
  <c r="W744" i="2"/>
  <c r="W752" i="2"/>
  <c r="W760" i="2"/>
  <c r="W768" i="2"/>
  <c r="W776" i="2"/>
  <c r="W784" i="2"/>
  <c r="W792" i="2"/>
  <c r="W10" i="2"/>
  <c r="W26" i="2"/>
  <c r="W42" i="2"/>
  <c r="W58" i="2"/>
  <c r="W74" i="2"/>
  <c r="W90" i="2"/>
  <c r="W106" i="2"/>
  <c r="W122" i="2"/>
  <c r="W138" i="2"/>
  <c r="W154" i="2"/>
  <c r="W170" i="2"/>
  <c r="W186" i="2"/>
  <c r="W202" i="2"/>
  <c r="W210" i="2"/>
  <c r="W218" i="2"/>
  <c r="W226" i="2"/>
  <c r="W234" i="2"/>
  <c r="W242" i="2"/>
  <c r="W250" i="2"/>
  <c r="W258" i="2"/>
  <c r="W266" i="2"/>
  <c r="W274" i="2"/>
  <c r="W282" i="2"/>
  <c r="W290" i="2"/>
  <c r="W298" i="2"/>
  <c r="W306" i="2"/>
  <c r="W314" i="2"/>
  <c r="W322" i="2"/>
  <c r="W330" i="2"/>
  <c r="W338" i="2"/>
  <c r="W346" i="2"/>
  <c r="W354" i="2"/>
  <c r="W362" i="2"/>
  <c r="W370" i="2"/>
  <c r="W378" i="2"/>
  <c r="W386" i="2"/>
  <c r="W394" i="2"/>
  <c r="W402" i="2"/>
  <c r="W410" i="2"/>
  <c r="W418" i="2"/>
  <c r="W426" i="2"/>
  <c r="W434" i="2"/>
  <c r="W442" i="2"/>
  <c r="W450" i="2"/>
  <c r="W458" i="2"/>
  <c r="W466" i="2"/>
  <c r="W474" i="2"/>
  <c r="W482" i="2"/>
  <c r="W490" i="2"/>
  <c r="W498" i="2"/>
  <c r="W506" i="2"/>
  <c r="W514" i="2"/>
  <c r="W522" i="2"/>
  <c r="W530" i="2"/>
  <c r="W538" i="2"/>
  <c r="W546" i="2"/>
  <c r="W554" i="2"/>
  <c r="W562" i="2"/>
  <c r="W570" i="2"/>
  <c r="W578" i="2"/>
  <c r="W586" i="2"/>
  <c r="W594" i="2"/>
  <c r="W602" i="2"/>
  <c r="W610" i="2"/>
  <c r="W618" i="2"/>
  <c r="W626" i="2"/>
  <c r="W634" i="2"/>
  <c r="W642" i="2"/>
  <c r="W650" i="2"/>
  <c r="W658" i="2"/>
  <c r="W666" i="2"/>
  <c r="W674" i="2"/>
  <c r="W682" i="2"/>
  <c r="W690" i="2"/>
  <c r="W698" i="2"/>
  <c r="W706" i="2"/>
  <c r="W714" i="2"/>
  <c r="W722" i="2"/>
  <c r="W730" i="2"/>
  <c r="W738" i="2"/>
  <c r="W746" i="2"/>
  <c r="W754" i="2"/>
  <c r="W762" i="2"/>
  <c r="W770" i="2"/>
  <c r="W778" i="2"/>
  <c r="W786" i="2"/>
  <c r="W794" i="2"/>
  <c r="W802" i="2"/>
  <c r="W810" i="2"/>
  <c r="W818" i="2"/>
  <c r="W826" i="2"/>
  <c r="W834" i="2"/>
  <c r="W842" i="2"/>
  <c r="W850" i="2"/>
  <c r="W858" i="2"/>
  <c r="W866" i="2"/>
  <c r="W874" i="2"/>
  <c r="W882" i="2"/>
  <c r="W890" i="2"/>
  <c r="W898" i="2"/>
  <c r="W906" i="2"/>
  <c r="W914" i="2"/>
  <c r="W922" i="2"/>
  <c r="W930" i="2"/>
  <c r="W938" i="2"/>
  <c r="W946" i="2"/>
  <c r="W954" i="2"/>
  <c r="W962" i="2"/>
  <c r="W970" i="2"/>
  <c r="W978" i="2"/>
  <c r="W986" i="2"/>
  <c r="W994" i="2"/>
  <c r="W1002" i="2"/>
  <c r="W1010" i="2"/>
  <c r="W1018" i="2"/>
  <c r="W1026" i="2"/>
  <c r="W17" i="2"/>
  <c r="W33" i="2"/>
  <c r="W49" i="2"/>
  <c r="W47" i="2"/>
  <c r="W111" i="2"/>
  <c r="W175" i="2"/>
  <c r="W220" i="2"/>
  <c r="W252" i="2"/>
  <c r="W284" i="2"/>
  <c r="W316" i="2"/>
  <c r="W348" i="2"/>
  <c r="W380" i="2"/>
  <c r="W412" i="2"/>
  <c r="W444" i="2"/>
  <c r="W476" i="2"/>
  <c r="W508" i="2"/>
  <c r="W540" i="2"/>
  <c r="W572" i="2"/>
  <c r="W604" i="2"/>
  <c r="W636" i="2"/>
  <c r="W668" i="2"/>
  <c r="W700" i="2"/>
  <c r="W732" i="2"/>
  <c r="W764" i="2"/>
  <c r="W796" i="2"/>
  <c r="W812" i="2"/>
  <c r="W828" i="2"/>
  <c r="W844" i="2"/>
  <c r="W860" i="2"/>
  <c r="W876" i="2"/>
  <c r="W892" i="2"/>
  <c r="W908" i="2"/>
  <c r="W920" i="2"/>
  <c r="W932" i="2"/>
  <c r="W942" i="2"/>
  <c r="W952" i="2"/>
  <c r="W964" i="2"/>
  <c r="W974" i="2"/>
  <c r="W984" i="2"/>
  <c r="W996" i="2"/>
  <c r="W1006" i="2"/>
  <c r="W1016" i="2"/>
  <c r="W4" i="2"/>
  <c r="W25" i="2"/>
  <c r="W44" i="2"/>
  <c r="W65" i="2"/>
  <c r="W81" i="2"/>
  <c r="W97" i="2"/>
  <c r="W113" i="2"/>
  <c r="W129" i="2"/>
  <c r="W145" i="2"/>
  <c r="W161" i="2"/>
  <c r="W177" i="2"/>
  <c r="W193" i="2"/>
  <c r="W11" i="2"/>
  <c r="W27" i="2"/>
  <c r="W43" i="2"/>
  <c r="W59" i="2"/>
  <c r="W75" i="2"/>
  <c r="W91" i="2"/>
  <c r="W107" i="2"/>
  <c r="W123" i="2"/>
  <c r="W139" i="2"/>
  <c r="W155" i="2"/>
  <c r="W171" i="2"/>
  <c r="W187" i="2"/>
  <c r="W203" i="2"/>
  <c r="W211" i="2"/>
  <c r="W219" i="2"/>
  <c r="W227" i="2"/>
  <c r="W235" i="2"/>
  <c r="W243" i="2"/>
  <c r="W251" i="2"/>
  <c r="W259" i="2"/>
  <c r="W267" i="2"/>
  <c r="W275" i="2"/>
  <c r="W283" i="2"/>
  <c r="W291" i="2"/>
  <c r="W299" i="2"/>
  <c r="W307" i="2"/>
  <c r="W315" i="2"/>
  <c r="W323" i="2"/>
  <c r="W331" i="2"/>
  <c r="W339" i="2"/>
  <c r="W347" i="2"/>
  <c r="W355" i="2"/>
  <c r="W363" i="2"/>
  <c r="W371" i="2"/>
  <c r="W379" i="2"/>
  <c r="W387" i="2"/>
  <c r="W395" i="2"/>
  <c r="W403" i="2"/>
  <c r="W411" i="2"/>
  <c r="W419" i="2"/>
  <c r="W427" i="2"/>
  <c r="W435" i="2"/>
  <c r="W443" i="2"/>
  <c r="W451" i="2"/>
  <c r="W459" i="2"/>
  <c r="W467" i="2"/>
  <c r="W475" i="2"/>
  <c r="W483" i="2"/>
  <c r="W491" i="2"/>
  <c r="W499" i="2"/>
  <c r="W507" i="2"/>
  <c r="W515" i="2"/>
  <c r="W523" i="2"/>
  <c r="W531" i="2"/>
  <c r="W539" i="2"/>
  <c r="W547" i="2"/>
  <c r="W555" i="2"/>
  <c r="W563" i="2"/>
  <c r="W571" i="2"/>
  <c r="W579" i="2"/>
  <c r="W587" i="2"/>
  <c r="W595" i="2"/>
  <c r="W603" i="2"/>
  <c r="W611" i="2"/>
  <c r="W619" i="2"/>
  <c r="W627" i="2"/>
  <c r="W53" i="2"/>
  <c r="W117" i="2"/>
  <c r="W181" i="2"/>
  <c r="W649" i="2"/>
  <c r="W681" i="2"/>
  <c r="W713" i="2"/>
  <c r="W745" i="2"/>
  <c r="W777" i="2"/>
  <c r="W809" i="2"/>
  <c r="W841" i="2"/>
  <c r="W873" i="2"/>
  <c r="W905" i="2"/>
  <c r="W937" i="2"/>
  <c r="W969" i="2"/>
  <c r="W1001" i="2"/>
  <c r="W29" i="2"/>
  <c r="W93" i="2"/>
  <c r="W157" i="2"/>
  <c r="W635" i="2"/>
  <c r="W667" i="2"/>
  <c r="W699" i="2"/>
  <c r="W731" i="2"/>
  <c r="W763" i="2"/>
  <c r="W795" i="2"/>
  <c r="W827" i="2"/>
  <c r="W859" i="2"/>
  <c r="W891" i="2"/>
  <c r="W923" i="2"/>
  <c r="W955" i="2"/>
  <c r="W987" i="2"/>
  <c r="W1019" i="2"/>
  <c r="W1034" i="2"/>
  <c r="W1042" i="2"/>
  <c r="W1050" i="2"/>
  <c r="W1058" i="2"/>
  <c r="W1066" i="2"/>
  <c r="W1074" i="2"/>
  <c r="W1082" i="2"/>
  <c r="W1090" i="2"/>
  <c r="W1098" i="2"/>
  <c r="W1106" i="2"/>
  <c r="W1114" i="2"/>
  <c r="W1122" i="2"/>
  <c r="W1130" i="2"/>
  <c r="W1138" i="2"/>
  <c r="W1146" i="2"/>
  <c r="W1154" i="2"/>
  <c r="W1162" i="2"/>
  <c r="W1170" i="2"/>
  <c r="W1178" i="2"/>
  <c r="W1186" i="2"/>
  <c r="W1194" i="2"/>
  <c r="W1202" i="2"/>
  <c r="W1210" i="2"/>
  <c r="W1218" i="2"/>
  <c r="W1226" i="2"/>
  <c r="W1234" i="2"/>
  <c r="W1242" i="2"/>
  <c r="W1250" i="2"/>
  <c r="W1258" i="2"/>
  <c r="W1266" i="2"/>
  <c r="W1274" i="2"/>
  <c r="W1282" i="2"/>
  <c r="W1290" i="2"/>
  <c r="W1298" i="2"/>
  <c r="W1306" i="2"/>
  <c r="W1314" i="2"/>
  <c r="W1322" i="2"/>
  <c r="W1330" i="2"/>
  <c r="W1338" i="2"/>
  <c r="W1346" i="2"/>
  <c r="W1354" i="2"/>
  <c r="W1362" i="2"/>
  <c r="W1370" i="2"/>
  <c r="W1378" i="2"/>
  <c r="W1386" i="2"/>
  <c r="W1394" i="2"/>
  <c r="W1402" i="2"/>
  <c r="W1410" i="2"/>
  <c r="W1418" i="2"/>
  <c r="W1426" i="2"/>
  <c r="W1434" i="2"/>
  <c r="W1442" i="2"/>
  <c r="W1450" i="2"/>
  <c r="W1458" i="2"/>
  <c r="W1466" i="2"/>
  <c r="W1474" i="2"/>
  <c r="W1482" i="2"/>
  <c r="W1490" i="2"/>
  <c r="W1498" i="2"/>
  <c r="W1506" i="2"/>
  <c r="W1514" i="2"/>
  <c r="W1522" i="2"/>
  <c r="W1530" i="2"/>
  <c r="W1538" i="2"/>
  <c r="W1546" i="2"/>
  <c r="W1554" i="2"/>
  <c r="W1562" i="2"/>
  <c r="W1570" i="2"/>
  <c r="W1578" i="2"/>
  <c r="W1586" i="2"/>
  <c r="W1594" i="2"/>
  <c r="W1602" i="2"/>
  <c r="W1610" i="2"/>
  <c r="W1618" i="2"/>
  <c r="W1626" i="2"/>
  <c r="W5" i="2"/>
  <c r="W69" i="2"/>
  <c r="W133" i="2"/>
  <c r="W197" i="2"/>
  <c r="W653" i="2"/>
  <c r="W685" i="2"/>
  <c r="W717" i="2"/>
  <c r="W749" i="2"/>
  <c r="W781" i="2"/>
  <c r="W813" i="2"/>
  <c r="W845" i="2"/>
  <c r="W877" i="2"/>
  <c r="W909" i="2"/>
  <c r="W941" i="2"/>
  <c r="W973" i="2"/>
  <c r="W1005" i="2"/>
  <c r="W112" i="2"/>
  <c r="W703" i="2"/>
  <c r="W831" i="2"/>
  <c r="W959" i="2"/>
  <c r="W1041" i="2"/>
  <c r="W1073" i="2"/>
  <c r="W1105" i="2"/>
  <c r="W1137" i="2"/>
  <c r="W1169" i="2"/>
  <c r="W1201" i="2"/>
  <c r="W1233" i="2"/>
  <c r="W1265" i="2"/>
  <c r="W1297" i="2"/>
  <c r="W1329" i="2"/>
  <c r="W1361" i="2"/>
  <c r="W1393" i="2"/>
  <c r="W1425" i="2"/>
  <c r="W1457" i="2"/>
  <c r="W1489" i="2"/>
  <c r="W1521" i="2"/>
  <c r="W1553" i="2"/>
  <c r="W1585" i="2"/>
  <c r="W1617" i="2"/>
  <c r="W1643" i="2"/>
  <c r="W1659" i="2"/>
  <c r="W1675" i="2"/>
  <c r="W1691" i="2"/>
  <c r="W1707" i="2"/>
  <c r="W1723" i="2"/>
  <c r="W1739" i="2"/>
  <c r="W1755" i="2"/>
  <c r="W1771" i="2"/>
  <c r="W1787" i="2"/>
  <c r="W1803" i="2"/>
  <c r="W1819" i="2"/>
  <c r="W1835" i="2"/>
  <c r="W1851" i="2"/>
  <c r="W1867" i="2"/>
  <c r="W1883" i="2"/>
  <c r="W1899" i="2"/>
  <c r="W1915" i="2"/>
  <c r="W1931" i="2"/>
  <c r="W1947" i="2"/>
  <c r="W1963" i="2"/>
  <c r="W1979" i="2"/>
  <c r="W1995" i="2"/>
  <c r="W2011" i="2"/>
  <c r="W2027" i="2"/>
  <c r="W2043" i="2"/>
  <c r="W2059" i="2"/>
  <c r="W2075" i="2"/>
  <c r="W2091" i="2"/>
  <c r="W2184" i="2"/>
  <c r="W2196" i="2"/>
  <c r="W2206" i="2"/>
  <c r="W2216" i="2"/>
  <c r="W2226" i="2"/>
  <c r="W2234" i="2"/>
  <c r="W2244" i="2"/>
  <c r="W2252" i="2"/>
  <c r="W2262" i="2"/>
  <c r="W2272" i="2"/>
  <c r="W2282" i="2"/>
  <c r="W2292" i="2"/>
  <c r="W2302" i="2"/>
  <c r="W2314" i="2"/>
  <c r="W2324" i="2"/>
  <c r="W2334" i="2"/>
  <c r="W2342" i="2"/>
  <c r="W2350" i="2"/>
  <c r="W2366" i="2"/>
  <c r="W2374" i="2"/>
  <c r="W2382" i="2"/>
  <c r="W2392" i="2"/>
  <c r="W2400" i="2"/>
  <c r="W2408" i="2"/>
  <c r="W2418" i="2"/>
  <c r="W2428" i="2"/>
  <c r="W2438" i="2"/>
  <c r="W2446" i="2"/>
  <c r="W2454" i="2"/>
  <c r="W2462" i="2"/>
  <c r="W80" i="2"/>
  <c r="W887" i="2"/>
  <c r="W1027" i="2"/>
  <c r="W1107" i="2"/>
  <c r="W1179" i="2"/>
  <c r="W1235" i="2"/>
  <c r="W1307" i="2"/>
  <c r="W1411" i="2"/>
  <c r="W1467" i="2"/>
  <c r="W1507" i="2"/>
  <c r="W1587" i="2"/>
  <c r="W1657" i="2"/>
  <c r="W1721" i="2"/>
  <c r="W1764" i="2"/>
  <c r="W1793" i="2"/>
  <c r="W1828" i="2"/>
  <c r="W1857" i="2"/>
  <c r="W2129" i="2"/>
  <c r="W2141" i="2"/>
  <c r="W2157" i="2"/>
  <c r="W2173" i="2"/>
  <c r="W2185" i="2"/>
  <c r="W2231" i="2"/>
  <c r="W2249" i="2"/>
  <c r="W2267" i="2"/>
  <c r="W2281" i="2"/>
  <c r="W2299" i="2"/>
  <c r="W2311" i="2"/>
  <c r="W16" i="2"/>
  <c r="W679" i="2"/>
  <c r="W807" i="2"/>
  <c r="W935" i="2"/>
  <c r="W1039" i="2"/>
  <c r="W1071" i="2"/>
  <c r="W1103" i="2"/>
  <c r="W1135" i="2"/>
  <c r="W1167" i="2"/>
  <c r="W1199" i="2"/>
  <c r="W1231" i="2"/>
  <c r="W1263" i="2"/>
  <c r="W1295" i="2"/>
  <c r="W1327" i="2"/>
  <c r="W1359" i="2"/>
  <c r="W1391" i="2"/>
  <c r="W1423" i="2"/>
  <c r="W1455" i="2"/>
  <c r="W1487" i="2"/>
  <c r="W1519" i="2"/>
  <c r="W1551" i="2"/>
  <c r="W1583" i="2"/>
  <c r="W1615" i="2"/>
  <c r="W1640" i="2"/>
  <c r="W1656" i="2"/>
  <c r="W1672" i="2"/>
  <c r="W1688" i="2"/>
  <c r="W1704" i="2"/>
  <c r="W1720" i="2"/>
  <c r="W1736" i="2"/>
  <c r="W1752" i="2"/>
  <c r="W1768" i="2"/>
  <c r="W1784" i="2"/>
  <c r="W1800" i="2"/>
  <c r="W1816" i="2"/>
  <c r="W1832" i="2"/>
  <c r="W1848" i="2"/>
  <c r="W1864" i="2"/>
  <c r="W1880" i="2"/>
  <c r="W1896" i="2"/>
  <c r="W1912" i="2"/>
  <c r="W1928" i="2"/>
  <c r="W1944" i="2"/>
  <c r="W1960" i="2"/>
  <c r="W1976" i="2"/>
  <c r="W1992" i="2"/>
  <c r="W2008" i="2"/>
  <c r="W2024" i="2"/>
  <c r="W2040" i="2"/>
  <c r="W2056" i="2"/>
  <c r="W2072" i="2"/>
  <c r="W2088" i="2"/>
  <c r="W2100" i="2"/>
  <c r="W2108" i="2"/>
  <c r="W2116" i="2"/>
  <c r="W2124" i="2"/>
  <c r="W2132" i="2"/>
  <c r="W2140" i="2"/>
  <c r="W2148" i="2"/>
  <c r="W2156" i="2"/>
  <c r="W2164" i="2"/>
  <c r="W2172" i="2"/>
  <c r="W2186" i="2"/>
  <c r="W2224" i="2"/>
  <c r="W2278" i="2"/>
  <c r="W2306" i="2"/>
  <c r="W2358" i="2"/>
  <c r="W2416" i="2"/>
  <c r="W663" i="2"/>
  <c r="W1067" i="2"/>
  <c r="W1187" i="2"/>
  <c r="W1347" i="2"/>
  <c r="W1403" i="2"/>
  <c r="W1555" i="2"/>
  <c r="W1692" i="2"/>
  <c r="W1745" i="2"/>
  <c r="W1788" i="2"/>
  <c r="W1876" i="2"/>
  <c r="W1908" i="2"/>
  <c r="W1948" i="2"/>
  <c r="W1980" i="2"/>
  <c r="W2004" i="2"/>
  <c r="W2036" i="2"/>
  <c r="W2060" i="2"/>
  <c r="W2095" i="2"/>
  <c r="W2111" i="2"/>
  <c r="W2127" i="2"/>
  <c r="W2167" i="2"/>
  <c r="W2195" i="2"/>
  <c r="W2215" i="2"/>
  <c r="W2237" i="2"/>
  <c r="W2273" i="2"/>
  <c r="W2293" i="2"/>
  <c r="W109" i="2"/>
  <c r="W719" i="2"/>
  <c r="W847" i="2"/>
  <c r="W975" i="2"/>
  <c r="W1045" i="2"/>
  <c r="W1077" i="2"/>
  <c r="W1109" i="2"/>
  <c r="W1141" i="2"/>
  <c r="W1173" i="2"/>
  <c r="W1205" i="2"/>
  <c r="W1237" i="2"/>
  <c r="W1269" i="2"/>
  <c r="W1301" i="2"/>
  <c r="W1333" i="2"/>
  <c r="W1365" i="2"/>
  <c r="W1397" i="2"/>
  <c r="W1429" i="2"/>
  <c r="W1461" i="2"/>
  <c r="W1493" i="2"/>
  <c r="W1525" i="2"/>
  <c r="W1557" i="2"/>
  <c r="W1589" i="2"/>
  <c r="W1621" i="2"/>
  <c r="W1642" i="2"/>
  <c r="W1658" i="2"/>
  <c r="W1674" i="2"/>
  <c r="W1690" i="2"/>
  <c r="W1706" i="2"/>
  <c r="W1722" i="2"/>
  <c r="W1738" i="2"/>
  <c r="W1754" i="2"/>
  <c r="W1770" i="2"/>
  <c r="W1786" i="2"/>
  <c r="W1802" i="2"/>
  <c r="W1818" i="2"/>
  <c r="W1834" i="2"/>
  <c r="W1850" i="2"/>
  <c r="W1866" i="2"/>
  <c r="W1882" i="2"/>
  <c r="W1898" i="2"/>
  <c r="W1914" i="2"/>
  <c r="W1930" i="2"/>
  <c r="W1946" i="2"/>
  <c r="W1962" i="2"/>
  <c r="W1978" i="2"/>
  <c r="W1994" i="2"/>
  <c r="W2010" i="2"/>
  <c r="W2026" i="2"/>
  <c r="W2042" i="2"/>
  <c r="W2058" i="2"/>
  <c r="W2074" i="2"/>
  <c r="W2090" i="2"/>
  <c r="W1043" i="2"/>
  <c r="W1147" i="2"/>
  <c r="W1259" i="2"/>
  <c r="W1339" i="2"/>
  <c r="W1459" i="2"/>
  <c r="W1627" i="2"/>
  <c r="W1649" i="2"/>
  <c r="W1673" i="2"/>
  <c r="W1708" i="2"/>
  <c r="W1753" i="2"/>
  <c r="W1817" i="2"/>
  <c r="W1868" i="2"/>
  <c r="W1900" i="2"/>
  <c r="W1924" i="2"/>
  <c r="W1956" i="2"/>
  <c r="W1996" i="2"/>
  <c r="W2028" i="2"/>
  <c r="W2068" i="2"/>
  <c r="W2097" i="2"/>
  <c r="W2113" i="2"/>
  <c r="W2139" i="2"/>
  <c r="W2171" i="2"/>
  <c r="W2201" i="2"/>
  <c r="W2219" i="2"/>
  <c r="W2243" i="2"/>
  <c r="W2259" i="2"/>
  <c r="W2313" i="2"/>
  <c r="W2335" i="2"/>
  <c r="W2333" i="2"/>
  <c r="W2365" i="2"/>
  <c r="W2397" i="2"/>
  <c r="W2331" i="2"/>
  <c r="W2363" i="2"/>
  <c r="W2395" i="2"/>
  <c r="W2427" i="2"/>
  <c r="W2459" i="2"/>
  <c r="W2345" i="2"/>
  <c r="W2377" i="2"/>
  <c r="W2409" i="2"/>
  <c r="W2441" i="2"/>
  <c r="W2351" i="2"/>
  <c r="W2383" i="2"/>
  <c r="W2415" i="2"/>
  <c r="W2455" i="2"/>
  <c r="W2445" i="2"/>
  <c r="W63" i="2"/>
  <c r="W127" i="2"/>
  <c r="W191" i="2"/>
  <c r="W228" i="2"/>
  <c r="W260" i="2"/>
  <c r="W292" i="2"/>
  <c r="W324" i="2"/>
  <c r="W356" i="2"/>
  <c r="W388" i="2"/>
  <c r="W420" i="2"/>
  <c r="W452" i="2"/>
  <c r="W484" i="2"/>
  <c r="W516" i="2"/>
  <c r="W548" i="2"/>
  <c r="W580" i="2"/>
  <c r="W612" i="2"/>
  <c r="W644" i="2"/>
  <c r="W676" i="2"/>
  <c r="W708" i="2"/>
  <c r="W740" i="2"/>
  <c r="W772" i="2"/>
  <c r="W800" i="2"/>
  <c r="W816" i="2"/>
  <c r="W832" i="2"/>
  <c r="W848" i="2"/>
  <c r="W864" i="2"/>
  <c r="W880" i="2"/>
  <c r="W896" i="2"/>
  <c r="W912" i="2"/>
  <c r="W924" i="2"/>
  <c r="W934" i="2"/>
  <c r="W944" i="2"/>
  <c r="W956" i="2"/>
  <c r="W966" i="2"/>
  <c r="W976" i="2"/>
  <c r="W988" i="2"/>
  <c r="W998" i="2"/>
  <c r="W1008" i="2"/>
  <c r="W1020" i="2"/>
  <c r="W9" i="2"/>
  <c r="W28" i="2"/>
  <c r="W52" i="2"/>
  <c r="W68" i="2"/>
  <c r="W84" i="2"/>
  <c r="W100" i="2"/>
  <c r="W116" i="2"/>
  <c r="W132" i="2"/>
  <c r="W148" i="2"/>
  <c r="W164" i="2"/>
  <c r="W180" i="2"/>
  <c r="W196" i="2"/>
  <c r="W14" i="2"/>
  <c r="W30" i="2"/>
  <c r="W46" i="2"/>
  <c r="W62" i="2"/>
  <c r="W78" i="2"/>
  <c r="W94" i="2"/>
  <c r="W110" i="2"/>
  <c r="W126" i="2"/>
  <c r="W142" i="2"/>
  <c r="W158" i="2"/>
  <c r="W174" i="2"/>
  <c r="W190" i="2"/>
  <c r="W205" i="2"/>
  <c r="W213" i="2"/>
  <c r="W221" i="2"/>
  <c r="W229" i="2"/>
  <c r="W237" i="2"/>
  <c r="W245" i="2"/>
  <c r="W253" i="2"/>
  <c r="W261" i="2"/>
  <c r="W269" i="2"/>
  <c r="W277" i="2"/>
  <c r="W285" i="2"/>
  <c r="W293" i="2"/>
  <c r="W301" i="2"/>
  <c r="W309" i="2"/>
  <c r="W317" i="2"/>
  <c r="W325" i="2"/>
  <c r="W333" i="2"/>
  <c r="W341" i="2"/>
  <c r="W349" i="2"/>
  <c r="W357" i="2"/>
  <c r="W365" i="2"/>
  <c r="W373" i="2"/>
  <c r="W381" i="2"/>
  <c r="W389" i="2"/>
  <c r="W397" i="2"/>
  <c r="W405" i="2"/>
  <c r="W413" i="2"/>
  <c r="W421" i="2"/>
  <c r="W429" i="2"/>
  <c r="W437" i="2"/>
  <c r="W445" i="2"/>
  <c r="W453" i="2"/>
  <c r="W461" i="2"/>
  <c r="W469" i="2"/>
  <c r="W477" i="2"/>
  <c r="W485" i="2"/>
  <c r="W493" i="2"/>
  <c r="W501" i="2"/>
  <c r="W509" i="2"/>
  <c r="W517" i="2"/>
  <c r="W525" i="2"/>
  <c r="W533" i="2"/>
  <c r="W541" i="2"/>
  <c r="W549" i="2"/>
  <c r="W557" i="2"/>
  <c r="W565" i="2"/>
  <c r="W573" i="2"/>
  <c r="W581" i="2"/>
  <c r="W589" i="2"/>
  <c r="W597" i="2"/>
  <c r="W605" i="2"/>
  <c r="W613" i="2"/>
  <c r="W621" i="2"/>
  <c r="W629" i="2"/>
  <c r="W56" i="2"/>
  <c r="W120" i="2"/>
  <c r="W184" i="2"/>
  <c r="W657" i="2"/>
  <c r="W689" i="2"/>
  <c r="W721" i="2"/>
  <c r="W753" i="2"/>
  <c r="W785" i="2"/>
  <c r="W817" i="2"/>
  <c r="W849" i="2"/>
  <c r="W881" i="2"/>
  <c r="W913" i="2"/>
  <c r="W945" i="2"/>
  <c r="W977" i="2"/>
  <c r="W1009" i="2"/>
  <c r="W32" i="2"/>
  <c r="W96" i="2"/>
  <c r="W160" i="2"/>
  <c r="W643" i="2"/>
  <c r="W675" i="2"/>
  <c r="W707" i="2"/>
  <c r="W739" i="2"/>
  <c r="W771" i="2"/>
  <c r="W803" i="2"/>
  <c r="W835" i="2"/>
  <c r="W867" i="2"/>
  <c r="W899" i="2"/>
  <c r="W931" i="2"/>
  <c r="W963" i="2"/>
  <c r="W995" i="2"/>
  <c r="W1028" i="2"/>
  <c r="W1036" i="2"/>
  <c r="W1044" i="2"/>
  <c r="W1052" i="2"/>
  <c r="W1060" i="2"/>
  <c r="W1068" i="2"/>
  <c r="W1076" i="2"/>
  <c r="W1084" i="2"/>
  <c r="W1092" i="2"/>
  <c r="W1100" i="2"/>
  <c r="W1108" i="2"/>
  <c r="W1116" i="2"/>
  <c r="W1124" i="2"/>
  <c r="W1132" i="2"/>
  <c r="W1140" i="2"/>
  <c r="W1148" i="2"/>
  <c r="W1156" i="2"/>
  <c r="W1164" i="2"/>
  <c r="W1172" i="2"/>
  <c r="W1180" i="2"/>
  <c r="W1188" i="2"/>
  <c r="W1196" i="2"/>
  <c r="W1204" i="2"/>
  <c r="W1212" i="2"/>
  <c r="W1220" i="2"/>
  <c r="W1228" i="2"/>
  <c r="W1236" i="2"/>
  <c r="W1244" i="2"/>
  <c r="W1252" i="2"/>
  <c r="W1260" i="2"/>
  <c r="W1268" i="2"/>
  <c r="W1276" i="2"/>
  <c r="W1284" i="2"/>
  <c r="W1292" i="2"/>
  <c r="W1300" i="2"/>
  <c r="W1308" i="2"/>
  <c r="W1316" i="2"/>
  <c r="W1324" i="2"/>
  <c r="W1332" i="2"/>
  <c r="W1340" i="2"/>
  <c r="W1348" i="2"/>
  <c r="W1356" i="2"/>
  <c r="W1364" i="2"/>
  <c r="W1372" i="2"/>
  <c r="W1380" i="2"/>
  <c r="W1388" i="2"/>
  <c r="W1396" i="2"/>
  <c r="W1404" i="2"/>
  <c r="W1412" i="2"/>
  <c r="W1420" i="2"/>
  <c r="W1428" i="2"/>
  <c r="W1436" i="2"/>
  <c r="W1444" i="2"/>
  <c r="W1452" i="2"/>
  <c r="W1460" i="2"/>
  <c r="W1468" i="2"/>
  <c r="W1476" i="2"/>
  <c r="W1484" i="2"/>
  <c r="W1492" i="2"/>
  <c r="W1500" i="2"/>
  <c r="W1508" i="2"/>
  <c r="W1516" i="2"/>
  <c r="W1524" i="2"/>
  <c r="W1532" i="2"/>
  <c r="W1540" i="2"/>
  <c r="W1548" i="2"/>
  <c r="W1556" i="2"/>
  <c r="W1564" i="2"/>
  <c r="W1572" i="2"/>
  <c r="W1580" i="2"/>
  <c r="W1588" i="2"/>
  <c r="W1596" i="2"/>
  <c r="W1604" i="2"/>
  <c r="W1612" i="2"/>
  <c r="W1620" i="2"/>
  <c r="W1628" i="2"/>
  <c r="W8" i="2"/>
  <c r="W72" i="2"/>
  <c r="W136" i="2"/>
  <c r="W200" i="2"/>
  <c r="W661" i="2"/>
  <c r="W693" i="2"/>
  <c r="W725" i="2"/>
  <c r="W757" i="2"/>
  <c r="W789" i="2"/>
  <c r="W821" i="2"/>
  <c r="W853" i="2"/>
  <c r="W885" i="2"/>
  <c r="W917" i="2"/>
  <c r="W949" i="2"/>
  <c r="W981" i="2"/>
  <c r="W1013" i="2"/>
  <c r="W173" i="2"/>
  <c r="W735" i="2"/>
  <c r="W863" i="2"/>
  <c r="W991" i="2"/>
  <c r="W1049" i="2"/>
  <c r="W1081" i="2"/>
  <c r="W1113" i="2"/>
  <c r="W1145" i="2"/>
  <c r="W1177" i="2"/>
  <c r="W1209" i="2"/>
  <c r="W1241" i="2"/>
  <c r="W1273" i="2"/>
  <c r="W1305" i="2"/>
  <c r="W1337" i="2"/>
  <c r="W1369" i="2"/>
  <c r="W1401" i="2"/>
  <c r="W1433" i="2"/>
  <c r="W1465" i="2"/>
  <c r="W1497" i="2"/>
  <c r="W1529" i="2"/>
  <c r="W1561" i="2"/>
  <c r="W1593" i="2"/>
  <c r="W1625" i="2"/>
  <c r="W1646" i="2"/>
  <c r="W1662" i="2"/>
  <c r="W1678" i="2"/>
  <c r="W1694" i="2"/>
  <c r="W1710" i="2"/>
  <c r="W1726" i="2"/>
  <c r="W1742" i="2"/>
  <c r="W1758" i="2"/>
  <c r="W1774" i="2"/>
  <c r="W1790" i="2"/>
  <c r="W1806" i="2"/>
  <c r="W1822" i="2"/>
  <c r="W1838" i="2"/>
  <c r="W1854" i="2"/>
  <c r="W1870" i="2"/>
  <c r="W1886" i="2"/>
  <c r="W1902" i="2"/>
  <c r="W1918" i="2"/>
  <c r="W1934" i="2"/>
  <c r="W1950" i="2"/>
  <c r="W1966" i="2"/>
  <c r="W1982" i="2"/>
  <c r="W1998" i="2"/>
  <c r="W2014" i="2"/>
  <c r="W2030" i="2"/>
  <c r="W2046" i="2"/>
  <c r="W2062" i="2"/>
  <c r="W2078" i="2"/>
  <c r="W2094" i="2"/>
  <c r="W2188" i="2"/>
  <c r="W2200" i="2"/>
  <c r="W2210" i="2"/>
  <c r="W2218" i="2"/>
  <c r="W2228" i="2"/>
  <c r="W2236" i="2"/>
  <c r="W2246" i="2"/>
  <c r="W2256" i="2"/>
  <c r="W2264" i="2"/>
  <c r="W2274" i="2"/>
  <c r="W2284" i="2"/>
  <c r="W2296" i="2"/>
  <c r="W2308" i="2"/>
  <c r="W2316" i="2"/>
  <c r="W2326" i="2"/>
  <c r="W2336" i="2"/>
  <c r="W2344" i="2"/>
  <c r="W2352" i="2"/>
  <c r="W2368" i="2"/>
  <c r="W2376" i="2"/>
  <c r="W2384" i="2"/>
  <c r="W2394" i="2"/>
  <c r="W2402" i="2"/>
  <c r="W2410" i="2"/>
  <c r="W2420" i="2"/>
  <c r="W2430" i="2"/>
  <c r="W2440" i="2"/>
  <c r="W2448" i="2"/>
  <c r="W2456" i="2"/>
  <c r="W2464" i="2"/>
  <c r="W141" i="2"/>
  <c r="W919" i="2"/>
  <c r="W1035" i="2"/>
  <c r="W1115" i="2"/>
  <c r="W1203" i="2"/>
  <c r="W1243" i="2"/>
  <c r="W1331" i="2"/>
  <c r="W1419" i="2"/>
  <c r="W1475" i="2"/>
  <c r="W1515" i="2"/>
  <c r="W1611" i="2"/>
  <c r="W1665" i="2"/>
  <c r="W1724" i="2"/>
  <c r="W1772" i="2"/>
  <c r="W1796" i="2"/>
  <c r="W1833" i="2"/>
  <c r="W1860" i="2"/>
  <c r="W2133" i="2"/>
  <c r="W2145" i="2"/>
  <c r="W2161" i="2"/>
  <c r="W2175" i="2"/>
  <c r="W2199" i="2"/>
  <c r="W2233" i="2"/>
  <c r="W2251" i="2"/>
  <c r="W2271" i="2"/>
  <c r="W2287" i="2"/>
  <c r="W2303" i="2"/>
  <c r="W2315" i="2"/>
  <c r="W77" i="2"/>
  <c r="W711" i="2"/>
  <c r="W839" i="2"/>
  <c r="W967" i="2"/>
  <c r="W1047" i="2"/>
  <c r="W1079" i="2"/>
  <c r="W1111" i="2"/>
  <c r="W1143" i="2"/>
  <c r="W1175" i="2"/>
  <c r="W1207" i="2"/>
  <c r="W1239" i="2"/>
  <c r="W1271" i="2"/>
  <c r="W1303" i="2"/>
  <c r="W1335" i="2"/>
  <c r="W1367" i="2"/>
  <c r="W1399" i="2"/>
  <c r="W1431" i="2"/>
  <c r="W1463" i="2"/>
  <c r="W1495" i="2"/>
  <c r="W1527" i="2"/>
  <c r="W1559" i="2"/>
  <c r="W1591" i="2"/>
  <c r="W1623" i="2"/>
  <c r="W1645" i="2"/>
  <c r="W1661" i="2"/>
  <c r="W1677" i="2"/>
  <c r="W1693" i="2"/>
  <c r="W1709" i="2"/>
  <c r="W1725" i="2"/>
  <c r="W1741" i="2"/>
  <c r="W1757" i="2"/>
  <c r="W1773" i="2"/>
  <c r="W1789" i="2"/>
  <c r="W1805" i="2"/>
  <c r="W1821" i="2"/>
  <c r="W1837" i="2"/>
  <c r="W1853" i="2"/>
  <c r="W1869" i="2"/>
  <c r="W1885" i="2"/>
  <c r="W1901" i="2"/>
  <c r="W1917" i="2"/>
  <c r="W1933" i="2"/>
  <c r="W1949" i="2"/>
  <c r="W1965" i="2"/>
  <c r="W1981" i="2"/>
  <c r="W1997" i="2"/>
  <c r="W2013" i="2"/>
  <c r="W2029" i="2"/>
  <c r="W2045" i="2"/>
  <c r="W2061" i="2"/>
  <c r="W2077" i="2"/>
  <c r="W2093" i="2"/>
  <c r="W2102" i="2"/>
  <c r="W2110" i="2"/>
  <c r="W2118" i="2"/>
  <c r="W2126" i="2"/>
  <c r="W2134" i="2"/>
  <c r="W2142" i="2"/>
  <c r="W2150" i="2"/>
  <c r="W2158" i="2"/>
  <c r="W2166" i="2"/>
  <c r="W2174" i="2"/>
  <c r="W2190" i="2"/>
  <c r="W2240" i="2"/>
  <c r="W2286" i="2"/>
  <c r="W2318" i="2"/>
  <c r="W2360" i="2"/>
  <c r="W2426" i="2"/>
  <c r="W855" i="2"/>
  <c r="W1083" i="2"/>
  <c r="W1195" i="2"/>
  <c r="W1355" i="2"/>
  <c r="W1499" i="2"/>
  <c r="W1563" i="2"/>
  <c r="W1705" i="2"/>
  <c r="W1748" i="2"/>
  <c r="W1809" i="2"/>
  <c r="W1889" i="2"/>
  <c r="W1929" i="2"/>
  <c r="W1961" i="2"/>
  <c r="W1985" i="2"/>
  <c r="W2017" i="2"/>
  <c r="W2049" i="2"/>
  <c r="W2073" i="2"/>
  <c r="W2099" i="2"/>
  <c r="W2115" i="2"/>
  <c r="W2143" i="2"/>
  <c r="W2181" i="2"/>
  <c r="W2197" i="2"/>
  <c r="W2217" i="2"/>
  <c r="W2239" i="2"/>
  <c r="W2283" i="2"/>
  <c r="W2301" i="2"/>
  <c r="W176" i="2"/>
  <c r="W751" i="2"/>
  <c r="W879" i="2"/>
  <c r="W1007" i="2"/>
  <c r="W1053" i="2"/>
  <c r="W1085" i="2"/>
  <c r="W1117" i="2"/>
  <c r="W1149" i="2"/>
  <c r="W1181" i="2"/>
  <c r="W1213" i="2"/>
  <c r="W1245" i="2"/>
  <c r="W1277" i="2"/>
  <c r="W1309" i="2"/>
  <c r="W1341" i="2"/>
  <c r="W1373" i="2"/>
  <c r="W1405" i="2"/>
  <c r="W1437" i="2"/>
  <c r="W1469" i="2"/>
  <c r="W1501" i="2"/>
  <c r="W1533" i="2"/>
  <c r="W1565" i="2"/>
  <c r="W1597" i="2"/>
  <c r="W1629" i="2"/>
  <c r="W1647" i="2"/>
  <c r="W1663" i="2"/>
  <c r="W1679" i="2"/>
  <c r="W1695" i="2"/>
  <c r="W1711" i="2"/>
  <c r="W1727" i="2"/>
  <c r="W1743" i="2"/>
  <c r="W1759" i="2"/>
  <c r="W1775" i="2"/>
  <c r="W1791" i="2"/>
  <c r="W1807" i="2"/>
  <c r="W1823" i="2"/>
  <c r="W1839" i="2"/>
  <c r="W1855" i="2"/>
  <c r="W1871" i="2"/>
  <c r="W1887" i="2"/>
  <c r="W1903" i="2"/>
  <c r="W1919" i="2"/>
  <c r="W1935" i="2"/>
  <c r="W1951" i="2"/>
  <c r="W1967" i="2"/>
  <c r="W1983" i="2"/>
  <c r="W1999" i="2"/>
  <c r="W2015" i="2"/>
  <c r="W2031" i="2"/>
  <c r="W2047" i="2"/>
  <c r="W2063" i="2"/>
  <c r="W2079" i="2"/>
  <c r="W695" i="2"/>
  <c r="W1059" i="2"/>
  <c r="W1163" i="2"/>
  <c r="W1267" i="2"/>
  <c r="W1395" i="2"/>
  <c r="W1579" i="2"/>
  <c r="W1633" i="2"/>
  <c r="W1652" i="2"/>
  <c r="W1676" i="2"/>
  <c r="W1716" i="2"/>
  <c r="W1769" i="2"/>
  <c r="W1820" i="2"/>
  <c r="W1881" i="2"/>
  <c r="W1913" i="2"/>
  <c r="W1937" i="2"/>
  <c r="W1969" i="2"/>
  <c r="W2009" i="2"/>
  <c r="W2041" i="2"/>
  <c r="W2076" i="2"/>
  <c r="W2101" i="2"/>
  <c r="W2117" i="2"/>
  <c r="W2147" i="2"/>
  <c r="W2177" i="2"/>
  <c r="W2207" i="2"/>
  <c r="W2223" i="2"/>
  <c r="W2253" i="2"/>
  <c r="W2269" i="2"/>
  <c r="W2317" i="2"/>
  <c r="W2343" i="2"/>
  <c r="W2341" i="2"/>
  <c r="W2373" i="2"/>
  <c r="W2405" i="2"/>
  <c r="W2339" i="2"/>
  <c r="W2371" i="2"/>
  <c r="W2403" i="2"/>
  <c r="W2435" i="2"/>
  <c r="W2467" i="2"/>
  <c r="W2353" i="2"/>
  <c r="W2385" i="2"/>
  <c r="W2417" i="2"/>
  <c r="W2449" i="2"/>
  <c r="W2359" i="2"/>
  <c r="W2391" i="2"/>
  <c r="W2431" i="2"/>
  <c r="W2463" i="2"/>
  <c r="W2453" i="2"/>
  <c r="W31" i="2"/>
  <c r="W95" i="2"/>
  <c r="W159" i="2"/>
  <c r="W212" i="2"/>
  <c r="W244" i="2"/>
  <c r="W276" i="2"/>
  <c r="W308" i="2"/>
  <c r="W340" i="2"/>
  <c r="W372" i="2"/>
  <c r="W404" i="2"/>
  <c r="W436" i="2"/>
  <c r="W468" i="2"/>
  <c r="W500" i="2"/>
  <c r="W532" i="2"/>
  <c r="W564" i="2"/>
  <c r="W596" i="2"/>
  <c r="W628" i="2"/>
  <c r="W660" i="2"/>
  <c r="W692" i="2"/>
  <c r="W724" i="2"/>
  <c r="W756" i="2"/>
  <c r="W788" i="2"/>
  <c r="W808" i="2"/>
  <c r="W824" i="2"/>
  <c r="W840" i="2"/>
  <c r="W856" i="2"/>
  <c r="W872" i="2"/>
  <c r="W888" i="2"/>
  <c r="W904" i="2"/>
  <c r="W918" i="2"/>
  <c r="W928" i="2"/>
  <c r="W940" i="2"/>
  <c r="W950" i="2"/>
  <c r="W960" i="2"/>
  <c r="W972" i="2"/>
  <c r="W982" i="2"/>
  <c r="W992" i="2"/>
  <c r="W1004" i="2"/>
  <c r="W1014" i="2"/>
  <c r="W1024" i="2"/>
  <c r="W20" i="2"/>
  <c r="W41" i="2"/>
  <c r="W60" i="2"/>
  <c r="W76" i="2"/>
  <c r="W92" i="2"/>
  <c r="W108" i="2"/>
  <c r="W124" i="2"/>
  <c r="W140" i="2"/>
  <c r="W156" i="2"/>
  <c r="W172" i="2"/>
  <c r="W188" i="2"/>
  <c r="W6" i="2"/>
  <c r="W22" i="2"/>
  <c r="W38" i="2"/>
  <c r="W54" i="2"/>
  <c r="W70" i="2"/>
  <c r="W86" i="2"/>
  <c r="W102" i="2"/>
  <c r="W118" i="2"/>
  <c r="W134" i="2"/>
  <c r="W150" i="2"/>
  <c r="W166" i="2"/>
  <c r="W182" i="2"/>
  <c r="W198" i="2"/>
  <c r="W209" i="2"/>
  <c r="W217" i="2"/>
  <c r="W225" i="2"/>
  <c r="W233" i="2"/>
  <c r="W241" i="2"/>
  <c r="W249" i="2"/>
  <c r="W257" i="2"/>
  <c r="W265" i="2"/>
  <c r="W273" i="2"/>
  <c r="W281" i="2"/>
  <c r="W289" i="2"/>
  <c r="W297" i="2"/>
  <c r="W305" i="2"/>
  <c r="W313" i="2"/>
  <c r="W321" i="2"/>
  <c r="W329" i="2"/>
  <c r="W337" i="2"/>
  <c r="W345" i="2"/>
  <c r="W353" i="2"/>
  <c r="W361" i="2"/>
  <c r="W369" i="2"/>
  <c r="W377" i="2"/>
  <c r="W385" i="2"/>
  <c r="W393" i="2"/>
  <c r="W401" i="2"/>
  <c r="W409" i="2"/>
  <c r="W417" i="2"/>
  <c r="W425" i="2"/>
  <c r="W433" i="2"/>
  <c r="W441" i="2"/>
  <c r="W449" i="2"/>
  <c r="W457" i="2"/>
  <c r="W465" i="2"/>
  <c r="W473" i="2"/>
  <c r="W481" i="2"/>
  <c r="W489" i="2"/>
  <c r="W497" i="2"/>
  <c r="W505" i="2"/>
  <c r="W513" i="2"/>
  <c r="W521" i="2"/>
  <c r="W529" i="2"/>
  <c r="W537" i="2"/>
  <c r="W545" i="2"/>
  <c r="W553" i="2"/>
  <c r="W561" i="2"/>
  <c r="W569" i="2"/>
  <c r="W577" i="2"/>
  <c r="W585" i="2"/>
  <c r="W593" i="2"/>
  <c r="W601" i="2"/>
  <c r="W609" i="2"/>
  <c r="W617" i="2"/>
  <c r="W625" i="2"/>
  <c r="W24" i="2"/>
  <c r="W88" i="2"/>
  <c r="W152" i="2"/>
  <c r="W641" i="2"/>
  <c r="W673" i="2"/>
  <c r="W705" i="2"/>
  <c r="W737" i="2"/>
  <c r="W769" i="2"/>
  <c r="W801" i="2"/>
  <c r="W833" i="2"/>
  <c r="W865" i="2"/>
  <c r="W897" i="2"/>
  <c r="W929" i="2"/>
  <c r="W961" i="2"/>
  <c r="W993" i="2"/>
  <c r="W1025" i="2"/>
  <c r="W64" i="2"/>
  <c r="W128" i="2"/>
  <c r="W192" i="2"/>
  <c r="W659" i="2"/>
  <c r="W691" i="2"/>
  <c r="W723" i="2"/>
  <c r="W755" i="2"/>
  <c r="W787" i="2"/>
  <c r="W819" i="2"/>
  <c r="W851" i="2"/>
  <c r="W883" i="2"/>
  <c r="W915" i="2"/>
  <c r="W947" i="2"/>
  <c r="W979" i="2"/>
  <c r="W1011" i="2"/>
  <c r="W1032" i="2"/>
  <c r="W1040" i="2"/>
  <c r="W1048" i="2"/>
  <c r="W1056" i="2"/>
  <c r="W1064" i="2"/>
  <c r="W1072" i="2"/>
  <c r="W1080" i="2"/>
  <c r="W1088" i="2"/>
  <c r="W1096" i="2"/>
  <c r="W1104" i="2"/>
  <c r="W1112" i="2"/>
  <c r="W1120" i="2"/>
  <c r="W1128" i="2"/>
  <c r="W1136" i="2"/>
  <c r="W1144" i="2"/>
  <c r="W1152" i="2"/>
  <c r="W1160" i="2"/>
  <c r="W1168" i="2"/>
  <c r="W1176" i="2"/>
  <c r="W1184" i="2"/>
  <c r="W1192" i="2"/>
  <c r="W1200" i="2"/>
  <c r="W1208" i="2"/>
  <c r="W1216" i="2"/>
  <c r="W1224" i="2"/>
  <c r="W1232" i="2"/>
  <c r="W1240" i="2"/>
  <c r="W1248" i="2"/>
  <c r="W1256" i="2"/>
  <c r="W1264" i="2"/>
  <c r="W1272" i="2"/>
  <c r="W1280" i="2"/>
  <c r="W1288" i="2"/>
  <c r="W1296" i="2"/>
  <c r="W1304" i="2"/>
  <c r="W1312" i="2"/>
  <c r="W1320" i="2"/>
  <c r="W1328" i="2"/>
  <c r="W1336" i="2"/>
  <c r="W1344" i="2"/>
  <c r="W1352" i="2"/>
  <c r="W1360" i="2"/>
  <c r="W1368" i="2"/>
  <c r="W1376" i="2"/>
  <c r="W1384" i="2"/>
  <c r="W1392" i="2"/>
  <c r="W1400" i="2"/>
  <c r="W1408" i="2"/>
  <c r="W1416" i="2"/>
  <c r="W1424" i="2"/>
  <c r="W1432" i="2"/>
  <c r="W1440" i="2"/>
  <c r="W1448" i="2"/>
  <c r="W1456" i="2"/>
  <c r="W1464" i="2"/>
  <c r="W1472" i="2"/>
  <c r="W1480" i="2"/>
  <c r="W1488" i="2"/>
  <c r="W1496" i="2"/>
  <c r="W1504" i="2"/>
  <c r="W1512" i="2"/>
  <c r="W1520" i="2"/>
  <c r="W1528" i="2"/>
  <c r="W1536" i="2"/>
  <c r="W1544" i="2"/>
  <c r="W1552" i="2"/>
  <c r="W1560" i="2"/>
  <c r="W1568" i="2"/>
  <c r="W1576" i="2"/>
  <c r="W1584" i="2"/>
  <c r="W1592" i="2"/>
  <c r="W1600" i="2"/>
  <c r="W1608" i="2"/>
  <c r="W1616" i="2"/>
  <c r="W1624" i="2"/>
  <c r="W1632" i="2"/>
  <c r="W40" i="2"/>
  <c r="W104" i="2"/>
  <c r="W168" i="2"/>
  <c r="W645" i="2"/>
  <c r="W677" i="2"/>
  <c r="W709" i="2"/>
  <c r="W741" i="2"/>
  <c r="W773" i="2"/>
  <c r="W805" i="2"/>
  <c r="W837" i="2"/>
  <c r="W869" i="2"/>
  <c r="W901" i="2"/>
  <c r="W933" i="2"/>
  <c r="W965" i="2"/>
  <c r="W997" i="2"/>
  <c r="W45" i="2"/>
  <c r="W671" i="2"/>
  <c r="W799" i="2"/>
  <c r="W927" i="2"/>
  <c r="W1033" i="2"/>
  <c r="W1065" i="2"/>
  <c r="W1097" i="2"/>
  <c r="W1129" i="2"/>
  <c r="W1161" i="2"/>
  <c r="W1193" i="2"/>
  <c r="W1225" i="2"/>
  <c r="W1257" i="2"/>
  <c r="W1289" i="2"/>
  <c r="W1321" i="2"/>
  <c r="W1353" i="2"/>
  <c r="W1385" i="2"/>
  <c r="W1417" i="2"/>
  <c r="W1449" i="2"/>
  <c r="W1481" i="2"/>
  <c r="W1513" i="2"/>
  <c r="W1545" i="2"/>
  <c r="W1577" i="2"/>
  <c r="W1609" i="2"/>
  <c r="W1638" i="2"/>
  <c r="W1654" i="2"/>
  <c r="W1670" i="2"/>
  <c r="W1686" i="2"/>
  <c r="W1702" i="2"/>
  <c r="W1718" i="2"/>
  <c r="W1734" i="2"/>
  <c r="W1750" i="2"/>
  <c r="W1766" i="2"/>
  <c r="W1782" i="2"/>
  <c r="W1798" i="2"/>
  <c r="W1814" i="2"/>
  <c r="W1830" i="2"/>
  <c r="W1846" i="2"/>
  <c r="W1862" i="2"/>
  <c r="W1878" i="2"/>
  <c r="W1894" i="2"/>
  <c r="W1910" i="2"/>
  <c r="W1926" i="2"/>
  <c r="W1942" i="2"/>
  <c r="W1958" i="2"/>
  <c r="W1974" i="2"/>
  <c r="W1990" i="2"/>
  <c r="W2006" i="2"/>
  <c r="W2022" i="2"/>
  <c r="W2038" i="2"/>
  <c r="W2054" i="2"/>
  <c r="W2070" i="2"/>
  <c r="W2086" i="2"/>
  <c r="W2182" i="2"/>
  <c r="W2194" i="2"/>
  <c r="W2204" i="2"/>
  <c r="W2214" i="2"/>
  <c r="W2222" i="2"/>
  <c r="W2232" i="2"/>
  <c r="W2242" i="2"/>
  <c r="W2250" i="2"/>
  <c r="W2260" i="2"/>
  <c r="W2268" i="2"/>
  <c r="W2280" i="2"/>
  <c r="W2290" i="2"/>
  <c r="W2300" i="2"/>
  <c r="W2312" i="2"/>
  <c r="W2322" i="2"/>
  <c r="W2330" i="2"/>
  <c r="W2340" i="2"/>
  <c r="W2348" i="2"/>
  <c r="W2364" i="2"/>
  <c r="W2372" i="2"/>
  <c r="W2380" i="2"/>
  <c r="W2390" i="2"/>
  <c r="W2398" i="2"/>
  <c r="W2406" i="2"/>
  <c r="W2414" i="2"/>
  <c r="W2424" i="2"/>
  <c r="W2436" i="2"/>
  <c r="W2444" i="2"/>
  <c r="W2452" i="2"/>
  <c r="W2460" i="2"/>
  <c r="W13" i="2"/>
  <c r="W823" i="2"/>
  <c r="W983" i="2"/>
  <c r="W1091" i="2"/>
  <c r="W1155" i="2"/>
  <c r="W1227" i="2"/>
  <c r="W1291" i="2"/>
  <c r="W1387" i="2"/>
  <c r="W1451" i="2"/>
  <c r="W1491" i="2"/>
  <c r="W1539" i="2"/>
  <c r="W1636" i="2"/>
  <c r="W1689" i="2"/>
  <c r="W1761" i="2"/>
  <c r="W1780" i="2"/>
  <c r="W1825" i="2"/>
  <c r="W1844" i="2"/>
  <c r="W2123" i="2"/>
  <c r="W2137" i="2"/>
  <c r="W2153" i="2"/>
  <c r="W2169" i="2"/>
  <c r="W2183" i="2"/>
  <c r="W2229" i="2"/>
  <c r="W2245" i="2"/>
  <c r="W2263" i="2"/>
  <c r="W2279" i="2"/>
  <c r="W2295" i="2"/>
  <c r="W2307" i="2"/>
  <c r="W2323" i="2"/>
  <c r="W647" i="2"/>
  <c r="W775" i="2"/>
  <c r="W903" i="2"/>
  <c r="W1031" i="2"/>
  <c r="W1063" i="2"/>
  <c r="W1095" i="2"/>
  <c r="W1127" i="2"/>
  <c r="W1159" i="2"/>
  <c r="W1191" i="2"/>
  <c r="W1223" i="2"/>
  <c r="W1255" i="2"/>
  <c r="W1287" i="2"/>
  <c r="W1319" i="2"/>
  <c r="W1351" i="2"/>
  <c r="W1383" i="2"/>
  <c r="W1415" i="2"/>
  <c r="W1447" i="2"/>
  <c r="W1479" i="2"/>
  <c r="W1511" i="2"/>
  <c r="W1543" i="2"/>
  <c r="W1575" i="2"/>
  <c r="W1607" i="2"/>
  <c r="W1637" i="2"/>
  <c r="W1653" i="2"/>
  <c r="W1669" i="2"/>
  <c r="W1685" i="2"/>
  <c r="W1701" i="2"/>
  <c r="W1717" i="2"/>
  <c r="W1733" i="2"/>
  <c r="W1749" i="2"/>
  <c r="W1765" i="2"/>
  <c r="W1781" i="2"/>
  <c r="W1797" i="2"/>
  <c r="W1813" i="2"/>
  <c r="W1829" i="2"/>
  <c r="W1845" i="2"/>
  <c r="W1861" i="2"/>
  <c r="W1877" i="2"/>
  <c r="W1893" i="2"/>
  <c r="W1909" i="2"/>
  <c r="W1925" i="2"/>
  <c r="W1941" i="2"/>
  <c r="W1957" i="2"/>
  <c r="W1973" i="2"/>
  <c r="W1989" i="2"/>
  <c r="W2005" i="2"/>
  <c r="W2021" i="2"/>
  <c r="W2037" i="2"/>
  <c r="W2053" i="2"/>
  <c r="W2069" i="2"/>
  <c r="W2085" i="2"/>
  <c r="W2098" i="2"/>
  <c r="W2106" i="2"/>
  <c r="W2114" i="2"/>
  <c r="W2122" i="2"/>
  <c r="W2130" i="2"/>
  <c r="W2138" i="2"/>
  <c r="W2146" i="2"/>
  <c r="W2154" i="2"/>
  <c r="W2162" i="2"/>
  <c r="W2170" i="2"/>
  <c r="W2178" i="2"/>
  <c r="W2208" i="2"/>
  <c r="W2270" i="2"/>
  <c r="W2304" i="2"/>
  <c r="W2356" i="2"/>
  <c r="W2386" i="2"/>
  <c r="W631" i="2"/>
  <c r="W1051" i="2"/>
  <c r="W1171" i="2"/>
  <c r="W1323" i="2"/>
  <c r="W1371" i="2"/>
  <c r="W1547" i="2"/>
  <c r="W1681" i="2"/>
  <c r="W1740" i="2"/>
  <c r="W1785" i="2"/>
  <c r="W1873" i="2"/>
  <c r="W1905" i="2"/>
  <c r="W1945" i="2"/>
  <c r="W1977" i="2"/>
  <c r="W2001" i="2"/>
  <c r="W2033" i="2"/>
  <c r="W2057" i="2"/>
  <c r="W2084" i="2"/>
  <c r="W2107" i="2"/>
  <c r="W2121" i="2"/>
  <c r="W2159" i="2"/>
  <c r="W2191" i="2"/>
  <c r="W2213" i="2"/>
  <c r="W2225" i="2"/>
  <c r="W2265" i="2"/>
  <c r="W2289" i="2"/>
  <c r="W48" i="2"/>
  <c r="W687" i="2"/>
  <c r="W815" i="2"/>
  <c r="W943" i="2"/>
  <c r="W1037" i="2"/>
  <c r="W1069" i="2"/>
  <c r="W1101" i="2"/>
  <c r="W1133" i="2"/>
  <c r="W1165" i="2"/>
  <c r="W1197" i="2"/>
  <c r="W1229" i="2"/>
  <c r="W1261" i="2"/>
  <c r="W1293" i="2"/>
  <c r="W1325" i="2"/>
  <c r="W1357" i="2"/>
  <c r="W1389" i="2"/>
  <c r="W1421" i="2"/>
  <c r="W1453" i="2"/>
  <c r="W1485" i="2"/>
  <c r="W1517" i="2"/>
  <c r="W1549" i="2"/>
  <c r="W1581" i="2"/>
  <c r="W1613" i="2"/>
  <c r="W1639" i="2"/>
  <c r="W1655" i="2"/>
  <c r="W1671" i="2"/>
  <c r="W1687" i="2"/>
  <c r="W1703" i="2"/>
  <c r="W1719" i="2"/>
  <c r="W1735" i="2"/>
  <c r="W1751" i="2"/>
  <c r="W1767" i="2"/>
  <c r="W1783" i="2"/>
  <c r="W1799" i="2"/>
  <c r="W1815" i="2"/>
  <c r="W1831" i="2"/>
  <c r="W1847" i="2"/>
  <c r="W1863" i="2"/>
  <c r="W1879" i="2"/>
  <c r="W1895" i="2"/>
  <c r="W1911" i="2"/>
  <c r="W1927" i="2"/>
  <c r="W1943" i="2"/>
  <c r="W1959" i="2"/>
  <c r="W1975" i="2"/>
  <c r="W1991" i="2"/>
  <c r="W2007" i="2"/>
  <c r="W2023" i="2"/>
  <c r="W2039" i="2"/>
  <c r="W2055" i="2"/>
  <c r="W2071" i="2"/>
  <c r="W2087" i="2"/>
  <c r="W759" i="2"/>
  <c r="W1131" i="2"/>
  <c r="W1251" i="2"/>
  <c r="W1299" i="2"/>
  <c r="W1435" i="2"/>
  <c r="W1603" i="2"/>
  <c r="W1644" i="2"/>
  <c r="W1668" i="2"/>
  <c r="W1700" i="2"/>
  <c r="W1732" i="2"/>
  <c r="W1812" i="2"/>
  <c r="W1852" i="2"/>
  <c r="W1897" i="2"/>
  <c r="W1921" i="2"/>
  <c r="W1953" i="2"/>
  <c r="W1993" i="2"/>
  <c r="W2025" i="2"/>
  <c r="W2065" i="2"/>
  <c r="W2092" i="2"/>
  <c r="W2109" i="2"/>
  <c r="W2131" i="2"/>
  <c r="W2165" i="2"/>
  <c r="W2193" i="2"/>
  <c r="W2211" i="2"/>
  <c r="W2241" i="2"/>
  <c r="W2257" i="2"/>
  <c r="W2297" i="2"/>
  <c r="W2327" i="2"/>
  <c r="W2325" i="2"/>
  <c r="W2357" i="2"/>
  <c r="W2389" i="2"/>
  <c r="W2429" i="2"/>
  <c r="W2355" i="2"/>
  <c r="W2387" i="2"/>
  <c r="W2419" i="2"/>
  <c r="W2451" i="2"/>
  <c r="W2337" i="2"/>
  <c r="W2369" i="2"/>
  <c r="W2401" i="2"/>
  <c r="W2433" i="2"/>
  <c r="W2465" i="2"/>
  <c r="W2375" i="2"/>
  <c r="W2407" i="2"/>
  <c r="W2447" i="2"/>
  <c r="W2437" i="2"/>
  <c r="W79" i="2"/>
  <c r="W268" i="2"/>
  <c r="W396" i="2"/>
  <c r="W524" i="2"/>
  <c r="W652" i="2"/>
  <c r="W780" i="2"/>
  <c r="W852" i="2"/>
  <c r="W916" i="2"/>
  <c r="W958" i="2"/>
  <c r="W1000" i="2"/>
  <c r="W36" i="2"/>
  <c r="W105" i="2"/>
  <c r="W169" i="2"/>
  <c r="W35" i="2"/>
  <c r="W99" i="2"/>
  <c r="W163" i="2"/>
  <c r="W215" i="2"/>
  <c r="W247" i="2"/>
  <c r="W279" i="2"/>
  <c r="W311" i="2"/>
  <c r="W343" i="2"/>
  <c r="W375" i="2"/>
  <c r="W407" i="2"/>
  <c r="W439" i="2"/>
  <c r="W471" i="2"/>
  <c r="W503" i="2"/>
  <c r="W535" i="2"/>
  <c r="W567" i="2"/>
  <c r="W599" i="2"/>
  <c r="W21" i="2"/>
  <c r="W665" i="2"/>
  <c r="W793" i="2"/>
  <c r="W921" i="2"/>
  <c r="W61" i="2"/>
  <c r="W683" i="2"/>
  <c r="W811" i="2"/>
  <c r="W939" i="2"/>
  <c r="W1038" i="2"/>
  <c r="W1070" i="2"/>
  <c r="W1102" i="2"/>
  <c r="W1134" i="2"/>
  <c r="W1166" i="2"/>
  <c r="W1198" i="2"/>
  <c r="W1230" i="2"/>
  <c r="W1262" i="2"/>
  <c r="W1294" i="2"/>
  <c r="W1326" i="2"/>
  <c r="W1358" i="2"/>
  <c r="W1390" i="2"/>
  <c r="W1422" i="2"/>
  <c r="W1454" i="2"/>
  <c r="W1486" i="2"/>
  <c r="W1518" i="2"/>
  <c r="W1550" i="2"/>
  <c r="W1582" i="2"/>
  <c r="W1614" i="2"/>
  <c r="W101" i="2"/>
  <c r="W701" i="2"/>
  <c r="W829" i="2"/>
  <c r="W957" i="2"/>
  <c r="W767" i="2"/>
  <c r="W1089" i="2"/>
  <c r="W1217" i="2"/>
  <c r="W1345" i="2"/>
  <c r="W1473" i="2"/>
  <c r="W1601" i="2"/>
  <c r="W1683" i="2"/>
  <c r="W1747" i="2"/>
  <c r="W1811" i="2"/>
  <c r="W1875" i="2"/>
  <c r="W1939" i="2"/>
  <c r="W2003" i="2"/>
  <c r="W2067" i="2"/>
  <c r="W2202" i="2"/>
  <c r="W2238" i="2"/>
  <c r="W2276" i="2"/>
  <c r="W2320" i="2"/>
  <c r="W2354" i="2"/>
  <c r="W2396" i="2"/>
  <c r="W2434" i="2"/>
  <c r="W2466" i="2"/>
  <c r="W1139" i="2"/>
  <c r="W1443" i="2"/>
  <c r="W1684" i="2"/>
  <c r="W1836" i="2"/>
  <c r="W2163" i="2"/>
  <c r="W2261" i="2"/>
  <c r="W2321" i="2"/>
  <c r="W999" i="2"/>
  <c r="W1151" i="2"/>
  <c r="W1279" i="2"/>
  <c r="W1407" i="2"/>
  <c r="W1535" i="2"/>
  <c r="W1648" i="2"/>
  <c r="W1712" i="2"/>
  <c r="W1776" i="2"/>
  <c r="W1840" i="2"/>
  <c r="W1904" i="2"/>
  <c r="W1968" i="2"/>
  <c r="W2032" i="2"/>
  <c r="W2096" i="2"/>
  <c r="W2128" i="2"/>
  <c r="W2160" i="2"/>
  <c r="W2254" i="2"/>
  <c r="W2432" i="2"/>
  <c r="W1363" i="2"/>
  <c r="W1756" i="2"/>
  <c r="W1964" i="2"/>
  <c r="W2081" i="2"/>
  <c r="W2187" i="2"/>
  <c r="W2285" i="2"/>
  <c r="W911" i="2"/>
  <c r="W1125" i="2"/>
  <c r="W1253" i="2"/>
  <c r="W1381" i="2"/>
  <c r="W1509" i="2"/>
  <c r="W1634" i="2"/>
  <c r="W1698" i="2"/>
  <c r="W1762" i="2"/>
  <c r="W1826" i="2"/>
  <c r="W1890" i="2"/>
  <c r="W1954" i="2"/>
  <c r="W2018" i="2"/>
  <c r="W2082" i="2"/>
  <c r="W1275" i="2"/>
  <c r="W1660" i="2"/>
  <c r="W1849" i="2"/>
  <c r="W1972" i="2"/>
  <c r="W2105" i="2"/>
  <c r="W2209" i="2"/>
  <c r="W2319" i="2"/>
  <c r="W2413" i="2"/>
  <c r="W2443" i="2"/>
  <c r="W2425" i="2"/>
  <c r="W2439" i="2"/>
  <c r="W143" i="2"/>
  <c r="W300" i="2"/>
  <c r="W428" i="2"/>
  <c r="W556" i="2"/>
  <c r="W684" i="2"/>
  <c r="W804" i="2"/>
  <c r="W868" i="2"/>
  <c r="W926" i="2"/>
  <c r="W968" i="2"/>
  <c r="W1012" i="2"/>
  <c r="W57" i="2"/>
  <c r="W121" i="2"/>
  <c r="W185" i="2"/>
  <c r="W51" i="2"/>
  <c r="W115" i="2"/>
  <c r="W179" i="2"/>
  <c r="W223" i="2"/>
  <c r="W255" i="2"/>
  <c r="W287" i="2"/>
  <c r="W319" i="2"/>
  <c r="W351" i="2"/>
  <c r="W383" i="2"/>
  <c r="W415" i="2"/>
  <c r="W447" i="2"/>
  <c r="W479" i="2"/>
  <c r="W511" i="2"/>
  <c r="W543" i="2"/>
  <c r="W575" i="2"/>
  <c r="W607" i="2"/>
  <c r="W85" i="2"/>
  <c r="W697" i="2"/>
  <c r="W825" i="2"/>
  <c r="W953" i="2"/>
  <c r="W125" i="2"/>
  <c r="W715" i="2"/>
  <c r="W843" i="2"/>
  <c r="W971" i="2"/>
  <c r="W1046" i="2"/>
  <c r="W1078" i="2"/>
  <c r="W1110" i="2"/>
  <c r="W1142" i="2"/>
  <c r="W1174" i="2"/>
  <c r="W1206" i="2"/>
  <c r="W1238" i="2"/>
  <c r="W1270" i="2"/>
  <c r="W1302" i="2"/>
  <c r="W1334" i="2"/>
  <c r="W1366" i="2"/>
  <c r="W1398" i="2"/>
  <c r="W1430" i="2"/>
  <c r="W1462" i="2"/>
  <c r="W1494" i="2"/>
  <c r="W1526" i="2"/>
  <c r="W1558" i="2"/>
  <c r="W1590" i="2"/>
  <c r="W1622" i="2"/>
  <c r="W165" i="2"/>
  <c r="W733" i="2"/>
  <c r="W861" i="2"/>
  <c r="W989" i="2"/>
  <c r="W895" i="2"/>
  <c r="W1121" i="2"/>
  <c r="W1249" i="2"/>
  <c r="W1377" i="2"/>
  <c r="W1505" i="2"/>
  <c r="W1635" i="2"/>
  <c r="W1699" i="2"/>
  <c r="W1763" i="2"/>
  <c r="W1827" i="2"/>
  <c r="W1891" i="2"/>
  <c r="W1955" i="2"/>
  <c r="W2019" i="2"/>
  <c r="W2083" i="2"/>
  <c r="W2212" i="2"/>
  <c r="W2248" i="2"/>
  <c r="W2288" i="2"/>
  <c r="W2328" i="2"/>
  <c r="W2370" i="2"/>
  <c r="W2404" i="2"/>
  <c r="W2442" i="2"/>
  <c r="W791" i="2"/>
  <c r="W1211" i="2"/>
  <c r="W1483" i="2"/>
  <c r="W1737" i="2"/>
  <c r="W1865" i="2"/>
  <c r="W2179" i="2"/>
  <c r="W2275" i="2"/>
  <c r="W144" i="2"/>
  <c r="W1055" i="2"/>
  <c r="W1183" i="2"/>
  <c r="W1311" i="2"/>
  <c r="W1439" i="2"/>
  <c r="W1567" i="2"/>
  <c r="W1664" i="2"/>
  <c r="W1728" i="2"/>
  <c r="W1792" i="2"/>
  <c r="W1856" i="2"/>
  <c r="W1920" i="2"/>
  <c r="W1984" i="2"/>
  <c r="W2048" i="2"/>
  <c r="W2104" i="2"/>
  <c r="W2136" i="2"/>
  <c r="W2168" i="2"/>
  <c r="W2294" i="2"/>
  <c r="W1015" i="2"/>
  <c r="W1531" i="2"/>
  <c r="W1841" i="2"/>
  <c r="W1988" i="2"/>
  <c r="W2103" i="2"/>
  <c r="W2203" i="2"/>
  <c r="W2309" i="2"/>
  <c r="W1029" i="2"/>
  <c r="W1157" i="2"/>
  <c r="W1285" i="2"/>
  <c r="W1413" i="2"/>
  <c r="W1541" i="2"/>
  <c r="W1650" i="2"/>
  <c r="W1714" i="2"/>
  <c r="W1778" i="2"/>
  <c r="W1842" i="2"/>
  <c r="W1906" i="2"/>
  <c r="W1970" i="2"/>
  <c r="W2034" i="2"/>
  <c r="W727" i="2"/>
  <c r="W1427" i="2"/>
  <c r="W1697" i="2"/>
  <c r="W1884" i="2"/>
  <c r="W2012" i="2"/>
  <c r="W2125" i="2"/>
  <c r="W2227" i="2"/>
  <c r="W2423" i="2"/>
  <c r="W2347" i="2"/>
  <c r="W2329" i="2"/>
  <c r="W2457" i="2"/>
  <c r="W2421" i="2"/>
  <c r="W204" i="2"/>
  <c r="W332" i="2"/>
  <c r="W460" i="2"/>
  <c r="W588" i="2"/>
  <c r="W716" i="2"/>
  <c r="W820" i="2"/>
  <c r="W884" i="2"/>
  <c r="W936" i="2"/>
  <c r="W980" i="2"/>
  <c r="W1022" i="2"/>
  <c r="W73" i="2"/>
  <c r="W137" i="2"/>
  <c r="W201" i="2"/>
  <c r="W67" i="2"/>
  <c r="W131" i="2"/>
  <c r="W195" i="2"/>
  <c r="W231" i="2"/>
  <c r="W263" i="2"/>
  <c r="W295" i="2"/>
  <c r="W327" i="2"/>
  <c r="W359" i="2"/>
  <c r="W391" i="2"/>
  <c r="W423" i="2"/>
  <c r="W455" i="2"/>
  <c r="W487" i="2"/>
  <c r="W519" i="2"/>
  <c r="W551" i="2"/>
  <c r="W583" i="2"/>
  <c r="W615" i="2"/>
  <c r="W149" i="2"/>
  <c r="W729" i="2"/>
  <c r="W857" i="2"/>
  <c r="W985" i="2"/>
  <c r="W189" i="2"/>
  <c r="W747" i="2"/>
  <c r="W875" i="2"/>
  <c r="W1003" i="2"/>
  <c r="W1054" i="2"/>
  <c r="W1086" i="2"/>
  <c r="W1118" i="2"/>
  <c r="W1150" i="2"/>
  <c r="W1182" i="2"/>
  <c r="W1214" i="2"/>
  <c r="W1246" i="2"/>
  <c r="W1278" i="2"/>
  <c r="W1310" i="2"/>
  <c r="W1342" i="2"/>
  <c r="W1374" i="2"/>
  <c r="W1406" i="2"/>
  <c r="W1438" i="2"/>
  <c r="W1470" i="2"/>
  <c r="W1502" i="2"/>
  <c r="W1534" i="2"/>
  <c r="W1566" i="2"/>
  <c r="W1598" i="2"/>
  <c r="W1630" i="2"/>
  <c r="W637" i="2"/>
  <c r="W765" i="2"/>
  <c r="W893" i="2"/>
  <c r="W1021" i="2"/>
  <c r="W1023" i="2"/>
  <c r="W1153" i="2"/>
  <c r="W1281" i="2"/>
  <c r="W1409" i="2"/>
  <c r="W1537" i="2"/>
  <c r="W1651" i="2"/>
  <c r="W1715" i="2"/>
  <c r="W1779" i="2"/>
  <c r="W1843" i="2"/>
  <c r="W1907" i="2"/>
  <c r="W1971" i="2"/>
  <c r="W2035" i="2"/>
  <c r="W2180" i="2"/>
  <c r="W2220" i="2"/>
  <c r="W2258" i="2"/>
  <c r="W2298" i="2"/>
  <c r="W2338" i="2"/>
  <c r="W2378" i="2"/>
  <c r="W2412" i="2"/>
  <c r="W2450" i="2"/>
  <c r="W951" i="2"/>
  <c r="W1283" i="2"/>
  <c r="W1523" i="2"/>
  <c r="W1777" i="2"/>
  <c r="W2135" i="2"/>
  <c r="W2205" i="2"/>
  <c r="W2291" i="2"/>
  <c r="W743" i="2"/>
  <c r="W1087" i="2"/>
  <c r="W1215" i="2"/>
  <c r="W1343" i="2"/>
  <c r="W1471" i="2"/>
  <c r="W1599" i="2"/>
  <c r="W1680" i="2"/>
  <c r="W1744" i="2"/>
  <c r="W1808" i="2"/>
  <c r="W1872" i="2"/>
  <c r="W1936" i="2"/>
  <c r="W2000" i="2"/>
  <c r="W2064" i="2"/>
  <c r="W2112" i="2"/>
  <c r="W2144" i="2"/>
  <c r="W2176" i="2"/>
  <c r="W2332" i="2"/>
  <c r="W1123" i="2"/>
  <c r="W1571" i="2"/>
  <c r="W1892" i="2"/>
  <c r="W2020" i="2"/>
  <c r="W2119" i="2"/>
  <c r="W2221" i="2"/>
  <c r="W655" i="2"/>
  <c r="W1061" i="2"/>
  <c r="W1189" i="2"/>
  <c r="W1317" i="2"/>
  <c r="W1445" i="2"/>
  <c r="W1573" i="2"/>
  <c r="W1666" i="2"/>
  <c r="W1730" i="2"/>
  <c r="W1794" i="2"/>
  <c r="W1858" i="2"/>
  <c r="W1922" i="2"/>
  <c r="W1986" i="2"/>
  <c r="W2050" i="2"/>
  <c r="W1099" i="2"/>
  <c r="W1595" i="2"/>
  <c r="W1729" i="2"/>
  <c r="W1916" i="2"/>
  <c r="W2044" i="2"/>
  <c r="W2155" i="2"/>
  <c r="W2255" i="2"/>
  <c r="W2349" i="2"/>
  <c r="W2379" i="2"/>
  <c r="W2361" i="2"/>
  <c r="W2367" i="2"/>
  <c r="W2461" i="2"/>
  <c r="W492" i="2"/>
  <c r="W900" i="2"/>
  <c r="W89" i="2"/>
  <c r="W147" i="2"/>
  <c r="W303" i="2"/>
  <c r="W431" i="2"/>
  <c r="W559" i="2"/>
  <c r="W761" i="2"/>
  <c r="W779" i="2"/>
  <c r="W1094" i="2"/>
  <c r="W1222" i="2"/>
  <c r="W1350" i="2"/>
  <c r="W1478" i="2"/>
  <c r="W1606" i="2"/>
  <c r="W925" i="2"/>
  <c r="W1313" i="2"/>
  <c r="W1731" i="2"/>
  <c r="W1987" i="2"/>
  <c r="W2266" i="2"/>
  <c r="W2422" i="2"/>
  <c r="W1619" i="2"/>
  <c r="W2305" i="2"/>
  <c r="W1375" i="2"/>
  <c r="W1760" i="2"/>
  <c r="W2016" i="2"/>
  <c r="W2198" i="2"/>
  <c r="W1932" i="2"/>
  <c r="W783" i="2"/>
  <c r="W1477" i="2"/>
  <c r="W1810" i="2"/>
  <c r="W2066" i="2"/>
  <c r="W1940" i="2"/>
  <c r="W2381" i="2"/>
  <c r="W15" i="2"/>
  <c r="W620" i="2"/>
  <c r="W948" i="2"/>
  <c r="W153" i="2"/>
  <c r="W207" i="2"/>
  <c r="W335" i="2"/>
  <c r="W463" i="2"/>
  <c r="W591" i="2"/>
  <c r="W889" i="2"/>
  <c r="W907" i="2"/>
  <c r="W1126" i="2"/>
  <c r="W1254" i="2"/>
  <c r="W1382" i="2"/>
  <c r="W1510" i="2"/>
  <c r="W37" i="2"/>
  <c r="W639" i="2"/>
  <c r="W1441" i="2"/>
  <c r="W1795" i="2"/>
  <c r="W2051" i="2"/>
  <c r="W2310" i="2"/>
  <c r="W2458" i="2"/>
  <c r="W1804" i="2"/>
  <c r="W871" i="2"/>
  <c r="W1503" i="2"/>
  <c r="W1824" i="2"/>
  <c r="W2080" i="2"/>
  <c r="W2362" i="2"/>
  <c r="W2052" i="2"/>
  <c r="W1093" i="2"/>
  <c r="W1605" i="2"/>
  <c r="W1874" i="2"/>
  <c r="W1219" i="2"/>
  <c r="W2089" i="2"/>
  <c r="W2411" i="2"/>
  <c r="W364" i="2"/>
  <c r="W836" i="2"/>
  <c r="W12" i="2"/>
  <c r="W83" i="2"/>
  <c r="W271" i="2"/>
  <c r="W399" i="2"/>
  <c r="W527" i="2"/>
  <c r="W633" i="2"/>
  <c r="W651" i="2"/>
  <c r="W1062" i="2"/>
  <c r="W1190" i="2"/>
  <c r="W1318" i="2"/>
  <c r="W1446" i="2"/>
  <c r="W1574" i="2"/>
  <c r="W797" i="2"/>
  <c r="W1185" i="2"/>
  <c r="W1667" i="2"/>
  <c r="W1923" i="2"/>
  <c r="W2230" i="2"/>
  <c r="W2388" i="2"/>
  <c r="W1379" i="2"/>
  <c r="W2235" i="2"/>
  <c r="W1247" i="2"/>
  <c r="W1696" i="2"/>
  <c r="W1952" i="2"/>
  <c r="W2152" i="2"/>
  <c r="W1713" i="2"/>
  <c r="W2247" i="2"/>
  <c r="W1349" i="2"/>
  <c r="W1746" i="2"/>
  <c r="W2002" i="2"/>
  <c r="W1801" i="2"/>
  <c r="W2277" i="2"/>
  <c r="W2399" i="2"/>
  <c r="W748" i="2"/>
  <c r="W367" i="2"/>
  <c r="W1030" i="2"/>
  <c r="W1542" i="2"/>
  <c r="W1859" i="2"/>
  <c r="W2149" i="2"/>
  <c r="W2120" i="2"/>
  <c r="W1682" i="2"/>
  <c r="W2393" i="2"/>
  <c r="W990" i="2"/>
  <c r="W495" i="2"/>
  <c r="W1158" i="2"/>
  <c r="W669" i="2"/>
  <c r="W2192" i="2"/>
  <c r="W1119" i="2"/>
  <c r="W1315" i="2"/>
  <c r="W1938" i="2"/>
  <c r="W19" i="2"/>
  <c r="W623" i="2"/>
  <c r="W1286" i="2"/>
  <c r="W1057" i="2"/>
  <c r="W2346" i="2"/>
  <c r="W1631" i="2"/>
  <c r="W2151" i="2"/>
  <c r="W1641" i="2"/>
  <c r="W236" i="2"/>
  <c r="W1569" i="2"/>
  <c r="W2189" i="2"/>
  <c r="W239" i="2"/>
  <c r="W1075" i="2"/>
  <c r="W1414" i="2"/>
  <c r="W1221" i="2"/>
  <c r="W1017" i="2"/>
  <c r="W1888" i="2"/>
  <c r="E18" i="2"/>
  <c r="E34" i="2"/>
  <c r="E50" i="2"/>
  <c r="E66" i="2"/>
  <c r="E82" i="2"/>
  <c r="E98" i="2"/>
  <c r="E114" i="2"/>
  <c r="E130" i="2"/>
  <c r="E146" i="2"/>
  <c r="E7" i="2"/>
  <c r="E23" i="2"/>
  <c r="E39" i="2"/>
  <c r="E55" i="2"/>
  <c r="E71" i="2"/>
  <c r="E87" i="2"/>
  <c r="E103" i="2"/>
  <c r="E119" i="2"/>
  <c r="E135" i="2"/>
  <c r="E151" i="2"/>
  <c r="E12" i="2"/>
  <c r="E28" i="2"/>
  <c r="E44" i="2"/>
  <c r="E60" i="2"/>
  <c r="E76" i="2"/>
  <c r="E92" i="2"/>
  <c r="E108" i="2"/>
  <c r="E124" i="2"/>
  <c r="E140" i="2"/>
  <c r="E156" i="2"/>
  <c r="E57" i="2"/>
  <c r="E121" i="2"/>
  <c r="E163" i="2"/>
  <c r="E179" i="2"/>
  <c r="E195" i="2"/>
  <c r="E211" i="2"/>
  <c r="E227" i="2"/>
  <c r="E243" i="2"/>
  <c r="E259" i="2"/>
  <c r="E275" i="2"/>
  <c r="E291" i="2"/>
  <c r="E307" i="2"/>
  <c r="E323" i="2"/>
  <c r="E339" i="2"/>
  <c r="E355" i="2"/>
  <c r="E371" i="2"/>
  <c r="E387" i="2"/>
  <c r="E403" i="2"/>
  <c r="E419" i="2"/>
  <c r="E435" i="2"/>
  <c r="E451" i="2"/>
  <c r="E29" i="2"/>
  <c r="E93" i="2"/>
  <c r="E160" i="2"/>
  <c r="E176" i="2"/>
  <c r="E192" i="2"/>
  <c r="E208" i="2"/>
  <c r="E224" i="2"/>
  <c r="E240" i="2"/>
  <c r="E256" i="2"/>
  <c r="E272" i="2"/>
  <c r="E288" i="2"/>
  <c r="E304" i="2"/>
  <c r="E320" i="2"/>
  <c r="E336" i="2"/>
  <c r="E352" i="2"/>
  <c r="E368" i="2"/>
  <c r="E384" i="2"/>
  <c r="E65" i="2"/>
  <c r="E129" i="2"/>
  <c r="E165" i="2"/>
  <c r="E181" i="2"/>
  <c r="E197" i="2"/>
  <c r="E213" i="2"/>
  <c r="E229" i="2"/>
  <c r="E245" i="2"/>
  <c r="E261" i="2"/>
  <c r="E277" i="2"/>
  <c r="E293" i="2"/>
  <c r="E309" i="2"/>
  <c r="E325" i="2"/>
  <c r="E341" i="2"/>
  <c r="E357" i="2"/>
  <c r="E373" i="2"/>
  <c r="E21" i="2"/>
  <c r="E186" i="2"/>
  <c r="E250" i="2"/>
  <c r="E314" i="2"/>
  <c r="E378" i="2"/>
  <c r="E402" i="2"/>
  <c r="E421" i="2"/>
  <c r="E440" i="2"/>
  <c r="E462" i="2"/>
  <c r="E478" i="2"/>
  <c r="E494" i="2"/>
  <c r="E510" i="2"/>
  <c r="E526" i="2"/>
  <c r="E542" i="2"/>
  <c r="E558" i="2"/>
  <c r="E574" i="2"/>
  <c r="E590" i="2"/>
  <c r="E606" i="2"/>
  <c r="E622" i="2"/>
  <c r="E190" i="2"/>
  <c r="E254" i="2"/>
  <c r="E318" i="2"/>
  <c r="E382" i="2"/>
  <c r="E404" i="2"/>
  <c r="E430" i="2"/>
  <c r="E449" i="2"/>
  <c r="E471" i="2"/>
  <c r="E487" i="2"/>
  <c r="E503" i="2"/>
  <c r="E519" i="2"/>
  <c r="E535" i="2"/>
  <c r="E551" i="2"/>
  <c r="E567" i="2"/>
  <c r="E583" i="2"/>
  <c r="E599" i="2"/>
  <c r="E615" i="2"/>
  <c r="E158" i="2"/>
  <c r="E210" i="2"/>
  <c r="E274" i="2"/>
  <c r="E338" i="2"/>
  <c r="E397" i="2"/>
  <c r="E416" i="2"/>
  <c r="E442" i="2"/>
  <c r="E464" i="2"/>
  <c r="E480" i="2"/>
  <c r="E496" i="2"/>
  <c r="E512" i="2"/>
  <c r="E528" i="2"/>
  <c r="E544" i="2"/>
  <c r="E560" i="2"/>
  <c r="E576" i="2"/>
  <c r="E592" i="2"/>
  <c r="E608" i="2"/>
  <c r="E624" i="2"/>
  <c r="E640" i="2"/>
  <c r="E656" i="2"/>
  <c r="E672" i="2"/>
  <c r="E688" i="2"/>
  <c r="E704" i="2"/>
  <c r="E720" i="2"/>
  <c r="E736" i="2"/>
  <c r="E752" i="2"/>
  <c r="E768" i="2"/>
  <c r="E784" i="2"/>
  <c r="E800" i="2"/>
  <c r="E816" i="2"/>
  <c r="E832" i="2"/>
  <c r="E848" i="2"/>
  <c r="E864" i="2"/>
  <c r="E880" i="2"/>
  <c r="E896" i="2"/>
  <c r="E912" i="2"/>
  <c r="E928" i="2"/>
  <c r="E262" i="2"/>
  <c r="E444" i="2"/>
  <c r="E521" i="2"/>
  <c r="E585" i="2"/>
  <c r="E626" i="2"/>
  <c r="E645" i="2"/>
  <c r="E671" i="2"/>
  <c r="E690" i="2"/>
  <c r="E709" i="2"/>
  <c r="E735" i="2"/>
  <c r="E754" i="2"/>
  <c r="E773" i="2"/>
  <c r="E799" i="2"/>
  <c r="E818" i="2"/>
  <c r="E837" i="2"/>
  <c r="E863" i="2"/>
  <c r="E882" i="2"/>
  <c r="E901" i="2"/>
  <c r="E927" i="2"/>
  <c r="E942" i="2"/>
  <c r="E958" i="2"/>
  <c r="E974" i="2"/>
  <c r="E990" i="2"/>
  <c r="E1006" i="2"/>
  <c r="E1022" i="2"/>
  <c r="E1038" i="2"/>
  <c r="E1054" i="2"/>
  <c r="E1070" i="2"/>
  <c r="E1086" i="2"/>
  <c r="E1102" i="2"/>
  <c r="E1118" i="2"/>
  <c r="E1134" i="2"/>
  <c r="E1150" i="2"/>
  <c r="E1166" i="2"/>
  <c r="E1182" i="2"/>
  <c r="E1198" i="2"/>
  <c r="E1214" i="2"/>
  <c r="E1230" i="2"/>
  <c r="E342" i="2"/>
  <c r="E454" i="2"/>
  <c r="E509" i="2"/>
  <c r="E573" i="2"/>
  <c r="E625" i="2"/>
  <c r="E651" i="2"/>
  <c r="E670" i="2"/>
  <c r="E689" i="2"/>
  <c r="E715" i="2"/>
  <c r="E734" i="2"/>
  <c r="E753" i="2"/>
  <c r="E779" i="2"/>
  <c r="E798" i="2"/>
  <c r="E817" i="2"/>
  <c r="E843" i="2"/>
  <c r="E862" i="2"/>
  <c r="E881" i="2"/>
  <c r="E907" i="2"/>
  <c r="E926" i="2"/>
  <c r="E947" i="2"/>
  <c r="E963" i="2"/>
  <c r="E979" i="2"/>
  <c r="E995" i="2"/>
  <c r="E166" i="2"/>
  <c r="E393" i="2"/>
  <c r="E465" i="2"/>
  <c r="E529" i="2"/>
  <c r="E593" i="2"/>
  <c r="E637" i="2"/>
  <c r="E663" i="2"/>
  <c r="E682" i="2"/>
  <c r="E701" i="2"/>
  <c r="E727" i="2"/>
  <c r="E746" i="2"/>
  <c r="E765" i="2"/>
  <c r="E791" i="2"/>
  <c r="E810" i="2"/>
  <c r="E829" i="2"/>
  <c r="E855" i="2"/>
  <c r="E874" i="2"/>
  <c r="E893" i="2"/>
  <c r="E919" i="2"/>
  <c r="E936" i="2"/>
  <c r="E952" i="2"/>
  <c r="E968" i="2"/>
  <c r="E984" i="2"/>
  <c r="E1000" i="2"/>
  <c r="E565" i="2"/>
  <c r="E691" i="2"/>
  <c r="E774" i="2"/>
  <c r="E857" i="2"/>
  <c r="E937" i="2"/>
  <c r="E1001" i="2"/>
  <c r="E1025" i="2"/>
  <c r="E1044" i="2"/>
  <c r="E1063" i="2"/>
  <c r="E1089" i="2"/>
  <c r="E1108" i="2"/>
  <c r="E1127" i="2"/>
  <c r="E1153" i="2"/>
  <c r="E1172" i="2"/>
  <c r="E1191" i="2"/>
  <c r="E1217" i="2"/>
  <c r="E1235" i="2"/>
  <c r="E1251" i="2"/>
  <c r="E1267" i="2"/>
  <c r="E1283" i="2"/>
  <c r="E1299" i="2"/>
  <c r="E1315" i="2"/>
  <c r="E1331" i="2"/>
  <c r="E1347" i="2"/>
  <c r="E1363" i="2"/>
  <c r="E1379" i="2"/>
  <c r="E1395" i="2"/>
  <c r="E1411" i="2"/>
  <c r="E1427" i="2"/>
  <c r="E1443" i="2"/>
  <c r="E1459" i="2"/>
  <c r="E1475" i="2"/>
  <c r="E1491" i="2"/>
  <c r="E1507" i="2"/>
  <c r="E1523" i="2"/>
  <c r="E1539" i="2"/>
  <c r="E1555" i="2"/>
  <c r="E1571" i="2"/>
  <c r="E1587" i="2"/>
  <c r="E1603" i="2"/>
  <c r="E1619" i="2"/>
  <c r="E1635" i="2"/>
  <c r="E1651" i="2"/>
  <c r="E1667" i="2"/>
  <c r="E1683" i="2"/>
  <c r="E1699" i="2"/>
  <c r="E1715" i="2"/>
  <c r="E1731" i="2"/>
  <c r="E1747" i="2"/>
  <c r="E1763" i="2"/>
  <c r="E1779" i="2"/>
  <c r="E1795" i="2"/>
  <c r="E1811" i="2"/>
  <c r="E1827" i="2"/>
  <c r="E1843" i="2"/>
  <c r="E441" i="2"/>
  <c r="E630" i="2"/>
  <c r="E713" i="2"/>
  <c r="E803" i="2"/>
  <c r="E886" i="2"/>
  <c r="E957" i="2"/>
  <c r="E1008" i="2"/>
  <c r="E1027" i="2"/>
  <c r="E1053" i="2"/>
  <c r="E1072" i="2"/>
  <c r="E1091" i="2"/>
  <c r="E1117" i="2"/>
  <c r="E1136" i="2"/>
  <c r="E1155" i="2"/>
  <c r="E1181" i="2"/>
  <c r="E1200" i="2"/>
  <c r="E1219" i="2"/>
  <c r="E1240" i="2"/>
  <c r="E1256" i="2"/>
  <c r="E1272" i="2"/>
  <c r="E1288" i="2"/>
  <c r="E1304" i="2"/>
  <c r="E1320" i="2"/>
  <c r="E1336" i="2"/>
  <c r="E1352" i="2"/>
  <c r="E1368" i="2"/>
  <c r="E1384" i="2"/>
  <c r="E1400" i="2"/>
  <c r="E1416" i="2"/>
  <c r="E1432" i="2"/>
  <c r="E1448" i="2"/>
  <c r="E1464" i="2"/>
  <c r="E1480" i="2"/>
  <c r="E1496" i="2"/>
  <c r="E1512" i="2"/>
  <c r="E1528" i="2"/>
  <c r="E1544" i="2"/>
  <c r="E1560" i="2"/>
  <c r="E246" i="2"/>
  <c r="E597" i="2"/>
  <c r="E697" i="2"/>
  <c r="E787" i="2"/>
  <c r="E870" i="2"/>
  <c r="E945" i="2"/>
  <c r="E1007" i="2"/>
  <c r="E1033" i="2"/>
  <c r="E1052" i="2"/>
  <c r="E1071" i="2"/>
  <c r="E1097" i="2"/>
  <c r="E1116" i="2"/>
  <c r="E1135" i="2"/>
  <c r="E1161" i="2"/>
  <c r="E1180" i="2"/>
  <c r="E1199" i="2"/>
  <c r="E1225" i="2"/>
  <c r="E1241" i="2"/>
  <c r="E1257" i="2"/>
  <c r="E1273" i="2"/>
  <c r="E1289" i="2"/>
  <c r="E1305" i="2"/>
  <c r="E1321" i="2"/>
  <c r="E1337" i="2"/>
  <c r="E1353" i="2"/>
  <c r="E1369" i="2"/>
  <c r="E1385" i="2"/>
  <c r="E1401" i="2"/>
  <c r="E1417" i="2"/>
  <c r="E1433" i="2"/>
  <c r="E1449" i="2"/>
  <c r="E1465" i="2"/>
  <c r="E1481" i="2"/>
  <c r="E1497" i="2"/>
  <c r="E1513" i="2"/>
  <c r="E1529" i="2"/>
  <c r="E1545" i="2"/>
  <c r="E1561" i="2"/>
  <c r="E707" i="2"/>
  <c r="E1013" i="2"/>
  <c r="E1096" i="2"/>
  <c r="E1179" i="2"/>
  <c r="E1262" i="2"/>
  <c r="E1326" i="2"/>
  <c r="E1390" i="2"/>
  <c r="E1454" i="2"/>
  <c r="E1518" i="2"/>
  <c r="E1582" i="2"/>
  <c r="E1601" i="2"/>
  <c r="E1620" i="2"/>
  <c r="E1646" i="2"/>
  <c r="E1665" i="2"/>
  <c r="E1684" i="2"/>
  <c r="E1710" i="2"/>
  <c r="E1729" i="2"/>
  <c r="E1748" i="2"/>
  <c r="E1774" i="2"/>
  <c r="E1793" i="2"/>
  <c r="E1812" i="2"/>
  <c r="E1838" i="2"/>
  <c r="E1855" i="2"/>
  <c r="E1871" i="2"/>
  <c r="E1887" i="2"/>
  <c r="E1903" i="2"/>
  <c r="E1919" i="2"/>
  <c r="E1935" i="2"/>
  <c r="E1951" i="2"/>
  <c r="E1967" i="2"/>
  <c r="E1983" i="2"/>
  <c r="E1999" i="2"/>
  <c r="E2015" i="2"/>
  <c r="E2031" i="2"/>
  <c r="E2047" i="2"/>
  <c r="E2063" i="2"/>
  <c r="E2079" i="2"/>
  <c r="E2095" i="2"/>
  <c r="E2111" i="2"/>
  <c r="E2127" i="2"/>
  <c r="E662" i="2"/>
  <c r="E965" i="2"/>
  <c r="E1080" i="2"/>
  <c r="E1163" i="2"/>
  <c r="E1234" i="2"/>
  <c r="E1298" i="2"/>
  <c r="E1362" i="2"/>
  <c r="E1426" i="2"/>
  <c r="E1490" i="2"/>
  <c r="E1554" i="2"/>
  <c r="E1584" i="2"/>
  <c r="E1610" i="2"/>
  <c r="E1629" i="2"/>
  <c r="E1648" i="2"/>
  <c r="E1674" i="2"/>
  <c r="E1693" i="2"/>
  <c r="E1712" i="2"/>
  <c r="E1738" i="2"/>
  <c r="E1757" i="2"/>
  <c r="E1776" i="2"/>
  <c r="E1802" i="2"/>
  <c r="E1821" i="2"/>
  <c r="E1840" i="2"/>
  <c r="E1864" i="2"/>
  <c r="E1880" i="2"/>
  <c r="E1896" i="2"/>
  <c r="E1912" i="2"/>
  <c r="E1928" i="2"/>
  <c r="E1944" i="2"/>
  <c r="E1960" i="2"/>
  <c r="E1976" i="2"/>
  <c r="E1992" i="2"/>
  <c r="E2008" i="2"/>
  <c r="E2024" i="2"/>
  <c r="E2040" i="2"/>
  <c r="E2056" i="2"/>
  <c r="E2072" i="2"/>
  <c r="E2088" i="2"/>
  <c r="E2104" i="2"/>
  <c r="E2120" i="2"/>
  <c r="E549" i="2"/>
  <c r="E981" i="2"/>
  <c r="E1083" i="2"/>
  <c r="E1173" i="2"/>
  <c r="E1254" i="2"/>
  <c r="E1318" i="2"/>
  <c r="E1382" i="2"/>
  <c r="E1446" i="2"/>
  <c r="E1510" i="2"/>
  <c r="E1574" i="2"/>
  <c r="E1593" i="2"/>
  <c r="E1612" i="2"/>
  <c r="E1638" i="2"/>
  <c r="E1657" i="2"/>
  <c r="E1676" i="2"/>
  <c r="E1702" i="2"/>
  <c r="E1721" i="2"/>
  <c r="E1740" i="2"/>
  <c r="E1766" i="2"/>
  <c r="E1785" i="2"/>
  <c r="E1804" i="2"/>
  <c r="E1830" i="2"/>
  <c r="E1849" i="2"/>
  <c r="E1865" i="2"/>
  <c r="E1881" i="2"/>
  <c r="E1897" i="2"/>
  <c r="E1913" i="2"/>
  <c r="E1929" i="2"/>
  <c r="E1945" i="2"/>
  <c r="E1961" i="2"/>
  <c r="E1977" i="2"/>
  <c r="E1993" i="2"/>
  <c r="E2009" i="2"/>
  <c r="E2025" i="2"/>
  <c r="E2041" i="2"/>
  <c r="E2057" i="2"/>
  <c r="E2073" i="2"/>
  <c r="E2089" i="2"/>
  <c r="E2105" i="2"/>
  <c r="E2121" i="2"/>
  <c r="E2137" i="2"/>
  <c r="E2153" i="2"/>
  <c r="E2169" i="2"/>
  <c r="E2185" i="2"/>
  <c r="E2201" i="2"/>
  <c r="E2217" i="2"/>
  <c r="E2233" i="2"/>
  <c r="E2249" i="2"/>
  <c r="E2265" i="2"/>
  <c r="E2281" i="2"/>
  <c r="E2297" i="2"/>
  <c r="E2313" i="2"/>
  <c r="E2329" i="2"/>
  <c r="E2345" i="2"/>
  <c r="E2361" i="2"/>
  <c r="E2377" i="2"/>
  <c r="E2393" i="2"/>
  <c r="E2409" i="2"/>
  <c r="E2425" i="2"/>
  <c r="E2441" i="2"/>
  <c r="E2457" i="2"/>
  <c r="E1176" i="2"/>
  <c r="E1418" i="2"/>
  <c r="E1608" i="2"/>
  <c r="E1698" i="2"/>
  <c r="E1781" i="2"/>
  <c r="E1862" i="2"/>
  <c r="E1926" i="2"/>
  <c r="E1990" i="2"/>
  <c r="E2054" i="2"/>
  <c r="E2118" i="2"/>
  <c r="E2152" i="2"/>
  <c r="E2171" i="2"/>
  <c r="E2190" i="2"/>
  <c r="E2216" i="2"/>
  <c r="E2235" i="2"/>
  <c r="E2254" i="2"/>
  <c r="E2280" i="2"/>
  <c r="E2299" i="2"/>
  <c r="E2318" i="2"/>
  <c r="E2344" i="2"/>
  <c r="E2363" i="2"/>
  <c r="E2382" i="2"/>
  <c r="E2408" i="2"/>
  <c r="E2427" i="2"/>
  <c r="E2446" i="2"/>
  <c r="E310" i="2"/>
  <c r="E1093" i="2"/>
  <c r="E1306" i="2"/>
  <c r="E1562" i="2"/>
  <c r="E1656" i="2"/>
  <c r="E1746" i="2"/>
  <c r="E1829" i="2"/>
  <c r="E1882" i="2"/>
  <c r="E1946" i="2"/>
  <c r="E2010" i="2"/>
  <c r="E2074" i="2"/>
  <c r="E2135" i="2"/>
  <c r="E2154" i="2"/>
  <c r="E2180" i="2"/>
  <c r="E2199" i="2"/>
  <c r="E2218" i="2"/>
  <c r="E2244" i="2"/>
  <c r="E2263" i="2"/>
  <c r="E2282" i="2"/>
  <c r="E2308" i="2"/>
  <c r="E2327" i="2"/>
  <c r="E2346" i="2"/>
  <c r="E2372" i="2"/>
  <c r="E2391" i="2"/>
  <c r="E2410" i="2"/>
  <c r="E2436" i="2"/>
  <c r="E2455" i="2"/>
  <c r="E1067" i="2"/>
  <c r="E1450" i="2"/>
  <c r="E1621" i="2"/>
  <c r="E1704" i="2"/>
  <c r="E1794" i="2"/>
  <c r="E1870" i="2"/>
  <c r="E1934" i="2"/>
  <c r="E1998" i="2"/>
  <c r="E2062" i="2"/>
  <c r="E2126" i="2"/>
  <c r="E2150" i="2"/>
  <c r="E2176" i="2"/>
  <c r="E2195" i="2"/>
  <c r="E2214" i="2"/>
  <c r="E2240" i="2"/>
  <c r="E2259" i="2"/>
  <c r="E2278" i="2"/>
  <c r="E2304" i="2"/>
  <c r="E2323" i="2"/>
  <c r="E2342" i="2"/>
  <c r="E2368" i="2"/>
  <c r="E2387" i="2"/>
  <c r="E2406" i="2"/>
  <c r="E2432" i="2"/>
  <c r="E2451" i="2"/>
  <c r="E997" i="2"/>
  <c r="E1688" i="2"/>
  <c r="E2098" i="2"/>
  <c r="E2207" i="2"/>
  <c r="E2290" i="2"/>
  <c r="E2380" i="2"/>
  <c r="E2463" i="2"/>
  <c r="E1624" i="2"/>
  <c r="E1986" i="2"/>
  <c r="E2172" i="2"/>
  <c r="E2255" i="2"/>
  <c r="E2338" i="2"/>
  <c r="E2428" i="2"/>
  <c r="E1274" i="2"/>
  <c r="E1816" i="2"/>
  <c r="E2066" i="2"/>
  <c r="E2194" i="2"/>
  <c r="E2284" i="2"/>
  <c r="E2367" i="2"/>
  <c r="E2450" i="2"/>
  <c r="E2140" i="2"/>
  <c r="E2415" i="2"/>
  <c r="E2332" i="2"/>
  <c r="E2268" i="2"/>
  <c r="E2460" i="2"/>
  <c r="E2204" i="2"/>
  <c r="E6" i="2"/>
  <c r="E22" i="2"/>
  <c r="E38" i="2"/>
  <c r="E54" i="2"/>
  <c r="E70" i="2"/>
  <c r="E86" i="2"/>
  <c r="E102" i="2"/>
  <c r="E118" i="2"/>
  <c r="E134" i="2"/>
  <c r="E150" i="2"/>
  <c r="E11" i="2"/>
  <c r="E27" i="2"/>
  <c r="E43" i="2"/>
  <c r="E59" i="2"/>
  <c r="E75" i="2"/>
  <c r="E91" i="2"/>
  <c r="E107" i="2"/>
  <c r="E123" i="2"/>
  <c r="E139" i="2"/>
  <c r="E155" i="2"/>
  <c r="E16" i="2"/>
  <c r="E32" i="2"/>
  <c r="E48" i="2"/>
  <c r="E64" i="2"/>
  <c r="E80" i="2"/>
  <c r="E96" i="2"/>
  <c r="E112" i="2"/>
  <c r="E128" i="2"/>
  <c r="E144" i="2"/>
  <c r="E9" i="2"/>
  <c r="E73" i="2"/>
  <c r="E137" i="2"/>
  <c r="E167" i="2"/>
  <c r="E183" i="2"/>
  <c r="E199" i="2"/>
  <c r="E215" i="2"/>
  <c r="E231" i="2"/>
  <c r="E247" i="2"/>
  <c r="E263" i="2"/>
  <c r="E279" i="2"/>
  <c r="E295" i="2"/>
  <c r="E311" i="2"/>
  <c r="E327" i="2"/>
  <c r="E343" i="2"/>
  <c r="E359" i="2"/>
  <c r="E375" i="2"/>
  <c r="E391" i="2"/>
  <c r="E407" i="2"/>
  <c r="E423" i="2"/>
  <c r="E439" i="2"/>
  <c r="E455" i="2"/>
  <c r="E45" i="2"/>
  <c r="E109" i="2"/>
  <c r="E164" i="2"/>
  <c r="E180" i="2"/>
  <c r="E196" i="2"/>
  <c r="E212" i="2"/>
  <c r="E228" i="2"/>
  <c r="E244" i="2"/>
  <c r="E260" i="2"/>
  <c r="E276" i="2"/>
  <c r="E292" i="2"/>
  <c r="E308" i="2"/>
  <c r="E324" i="2"/>
  <c r="E340" i="2"/>
  <c r="E356" i="2"/>
  <c r="E372" i="2"/>
  <c r="E17" i="2"/>
  <c r="E81" i="2"/>
  <c r="E145" i="2"/>
  <c r="E169" i="2"/>
  <c r="E185" i="2"/>
  <c r="E201" i="2"/>
  <c r="E217" i="2"/>
  <c r="E233" i="2"/>
  <c r="E249" i="2"/>
  <c r="E265" i="2"/>
  <c r="E281" i="2"/>
  <c r="E297" i="2"/>
  <c r="E313" i="2"/>
  <c r="E329" i="2"/>
  <c r="E345" i="2"/>
  <c r="E361" i="2"/>
  <c r="E377" i="2"/>
  <c r="E85" i="2"/>
  <c r="E202" i="2"/>
  <c r="E266" i="2"/>
  <c r="E330" i="2"/>
  <c r="E386" i="2"/>
  <c r="E405" i="2"/>
  <c r="E424" i="2"/>
  <c r="E450" i="2"/>
  <c r="E466" i="2"/>
  <c r="E482" i="2"/>
  <c r="E498" i="2"/>
  <c r="E514" i="2"/>
  <c r="E530" i="2"/>
  <c r="E546" i="2"/>
  <c r="E562" i="2"/>
  <c r="E578" i="2"/>
  <c r="E594" i="2"/>
  <c r="E610" i="2"/>
  <c r="E37" i="2"/>
  <c r="E206" i="2"/>
  <c r="E270" i="2"/>
  <c r="E334" i="2"/>
  <c r="E388" i="2"/>
  <c r="E414" i="2"/>
  <c r="E433" i="2"/>
  <c r="E452" i="2"/>
  <c r="E475" i="2"/>
  <c r="E491" i="2"/>
  <c r="E507" i="2"/>
  <c r="E523" i="2"/>
  <c r="E539" i="2"/>
  <c r="E555" i="2"/>
  <c r="E571" i="2"/>
  <c r="E587" i="2"/>
  <c r="E603" i="2"/>
  <c r="E619" i="2"/>
  <c r="E162" i="2"/>
  <c r="E226" i="2"/>
  <c r="E290" i="2"/>
  <c r="E354" i="2"/>
  <c r="E400" i="2"/>
  <c r="E426" i="2"/>
  <c r="E445" i="2"/>
  <c r="E468" i="2"/>
  <c r="E484" i="2"/>
  <c r="E500" i="2"/>
  <c r="E516" i="2"/>
  <c r="E532" i="2"/>
  <c r="E548" i="2"/>
  <c r="E564" i="2"/>
  <c r="E580" i="2"/>
  <c r="E596" i="2"/>
  <c r="E612" i="2"/>
  <c r="E628" i="2"/>
  <c r="E644" i="2"/>
  <c r="E660" i="2"/>
  <c r="E676" i="2"/>
  <c r="E692" i="2"/>
  <c r="E708" i="2"/>
  <c r="E724" i="2"/>
  <c r="E740" i="2"/>
  <c r="E756" i="2"/>
  <c r="E772" i="2"/>
  <c r="E788" i="2"/>
  <c r="E804" i="2"/>
  <c r="E820" i="2"/>
  <c r="E836" i="2"/>
  <c r="E852" i="2"/>
  <c r="E868" i="2"/>
  <c r="E884" i="2"/>
  <c r="E900" i="2"/>
  <c r="E916" i="2"/>
  <c r="E932" i="2"/>
  <c r="E326" i="2"/>
  <c r="E473" i="2"/>
  <c r="E537" i="2"/>
  <c r="E601" i="2"/>
  <c r="E629" i="2"/>
  <c r="E655" i="2"/>
  <c r="E674" i="2"/>
  <c r="E693" i="2"/>
  <c r="E719" i="2"/>
  <c r="E738" i="2"/>
  <c r="E757" i="2"/>
  <c r="E783" i="2"/>
  <c r="E802" i="2"/>
  <c r="E821" i="2"/>
  <c r="E847" i="2"/>
  <c r="E866" i="2"/>
  <c r="E885" i="2"/>
  <c r="E911" i="2"/>
  <c r="E930" i="2"/>
  <c r="E946" i="2"/>
  <c r="E962" i="2"/>
  <c r="E978" i="2"/>
  <c r="E994" i="2"/>
  <c r="E1010" i="2"/>
  <c r="E1026" i="2"/>
  <c r="E1042" i="2"/>
  <c r="E1058" i="2"/>
  <c r="E1074" i="2"/>
  <c r="E1090" i="2"/>
  <c r="E1106" i="2"/>
  <c r="E1122" i="2"/>
  <c r="E1138" i="2"/>
  <c r="E1154" i="2"/>
  <c r="E1170" i="2"/>
  <c r="E1186" i="2"/>
  <c r="E1202" i="2"/>
  <c r="E1218" i="2"/>
  <c r="E69" i="2"/>
  <c r="E390" i="2"/>
  <c r="E461" i="2"/>
  <c r="E525" i="2"/>
  <c r="E589" i="2"/>
  <c r="E635" i="2"/>
  <c r="E654" i="2"/>
  <c r="E673" i="2"/>
  <c r="E699" i="2"/>
  <c r="E718" i="2"/>
  <c r="E737" i="2"/>
  <c r="E763" i="2"/>
  <c r="E782" i="2"/>
  <c r="E801" i="2"/>
  <c r="E827" i="2"/>
  <c r="E846" i="2"/>
  <c r="E865" i="2"/>
  <c r="E891" i="2"/>
  <c r="E910" i="2"/>
  <c r="E929" i="2"/>
  <c r="E951" i="2"/>
  <c r="E967" i="2"/>
  <c r="E983" i="2"/>
  <c r="E999" i="2"/>
  <c r="E230" i="2"/>
  <c r="E412" i="2"/>
  <c r="E481" i="2"/>
  <c r="E545" i="2"/>
  <c r="E609" i="2"/>
  <c r="E647" i="2"/>
  <c r="E666" i="2"/>
  <c r="E685" i="2"/>
  <c r="E711" i="2"/>
  <c r="E730" i="2"/>
  <c r="E749" i="2"/>
  <c r="E775" i="2"/>
  <c r="E794" i="2"/>
  <c r="E813" i="2"/>
  <c r="E839" i="2"/>
  <c r="E858" i="2"/>
  <c r="E877" i="2"/>
  <c r="E903" i="2"/>
  <c r="E922" i="2"/>
  <c r="E940" i="2"/>
  <c r="E956" i="2"/>
  <c r="E972" i="2"/>
  <c r="E988" i="2"/>
  <c r="E1004" i="2"/>
  <c r="E627" i="2"/>
  <c r="E710" i="2"/>
  <c r="E793" i="2"/>
  <c r="E883" i="2"/>
  <c r="E953" i="2"/>
  <c r="E1009" i="2"/>
  <c r="E1028" i="2"/>
  <c r="E1047" i="2"/>
  <c r="E1073" i="2"/>
  <c r="E1092" i="2"/>
  <c r="E1111" i="2"/>
  <c r="E1137" i="2"/>
  <c r="E1156" i="2"/>
  <c r="E1175" i="2"/>
  <c r="E1201" i="2"/>
  <c r="E1220" i="2"/>
  <c r="E1239" i="2"/>
  <c r="E1255" i="2"/>
  <c r="E1271" i="2"/>
  <c r="E1287" i="2"/>
  <c r="E1303" i="2"/>
  <c r="E1319" i="2"/>
  <c r="E1335" i="2"/>
  <c r="E1351" i="2"/>
  <c r="E1367" i="2"/>
  <c r="E1383" i="2"/>
  <c r="E1399" i="2"/>
  <c r="E1415" i="2"/>
  <c r="E1431" i="2"/>
  <c r="E1447" i="2"/>
  <c r="E1463" i="2"/>
  <c r="E1479" i="2"/>
  <c r="E1495" i="2"/>
  <c r="E1511" i="2"/>
  <c r="E1527" i="2"/>
  <c r="E1543" i="2"/>
  <c r="E1559" i="2"/>
  <c r="E1575" i="2"/>
  <c r="E1591" i="2"/>
  <c r="E1607" i="2"/>
  <c r="E1623" i="2"/>
  <c r="E1639" i="2"/>
  <c r="E1655" i="2"/>
  <c r="E1671" i="2"/>
  <c r="E1687" i="2"/>
  <c r="E1703" i="2"/>
  <c r="E1719" i="2"/>
  <c r="E1735" i="2"/>
  <c r="E1751" i="2"/>
  <c r="E1767" i="2"/>
  <c r="E1783" i="2"/>
  <c r="E1799" i="2"/>
  <c r="E1815" i="2"/>
  <c r="E1831" i="2"/>
  <c r="E1847" i="2"/>
  <c r="E460" i="2"/>
  <c r="E649" i="2"/>
  <c r="E739" i="2"/>
  <c r="E822" i="2"/>
  <c r="E905" i="2"/>
  <c r="E973" i="2"/>
  <c r="E1011" i="2"/>
  <c r="E1037" i="2"/>
  <c r="E1056" i="2"/>
  <c r="E1075" i="2"/>
  <c r="E1101" i="2"/>
  <c r="E1120" i="2"/>
  <c r="E1139" i="2"/>
  <c r="E1165" i="2"/>
  <c r="E1184" i="2"/>
  <c r="E1203" i="2"/>
  <c r="E1229" i="2"/>
  <c r="E1244" i="2"/>
  <c r="E1260" i="2"/>
  <c r="E1276" i="2"/>
  <c r="E1292" i="2"/>
  <c r="E1308" i="2"/>
  <c r="E1324" i="2"/>
  <c r="E1340" i="2"/>
  <c r="E1356" i="2"/>
  <c r="E1372" i="2"/>
  <c r="E1388" i="2"/>
  <c r="E1404" i="2"/>
  <c r="E1420" i="2"/>
  <c r="E1436" i="2"/>
  <c r="E1452" i="2"/>
  <c r="E1468" i="2"/>
  <c r="E1484" i="2"/>
  <c r="E1500" i="2"/>
  <c r="E1516" i="2"/>
  <c r="E1532" i="2"/>
  <c r="E1548" i="2"/>
  <c r="E1564" i="2"/>
  <c r="E396" i="2"/>
  <c r="E633" i="2"/>
  <c r="E723" i="2"/>
  <c r="E806" i="2"/>
  <c r="E889" i="2"/>
  <c r="E961" i="2"/>
  <c r="E1017" i="2"/>
  <c r="E1036" i="2"/>
  <c r="E1055" i="2"/>
  <c r="E1081" i="2"/>
  <c r="E1100" i="2"/>
  <c r="E1119" i="2"/>
  <c r="E1145" i="2"/>
  <c r="E1164" i="2"/>
  <c r="E1183" i="2"/>
  <c r="E1209" i="2"/>
  <c r="E1228" i="2"/>
  <c r="E1245" i="2"/>
  <c r="E1261" i="2"/>
  <c r="E1277" i="2"/>
  <c r="E1293" i="2"/>
  <c r="E1309" i="2"/>
  <c r="E1325" i="2"/>
  <c r="E1341" i="2"/>
  <c r="E1357" i="2"/>
  <c r="E1373" i="2"/>
  <c r="E1389" i="2"/>
  <c r="E1405" i="2"/>
  <c r="E1421" i="2"/>
  <c r="E1437" i="2"/>
  <c r="E1453" i="2"/>
  <c r="E1469" i="2"/>
  <c r="E1485" i="2"/>
  <c r="E1501" i="2"/>
  <c r="E1517" i="2"/>
  <c r="E1533" i="2"/>
  <c r="E1549" i="2"/>
  <c r="E1565" i="2"/>
  <c r="E726" i="2"/>
  <c r="E1032" i="2"/>
  <c r="E1115" i="2"/>
  <c r="E1205" i="2"/>
  <c r="E1278" i="2"/>
  <c r="E1342" i="2"/>
  <c r="E1406" i="2"/>
  <c r="E1470" i="2"/>
  <c r="E1534" i="2"/>
  <c r="E1585" i="2"/>
  <c r="E1604" i="2"/>
  <c r="E1630" i="2"/>
  <c r="E1649" i="2"/>
  <c r="E1668" i="2"/>
  <c r="E1694" i="2"/>
  <c r="E1713" i="2"/>
  <c r="E1732" i="2"/>
  <c r="E1758" i="2"/>
  <c r="E1777" i="2"/>
  <c r="E1796" i="2"/>
  <c r="E1822" i="2"/>
  <c r="E1841" i="2"/>
  <c r="E1859" i="2"/>
  <c r="E1875" i="2"/>
  <c r="E1891" i="2"/>
  <c r="E1907" i="2"/>
  <c r="E1923" i="2"/>
  <c r="E1939" i="2"/>
  <c r="E1955" i="2"/>
  <c r="E1971" i="2"/>
  <c r="E1987" i="2"/>
  <c r="E2003" i="2"/>
  <c r="E2019" i="2"/>
  <c r="E2035" i="2"/>
  <c r="E2051" i="2"/>
  <c r="E2067" i="2"/>
  <c r="E2083" i="2"/>
  <c r="E2099" i="2"/>
  <c r="E2115" i="2"/>
  <c r="E2131" i="2"/>
  <c r="E681" i="2"/>
  <c r="E1016" i="2"/>
  <c r="E1099" i="2"/>
  <c r="E1189" i="2"/>
  <c r="E1250" i="2"/>
  <c r="E1314" i="2"/>
  <c r="E1378" i="2"/>
  <c r="E1442" i="2"/>
  <c r="E1506" i="2"/>
  <c r="E1570" i="2"/>
  <c r="E1594" i="2"/>
  <c r="E1613" i="2"/>
  <c r="E1632" i="2"/>
  <c r="E1658" i="2"/>
  <c r="E1677" i="2"/>
  <c r="E1696" i="2"/>
  <c r="E1722" i="2"/>
  <c r="E1741" i="2"/>
  <c r="E1760" i="2"/>
  <c r="E1786" i="2"/>
  <c r="E1805" i="2"/>
  <c r="E1824" i="2"/>
  <c r="E1852" i="2"/>
  <c r="E1868" i="2"/>
  <c r="E1884" i="2"/>
  <c r="E1900" i="2"/>
  <c r="E1916" i="2"/>
  <c r="E1932" i="2"/>
  <c r="E1948" i="2"/>
  <c r="E1964" i="2"/>
  <c r="E1980" i="2"/>
  <c r="E1996" i="2"/>
  <c r="E2012" i="2"/>
  <c r="E2028" i="2"/>
  <c r="E2044" i="2"/>
  <c r="E2060" i="2"/>
  <c r="E2076" i="2"/>
  <c r="E2092" i="2"/>
  <c r="E2108" i="2"/>
  <c r="E2124" i="2"/>
  <c r="E835" i="2"/>
  <c r="E1019" i="2"/>
  <c r="E1109" i="2"/>
  <c r="E1192" i="2"/>
  <c r="E1270" i="2"/>
  <c r="E1334" i="2"/>
  <c r="E1398" i="2"/>
  <c r="E1462" i="2"/>
  <c r="E1526" i="2"/>
  <c r="E1577" i="2"/>
  <c r="E1596" i="2"/>
  <c r="E1622" i="2"/>
  <c r="E1641" i="2"/>
  <c r="E1660" i="2"/>
  <c r="E1686" i="2"/>
  <c r="E1705" i="2"/>
  <c r="E1724" i="2"/>
  <c r="E1750" i="2"/>
  <c r="E1769" i="2"/>
  <c r="E1788" i="2"/>
  <c r="E1814" i="2"/>
  <c r="E1833" i="2"/>
  <c r="E1853" i="2"/>
  <c r="E1869" i="2"/>
  <c r="E1885" i="2"/>
  <c r="E1901" i="2"/>
  <c r="E1917" i="2"/>
  <c r="E1933" i="2"/>
  <c r="E1949" i="2"/>
  <c r="E1965" i="2"/>
  <c r="E1981" i="2"/>
  <c r="E1997" i="2"/>
  <c r="E2013" i="2"/>
  <c r="E2029" i="2"/>
  <c r="E2045" i="2"/>
  <c r="E2061" i="2"/>
  <c r="E2077" i="2"/>
  <c r="E2093" i="2"/>
  <c r="E2109" i="2"/>
  <c r="E2125" i="2"/>
  <c r="E2141" i="2"/>
  <c r="E2157" i="2"/>
  <c r="E2173" i="2"/>
  <c r="E2189" i="2"/>
  <c r="E2205" i="2"/>
  <c r="E2221" i="2"/>
  <c r="E2237" i="2"/>
  <c r="E2253" i="2"/>
  <c r="E2269" i="2"/>
  <c r="E2285" i="2"/>
  <c r="E2301" i="2"/>
  <c r="E2317" i="2"/>
  <c r="E2333" i="2"/>
  <c r="E2349" i="2"/>
  <c r="E2365" i="2"/>
  <c r="E2381" i="2"/>
  <c r="E2397" i="2"/>
  <c r="E2413" i="2"/>
  <c r="E2429" i="2"/>
  <c r="E2445" i="2"/>
  <c r="E2461" i="2"/>
  <c r="E1195" i="2"/>
  <c r="E1482" i="2"/>
  <c r="E1634" i="2"/>
  <c r="E1717" i="2"/>
  <c r="E1800" i="2"/>
  <c r="E1878" i="2"/>
  <c r="E1942" i="2"/>
  <c r="E2006" i="2"/>
  <c r="E2070" i="2"/>
  <c r="E2136" i="2"/>
  <c r="E2155" i="2"/>
  <c r="E2174" i="2"/>
  <c r="E2200" i="2"/>
  <c r="E2219" i="2"/>
  <c r="E2238" i="2"/>
  <c r="E2264" i="2"/>
  <c r="E2283" i="2"/>
  <c r="E2302" i="2"/>
  <c r="E2328" i="2"/>
  <c r="E2347" i="2"/>
  <c r="E2366" i="2"/>
  <c r="E2392" i="2"/>
  <c r="E2411" i="2"/>
  <c r="E2430" i="2"/>
  <c r="E2456" i="2"/>
  <c r="E613" i="2"/>
  <c r="E1112" i="2"/>
  <c r="E1370" i="2"/>
  <c r="E1592" i="2"/>
  <c r="E1682" i="2"/>
  <c r="E1765" i="2"/>
  <c r="E1848" i="2"/>
  <c r="E1898" i="2"/>
  <c r="E1962" i="2"/>
  <c r="E2026" i="2"/>
  <c r="E2090" i="2"/>
  <c r="E2138" i="2"/>
  <c r="E2164" i="2"/>
  <c r="E2183" i="2"/>
  <c r="E2202" i="2"/>
  <c r="E2228" i="2"/>
  <c r="E2247" i="2"/>
  <c r="E2266" i="2"/>
  <c r="E2292" i="2"/>
  <c r="E2311" i="2"/>
  <c r="E2330" i="2"/>
  <c r="E2356" i="2"/>
  <c r="E2375" i="2"/>
  <c r="E2394" i="2"/>
  <c r="E2420" i="2"/>
  <c r="E2439" i="2"/>
  <c r="E2458" i="2"/>
  <c r="E1258" i="2"/>
  <c r="E1514" i="2"/>
  <c r="E1640" i="2"/>
  <c r="E1730" i="2"/>
  <c r="E1813" i="2"/>
  <c r="E1886" i="2"/>
  <c r="E1950" i="2"/>
  <c r="E2014" i="2"/>
  <c r="E2078" i="2"/>
  <c r="E2134" i="2"/>
  <c r="E2160" i="2"/>
  <c r="E2179" i="2"/>
  <c r="E2198" i="2"/>
  <c r="E2224" i="2"/>
  <c r="E2243" i="2"/>
  <c r="E2262" i="2"/>
  <c r="E2288" i="2"/>
  <c r="E2307" i="2"/>
  <c r="E2326" i="2"/>
  <c r="E2352" i="2"/>
  <c r="E2371" i="2"/>
  <c r="E2390" i="2"/>
  <c r="E2416" i="2"/>
  <c r="E2435" i="2"/>
  <c r="E2454" i="2"/>
  <c r="E1402" i="2"/>
  <c r="E1906" i="2"/>
  <c r="E2143" i="2"/>
  <c r="E2226" i="2"/>
  <c r="E2316" i="2"/>
  <c r="E2399" i="2"/>
  <c r="E1466" i="2"/>
  <c r="E1842" i="2"/>
  <c r="E2050" i="2"/>
  <c r="E2191" i="2"/>
  <c r="E2274" i="2"/>
  <c r="E2364" i="2"/>
  <c r="E2447" i="2"/>
  <c r="E1530" i="2"/>
  <c r="E1874" i="2"/>
  <c r="E2130" i="2"/>
  <c r="E2220" i="2"/>
  <c r="E2303" i="2"/>
  <c r="E2386" i="2"/>
  <c r="E1221" i="2"/>
  <c r="E2159" i="2"/>
  <c r="E2434" i="2"/>
  <c r="E2351" i="2"/>
  <c r="E2287" i="2"/>
  <c r="E2223" i="2"/>
  <c r="E2242" i="2"/>
  <c r="E10" i="2"/>
  <c r="E26" i="2"/>
  <c r="E42" i="2"/>
  <c r="E58" i="2"/>
  <c r="E74" i="2"/>
  <c r="E90" i="2"/>
  <c r="E106" i="2"/>
  <c r="E122" i="2"/>
  <c r="E138" i="2"/>
  <c r="E154" i="2"/>
  <c r="E15" i="2"/>
  <c r="E31" i="2"/>
  <c r="E47" i="2"/>
  <c r="E63" i="2"/>
  <c r="E79" i="2"/>
  <c r="E95" i="2"/>
  <c r="E111" i="2"/>
  <c r="E127" i="2"/>
  <c r="E143" i="2"/>
  <c r="E4" i="2"/>
  <c r="E20" i="2"/>
  <c r="E36" i="2"/>
  <c r="E52" i="2"/>
  <c r="E68" i="2"/>
  <c r="E84" i="2"/>
  <c r="E100" i="2"/>
  <c r="E116" i="2"/>
  <c r="E132" i="2"/>
  <c r="E148" i="2"/>
  <c r="E25" i="2"/>
  <c r="E89" i="2"/>
  <c r="E153" i="2"/>
  <c r="E171" i="2"/>
  <c r="E187" i="2"/>
  <c r="E203" i="2"/>
  <c r="E219" i="2"/>
  <c r="E235" i="2"/>
  <c r="E251" i="2"/>
  <c r="E267" i="2"/>
  <c r="E283" i="2"/>
  <c r="E299" i="2"/>
  <c r="E315" i="2"/>
  <c r="E331" i="2"/>
  <c r="E347" i="2"/>
  <c r="E363" i="2"/>
  <c r="E379" i="2"/>
  <c r="E395" i="2"/>
  <c r="E411" i="2"/>
  <c r="E427" i="2"/>
  <c r="E443" i="2"/>
  <c r="E459" i="2"/>
  <c r="E61" i="2"/>
  <c r="E125" i="2"/>
  <c r="E168" i="2"/>
  <c r="E184" i="2"/>
  <c r="E200" i="2"/>
  <c r="E216" i="2"/>
  <c r="E232" i="2"/>
  <c r="E248" i="2"/>
  <c r="E264" i="2"/>
  <c r="E280" i="2"/>
  <c r="E296" i="2"/>
  <c r="E312" i="2"/>
  <c r="E328" i="2"/>
  <c r="E344" i="2"/>
  <c r="E360" i="2"/>
  <c r="E376" i="2"/>
  <c r="E33" i="2"/>
  <c r="E97" i="2"/>
  <c r="E157" i="2"/>
  <c r="E173" i="2"/>
  <c r="E189" i="2"/>
  <c r="E205" i="2"/>
  <c r="E221" i="2"/>
  <c r="E237" i="2"/>
  <c r="E253" i="2"/>
  <c r="E269" i="2"/>
  <c r="E285" i="2"/>
  <c r="E301" i="2"/>
  <c r="E317" i="2"/>
  <c r="E333" i="2"/>
  <c r="E349" i="2"/>
  <c r="E365" i="2"/>
  <c r="E381" i="2"/>
  <c r="E149" i="2"/>
  <c r="E218" i="2"/>
  <c r="E282" i="2"/>
  <c r="E346" i="2"/>
  <c r="E389" i="2"/>
  <c r="E408" i="2"/>
  <c r="E434" i="2"/>
  <c r="E453" i="2"/>
  <c r="E470" i="2"/>
  <c r="E486" i="2"/>
  <c r="E502" i="2"/>
  <c r="E518" i="2"/>
  <c r="E534" i="2"/>
  <c r="E550" i="2"/>
  <c r="E566" i="2"/>
  <c r="E582" i="2"/>
  <c r="E598" i="2"/>
  <c r="E614" i="2"/>
  <c r="E101" i="2"/>
  <c r="E222" i="2"/>
  <c r="E286" i="2"/>
  <c r="E350" i="2"/>
  <c r="E398" i="2"/>
  <c r="E417" i="2"/>
  <c r="E436" i="2"/>
  <c r="E463" i="2"/>
  <c r="E479" i="2"/>
  <c r="E495" i="2"/>
  <c r="E511" i="2"/>
  <c r="E527" i="2"/>
  <c r="E543" i="2"/>
  <c r="E559" i="2"/>
  <c r="E575" i="2"/>
  <c r="E591" i="2"/>
  <c r="E607" i="2"/>
  <c r="E53" i="2"/>
  <c r="E178" i="2"/>
  <c r="E242" i="2"/>
  <c r="E306" i="2"/>
  <c r="E370" i="2"/>
  <c r="E410" i="2"/>
  <c r="E429" i="2"/>
  <c r="E448" i="2"/>
  <c r="E472" i="2"/>
  <c r="E488" i="2"/>
  <c r="E504" i="2"/>
  <c r="E520" i="2"/>
  <c r="E536" i="2"/>
  <c r="E552" i="2"/>
  <c r="E568" i="2"/>
  <c r="E584" i="2"/>
  <c r="E600" i="2"/>
  <c r="E616" i="2"/>
  <c r="E632" i="2"/>
  <c r="E648" i="2"/>
  <c r="E664" i="2"/>
  <c r="E680" i="2"/>
  <c r="E696" i="2"/>
  <c r="E712" i="2"/>
  <c r="E728" i="2"/>
  <c r="E744" i="2"/>
  <c r="E760" i="2"/>
  <c r="E776" i="2"/>
  <c r="E792" i="2"/>
  <c r="E808" i="2"/>
  <c r="E824" i="2"/>
  <c r="E840" i="2"/>
  <c r="E856" i="2"/>
  <c r="E872" i="2"/>
  <c r="E888" i="2"/>
  <c r="E904" i="2"/>
  <c r="E920" i="2"/>
  <c r="E5" i="2"/>
  <c r="E406" i="2"/>
  <c r="E489" i="2"/>
  <c r="E553" i="2"/>
  <c r="E617" i="2"/>
  <c r="E639" i="2"/>
  <c r="E658" i="2"/>
  <c r="E677" i="2"/>
  <c r="E703" i="2"/>
  <c r="E722" i="2"/>
  <c r="E741" i="2"/>
  <c r="E767" i="2"/>
  <c r="E786" i="2"/>
  <c r="E805" i="2"/>
  <c r="E831" i="2"/>
  <c r="E850" i="2"/>
  <c r="E869" i="2"/>
  <c r="E895" i="2"/>
  <c r="E914" i="2"/>
  <c r="E933" i="2"/>
  <c r="E950" i="2"/>
  <c r="E966" i="2"/>
  <c r="E982" i="2"/>
  <c r="E998" i="2"/>
  <c r="E1014" i="2"/>
  <c r="E1030" i="2"/>
  <c r="E1046" i="2"/>
  <c r="E1062" i="2"/>
  <c r="E1078" i="2"/>
  <c r="E1094" i="2"/>
  <c r="E1110" i="2"/>
  <c r="E1126" i="2"/>
  <c r="E1142" i="2"/>
  <c r="E1158" i="2"/>
  <c r="E1174" i="2"/>
  <c r="E1190" i="2"/>
  <c r="E1206" i="2"/>
  <c r="E1222" i="2"/>
  <c r="E214" i="2"/>
  <c r="E409" i="2"/>
  <c r="E477" i="2"/>
  <c r="E541" i="2"/>
  <c r="E605" i="2"/>
  <c r="E638" i="2"/>
  <c r="E657" i="2"/>
  <c r="E683" i="2"/>
  <c r="E702" i="2"/>
  <c r="E721" i="2"/>
  <c r="E747" i="2"/>
  <c r="E766" i="2"/>
  <c r="E785" i="2"/>
  <c r="E811" i="2"/>
  <c r="E830" i="2"/>
  <c r="E849" i="2"/>
  <c r="E875" i="2"/>
  <c r="E894" i="2"/>
  <c r="E913" i="2"/>
  <c r="E939" i="2"/>
  <c r="E955" i="2"/>
  <c r="E971" i="2"/>
  <c r="E987" i="2"/>
  <c r="E1003" i="2"/>
  <c r="E294" i="2"/>
  <c r="E438" i="2"/>
  <c r="E497" i="2"/>
  <c r="E561" i="2"/>
  <c r="E631" i="2"/>
  <c r="E650" i="2"/>
  <c r="E669" i="2"/>
  <c r="E695" i="2"/>
  <c r="E714" i="2"/>
  <c r="E733" i="2"/>
  <c r="E759" i="2"/>
  <c r="E778" i="2"/>
  <c r="E797" i="2"/>
  <c r="E823" i="2"/>
  <c r="E842" i="2"/>
  <c r="E861" i="2"/>
  <c r="E887" i="2"/>
  <c r="E906" i="2"/>
  <c r="E925" i="2"/>
  <c r="E944" i="2"/>
  <c r="E960" i="2"/>
  <c r="E976" i="2"/>
  <c r="E992" i="2"/>
  <c r="E374" i="2"/>
  <c r="E646" i="2"/>
  <c r="E729" i="2"/>
  <c r="E819" i="2"/>
  <c r="E902" i="2"/>
  <c r="E969" i="2"/>
  <c r="E1012" i="2"/>
  <c r="E1031" i="2"/>
  <c r="E1057" i="2"/>
  <c r="E1076" i="2"/>
  <c r="E1095" i="2"/>
  <c r="E1121" i="2"/>
  <c r="E1140" i="2"/>
  <c r="E1159" i="2"/>
  <c r="E1185" i="2"/>
  <c r="E1204" i="2"/>
  <c r="E1223" i="2"/>
  <c r="E1243" i="2"/>
  <c r="E1259" i="2"/>
  <c r="E1275" i="2"/>
  <c r="E1291" i="2"/>
  <c r="E1307" i="2"/>
  <c r="E1323" i="2"/>
  <c r="E1339" i="2"/>
  <c r="E1355" i="2"/>
  <c r="E1371" i="2"/>
  <c r="E1387" i="2"/>
  <c r="E1403" i="2"/>
  <c r="E1419" i="2"/>
  <c r="E1435" i="2"/>
  <c r="E1451" i="2"/>
  <c r="E1467" i="2"/>
  <c r="E1483" i="2"/>
  <c r="E1499" i="2"/>
  <c r="E1515" i="2"/>
  <c r="E1531" i="2"/>
  <c r="E1547" i="2"/>
  <c r="E1563" i="2"/>
  <c r="E1579" i="2"/>
  <c r="E1595" i="2"/>
  <c r="E1611" i="2"/>
  <c r="E1627" i="2"/>
  <c r="E1643" i="2"/>
  <c r="E1659" i="2"/>
  <c r="E1675" i="2"/>
  <c r="E1691" i="2"/>
  <c r="E1707" i="2"/>
  <c r="E1723" i="2"/>
  <c r="E1739" i="2"/>
  <c r="E1755" i="2"/>
  <c r="E1771" i="2"/>
  <c r="E1787" i="2"/>
  <c r="E1803" i="2"/>
  <c r="E1819" i="2"/>
  <c r="E1835" i="2"/>
  <c r="E182" i="2"/>
  <c r="E517" i="2"/>
  <c r="E675" i="2"/>
  <c r="E758" i="2"/>
  <c r="E841" i="2"/>
  <c r="E931" i="2"/>
  <c r="E989" i="2"/>
  <c r="E1021" i="2"/>
  <c r="E1040" i="2"/>
  <c r="E1059" i="2"/>
  <c r="E1085" i="2"/>
  <c r="E1104" i="2"/>
  <c r="E1123" i="2"/>
  <c r="E1149" i="2"/>
  <c r="E1168" i="2"/>
  <c r="E1187" i="2"/>
  <c r="E1213" i="2"/>
  <c r="E1232" i="2"/>
  <c r="E1248" i="2"/>
  <c r="E1264" i="2"/>
  <c r="E1280" i="2"/>
  <c r="E1296" i="2"/>
  <c r="E1312" i="2"/>
  <c r="E1328" i="2"/>
  <c r="E1344" i="2"/>
  <c r="E1360" i="2"/>
  <c r="E1376" i="2"/>
  <c r="E1392" i="2"/>
  <c r="E1408" i="2"/>
  <c r="E1424" i="2"/>
  <c r="E1440" i="2"/>
  <c r="E1456" i="2"/>
  <c r="E1472" i="2"/>
  <c r="E1488" i="2"/>
  <c r="E1504" i="2"/>
  <c r="E1520" i="2"/>
  <c r="E1536" i="2"/>
  <c r="E1552" i="2"/>
  <c r="E1568" i="2"/>
  <c r="E469" i="2"/>
  <c r="E659" i="2"/>
  <c r="E742" i="2"/>
  <c r="E825" i="2"/>
  <c r="E915" i="2"/>
  <c r="E977" i="2"/>
  <c r="E1020" i="2"/>
  <c r="E1039" i="2"/>
  <c r="E1065" i="2"/>
  <c r="E1084" i="2"/>
  <c r="E1103" i="2"/>
  <c r="E1129" i="2"/>
  <c r="E1148" i="2"/>
  <c r="E1167" i="2"/>
  <c r="E1193" i="2"/>
  <c r="E1212" i="2"/>
  <c r="E1231" i="2"/>
  <c r="E1249" i="2"/>
  <c r="E1265" i="2"/>
  <c r="E1281" i="2"/>
  <c r="E1297" i="2"/>
  <c r="E1313" i="2"/>
  <c r="E1329" i="2"/>
  <c r="E1345" i="2"/>
  <c r="E1361" i="2"/>
  <c r="E1377" i="2"/>
  <c r="E1393" i="2"/>
  <c r="E1409" i="2"/>
  <c r="E1425" i="2"/>
  <c r="E1441" i="2"/>
  <c r="E1457" i="2"/>
  <c r="E1473" i="2"/>
  <c r="E1489" i="2"/>
  <c r="E1505" i="2"/>
  <c r="E1521" i="2"/>
  <c r="E1537" i="2"/>
  <c r="E1553" i="2"/>
  <c r="E1569" i="2"/>
  <c r="E745" i="2"/>
  <c r="E1051" i="2"/>
  <c r="E1141" i="2"/>
  <c r="E1224" i="2"/>
  <c r="E1294" i="2"/>
  <c r="E1358" i="2"/>
  <c r="E1422" i="2"/>
  <c r="E1486" i="2"/>
  <c r="E1550" i="2"/>
  <c r="E1588" i="2"/>
  <c r="E1614" i="2"/>
  <c r="E1633" i="2"/>
  <c r="E1652" i="2"/>
  <c r="E1678" i="2"/>
  <c r="E1697" i="2"/>
  <c r="E1716" i="2"/>
  <c r="E1742" i="2"/>
  <c r="E1761" i="2"/>
  <c r="E1780" i="2"/>
  <c r="E1806" i="2"/>
  <c r="E1825" i="2"/>
  <c r="E1844" i="2"/>
  <c r="E1863" i="2"/>
  <c r="E1879" i="2"/>
  <c r="E1895" i="2"/>
  <c r="E1911" i="2"/>
  <c r="E1927" i="2"/>
  <c r="E1943" i="2"/>
  <c r="E1959" i="2"/>
  <c r="E1975" i="2"/>
  <c r="E1991" i="2"/>
  <c r="E2007" i="2"/>
  <c r="E2023" i="2"/>
  <c r="E2039" i="2"/>
  <c r="E2055" i="2"/>
  <c r="E2071" i="2"/>
  <c r="E2087" i="2"/>
  <c r="E2103" i="2"/>
  <c r="E2119" i="2"/>
  <c r="E485" i="2"/>
  <c r="E899" i="2"/>
  <c r="E1035" i="2"/>
  <c r="E1125" i="2"/>
  <c r="E1208" i="2"/>
  <c r="E1266" i="2"/>
  <c r="E1330" i="2"/>
  <c r="E1394" i="2"/>
  <c r="E1458" i="2"/>
  <c r="E1522" i="2"/>
  <c r="E1578" i="2"/>
  <c r="E1597" i="2"/>
  <c r="E1616" i="2"/>
  <c r="E1642" i="2"/>
  <c r="E1661" i="2"/>
  <c r="E1680" i="2"/>
  <c r="E1706" i="2"/>
  <c r="E1725" i="2"/>
  <c r="E1744" i="2"/>
  <c r="E1770" i="2"/>
  <c r="E1789" i="2"/>
  <c r="E1808" i="2"/>
  <c r="E1834" i="2"/>
  <c r="E1856" i="2"/>
  <c r="E1872" i="2"/>
  <c r="E1888" i="2"/>
  <c r="E1904" i="2"/>
  <c r="E1920" i="2"/>
  <c r="E1936" i="2"/>
  <c r="E1952" i="2"/>
  <c r="E1968" i="2"/>
  <c r="E1984" i="2"/>
  <c r="E2000" i="2"/>
  <c r="E2016" i="2"/>
  <c r="E2032" i="2"/>
  <c r="E2048" i="2"/>
  <c r="E2064" i="2"/>
  <c r="E2080" i="2"/>
  <c r="E2096" i="2"/>
  <c r="E2112" i="2"/>
  <c r="E2128" i="2"/>
  <c r="E854" i="2"/>
  <c r="E1045" i="2"/>
  <c r="E1128" i="2"/>
  <c r="E1211" i="2"/>
  <c r="E1286" i="2"/>
  <c r="E1350" i="2"/>
  <c r="E1414" i="2"/>
  <c r="E1478" i="2"/>
  <c r="E1542" i="2"/>
  <c r="E1580" i="2"/>
  <c r="E1606" i="2"/>
  <c r="E1625" i="2"/>
  <c r="E1644" i="2"/>
  <c r="E1670" i="2"/>
  <c r="E1689" i="2"/>
  <c r="E1708" i="2"/>
  <c r="E1734" i="2"/>
  <c r="E1753" i="2"/>
  <c r="E1772" i="2"/>
  <c r="E1798" i="2"/>
  <c r="E1817" i="2"/>
  <c r="E1836" i="2"/>
  <c r="E1857" i="2"/>
  <c r="E1873" i="2"/>
  <c r="E1889" i="2"/>
  <c r="E1905" i="2"/>
  <c r="E1921" i="2"/>
  <c r="E1937" i="2"/>
  <c r="E1953" i="2"/>
  <c r="E1969" i="2"/>
  <c r="E1985" i="2"/>
  <c r="E2001" i="2"/>
  <c r="E2017" i="2"/>
  <c r="E2033" i="2"/>
  <c r="E2049" i="2"/>
  <c r="E2065" i="2"/>
  <c r="E2081" i="2"/>
  <c r="E2097" i="2"/>
  <c r="E2113" i="2"/>
  <c r="E2129" i="2"/>
  <c r="E2145" i="2"/>
  <c r="E2161" i="2"/>
  <c r="E2177" i="2"/>
  <c r="E2193" i="2"/>
  <c r="E2209" i="2"/>
  <c r="E2225" i="2"/>
  <c r="E2241" i="2"/>
  <c r="E2257" i="2"/>
  <c r="E2273" i="2"/>
  <c r="E2289" i="2"/>
  <c r="E2305" i="2"/>
  <c r="E2321" i="2"/>
  <c r="E2337" i="2"/>
  <c r="E2353" i="2"/>
  <c r="E2369" i="2"/>
  <c r="E2385" i="2"/>
  <c r="E2401" i="2"/>
  <c r="E2417" i="2"/>
  <c r="E2433" i="2"/>
  <c r="E2449" i="2"/>
  <c r="E2465" i="2"/>
  <c r="E1290" i="2"/>
  <c r="E1546" i="2"/>
  <c r="E1653" i="2"/>
  <c r="E1736" i="2"/>
  <c r="E1826" i="2"/>
  <c r="E1894" i="2"/>
  <c r="E1958" i="2"/>
  <c r="E2022" i="2"/>
  <c r="E2086" i="2"/>
  <c r="E2139" i="2"/>
  <c r="E2158" i="2"/>
  <c r="E2184" i="2"/>
  <c r="E2203" i="2"/>
  <c r="E2222" i="2"/>
  <c r="E2248" i="2"/>
  <c r="E2267" i="2"/>
  <c r="E2286" i="2"/>
  <c r="E2312" i="2"/>
  <c r="E2331" i="2"/>
  <c r="E2350" i="2"/>
  <c r="E2376" i="2"/>
  <c r="E2395" i="2"/>
  <c r="E2414" i="2"/>
  <c r="E2440" i="2"/>
  <c r="E2459" i="2"/>
  <c r="E771" i="2"/>
  <c r="E1131" i="2"/>
  <c r="E1434" i="2"/>
  <c r="E1618" i="2"/>
  <c r="E1701" i="2"/>
  <c r="E1784" i="2"/>
  <c r="E1850" i="2"/>
  <c r="E1914" i="2"/>
  <c r="E1978" i="2"/>
  <c r="E2042" i="2"/>
  <c r="E2106" i="2"/>
  <c r="E2148" i="2"/>
  <c r="E2167" i="2"/>
  <c r="E2186" i="2"/>
  <c r="E2212" i="2"/>
  <c r="E2231" i="2"/>
  <c r="E2250" i="2"/>
  <c r="E2276" i="2"/>
  <c r="E2295" i="2"/>
  <c r="E2314" i="2"/>
  <c r="E2340" i="2"/>
  <c r="E2359" i="2"/>
  <c r="E2378" i="2"/>
  <c r="E2404" i="2"/>
  <c r="E2423" i="2"/>
  <c r="E2442" i="2"/>
  <c r="E1029" i="2"/>
  <c r="E1322" i="2"/>
  <c r="E1576" i="2"/>
  <c r="E1666" i="2"/>
  <c r="E1749" i="2"/>
  <c r="E1832" i="2"/>
  <c r="E1902" i="2"/>
  <c r="E1966" i="2"/>
  <c r="E2030" i="2"/>
  <c r="E2094" i="2"/>
  <c r="E2144" i="2"/>
  <c r="E2163" i="2"/>
  <c r="E2182" i="2"/>
  <c r="E2208" i="2"/>
  <c r="E2227" i="2"/>
  <c r="E2246" i="2"/>
  <c r="E2272" i="2"/>
  <c r="E2291" i="2"/>
  <c r="E2310" i="2"/>
  <c r="E2336" i="2"/>
  <c r="E2355" i="2"/>
  <c r="E2374" i="2"/>
  <c r="E2400" i="2"/>
  <c r="E2419" i="2"/>
  <c r="E2438" i="2"/>
  <c r="E2464" i="2"/>
  <c r="E1650" i="2"/>
  <c r="E1970" i="2"/>
  <c r="E2162" i="2"/>
  <c r="E2252" i="2"/>
  <c r="E2335" i="2"/>
  <c r="E2418" i="2"/>
  <c r="E1586" i="2"/>
  <c r="E1858" i="2"/>
  <c r="E2114" i="2"/>
  <c r="E2210" i="2"/>
  <c r="E2300" i="2"/>
  <c r="E2383" i="2"/>
  <c r="E2466" i="2"/>
  <c r="E1778" i="2"/>
  <c r="E1938" i="2"/>
  <c r="E2156" i="2"/>
  <c r="E2239" i="2"/>
  <c r="E2322" i="2"/>
  <c r="E2412" i="2"/>
  <c r="E1338" i="2"/>
  <c r="E2178" i="2"/>
  <c r="E1733" i="2"/>
  <c r="E2370" i="2"/>
  <c r="E2306" i="2"/>
  <c r="E1752" i="2"/>
  <c r="E46" i="2"/>
  <c r="E110" i="2"/>
  <c r="E19" i="2"/>
  <c r="E83" i="2"/>
  <c r="E147" i="2"/>
  <c r="E56" i="2"/>
  <c r="E120" i="2"/>
  <c r="E105" i="2"/>
  <c r="E207" i="2"/>
  <c r="E271" i="2"/>
  <c r="E335" i="2"/>
  <c r="E399" i="2"/>
  <c r="E13" i="2"/>
  <c r="E188" i="2"/>
  <c r="E252" i="2"/>
  <c r="E316" i="2"/>
  <c r="E380" i="2"/>
  <c r="E177" i="2"/>
  <c r="E241" i="2"/>
  <c r="E305" i="2"/>
  <c r="E369" i="2"/>
  <c r="E298" i="2"/>
  <c r="E437" i="2"/>
  <c r="E506" i="2"/>
  <c r="E570" i="2"/>
  <c r="E174" i="2"/>
  <c r="E401" i="2"/>
  <c r="E483" i="2"/>
  <c r="E547" i="2"/>
  <c r="E611" i="2"/>
  <c r="E322" i="2"/>
  <c r="E458" i="2"/>
  <c r="E524" i="2"/>
  <c r="E588" i="2"/>
  <c r="E652" i="2"/>
  <c r="E716" i="2"/>
  <c r="E780" i="2"/>
  <c r="E844" i="2"/>
  <c r="E908" i="2"/>
  <c r="E505" i="2"/>
  <c r="E661" i="2"/>
  <c r="E751" i="2"/>
  <c r="E834" i="2"/>
  <c r="E917" i="2"/>
  <c r="E986" i="2"/>
  <c r="E1050" i="2"/>
  <c r="E1114" i="2"/>
  <c r="E1178" i="2"/>
  <c r="E278" i="2"/>
  <c r="E621" i="2"/>
  <c r="E705" i="2"/>
  <c r="E795" i="2"/>
  <c r="E878" i="2"/>
  <c r="E959" i="2"/>
  <c r="E358" i="2"/>
  <c r="E634" i="2"/>
  <c r="E717" i="2"/>
  <c r="E807" i="2"/>
  <c r="E890" i="2"/>
  <c r="E964" i="2"/>
  <c r="E665" i="2"/>
  <c r="E985" i="2"/>
  <c r="E1079" i="2"/>
  <c r="E1169" i="2"/>
  <c r="E1247" i="2"/>
  <c r="E1311" i="2"/>
  <c r="E1375" i="2"/>
  <c r="E1439" i="2"/>
  <c r="E1503" i="2"/>
  <c r="E1567" i="2"/>
  <c r="E1631" i="2"/>
  <c r="E1695" i="2"/>
  <c r="E1759" i="2"/>
  <c r="E1823" i="2"/>
  <c r="E694" i="2"/>
  <c r="E1005" i="2"/>
  <c r="E1088" i="2"/>
  <c r="E1171" i="2"/>
  <c r="E1252" i="2"/>
  <c r="E1316" i="2"/>
  <c r="E1380" i="2"/>
  <c r="E1444" i="2"/>
  <c r="E1508" i="2"/>
  <c r="E1572" i="2"/>
  <c r="E851" i="2"/>
  <c r="E1049" i="2"/>
  <c r="E1132" i="2"/>
  <c r="E1215" i="2"/>
  <c r="E1285" i="2"/>
  <c r="E1349" i="2"/>
  <c r="E1413" i="2"/>
  <c r="E1477" i="2"/>
  <c r="E1541" i="2"/>
  <c r="E1077" i="2"/>
  <c r="E1374" i="2"/>
  <c r="E1598" i="2"/>
  <c r="E1681" i="2"/>
  <c r="E1764" i="2"/>
  <c r="E1851" i="2"/>
  <c r="E1915" i="2"/>
  <c r="E1979" i="2"/>
  <c r="E2043" i="2"/>
  <c r="E2107" i="2"/>
  <c r="E1061" i="2"/>
  <c r="E1346" i="2"/>
  <c r="E1581" i="2"/>
  <c r="E1664" i="2"/>
  <c r="E1754" i="2"/>
  <c r="E1837" i="2"/>
  <c r="E1908" i="2"/>
  <c r="E1972" i="2"/>
  <c r="E2036" i="2"/>
  <c r="E2100" i="2"/>
  <c r="E1064" i="2"/>
  <c r="E1366" i="2"/>
  <c r="E1590" i="2"/>
  <c r="E1673" i="2"/>
  <c r="E1756" i="2"/>
  <c r="E1846" i="2"/>
  <c r="E1909" i="2"/>
  <c r="E1973" i="2"/>
  <c r="E2037" i="2"/>
  <c r="E2101" i="2"/>
  <c r="E2165" i="2"/>
  <c r="E2229" i="2"/>
  <c r="E2293" i="2"/>
  <c r="E2357" i="2"/>
  <c r="E2421" i="2"/>
  <c r="E1354" i="2"/>
  <c r="E1845" i="2"/>
  <c r="E2102" i="2"/>
  <c r="E2206" i="2"/>
  <c r="E2296" i="2"/>
  <c r="E2379" i="2"/>
  <c r="E2462" i="2"/>
  <c r="E1637" i="2"/>
  <c r="E1930" i="2"/>
  <c r="E2151" i="2"/>
  <c r="E2234" i="2"/>
  <c r="E2324" i="2"/>
  <c r="E2407" i="2"/>
  <c r="E1386" i="2"/>
  <c r="E1854" i="2"/>
  <c r="E2110" i="2"/>
  <c r="E2211" i="2"/>
  <c r="E2294" i="2"/>
  <c r="E2384" i="2"/>
  <c r="E2467" i="2"/>
  <c r="E2271" i="2"/>
  <c r="E1922" i="2"/>
  <c r="E2402" i="2"/>
  <c r="E2175" i="2"/>
  <c r="E1954" i="2"/>
  <c r="E1714" i="2"/>
  <c r="E30" i="2"/>
  <c r="E131" i="2"/>
  <c r="E41" i="2"/>
  <c r="E319" i="2"/>
  <c r="E172" i="2"/>
  <c r="E364" i="2"/>
  <c r="E353" i="2"/>
  <c r="E490" i="2"/>
  <c r="E366" i="2"/>
  <c r="E595" i="2"/>
  <c r="E508" i="2"/>
  <c r="E700" i="2"/>
  <c r="E892" i="2"/>
  <c r="E815" i="2"/>
  <c r="E1098" i="2"/>
  <c r="E557" i="2"/>
  <c r="E943" i="2"/>
  <c r="E577" i="2"/>
  <c r="E948" i="2"/>
  <c r="E1060" i="2"/>
  <c r="E1233" i="2"/>
  <c r="E1423" i="2"/>
  <c r="E1615" i="2"/>
  <c r="E1807" i="2"/>
  <c r="E941" i="2"/>
  <c r="E1300" i="2"/>
  <c r="E1492" i="2"/>
  <c r="E1023" i="2"/>
  <c r="E1333" i="2"/>
  <c r="E949" i="2"/>
  <c r="E1566" i="2"/>
  <c r="E1828" i="2"/>
  <c r="E2027" i="2"/>
  <c r="E1538" i="2"/>
  <c r="E1818" i="2"/>
  <c r="E2084" i="2"/>
  <c r="E1558" i="2"/>
  <c r="E1820" i="2"/>
  <c r="E2021" i="2"/>
  <c r="E2149" i="2"/>
  <c r="E2341" i="2"/>
  <c r="E2038" i="2"/>
  <c r="E2443" i="2"/>
  <c r="E2122" i="2"/>
  <c r="E2388" i="2"/>
  <c r="E2046" i="2"/>
  <c r="E2275" i="2"/>
  <c r="E2188" i="2"/>
  <c r="E2319" i="2"/>
  <c r="E62" i="2"/>
  <c r="E126" i="2"/>
  <c r="E35" i="2"/>
  <c r="E99" i="2"/>
  <c r="E8" i="2"/>
  <c r="E72" i="2"/>
  <c r="E136" i="2"/>
  <c r="E159" i="2"/>
  <c r="E223" i="2"/>
  <c r="E287" i="2"/>
  <c r="E351" i="2"/>
  <c r="E415" i="2"/>
  <c r="E77" i="2"/>
  <c r="E204" i="2"/>
  <c r="E268" i="2"/>
  <c r="E332" i="2"/>
  <c r="E49" i="2"/>
  <c r="E193" i="2"/>
  <c r="E257" i="2"/>
  <c r="E321" i="2"/>
  <c r="E385" i="2"/>
  <c r="E362" i="2"/>
  <c r="E456" i="2"/>
  <c r="E522" i="2"/>
  <c r="E586" i="2"/>
  <c r="E238" i="2"/>
  <c r="E420" i="2"/>
  <c r="E499" i="2"/>
  <c r="E563" i="2"/>
  <c r="E117" i="2"/>
  <c r="E394" i="2"/>
  <c r="E476" i="2"/>
  <c r="E540" i="2"/>
  <c r="E604" i="2"/>
  <c r="E668" i="2"/>
  <c r="E732" i="2"/>
  <c r="E796" i="2"/>
  <c r="E860" i="2"/>
  <c r="E924" i="2"/>
  <c r="E569" i="2"/>
  <c r="E687" i="2"/>
  <c r="E770" i="2"/>
  <c r="E853" i="2"/>
  <c r="E938" i="2"/>
  <c r="E1002" i="2"/>
  <c r="E1066" i="2"/>
  <c r="E1130" i="2"/>
  <c r="E1194" i="2"/>
  <c r="E428" i="2"/>
  <c r="E641" i="2"/>
  <c r="E731" i="2"/>
  <c r="E814" i="2"/>
  <c r="E897" i="2"/>
  <c r="E975" i="2"/>
  <c r="E457" i="2"/>
  <c r="E653" i="2"/>
  <c r="E743" i="2"/>
  <c r="E826" i="2"/>
  <c r="E909" i="2"/>
  <c r="E980" i="2"/>
  <c r="E755" i="2"/>
  <c r="E1015" i="2"/>
  <c r="E1105" i="2"/>
  <c r="E1188" i="2"/>
  <c r="E1263" i="2"/>
  <c r="E1327" i="2"/>
  <c r="E1391" i="2"/>
  <c r="E1455" i="2"/>
  <c r="E1519" i="2"/>
  <c r="E1583" i="2"/>
  <c r="E1647" i="2"/>
  <c r="E1711" i="2"/>
  <c r="E1775" i="2"/>
  <c r="E1839" i="2"/>
  <c r="E777" i="2"/>
  <c r="E1024" i="2"/>
  <c r="E1107" i="2"/>
  <c r="E1197" i="2"/>
  <c r="E1268" i="2"/>
  <c r="E1332" i="2"/>
  <c r="E1396" i="2"/>
  <c r="E1460" i="2"/>
  <c r="E1524" i="2"/>
  <c r="E533" i="2"/>
  <c r="E934" i="2"/>
  <c r="E1068" i="2"/>
  <c r="E1151" i="2"/>
  <c r="E1237" i="2"/>
  <c r="E1301" i="2"/>
  <c r="E1365" i="2"/>
  <c r="E1429" i="2"/>
  <c r="E1493" i="2"/>
  <c r="E1557" i="2"/>
  <c r="E1160" i="2"/>
  <c r="E1438" i="2"/>
  <c r="E1617" i="2"/>
  <c r="E1700" i="2"/>
  <c r="E1790" i="2"/>
  <c r="E1867" i="2"/>
  <c r="E1931" i="2"/>
  <c r="E1995" i="2"/>
  <c r="E2059" i="2"/>
  <c r="E2123" i="2"/>
  <c r="E1144" i="2"/>
  <c r="E1410" i="2"/>
  <c r="E1600" i="2"/>
  <c r="E1690" i="2"/>
  <c r="E1773" i="2"/>
  <c r="E1860" i="2"/>
  <c r="E1924" i="2"/>
  <c r="E1988" i="2"/>
  <c r="E2052" i="2"/>
  <c r="E2116" i="2"/>
  <c r="E1147" i="2"/>
  <c r="E1430" i="2"/>
  <c r="E1609" i="2"/>
  <c r="E1692" i="2"/>
  <c r="E1782" i="2"/>
  <c r="E1861" i="2"/>
  <c r="E1925" i="2"/>
  <c r="E1989" i="2"/>
  <c r="E2053" i="2"/>
  <c r="E2117" i="2"/>
  <c r="E2181" i="2"/>
  <c r="E2245" i="2"/>
  <c r="E2309" i="2"/>
  <c r="E2373" i="2"/>
  <c r="E2437" i="2"/>
  <c r="E1589" i="2"/>
  <c r="E1910" i="2"/>
  <c r="E2142" i="2"/>
  <c r="E2232" i="2"/>
  <c r="E2315" i="2"/>
  <c r="E2398" i="2"/>
  <c r="E809" i="2"/>
  <c r="E1720" i="2"/>
  <c r="E1994" i="2"/>
  <c r="E2170" i="2"/>
  <c r="E2260" i="2"/>
  <c r="E2343" i="2"/>
  <c r="E2426" i="2"/>
  <c r="E1602" i="2"/>
  <c r="E1918" i="2"/>
  <c r="E2147" i="2"/>
  <c r="E2230" i="2"/>
  <c r="E2320" i="2"/>
  <c r="E2403" i="2"/>
  <c r="E1669" i="2"/>
  <c r="E2354" i="2"/>
  <c r="E2146" i="2"/>
  <c r="E790" i="2"/>
  <c r="E2258" i="2"/>
  <c r="E2396" i="2"/>
  <c r="E1890" i="2"/>
  <c r="E3" i="2"/>
  <c r="E104" i="2"/>
  <c r="E255" i="2"/>
  <c r="E447" i="2"/>
  <c r="E300" i="2"/>
  <c r="E225" i="2"/>
  <c r="E234" i="2"/>
  <c r="E554" i="2"/>
  <c r="E467" i="2"/>
  <c r="E258" i="2"/>
  <c r="E572" i="2"/>
  <c r="E764" i="2"/>
  <c r="E642" i="2"/>
  <c r="E970" i="2"/>
  <c r="E1226" i="2"/>
  <c r="E769" i="2"/>
  <c r="E781" i="2"/>
  <c r="E921" i="2"/>
  <c r="E1295" i="2"/>
  <c r="E1551" i="2"/>
  <c r="E1743" i="2"/>
  <c r="E1152" i="2"/>
  <c r="E1428" i="2"/>
  <c r="E1113" i="2"/>
  <c r="E1461" i="2"/>
  <c r="E1662" i="2"/>
  <c r="E1899" i="2"/>
  <c r="E918" i="2"/>
  <c r="E1728" i="2"/>
  <c r="E1956" i="2"/>
  <c r="E1302" i="2"/>
  <c r="E1737" i="2"/>
  <c r="E1957" i="2"/>
  <c r="E2213" i="2"/>
  <c r="E1157" i="2"/>
  <c r="E2270" i="2"/>
  <c r="E1866" i="2"/>
  <c r="E2298" i="2"/>
  <c r="E1768" i="2"/>
  <c r="E2448" i="2"/>
  <c r="E2002" i="2"/>
  <c r="E14" i="2"/>
  <c r="E78" i="2"/>
  <c r="E142" i="2"/>
  <c r="E51" i="2"/>
  <c r="E115" i="2"/>
  <c r="E24" i="2"/>
  <c r="E88" i="2"/>
  <c r="E152" i="2"/>
  <c r="E175" i="2"/>
  <c r="E239" i="2"/>
  <c r="E303" i="2"/>
  <c r="E367" i="2"/>
  <c r="E431" i="2"/>
  <c r="E141" i="2"/>
  <c r="E220" i="2"/>
  <c r="E284" i="2"/>
  <c r="E348" i="2"/>
  <c r="E113" i="2"/>
  <c r="E209" i="2"/>
  <c r="E273" i="2"/>
  <c r="E337" i="2"/>
  <c r="E170" i="2"/>
  <c r="E392" i="2"/>
  <c r="E474" i="2"/>
  <c r="E538" i="2"/>
  <c r="E602" i="2"/>
  <c r="E302" i="2"/>
  <c r="E446" i="2"/>
  <c r="E515" i="2"/>
  <c r="E579" i="2"/>
  <c r="E194" i="2"/>
  <c r="E413" i="2"/>
  <c r="E492" i="2"/>
  <c r="E556" i="2"/>
  <c r="E620" i="2"/>
  <c r="E684" i="2"/>
  <c r="E748" i="2"/>
  <c r="E812" i="2"/>
  <c r="E876" i="2"/>
  <c r="E198" i="2"/>
  <c r="E623" i="2"/>
  <c r="E706" i="2"/>
  <c r="E789" i="2"/>
  <c r="E879" i="2"/>
  <c r="E954" i="2"/>
  <c r="E1018" i="2"/>
  <c r="E1082" i="2"/>
  <c r="E1146" i="2"/>
  <c r="E1210" i="2"/>
  <c r="E493" i="2"/>
  <c r="E667" i="2"/>
  <c r="E750" i="2"/>
  <c r="E833" i="2"/>
  <c r="E923" i="2"/>
  <c r="E991" i="2"/>
  <c r="E513" i="2"/>
  <c r="E679" i="2"/>
  <c r="E762" i="2"/>
  <c r="E845" i="2"/>
  <c r="E935" i="2"/>
  <c r="E996" i="2"/>
  <c r="E838" i="2"/>
  <c r="E1041" i="2"/>
  <c r="E1124" i="2"/>
  <c r="E1207" i="2"/>
  <c r="E1279" i="2"/>
  <c r="E1343" i="2"/>
  <c r="E1407" i="2"/>
  <c r="E1471" i="2"/>
  <c r="E1535" i="2"/>
  <c r="E1599" i="2"/>
  <c r="E1663" i="2"/>
  <c r="E1727" i="2"/>
  <c r="E1791" i="2"/>
  <c r="E422" i="2"/>
  <c r="E867" i="2"/>
  <c r="E1043" i="2"/>
  <c r="E1133" i="2"/>
  <c r="E1216" i="2"/>
  <c r="E1284" i="2"/>
  <c r="E1348" i="2"/>
  <c r="E1412" i="2"/>
  <c r="E1476" i="2"/>
  <c r="E1540" i="2"/>
  <c r="E678" i="2"/>
  <c r="E993" i="2"/>
  <c r="E1087" i="2"/>
  <c r="E1177" i="2"/>
  <c r="E1253" i="2"/>
  <c r="E1317" i="2"/>
  <c r="E1381" i="2"/>
  <c r="E1445" i="2"/>
  <c r="E1509" i="2"/>
  <c r="E1573" i="2"/>
  <c r="E1246" i="2"/>
  <c r="E1502" i="2"/>
  <c r="E1636" i="2"/>
  <c r="E1726" i="2"/>
  <c r="E1809" i="2"/>
  <c r="E1883" i="2"/>
  <c r="E1947" i="2"/>
  <c r="E2011" i="2"/>
  <c r="E2075" i="2"/>
  <c r="E643" i="2"/>
  <c r="E1227" i="2"/>
  <c r="E1474" i="2"/>
  <c r="E1626" i="2"/>
  <c r="E1709" i="2"/>
  <c r="E1792" i="2"/>
  <c r="E1876" i="2"/>
  <c r="E1940" i="2"/>
  <c r="E2004" i="2"/>
  <c r="E2068" i="2"/>
  <c r="E2132" i="2"/>
  <c r="E1238" i="2"/>
  <c r="E1494" i="2"/>
  <c r="E1628" i="2"/>
  <c r="E1718" i="2"/>
  <c r="E1801" i="2"/>
  <c r="E1877" i="2"/>
  <c r="E1941" i="2"/>
  <c r="E2005" i="2"/>
  <c r="E2069" i="2"/>
  <c r="E2133" i="2"/>
  <c r="E2197" i="2"/>
  <c r="E2261" i="2"/>
  <c r="E2325" i="2"/>
  <c r="E2389" i="2"/>
  <c r="E2453" i="2"/>
  <c r="E1672" i="2"/>
  <c r="E1974" i="2"/>
  <c r="E2168" i="2"/>
  <c r="E2251" i="2"/>
  <c r="E2334" i="2"/>
  <c r="E2424" i="2"/>
  <c r="E1242" i="2"/>
  <c r="E1810" i="2"/>
  <c r="E2058" i="2"/>
  <c r="E2196" i="2"/>
  <c r="E2279" i="2"/>
  <c r="E2362" i="2"/>
  <c r="E2452" i="2"/>
  <c r="E1685" i="2"/>
  <c r="E1982" i="2"/>
  <c r="E2166" i="2"/>
  <c r="E2256" i="2"/>
  <c r="E2339" i="2"/>
  <c r="E2422" i="2"/>
  <c r="E2034" i="2"/>
  <c r="E2444" i="2"/>
  <c r="E2236" i="2"/>
  <c r="E1797" i="2"/>
  <c r="E2348" i="2"/>
  <c r="E2018" i="2"/>
  <c r="E94" i="2"/>
  <c r="E67" i="2"/>
  <c r="E40" i="2"/>
  <c r="E191" i="2"/>
  <c r="E383" i="2"/>
  <c r="E236" i="2"/>
  <c r="E161" i="2"/>
  <c r="E289" i="2"/>
  <c r="E418" i="2"/>
  <c r="E618" i="2"/>
  <c r="E531" i="2"/>
  <c r="E432" i="2"/>
  <c r="E636" i="2"/>
  <c r="E828" i="2"/>
  <c r="E425" i="2"/>
  <c r="E725" i="2"/>
  <c r="E898" i="2"/>
  <c r="E1034" i="2"/>
  <c r="E1162" i="2"/>
  <c r="E686" i="2"/>
  <c r="E859" i="2"/>
  <c r="E133" i="2"/>
  <c r="E698" i="2"/>
  <c r="E871" i="2"/>
  <c r="E501" i="2"/>
  <c r="E1143" i="2"/>
  <c r="E1359" i="2"/>
  <c r="E1487" i="2"/>
  <c r="E1679" i="2"/>
  <c r="E581" i="2"/>
  <c r="E1069" i="2"/>
  <c r="E1236" i="2"/>
  <c r="E1364" i="2"/>
  <c r="E1556" i="2"/>
  <c r="E761" i="2"/>
  <c r="E1196" i="2"/>
  <c r="E1269" i="2"/>
  <c r="E1397" i="2"/>
  <c r="E1525" i="2"/>
  <c r="E1310" i="2"/>
  <c r="E1745" i="2"/>
  <c r="E1963" i="2"/>
  <c r="E2091" i="2"/>
  <c r="E1282" i="2"/>
  <c r="E1645" i="2"/>
  <c r="E1892" i="2"/>
  <c r="E2020" i="2"/>
  <c r="E873" i="2"/>
  <c r="E1654" i="2"/>
  <c r="E1893" i="2"/>
  <c r="E2085" i="2"/>
  <c r="E2277" i="2"/>
  <c r="E2405" i="2"/>
  <c r="E1762" i="2"/>
  <c r="E2187" i="2"/>
  <c r="E2360" i="2"/>
  <c r="E1498" i="2"/>
  <c r="E2215" i="2"/>
  <c r="E1048" i="2"/>
  <c r="E2192" i="2"/>
  <c r="E2358" i="2"/>
  <c r="E1605" i="2"/>
  <c r="E2431" i="2"/>
  <c r="E2082" i="2"/>
  <c r="H15" i="2"/>
  <c r="H31" i="2"/>
  <c r="H47" i="2"/>
  <c r="H63" i="2"/>
  <c r="H79" i="2"/>
  <c r="H95" i="2"/>
  <c r="H111" i="2"/>
  <c r="H127" i="2"/>
  <c r="H143" i="2"/>
  <c r="H4" i="2"/>
  <c r="H20" i="2"/>
  <c r="H36" i="2"/>
  <c r="H52" i="2"/>
  <c r="H68" i="2"/>
  <c r="H84" i="2"/>
  <c r="H100" i="2"/>
  <c r="H116" i="2"/>
  <c r="H132" i="2"/>
  <c r="H148" i="2"/>
  <c r="H9" i="2"/>
  <c r="H25" i="2"/>
  <c r="H41" i="2"/>
  <c r="H57" i="2"/>
  <c r="H73" i="2"/>
  <c r="H89" i="2"/>
  <c r="H105" i="2"/>
  <c r="H121" i="2"/>
  <c r="H137" i="2"/>
  <c r="H153" i="2"/>
  <c r="H46" i="2"/>
  <c r="H110" i="2"/>
  <c r="H160" i="2"/>
  <c r="H176" i="2"/>
  <c r="H192" i="2"/>
  <c r="H208" i="2"/>
  <c r="H224" i="2"/>
  <c r="H240" i="2"/>
  <c r="H256" i="2"/>
  <c r="H272" i="2"/>
  <c r="H288" i="2"/>
  <c r="H304" i="2"/>
  <c r="H320" i="2"/>
  <c r="H336" i="2"/>
  <c r="H352" i="2"/>
  <c r="H368" i="2"/>
  <c r="H384" i="2"/>
  <c r="H400" i="2"/>
  <c r="H416" i="2"/>
  <c r="H432" i="2"/>
  <c r="H448" i="2"/>
  <c r="H18" i="2"/>
  <c r="H82" i="2"/>
  <c r="H146" i="2"/>
  <c r="H173" i="2"/>
  <c r="H189" i="2"/>
  <c r="H205" i="2"/>
  <c r="H221" i="2"/>
  <c r="H237" i="2"/>
  <c r="H253" i="2"/>
  <c r="H269" i="2"/>
  <c r="H285" i="2"/>
  <c r="H301" i="2"/>
  <c r="H317" i="2"/>
  <c r="H333" i="2"/>
  <c r="H349" i="2"/>
  <c r="H365" i="2"/>
  <c r="H381" i="2"/>
  <c r="H38" i="2"/>
  <c r="H102" i="2"/>
  <c r="H162" i="2"/>
  <c r="H178" i="2"/>
  <c r="H194" i="2"/>
  <c r="H210" i="2"/>
  <c r="H226" i="2"/>
  <c r="H242" i="2"/>
  <c r="H258" i="2"/>
  <c r="H274" i="2"/>
  <c r="H290" i="2"/>
  <c r="H306" i="2"/>
  <c r="H322" i="2"/>
  <c r="H338" i="2"/>
  <c r="H354" i="2"/>
  <c r="H370" i="2"/>
  <c r="H42" i="2"/>
  <c r="H191" i="2"/>
  <c r="H255" i="2"/>
  <c r="H319" i="2"/>
  <c r="H383" i="2"/>
  <c r="H407" i="2"/>
  <c r="H426" i="2"/>
  <c r="H445" i="2"/>
  <c r="H467" i="2"/>
  <c r="H483" i="2"/>
  <c r="H499" i="2"/>
  <c r="H515" i="2"/>
  <c r="H531" i="2"/>
  <c r="H547" i="2"/>
  <c r="H563" i="2"/>
  <c r="H579" i="2"/>
  <c r="H595" i="2"/>
  <c r="H611" i="2"/>
  <c r="H122" i="2"/>
  <c r="H211" i="2"/>
  <c r="H275" i="2"/>
  <c r="H339" i="2"/>
  <c r="H390" i="2"/>
  <c r="H409" i="2"/>
  <c r="H435" i="2"/>
  <c r="H454" i="2"/>
  <c r="H472" i="2"/>
  <c r="H488" i="2"/>
  <c r="H504" i="2"/>
  <c r="H520" i="2"/>
  <c r="H536" i="2"/>
  <c r="H552" i="2"/>
  <c r="H568" i="2"/>
  <c r="H584" i="2"/>
  <c r="H600" i="2"/>
  <c r="H616" i="2"/>
  <c r="H74" i="2"/>
  <c r="H199" i="2"/>
  <c r="H263" i="2"/>
  <c r="H327" i="2"/>
  <c r="H386" i="2"/>
  <c r="H405" i="2"/>
  <c r="H431" i="2"/>
  <c r="H450" i="2"/>
  <c r="H469" i="2"/>
  <c r="H485" i="2"/>
  <c r="H501" i="2"/>
  <c r="H517" i="2"/>
  <c r="H533" i="2"/>
  <c r="H549" i="2"/>
  <c r="H565" i="2"/>
  <c r="H581" i="2"/>
  <c r="H597" i="2"/>
  <c r="H613" i="2"/>
  <c r="H629" i="2"/>
  <c r="H645" i="2"/>
  <c r="H661" i="2"/>
  <c r="H677" i="2"/>
  <c r="H693" i="2"/>
  <c r="H709" i="2"/>
  <c r="H725" i="2"/>
  <c r="H741" i="2"/>
  <c r="H757" i="2"/>
  <c r="H773" i="2"/>
  <c r="H789" i="2"/>
  <c r="H805" i="2"/>
  <c r="H821" i="2"/>
  <c r="H837" i="2"/>
  <c r="H853" i="2"/>
  <c r="H869" i="2"/>
  <c r="H885" i="2"/>
  <c r="H901" i="2"/>
  <c r="H917" i="2"/>
  <c r="H933" i="2"/>
  <c r="H347" i="2"/>
  <c r="H462" i="2"/>
  <c r="H526" i="2"/>
  <c r="H590" i="2"/>
  <c r="H631" i="2"/>
  <c r="H650" i="2"/>
  <c r="H676" i="2"/>
  <c r="H695" i="2"/>
  <c r="H714" i="2"/>
  <c r="H740" i="2"/>
  <c r="H759" i="2"/>
  <c r="H778" i="2"/>
  <c r="H804" i="2"/>
  <c r="H823" i="2"/>
  <c r="H842" i="2"/>
  <c r="H868" i="2"/>
  <c r="H887" i="2"/>
  <c r="H906" i="2"/>
  <c r="H932" i="2"/>
  <c r="H947" i="2"/>
  <c r="H963" i="2"/>
  <c r="H979" i="2"/>
  <c r="H995" i="2"/>
  <c r="H1011" i="2"/>
  <c r="H1027" i="2"/>
  <c r="H1043" i="2"/>
  <c r="H1059" i="2"/>
  <c r="H1075" i="2"/>
  <c r="H1091" i="2"/>
  <c r="H1107" i="2"/>
  <c r="H1123" i="2"/>
  <c r="H1139" i="2"/>
  <c r="H1155" i="2"/>
  <c r="H1171" i="2"/>
  <c r="H1187" i="2"/>
  <c r="H1203" i="2"/>
  <c r="H1219" i="2"/>
  <c r="H154" i="2"/>
  <c r="H363" i="2"/>
  <c r="H466" i="2"/>
  <c r="H530" i="2"/>
  <c r="H594" i="2"/>
  <c r="H630" i="2"/>
  <c r="H656" i="2"/>
  <c r="H675" i="2"/>
  <c r="H694" i="2"/>
  <c r="H720" i="2"/>
  <c r="H739" i="2"/>
  <c r="H758" i="2"/>
  <c r="H784" i="2"/>
  <c r="H803" i="2"/>
  <c r="H822" i="2"/>
  <c r="H848" i="2"/>
  <c r="H867" i="2"/>
  <c r="H886" i="2"/>
  <c r="H912" i="2"/>
  <c r="H931" i="2"/>
  <c r="H944" i="2"/>
  <c r="H960" i="2"/>
  <c r="H976" i="2"/>
  <c r="H992" i="2"/>
  <c r="H187" i="2"/>
  <c r="H395" i="2"/>
  <c r="H470" i="2"/>
  <c r="H534" i="2"/>
  <c r="H598" i="2"/>
  <c r="H636" i="2"/>
  <c r="H655" i="2"/>
  <c r="H674" i="2"/>
  <c r="H700" i="2"/>
  <c r="H719" i="2"/>
  <c r="H738" i="2"/>
  <c r="H764" i="2"/>
  <c r="H783" i="2"/>
  <c r="H802" i="2"/>
  <c r="H828" i="2"/>
  <c r="H847" i="2"/>
  <c r="H866" i="2"/>
  <c r="H892" i="2"/>
  <c r="H911" i="2"/>
  <c r="H930" i="2"/>
  <c r="H949" i="2"/>
  <c r="H965" i="2"/>
  <c r="H981" i="2"/>
  <c r="H997" i="2"/>
  <c r="H522" i="2"/>
  <c r="H686" i="2"/>
  <c r="H776" i="2"/>
  <c r="H859" i="2"/>
  <c r="H942" i="2"/>
  <c r="H1014" i="2"/>
  <c r="H1033" i="2"/>
  <c r="H1052" i="2"/>
  <c r="H1078" i="2"/>
  <c r="H1097" i="2"/>
  <c r="H1116" i="2"/>
  <c r="H1142" i="2"/>
  <c r="H1161" i="2"/>
  <c r="H1180" i="2"/>
  <c r="H1206" i="2"/>
  <c r="H1225" i="2"/>
  <c r="H1244" i="2"/>
  <c r="H1260" i="2"/>
  <c r="H1276" i="2"/>
  <c r="H1292" i="2"/>
  <c r="H1308" i="2"/>
  <c r="H1324" i="2"/>
  <c r="H1340" i="2"/>
  <c r="H1356" i="2"/>
  <c r="H1372" i="2"/>
  <c r="H1388" i="2"/>
  <c r="H1404" i="2"/>
  <c r="H1420" i="2"/>
  <c r="H1436" i="2"/>
  <c r="H1452" i="2"/>
  <c r="H1468" i="2"/>
  <c r="H1484" i="2"/>
  <c r="H1500" i="2"/>
  <c r="H1516" i="2"/>
  <c r="H1532" i="2"/>
  <c r="H1548" i="2"/>
  <c r="H1564" i="2"/>
  <c r="H1580" i="2"/>
  <c r="H1596" i="2"/>
  <c r="H1612" i="2"/>
  <c r="H1628" i="2"/>
  <c r="H1644" i="2"/>
  <c r="H1660" i="2"/>
  <c r="H1676" i="2"/>
  <c r="H1692" i="2"/>
  <c r="H1708" i="2"/>
  <c r="H1724" i="2"/>
  <c r="H1740" i="2"/>
  <c r="H1756" i="2"/>
  <c r="H1772" i="2"/>
  <c r="H1788" i="2"/>
  <c r="H1804" i="2"/>
  <c r="H1820" i="2"/>
  <c r="H1836" i="2"/>
  <c r="H26" i="2"/>
  <c r="H602" i="2"/>
  <c r="H696" i="2"/>
  <c r="H779" i="2"/>
  <c r="H862" i="2"/>
  <c r="H946" i="2"/>
  <c r="H1010" i="2"/>
  <c r="H1029" i="2"/>
  <c r="H1048" i="2"/>
  <c r="H1074" i="2"/>
  <c r="H1093" i="2"/>
  <c r="H1112" i="2"/>
  <c r="H1138" i="2"/>
  <c r="H1157" i="2"/>
  <c r="H1176" i="2"/>
  <c r="H1202" i="2"/>
  <c r="H1221" i="2"/>
  <c r="H1245" i="2"/>
  <c r="H1261" i="2"/>
  <c r="H1277" i="2"/>
  <c r="H1293" i="2"/>
  <c r="H1309" i="2"/>
  <c r="H1325" i="2"/>
  <c r="H1341" i="2"/>
  <c r="H1357" i="2"/>
  <c r="H1373" i="2"/>
  <c r="H1389" i="2"/>
  <c r="H1405" i="2"/>
  <c r="H1421" i="2"/>
  <c r="H1437" i="2"/>
  <c r="H1453" i="2"/>
  <c r="H1469" i="2"/>
  <c r="H1485" i="2"/>
  <c r="H1501" i="2"/>
  <c r="H1517" i="2"/>
  <c r="H1533" i="2"/>
  <c r="H1549" i="2"/>
  <c r="H1565" i="2"/>
  <c r="H443" i="2"/>
  <c r="H635" i="2"/>
  <c r="H718" i="2"/>
  <c r="H808" i="2"/>
  <c r="H891" i="2"/>
  <c r="H982" i="2"/>
  <c r="H1012" i="2"/>
  <c r="H1038" i="2"/>
  <c r="H1057" i="2"/>
  <c r="H1076" i="2"/>
  <c r="H1102" i="2"/>
  <c r="H1121" i="2"/>
  <c r="H1140" i="2"/>
  <c r="H1166" i="2"/>
  <c r="H1185" i="2"/>
  <c r="H1204" i="2"/>
  <c r="H1230" i="2"/>
  <c r="H1242" i="2"/>
  <c r="H1258" i="2"/>
  <c r="H1274" i="2"/>
  <c r="H1290" i="2"/>
  <c r="H1306" i="2"/>
  <c r="H1322" i="2"/>
  <c r="H1338" i="2"/>
  <c r="H1354" i="2"/>
  <c r="H1370" i="2"/>
  <c r="H1386" i="2"/>
  <c r="H1402" i="2"/>
  <c r="H1418" i="2"/>
  <c r="H1434" i="2"/>
  <c r="H1450" i="2"/>
  <c r="H1466" i="2"/>
  <c r="H1482" i="2"/>
  <c r="H1498" i="2"/>
  <c r="H1514" i="2"/>
  <c r="H1530" i="2"/>
  <c r="H1546" i="2"/>
  <c r="H1562" i="2"/>
  <c r="H506" i="2"/>
  <c r="H970" i="2"/>
  <c r="H1072" i="2"/>
  <c r="H1162" i="2"/>
  <c r="H1235" i="2"/>
  <c r="H1299" i="2"/>
  <c r="H1363" i="2"/>
  <c r="H1427" i="2"/>
  <c r="H1491" i="2"/>
  <c r="H1555" i="2"/>
  <c r="H1590" i="2"/>
  <c r="H1609" i="2"/>
  <c r="H1635" i="2"/>
  <c r="H1654" i="2"/>
  <c r="H1673" i="2"/>
  <c r="H1699" i="2"/>
  <c r="H1718" i="2"/>
  <c r="H1737" i="2"/>
  <c r="H1763" i="2"/>
  <c r="H1782" i="2"/>
  <c r="H1801" i="2"/>
  <c r="H1827" i="2"/>
  <c r="H1846" i="2"/>
  <c r="H1864" i="2"/>
  <c r="H1880" i="2"/>
  <c r="H1896" i="2"/>
  <c r="H1912" i="2"/>
  <c r="H1928" i="2"/>
  <c r="H1944" i="2"/>
  <c r="H1960" i="2"/>
  <c r="H1976" i="2"/>
  <c r="H1992" i="2"/>
  <c r="H2008" i="2"/>
  <c r="H2024" i="2"/>
  <c r="H2040" i="2"/>
  <c r="H2056" i="2"/>
  <c r="H2072" i="2"/>
  <c r="H2088" i="2"/>
  <c r="H2104" i="2"/>
  <c r="H2120" i="2"/>
  <c r="H417" i="2"/>
  <c r="H766" i="2"/>
  <c r="H1056" i="2"/>
  <c r="H1146" i="2"/>
  <c r="H1229" i="2"/>
  <c r="H1287" i="2"/>
  <c r="H1351" i="2"/>
  <c r="H1415" i="2"/>
  <c r="H1479" i="2"/>
  <c r="H1543" i="2"/>
  <c r="H1589" i="2"/>
  <c r="H1615" i="2"/>
  <c r="H1634" i="2"/>
  <c r="H1653" i="2"/>
  <c r="H1679" i="2"/>
  <c r="H1698" i="2"/>
  <c r="H1717" i="2"/>
  <c r="H1743" i="2"/>
  <c r="H1762" i="2"/>
  <c r="H1781" i="2"/>
  <c r="H1807" i="2"/>
  <c r="H1826" i="2"/>
  <c r="H1845" i="2"/>
  <c r="H1861" i="2"/>
  <c r="H1877" i="2"/>
  <c r="H1893" i="2"/>
  <c r="H1909" i="2"/>
  <c r="H1925" i="2"/>
  <c r="H1941" i="2"/>
  <c r="H1957" i="2"/>
  <c r="H1973" i="2"/>
  <c r="H1989" i="2"/>
  <c r="H2005" i="2"/>
  <c r="H2021" i="2"/>
  <c r="H2037" i="2"/>
  <c r="H2053" i="2"/>
  <c r="H2069" i="2"/>
  <c r="H2085" i="2"/>
  <c r="H2101" i="2"/>
  <c r="H2117" i="2"/>
  <c r="H2133" i="2"/>
  <c r="H920" i="2"/>
  <c r="H1040" i="2"/>
  <c r="H1130" i="2"/>
  <c r="H1213" i="2"/>
  <c r="H1275" i="2"/>
  <c r="H1339" i="2"/>
  <c r="H1403" i="2"/>
  <c r="H1467" i="2"/>
  <c r="H1531" i="2"/>
  <c r="H1582" i="2"/>
  <c r="H1601" i="2"/>
  <c r="H1627" i="2"/>
  <c r="H1646" i="2"/>
  <c r="H1665" i="2"/>
  <c r="H1691" i="2"/>
  <c r="H1710" i="2"/>
  <c r="H1729" i="2"/>
  <c r="H1755" i="2"/>
  <c r="H1774" i="2"/>
  <c r="H1793" i="2"/>
  <c r="H1819" i="2"/>
  <c r="H1838" i="2"/>
  <c r="H1858" i="2"/>
  <c r="H1874" i="2"/>
  <c r="H1890" i="2"/>
  <c r="H1906" i="2"/>
  <c r="H1922" i="2"/>
  <c r="H1938" i="2"/>
  <c r="H1954" i="2"/>
  <c r="H1970" i="2"/>
  <c r="H1986" i="2"/>
  <c r="H2002" i="2"/>
  <c r="H2018" i="2"/>
  <c r="H2034" i="2"/>
  <c r="H2050" i="2"/>
  <c r="H2066" i="2"/>
  <c r="H2082" i="2"/>
  <c r="H2098" i="2"/>
  <c r="H2114" i="2"/>
  <c r="H2130" i="2"/>
  <c r="H2146" i="2"/>
  <c r="H2162" i="2"/>
  <c r="H2178" i="2"/>
  <c r="H2194" i="2"/>
  <c r="H2210" i="2"/>
  <c r="H2226" i="2"/>
  <c r="H2242" i="2"/>
  <c r="H2258" i="2"/>
  <c r="H2274" i="2"/>
  <c r="H2290" i="2"/>
  <c r="H2306" i="2"/>
  <c r="H2322" i="2"/>
  <c r="H2338" i="2"/>
  <c r="H2354" i="2"/>
  <c r="H2370" i="2"/>
  <c r="H2386" i="2"/>
  <c r="H2402" i="2"/>
  <c r="H2418" i="2"/>
  <c r="H2434" i="2"/>
  <c r="H2450" i="2"/>
  <c r="H2466" i="2"/>
  <c r="H1311" i="2"/>
  <c r="H1567" i="2"/>
  <c r="H1655" i="2"/>
  <c r="H1738" i="2"/>
  <c r="H1821" i="2"/>
  <c r="H1883" i="2"/>
  <c r="H1947" i="2"/>
  <c r="H2011" i="2"/>
  <c r="H2075" i="2"/>
  <c r="H2141" i="2"/>
  <c r="H2160" i="2"/>
  <c r="H2179" i="2"/>
  <c r="H2205" i="2"/>
  <c r="H2224" i="2"/>
  <c r="H2243" i="2"/>
  <c r="H2269" i="2"/>
  <c r="H2288" i="2"/>
  <c r="H2307" i="2"/>
  <c r="H2333" i="2"/>
  <c r="H2352" i="2"/>
  <c r="H2371" i="2"/>
  <c r="H2397" i="2"/>
  <c r="H2416" i="2"/>
  <c r="H2435" i="2"/>
  <c r="H2461" i="2"/>
  <c r="H1178" i="2"/>
  <c r="H1327" i="2"/>
  <c r="H1575" i="2"/>
  <c r="H1658" i="2"/>
  <c r="H1741" i="2"/>
  <c r="H1831" i="2"/>
  <c r="H1903" i="2"/>
  <c r="H1967" i="2"/>
  <c r="H2031" i="2"/>
  <c r="H2095" i="2"/>
  <c r="H2140" i="2"/>
  <c r="H2159" i="2"/>
  <c r="H2185" i="2"/>
  <c r="H2204" i="2"/>
  <c r="H2223" i="2"/>
  <c r="H2249" i="2"/>
  <c r="H2268" i="2"/>
  <c r="H2287" i="2"/>
  <c r="H2313" i="2"/>
  <c r="H2332" i="2"/>
  <c r="H2351" i="2"/>
  <c r="H2377" i="2"/>
  <c r="H2396" i="2"/>
  <c r="H2415" i="2"/>
  <c r="H2441" i="2"/>
  <c r="H2460" i="2"/>
  <c r="H894" i="2"/>
  <c r="H1279" i="2"/>
  <c r="H1535" i="2"/>
  <c r="H1642" i="2"/>
  <c r="H1725" i="2"/>
  <c r="H1815" i="2"/>
  <c r="H1891" i="2"/>
  <c r="H1955" i="2"/>
  <c r="H2019" i="2"/>
  <c r="H2083" i="2"/>
  <c r="H2136" i="2"/>
  <c r="H2155" i="2"/>
  <c r="H2181" i="2"/>
  <c r="H2200" i="2"/>
  <c r="H2219" i="2"/>
  <c r="H2245" i="2"/>
  <c r="H2264" i="2"/>
  <c r="H2283" i="2"/>
  <c r="H2309" i="2"/>
  <c r="H2328" i="2"/>
  <c r="H2347" i="2"/>
  <c r="H2373" i="2"/>
  <c r="H2392" i="2"/>
  <c r="H2411" i="2"/>
  <c r="H2437" i="2"/>
  <c r="H2456" i="2"/>
  <c r="H1754" i="2"/>
  <c r="H1991" i="2"/>
  <c r="H2164" i="2"/>
  <c r="H2247" i="2"/>
  <c r="H2337" i="2"/>
  <c r="H2420" i="2"/>
  <c r="H1088" i="2"/>
  <c r="H1690" i="2"/>
  <c r="H2007" i="2"/>
  <c r="H2193" i="2"/>
  <c r="H2276" i="2"/>
  <c r="H2359" i="2"/>
  <c r="H2449" i="2"/>
  <c r="H1626" i="2"/>
  <c r="H2023" i="2"/>
  <c r="H2196" i="2"/>
  <c r="H2279" i="2"/>
  <c r="H2369" i="2"/>
  <c r="H2452" i="2"/>
  <c r="H2039" i="2"/>
  <c r="H1581" i="2"/>
  <c r="H2199" i="2"/>
  <c r="H1818" i="2"/>
  <c r="H2372" i="2"/>
  <c r="H1423" i="2"/>
  <c r="H19" i="2"/>
  <c r="H35" i="2"/>
  <c r="H51" i="2"/>
  <c r="H67" i="2"/>
  <c r="H83" i="2"/>
  <c r="H99" i="2"/>
  <c r="H115" i="2"/>
  <c r="H131" i="2"/>
  <c r="H147" i="2"/>
  <c r="H8" i="2"/>
  <c r="H24" i="2"/>
  <c r="H40" i="2"/>
  <c r="H56" i="2"/>
  <c r="H72" i="2"/>
  <c r="H88" i="2"/>
  <c r="H104" i="2"/>
  <c r="H120" i="2"/>
  <c r="H136" i="2"/>
  <c r="H152" i="2"/>
  <c r="H13" i="2"/>
  <c r="H29" i="2"/>
  <c r="H45" i="2"/>
  <c r="H61" i="2"/>
  <c r="H77" i="2"/>
  <c r="H93" i="2"/>
  <c r="H109" i="2"/>
  <c r="H125" i="2"/>
  <c r="H141" i="2"/>
  <c r="H157" i="2"/>
  <c r="H62" i="2"/>
  <c r="H126" i="2"/>
  <c r="H164" i="2"/>
  <c r="H180" i="2"/>
  <c r="H196" i="2"/>
  <c r="H212" i="2"/>
  <c r="H228" i="2"/>
  <c r="H244" i="2"/>
  <c r="H260" i="2"/>
  <c r="H276" i="2"/>
  <c r="H292" i="2"/>
  <c r="H308" i="2"/>
  <c r="H324" i="2"/>
  <c r="H340" i="2"/>
  <c r="H356" i="2"/>
  <c r="H372" i="2"/>
  <c r="H388" i="2"/>
  <c r="H404" i="2"/>
  <c r="H420" i="2"/>
  <c r="H436" i="2"/>
  <c r="H452" i="2"/>
  <c r="H34" i="2"/>
  <c r="H98" i="2"/>
  <c r="H161" i="2"/>
  <c r="H177" i="2"/>
  <c r="H193" i="2"/>
  <c r="H209" i="2"/>
  <c r="H225" i="2"/>
  <c r="H241" i="2"/>
  <c r="H257" i="2"/>
  <c r="H273" i="2"/>
  <c r="H289" i="2"/>
  <c r="H305" i="2"/>
  <c r="H321" i="2"/>
  <c r="H337" i="2"/>
  <c r="H353" i="2"/>
  <c r="H369" i="2"/>
  <c r="H385" i="2"/>
  <c r="H54" i="2"/>
  <c r="H118" i="2"/>
  <c r="H166" i="2"/>
  <c r="H182" i="2"/>
  <c r="H198" i="2"/>
  <c r="H214" i="2"/>
  <c r="H230" i="2"/>
  <c r="H246" i="2"/>
  <c r="H262" i="2"/>
  <c r="H278" i="2"/>
  <c r="H294" i="2"/>
  <c r="H310" i="2"/>
  <c r="H326" i="2"/>
  <c r="H342" i="2"/>
  <c r="H358" i="2"/>
  <c r="H374" i="2"/>
  <c r="H106" i="2"/>
  <c r="H207" i="2"/>
  <c r="H271" i="2"/>
  <c r="H335" i="2"/>
  <c r="H391" i="2"/>
  <c r="H410" i="2"/>
  <c r="H429" i="2"/>
  <c r="H455" i="2"/>
  <c r="H471" i="2"/>
  <c r="H487" i="2"/>
  <c r="H503" i="2"/>
  <c r="H519" i="2"/>
  <c r="H535" i="2"/>
  <c r="H551" i="2"/>
  <c r="H567" i="2"/>
  <c r="H583" i="2"/>
  <c r="H599" i="2"/>
  <c r="H615" i="2"/>
  <c r="H163" i="2"/>
  <c r="H227" i="2"/>
  <c r="H291" i="2"/>
  <c r="H355" i="2"/>
  <c r="H393" i="2"/>
  <c r="H419" i="2"/>
  <c r="H438" i="2"/>
  <c r="H457" i="2"/>
  <c r="H476" i="2"/>
  <c r="H492" i="2"/>
  <c r="H508" i="2"/>
  <c r="H524" i="2"/>
  <c r="H540" i="2"/>
  <c r="H556" i="2"/>
  <c r="H572" i="2"/>
  <c r="H588" i="2"/>
  <c r="H604" i="2"/>
  <c r="H620" i="2"/>
  <c r="H138" i="2"/>
  <c r="H215" i="2"/>
  <c r="H279" i="2"/>
  <c r="H343" i="2"/>
  <c r="H389" i="2"/>
  <c r="H415" i="2"/>
  <c r="H434" i="2"/>
  <c r="H453" i="2"/>
  <c r="H473" i="2"/>
  <c r="H489" i="2"/>
  <c r="H505" i="2"/>
  <c r="H521" i="2"/>
  <c r="H537" i="2"/>
  <c r="H553" i="2"/>
  <c r="H569" i="2"/>
  <c r="H585" i="2"/>
  <c r="H601" i="2"/>
  <c r="H617" i="2"/>
  <c r="H633" i="2"/>
  <c r="H649" i="2"/>
  <c r="H665" i="2"/>
  <c r="H681" i="2"/>
  <c r="H697" i="2"/>
  <c r="H713" i="2"/>
  <c r="H729" i="2"/>
  <c r="H745" i="2"/>
  <c r="H761" i="2"/>
  <c r="H777" i="2"/>
  <c r="H793" i="2"/>
  <c r="H809" i="2"/>
  <c r="H825" i="2"/>
  <c r="H841" i="2"/>
  <c r="H857" i="2"/>
  <c r="H873" i="2"/>
  <c r="H889" i="2"/>
  <c r="H905" i="2"/>
  <c r="H921" i="2"/>
  <c r="H90" i="2"/>
  <c r="H401" i="2"/>
  <c r="H478" i="2"/>
  <c r="H542" i="2"/>
  <c r="H606" i="2"/>
  <c r="H634" i="2"/>
  <c r="H660" i="2"/>
  <c r="H679" i="2"/>
  <c r="H698" i="2"/>
  <c r="H724" i="2"/>
  <c r="H743" i="2"/>
  <c r="H762" i="2"/>
  <c r="H788" i="2"/>
  <c r="H807" i="2"/>
  <c r="H826" i="2"/>
  <c r="H852" i="2"/>
  <c r="H871" i="2"/>
  <c r="H890" i="2"/>
  <c r="H916" i="2"/>
  <c r="H935" i="2"/>
  <c r="H951" i="2"/>
  <c r="H967" i="2"/>
  <c r="H983" i="2"/>
  <c r="H999" i="2"/>
  <c r="H1015" i="2"/>
  <c r="H1031" i="2"/>
  <c r="H1047" i="2"/>
  <c r="H1063" i="2"/>
  <c r="H1079" i="2"/>
  <c r="H1095" i="2"/>
  <c r="H1111" i="2"/>
  <c r="H1127" i="2"/>
  <c r="H1143" i="2"/>
  <c r="H1159" i="2"/>
  <c r="H1175" i="2"/>
  <c r="H1191" i="2"/>
  <c r="H1207" i="2"/>
  <c r="H1223" i="2"/>
  <c r="H171" i="2"/>
  <c r="H411" i="2"/>
  <c r="H482" i="2"/>
  <c r="H546" i="2"/>
  <c r="H610" i="2"/>
  <c r="H640" i="2"/>
  <c r="H659" i="2"/>
  <c r="H678" i="2"/>
  <c r="H704" i="2"/>
  <c r="H723" i="2"/>
  <c r="H742" i="2"/>
  <c r="H768" i="2"/>
  <c r="H787" i="2"/>
  <c r="H806" i="2"/>
  <c r="H832" i="2"/>
  <c r="H851" i="2"/>
  <c r="H870" i="2"/>
  <c r="H896" i="2"/>
  <c r="H915" i="2"/>
  <c r="H934" i="2"/>
  <c r="H948" i="2"/>
  <c r="H964" i="2"/>
  <c r="H980" i="2"/>
  <c r="H996" i="2"/>
  <c r="H251" i="2"/>
  <c r="H414" i="2"/>
  <c r="H486" i="2"/>
  <c r="H550" i="2"/>
  <c r="H614" i="2"/>
  <c r="H639" i="2"/>
  <c r="H658" i="2"/>
  <c r="H684" i="2"/>
  <c r="H703" i="2"/>
  <c r="H722" i="2"/>
  <c r="H748" i="2"/>
  <c r="H767" i="2"/>
  <c r="H786" i="2"/>
  <c r="H812" i="2"/>
  <c r="H831" i="2"/>
  <c r="H850" i="2"/>
  <c r="H876" i="2"/>
  <c r="H895" i="2"/>
  <c r="H914" i="2"/>
  <c r="H937" i="2"/>
  <c r="H953" i="2"/>
  <c r="H969" i="2"/>
  <c r="H985" i="2"/>
  <c r="H1001" i="2"/>
  <c r="H586" i="2"/>
  <c r="H712" i="2"/>
  <c r="H795" i="2"/>
  <c r="H878" i="2"/>
  <c r="H958" i="2"/>
  <c r="H1017" i="2"/>
  <c r="H1036" i="2"/>
  <c r="H1062" i="2"/>
  <c r="H1081" i="2"/>
  <c r="H1100" i="2"/>
  <c r="H1126" i="2"/>
  <c r="H1145" i="2"/>
  <c r="H1164" i="2"/>
  <c r="H1190" i="2"/>
  <c r="H1209" i="2"/>
  <c r="H1228" i="2"/>
  <c r="H1248" i="2"/>
  <c r="H1264" i="2"/>
  <c r="H1280" i="2"/>
  <c r="H1296" i="2"/>
  <c r="H1312" i="2"/>
  <c r="H1328" i="2"/>
  <c r="H1344" i="2"/>
  <c r="H1360" i="2"/>
  <c r="H1376" i="2"/>
  <c r="H1392" i="2"/>
  <c r="H1408" i="2"/>
  <c r="H1424" i="2"/>
  <c r="H1440" i="2"/>
  <c r="H1456" i="2"/>
  <c r="H1472" i="2"/>
  <c r="H1488" i="2"/>
  <c r="H1504" i="2"/>
  <c r="H1520" i="2"/>
  <c r="H1536" i="2"/>
  <c r="H1552" i="2"/>
  <c r="H1568" i="2"/>
  <c r="H1584" i="2"/>
  <c r="H1600" i="2"/>
  <c r="H1616" i="2"/>
  <c r="H1632" i="2"/>
  <c r="H1648" i="2"/>
  <c r="H1664" i="2"/>
  <c r="H1680" i="2"/>
  <c r="H1696" i="2"/>
  <c r="H1712" i="2"/>
  <c r="H1728" i="2"/>
  <c r="H1744" i="2"/>
  <c r="H1760" i="2"/>
  <c r="H1776" i="2"/>
  <c r="H1792" i="2"/>
  <c r="H1808" i="2"/>
  <c r="H1824" i="2"/>
  <c r="H1840" i="2"/>
  <c r="H267" i="2"/>
  <c r="H632" i="2"/>
  <c r="H715" i="2"/>
  <c r="H798" i="2"/>
  <c r="H888" i="2"/>
  <c r="H962" i="2"/>
  <c r="H1013" i="2"/>
  <c r="H1032" i="2"/>
  <c r="H1058" i="2"/>
  <c r="H1077" i="2"/>
  <c r="H1096" i="2"/>
  <c r="H1122" i="2"/>
  <c r="H1141" i="2"/>
  <c r="H1160" i="2"/>
  <c r="H1186" i="2"/>
  <c r="H1205" i="2"/>
  <c r="H1224" i="2"/>
  <c r="H1249" i="2"/>
  <c r="H1265" i="2"/>
  <c r="H1281" i="2"/>
  <c r="H1297" i="2"/>
  <c r="H1313" i="2"/>
  <c r="H1329" i="2"/>
  <c r="H1345" i="2"/>
  <c r="H1361" i="2"/>
  <c r="H1377" i="2"/>
  <c r="H1393" i="2"/>
  <c r="H1409" i="2"/>
  <c r="H1425" i="2"/>
  <c r="H1441" i="2"/>
  <c r="H1457" i="2"/>
  <c r="H1473" i="2"/>
  <c r="H1489" i="2"/>
  <c r="H1505" i="2"/>
  <c r="H1521" i="2"/>
  <c r="H1537" i="2"/>
  <c r="H1553" i="2"/>
  <c r="H1569" i="2"/>
  <c r="H490" i="2"/>
  <c r="H654" i="2"/>
  <c r="H744" i="2"/>
  <c r="H827" i="2"/>
  <c r="H910" i="2"/>
  <c r="H998" i="2"/>
  <c r="H1022" i="2"/>
  <c r="H1041" i="2"/>
  <c r="H1060" i="2"/>
  <c r="H1086" i="2"/>
  <c r="H1105" i="2"/>
  <c r="H1124" i="2"/>
  <c r="H1150" i="2"/>
  <c r="H1169" i="2"/>
  <c r="H1188" i="2"/>
  <c r="H1214" i="2"/>
  <c r="H1233" i="2"/>
  <c r="H1246" i="2"/>
  <c r="H1262" i="2"/>
  <c r="H1278" i="2"/>
  <c r="H1294" i="2"/>
  <c r="H1310" i="2"/>
  <c r="H1326" i="2"/>
  <c r="H1342" i="2"/>
  <c r="H1358" i="2"/>
  <c r="H1374" i="2"/>
  <c r="H1390" i="2"/>
  <c r="H1406" i="2"/>
  <c r="H1422" i="2"/>
  <c r="H1438" i="2"/>
  <c r="H1454" i="2"/>
  <c r="H1470" i="2"/>
  <c r="H1486" i="2"/>
  <c r="H1502" i="2"/>
  <c r="H1518" i="2"/>
  <c r="H1534" i="2"/>
  <c r="H1550" i="2"/>
  <c r="H1566" i="2"/>
  <c r="H792" i="2"/>
  <c r="H1008" i="2"/>
  <c r="H1098" i="2"/>
  <c r="H1181" i="2"/>
  <c r="H1251" i="2"/>
  <c r="H1315" i="2"/>
  <c r="H1379" i="2"/>
  <c r="H1443" i="2"/>
  <c r="H1507" i="2"/>
  <c r="H1571" i="2"/>
  <c r="H1593" i="2"/>
  <c r="H1619" i="2"/>
  <c r="H1638" i="2"/>
  <c r="H1657" i="2"/>
  <c r="H1683" i="2"/>
  <c r="H1702" i="2"/>
  <c r="H1721" i="2"/>
  <c r="H1747" i="2"/>
  <c r="H1766" i="2"/>
  <c r="H1785" i="2"/>
  <c r="H1811" i="2"/>
  <c r="H1830" i="2"/>
  <c r="H1852" i="2"/>
  <c r="H1868" i="2"/>
  <c r="H1884" i="2"/>
  <c r="H1900" i="2"/>
  <c r="H1916" i="2"/>
  <c r="H1932" i="2"/>
  <c r="H1948" i="2"/>
  <c r="H1964" i="2"/>
  <c r="H1980" i="2"/>
  <c r="H1996" i="2"/>
  <c r="H2012" i="2"/>
  <c r="H2028" i="2"/>
  <c r="H2044" i="2"/>
  <c r="H2060" i="2"/>
  <c r="H2076" i="2"/>
  <c r="H2092" i="2"/>
  <c r="H2108" i="2"/>
  <c r="H2124" i="2"/>
  <c r="H570" i="2"/>
  <c r="H986" i="2"/>
  <c r="H1082" i="2"/>
  <c r="H1165" i="2"/>
  <c r="H1239" i="2"/>
  <c r="H1303" i="2"/>
  <c r="H1367" i="2"/>
  <c r="H1431" i="2"/>
  <c r="H1495" i="2"/>
  <c r="H1559" i="2"/>
  <c r="H1599" i="2"/>
  <c r="H1618" i="2"/>
  <c r="H1637" i="2"/>
  <c r="H1663" i="2"/>
  <c r="H1682" i="2"/>
  <c r="H1701" i="2"/>
  <c r="H1727" i="2"/>
  <c r="H1746" i="2"/>
  <c r="H1765" i="2"/>
  <c r="H1791" i="2"/>
  <c r="H1810" i="2"/>
  <c r="H1829" i="2"/>
  <c r="H1849" i="2"/>
  <c r="H1865" i="2"/>
  <c r="H1881" i="2"/>
  <c r="H1897" i="2"/>
  <c r="H1913" i="2"/>
  <c r="H1929" i="2"/>
  <c r="H1945" i="2"/>
  <c r="H1961" i="2"/>
  <c r="H1977" i="2"/>
  <c r="H1993" i="2"/>
  <c r="H2009" i="2"/>
  <c r="H2025" i="2"/>
  <c r="H2041" i="2"/>
  <c r="H2057" i="2"/>
  <c r="H2073" i="2"/>
  <c r="H2089" i="2"/>
  <c r="H2105" i="2"/>
  <c r="H2121" i="2"/>
  <c r="H664" i="2"/>
  <c r="H938" i="2"/>
  <c r="H1066" i="2"/>
  <c r="H1149" i="2"/>
  <c r="H1232" i="2"/>
  <c r="H1291" i="2"/>
  <c r="H1355" i="2"/>
  <c r="H1419" i="2"/>
  <c r="H1483" i="2"/>
  <c r="H1547" i="2"/>
  <c r="H1585" i="2"/>
  <c r="H1611" i="2"/>
  <c r="H1630" i="2"/>
  <c r="H1649" i="2"/>
  <c r="H1675" i="2"/>
  <c r="H1694" i="2"/>
  <c r="H1713" i="2"/>
  <c r="H1739" i="2"/>
  <c r="H1758" i="2"/>
  <c r="H1777" i="2"/>
  <c r="H1803" i="2"/>
  <c r="H1822" i="2"/>
  <c r="H1841" i="2"/>
  <c r="H1862" i="2"/>
  <c r="H1878" i="2"/>
  <c r="H1894" i="2"/>
  <c r="H1910" i="2"/>
  <c r="H1926" i="2"/>
  <c r="H1942" i="2"/>
  <c r="H1958" i="2"/>
  <c r="H1974" i="2"/>
  <c r="H1990" i="2"/>
  <c r="H2006" i="2"/>
  <c r="H2022" i="2"/>
  <c r="H2038" i="2"/>
  <c r="H2054" i="2"/>
  <c r="H2070" i="2"/>
  <c r="H2086" i="2"/>
  <c r="H2102" i="2"/>
  <c r="H2118" i="2"/>
  <c r="H2134" i="2"/>
  <c r="H2150" i="2"/>
  <c r="H2166" i="2"/>
  <c r="H2182" i="2"/>
  <c r="H2198" i="2"/>
  <c r="H2214" i="2"/>
  <c r="H2230" i="2"/>
  <c r="H2246" i="2"/>
  <c r="H2262" i="2"/>
  <c r="H2278" i="2"/>
  <c r="H2294" i="2"/>
  <c r="H2310" i="2"/>
  <c r="H2326" i="2"/>
  <c r="H2342" i="2"/>
  <c r="H2358" i="2"/>
  <c r="H2374" i="2"/>
  <c r="H2390" i="2"/>
  <c r="H2406" i="2"/>
  <c r="H2422" i="2"/>
  <c r="H2438" i="2"/>
  <c r="H2454" i="2"/>
  <c r="H875" i="2"/>
  <c r="H1375" i="2"/>
  <c r="H1591" i="2"/>
  <c r="H1674" i="2"/>
  <c r="H1757" i="2"/>
  <c r="H1847" i="2"/>
  <c r="H1899" i="2"/>
  <c r="H1963" i="2"/>
  <c r="H2027" i="2"/>
  <c r="H2091" i="2"/>
  <c r="H2144" i="2"/>
  <c r="H2163" i="2"/>
  <c r="H2189" i="2"/>
  <c r="H2208" i="2"/>
  <c r="H2227" i="2"/>
  <c r="H2253" i="2"/>
  <c r="H2272" i="2"/>
  <c r="H2291" i="2"/>
  <c r="H2317" i="2"/>
  <c r="H2336" i="2"/>
  <c r="H2355" i="2"/>
  <c r="H2381" i="2"/>
  <c r="H2400" i="2"/>
  <c r="H2419" i="2"/>
  <c r="H2445" i="2"/>
  <c r="H2464" i="2"/>
  <c r="H1197" i="2"/>
  <c r="H1391" i="2"/>
  <c r="H1594" i="2"/>
  <c r="H1677" i="2"/>
  <c r="H1767" i="2"/>
  <c r="H1855" i="2"/>
  <c r="H1919" i="2"/>
  <c r="H1983" i="2"/>
  <c r="H2047" i="2"/>
  <c r="H2111" i="2"/>
  <c r="H2143" i="2"/>
  <c r="H2169" i="2"/>
  <c r="H2188" i="2"/>
  <c r="H2207" i="2"/>
  <c r="H2233" i="2"/>
  <c r="H2252" i="2"/>
  <c r="H2271" i="2"/>
  <c r="H2297" i="2"/>
  <c r="H2316" i="2"/>
  <c r="H2335" i="2"/>
  <c r="H2361" i="2"/>
  <c r="H2380" i="2"/>
  <c r="H2399" i="2"/>
  <c r="H2425" i="2"/>
  <c r="H2444" i="2"/>
  <c r="H2463" i="2"/>
  <c r="H1114" i="2"/>
  <c r="H1343" i="2"/>
  <c r="H1578" i="2"/>
  <c r="H1661" i="2"/>
  <c r="H1751" i="2"/>
  <c r="H1834" i="2"/>
  <c r="H1907" i="2"/>
  <c r="H1971" i="2"/>
  <c r="H2035" i="2"/>
  <c r="H2099" i="2"/>
  <c r="H2139" i="2"/>
  <c r="H2165" i="2"/>
  <c r="H2184" i="2"/>
  <c r="H2203" i="2"/>
  <c r="H2229" i="2"/>
  <c r="H2248" i="2"/>
  <c r="H2267" i="2"/>
  <c r="H2293" i="2"/>
  <c r="H2312" i="2"/>
  <c r="H2331" i="2"/>
  <c r="H2357" i="2"/>
  <c r="H2376" i="2"/>
  <c r="H2395" i="2"/>
  <c r="H2421" i="2"/>
  <c r="H2440" i="2"/>
  <c r="H2459" i="2"/>
  <c r="H1773" i="2"/>
  <c r="H2055" i="2"/>
  <c r="H2183" i="2"/>
  <c r="H2273" i="2"/>
  <c r="H2356" i="2"/>
  <c r="H2439" i="2"/>
  <c r="H1295" i="2"/>
  <c r="H1709" i="2"/>
  <c r="H2071" i="2"/>
  <c r="H2212" i="2"/>
  <c r="H2295" i="2"/>
  <c r="H2385" i="2"/>
  <c r="H638" i="2"/>
  <c r="H1645" i="2"/>
  <c r="H2087" i="2"/>
  <c r="H2215" i="2"/>
  <c r="H2305" i="2"/>
  <c r="H2388" i="2"/>
  <c r="H1069" i="2"/>
  <c r="H2225" i="2"/>
  <c r="H2103" i="2"/>
  <c r="H2417" i="2"/>
  <c r="H1911" i="2"/>
  <c r="H2391" i="2"/>
  <c r="H2289" i="2"/>
  <c r="H11" i="2"/>
  <c r="H27" i="2"/>
  <c r="H43" i="2"/>
  <c r="H59" i="2"/>
  <c r="H75" i="2"/>
  <c r="H91" i="2"/>
  <c r="H107" i="2"/>
  <c r="H123" i="2"/>
  <c r="H139" i="2"/>
  <c r="H155" i="2"/>
  <c r="H16" i="2"/>
  <c r="H32" i="2"/>
  <c r="H48" i="2"/>
  <c r="H64" i="2"/>
  <c r="H80" i="2"/>
  <c r="H96" i="2"/>
  <c r="H112" i="2"/>
  <c r="H128" i="2"/>
  <c r="H144" i="2"/>
  <c r="H5" i="2"/>
  <c r="H21" i="2"/>
  <c r="H37" i="2"/>
  <c r="H53" i="2"/>
  <c r="H69" i="2"/>
  <c r="H85" i="2"/>
  <c r="H101" i="2"/>
  <c r="H117" i="2"/>
  <c r="H133" i="2"/>
  <c r="H149" i="2"/>
  <c r="H30" i="2"/>
  <c r="H94" i="2"/>
  <c r="H158" i="2"/>
  <c r="H172" i="2"/>
  <c r="H188" i="2"/>
  <c r="H204" i="2"/>
  <c r="H220" i="2"/>
  <c r="H236" i="2"/>
  <c r="H252" i="2"/>
  <c r="H268" i="2"/>
  <c r="H284" i="2"/>
  <c r="H300" i="2"/>
  <c r="H316" i="2"/>
  <c r="H332" i="2"/>
  <c r="H348" i="2"/>
  <c r="H364" i="2"/>
  <c r="H380" i="2"/>
  <c r="H396" i="2"/>
  <c r="H412" i="2"/>
  <c r="H428" i="2"/>
  <c r="H444" i="2"/>
  <c r="H460" i="2"/>
  <c r="H66" i="2"/>
  <c r="H130" i="2"/>
  <c r="H169" i="2"/>
  <c r="H185" i="2"/>
  <c r="H201" i="2"/>
  <c r="H217" i="2"/>
  <c r="H233" i="2"/>
  <c r="H249" i="2"/>
  <c r="H265" i="2"/>
  <c r="H281" i="2"/>
  <c r="H297" i="2"/>
  <c r="H313" i="2"/>
  <c r="H329" i="2"/>
  <c r="H345" i="2"/>
  <c r="H361" i="2"/>
  <c r="H377" i="2"/>
  <c r="H22" i="2"/>
  <c r="H86" i="2"/>
  <c r="H150" i="2"/>
  <c r="H174" i="2"/>
  <c r="H190" i="2"/>
  <c r="H206" i="2"/>
  <c r="H222" i="2"/>
  <c r="H238" i="2"/>
  <c r="H254" i="2"/>
  <c r="H270" i="2"/>
  <c r="H286" i="2"/>
  <c r="H302" i="2"/>
  <c r="H318" i="2"/>
  <c r="H334" i="2"/>
  <c r="H350" i="2"/>
  <c r="H366" i="2"/>
  <c r="H382" i="2"/>
  <c r="H175" i="2"/>
  <c r="H239" i="2"/>
  <c r="H303" i="2"/>
  <c r="H367" i="2"/>
  <c r="H397" i="2"/>
  <c r="H423" i="2"/>
  <c r="H442" i="2"/>
  <c r="H463" i="2"/>
  <c r="H479" i="2"/>
  <c r="H495" i="2"/>
  <c r="H511" i="2"/>
  <c r="H527" i="2"/>
  <c r="H543" i="2"/>
  <c r="H559" i="2"/>
  <c r="H575" i="2"/>
  <c r="H591" i="2"/>
  <c r="H607" i="2"/>
  <c r="H58" i="2"/>
  <c r="H195" i="2"/>
  <c r="H259" i="2"/>
  <c r="H323" i="2"/>
  <c r="H387" i="2"/>
  <c r="H406" i="2"/>
  <c r="H425" i="2"/>
  <c r="H451" i="2"/>
  <c r="H468" i="2"/>
  <c r="H484" i="2"/>
  <c r="H500" i="2"/>
  <c r="H516" i="2"/>
  <c r="H532" i="2"/>
  <c r="H548" i="2"/>
  <c r="H564" i="2"/>
  <c r="H580" i="2"/>
  <c r="H596" i="2"/>
  <c r="H612" i="2"/>
  <c r="H10" i="2"/>
  <c r="H183" i="2"/>
  <c r="H247" i="2"/>
  <c r="H311" i="2"/>
  <c r="H375" i="2"/>
  <c r="H402" i="2"/>
  <c r="H421" i="2"/>
  <c r="H447" i="2"/>
  <c r="H465" i="2"/>
  <c r="H481" i="2"/>
  <c r="H497" i="2"/>
  <c r="H513" i="2"/>
  <c r="H529" i="2"/>
  <c r="H545" i="2"/>
  <c r="H561" i="2"/>
  <c r="H577" i="2"/>
  <c r="H593" i="2"/>
  <c r="H609" i="2"/>
  <c r="H625" i="2"/>
  <c r="H641" i="2"/>
  <c r="H657" i="2"/>
  <c r="H673" i="2"/>
  <c r="H689" i="2"/>
  <c r="H705" i="2"/>
  <c r="H721" i="2"/>
  <c r="H737" i="2"/>
  <c r="H753" i="2"/>
  <c r="H769" i="2"/>
  <c r="H785" i="2"/>
  <c r="H801" i="2"/>
  <c r="H817" i="2"/>
  <c r="H833" i="2"/>
  <c r="H849" i="2"/>
  <c r="H865" i="2"/>
  <c r="H881" i="2"/>
  <c r="H897" i="2"/>
  <c r="H913" i="2"/>
  <c r="H929" i="2"/>
  <c r="H283" i="2"/>
  <c r="H446" i="2"/>
  <c r="H510" i="2"/>
  <c r="H574" i="2"/>
  <c r="H628" i="2"/>
  <c r="H647" i="2"/>
  <c r="H666" i="2"/>
  <c r="H692" i="2"/>
  <c r="H711" i="2"/>
  <c r="H730" i="2"/>
  <c r="H756" i="2"/>
  <c r="H775" i="2"/>
  <c r="H794" i="2"/>
  <c r="H820" i="2"/>
  <c r="H839" i="2"/>
  <c r="H858" i="2"/>
  <c r="H884" i="2"/>
  <c r="H903" i="2"/>
  <c r="H922" i="2"/>
  <c r="H943" i="2"/>
  <c r="H959" i="2"/>
  <c r="H975" i="2"/>
  <c r="H991" i="2"/>
  <c r="H1007" i="2"/>
  <c r="H1023" i="2"/>
  <c r="H1039" i="2"/>
  <c r="H1055" i="2"/>
  <c r="H1071" i="2"/>
  <c r="H1087" i="2"/>
  <c r="H1103" i="2"/>
  <c r="H1119" i="2"/>
  <c r="H1135" i="2"/>
  <c r="H1151" i="2"/>
  <c r="H1167" i="2"/>
  <c r="H1183" i="2"/>
  <c r="H1199" i="2"/>
  <c r="H1215" i="2"/>
  <c r="H1231" i="2"/>
  <c r="H299" i="2"/>
  <c r="H449" i="2"/>
  <c r="H514" i="2"/>
  <c r="H578" i="2"/>
  <c r="H627" i="2"/>
  <c r="H646" i="2"/>
  <c r="H672" i="2"/>
  <c r="H691" i="2"/>
  <c r="H710" i="2"/>
  <c r="H736" i="2"/>
  <c r="H755" i="2"/>
  <c r="H774" i="2"/>
  <c r="H800" i="2"/>
  <c r="H819" i="2"/>
  <c r="H838" i="2"/>
  <c r="H864" i="2"/>
  <c r="H883" i="2"/>
  <c r="H902" i="2"/>
  <c r="H928" i="2"/>
  <c r="H940" i="2"/>
  <c r="H956" i="2"/>
  <c r="H972" i="2"/>
  <c r="H988" i="2"/>
  <c r="H1004" i="2"/>
  <c r="H379" i="2"/>
  <c r="H459" i="2"/>
  <c r="H518" i="2"/>
  <c r="H582" i="2"/>
  <c r="H626" i="2"/>
  <c r="H652" i="2"/>
  <c r="H671" i="2"/>
  <c r="H690" i="2"/>
  <c r="H716" i="2"/>
  <c r="H735" i="2"/>
  <c r="H754" i="2"/>
  <c r="H780" i="2"/>
  <c r="H799" i="2"/>
  <c r="H818" i="2"/>
  <c r="H844" i="2"/>
  <c r="H863" i="2"/>
  <c r="H882" i="2"/>
  <c r="H908" i="2"/>
  <c r="H927" i="2"/>
  <c r="H945" i="2"/>
  <c r="H961" i="2"/>
  <c r="H977" i="2"/>
  <c r="H993" i="2"/>
  <c r="H203" i="2"/>
  <c r="H667" i="2"/>
  <c r="H750" i="2"/>
  <c r="H840" i="2"/>
  <c r="H923" i="2"/>
  <c r="H990" i="2"/>
  <c r="H1030" i="2"/>
  <c r="H1049" i="2"/>
  <c r="H1068" i="2"/>
  <c r="H1094" i="2"/>
  <c r="H1113" i="2"/>
  <c r="H1132" i="2"/>
  <c r="H1158" i="2"/>
  <c r="H1177" i="2"/>
  <c r="H1196" i="2"/>
  <c r="H1222" i="2"/>
  <c r="H1240" i="2"/>
  <c r="H1256" i="2"/>
  <c r="H1272" i="2"/>
  <c r="H1288" i="2"/>
  <c r="H1304" i="2"/>
  <c r="H1320" i="2"/>
  <c r="H1336" i="2"/>
  <c r="H1352" i="2"/>
  <c r="H1368" i="2"/>
  <c r="H1384" i="2"/>
  <c r="H1400" i="2"/>
  <c r="H1416" i="2"/>
  <c r="H1432" i="2"/>
  <c r="H1448" i="2"/>
  <c r="H1464" i="2"/>
  <c r="H1480" i="2"/>
  <c r="H1496" i="2"/>
  <c r="H1512" i="2"/>
  <c r="H1528" i="2"/>
  <c r="H1544" i="2"/>
  <c r="H1560" i="2"/>
  <c r="H1576" i="2"/>
  <c r="H1592" i="2"/>
  <c r="H1608" i="2"/>
  <c r="H1624" i="2"/>
  <c r="H1640" i="2"/>
  <c r="H1656" i="2"/>
  <c r="H1672" i="2"/>
  <c r="H1688" i="2"/>
  <c r="H1704" i="2"/>
  <c r="H1720" i="2"/>
  <c r="H1736" i="2"/>
  <c r="H1752" i="2"/>
  <c r="H1768" i="2"/>
  <c r="H1784" i="2"/>
  <c r="H1800" i="2"/>
  <c r="H1816" i="2"/>
  <c r="H1832" i="2"/>
  <c r="H1848" i="2"/>
  <c r="H538" i="2"/>
  <c r="H670" i="2"/>
  <c r="H760" i="2"/>
  <c r="H843" i="2"/>
  <c r="H926" i="2"/>
  <c r="H994" i="2"/>
  <c r="H1026" i="2"/>
  <c r="H1045" i="2"/>
  <c r="H1064" i="2"/>
  <c r="H1090" i="2"/>
  <c r="H1109" i="2"/>
  <c r="H1128" i="2"/>
  <c r="H1154" i="2"/>
  <c r="H1173" i="2"/>
  <c r="H1192" i="2"/>
  <c r="H1218" i="2"/>
  <c r="H1241" i="2"/>
  <c r="H1257" i="2"/>
  <c r="H1273" i="2"/>
  <c r="H1289" i="2"/>
  <c r="H1305" i="2"/>
  <c r="H1321" i="2"/>
  <c r="H1337" i="2"/>
  <c r="H1353" i="2"/>
  <c r="H1369" i="2"/>
  <c r="H1385" i="2"/>
  <c r="H1401" i="2"/>
  <c r="H1417" i="2"/>
  <c r="H1433" i="2"/>
  <c r="H1449" i="2"/>
  <c r="H1465" i="2"/>
  <c r="H1481" i="2"/>
  <c r="H1497" i="2"/>
  <c r="H1513" i="2"/>
  <c r="H1529" i="2"/>
  <c r="H1545" i="2"/>
  <c r="H1561" i="2"/>
  <c r="H331" i="2"/>
  <c r="H618" i="2"/>
  <c r="H699" i="2"/>
  <c r="H782" i="2"/>
  <c r="H872" i="2"/>
  <c r="H966" i="2"/>
  <c r="H1009" i="2"/>
  <c r="H1028" i="2"/>
  <c r="H1054" i="2"/>
  <c r="H1073" i="2"/>
  <c r="H1092" i="2"/>
  <c r="H1118" i="2"/>
  <c r="H1137" i="2"/>
  <c r="H1156" i="2"/>
  <c r="H1182" i="2"/>
  <c r="H1201" i="2"/>
  <c r="H1220" i="2"/>
  <c r="H1238" i="2"/>
  <c r="H1254" i="2"/>
  <c r="H1270" i="2"/>
  <c r="H1286" i="2"/>
  <c r="H1302" i="2"/>
  <c r="H1318" i="2"/>
  <c r="H1334" i="2"/>
  <c r="H1350" i="2"/>
  <c r="H1366" i="2"/>
  <c r="H1382" i="2"/>
  <c r="H1398" i="2"/>
  <c r="H1414" i="2"/>
  <c r="H1430" i="2"/>
  <c r="H1446" i="2"/>
  <c r="H1462" i="2"/>
  <c r="H1478" i="2"/>
  <c r="H1494" i="2"/>
  <c r="H1510" i="2"/>
  <c r="H1526" i="2"/>
  <c r="H1542" i="2"/>
  <c r="H1558" i="2"/>
  <c r="H1574" i="2"/>
  <c r="H830" i="2"/>
  <c r="H1053" i="2"/>
  <c r="H1136" i="2"/>
  <c r="H1226" i="2"/>
  <c r="H1283" i="2"/>
  <c r="H1347" i="2"/>
  <c r="H1411" i="2"/>
  <c r="H1475" i="2"/>
  <c r="H1539" i="2"/>
  <c r="H1587" i="2"/>
  <c r="H1606" i="2"/>
  <c r="H1625" i="2"/>
  <c r="H1651" i="2"/>
  <c r="H1670" i="2"/>
  <c r="H1689" i="2"/>
  <c r="H1715" i="2"/>
  <c r="H1734" i="2"/>
  <c r="H1753" i="2"/>
  <c r="H1779" i="2"/>
  <c r="H1798" i="2"/>
  <c r="H1817" i="2"/>
  <c r="H1843" i="2"/>
  <c r="H1860" i="2"/>
  <c r="H1876" i="2"/>
  <c r="H1892" i="2"/>
  <c r="H1908" i="2"/>
  <c r="H1924" i="2"/>
  <c r="H1940" i="2"/>
  <c r="H1956" i="2"/>
  <c r="H1972" i="2"/>
  <c r="H1988" i="2"/>
  <c r="H2004" i="2"/>
  <c r="H2020" i="2"/>
  <c r="H2036" i="2"/>
  <c r="H2052" i="2"/>
  <c r="H2068" i="2"/>
  <c r="H2084" i="2"/>
  <c r="H2100" i="2"/>
  <c r="H2116" i="2"/>
  <c r="H2132" i="2"/>
  <c r="H747" i="2"/>
  <c r="H1037" i="2"/>
  <c r="H1120" i="2"/>
  <c r="H1210" i="2"/>
  <c r="H1271" i="2"/>
  <c r="H1335" i="2"/>
  <c r="H1399" i="2"/>
  <c r="H1463" i="2"/>
  <c r="H1527" i="2"/>
  <c r="H1586" i="2"/>
  <c r="H1605" i="2"/>
  <c r="H1631" i="2"/>
  <c r="H1650" i="2"/>
  <c r="H1669" i="2"/>
  <c r="H1695" i="2"/>
  <c r="H1714" i="2"/>
  <c r="H1733" i="2"/>
  <c r="H1759" i="2"/>
  <c r="H1778" i="2"/>
  <c r="H1797" i="2"/>
  <c r="H1823" i="2"/>
  <c r="H1842" i="2"/>
  <c r="H1857" i="2"/>
  <c r="H1873" i="2"/>
  <c r="H1889" i="2"/>
  <c r="H1905" i="2"/>
  <c r="H1921" i="2"/>
  <c r="H1937" i="2"/>
  <c r="H1953" i="2"/>
  <c r="H1969" i="2"/>
  <c r="H1985" i="2"/>
  <c r="H2001" i="2"/>
  <c r="H2017" i="2"/>
  <c r="H2033" i="2"/>
  <c r="H2049" i="2"/>
  <c r="H2065" i="2"/>
  <c r="H2081" i="2"/>
  <c r="H2097" i="2"/>
  <c r="H2113" i="2"/>
  <c r="H2129" i="2"/>
  <c r="H702" i="2"/>
  <c r="H1021" i="2"/>
  <c r="H1104" i="2"/>
  <c r="H1194" i="2"/>
  <c r="H1259" i="2"/>
  <c r="H1323" i="2"/>
  <c r="H1387" i="2"/>
  <c r="H1451" i="2"/>
  <c r="H1515" i="2"/>
  <c r="H1579" i="2"/>
  <c r="H1598" i="2"/>
  <c r="H1617" i="2"/>
  <c r="H1643" i="2"/>
  <c r="H1662" i="2"/>
  <c r="H1681" i="2"/>
  <c r="H1707" i="2"/>
  <c r="H1726" i="2"/>
  <c r="H1745" i="2"/>
  <c r="H1771" i="2"/>
  <c r="H1790" i="2"/>
  <c r="H1809" i="2"/>
  <c r="H1835" i="2"/>
  <c r="H1854" i="2"/>
  <c r="H1870" i="2"/>
  <c r="H1886" i="2"/>
  <c r="H1902" i="2"/>
  <c r="H1918" i="2"/>
  <c r="H1934" i="2"/>
  <c r="H1950" i="2"/>
  <c r="H1966" i="2"/>
  <c r="H1982" i="2"/>
  <c r="H1998" i="2"/>
  <c r="H2014" i="2"/>
  <c r="H2030" i="2"/>
  <c r="H2046" i="2"/>
  <c r="H2062" i="2"/>
  <c r="H2078" i="2"/>
  <c r="H2094" i="2"/>
  <c r="H2110" i="2"/>
  <c r="H2126" i="2"/>
  <c r="H2142" i="2"/>
  <c r="H2158" i="2"/>
  <c r="H2174" i="2"/>
  <c r="H2190" i="2"/>
  <c r="H2206" i="2"/>
  <c r="H2222" i="2"/>
  <c r="H2238" i="2"/>
  <c r="H2254" i="2"/>
  <c r="H2270" i="2"/>
  <c r="H2286" i="2"/>
  <c r="H2302" i="2"/>
  <c r="H2318" i="2"/>
  <c r="H2334" i="2"/>
  <c r="H2350" i="2"/>
  <c r="H2366" i="2"/>
  <c r="H2382" i="2"/>
  <c r="H2398" i="2"/>
  <c r="H2414" i="2"/>
  <c r="H2430" i="2"/>
  <c r="H2446" i="2"/>
  <c r="H2462" i="2"/>
  <c r="H1247" i="2"/>
  <c r="H1503" i="2"/>
  <c r="H1629" i="2"/>
  <c r="H1719" i="2"/>
  <c r="H1802" i="2"/>
  <c r="H1867" i="2"/>
  <c r="H1931" i="2"/>
  <c r="H1995" i="2"/>
  <c r="H2059" i="2"/>
  <c r="H2123" i="2"/>
  <c r="H2157" i="2"/>
  <c r="H2176" i="2"/>
  <c r="H2195" i="2"/>
  <c r="H2221" i="2"/>
  <c r="H2240" i="2"/>
  <c r="H2259" i="2"/>
  <c r="H2285" i="2"/>
  <c r="H2304" i="2"/>
  <c r="H2323" i="2"/>
  <c r="H2349" i="2"/>
  <c r="H2368" i="2"/>
  <c r="H2387" i="2"/>
  <c r="H2413" i="2"/>
  <c r="H2432" i="2"/>
  <c r="H2451" i="2"/>
  <c r="H954" i="2"/>
  <c r="H1263" i="2"/>
  <c r="H1519" i="2"/>
  <c r="H1639" i="2"/>
  <c r="H1722" i="2"/>
  <c r="H1805" i="2"/>
  <c r="H1887" i="2"/>
  <c r="H1951" i="2"/>
  <c r="H2015" i="2"/>
  <c r="H2079" i="2"/>
  <c r="H2137" i="2"/>
  <c r="H2156" i="2"/>
  <c r="H2175" i="2"/>
  <c r="H2201" i="2"/>
  <c r="H2220" i="2"/>
  <c r="H2239" i="2"/>
  <c r="H2265" i="2"/>
  <c r="H2284" i="2"/>
  <c r="H2303" i="2"/>
  <c r="H2329" i="2"/>
  <c r="H2348" i="2"/>
  <c r="H2367" i="2"/>
  <c r="H2393" i="2"/>
  <c r="H2412" i="2"/>
  <c r="H2431" i="2"/>
  <c r="H2457" i="2"/>
  <c r="H856" i="2"/>
  <c r="H1152" i="2"/>
  <c r="H1471" i="2"/>
  <c r="H1623" i="2"/>
  <c r="H1706" i="2"/>
  <c r="H1789" i="2"/>
  <c r="H1875" i="2"/>
  <c r="H1939" i="2"/>
  <c r="H2003" i="2"/>
  <c r="H2067" i="2"/>
  <c r="H2131" i="2"/>
  <c r="H2152" i="2"/>
  <c r="H2171" i="2"/>
  <c r="H2197" i="2"/>
  <c r="H2216" i="2"/>
  <c r="H2235" i="2"/>
  <c r="H2261" i="2"/>
  <c r="H2280" i="2"/>
  <c r="H2299" i="2"/>
  <c r="H2325" i="2"/>
  <c r="H2344" i="2"/>
  <c r="H2363" i="2"/>
  <c r="H2389" i="2"/>
  <c r="H2408" i="2"/>
  <c r="H2427" i="2"/>
  <c r="H2453" i="2"/>
  <c r="H1735" i="2"/>
  <c r="H1927" i="2"/>
  <c r="H2145" i="2"/>
  <c r="H2228" i="2"/>
  <c r="H2311" i="2"/>
  <c r="H2401" i="2"/>
  <c r="H1050" i="2"/>
  <c r="H1671" i="2"/>
  <c r="H1943" i="2"/>
  <c r="H2167" i="2"/>
  <c r="H2257" i="2"/>
  <c r="H2340" i="2"/>
  <c r="H2423" i="2"/>
  <c r="H1607" i="2"/>
  <c r="H1959" i="2"/>
  <c r="H2177" i="2"/>
  <c r="H2260" i="2"/>
  <c r="H2343" i="2"/>
  <c r="H2433" i="2"/>
  <c r="H1837" i="2"/>
  <c r="H2263" i="2"/>
  <c r="H2180" i="2"/>
  <c r="H2455" i="2"/>
  <c r="H2353" i="2"/>
  <c r="H2308" i="2"/>
  <c r="H55" i="2"/>
  <c r="H119" i="2"/>
  <c r="H28" i="2"/>
  <c r="H92" i="2"/>
  <c r="H156" i="2"/>
  <c r="H65" i="2"/>
  <c r="H129" i="2"/>
  <c r="H142" i="2"/>
  <c r="H216" i="2"/>
  <c r="H280" i="2"/>
  <c r="H344" i="2"/>
  <c r="H408" i="2"/>
  <c r="H50" i="2"/>
  <c r="H197" i="2"/>
  <c r="H261" i="2"/>
  <c r="H325" i="2"/>
  <c r="H6" i="2"/>
  <c r="H186" i="2"/>
  <c r="H250" i="2"/>
  <c r="H314" i="2"/>
  <c r="H378" i="2"/>
  <c r="H351" i="2"/>
  <c r="H458" i="2"/>
  <c r="H523" i="2"/>
  <c r="H587" i="2"/>
  <c r="H243" i="2"/>
  <c r="H422" i="2"/>
  <c r="H496" i="2"/>
  <c r="H560" i="2"/>
  <c r="H3" i="2"/>
  <c r="H359" i="2"/>
  <c r="H461" i="2"/>
  <c r="H525" i="2"/>
  <c r="H589" i="2"/>
  <c r="H653" i="2"/>
  <c r="H717" i="2"/>
  <c r="H781" i="2"/>
  <c r="H845" i="2"/>
  <c r="H909" i="2"/>
  <c r="H494" i="2"/>
  <c r="H663" i="2"/>
  <c r="H746" i="2"/>
  <c r="H836" i="2"/>
  <c r="H919" i="2"/>
  <c r="H987" i="2"/>
  <c r="H1051" i="2"/>
  <c r="H1115" i="2"/>
  <c r="H1179" i="2"/>
  <c r="H235" i="2"/>
  <c r="H624" i="2"/>
  <c r="H707" i="2"/>
  <c r="H790" i="2"/>
  <c r="H880" i="2"/>
  <c r="H952" i="2"/>
  <c r="H315" i="2"/>
  <c r="H623" i="2"/>
  <c r="H706" i="2"/>
  <c r="H796" i="2"/>
  <c r="H879" i="2"/>
  <c r="H957" i="2"/>
  <c r="H648" i="2"/>
  <c r="H974" i="2"/>
  <c r="H1084" i="2"/>
  <c r="H1174" i="2"/>
  <c r="H1252" i="2"/>
  <c r="H1316" i="2"/>
  <c r="H1380" i="2"/>
  <c r="H1444" i="2"/>
  <c r="H1508" i="2"/>
  <c r="H1572" i="2"/>
  <c r="H1636" i="2"/>
  <c r="H1700" i="2"/>
  <c r="H1764" i="2"/>
  <c r="H1828" i="2"/>
  <c r="H734" i="2"/>
  <c r="H1016" i="2"/>
  <c r="H1106" i="2"/>
  <c r="H1189" i="2"/>
  <c r="H1269" i="2"/>
  <c r="H1333" i="2"/>
  <c r="H1397" i="2"/>
  <c r="H1461" i="2"/>
  <c r="H1525" i="2"/>
  <c r="H554" i="2"/>
  <c r="H950" i="2"/>
  <c r="H1070" i="2"/>
  <c r="H1153" i="2"/>
  <c r="H1234" i="2"/>
  <c r="H1298" i="2"/>
  <c r="H1362" i="2"/>
  <c r="H1426" i="2"/>
  <c r="H1490" i="2"/>
  <c r="H1554" i="2"/>
  <c r="H1117" i="2"/>
  <c r="H1395" i="2"/>
  <c r="H1603" i="2"/>
  <c r="H1686" i="2"/>
  <c r="H1769" i="2"/>
  <c r="H1856" i="2"/>
  <c r="H1920" i="2"/>
  <c r="H1984" i="2"/>
  <c r="H2048" i="2"/>
  <c r="H2112" i="2"/>
  <c r="H1101" i="2"/>
  <c r="H1383" i="2"/>
  <c r="H1602" i="2"/>
  <c r="H1685" i="2"/>
  <c r="H1775" i="2"/>
  <c r="H1853" i="2"/>
  <c r="H1917" i="2"/>
  <c r="H1981" i="2"/>
  <c r="H2045" i="2"/>
  <c r="H2109" i="2"/>
  <c r="H1085" i="2"/>
  <c r="H1371" i="2"/>
  <c r="H1595" i="2"/>
  <c r="H1678" i="2"/>
  <c r="H1761" i="2"/>
  <c r="H1850" i="2"/>
  <c r="H1914" i="2"/>
  <c r="H1978" i="2"/>
  <c r="H2042" i="2"/>
  <c r="H2106" i="2"/>
  <c r="H2170" i="2"/>
  <c r="H2234" i="2"/>
  <c r="H2298" i="2"/>
  <c r="H2362" i="2"/>
  <c r="H2426" i="2"/>
  <c r="H1439" i="2"/>
  <c r="H1851" i="2"/>
  <c r="H2107" i="2"/>
  <c r="H2211" i="2"/>
  <c r="H2301" i="2"/>
  <c r="H2384" i="2"/>
  <c r="H2467" i="2"/>
  <c r="H1703" i="2"/>
  <c r="H1999" i="2"/>
  <c r="H2172" i="2"/>
  <c r="H2255" i="2"/>
  <c r="H2345" i="2"/>
  <c r="H2428" i="2"/>
  <c r="H1407" i="2"/>
  <c r="H1859" i="2"/>
  <c r="H2115" i="2"/>
  <c r="H2213" i="2"/>
  <c r="H2296" i="2"/>
  <c r="H2379" i="2"/>
  <c r="H1487" i="2"/>
  <c r="H2292" i="2"/>
  <c r="H1879" i="2"/>
  <c r="H2404" i="2"/>
  <c r="H2241" i="2"/>
  <c r="H2244" i="2"/>
  <c r="H1975" i="2"/>
  <c r="H7" i="2"/>
  <c r="H71" i="2"/>
  <c r="H135" i="2"/>
  <c r="H44" i="2"/>
  <c r="H108" i="2"/>
  <c r="H17" i="2"/>
  <c r="H81" i="2"/>
  <c r="H145" i="2"/>
  <c r="H168" i="2"/>
  <c r="H232" i="2"/>
  <c r="H296" i="2"/>
  <c r="H360" i="2"/>
  <c r="H424" i="2"/>
  <c r="H114" i="2"/>
  <c r="H213" i="2"/>
  <c r="H277" i="2"/>
  <c r="H341" i="2"/>
  <c r="H70" i="2"/>
  <c r="H202" i="2"/>
  <c r="H266" i="2"/>
  <c r="H330" i="2"/>
  <c r="H159" i="2"/>
  <c r="H394" i="2"/>
  <c r="H475" i="2"/>
  <c r="H539" i="2"/>
  <c r="H603" i="2"/>
  <c r="H307" i="2"/>
  <c r="H441" i="2"/>
  <c r="H512" i="2"/>
  <c r="H576" i="2"/>
  <c r="H167" i="2"/>
  <c r="H399" i="2"/>
  <c r="H477" i="2"/>
  <c r="H541" i="2"/>
  <c r="H605" i="2"/>
  <c r="H669" i="2"/>
  <c r="H733" i="2"/>
  <c r="H797" i="2"/>
  <c r="H861" i="2"/>
  <c r="H925" i="2"/>
  <c r="H558" i="2"/>
  <c r="H682" i="2"/>
  <c r="H772" i="2"/>
  <c r="H855" i="2"/>
  <c r="H939" i="2"/>
  <c r="H1003" i="2"/>
  <c r="H1067" i="2"/>
  <c r="H1131" i="2"/>
  <c r="H1195" i="2"/>
  <c r="H430" i="2"/>
  <c r="H643" i="2"/>
  <c r="H726" i="2"/>
  <c r="H816" i="2"/>
  <c r="H899" i="2"/>
  <c r="H968" i="2"/>
  <c r="H433" i="2"/>
  <c r="H642" i="2"/>
  <c r="H732" i="2"/>
  <c r="H815" i="2"/>
  <c r="H898" i="2"/>
  <c r="H973" i="2"/>
  <c r="H731" i="2"/>
  <c r="H1020" i="2"/>
  <c r="H1110" i="2"/>
  <c r="H1193" i="2"/>
  <c r="H1268" i="2"/>
  <c r="H1332" i="2"/>
  <c r="H1396" i="2"/>
  <c r="H1460" i="2"/>
  <c r="H1524" i="2"/>
  <c r="H1588" i="2"/>
  <c r="H1652" i="2"/>
  <c r="H1716" i="2"/>
  <c r="H1780" i="2"/>
  <c r="H1844" i="2"/>
  <c r="H824" i="2"/>
  <c r="H1042" i="2"/>
  <c r="H1125" i="2"/>
  <c r="H1208" i="2"/>
  <c r="H1285" i="2"/>
  <c r="H1349" i="2"/>
  <c r="H1413" i="2"/>
  <c r="H1477" i="2"/>
  <c r="H1541" i="2"/>
  <c r="H680" i="2"/>
  <c r="H1006" i="2"/>
  <c r="H1089" i="2"/>
  <c r="H1172" i="2"/>
  <c r="H1250" i="2"/>
  <c r="H1314" i="2"/>
  <c r="H1378" i="2"/>
  <c r="H1442" i="2"/>
  <c r="H1506" i="2"/>
  <c r="H1570" i="2"/>
  <c r="H1200" i="2"/>
  <c r="H1459" i="2"/>
  <c r="H1622" i="2"/>
  <c r="H1705" i="2"/>
  <c r="H1795" i="2"/>
  <c r="H1872" i="2"/>
  <c r="H1936" i="2"/>
  <c r="H2000" i="2"/>
  <c r="H2064" i="2"/>
  <c r="H2128" i="2"/>
  <c r="H1184" i="2"/>
  <c r="H1447" i="2"/>
  <c r="H1621" i="2"/>
  <c r="H1711" i="2"/>
  <c r="H1794" i="2"/>
  <c r="H1869" i="2"/>
  <c r="H1933" i="2"/>
  <c r="H1997" i="2"/>
  <c r="H2061" i="2"/>
  <c r="H2125" i="2"/>
  <c r="H1168" i="2"/>
  <c r="H1435" i="2"/>
  <c r="H1614" i="2"/>
  <c r="H1697" i="2"/>
  <c r="H1787" i="2"/>
  <c r="H1866" i="2"/>
  <c r="H1930" i="2"/>
  <c r="H1994" i="2"/>
  <c r="H2058" i="2"/>
  <c r="H2122" i="2"/>
  <c r="H2186" i="2"/>
  <c r="H2250" i="2"/>
  <c r="H2314" i="2"/>
  <c r="H2378" i="2"/>
  <c r="H2442" i="2"/>
  <c r="H1610" i="2"/>
  <c r="H1915" i="2"/>
  <c r="H2147" i="2"/>
  <c r="H2237" i="2"/>
  <c r="H2320" i="2"/>
  <c r="H2403" i="2"/>
  <c r="H1216" i="2"/>
  <c r="H1786" i="2"/>
  <c r="H2063" i="2"/>
  <c r="H2191" i="2"/>
  <c r="H2281" i="2"/>
  <c r="H2364" i="2"/>
  <c r="H2447" i="2"/>
  <c r="H1597" i="2"/>
  <c r="H1923" i="2"/>
  <c r="H2149" i="2"/>
  <c r="H2232" i="2"/>
  <c r="H2315" i="2"/>
  <c r="H2405" i="2"/>
  <c r="H1863" i="2"/>
  <c r="H2375" i="2"/>
  <c r="H2148" i="2"/>
  <c r="H1359" i="2"/>
  <c r="H2324" i="2"/>
  <c r="H2161" i="2"/>
  <c r="H2327" i="2"/>
  <c r="H23" i="2"/>
  <c r="H87" i="2"/>
  <c r="H151" i="2"/>
  <c r="H60" i="2"/>
  <c r="H124" i="2"/>
  <c r="H33" i="2"/>
  <c r="H97" i="2"/>
  <c r="H14" i="2"/>
  <c r="H184" i="2"/>
  <c r="H248" i="2"/>
  <c r="H312" i="2"/>
  <c r="H376" i="2"/>
  <c r="H440" i="2"/>
  <c r="H165" i="2"/>
  <c r="H229" i="2"/>
  <c r="H293" i="2"/>
  <c r="H357" i="2"/>
  <c r="H134" i="2"/>
  <c r="H218" i="2"/>
  <c r="H282" i="2"/>
  <c r="H346" i="2"/>
  <c r="H223" i="2"/>
  <c r="H413" i="2"/>
  <c r="H491" i="2"/>
  <c r="H555" i="2"/>
  <c r="H619" i="2"/>
  <c r="H371" i="2"/>
  <c r="H464" i="2"/>
  <c r="H528" i="2"/>
  <c r="H592" i="2"/>
  <c r="H231" i="2"/>
  <c r="H418" i="2"/>
  <c r="H493" i="2"/>
  <c r="H557" i="2"/>
  <c r="H621" i="2"/>
  <c r="H685" i="2"/>
  <c r="H749" i="2"/>
  <c r="H813" i="2"/>
  <c r="H877" i="2"/>
  <c r="H219" i="2"/>
  <c r="H622" i="2"/>
  <c r="H708" i="2"/>
  <c r="H791" i="2"/>
  <c r="H874" i="2"/>
  <c r="H955" i="2"/>
  <c r="H1019" i="2"/>
  <c r="H1083" i="2"/>
  <c r="H1147" i="2"/>
  <c r="H1211" i="2"/>
  <c r="H498" i="2"/>
  <c r="H662" i="2"/>
  <c r="H752" i="2"/>
  <c r="H835" i="2"/>
  <c r="H918" i="2"/>
  <c r="H984" i="2"/>
  <c r="H502" i="2"/>
  <c r="H668" i="2"/>
  <c r="H751" i="2"/>
  <c r="H834" i="2"/>
  <c r="H924" i="2"/>
  <c r="H989" i="2"/>
  <c r="H814" i="2"/>
  <c r="H1046" i="2"/>
  <c r="H1129" i="2"/>
  <c r="H1212" i="2"/>
  <c r="H1284" i="2"/>
  <c r="H1348" i="2"/>
  <c r="H1412" i="2"/>
  <c r="H1476" i="2"/>
  <c r="H1540" i="2"/>
  <c r="H1604" i="2"/>
  <c r="H1668" i="2"/>
  <c r="H1732" i="2"/>
  <c r="H1796" i="2"/>
  <c r="H474" i="2"/>
  <c r="H907" i="2"/>
  <c r="H1061" i="2"/>
  <c r="H1144" i="2"/>
  <c r="H1237" i="2"/>
  <c r="H1301" i="2"/>
  <c r="H1365" i="2"/>
  <c r="H1429" i="2"/>
  <c r="H1493" i="2"/>
  <c r="H1557" i="2"/>
  <c r="H763" i="2"/>
  <c r="H1025" i="2"/>
  <c r="H1108" i="2"/>
  <c r="H1198" i="2"/>
  <c r="H1266" i="2"/>
  <c r="H1330" i="2"/>
  <c r="H1394" i="2"/>
  <c r="H1458" i="2"/>
  <c r="H1522" i="2"/>
  <c r="H811" i="2"/>
  <c r="H1267" i="2"/>
  <c r="H1523" i="2"/>
  <c r="H1641" i="2"/>
  <c r="H1731" i="2"/>
  <c r="H1814" i="2"/>
  <c r="H1888" i="2"/>
  <c r="H1952" i="2"/>
  <c r="H2016" i="2"/>
  <c r="H2080" i="2"/>
  <c r="H728" i="2"/>
  <c r="H1255" i="2"/>
  <c r="H1511" i="2"/>
  <c r="H1647" i="2"/>
  <c r="H1730" i="2"/>
  <c r="H1813" i="2"/>
  <c r="H1885" i="2"/>
  <c r="H1949" i="2"/>
  <c r="H2013" i="2"/>
  <c r="H2077" i="2"/>
  <c r="H683" i="2"/>
  <c r="H1243" i="2"/>
  <c r="H1499" i="2"/>
  <c r="H1633" i="2"/>
  <c r="H1723" i="2"/>
  <c r="H1806" i="2"/>
  <c r="H1882" i="2"/>
  <c r="H1946" i="2"/>
  <c r="H2010" i="2"/>
  <c r="H2074" i="2"/>
  <c r="H2138" i="2"/>
  <c r="H2202" i="2"/>
  <c r="H2266" i="2"/>
  <c r="H2330" i="2"/>
  <c r="H2394" i="2"/>
  <c r="H2458" i="2"/>
  <c r="H1693" i="2"/>
  <c r="H1979" i="2"/>
  <c r="H2173" i="2"/>
  <c r="H2256" i="2"/>
  <c r="H2339" i="2"/>
  <c r="H2429" i="2"/>
  <c r="H1455" i="2"/>
  <c r="H1871" i="2"/>
  <c r="H2127" i="2"/>
  <c r="H2217" i="2"/>
  <c r="H2300" i="2"/>
  <c r="H2383" i="2"/>
  <c r="H398" i="2"/>
  <c r="H1687" i="2"/>
  <c r="H1987" i="2"/>
  <c r="H2168" i="2"/>
  <c r="H2251" i="2"/>
  <c r="H2341" i="2"/>
  <c r="H2424" i="2"/>
  <c r="H2119" i="2"/>
  <c r="H2465" i="2"/>
  <c r="H2231" i="2"/>
  <c r="H1895" i="2"/>
  <c r="H2407" i="2"/>
  <c r="H2436" i="2"/>
  <c r="H12" i="2"/>
  <c r="H113" i="2"/>
  <c r="H328" i="2"/>
  <c r="H245" i="2"/>
  <c r="H234" i="2"/>
  <c r="H439" i="2"/>
  <c r="H403" i="2"/>
  <c r="H295" i="2"/>
  <c r="H637" i="2"/>
  <c r="H893" i="2"/>
  <c r="H810" i="2"/>
  <c r="H1099" i="2"/>
  <c r="H688" i="2"/>
  <c r="H1000" i="2"/>
  <c r="H860" i="2"/>
  <c r="H1065" i="2"/>
  <c r="H1364" i="2"/>
  <c r="H1620" i="2"/>
  <c r="H651" i="2"/>
  <c r="H1253" i="2"/>
  <c r="H1509" i="2"/>
  <c r="H1134" i="2"/>
  <c r="H1410" i="2"/>
  <c r="H1331" i="2"/>
  <c r="H1833" i="2"/>
  <c r="H2096" i="2"/>
  <c r="H1666" i="2"/>
  <c r="H1965" i="2"/>
  <c r="H1307" i="2"/>
  <c r="H1825" i="2"/>
  <c r="H2090" i="2"/>
  <c r="H2346" i="2"/>
  <c r="H2043" i="2"/>
  <c r="H2448" i="2"/>
  <c r="H2236" i="2"/>
  <c r="H1770" i="2"/>
  <c r="H2360" i="2"/>
  <c r="H2321" i="2"/>
  <c r="H76" i="2"/>
  <c r="H78" i="2"/>
  <c r="H392" i="2"/>
  <c r="H309" i="2"/>
  <c r="H298" i="2"/>
  <c r="H507" i="2"/>
  <c r="H480" i="2"/>
  <c r="H437" i="2"/>
  <c r="H701" i="2"/>
  <c r="H427" i="2"/>
  <c r="H900" i="2"/>
  <c r="H1163" i="2"/>
  <c r="H771" i="2"/>
  <c r="H566" i="2"/>
  <c r="H941" i="2"/>
  <c r="H1148" i="2"/>
  <c r="H1428" i="2"/>
  <c r="H1684" i="2"/>
  <c r="H978" i="2"/>
  <c r="H1317" i="2"/>
  <c r="H1573" i="2"/>
  <c r="H1217" i="2"/>
  <c r="H1474" i="2"/>
  <c r="H1577" i="2"/>
  <c r="H1904" i="2"/>
  <c r="H1018" i="2"/>
  <c r="H1749" i="2"/>
  <c r="H2029" i="2"/>
  <c r="H1563" i="2"/>
  <c r="H1898" i="2"/>
  <c r="H2154" i="2"/>
  <c r="H2410" i="2"/>
  <c r="H2192" i="2"/>
  <c r="H1613" i="2"/>
  <c r="H2319" i="2"/>
  <c r="H2051" i="2"/>
  <c r="H2443" i="2"/>
  <c r="H2151" i="2"/>
  <c r="H103" i="2"/>
  <c r="H49" i="2"/>
  <c r="H264" i="2"/>
  <c r="H181" i="2"/>
  <c r="H170" i="2"/>
  <c r="H287" i="2"/>
  <c r="H179" i="2"/>
  <c r="H608" i="2"/>
  <c r="H573" i="2"/>
  <c r="H829" i="2"/>
  <c r="H727" i="2"/>
  <c r="H1035" i="2"/>
  <c r="H562" i="2"/>
  <c r="H936" i="2"/>
  <c r="H770" i="2"/>
  <c r="H904" i="2"/>
  <c r="H1300" i="2"/>
  <c r="H1556" i="2"/>
  <c r="H1812" i="2"/>
  <c r="H1170" i="2"/>
  <c r="H1445" i="2"/>
  <c r="H1044" i="2"/>
  <c r="H1346" i="2"/>
  <c r="H1034" i="2"/>
  <c r="H1750" i="2"/>
  <c r="H2032" i="2"/>
  <c r="H1583" i="2"/>
  <c r="H1901" i="2"/>
  <c r="H1002" i="2"/>
  <c r="H1742" i="2"/>
  <c r="H2026" i="2"/>
  <c r="H2282" i="2"/>
  <c r="H1783" i="2"/>
  <c r="H2365" i="2"/>
  <c r="H2153" i="2"/>
  <c r="H1133" i="2"/>
  <c r="H2277" i="2"/>
  <c r="H1551" i="2"/>
  <c r="H2135" i="2"/>
  <c r="H200" i="2"/>
  <c r="H571" i="2"/>
  <c r="H644" i="2"/>
  <c r="H687" i="2"/>
  <c r="H1748" i="2"/>
  <c r="H1282" i="2"/>
  <c r="H1319" i="2"/>
  <c r="H1962" i="2"/>
  <c r="H1935" i="2"/>
  <c r="H1799" i="2"/>
  <c r="H456" i="2"/>
  <c r="H544" i="2"/>
  <c r="H971" i="2"/>
  <c r="H1005" i="2"/>
  <c r="H1080" i="2"/>
  <c r="H1538" i="2"/>
  <c r="H1839" i="2"/>
  <c r="H2218" i="2"/>
  <c r="H2409" i="2"/>
  <c r="H39" i="2"/>
  <c r="H373" i="2"/>
  <c r="H509" i="2"/>
  <c r="H1227" i="2"/>
  <c r="H1236" i="2"/>
  <c r="H1381" i="2"/>
  <c r="H1667" i="2"/>
  <c r="H2093" i="2"/>
  <c r="H1024" i="2"/>
  <c r="H2187" i="2"/>
  <c r="H854" i="2"/>
  <c r="H1659" i="2"/>
  <c r="H140" i="2"/>
  <c r="H1492" i="2"/>
  <c r="H2275" i="2"/>
  <c r="H765" i="2"/>
  <c r="H1968" i="2"/>
  <c r="H362" i="2"/>
  <c r="H846" i="2"/>
  <c r="H2209" i="2"/>
  <c r="I10" i="2"/>
  <c r="I26" i="2"/>
  <c r="I42" i="2"/>
  <c r="I58" i="2"/>
  <c r="I74" i="2"/>
  <c r="I90" i="2"/>
  <c r="I106" i="2"/>
  <c r="I122" i="2"/>
  <c r="I138" i="2"/>
  <c r="I154" i="2"/>
  <c r="I15" i="2"/>
  <c r="I31" i="2"/>
  <c r="I47" i="2"/>
  <c r="I63" i="2"/>
  <c r="I79" i="2"/>
  <c r="I95" i="2"/>
  <c r="I111" i="2"/>
  <c r="I127" i="2"/>
  <c r="I143" i="2"/>
  <c r="I4" i="2"/>
  <c r="I20" i="2"/>
  <c r="I36" i="2"/>
  <c r="I52" i="2"/>
  <c r="I68" i="2"/>
  <c r="I84" i="2"/>
  <c r="I100" i="2"/>
  <c r="I116" i="2"/>
  <c r="I132" i="2"/>
  <c r="I148" i="2"/>
  <c r="I21" i="2"/>
  <c r="I85" i="2"/>
  <c r="I149" i="2"/>
  <c r="I167" i="2"/>
  <c r="I183" i="2"/>
  <c r="I199" i="2"/>
  <c r="I215" i="2"/>
  <c r="I231" i="2"/>
  <c r="I247" i="2"/>
  <c r="I263" i="2"/>
  <c r="I279" i="2"/>
  <c r="I295" i="2"/>
  <c r="I311" i="2"/>
  <c r="I327" i="2"/>
  <c r="I343" i="2"/>
  <c r="I359" i="2"/>
  <c r="I375" i="2"/>
  <c r="I391" i="2"/>
  <c r="I407" i="2"/>
  <c r="I423" i="2"/>
  <c r="I439" i="2"/>
  <c r="I455" i="2"/>
  <c r="I41" i="2"/>
  <c r="I105" i="2"/>
  <c r="I158" i="2"/>
  <c r="I172" i="2"/>
  <c r="I188" i="2"/>
  <c r="I204" i="2"/>
  <c r="I220" i="2"/>
  <c r="I236" i="2"/>
  <c r="I252" i="2"/>
  <c r="I268" i="2"/>
  <c r="I284" i="2"/>
  <c r="I300" i="2"/>
  <c r="I316" i="2"/>
  <c r="I332" i="2"/>
  <c r="I348" i="2"/>
  <c r="I364" i="2"/>
  <c r="I380" i="2"/>
  <c r="I45" i="2"/>
  <c r="I109" i="2"/>
  <c r="I165" i="2"/>
  <c r="I181" i="2"/>
  <c r="I197" i="2"/>
  <c r="I213" i="2"/>
  <c r="I229" i="2"/>
  <c r="I245" i="2"/>
  <c r="I261" i="2"/>
  <c r="I277" i="2"/>
  <c r="I293" i="2"/>
  <c r="I309" i="2"/>
  <c r="I325" i="2"/>
  <c r="I341" i="2"/>
  <c r="I357" i="2"/>
  <c r="I373" i="2"/>
  <c r="I49" i="2"/>
  <c r="I198" i="2"/>
  <c r="I262" i="2"/>
  <c r="I326" i="2"/>
  <c r="I388" i="2"/>
  <c r="I414" i="2"/>
  <c r="I433" i="2"/>
  <c r="I452" i="2"/>
  <c r="I474" i="2"/>
  <c r="I490" i="2"/>
  <c r="I506" i="2"/>
  <c r="I522" i="2"/>
  <c r="I538" i="2"/>
  <c r="I554" i="2"/>
  <c r="I570" i="2"/>
  <c r="I586" i="2"/>
  <c r="I602" i="2"/>
  <c r="I618" i="2"/>
  <c r="I170" i="2"/>
  <c r="I234" i="2"/>
  <c r="I298" i="2"/>
  <c r="I362" i="2"/>
  <c r="I400" i="2"/>
  <c r="I426" i="2"/>
  <c r="I445" i="2"/>
  <c r="I467" i="2"/>
  <c r="I483" i="2"/>
  <c r="I499" i="2"/>
  <c r="I515" i="2"/>
  <c r="I531" i="2"/>
  <c r="I547" i="2"/>
  <c r="I563" i="2"/>
  <c r="I579" i="2"/>
  <c r="I595" i="2"/>
  <c r="I611" i="2"/>
  <c r="I81" i="2"/>
  <c r="I206" i="2"/>
  <c r="I270" i="2"/>
  <c r="I334" i="2"/>
  <c r="I390" i="2"/>
  <c r="I409" i="2"/>
  <c r="I428" i="2"/>
  <c r="I454" i="2"/>
  <c r="I468" i="2"/>
  <c r="I484" i="2"/>
  <c r="I500" i="2"/>
  <c r="I516" i="2"/>
  <c r="I532" i="2"/>
  <c r="I548" i="2"/>
  <c r="I564" i="2"/>
  <c r="I580" i="2"/>
  <c r="I596" i="2"/>
  <c r="I612" i="2"/>
  <c r="I628" i="2"/>
  <c r="I644" i="2"/>
  <c r="I660" i="2"/>
  <c r="I676" i="2"/>
  <c r="I692" i="2"/>
  <c r="I708" i="2"/>
  <c r="I724" i="2"/>
  <c r="I740" i="2"/>
  <c r="I756" i="2"/>
  <c r="I772" i="2"/>
  <c r="I788" i="2"/>
  <c r="I804" i="2"/>
  <c r="I820" i="2"/>
  <c r="I836" i="2"/>
  <c r="I852" i="2"/>
  <c r="I868" i="2"/>
  <c r="I884" i="2"/>
  <c r="I900" i="2"/>
  <c r="I916" i="2"/>
  <c r="I932" i="2"/>
  <c r="I290" i="2"/>
  <c r="I434" i="2"/>
  <c r="I501" i="2"/>
  <c r="I565" i="2"/>
  <c r="I625" i="2"/>
  <c r="I651" i="2"/>
  <c r="I670" i="2"/>
  <c r="I689" i="2"/>
  <c r="I715" i="2"/>
  <c r="I734" i="2"/>
  <c r="I753" i="2"/>
  <c r="I779" i="2"/>
  <c r="I798" i="2"/>
  <c r="I817" i="2"/>
  <c r="I843" i="2"/>
  <c r="I862" i="2"/>
  <c r="I881" i="2"/>
  <c r="I907" i="2"/>
  <c r="I926" i="2"/>
  <c r="I946" i="2"/>
  <c r="I962" i="2"/>
  <c r="I978" i="2"/>
  <c r="I994" i="2"/>
  <c r="I1010" i="2"/>
  <c r="I1026" i="2"/>
  <c r="I1042" i="2"/>
  <c r="I1058" i="2"/>
  <c r="I1074" i="2"/>
  <c r="I1090" i="2"/>
  <c r="I1106" i="2"/>
  <c r="I1122" i="2"/>
  <c r="I1138" i="2"/>
  <c r="I1154" i="2"/>
  <c r="I1170" i="2"/>
  <c r="I1186" i="2"/>
  <c r="I1202" i="2"/>
  <c r="I1218" i="2"/>
  <c r="I97" i="2"/>
  <c r="I370" i="2"/>
  <c r="I456" i="2"/>
  <c r="I521" i="2"/>
  <c r="I585" i="2"/>
  <c r="I634" i="2"/>
  <c r="I653" i="2"/>
  <c r="I679" i="2"/>
  <c r="I698" i="2"/>
  <c r="I717" i="2"/>
  <c r="I743" i="2"/>
  <c r="I762" i="2"/>
  <c r="I781" i="2"/>
  <c r="I807" i="2"/>
  <c r="I826" i="2"/>
  <c r="I845" i="2"/>
  <c r="I871" i="2"/>
  <c r="I890" i="2"/>
  <c r="I909" i="2"/>
  <c r="I935" i="2"/>
  <c r="I951" i="2"/>
  <c r="I967" i="2"/>
  <c r="I983" i="2"/>
  <c r="I999" i="2"/>
  <c r="I322" i="2"/>
  <c r="I461" i="2"/>
  <c r="I525" i="2"/>
  <c r="I589" i="2"/>
  <c r="I630" i="2"/>
  <c r="I649" i="2"/>
  <c r="I675" i="2"/>
  <c r="I694" i="2"/>
  <c r="I713" i="2"/>
  <c r="I739" i="2"/>
  <c r="I758" i="2"/>
  <c r="I777" i="2"/>
  <c r="I803" i="2"/>
  <c r="I822" i="2"/>
  <c r="I841" i="2"/>
  <c r="I867" i="2"/>
  <c r="I886" i="2"/>
  <c r="I905" i="2"/>
  <c r="I931" i="2"/>
  <c r="I944" i="2"/>
  <c r="I960" i="2"/>
  <c r="I976" i="2"/>
  <c r="I992" i="2"/>
  <c r="I465" i="2"/>
  <c r="I655" i="2"/>
  <c r="I738" i="2"/>
  <c r="I821" i="2"/>
  <c r="I911" i="2"/>
  <c r="I981" i="2"/>
  <c r="I1021" i="2"/>
  <c r="I1040" i="2"/>
  <c r="I1059" i="2"/>
  <c r="I1085" i="2"/>
  <c r="I1104" i="2"/>
  <c r="I1123" i="2"/>
  <c r="I1149" i="2"/>
  <c r="I1168" i="2"/>
  <c r="I1187" i="2"/>
  <c r="I1213" i="2"/>
  <c r="I1232" i="2"/>
  <c r="I1247" i="2"/>
  <c r="I1263" i="2"/>
  <c r="I1279" i="2"/>
  <c r="I1295" i="2"/>
  <c r="I1311" i="2"/>
  <c r="I1327" i="2"/>
  <c r="I1343" i="2"/>
  <c r="I1359" i="2"/>
  <c r="I1375" i="2"/>
  <c r="I1391" i="2"/>
  <c r="I1407" i="2"/>
  <c r="I1423" i="2"/>
  <c r="I1439" i="2"/>
  <c r="I1455" i="2"/>
  <c r="I1471" i="2"/>
  <c r="I1487" i="2"/>
  <c r="I1503" i="2"/>
  <c r="I1519" i="2"/>
  <c r="I1535" i="2"/>
  <c r="I1551" i="2"/>
  <c r="I1567" i="2"/>
  <c r="I1583" i="2"/>
  <c r="I1599" i="2"/>
  <c r="I1615" i="2"/>
  <c r="I1631" i="2"/>
  <c r="I1647" i="2"/>
  <c r="I1663" i="2"/>
  <c r="I1679" i="2"/>
  <c r="I1695" i="2"/>
  <c r="I1711" i="2"/>
  <c r="I1727" i="2"/>
  <c r="I1743" i="2"/>
  <c r="I1759" i="2"/>
  <c r="I1775" i="2"/>
  <c r="I1791" i="2"/>
  <c r="I1807" i="2"/>
  <c r="I1823" i="2"/>
  <c r="I1839" i="2"/>
  <c r="I450" i="2"/>
  <c r="I639" i="2"/>
  <c r="I722" i="2"/>
  <c r="I805" i="2"/>
  <c r="I895" i="2"/>
  <c r="I953" i="2"/>
  <c r="I1007" i="2"/>
  <c r="I1033" i="2"/>
  <c r="I1052" i="2"/>
  <c r="I1071" i="2"/>
  <c r="I1097" i="2"/>
  <c r="I1116" i="2"/>
  <c r="I1135" i="2"/>
  <c r="I1161" i="2"/>
  <c r="I1180" i="2"/>
  <c r="I1199" i="2"/>
  <c r="I1225" i="2"/>
  <c r="I1240" i="2"/>
  <c r="I1256" i="2"/>
  <c r="I1272" i="2"/>
  <c r="I1288" i="2"/>
  <c r="I1304" i="2"/>
  <c r="I1320" i="2"/>
  <c r="I1336" i="2"/>
  <c r="I1352" i="2"/>
  <c r="I1368" i="2"/>
  <c r="I1384" i="2"/>
  <c r="I1400" i="2"/>
  <c r="I1416" i="2"/>
  <c r="I1432" i="2"/>
  <c r="I1448" i="2"/>
  <c r="I1464" i="2"/>
  <c r="I1480" i="2"/>
  <c r="I1496" i="2"/>
  <c r="I1512" i="2"/>
  <c r="I1528" i="2"/>
  <c r="I1544" i="2"/>
  <c r="I1560" i="2"/>
  <c r="I274" i="2"/>
  <c r="I497" i="2"/>
  <c r="I661" i="2"/>
  <c r="I751" i="2"/>
  <c r="I834" i="2"/>
  <c r="I917" i="2"/>
  <c r="I989" i="2"/>
  <c r="I1019" i="2"/>
  <c r="I1045" i="2"/>
  <c r="I1064" i="2"/>
  <c r="I1083" i="2"/>
  <c r="I1109" i="2"/>
  <c r="I1128" i="2"/>
  <c r="I1147" i="2"/>
  <c r="I1173" i="2"/>
  <c r="I1192" i="2"/>
  <c r="I1211" i="2"/>
  <c r="I1237" i="2"/>
  <c r="I1253" i="2"/>
  <c r="I1269" i="2"/>
  <c r="I1285" i="2"/>
  <c r="I1301" i="2"/>
  <c r="I1317" i="2"/>
  <c r="I1333" i="2"/>
  <c r="I1349" i="2"/>
  <c r="I1365" i="2"/>
  <c r="I1381" i="2"/>
  <c r="I1397" i="2"/>
  <c r="I1413" i="2"/>
  <c r="I1429" i="2"/>
  <c r="I1445" i="2"/>
  <c r="I1461" i="2"/>
  <c r="I1477" i="2"/>
  <c r="I1493" i="2"/>
  <c r="I1509" i="2"/>
  <c r="I1525" i="2"/>
  <c r="I1541" i="2"/>
  <c r="I1557" i="2"/>
  <c r="I1573" i="2"/>
  <c r="I773" i="2"/>
  <c r="I1060" i="2"/>
  <c r="I1143" i="2"/>
  <c r="I1233" i="2"/>
  <c r="I1290" i="2"/>
  <c r="I1354" i="2"/>
  <c r="I1418" i="2"/>
  <c r="I1482" i="2"/>
  <c r="I1546" i="2"/>
  <c r="I1584" i="2"/>
  <c r="I1610" i="2"/>
  <c r="I1629" i="2"/>
  <c r="I1648" i="2"/>
  <c r="I1674" i="2"/>
  <c r="I1693" i="2"/>
  <c r="I1712" i="2"/>
  <c r="I1738" i="2"/>
  <c r="I1757" i="2"/>
  <c r="I1776" i="2"/>
  <c r="I1802" i="2"/>
  <c r="I1821" i="2"/>
  <c r="I1840" i="2"/>
  <c r="I1863" i="2"/>
  <c r="I1879" i="2"/>
  <c r="I1895" i="2"/>
  <c r="I1911" i="2"/>
  <c r="I1927" i="2"/>
  <c r="I1943" i="2"/>
  <c r="I14" i="2"/>
  <c r="I30" i="2"/>
  <c r="I46" i="2"/>
  <c r="I62" i="2"/>
  <c r="I78" i="2"/>
  <c r="I94" i="2"/>
  <c r="I110" i="2"/>
  <c r="I126" i="2"/>
  <c r="I142" i="2"/>
  <c r="I3" i="2"/>
  <c r="I19" i="2"/>
  <c r="I35" i="2"/>
  <c r="I51" i="2"/>
  <c r="I67" i="2"/>
  <c r="I83" i="2"/>
  <c r="I99" i="2"/>
  <c r="I115" i="2"/>
  <c r="I131" i="2"/>
  <c r="I147" i="2"/>
  <c r="I8" i="2"/>
  <c r="I24" i="2"/>
  <c r="I40" i="2"/>
  <c r="I56" i="2"/>
  <c r="I72" i="2"/>
  <c r="I88" i="2"/>
  <c r="I104" i="2"/>
  <c r="I120" i="2"/>
  <c r="I136" i="2"/>
  <c r="I152" i="2"/>
  <c r="I37" i="2"/>
  <c r="I101" i="2"/>
  <c r="I157" i="2"/>
  <c r="I171" i="2"/>
  <c r="I187" i="2"/>
  <c r="I203" i="2"/>
  <c r="I219" i="2"/>
  <c r="I235" i="2"/>
  <c r="I251" i="2"/>
  <c r="I267" i="2"/>
  <c r="I283" i="2"/>
  <c r="I299" i="2"/>
  <c r="I315" i="2"/>
  <c r="I331" i="2"/>
  <c r="I347" i="2"/>
  <c r="I363" i="2"/>
  <c r="I379" i="2"/>
  <c r="I395" i="2"/>
  <c r="I411" i="2"/>
  <c r="I427" i="2"/>
  <c r="I443" i="2"/>
  <c r="I459" i="2"/>
  <c r="I57" i="2"/>
  <c r="I121" i="2"/>
  <c r="I160" i="2"/>
  <c r="I176" i="2"/>
  <c r="I192" i="2"/>
  <c r="I208" i="2"/>
  <c r="I224" i="2"/>
  <c r="I240" i="2"/>
  <c r="I256" i="2"/>
  <c r="I272" i="2"/>
  <c r="I288" i="2"/>
  <c r="I304" i="2"/>
  <c r="I320" i="2"/>
  <c r="I336" i="2"/>
  <c r="I352" i="2"/>
  <c r="I368" i="2"/>
  <c r="I384" i="2"/>
  <c r="I61" i="2"/>
  <c r="I125" i="2"/>
  <c r="I169" i="2"/>
  <c r="I185" i="2"/>
  <c r="I201" i="2"/>
  <c r="I217" i="2"/>
  <c r="I233" i="2"/>
  <c r="I249" i="2"/>
  <c r="I265" i="2"/>
  <c r="I281" i="2"/>
  <c r="I297" i="2"/>
  <c r="I313" i="2"/>
  <c r="I329" i="2"/>
  <c r="I345" i="2"/>
  <c r="I361" i="2"/>
  <c r="I377" i="2"/>
  <c r="I113" i="2"/>
  <c r="I214" i="2"/>
  <c r="I278" i="2"/>
  <c r="I342" i="2"/>
  <c r="I398" i="2"/>
  <c r="I417" i="2"/>
  <c r="I436" i="2"/>
  <c r="I462" i="2"/>
  <c r="I478" i="2"/>
  <c r="I494" i="2"/>
  <c r="I510" i="2"/>
  <c r="I526" i="2"/>
  <c r="I542" i="2"/>
  <c r="I558" i="2"/>
  <c r="I574" i="2"/>
  <c r="I590" i="2"/>
  <c r="I606" i="2"/>
  <c r="I622" i="2"/>
  <c r="I186" i="2"/>
  <c r="I250" i="2"/>
  <c r="I314" i="2"/>
  <c r="I378" i="2"/>
  <c r="I410" i="2"/>
  <c r="I429" i="2"/>
  <c r="I448" i="2"/>
  <c r="I471" i="2"/>
  <c r="I487" i="2"/>
  <c r="I503" i="2"/>
  <c r="I519" i="2"/>
  <c r="I535" i="2"/>
  <c r="I551" i="2"/>
  <c r="I567" i="2"/>
  <c r="I583" i="2"/>
  <c r="I599" i="2"/>
  <c r="I615" i="2"/>
  <c r="I145" i="2"/>
  <c r="I222" i="2"/>
  <c r="I286" i="2"/>
  <c r="I350" i="2"/>
  <c r="I393" i="2"/>
  <c r="I412" i="2"/>
  <c r="I438" i="2"/>
  <c r="I457" i="2"/>
  <c r="I472" i="2"/>
  <c r="I488" i="2"/>
  <c r="I504" i="2"/>
  <c r="I520" i="2"/>
  <c r="I536" i="2"/>
  <c r="I552" i="2"/>
  <c r="I568" i="2"/>
  <c r="I584" i="2"/>
  <c r="I600" i="2"/>
  <c r="I616" i="2"/>
  <c r="I632" i="2"/>
  <c r="I648" i="2"/>
  <c r="I664" i="2"/>
  <c r="I680" i="2"/>
  <c r="I696" i="2"/>
  <c r="I712" i="2"/>
  <c r="I728" i="2"/>
  <c r="I744" i="2"/>
  <c r="I760" i="2"/>
  <c r="I776" i="2"/>
  <c r="I792" i="2"/>
  <c r="I808" i="2"/>
  <c r="I824" i="2"/>
  <c r="I840" i="2"/>
  <c r="I856" i="2"/>
  <c r="I872" i="2"/>
  <c r="I888" i="2"/>
  <c r="I904" i="2"/>
  <c r="I920" i="2"/>
  <c r="I33" i="2"/>
  <c r="I354" i="2"/>
  <c r="I453" i="2"/>
  <c r="I517" i="2"/>
  <c r="I581" i="2"/>
  <c r="I635" i="2"/>
  <c r="I654" i="2"/>
  <c r="I673" i="2"/>
  <c r="I699" i="2"/>
  <c r="I718" i="2"/>
  <c r="I737" i="2"/>
  <c r="I763" i="2"/>
  <c r="I782" i="2"/>
  <c r="I801" i="2"/>
  <c r="I827" i="2"/>
  <c r="I846" i="2"/>
  <c r="I865" i="2"/>
  <c r="I891" i="2"/>
  <c r="I910" i="2"/>
  <c r="I929" i="2"/>
  <c r="I950" i="2"/>
  <c r="I966" i="2"/>
  <c r="I982" i="2"/>
  <c r="I998" i="2"/>
  <c r="I1014" i="2"/>
  <c r="I1030" i="2"/>
  <c r="I1046" i="2"/>
  <c r="I1062" i="2"/>
  <c r="I1078" i="2"/>
  <c r="I1094" i="2"/>
  <c r="I1110" i="2"/>
  <c r="I1126" i="2"/>
  <c r="I1142" i="2"/>
  <c r="I1158" i="2"/>
  <c r="I1174" i="2"/>
  <c r="I1190" i="2"/>
  <c r="I1206" i="2"/>
  <c r="I1222" i="2"/>
  <c r="I178" i="2"/>
  <c r="I392" i="2"/>
  <c r="I473" i="2"/>
  <c r="I537" i="2"/>
  <c r="I601" i="2"/>
  <c r="I637" i="2"/>
  <c r="I663" i="2"/>
  <c r="I682" i="2"/>
  <c r="I701" i="2"/>
  <c r="I727" i="2"/>
  <c r="I746" i="2"/>
  <c r="I765" i="2"/>
  <c r="I791" i="2"/>
  <c r="I810" i="2"/>
  <c r="I829" i="2"/>
  <c r="I855" i="2"/>
  <c r="I874" i="2"/>
  <c r="I893" i="2"/>
  <c r="I919" i="2"/>
  <c r="I939" i="2"/>
  <c r="I955" i="2"/>
  <c r="I971" i="2"/>
  <c r="I987" i="2"/>
  <c r="I1003" i="2"/>
  <c r="I402" i="2"/>
  <c r="I477" i="2"/>
  <c r="I541" i="2"/>
  <c r="I605" i="2"/>
  <c r="I633" i="2"/>
  <c r="I659" i="2"/>
  <c r="I678" i="2"/>
  <c r="I697" i="2"/>
  <c r="I723" i="2"/>
  <c r="I742" i="2"/>
  <c r="I761" i="2"/>
  <c r="I787" i="2"/>
  <c r="I806" i="2"/>
  <c r="I825" i="2"/>
  <c r="I851" i="2"/>
  <c r="I870" i="2"/>
  <c r="I889" i="2"/>
  <c r="I915" i="2"/>
  <c r="I934" i="2"/>
  <c r="I948" i="2"/>
  <c r="I964" i="2"/>
  <c r="I980" i="2"/>
  <c r="I996" i="2"/>
  <c r="I529" i="2"/>
  <c r="I674" i="2"/>
  <c r="I757" i="2"/>
  <c r="I847" i="2"/>
  <c r="I930" i="2"/>
  <c r="I997" i="2"/>
  <c r="I1024" i="2"/>
  <c r="I1043" i="2"/>
  <c r="I1069" i="2"/>
  <c r="I1088" i="2"/>
  <c r="I1107" i="2"/>
  <c r="I1133" i="2"/>
  <c r="I1152" i="2"/>
  <c r="I1171" i="2"/>
  <c r="I1197" i="2"/>
  <c r="I1216" i="2"/>
  <c r="I1235" i="2"/>
  <c r="I1251" i="2"/>
  <c r="I1267" i="2"/>
  <c r="I1283" i="2"/>
  <c r="I1299" i="2"/>
  <c r="I1315" i="2"/>
  <c r="I1331" i="2"/>
  <c r="I1347" i="2"/>
  <c r="I1363" i="2"/>
  <c r="I1379" i="2"/>
  <c r="I1395" i="2"/>
  <c r="I1411" i="2"/>
  <c r="I1427" i="2"/>
  <c r="I1443" i="2"/>
  <c r="I1459" i="2"/>
  <c r="I1475" i="2"/>
  <c r="I1491" i="2"/>
  <c r="I1507" i="2"/>
  <c r="I1523" i="2"/>
  <c r="I1539" i="2"/>
  <c r="I1555" i="2"/>
  <c r="I1571" i="2"/>
  <c r="I1587" i="2"/>
  <c r="I1603" i="2"/>
  <c r="I1619" i="2"/>
  <c r="I1635" i="2"/>
  <c r="I1651" i="2"/>
  <c r="I1667" i="2"/>
  <c r="I1683" i="2"/>
  <c r="I1699" i="2"/>
  <c r="I1715" i="2"/>
  <c r="I1731" i="2"/>
  <c r="I1747" i="2"/>
  <c r="I1763" i="2"/>
  <c r="I1779" i="2"/>
  <c r="I1795" i="2"/>
  <c r="I1811" i="2"/>
  <c r="I1827" i="2"/>
  <c r="I1843" i="2"/>
  <c r="I481" i="2"/>
  <c r="I658" i="2"/>
  <c r="I741" i="2"/>
  <c r="I831" i="2"/>
  <c r="I914" i="2"/>
  <c r="I969" i="2"/>
  <c r="I1017" i="2"/>
  <c r="I1036" i="2"/>
  <c r="I1055" i="2"/>
  <c r="I1081" i="2"/>
  <c r="I1100" i="2"/>
  <c r="I1119" i="2"/>
  <c r="I1145" i="2"/>
  <c r="I1164" i="2"/>
  <c r="I1183" i="2"/>
  <c r="I1209" i="2"/>
  <c r="I1228" i="2"/>
  <c r="I1244" i="2"/>
  <c r="I1260" i="2"/>
  <c r="I1276" i="2"/>
  <c r="I1292" i="2"/>
  <c r="I1308" i="2"/>
  <c r="I1324" i="2"/>
  <c r="I1340" i="2"/>
  <c r="I1356" i="2"/>
  <c r="I1372" i="2"/>
  <c r="I1388" i="2"/>
  <c r="I1404" i="2"/>
  <c r="I1420" i="2"/>
  <c r="I1436" i="2"/>
  <c r="I1452" i="2"/>
  <c r="I1468" i="2"/>
  <c r="I1484" i="2"/>
  <c r="I1500" i="2"/>
  <c r="I1516" i="2"/>
  <c r="I1532" i="2"/>
  <c r="I1548" i="2"/>
  <c r="I1564" i="2"/>
  <c r="I386" i="2"/>
  <c r="I561" i="2"/>
  <c r="I687" i="2"/>
  <c r="I770" i="2"/>
  <c r="I853" i="2"/>
  <c r="I941" i="2"/>
  <c r="I1005" i="2"/>
  <c r="I1029" i="2"/>
  <c r="I1048" i="2"/>
  <c r="I1067" i="2"/>
  <c r="I1093" i="2"/>
  <c r="I1112" i="2"/>
  <c r="I1131" i="2"/>
  <c r="I1157" i="2"/>
  <c r="I1176" i="2"/>
  <c r="I1195" i="2"/>
  <c r="I1221" i="2"/>
  <c r="I1241" i="2"/>
  <c r="I1257" i="2"/>
  <c r="I1273" i="2"/>
  <c r="I1289" i="2"/>
  <c r="I1305" i="2"/>
  <c r="I1321" i="2"/>
  <c r="I1337" i="2"/>
  <c r="I1353" i="2"/>
  <c r="I1369" i="2"/>
  <c r="I1385" i="2"/>
  <c r="I1401" i="2"/>
  <c r="I1417" i="2"/>
  <c r="I1433" i="2"/>
  <c r="I1449" i="2"/>
  <c r="I1465" i="2"/>
  <c r="I1481" i="2"/>
  <c r="I1497" i="2"/>
  <c r="I1513" i="2"/>
  <c r="I1529" i="2"/>
  <c r="I1545" i="2"/>
  <c r="I1561" i="2"/>
  <c r="I338" i="2"/>
  <c r="I977" i="2"/>
  <c r="I1079" i="2"/>
  <c r="I1169" i="2"/>
  <c r="I1242" i="2"/>
  <c r="I1306" i="2"/>
  <c r="I1370" i="2"/>
  <c r="I1434" i="2"/>
  <c r="I1498" i="2"/>
  <c r="I1562" i="2"/>
  <c r="I1594" i="2"/>
  <c r="I1613" i="2"/>
  <c r="I1632" i="2"/>
  <c r="I1658" i="2"/>
  <c r="I1677" i="2"/>
  <c r="I6" i="2"/>
  <c r="I22" i="2"/>
  <c r="I38" i="2"/>
  <c r="I54" i="2"/>
  <c r="I70" i="2"/>
  <c r="I86" i="2"/>
  <c r="I102" i="2"/>
  <c r="I118" i="2"/>
  <c r="I134" i="2"/>
  <c r="I150" i="2"/>
  <c r="I11" i="2"/>
  <c r="I27" i="2"/>
  <c r="I43" i="2"/>
  <c r="I59" i="2"/>
  <c r="I75" i="2"/>
  <c r="I91" i="2"/>
  <c r="I107" i="2"/>
  <c r="I123" i="2"/>
  <c r="I139" i="2"/>
  <c r="I155" i="2"/>
  <c r="I16" i="2"/>
  <c r="I32" i="2"/>
  <c r="I48" i="2"/>
  <c r="I64" i="2"/>
  <c r="I80" i="2"/>
  <c r="I96" i="2"/>
  <c r="I112" i="2"/>
  <c r="I128" i="2"/>
  <c r="I144" i="2"/>
  <c r="I5" i="2"/>
  <c r="I69" i="2"/>
  <c r="I133" i="2"/>
  <c r="I163" i="2"/>
  <c r="I179" i="2"/>
  <c r="I195" i="2"/>
  <c r="I211" i="2"/>
  <c r="I227" i="2"/>
  <c r="I243" i="2"/>
  <c r="I259" i="2"/>
  <c r="I275" i="2"/>
  <c r="I291" i="2"/>
  <c r="I307" i="2"/>
  <c r="I323" i="2"/>
  <c r="I339" i="2"/>
  <c r="I355" i="2"/>
  <c r="I371" i="2"/>
  <c r="I387" i="2"/>
  <c r="I403" i="2"/>
  <c r="I419" i="2"/>
  <c r="I435" i="2"/>
  <c r="I451" i="2"/>
  <c r="I25" i="2"/>
  <c r="I89" i="2"/>
  <c r="I153" i="2"/>
  <c r="I168" i="2"/>
  <c r="I184" i="2"/>
  <c r="I200" i="2"/>
  <c r="I216" i="2"/>
  <c r="I232" i="2"/>
  <c r="I248" i="2"/>
  <c r="I264" i="2"/>
  <c r="I280" i="2"/>
  <c r="I296" i="2"/>
  <c r="I312" i="2"/>
  <c r="I328" i="2"/>
  <c r="I344" i="2"/>
  <c r="I360" i="2"/>
  <c r="I376" i="2"/>
  <c r="I29" i="2"/>
  <c r="I93" i="2"/>
  <c r="I161" i="2"/>
  <c r="I177" i="2"/>
  <c r="I193" i="2"/>
  <c r="I209" i="2"/>
  <c r="I225" i="2"/>
  <c r="I241" i="2"/>
  <c r="I257" i="2"/>
  <c r="I273" i="2"/>
  <c r="I289" i="2"/>
  <c r="I305" i="2"/>
  <c r="I321" i="2"/>
  <c r="I337" i="2"/>
  <c r="I353" i="2"/>
  <c r="I369" i="2"/>
  <c r="I385" i="2"/>
  <c r="I182" i="2"/>
  <c r="I246" i="2"/>
  <c r="I310" i="2"/>
  <c r="I374" i="2"/>
  <c r="I404" i="2"/>
  <c r="I430" i="2"/>
  <c r="I449" i="2"/>
  <c r="I470" i="2"/>
  <c r="I486" i="2"/>
  <c r="I502" i="2"/>
  <c r="I518" i="2"/>
  <c r="I534" i="2"/>
  <c r="I550" i="2"/>
  <c r="I566" i="2"/>
  <c r="I582" i="2"/>
  <c r="I598" i="2"/>
  <c r="I614" i="2"/>
  <c r="I129" i="2"/>
  <c r="I218" i="2"/>
  <c r="I282" i="2"/>
  <c r="I346" i="2"/>
  <c r="I397" i="2"/>
  <c r="I416" i="2"/>
  <c r="I442" i="2"/>
  <c r="I463" i="2"/>
  <c r="I479" i="2"/>
  <c r="I495" i="2"/>
  <c r="I511" i="2"/>
  <c r="I527" i="2"/>
  <c r="I543" i="2"/>
  <c r="I559" i="2"/>
  <c r="I575" i="2"/>
  <c r="I591" i="2"/>
  <c r="I607" i="2"/>
  <c r="I17" i="2"/>
  <c r="I190" i="2"/>
  <c r="I254" i="2"/>
  <c r="I318" i="2"/>
  <c r="I382" i="2"/>
  <c r="I406" i="2"/>
  <c r="I425" i="2"/>
  <c r="I444" i="2"/>
  <c r="I464" i="2"/>
  <c r="I480" i="2"/>
  <c r="I496" i="2"/>
  <c r="I512" i="2"/>
  <c r="I528" i="2"/>
  <c r="I544" i="2"/>
  <c r="I560" i="2"/>
  <c r="I576" i="2"/>
  <c r="I592" i="2"/>
  <c r="I608" i="2"/>
  <c r="I624" i="2"/>
  <c r="I640" i="2"/>
  <c r="I656" i="2"/>
  <c r="I672" i="2"/>
  <c r="I688" i="2"/>
  <c r="I704" i="2"/>
  <c r="I720" i="2"/>
  <c r="I736" i="2"/>
  <c r="I752" i="2"/>
  <c r="I768" i="2"/>
  <c r="I784" i="2"/>
  <c r="I800" i="2"/>
  <c r="I816" i="2"/>
  <c r="I832" i="2"/>
  <c r="I848" i="2"/>
  <c r="I864" i="2"/>
  <c r="I880" i="2"/>
  <c r="I896" i="2"/>
  <c r="I912" i="2"/>
  <c r="I928" i="2"/>
  <c r="I226" i="2"/>
  <c r="I408" i="2"/>
  <c r="I485" i="2"/>
  <c r="I549" i="2"/>
  <c r="I613" i="2"/>
  <c r="I641" i="2"/>
  <c r="I667" i="2"/>
  <c r="I686" i="2"/>
  <c r="I705" i="2"/>
  <c r="I731" i="2"/>
  <c r="I750" i="2"/>
  <c r="I769" i="2"/>
  <c r="I795" i="2"/>
  <c r="I814" i="2"/>
  <c r="I833" i="2"/>
  <c r="I859" i="2"/>
  <c r="I878" i="2"/>
  <c r="I897" i="2"/>
  <c r="I923" i="2"/>
  <c r="I942" i="2"/>
  <c r="I958" i="2"/>
  <c r="I974" i="2"/>
  <c r="I990" i="2"/>
  <c r="I1006" i="2"/>
  <c r="I1022" i="2"/>
  <c r="I1038" i="2"/>
  <c r="I1054" i="2"/>
  <c r="I1070" i="2"/>
  <c r="I1086" i="2"/>
  <c r="I1102" i="2"/>
  <c r="I1118" i="2"/>
  <c r="I1134" i="2"/>
  <c r="I1150" i="2"/>
  <c r="I1166" i="2"/>
  <c r="I1182" i="2"/>
  <c r="I1198" i="2"/>
  <c r="I1214" i="2"/>
  <c r="I1230" i="2"/>
  <c r="I306" i="2"/>
  <c r="I437" i="2"/>
  <c r="I505" i="2"/>
  <c r="I569" i="2"/>
  <c r="I631" i="2"/>
  <c r="I650" i="2"/>
  <c r="I669" i="2"/>
  <c r="I695" i="2"/>
  <c r="I714" i="2"/>
  <c r="I733" i="2"/>
  <c r="I759" i="2"/>
  <c r="I778" i="2"/>
  <c r="I797" i="2"/>
  <c r="I823" i="2"/>
  <c r="I842" i="2"/>
  <c r="I861" i="2"/>
  <c r="I887" i="2"/>
  <c r="I906" i="2"/>
  <c r="I925" i="2"/>
  <c r="I947" i="2"/>
  <c r="I963" i="2"/>
  <c r="I979" i="2"/>
  <c r="I995" i="2"/>
  <c r="I258" i="2"/>
  <c r="I440" i="2"/>
  <c r="I509" i="2"/>
  <c r="I573" i="2"/>
  <c r="I627" i="2"/>
  <c r="I646" i="2"/>
  <c r="I665" i="2"/>
  <c r="I691" i="2"/>
  <c r="I710" i="2"/>
  <c r="I729" i="2"/>
  <c r="I755" i="2"/>
  <c r="I774" i="2"/>
  <c r="I793" i="2"/>
  <c r="I819" i="2"/>
  <c r="I838" i="2"/>
  <c r="I857" i="2"/>
  <c r="I883" i="2"/>
  <c r="I902" i="2"/>
  <c r="I921" i="2"/>
  <c r="I940" i="2"/>
  <c r="I956" i="2"/>
  <c r="I972" i="2"/>
  <c r="I988" i="2"/>
  <c r="I1004" i="2"/>
  <c r="I629" i="2"/>
  <c r="I719" i="2"/>
  <c r="I802" i="2"/>
  <c r="I885" i="2"/>
  <c r="I965" i="2"/>
  <c r="I1011" i="2"/>
  <c r="I1037" i="2"/>
  <c r="I1056" i="2"/>
  <c r="I1075" i="2"/>
  <c r="I1101" i="2"/>
  <c r="I1120" i="2"/>
  <c r="I1139" i="2"/>
  <c r="I1165" i="2"/>
  <c r="I1184" i="2"/>
  <c r="I1203" i="2"/>
  <c r="I1229" i="2"/>
  <c r="I1243" i="2"/>
  <c r="I1259" i="2"/>
  <c r="I1275" i="2"/>
  <c r="I1291" i="2"/>
  <c r="I1307" i="2"/>
  <c r="I1323" i="2"/>
  <c r="I1339" i="2"/>
  <c r="I1355" i="2"/>
  <c r="I1371" i="2"/>
  <c r="I1387" i="2"/>
  <c r="I1403" i="2"/>
  <c r="I1419" i="2"/>
  <c r="I1435" i="2"/>
  <c r="I1451" i="2"/>
  <c r="I1467" i="2"/>
  <c r="I1483" i="2"/>
  <c r="I1499" i="2"/>
  <c r="I1515" i="2"/>
  <c r="I1531" i="2"/>
  <c r="I1547" i="2"/>
  <c r="I1563" i="2"/>
  <c r="I1579" i="2"/>
  <c r="I1595" i="2"/>
  <c r="I1611" i="2"/>
  <c r="I1627" i="2"/>
  <c r="I1643" i="2"/>
  <c r="I1659" i="2"/>
  <c r="I1675" i="2"/>
  <c r="I1691" i="2"/>
  <c r="I1707" i="2"/>
  <c r="I1723" i="2"/>
  <c r="I1739" i="2"/>
  <c r="I1755" i="2"/>
  <c r="I1771" i="2"/>
  <c r="I1787" i="2"/>
  <c r="I1803" i="2"/>
  <c r="I1819" i="2"/>
  <c r="I1835" i="2"/>
  <c r="I210" i="2"/>
  <c r="I609" i="2"/>
  <c r="I703" i="2"/>
  <c r="I786" i="2"/>
  <c r="I869" i="2"/>
  <c r="I937" i="2"/>
  <c r="I1001" i="2"/>
  <c r="I1023" i="2"/>
  <c r="I1049" i="2"/>
  <c r="I1068" i="2"/>
  <c r="I1087" i="2"/>
  <c r="I1113" i="2"/>
  <c r="I1132" i="2"/>
  <c r="I1151" i="2"/>
  <c r="I1177" i="2"/>
  <c r="I1196" i="2"/>
  <c r="I1215" i="2"/>
  <c r="I1236" i="2"/>
  <c r="I1252" i="2"/>
  <c r="I1268" i="2"/>
  <c r="I1284" i="2"/>
  <c r="I1300" i="2"/>
  <c r="I1316" i="2"/>
  <c r="I1332" i="2"/>
  <c r="I1348" i="2"/>
  <c r="I1364" i="2"/>
  <c r="I1380" i="2"/>
  <c r="I1396" i="2"/>
  <c r="I1412" i="2"/>
  <c r="I1428" i="2"/>
  <c r="I1444" i="2"/>
  <c r="I1460" i="2"/>
  <c r="I1476" i="2"/>
  <c r="I1492" i="2"/>
  <c r="I1508" i="2"/>
  <c r="I1524" i="2"/>
  <c r="I1540" i="2"/>
  <c r="I1556" i="2"/>
  <c r="I1572" i="2"/>
  <c r="I424" i="2"/>
  <c r="I642" i="2"/>
  <c r="I725" i="2"/>
  <c r="I815" i="2"/>
  <c r="I898" i="2"/>
  <c r="I973" i="2"/>
  <c r="I1016" i="2"/>
  <c r="I1035" i="2"/>
  <c r="I1061" i="2"/>
  <c r="I1080" i="2"/>
  <c r="I1099" i="2"/>
  <c r="I1125" i="2"/>
  <c r="I1144" i="2"/>
  <c r="I1163" i="2"/>
  <c r="I1189" i="2"/>
  <c r="I1208" i="2"/>
  <c r="I1227" i="2"/>
  <c r="I1249" i="2"/>
  <c r="I1265" i="2"/>
  <c r="I1281" i="2"/>
  <c r="I1297" i="2"/>
  <c r="I1313" i="2"/>
  <c r="I1329" i="2"/>
  <c r="I1345" i="2"/>
  <c r="I1361" i="2"/>
  <c r="I1377" i="2"/>
  <c r="I1393" i="2"/>
  <c r="I1409" i="2"/>
  <c r="I1425" i="2"/>
  <c r="I1441" i="2"/>
  <c r="I1457" i="2"/>
  <c r="I1473" i="2"/>
  <c r="I1489" i="2"/>
  <c r="I1505" i="2"/>
  <c r="I1521" i="2"/>
  <c r="I1537" i="2"/>
  <c r="I1553" i="2"/>
  <c r="I1569" i="2"/>
  <c r="I754" i="2"/>
  <c r="I1041" i="2"/>
  <c r="I1124" i="2"/>
  <c r="I1207" i="2"/>
  <c r="I1274" i="2"/>
  <c r="I1338" i="2"/>
  <c r="I1402" i="2"/>
  <c r="I1466" i="2"/>
  <c r="I1530" i="2"/>
  <c r="I1581" i="2"/>
  <c r="I1600" i="2"/>
  <c r="I1626" i="2"/>
  <c r="I1645" i="2"/>
  <c r="I1664" i="2"/>
  <c r="I1690" i="2"/>
  <c r="I50" i="2"/>
  <c r="I114" i="2"/>
  <c r="I23" i="2"/>
  <c r="I87" i="2"/>
  <c r="I151" i="2"/>
  <c r="I60" i="2"/>
  <c r="I124" i="2"/>
  <c r="I117" i="2"/>
  <c r="I207" i="2"/>
  <c r="I271" i="2"/>
  <c r="I335" i="2"/>
  <c r="I399" i="2"/>
  <c r="I9" i="2"/>
  <c r="I180" i="2"/>
  <c r="I244" i="2"/>
  <c r="I308" i="2"/>
  <c r="I372" i="2"/>
  <c r="I173" i="2"/>
  <c r="I237" i="2"/>
  <c r="I301" i="2"/>
  <c r="I365" i="2"/>
  <c r="I294" i="2"/>
  <c r="I446" i="2"/>
  <c r="I514" i="2"/>
  <c r="I578" i="2"/>
  <c r="I202" i="2"/>
  <c r="I413" i="2"/>
  <c r="I491" i="2"/>
  <c r="I555" i="2"/>
  <c r="I619" i="2"/>
  <c r="I366" i="2"/>
  <c r="I460" i="2"/>
  <c r="I524" i="2"/>
  <c r="I588" i="2"/>
  <c r="I652" i="2"/>
  <c r="I716" i="2"/>
  <c r="I780" i="2"/>
  <c r="I844" i="2"/>
  <c r="I908" i="2"/>
  <c r="I469" i="2"/>
  <c r="I657" i="2"/>
  <c r="I747" i="2"/>
  <c r="I830" i="2"/>
  <c r="I913" i="2"/>
  <c r="I986" i="2"/>
  <c r="I1050" i="2"/>
  <c r="I1114" i="2"/>
  <c r="I1178" i="2"/>
  <c r="I242" i="2"/>
  <c r="I617" i="2"/>
  <c r="I711" i="2"/>
  <c r="I794" i="2"/>
  <c r="I877" i="2"/>
  <c r="I959" i="2"/>
  <c r="I421" i="2"/>
  <c r="I643" i="2"/>
  <c r="I726" i="2"/>
  <c r="I809" i="2"/>
  <c r="I899" i="2"/>
  <c r="I968" i="2"/>
  <c r="I693" i="2"/>
  <c r="I1008" i="2"/>
  <c r="I1091" i="2"/>
  <c r="I1181" i="2"/>
  <c r="I1255" i="2"/>
  <c r="I1319" i="2"/>
  <c r="I1383" i="2"/>
  <c r="I1447" i="2"/>
  <c r="I1511" i="2"/>
  <c r="I1575" i="2"/>
  <c r="I1639" i="2"/>
  <c r="I1703" i="2"/>
  <c r="I1767" i="2"/>
  <c r="I1831" i="2"/>
  <c r="I767" i="2"/>
  <c r="I1020" i="2"/>
  <c r="I1103" i="2"/>
  <c r="I1193" i="2"/>
  <c r="I1264" i="2"/>
  <c r="I1328" i="2"/>
  <c r="I1392" i="2"/>
  <c r="I1456" i="2"/>
  <c r="I1520" i="2"/>
  <c r="I405" i="2"/>
  <c r="I879" i="2"/>
  <c r="I1051" i="2"/>
  <c r="I1141" i="2"/>
  <c r="I1224" i="2"/>
  <c r="I1293" i="2"/>
  <c r="I1357" i="2"/>
  <c r="I1421" i="2"/>
  <c r="I1485" i="2"/>
  <c r="I1549" i="2"/>
  <c r="I1105" i="2"/>
  <c r="I1386" i="2"/>
  <c r="I1597" i="2"/>
  <c r="I1680" i="2"/>
  <c r="I1722" i="2"/>
  <c r="I1744" i="2"/>
  <c r="I1773" i="2"/>
  <c r="I1805" i="2"/>
  <c r="I1834" i="2"/>
  <c r="I1859" i="2"/>
  <c r="I1883" i="2"/>
  <c r="I1903" i="2"/>
  <c r="I1923" i="2"/>
  <c r="I1947" i="2"/>
  <c r="I1963" i="2"/>
  <c r="I1979" i="2"/>
  <c r="I1995" i="2"/>
  <c r="I2011" i="2"/>
  <c r="I2027" i="2"/>
  <c r="I2043" i="2"/>
  <c r="I2059" i="2"/>
  <c r="I2075" i="2"/>
  <c r="I2091" i="2"/>
  <c r="I2107" i="2"/>
  <c r="I2123" i="2"/>
  <c r="I671" i="2"/>
  <c r="I993" i="2"/>
  <c r="I1089" i="2"/>
  <c r="I1172" i="2"/>
  <c r="I1262" i="2"/>
  <c r="I1326" i="2"/>
  <c r="I1390" i="2"/>
  <c r="I1454" i="2"/>
  <c r="I1518" i="2"/>
  <c r="I1577" i="2"/>
  <c r="I1596" i="2"/>
  <c r="I1622" i="2"/>
  <c r="I1641" i="2"/>
  <c r="I1660" i="2"/>
  <c r="I1686" i="2"/>
  <c r="I1705" i="2"/>
  <c r="I1724" i="2"/>
  <c r="I1750" i="2"/>
  <c r="I1769" i="2"/>
  <c r="I1788" i="2"/>
  <c r="I1814" i="2"/>
  <c r="I1833" i="2"/>
  <c r="I1856" i="2"/>
  <c r="I1872" i="2"/>
  <c r="I1888" i="2"/>
  <c r="I1904" i="2"/>
  <c r="I1920" i="2"/>
  <c r="I1936" i="2"/>
  <c r="I1952" i="2"/>
  <c r="I1968" i="2"/>
  <c r="I1984" i="2"/>
  <c r="I2000" i="2"/>
  <c r="I2016" i="2"/>
  <c r="I2032" i="2"/>
  <c r="I2048" i="2"/>
  <c r="I2064" i="2"/>
  <c r="I2080" i="2"/>
  <c r="I2096" i="2"/>
  <c r="I2112" i="2"/>
  <c r="I2128" i="2"/>
  <c r="I645" i="2"/>
  <c r="I945" i="2"/>
  <c r="I1073" i="2"/>
  <c r="I1156" i="2"/>
  <c r="I1234" i="2"/>
  <c r="I1298" i="2"/>
  <c r="I1362" i="2"/>
  <c r="I1426" i="2"/>
  <c r="I1490" i="2"/>
  <c r="I1554" i="2"/>
  <c r="I1589" i="2"/>
  <c r="I1608" i="2"/>
  <c r="I1634" i="2"/>
  <c r="I1653" i="2"/>
  <c r="I1672" i="2"/>
  <c r="I1698" i="2"/>
  <c r="I1717" i="2"/>
  <c r="I1736" i="2"/>
  <c r="I1762" i="2"/>
  <c r="I1781" i="2"/>
  <c r="I1800" i="2"/>
  <c r="I1826" i="2"/>
  <c r="I1845" i="2"/>
  <c r="I1857" i="2"/>
  <c r="I1873" i="2"/>
  <c r="I1889" i="2"/>
  <c r="I1905" i="2"/>
  <c r="I1921" i="2"/>
  <c r="I1937" i="2"/>
  <c r="I1953" i="2"/>
  <c r="I1969" i="2"/>
  <c r="I1985" i="2"/>
  <c r="I2001" i="2"/>
  <c r="I2017" i="2"/>
  <c r="I2033" i="2"/>
  <c r="I2049" i="2"/>
  <c r="I2065" i="2"/>
  <c r="I2081" i="2"/>
  <c r="I2097" i="2"/>
  <c r="I2113" i="2"/>
  <c r="I2129" i="2"/>
  <c r="I2145" i="2"/>
  <c r="I2161" i="2"/>
  <c r="I2177" i="2"/>
  <c r="I2193" i="2"/>
  <c r="I2209" i="2"/>
  <c r="I2225" i="2"/>
  <c r="I2241" i="2"/>
  <c r="I2257" i="2"/>
  <c r="I2273" i="2"/>
  <c r="I2289" i="2"/>
  <c r="I2305" i="2"/>
  <c r="I2321" i="2"/>
  <c r="I2337" i="2"/>
  <c r="I2353" i="2"/>
  <c r="I2369" i="2"/>
  <c r="I2385" i="2"/>
  <c r="I2401" i="2"/>
  <c r="I2417" i="2"/>
  <c r="I2433" i="2"/>
  <c r="I2449" i="2"/>
  <c r="I2465" i="2"/>
  <c r="I1204" i="2"/>
  <c r="I1382" i="2"/>
  <c r="I1598" i="2"/>
  <c r="I1681" i="2"/>
  <c r="I1764" i="2"/>
  <c r="I1858" i="2"/>
  <c r="I1922" i="2"/>
  <c r="I1986" i="2"/>
  <c r="I2050" i="2"/>
  <c r="I2114" i="2"/>
  <c r="I2148" i="2"/>
  <c r="I2167" i="2"/>
  <c r="I2186" i="2"/>
  <c r="I2212" i="2"/>
  <c r="I2231" i="2"/>
  <c r="I2250" i="2"/>
  <c r="I2276" i="2"/>
  <c r="I2295" i="2"/>
  <c r="I2314" i="2"/>
  <c r="I2340" i="2"/>
  <c r="I2359" i="2"/>
  <c r="I2378" i="2"/>
  <c r="I2404" i="2"/>
  <c r="I2423" i="2"/>
  <c r="I2442" i="2"/>
  <c r="I1121" i="2"/>
  <c r="I1334" i="2"/>
  <c r="I1582" i="2"/>
  <c r="I1665" i="2"/>
  <c r="I1748" i="2"/>
  <c r="I1838" i="2"/>
  <c r="I1910" i="2"/>
  <c r="I1974" i="2"/>
  <c r="I2038" i="2"/>
  <c r="I2102" i="2"/>
  <c r="I2147" i="2"/>
  <c r="I2166" i="2"/>
  <c r="I2192" i="2"/>
  <c r="I2211" i="2"/>
  <c r="I2230" i="2"/>
  <c r="I2256" i="2"/>
  <c r="I2275" i="2"/>
  <c r="I2294" i="2"/>
  <c r="I2320" i="2"/>
  <c r="I2339" i="2"/>
  <c r="I2358" i="2"/>
  <c r="I2384" i="2"/>
  <c r="I2403" i="2"/>
  <c r="I2422" i="2"/>
  <c r="I2448" i="2"/>
  <c r="I2467" i="2"/>
  <c r="I1076" i="2"/>
  <c r="I1414" i="2"/>
  <c r="I1604" i="2"/>
  <c r="I1694" i="2"/>
  <c r="I1777" i="2"/>
  <c r="I1850" i="2"/>
  <c r="I1914" i="2"/>
  <c r="I1978" i="2"/>
  <c r="I2042" i="2"/>
  <c r="I2106" i="2"/>
  <c r="I2146" i="2"/>
  <c r="I2172" i="2"/>
  <c r="I2191" i="2"/>
  <c r="I2210" i="2"/>
  <c r="I2236" i="2"/>
  <c r="I2255" i="2"/>
  <c r="I2274" i="2"/>
  <c r="I2300" i="2"/>
  <c r="I2319" i="2"/>
  <c r="I2338" i="2"/>
  <c r="I2364" i="2"/>
  <c r="I2383" i="2"/>
  <c r="I2402" i="2"/>
  <c r="I2428" i="2"/>
  <c r="I2447" i="2"/>
  <c r="I2466" i="2"/>
  <c r="I1716" i="2"/>
  <c r="I2062" i="2"/>
  <c r="I2190" i="2"/>
  <c r="I2280" i="2"/>
  <c r="I2363" i="2"/>
  <c r="I2446" i="2"/>
  <c r="I1614" i="2"/>
  <c r="I1950" i="2"/>
  <c r="I2155" i="2"/>
  <c r="I2238" i="2"/>
  <c r="I2328" i="2"/>
  <c r="I2411" i="2"/>
  <c r="I1558" i="2"/>
  <c r="I1844" i="2"/>
  <c r="I2094" i="2"/>
  <c r="I2203" i="2"/>
  <c r="I2286" i="2"/>
  <c r="I2376" i="2"/>
  <c r="I2459" i="2"/>
  <c r="I2187" i="2"/>
  <c r="I2462" i="2"/>
  <c r="I2360" i="2"/>
  <c r="I1780" i="2"/>
  <c r="I2315" i="2"/>
  <c r="I2270" i="2"/>
  <c r="I66" i="2"/>
  <c r="I130" i="2"/>
  <c r="I39" i="2"/>
  <c r="I103" i="2"/>
  <c r="I12" i="2"/>
  <c r="I76" i="2"/>
  <c r="I140" i="2"/>
  <c r="I159" i="2"/>
  <c r="I223" i="2"/>
  <c r="I287" i="2"/>
  <c r="I351" i="2"/>
  <c r="I415" i="2"/>
  <c r="I73" i="2"/>
  <c r="I196" i="2"/>
  <c r="I260" i="2"/>
  <c r="I324" i="2"/>
  <c r="I13" i="2"/>
  <c r="I189" i="2"/>
  <c r="I253" i="2"/>
  <c r="I317" i="2"/>
  <c r="I381" i="2"/>
  <c r="I358" i="2"/>
  <c r="I466" i="2"/>
  <c r="I530" i="2"/>
  <c r="I594" i="2"/>
  <c r="I266" i="2"/>
  <c r="I432" i="2"/>
  <c r="I507" i="2"/>
  <c r="I571" i="2"/>
  <c r="I174" i="2"/>
  <c r="I396" i="2"/>
  <c r="I476" i="2"/>
  <c r="I540" i="2"/>
  <c r="I604" i="2"/>
  <c r="I668" i="2"/>
  <c r="I732" i="2"/>
  <c r="I796" i="2"/>
  <c r="I860" i="2"/>
  <c r="I924" i="2"/>
  <c r="I533" i="2"/>
  <c r="I683" i="2"/>
  <c r="I766" i="2"/>
  <c r="I849" i="2"/>
  <c r="I938" i="2"/>
  <c r="I1002" i="2"/>
  <c r="I1066" i="2"/>
  <c r="I1130" i="2"/>
  <c r="I1194" i="2"/>
  <c r="I418" i="2"/>
  <c r="I647" i="2"/>
  <c r="I730" i="2"/>
  <c r="I813" i="2"/>
  <c r="I903" i="2"/>
  <c r="I975" i="2"/>
  <c r="I493" i="2"/>
  <c r="I662" i="2"/>
  <c r="I745" i="2"/>
  <c r="I835" i="2"/>
  <c r="I918" i="2"/>
  <c r="I984" i="2"/>
  <c r="I783" i="2"/>
  <c r="I1027" i="2"/>
  <c r="I1117" i="2"/>
  <c r="I1200" i="2"/>
  <c r="I1271" i="2"/>
  <c r="I1335" i="2"/>
  <c r="I1399" i="2"/>
  <c r="I1463" i="2"/>
  <c r="I1527" i="2"/>
  <c r="I1591" i="2"/>
  <c r="I1655" i="2"/>
  <c r="I1719" i="2"/>
  <c r="I1783" i="2"/>
  <c r="I1847" i="2"/>
  <c r="I850" i="2"/>
  <c r="I1039" i="2"/>
  <c r="I1129" i="2"/>
  <c r="I1212" i="2"/>
  <c r="I1280" i="2"/>
  <c r="I1344" i="2"/>
  <c r="I1408" i="2"/>
  <c r="I1472" i="2"/>
  <c r="I1536" i="2"/>
  <c r="I623" i="2"/>
  <c r="I957" i="2"/>
  <c r="I1077" i="2"/>
  <c r="I1160" i="2"/>
  <c r="I1245" i="2"/>
  <c r="I1309" i="2"/>
  <c r="I1373" i="2"/>
  <c r="I1437" i="2"/>
  <c r="I1501" i="2"/>
  <c r="I1565" i="2"/>
  <c r="I1188" i="2"/>
  <c r="I1450" i="2"/>
  <c r="I1616" i="2"/>
  <c r="I1696" i="2"/>
  <c r="I1725" i="2"/>
  <c r="I1754" i="2"/>
  <c r="I1786" i="2"/>
  <c r="I1808" i="2"/>
  <c r="I1837" i="2"/>
  <c r="I1867" i="2"/>
  <c r="I1887" i="2"/>
  <c r="I1907" i="2"/>
  <c r="I1931" i="2"/>
  <c r="I1951" i="2"/>
  <c r="I1967" i="2"/>
  <c r="I1983" i="2"/>
  <c r="I1999" i="2"/>
  <c r="I2015" i="2"/>
  <c r="I2031" i="2"/>
  <c r="I2047" i="2"/>
  <c r="I2063" i="2"/>
  <c r="I2079" i="2"/>
  <c r="I2095" i="2"/>
  <c r="I2111" i="2"/>
  <c r="I2127" i="2"/>
  <c r="I690" i="2"/>
  <c r="I1025" i="2"/>
  <c r="I1108" i="2"/>
  <c r="I1191" i="2"/>
  <c r="I1278" i="2"/>
  <c r="I1342" i="2"/>
  <c r="I1406" i="2"/>
  <c r="I1470" i="2"/>
  <c r="I1534" i="2"/>
  <c r="I1580" i="2"/>
  <c r="I1606" i="2"/>
  <c r="I1625" i="2"/>
  <c r="I1644" i="2"/>
  <c r="I1670" i="2"/>
  <c r="I1689" i="2"/>
  <c r="I1708" i="2"/>
  <c r="I1734" i="2"/>
  <c r="I1753" i="2"/>
  <c r="I1772" i="2"/>
  <c r="I1798" i="2"/>
  <c r="I1817" i="2"/>
  <c r="I1836" i="2"/>
  <c r="I1860" i="2"/>
  <c r="I1876" i="2"/>
  <c r="I1892" i="2"/>
  <c r="I1908" i="2"/>
  <c r="I1924" i="2"/>
  <c r="I1940" i="2"/>
  <c r="I1956" i="2"/>
  <c r="I1972" i="2"/>
  <c r="I1988" i="2"/>
  <c r="I2004" i="2"/>
  <c r="I2020" i="2"/>
  <c r="I2036" i="2"/>
  <c r="I2052" i="2"/>
  <c r="I2068" i="2"/>
  <c r="I2084" i="2"/>
  <c r="I2100" i="2"/>
  <c r="I2116" i="2"/>
  <c r="I2132" i="2"/>
  <c r="I863" i="2"/>
  <c r="I1009" i="2"/>
  <c r="I1092" i="2"/>
  <c r="I1175" i="2"/>
  <c r="I1250" i="2"/>
  <c r="I1314" i="2"/>
  <c r="I1378" i="2"/>
  <c r="I1442" i="2"/>
  <c r="I1506" i="2"/>
  <c r="I1570" i="2"/>
  <c r="I1592" i="2"/>
  <c r="I1618" i="2"/>
  <c r="I1637" i="2"/>
  <c r="I1656" i="2"/>
  <c r="I1682" i="2"/>
  <c r="I1701" i="2"/>
  <c r="I1720" i="2"/>
  <c r="I1746" i="2"/>
  <c r="I1765" i="2"/>
  <c r="I1784" i="2"/>
  <c r="I1810" i="2"/>
  <c r="I1829" i="2"/>
  <c r="I1848" i="2"/>
  <c r="I1861" i="2"/>
  <c r="I1877" i="2"/>
  <c r="I1893" i="2"/>
  <c r="I1909" i="2"/>
  <c r="I1925" i="2"/>
  <c r="I1941" i="2"/>
  <c r="I1957" i="2"/>
  <c r="I1973" i="2"/>
  <c r="I1989" i="2"/>
  <c r="I2005" i="2"/>
  <c r="I2021" i="2"/>
  <c r="I2037" i="2"/>
  <c r="I2053" i="2"/>
  <c r="I2069" i="2"/>
  <c r="I2085" i="2"/>
  <c r="I2101" i="2"/>
  <c r="I2117" i="2"/>
  <c r="I2133" i="2"/>
  <c r="I2149" i="2"/>
  <c r="I2165" i="2"/>
  <c r="I2181" i="2"/>
  <c r="I2197" i="2"/>
  <c r="I2213" i="2"/>
  <c r="I2229" i="2"/>
  <c r="I2245" i="2"/>
  <c r="I2261" i="2"/>
  <c r="I2277" i="2"/>
  <c r="I2293" i="2"/>
  <c r="I2309" i="2"/>
  <c r="I2325" i="2"/>
  <c r="I2341" i="2"/>
  <c r="I2357" i="2"/>
  <c r="I2373" i="2"/>
  <c r="I2389" i="2"/>
  <c r="I2405" i="2"/>
  <c r="I2421" i="2"/>
  <c r="I2437" i="2"/>
  <c r="I2453" i="2"/>
  <c r="I799" i="2"/>
  <c r="I1223" i="2"/>
  <c r="I1446" i="2"/>
  <c r="I1617" i="2"/>
  <c r="I1700" i="2"/>
  <c r="I1790" i="2"/>
  <c r="I1874" i="2"/>
  <c r="I1938" i="2"/>
  <c r="I2002" i="2"/>
  <c r="I2066" i="2"/>
  <c r="I2130" i="2"/>
  <c r="I2151" i="2"/>
  <c r="I2170" i="2"/>
  <c r="I2196" i="2"/>
  <c r="I2215" i="2"/>
  <c r="I2234" i="2"/>
  <c r="I2260" i="2"/>
  <c r="I2279" i="2"/>
  <c r="I2298" i="2"/>
  <c r="I2324" i="2"/>
  <c r="I2343" i="2"/>
  <c r="I2362" i="2"/>
  <c r="I2388" i="2"/>
  <c r="I2407" i="2"/>
  <c r="I2426" i="2"/>
  <c r="I2452" i="2"/>
  <c r="I1140" i="2"/>
  <c r="I1398" i="2"/>
  <c r="I1601" i="2"/>
  <c r="I1684" i="2"/>
  <c r="I1774" i="2"/>
  <c r="I1862" i="2"/>
  <c r="I1926" i="2"/>
  <c r="I1990" i="2"/>
  <c r="I2054" i="2"/>
  <c r="I2118" i="2"/>
  <c r="I2150" i="2"/>
  <c r="I2176" i="2"/>
  <c r="I2195" i="2"/>
  <c r="I2214" i="2"/>
  <c r="I2240" i="2"/>
  <c r="I2259" i="2"/>
  <c r="I2278" i="2"/>
  <c r="I2304" i="2"/>
  <c r="I2323" i="2"/>
  <c r="I2342" i="2"/>
  <c r="I2368" i="2"/>
  <c r="I2387" i="2"/>
  <c r="I2406" i="2"/>
  <c r="I2432" i="2"/>
  <c r="I2451" i="2"/>
  <c r="I818" i="2"/>
  <c r="I1095" i="2"/>
  <c r="I1478" i="2"/>
  <c r="I1630" i="2"/>
  <c r="I1713" i="2"/>
  <c r="I1796" i="2"/>
  <c r="I1866" i="2"/>
  <c r="I1930" i="2"/>
  <c r="I1994" i="2"/>
  <c r="I2058" i="2"/>
  <c r="I2122" i="2"/>
  <c r="I2156" i="2"/>
  <c r="I2175" i="2"/>
  <c r="I2194" i="2"/>
  <c r="I2220" i="2"/>
  <c r="I2239" i="2"/>
  <c r="I2258" i="2"/>
  <c r="I2284" i="2"/>
  <c r="I2303" i="2"/>
  <c r="I2322" i="2"/>
  <c r="I2348" i="2"/>
  <c r="I2367" i="2"/>
  <c r="I2386" i="2"/>
  <c r="I2412" i="2"/>
  <c r="I2431" i="2"/>
  <c r="I2450" i="2"/>
  <c r="I1430" i="2"/>
  <c r="I1870" i="2"/>
  <c r="I2126" i="2"/>
  <c r="I2216" i="2"/>
  <c r="I2299" i="2"/>
  <c r="I2382" i="2"/>
  <c r="I1012" i="2"/>
  <c r="I1633" i="2"/>
  <c r="I2014" i="2"/>
  <c r="I2174" i="2"/>
  <c r="I2264" i="2"/>
  <c r="I2347" i="2"/>
  <c r="I2430" i="2"/>
  <c r="I1588" i="2"/>
  <c r="I1902" i="2"/>
  <c r="I2139" i="2"/>
  <c r="I2222" i="2"/>
  <c r="I2312" i="2"/>
  <c r="I2395" i="2"/>
  <c r="I1761" i="2"/>
  <c r="I2206" i="2"/>
  <c r="I1366" i="2"/>
  <c r="I2379" i="2"/>
  <c r="I1854" i="2"/>
  <c r="I2334" i="2"/>
  <c r="I1918" i="2"/>
  <c r="I18" i="2"/>
  <c r="I82" i="2"/>
  <c r="I146" i="2"/>
  <c r="I55" i="2"/>
  <c r="I119" i="2"/>
  <c r="I28" i="2"/>
  <c r="I92" i="2"/>
  <c r="I156" i="2"/>
  <c r="I175" i="2"/>
  <c r="I239" i="2"/>
  <c r="I303" i="2"/>
  <c r="I367" i="2"/>
  <c r="I431" i="2"/>
  <c r="I137" i="2"/>
  <c r="I212" i="2"/>
  <c r="I276" i="2"/>
  <c r="I340" i="2"/>
  <c r="I77" i="2"/>
  <c r="I205" i="2"/>
  <c r="I269" i="2"/>
  <c r="I333" i="2"/>
  <c r="I166" i="2"/>
  <c r="I401" i="2"/>
  <c r="I482" i="2"/>
  <c r="I546" i="2"/>
  <c r="I610" i="2"/>
  <c r="I330" i="2"/>
  <c r="I458" i="2"/>
  <c r="I523" i="2"/>
  <c r="I587" i="2"/>
  <c r="I238" i="2"/>
  <c r="I422" i="2"/>
  <c r="I492" i="2"/>
  <c r="I556" i="2"/>
  <c r="I620" i="2"/>
  <c r="I684" i="2"/>
  <c r="I748" i="2"/>
  <c r="I812" i="2"/>
  <c r="I876" i="2"/>
  <c r="I162" i="2"/>
  <c r="I597" i="2"/>
  <c r="I702" i="2"/>
  <c r="I785" i="2"/>
  <c r="I875" i="2"/>
  <c r="I954" i="2"/>
  <c r="I1018" i="2"/>
  <c r="I1082" i="2"/>
  <c r="I1146" i="2"/>
  <c r="I1210" i="2"/>
  <c r="I489" i="2"/>
  <c r="I666" i="2"/>
  <c r="I749" i="2"/>
  <c r="I839" i="2"/>
  <c r="I922" i="2"/>
  <c r="I991" i="2"/>
  <c r="I557" i="2"/>
  <c r="I681" i="2"/>
  <c r="I771" i="2"/>
  <c r="I854" i="2"/>
  <c r="I936" i="2"/>
  <c r="I1000" i="2"/>
  <c r="I866" i="2"/>
  <c r="I1053" i="2"/>
  <c r="I1136" i="2"/>
  <c r="I1219" i="2"/>
  <c r="I1287" i="2"/>
  <c r="I1351" i="2"/>
  <c r="I1415" i="2"/>
  <c r="I1479" i="2"/>
  <c r="I1543" i="2"/>
  <c r="I1607" i="2"/>
  <c r="I1671" i="2"/>
  <c r="I1735" i="2"/>
  <c r="I1799" i="2"/>
  <c r="I545" i="2"/>
  <c r="I933" i="2"/>
  <c r="I1065" i="2"/>
  <c r="I1148" i="2"/>
  <c r="I1231" i="2"/>
  <c r="I1296" i="2"/>
  <c r="I1360" i="2"/>
  <c r="I1424" i="2"/>
  <c r="I1488" i="2"/>
  <c r="I1552" i="2"/>
  <c r="I706" i="2"/>
  <c r="I1013" i="2"/>
  <c r="I1096" i="2"/>
  <c r="I1179" i="2"/>
  <c r="I1261" i="2"/>
  <c r="I1325" i="2"/>
  <c r="I1389" i="2"/>
  <c r="I1453" i="2"/>
  <c r="I1517" i="2"/>
  <c r="I735" i="2"/>
  <c r="I1258" i="2"/>
  <c r="I1514" i="2"/>
  <c r="I1642" i="2"/>
  <c r="I1706" i="2"/>
  <c r="I1728" i="2"/>
  <c r="I1760" i="2"/>
  <c r="I1789" i="2"/>
  <c r="I1818" i="2"/>
  <c r="I1851" i="2"/>
  <c r="I1871" i="2"/>
  <c r="I1891" i="2"/>
  <c r="I1915" i="2"/>
  <c r="I1935" i="2"/>
  <c r="I1955" i="2"/>
  <c r="I1971" i="2"/>
  <c r="I1987" i="2"/>
  <c r="I2003" i="2"/>
  <c r="I2019" i="2"/>
  <c r="I2035" i="2"/>
  <c r="I2051" i="2"/>
  <c r="I2067" i="2"/>
  <c r="I2083" i="2"/>
  <c r="I2099" i="2"/>
  <c r="I2115" i="2"/>
  <c r="I2131" i="2"/>
  <c r="I709" i="2"/>
  <c r="I1044" i="2"/>
  <c r="I1127" i="2"/>
  <c r="I1217" i="2"/>
  <c r="I1294" i="2"/>
  <c r="I1358" i="2"/>
  <c r="I1422" i="2"/>
  <c r="I1486" i="2"/>
  <c r="I1550" i="2"/>
  <c r="I1590" i="2"/>
  <c r="I1609" i="2"/>
  <c r="I1628" i="2"/>
  <c r="I1654" i="2"/>
  <c r="I1673" i="2"/>
  <c r="I1692" i="2"/>
  <c r="I1718" i="2"/>
  <c r="I1737" i="2"/>
  <c r="I1756" i="2"/>
  <c r="I1782" i="2"/>
  <c r="I1801" i="2"/>
  <c r="I1820" i="2"/>
  <c r="I1846" i="2"/>
  <c r="I1864" i="2"/>
  <c r="I1880" i="2"/>
  <c r="I1896" i="2"/>
  <c r="I1912" i="2"/>
  <c r="I1928" i="2"/>
  <c r="I1944" i="2"/>
  <c r="I1960" i="2"/>
  <c r="I1976" i="2"/>
  <c r="I1992" i="2"/>
  <c r="I2008" i="2"/>
  <c r="I2024" i="2"/>
  <c r="I2040" i="2"/>
  <c r="I2056" i="2"/>
  <c r="I2072" i="2"/>
  <c r="I2088" i="2"/>
  <c r="I2104" i="2"/>
  <c r="I2120" i="2"/>
  <c r="I577" i="2"/>
  <c r="I882" i="2"/>
  <c r="I1028" i="2"/>
  <c r="I1111" i="2"/>
  <c r="I1201" i="2"/>
  <c r="I1266" i="2"/>
  <c r="I1330" i="2"/>
  <c r="I1394" i="2"/>
  <c r="I1458" i="2"/>
  <c r="I1522" i="2"/>
  <c r="I1576" i="2"/>
  <c r="I1602" i="2"/>
  <c r="I1621" i="2"/>
  <c r="I1640" i="2"/>
  <c r="I1666" i="2"/>
  <c r="I1685" i="2"/>
  <c r="I1704" i="2"/>
  <c r="I1730" i="2"/>
  <c r="I1749" i="2"/>
  <c r="I1768" i="2"/>
  <c r="I1794" i="2"/>
  <c r="I1813" i="2"/>
  <c r="I1832" i="2"/>
  <c r="I1849" i="2"/>
  <c r="I1865" i="2"/>
  <c r="I1881" i="2"/>
  <c r="I1897" i="2"/>
  <c r="I1913" i="2"/>
  <c r="I1929" i="2"/>
  <c r="I1945" i="2"/>
  <c r="I1961" i="2"/>
  <c r="I1977" i="2"/>
  <c r="I1993" i="2"/>
  <c r="I2009" i="2"/>
  <c r="I2025" i="2"/>
  <c r="I2041" i="2"/>
  <c r="I2057" i="2"/>
  <c r="I2073" i="2"/>
  <c r="I2089" i="2"/>
  <c r="I2105" i="2"/>
  <c r="I2121" i="2"/>
  <c r="I2137" i="2"/>
  <c r="I2153" i="2"/>
  <c r="I2169" i="2"/>
  <c r="I2185" i="2"/>
  <c r="I2201" i="2"/>
  <c r="I2217" i="2"/>
  <c r="I2233" i="2"/>
  <c r="I2249" i="2"/>
  <c r="I2265" i="2"/>
  <c r="I2281" i="2"/>
  <c r="I2297" i="2"/>
  <c r="I2313" i="2"/>
  <c r="I2329" i="2"/>
  <c r="I2345" i="2"/>
  <c r="I2361" i="2"/>
  <c r="I2377" i="2"/>
  <c r="I2393" i="2"/>
  <c r="I2409" i="2"/>
  <c r="I2425" i="2"/>
  <c r="I2441" i="2"/>
  <c r="I2457" i="2"/>
  <c r="I837" i="2"/>
  <c r="I1254" i="2"/>
  <c r="I1510" i="2"/>
  <c r="I1636" i="2"/>
  <c r="I1726" i="2"/>
  <c r="I1809" i="2"/>
  <c r="I1890" i="2"/>
  <c r="I1954" i="2"/>
  <c r="I2018" i="2"/>
  <c r="I2082" i="2"/>
  <c r="I2135" i="2"/>
  <c r="I2154" i="2"/>
  <c r="I2180" i="2"/>
  <c r="I2199" i="2"/>
  <c r="I2218" i="2"/>
  <c r="I2244" i="2"/>
  <c r="I2263" i="2"/>
  <c r="I2282" i="2"/>
  <c r="I2308" i="2"/>
  <c r="I2327" i="2"/>
  <c r="I2346" i="2"/>
  <c r="I2372" i="2"/>
  <c r="I2391" i="2"/>
  <c r="I2410" i="2"/>
  <c r="I2436" i="2"/>
  <c r="I2455" i="2"/>
  <c r="I1159" i="2"/>
  <c r="I1462" i="2"/>
  <c r="I1620" i="2"/>
  <c r="I1710" i="2"/>
  <c r="I1793" i="2"/>
  <c r="I1878" i="2"/>
  <c r="I1942" i="2"/>
  <c r="I2006" i="2"/>
  <c r="I2070" i="2"/>
  <c r="I2134" i="2"/>
  <c r="I2160" i="2"/>
  <c r="I2179" i="2"/>
  <c r="I2198" i="2"/>
  <c r="I2224" i="2"/>
  <c r="I2243" i="2"/>
  <c r="I2262" i="2"/>
  <c r="I2288" i="2"/>
  <c r="I2307" i="2"/>
  <c r="I2326" i="2"/>
  <c r="I2352" i="2"/>
  <c r="I2371" i="2"/>
  <c r="I2390" i="2"/>
  <c r="I2416" i="2"/>
  <c r="I2435" i="2"/>
  <c r="I2454" i="2"/>
  <c r="I961" i="2"/>
  <c r="I1286" i="2"/>
  <c r="I1542" i="2"/>
  <c r="I1649" i="2"/>
  <c r="I1732" i="2"/>
  <c r="I1822" i="2"/>
  <c r="I1882" i="2"/>
  <c r="I1946" i="2"/>
  <c r="I2010" i="2"/>
  <c r="I2074" i="2"/>
  <c r="I2140" i="2"/>
  <c r="I2159" i="2"/>
  <c r="I2178" i="2"/>
  <c r="I2204" i="2"/>
  <c r="I2223" i="2"/>
  <c r="I2242" i="2"/>
  <c r="I2268" i="2"/>
  <c r="I2287" i="2"/>
  <c r="I2306" i="2"/>
  <c r="I2332" i="2"/>
  <c r="I2351" i="2"/>
  <c r="I2370" i="2"/>
  <c r="I2396" i="2"/>
  <c r="I2415" i="2"/>
  <c r="I2434" i="2"/>
  <c r="I2460" i="2"/>
  <c r="I1678" i="2"/>
  <c r="I1934" i="2"/>
  <c r="I2152" i="2"/>
  <c r="I2235" i="2"/>
  <c r="I2318" i="2"/>
  <c r="I2408" i="2"/>
  <c r="I1238" i="2"/>
  <c r="I1652" i="2"/>
  <c r="I2078" i="2"/>
  <c r="I2200" i="2"/>
  <c r="I2283" i="2"/>
  <c r="I2366" i="2"/>
  <c r="I2456" i="2"/>
  <c r="I1806" i="2"/>
  <c r="I1966" i="2"/>
  <c r="I2158" i="2"/>
  <c r="I2248" i="2"/>
  <c r="I2331" i="2"/>
  <c r="I2414" i="2"/>
  <c r="I1982" i="2"/>
  <c r="I2424" i="2"/>
  <c r="I2046" i="2"/>
  <c r="I2398" i="2"/>
  <c r="I2110" i="2"/>
  <c r="I1031" i="2"/>
  <c r="I2251" i="2"/>
  <c r="I34" i="2"/>
  <c r="I135" i="2"/>
  <c r="I191" i="2"/>
  <c r="I447" i="2"/>
  <c r="I356" i="2"/>
  <c r="I349" i="2"/>
  <c r="I562" i="2"/>
  <c r="I539" i="2"/>
  <c r="I508" i="2"/>
  <c r="I764" i="2"/>
  <c r="I638" i="2"/>
  <c r="I970" i="2"/>
  <c r="I1226" i="2"/>
  <c r="I858" i="2"/>
  <c r="I707" i="2"/>
  <c r="I593" i="2"/>
  <c r="I1239" i="2"/>
  <c r="I1495" i="2"/>
  <c r="I1751" i="2"/>
  <c r="I1084" i="2"/>
  <c r="I1376" i="2"/>
  <c r="I789" i="2"/>
  <c r="I1277" i="2"/>
  <c r="I1533" i="2"/>
  <c r="I1661" i="2"/>
  <c r="I1792" i="2"/>
  <c r="I1899" i="2"/>
  <c r="I1975" i="2"/>
  <c r="I2039" i="2"/>
  <c r="I2103" i="2"/>
  <c r="I1063" i="2"/>
  <c r="I1374" i="2"/>
  <c r="I1593" i="2"/>
  <c r="I1676" i="2"/>
  <c r="I1766" i="2"/>
  <c r="I1852" i="2"/>
  <c r="I1916" i="2"/>
  <c r="I1980" i="2"/>
  <c r="I2044" i="2"/>
  <c r="I2108" i="2"/>
  <c r="I1047" i="2"/>
  <c r="I1346" i="2"/>
  <c r="I1586" i="2"/>
  <c r="I1669" i="2"/>
  <c r="I1752" i="2"/>
  <c r="I1842" i="2"/>
  <c r="I1901" i="2"/>
  <c r="I1965" i="2"/>
  <c r="I2029" i="2"/>
  <c r="I2093" i="2"/>
  <c r="I2157" i="2"/>
  <c r="I2221" i="2"/>
  <c r="I2285" i="2"/>
  <c r="I2349" i="2"/>
  <c r="I2413" i="2"/>
  <c r="I1185" i="2"/>
  <c r="I1745" i="2"/>
  <c r="I2034" i="2"/>
  <c r="I2183" i="2"/>
  <c r="I2266" i="2"/>
  <c r="I2356" i="2"/>
  <c r="I2439" i="2"/>
  <c r="I1646" i="2"/>
  <c r="I1958" i="2"/>
  <c r="I2163" i="2"/>
  <c r="I2246" i="2"/>
  <c r="I2336" i="2"/>
  <c r="I2419" i="2"/>
  <c r="I1350" i="2"/>
  <c r="I1841" i="2"/>
  <c r="I2090" i="2"/>
  <c r="I2207" i="2"/>
  <c r="I2290" i="2"/>
  <c r="I2380" i="2"/>
  <c r="I2463" i="2"/>
  <c r="I2254" i="2"/>
  <c r="I1886" i="2"/>
  <c r="I2392" i="2"/>
  <c r="I2184" i="2"/>
  <c r="I2168" i="2"/>
  <c r="I2296" i="2"/>
  <c r="I98" i="2"/>
  <c r="I44" i="2"/>
  <c r="I255" i="2"/>
  <c r="I164" i="2"/>
  <c r="I141" i="2"/>
  <c r="I230" i="2"/>
  <c r="I65" i="2"/>
  <c r="I603" i="2"/>
  <c r="I572" i="2"/>
  <c r="I828" i="2"/>
  <c r="I721" i="2"/>
  <c r="I1034" i="2"/>
  <c r="I553" i="2"/>
  <c r="I943" i="2"/>
  <c r="I790" i="2"/>
  <c r="I949" i="2"/>
  <c r="I1303" i="2"/>
  <c r="I1559" i="2"/>
  <c r="I1815" i="2"/>
  <c r="I1167" i="2"/>
  <c r="I1440" i="2"/>
  <c r="I1032" i="2"/>
  <c r="I1341" i="2"/>
  <c r="I1015" i="2"/>
  <c r="I1709" i="2"/>
  <c r="I1824" i="2"/>
  <c r="I1919" i="2"/>
  <c r="I1991" i="2"/>
  <c r="I2055" i="2"/>
  <c r="I2119" i="2"/>
  <c r="I1153" i="2"/>
  <c r="I1438" i="2"/>
  <c r="I1612" i="2"/>
  <c r="I1702" i="2"/>
  <c r="I1785" i="2"/>
  <c r="I1868" i="2"/>
  <c r="I1932" i="2"/>
  <c r="I1996" i="2"/>
  <c r="I2060" i="2"/>
  <c r="I2124" i="2"/>
  <c r="I1137" i="2"/>
  <c r="I1410" i="2"/>
  <c r="I1605" i="2"/>
  <c r="I1688" i="2"/>
  <c r="I1778" i="2"/>
  <c r="I1853" i="2"/>
  <c r="I1917" i="2"/>
  <c r="I1981" i="2"/>
  <c r="I2045" i="2"/>
  <c r="I2109" i="2"/>
  <c r="I2173" i="2"/>
  <c r="I2237" i="2"/>
  <c r="I2301" i="2"/>
  <c r="I2365" i="2"/>
  <c r="I2429" i="2"/>
  <c r="I1318" i="2"/>
  <c r="I1828" i="2"/>
  <c r="I2098" i="2"/>
  <c r="I2202" i="2"/>
  <c r="I2292" i="2"/>
  <c r="I2375" i="2"/>
  <c r="I2458" i="2"/>
  <c r="I1729" i="2"/>
  <c r="I2022" i="2"/>
  <c r="I2182" i="2"/>
  <c r="I2272" i="2"/>
  <c r="I2355" i="2"/>
  <c r="I2438" i="2"/>
  <c r="I1585" i="2"/>
  <c r="I1898" i="2"/>
  <c r="I2143" i="2"/>
  <c r="I2226" i="2"/>
  <c r="I2316" i="2"/>
  <c r="I2399" i="2"/>
  <c r="I1697" i="2"/>
  <c r="I2344" i="2"/>
  <c r="I2136" i="2"/>
  <c r="I1302" i="2"/>
  <c r="I2267" i="2"/>
  <c r="I2443" i="2"/>
  <c r="I2232" i="2"/>
  <c r="I71" i="2"/>
  <c r="I53" i="2"/>
  <c r="I383" i="2"/>
  <c r="I292" i="2"/>
  <c r="I285" i="2"/>
  <c r="I498" i="2"/>
  <c r="I475" i="2"/>
  <c r="I441" i="2"/>
  <c r="I700" i="2"/>
  <c r="I389" i="2"/>
  <c r="I894" i="2"/>
  <c r="I1162" i="2"/>
  <c r="I775" i="2"/>
  <c r="I621" i="2"/>
  <c r="I952" i="2"/>
  <c r="I1155" i="2"/>
  <c r="I1431" i="2"/>
  <c r="I1687" i="2"/>
  <c r="I985" i="2"/>
  <c r="I1312" i="2"/>
  <c r="I1568" i="2"/>
  <c r="I1205" i="2"/>
  <c r="I1469" i="2"/>
  <c r="I1578" i="2"/>
  <c r="I1770" i="2"/>
  <c r="I1875" i="2"/>
  <c r="I1959" i="2"/>
  <c r="I2023" i="2"/>
  <c r="I2087" i="2"/>
  <c r="I927" i="2"/>
  <c r="I1310" i="2"/>
  <c r="I1566" i="2"/>
  <c r="I1657" i="2"/>
  <c r="I1740" i="2"/>
  <c r="I1830" i="2"/>
  <c r="I1900" i="2"/>
  <c r="I1964" i="2"/>
  <c r="I2028" i="2"/>
  <c r="I2092" i="2"/>
  <c r="I901" i="2"/>
  <c r="I1282" i="2"/>
  <c r="I1538" i="2"/>
  <c r="I1650" i="2"/>
  <c r="I1733" i="2"/>
  <c r="I1816" i="2"/>
  <c r="I1885" i="2"/>
  <c r="I1949" i="2"/>
  <c r="I2013" i="2"/>
  <c r="I2077" i="2"/>
  <c r="I2141" i="2"/>
  <c r="I2205" i="2"/>
  <c r="I2269" i="2"/>
  <c r="I2333" i="2"/>
  <c r="I2397" i="2"/>
  <c r="I2461" i="2"/>
  <c r="I1662" i="2"/>
  <c r="I1970" i="2"/>
  <c r="I2164" i="2"/>
  <c r="I2247" i="2"/>
  <c r="I2330" i="2"/>
  <c r="I2420" i="2"/>
  <c r="I1526" i="2"/>
  <c r="I1894" i="2"/>
  <c r="I2144" i="2"/>
  <c r="I2227" i="2"/>
  <c r="I2310" i="2"/>
  <c r="I2400" i="2"/>
  <c r="I1057" i="2"/>
  <c r="I1758" i="2"/>
  <c r="I2026" i="2"/>
  <c r="I2188" i="2"/>
  <c r="I2271" i="2"/>
  <c r="I2354" i="2"/>
  <c r="I2444" i="2"/>
  <c r="I2171" i="2"/>
  <c r="I1494" i="2"/>
  <c r="I2302" i="2"/>
  <c r="I2030" i="2"/>
  <c r="I2440" i="2"/>
  <c r="I1742" i="2"/>
  <c r="I228" i="2"/>
  <c r="I302" i="2"/>
  <c r="I1098" i="2"/>
  <c r="I1072" i="2"/>
  <c r="I1248" i="2"/>
  <c r="I1322" i="2"/>
  <c r="I2007" i="2"/>
  <c r="I1502" i="2"/>
  <c r="I1884" i="2"/>
  <c r="I626" i="2"/>
  <c r="I1714" i="2"/>
  <c r="I1997" i="2"/>
  <c r="I2253" i="2"/>
  <c r="I1574" i="2"/>
  <c r="I2311" i="2"/>
  <c r="I2086" i="2"/>
  <c r="I2464" i="2"/>
  <c r="I2252" i="2"/>
  <c r="I2427" i="2"/>
  <c r="I2142" i="2"/>
  <c r="I7" i="2"/>
  <c r="I221" i="2"/>
  <c r="I636" i="2"/>
  <c r="I685" i="2"/>
  <c r="I1367" i="2"/>
  <c r="I1504" i="2"/>
  <c r="I1741" i="2"/>
  <c r="I2071" i="2"/>
  <c r="I1638" i="2"/>
  <c r="I1948" i="2"/>
  <c r="I1220" i="2"/>
  <c r="I1797" i="2"/>
  <c r="I2061" i="2"/>
  <c r="I2317" i="2"/>
  <c r="I1906" i="2"/>
  <c r="I2394" i="2"/>
  <c r="I2208" i="2"/>
  <c r="I1668" i="2"/>
  <c r="I2335" i="2"/>
  <c r="I2219" i="2"/>
  <c r="I108" i="2"/>
  <c r="I420" i="2"/>
  <c r="I892" i="2"/>
  <c r="I194" i="2"/>
  <c r="I1623" i="2"/>
  <c r="I1115" i="2"/>
  <c r="I1855" i="2"/>
  <c r="I513" i="2"/>
  <c r="I1721" i="2"/>
  <c r="I2012" i="2"/>
  <c r="I1474" i="2"/>
  <c r="I1869" i="2"/>
  <c r="I2125" i="2"/>
  <c r="I2381" i="2"/>
  <c r="I2138" i="2"/>
  <c r="I1270" i="2"/>
  <c r="I2291" i="2"/>
  <c r="I1962" i="2"/>
  <c r="I2418" i="2"/>
  <c r="I1825" i="2"/>
  <c r="I394" i="2"/>
  <c r="I1405" i="2"/>
  <c r="I2076" i="2"/>
  <c r="I2445" i="2"/>
  <c r="I2162" i="2"/>
  <c r="I811" i="2"/>
  <c r="I1939" i="2"/>
  <c r="I1624" i="2"/>
  <c r="I2228" i="2"/>
  <c r="I1998" i="2"/>
  <c r="I319" i="2"/>
  <c r="I677" i="2"/>
  <c r="I1804" i="2"/>
  <c r="I2189" i="2"/>
  <c r="I2374" i="2"/>
  <c r="I873" i="2"/>
  <c r="I2350" i="2"/>
  <c r="I1246" i="2"/>
  <c r="I1933" i="2"/>
  <c r="I1812" i="2"/>
  <c r="D7" i="2"/>
  <c r="D23" i="2"/>
  <c r="D39" i="2"/>
  <c r="D55" i="2"/>
  <c r="D71" i="2"/>
  <c r="D87" i="2"/>
  <c r="D103" i="2"/>
  <c r="D119" i="2"/>
  <c r="D135" i="2"/>
  <c r="D151" i="2"/>
  <c r="D12" i="2"/>
  <c r="D28" i="2"/>
  <c r="D44" i="2"/>
  <c r="D60" i="2"/>
  <c r="D76" i="2"/>
  <c r="D92" i="2"/>
  <c r="D108" i="2"/>
  <c r="D124" i="2"/>
  <c r="D140" i="2"/>
  <c r="D156" i="2"/>
  <c r="D17" i="2"/>
  <c r="D33" i="2"/>
  <c r="D49" i="2"/>
  <c r="D65" i="2"/>
  <c r="D81" i="2"/>
  <c r="D97" i="2"/>
  <c r="D113" i="2"/>
  <c r="D129" i="2"/>
  <c r="D145" i="2"/>
  <c r="D18" i="2"/>
  <c r="D82" i="2"/>
  <c r="D146" i="2"/>
  <c r="D172" i="2"/>
  <c r="D188" i="2"/>
  <c r="D204" i="2"/>
  <c r="D220" i="2"/>
  <c r="D236" i="2"/>
  <c r="D252" i="2"/>
  <c r="D268" i="2"/>
  <c r="D284" i="2"/>
  <c r="D300" i="2"/>
  <c r="D316" i="2"/>
  <c r="D332" i="2"/>
  <c r="D348" i="2"/>
  <c r="D364" i="2"/>
  <c r="D380" i="2"/>
  <c r="D396" i="2"/>
  <c r="D412" i="2"/>
  <c r="D428" i="2"/>
  <c r="D444" i="2"/>
  <c r="D460" i="2"/>
  <c r="D38" i="2"/>
  <c r="D102" i="2"/>
  <c r="D161" i="2"/>
  <c r="D177" i="2"/>
  <c r="D193" i="2"/>
  <c r="D209" i="2"/>
  <c r="D225" i="2"/>
  <c r="D241" i="2"/>
  <c r="D257" i="2"/>
  <c r="D273" i="2"/>
  <c r="D289" i="2"/>
  <c r="D305" i="2"/>
  <c r="D321" i="2"/>
  <c r="D337" i="2"/>
  <c r="D353" i="2"/>
  <c r="D369" i="2"/>
  <c r="D385" i="2"/>
  <c r="D58" i="2"/>
  <c r="D122" i="2"/>
  <c r="D162" i="2"/>
  <c r="D178" i="2"/>
  <c r="D194" i="2"/>
  <c r="D210" i="2"/>
  <c r="D226" i="2"/>
  <c r="D242" i="2"/>
  <c r="D258" i="2"/>
  <c r="D274" i="2"/>
  <c r="D290" i="2"/>
  <c r="D306" i="2"/>
  <c r="D322" i="2"/>
  <c r="D338" i="2"/>
  <c r="D354" i="2"/>
  <c r="D370" i="2"/>
  <c r="D14" i="2"/>
  <c r="D179" i="2"/>
  <c r="D243" i="2"/>
  <c r="D307" i="2"/>
  <c r="D371" i="2"/>
  <c r="D411" i="2"/>
  <c r="D430" i="2"/>
  <c r="D449" i="2"/>
  <c r="D471" i="2"/>
  <c r="D487" i="2"/>
  <c r="D503" i="2"/>
  <c r="D519" i="2"/>
  <c r="D535" i="2"/>
  <c r="D551" i="2"/>
  <c r="D567" i="2"/>
  <c r="D583" i="2"/>
  <c r="D599" i="2"/>
  <c r="D615" i="2"/>
  <c r="D167" i="2"/>
  <c r="D231" i="2"/>
  <c r="D295" i="2"/>
  <c r="D359" i="2"/>
  <c r="D397" i="2"/>
  <c r="D423" i="2"/>
  <c r="D442" i="2"/>
  <c r="D464" i="2"/>
  <c r="D480" i="2"/>
  <c r="D496" i="2"/>
  <c r="D512" i="2"/>
  <c r="D528" i="2"/>
  <c r="D544" i="2"/>
  <c r="D560" i="2"/>
  <c r="D576" i="2"/>
  <c r="D592" i="2"/>
  <c r="D608" i="2"/>
  <c r="D46" i="2"/>
  <c r="D203" i="2"/>
  <c r="D267" i="2"/>
  <c r="D331" i="2"/>
  <c r="D387" i="2"/>
  <c r="D406" i="2"/>
  <c r="D425" i="2"/>
  <c r="D451" i="2"/>
  <c r="D465" i="2"/>
  <c r="D481" i="2"/>
  <c r="D497" i="2"/>
  <c r="D513" i="2"/>
  <c r="D529" i="2"/>
  <c r="D545" i="2"/>
  <c r="D561" i="2"/>
  <c r="D577" i="2"/>
  <c r="D593" i="2"/>
  <c r="D609" i="2"/>
  <c r="D625" i="2"/>
  <c r="D641" i="2"/>
  <c r="D657" i="2"/>
  <c r="D673" i="2"/>
  <c r="D689" i="2"/>
  <c r="D705" i="2"/>
  <c r="D721" i="2"/>
  <c r="D737" i="2"/>
  <c r="D753" i="2"/>
  <c r="D769" i="2"/>
  <c r="D785" i="2"/>
  <c r="D801" i="2"/>
  <c r="D817" i="2"/>
  <c r="D833" i="2"/>
  <c r="D849" i="2"/>
  <c r="D865" i="2"/>
  <c r="D881" i="2"/>
  <c r="D897" i="2"/>
  <c r="D913" i="2"/>
  <c r="D929" i="2"/>
  <c r="D255" i="2"/>
  <c r="D418" i="2"/>
  <c r="D498" i="2"/>
  <c r="D562" i="2"/>
  <c r="D632" i="2"/>
  <c r="D651" i="2"/>
  <c r="D670" i="2"/>
  <c r="D696" i="2"/>
  <c r="D715" i="2"/>
  <c r="D734" i="2"/>
  <c r="D760" i="2"/>
  <c r="D779" i="2"/>
  <c r="D798" i="2"/>
  <c r="D824" i="2"/>
  <c r="D843" i="2"/>
  <c r="D862" i="2"/>
  <c r="D888" i="2"/>
  <c r="D907" i="2"/>
  <c r="D926" i="2"/>
  <c r="D951" i="2"/>
  <c r="D967" i="2"/>
  <c r="D983" i="2"/>
  <c r="D999" i="2"/>
  <c r="D1015" i="2"/>
  <c r="D1031" i="2"/>
  <c r="D1047" i="2"/>
  <c r="D1063" i="2"/>
  <c r="D1079" i="2"/>
  <c r="D1095" i="2"/>
  <c r="D1111" i="2"/>
  <c r="D1127" i="2"/>
  <c r="D1143" i="2"/>
  <c r="D1159" i="2"/>
  <c r="D1175" i="2"/>
  <c r="D1191" i="2"/>
  <c r="D1207" i="2"/>
  <c r="D1223" i="2"/>
  <c r="D207" i="2"/>
  <c r="D421" i="2"/>
  <c r="D502" i="2"/>
  <c r="D566" i="2"/>
  <c r="D628" i="2"/>
  <c r="D647" i="2"/>
  <c r="D666" i="2"/>
  <c r="D692" i="2"/>
  <c r="D711" i="2"/>
  <c r="D730" i="2"/>
  <c r="D756" i="2"/>
  <c r="D775" i="2"/>
  <c r="D794" i="2"/>
  <c r="D820" i="2"/>
  <c r="D839" i="2"/>
  <c r="D858" i="2"/>
  <c r="D884" i="2"/>
  <c r="D903" i="2"/>
  <c r="D922" i="2"/>
  <c r="D940" i="2"/>
  <c r="D956" i="2"/>
  <c r="D972" i="2"/>
  <c r="D988" i="2"/>
  <c r="D1004" i="2"/>
  <c r="D351" i="2"/>
  <c r="D450" i="2"/>
  <c r="D522" i="2"/>
  <c r="D586" i="2"/>
  <c r="D627" i="2"/>
  <c r="D646" i="2"/>
  <c r="D672" i="2"/>
  <c r="D691" i="2"/>
  <c r="D710" i="2"/>
  <c r="D736" i="2"/>
  <c r="D755" i="2"/>
  <c r="D774" i="2"/>
  <c r="D800" i="2"/>
  <c r="D819" i="2"/>
  <c r="D838" i="2"/>
  <c r="D864" i="2"/>
  <c r="D883" i="2"/>
  <c r="D902" i="2"/>
  <c r="D928" i="2"/>
  <c r="D941" i="2"/>
  <c r="D957" i="2"/>
  <c r="D973" i="2"/>
  <c r="D989" i="2"/>
  <c r="D1005" i="2"/>
  <c r="D622" i="2"/>
  <c r="D703" i="2"/>
  <c r="D786" i="2"/>
  <c r="D876" i="2"/>
  <c r="D962" i="2"/>
  <c r="D1018" i="2"/>
  <c r="D1037" i="2"/>
  <c r="D1056" i="2"/>
  <c r="D1082" i="2"/>
  <c r="D1101" i="2"/>
  <c r="D1120" i="2"/>
  <c r="D1146" i="2"/>
  <c r="D1165" i="2"/>
  <c r="D1184" i="2"/>
  <c r="D1210" i="2"/>
  <c r="D1229" i="2"/>
  <c r="D1244" i="2"/>
  <c r="D1260" i="2"/>
  <c r="D1276" i="2"/>
  <c r="D1292" i="2"/>
  <c r="D1308" i="2"/>
  <c r="D1324" i="2"/>
  <c r="D1340" i="2"/>
  <c r="D1356" i="2"/>
  <c r="D1372" i="2"/>
  <c r="D1388" i="2"/>
  <c r="D1404" i="2"/>
  <c r="D1420" i="2"/>
  <c r="D1436" i="2"/>
  <c r="D1452" i="2"/>
  <c r="D1468" i="2"/>
  <c r="D1484" i="2"/>
  <c r="D1500" i="2"/>
  <c r="D1516" i="2"/>
  <c r="D1532" i="2"/>
  <c r="D1548" i="2"/>
  <c r="D1564" i="2"/>
  <c r="D1580" i="2"/>
  <c r="D1596" i="2"/>
  <c r="D1612" i="2"/>
  <c r="D1628" i="2"/>
  <c r="D1644" i="2"/>
  <c r="D1660" i="2"/>
  <c r="D1676" i="2"/>
  <c r="D1692" i="2"/>
  <c r="D1708" i="2"/>
  <c r="D1724" i="2"/>
  <c r="D1740" i="2"/>
  <c r="D1756" i="2"/>
  <c r="D1772" i="2"/>
  <c r="D1788" i="2"/>
  <c r="D1804" i="2"/>
  <c r="D1820" i="2"/>
  <c r="D1836" i="2"/>
  <c r="D239" i="2"/>
  <c r="D642" i="2"/>
  <c r="D732" i="2"/>
  <c r="D815" i="2"/>
  <c r="D898" i="2"/>
  <c r="D982" i="2"/>
  <c r="D1020" i="2"/>
  <c r="D1046" i="2"/>
  <c r="D1065" i="2"/>
  <c r="D1084" i="2"/>
  <c r="D1110" i="2"/>
  <c r="D1129" i="2"/>
  <c r="D1148" i="2"/>
  <c r="D1174" i="2"/>
  <c r="D1193" i="2"/>
  <c r="D1212" i="2"/>
  <c r="D1237" i="2"/>
  <c r="D1253" i="2"/>
  <c r="D1269" i="2"/>
  <c r="D1285" i="2"/>
  <c r="D1301" i="2"/>
  <c r="D1317" i="2"/>
  <c r="D1333" i="2"/>
  <c r="D1349" i="2"/>
  <c r="D1365" i="2"/>
  <c r="D1381" i="2"/>
  <c r="D1397" i="2"/>
  <c r="D1413" i="2"/>
  <c r="D1429" i="2"/>
  <c r="D1445" i="2"/>
  <c r="D1461" i="2"/>
  <c r="D1477" i="2"/>
  <c r="D1493" i="2"/>
  <c r="D1509" i="2"/>
  <c r="D1525" i="2"/>
  <c r="D1541" i="2"/>
  <c r="D1557" i="2"/>
  <c r="D1573" i="2"/>
  <c r="D453" i="2"/>
  <c r="D626" i="2"/>
  <c r="D716" i="2"/>
  <c r="D799" i="2"/>
  <c r="D882" i="2"/>
  <c r="D954" i="2"/>
  <c r="D1010" i="2"/>
  <c r="D1029" i="2"/>
  <c r="D1048" i="2"/>
  <c r="D1074" i="2"/>
  <c r="D1093" i="2"/>
  <c r="D1112" i="2"/>
  <c r="D1138" i="2"/>
  <c r="D1157" i="2"/>
  <c r="D1176" i="2"/>
  <c r="D1202" i="2"/>
  <c r="D1221" i="2"/>
  <c r="D1242" i="2"/>
  <c r="D1258" i="2"/>
  <c r="D1274" i="2"/>
  <c r="D1290" i="2"/>
  <c r="D1306" i="2"/>
  <c r="D1322" i="2"/>
  <c r="D1338" i="2"/>
  <c r="D1354" i="2"/>
  <c r="D1370" i="2"/>
  <c r="D1386" i="2"/>
  <c r="D1402" i="2"/>
  <c r="D1418" i="2"/>
  <c r="D1434" i="2"/>
  <c r="D1450" i="2"/>
  <c r="D1466" i="2"/>
  <c r="D1482" i="2"/>
  <c r="D1498" i="2"/>
  <c r="D1514" i="2"/>
  <c r="D1530" i="2"/>
  <c r="D1546" i="2"/>
  <c r="D1562" i="2"/>
  <c r="D478" i="2"/>
  <c r="D942" i="2"/>
  <c r="D1070" i="2"/>
  <c r="D1153" i="2"/>
  <c r="D1239" i="2"/>
  <c r="D1303" i="2"/>
  <c r="D1367" i="2"/>
  <c r="D1431" i="2"/>
  <c r="D1495" i="2"/>
  <c r="D1559" i="2"/>
  <c r="D1591" i="2"/>
  <c r="D1610" i="2"/>
  <c r="D1629" i="2"/>
  <c r="D1655" i="2"/>
  <c r="D1674" i="2"/>
  <c r="D1693" i="2"/>
  <c r="D1719" i="2"/>
  <c r="D1738" i="2"/>
  <c r="D1757" i="2"/>
  <c r="D1783" i="2"/>
  <c r="D1802" i="2"/>
  <c r="D1821" i="2"/>
  <c r="D1847" i="2"/>
  <c r="D1864" i="2"/>
  <c r="D1880" i="2"/>
  <c r="D1896" i="2"/>
  <c r="D1912" i="2"/>
  <c r="D1928" i="2"/>
  <c r="D1944" i="2"/>
  <c r="D1960" i="2"/>
  <c r="D1976" i="2"/>
  <c r="D1992" i="2"/>
  <c r="D2008" i="2"/>
  <c r="D2024" i="2"/>
  <c r="D2040" i="2"/>
  <c r="D2056" i="2"/>
  <c r="D2072" i="2"/>
  <c r="D2088" i="2"/>
  <c r="D2104" i="2"/>
  <c r="D2120" i="2"/>
  <c r="D367" i="2"/>
  <c r="D738" i="2"/>
  <c r="D1054" i="2"/>
  <c r="D1137" i="2"/>
  <c r="D1220" i="2"/>
  <c r="D1291" i="2"/>
  <c r="D1355" i="2"/>
  <c r="D1419" i="2"/>
  <c r="D1483" i="2"/>
  <c r="D1547" i="2"/>
  <c r="D1590" i="2"/>
  <c r="D1609" i="2"/>
  <c r="D1635" i="2"/>
  <c r="D1654" i="2"/>
  <c r="D1673" i="2"/>
  <c r="D1699" i="2"/>
  <c r="D1718" i="2"/>
  <c r="D1737" i="2"/>
  <c r="D1763" i="2"/>
  <c r="D1782" i="2"/>
  <c r="D1801" i="2"/>
  <c r="D1827" i="2"/>
  <c r="D1846" i="2"/>
  <c r="D1861" i="2"/>
  <c r="D1877" i="2"/>
  <c r="D1893" i="2"/>
  <c r="D1909" i="2"/>
  <c r="D1925" i="2"/>
  <c r="D1941" i="2"/>
  <c r="D1957" i="2"/>
  <c r="D1973" i="2"/>
  <c r="D1989" i="2"/>
  <c r="D2005" i="2"/>
  <c r="D2021" i="2"/>
  <c r="D2037" i="2"/>
  <c r="D2053" i="2"/>
  <c r="D2069" i="2"/>
  <c r="D2085" i="2"/>
  <c r="D2101" i="2"/>
  <c r="D2117" i="2"/>
  <c r="D2133" i="2"/>
  <c r="D655" i="2"/>
  <c r="D930" i="2"/>
  <c r="D1057" i="2"/>
  <c r="D1140" i="2"/>
  <c r="D1230" i="2"/>
  <c r="D1295" i="2"/>
  <c r="D1359" i="2"/>
  <c r="D1423" i="2"/>
  <c r="D1487" i="2"/>
  <c r="D1551" i="2"/>
  <c r="D1589" i="2"/>
  <c r="D1615" i="2"/>
  <c r="D1634" i="2"/>
  <c r="D1653" i="2"/>
  <c r="D1679" i="2"/>
  <c r="D1698" i="2"/>
  <c r="D1717" i="2"/>
  <c r="D1743" i="2"/>
  <c r="D1762" i="2"/>
  <c r="D1781" i="2"/>
  <c r="D1807" i="2"/>
  <c r="D1826" i="2"/>
  <c r="D1845" i="2"/>
  <c r="D1862" i="2"/>
  <c r="D1878" i="2"/>
  <c r="D1894" i="2"/>
  <c r="D1910" i="2"/>
  <c r="D1926" i="2"/>
  <c r="D1942" i="2"/>
  <c r="D1958" i="2"/>
  <c r="D1974" i="2"/>
  <c r="D1990" i="2"/>
  <c r="D2006" i="2"/>
  <c r="D2022" i="2"/>
  <c r="D2038" i="2"/>
  <c r="D2054" i="2"/>
  <c r="D2070" i="2"/>
  <c r="D2086" i="2"/>
  <c r="D2102" i="2"/>
  <c r="D2118" i="2"/>
  <c r="D2134" i="2"/>
  <c r="D2150" i="2"/>
  <c r="D2166" i="2"/>
  <c r="D2182" i="2"/>
  <c r="D2198" i="2"/>
  <c r="D2214" i="2"/>
  <c r="D2230" i="2"/>
  <c r="D2246" i="2"/>
  <c r="D2262" i="2"/>
  <c r="D2278" i="2"/>
  <c r="D2294" i="2"/>
  <c r="D2310" i="2"/>
  <c r="D2326" i="2"/>
  <c r="D2342" i="2"/>
  <c r="D2358" i="2"/>
  <c r="D2374" i="2"/>
  <c r="D2390" i="2"/>
  <c r="D2406" i="2"/>
  <c r="D2422" i="2"/>
  <c r="D2438" i="2"/>
  <c r="D2454" i="2"/>
  <c r="D1214" i="2"/>
  <c r="D1411" i="2"/>
  <c r="D1601" i="2"/>
  <c r="D1691" i="2"/>
  <c r="D1774" i="2"/>
  <c r="D1855" i="2"/>
  <c r="D1919" i="2"/>
  <c r="D1983" i="2"/>
  <c r="D2047" i="2"/>
  <c r="D2111" i="2"/>
  <c r="D2148" i="2"/>
  <c r="D2167" i="2"/>
  <c r="D2193" i="2"/>
  <c r="D2212" i="2"/>
  <c r="D2231" i="2"/>
  <c r="D2257" i="2"/>
  <c r="D2276" i="2"/>
  <c r="D2295" i="2"/>
  <c r="D2321" i="2"/>
  <c r="D2340" i="2"/>
  <c r="D2359" i="2"/>
  <c r="D2385" i="2"/>
  <c r="D2404" i="2"/>
  <c r="D2423" i="2"/>
  <c r="D2449" i="2"/>
  <c r="D847" i="2"/>
  <c r="D1235" i="2"/>
  <c r="D1491" i="2"/>
  <c r="D1630" i="2"/>
  <c r="D1713" i="2"/>
  <c r="D1803" i="2"/>
  <c r="D1875" i="2"/>
  <c r="D1939" i="2"/>
  <c r="D2003" i="2"/>
  <c r="D2067" i="2"/>
  <c r="D2131" i="2"/>
  <c r="D2157" i="2"/>
  <c r="D2176" i="2"/>
  <c r="D2195" i="2"/>
  <c r="D2221" i="2"/>
  <c r="D2240" i="2"/>
  <c r="D2259" i="2"/>
  <c r="D2285" i="2"/>
  <c r="D2304" i="2"/>
  <c r="D2323" i="2"/>
  <c r="D2349" i="2"/>
  <c r="D2368" i="2"/>
  <c r="D2387" i="2"/>
  <c r="D2413" i="2"/>
  <c r="D2432" i="2"/>
  <c r="D2451" i="2"/>
  <c r="D990" i="2"/>
  <c r="D1251" i="2"/>
  <c r="D1507" i="2"/>
  <c r="D1633" i="2"/>
  <c r="D1723" i="2"/>
  <c r="D1806" i="2"/>
  <c r="D1895" i="2"/>
  <c r="D1959" i="2"/>
  <c r="D2023" i="2"/>
  <c r="D2087" i="2"/>
  <c r="D2140" i="2"/>
  <c r="D2159" i="2"/>
  <c r="D2185" i="2"/>
  <c r="D2204" i="2"/>
  <c r="D2223" i="2"/>
  <c r="D2249" i="2"/>
  <c r="D2268" i="2"/>
  <c r="D2287" i="2"/>
  <c r="D2313" i="2"/>
  <c r="D2332" i="2"/>
  <c r="D2351" i="2"/>
  <c r="D2377" i="2"/>
  <c r="D2396" i="2"/>
  <c r="D2415" i="2"/>
  <c r="D2441" i="2"/>
  <c r="D2460" i="2"/>
  <c r="D1459" i="2"/>
  <c r="D1899" i="2"/>
  <c r="D2136" i="2"/>
  <c r="D2219" i="2"/>
  <c r="D2309" i="2"/>
  <c r="D2392" i="2"/>
  <c r="D1267" i="2"/>
  <c r="D1681" i="2"/>
  <c r="D2043" i="2"/>
  <c r="D2184" i="2"/>
  <c r="D2267" i="2"/>
  <c r="D2357" i="2"/>
  <c r="D2440" i="2"/>
  <c r="D1331" i="2"/>
  <c r="D1835" i="2"/>
  <c r="D2059" i="2"/>
  <c r="D2187" i="2"/>
  <c r="D2277" i="2"/>
  <c r="D2360" i="2"/>
  <c r="D2443" i="2"/>
  <c r="D2235" i="2"/>
  <c r="D1809" i="2"/>
  <c r="D2389" i="2"/>
  <c r="D1883" i="2"/>
  <c r="D1947" i="2"/>
  <c r="D1790" i="2"/>
  <c r="D11" i="2"/>
  <c r="D27" i="2"/>
  <c r="D43" i="2"/>
  <c r="D59" i="2"/>
  <c r="D75" i="2"/>
  <c r="D91" i="2"/>
  <c r="D107" i="2"/>
  <c r="D123" i="2"/>
  <c r="D139" i="2"/>
  <c r="D155" i="2"/>
  <c r="D16" i="2"/>
  <c r="D32" i="2"/>
  <c r="D48" i="2"/>
  <c r="D64" i="2"/>
  <c r="D80" i="2"/>
  <c r="D96" i="2"/>
  <c r="D112" i="2"/>
  <c r="D128" i="2"/>
  <c r="D144" i="2"/>
  <c r="D5" i="2"/>
  <c r="D21" i="2"/>
  <c r="D37" i="2"/>
  <c r="D53" i="2"/>
  <c r="D69" i="2"/>
  <c r="D85" i="2"/>
  <c r="D101" i="2"/>
  <c r="D117" i="2"/>
  <c r="D133" i="2"/>
  <c r="D149" i="2"/>
  <c r="D34" i="2"/>
  <c r="D98" i="2"/>
  <c r="D160" i="2"/>
  <c r="D176" i="2"/>
  <c r="D192" i="2"/>
  <c r="D208" i="2"/>
  <c r="D224" i="2"/>
  <c r="D240" i="2"/>
  <c r="D256" i="2"/>
  <c r="D272" i="2"/>
  <c r="D288" i="2"/>
  <c r="D304" i="2"/>
  <c r="D320" i="2"/>
  <c r="D336" i="2"/>
  <c r="D352" i="2"/>
  <c r="D368" i="2"/>
  <c r="D384" i="2"/>
  <c r="D400" i="2"/>
  <c r="D416" i="2"/>
  <c r="D432" i="2"/>
  <c r="D448" i="2"/>
  <c r="D3" i="2"/>
  <c r="D54" i="2"/>
  <c r="D118" i="2"/>
  <c r="D165" i="2"/>
  <c r="D181" i="2"/>
  <c r="D197" i="2"/>
  <c r="D213" i="2"/>
  <c r="D229" i="2"/>
  <c r="D245" i="2"/>
  <c r="D261" i="2"/>
  <c r="D277" i="2"/>
  <c r="D293" i="2"/>
  <c r="D309" i="2"/>
  <c r="D325" i="2"/>
  <c r="D341" i="2"/>
  <c r="D357" i="2"/>
  <c r="D373" i="2"/>
  <c r="D10" i="2"/>
  <c r="D74" i="2"/>
  <c r="D138" i="2"/>
  <c r="D166" i="2"/>
  <c r="D182" i="2"/>
  <c r="D198" i="2"/>
  <c r="D214" i="2"/>
  <c r="D230" i="2"/>
  <c r="D246" i="2"/>
  <c r="D262" i="2"/>
  <c r="D278" i="2"/>
  <c r="D294" i="2"/>
  <c r="D310" i="2"/>
  <c r="D326" i="2"/>
  <c r="D342" i="2"/>
  <c r="D358" i="2"/>
  <c r="D374" i="2"/>
  <c r="D78" i="2"/>
  <c r="D195" i="2"/>
  <c r="D259" i="2"/>
  <c r="D323" i="2"/>
  <c r="D395" i="2"/>
  <c r="D414" i="2"/>
  <c r="D433" i="2"/>
  <c r="D459" i="2"/>
  <c r="D475" i="2"/>
  <c r="D491" i="2"/>
  <c r="D507" i="2"/>
  <c r="D523" i="2"/>
  <c r="D539" i="2"/>
  <c r="D555" i="2"/>
  <c r="D571" i="2"/>
  <c r="D587" i="2"/>
  <c r="D603" i="2"/>
  <c r="D619" i="2"/>
  <c r="D183" i="2"/>
  <c r="D247" i="2"/>
  <c r="D311" i="2"/>
  <c r="D375" i="2"/>
  <c r="D407" i="2"/>
  <c r="D426" i="2"/>
  <c r="D445" i="2"/>
  <c r="D468" i="2"/>
  <c r="D484" i="2"/>
  <c r="D500" i="2"/>
  <c r="D516" i="2"/>
  <c r="D532" i="2"/>
  <c r="D548" i="2"/>
  <c r="D564" i="2"/>
  <c r="D580" i="2"/>
  <c r="D596" i="2"/>
  <c r="D612" i="2"/>
  <c r="D110" i="2"/>
  <c r="D219" i="2"/>
  <c r="D283" i="2"/>
  <c r="D347" i="2"/>
  <c r="D390" i="2"/>
  <c r="D409" i="2"/>
  <c r="D435" i="2"/>
  <c r="D454" i="2"/>
  <c r="D469" i="2"/>
  <c r="D485" i="2"/>
  <c r="D501" i="2"/>
  <c r="D517" i="2"/>
  <c r="D533" i="2"/>
  <c r="D549" i="2"/>
  <c r="D565" i="2"/>
  <c r="D581" i="2"/>
  <c r="D597" i="2"/>
  <c r="D613" i="2"/>
  <c r="D629" i="2"/>
  <c r="D645" i="2"/>
  <c r="D661" i="2"/>
  <c r="D677" i="2"/>
  <c r="D693" i="2"/>
  <c r="D709" i="2"/>
  <c r="D725" i="2"/>
  <c r="D741" i="2"/>
  <c r="D757" i="2"/>
  <c r="D773" i="2"/>
  <c r="D789" i="2"/>
  <c r="D805" i="2"/>
  <c r="D821" i="2"/>
  <c r="D837" i="2"/>
  <c r="D853" i="2"/>
  <c r="D869" i="2"/>
  <c r="D885" i="2"/>
  <c r="D901" i="2"/>
  <c r="D917" i="2"/>
  <c r="D933" i="2"/>
  <c r="D319" i="2"/>
  <c r="D437" i="2"/>
  <c r="D514" i="2"/>
  <c r="D578" i="2"/>
  <c r="D635" i="2"/>
  <c r="D654" i="2"/>
  <c r="D680" i="2"/>
  <c r="D699" i="2"/>
  <c r="D718" i="2"/>
  <c r="D744" i="2"/>
  <c r="D763" i="2"/>
  <c r="D782" i="2"/>
  <c r="D808" i="2"/>
  <c r="D827" i="2"/>
  <c r="D846" i="2"/>
  <c r="D872" i="2"/>
  <c r="D891" i="2"/>
  <c r="D910" i="2"/>
  <c r="D939" i="2"/>
  <c r="D955" i="2"/>
  <c r="D971" i="2"/>
  <c r="D987" i="2"/>
  <c r="D1003" i="2"/>
  <c r="D1019" i="2"/>
  <c r="D1035" i="2"/>
  <c r="D1051" i="2"/>
  <c r="D1067" i="2"/>
  <c r="D1083" i="2"/>
  <c r="D1099" i="2"/>
  <c r="D1115" i="2"/>
  <c r="D1131" i="2"/>
  <c r="D1147" i="2"/>
  <c r="D1163" i="2"/>
  <c r="D1179" i="2"/>
  <c r="D1195" i="2"/>
  <c r="D1211" i="2"/>
  <c r="D1227" i="2"/>
  <c r="D271" i="2"/>
  <c r="D447" i="2"/>
  <c r="D518" i="2"/>
  <c r="D582" i="2"/>
  <c r="D631" i="2"/>
  <c r="D650" i="2"/>
  <c r="D676" i="2"/>
  <c r="D695" i="2"/>
  <c r="D714" i="2"/>
  <c r="D740" i="2"/>
  <c r="D759" i="2"/>
  <c r="D778" i="2"/>
  <c r="D804" i="2"/>
  <c r="D823" i="2"/>
  <c r="D842" i="2"/>
  <c r="D868" i="2"/>
  <c r="D887" i="2"/>
  <c r="D906" i="2"/>
  <c r="D932" i="2"/>
  <c r="D944" i="2"/>
  <c r="D960" i="2"/>
  <c r="D976" i="2"/>
  <c r="D992" i="2"/>
  <c r="D159" i="2"/>
  <c r="D386" i="2"/>
  <c r="D474" i="2"/>
  <c r="D538" i="2"/>
  <c r="D602" i="2"/>
  <c r="D630" i="2"/>
  <c r="D656" i="2"/>
  <c r="D675" i="2"/>
  <c r="D694" i="2"/>
  <c r="D720" i="2"/>
  <c r="D739" i="2"/>
  <c r="D758" i="2"/>
  <c r="D784" i="2"/>
  <c r="D803" i="2"/>
  <c r="D822" i="2"/>
  <c r="D848" i="2"/>
  <c r="D867" i="2"/>
  <c r="D886" i="2"/>
  <c r="D912" i="2"/>
  <c r="D931" i="2"/>
  <c r="D945" i="2"/>
  <c r="D961" i="2"/>
  <c r="D977" i="2"/>
  <c r="D993" i="2"/>
  <c r="D175" i="2"/>
  <c r="D639" i="2"/>
  <c r="D722" i="2"/>
  <c r="D812" i="2"/>
  <c r="D895" i="2"/>
  <c r="D978" i="2"/>
  <c r="D1021" i="2"/>
  <c r="D1040" i="2"/>
  <c r="D1066" i="2"/>
  <c r="D1085" i="2"/>
  <c r="D1104" i="2"/>
  <c r="D1130" i="2"/>
  <c r="D1149" i="2"/>
  <c r="D1168" i="2"/>
  <c r="D1194" i="2"/>
  <c r="D1213" i="2"/>
  <c r="D1232" i="2"/>
  <c r="D1248" i="2"/>
  <c r="D1264" i="2"/>
  <c r="D1280" i="2"/>
  <c r="D1296" i="2"/>
  <c r="D1312" i="2"/>
  <c r="D1328" i="2"/>
  <c r="D1344" i="2"/>
  <c r="D1360" i="2"/>
  <c r="D1376" i="2"/>
  <c r="D1392" i="2"/>
  <c r="D1408" i="2"/>
  <c r="D1424" i="2"/>
  <c r="D1440" i="2"/>
  <c r="D1456" i="2"/>
  <c r="D1472" i="2"/>
  <c r="D1488" i="2"/>
  <c r="D1504" i="2"/>
  <c r="D1520" i="2"/>
  <c r="D1536" i="2"/>
  <c r="D1552" i="2"/>
  <c r="D1568" i="2"/>
  <c r="D1584" i="2"/>
  <c r="D1600" i="2"/>
  <c r="D1616" i="2"/>
  <c r="D1632" i="2"/>
  <c r="D1648" i="2"/>
  <c r="D1664" i="2"/>
  <c r="D1680" i="2"/>
  <c r="D1696" i="2"/>
  <c r="D1712" i="2"/>
  <c r="D1728" i="2"/>
  <c r="D1744" i="2"/>
  <c r="D1760" i="2"/>
  <c r="D1776" i="2"/>
  <c r="D1792" i="2"/>
  <c r="D1808" i="2"/>
  <c r="D1824" i="2"/>
  <c r="D1840" i="2"/>
  <c r="D510" i="2"/>
  <c r="D668" i="2"/>
  <c r="D751" i="2"/>
  <c r="D834" i="2"/>
  <c r="D924" i="2"/>
  <c r="D998" i="2"/>
  <c r="D1030" i="2"/>
  <c r="D1049" i="2"/>
  <c r="D1068" i="2"/>
  <c r="D1094" i="2"/>
  <c r="D1113" i="2"/>
  <c r="D1132" i="2"/>
  <c r="D1158" i="2"/>
  <c r="D1177" i="2"/>
  <c r="D1196" i="2"/>
  <c r="D1222" i="2"/>
  <c r="D1241" i="2"/>
  <c r="D1257" i="2"/>
  <c r="D1273" i="2"/>
  <c r="D1289" i="2"/>
  <c r="D1305" i="2"/>
  <c r="D1321" i="2"/>
  <c r="D1337" i="2"/>
  <c r="D1353" i="2"/>
  <c r="D1369" i="2"/>
  <c r="D1385" i="2"/>
  <c r="D1401" i="2"/>
  <c r="D1417" i="2"/>
  <c r="D1433" i="2"/>
  <c r="D1449" i="2"/>
  <c r="D1465" i="2"/>
  <c r="D1481" i="2"/>
  <c r="D1497" i="2"/>
  <c r="D1513" i="2"/>
  <c r="D1529" i="2"/>
  <c r="D1545" i="2"/>
  <c r="D1561" i="2"/>
  <c r="D303" i="2"/>
  <c r="D462" i="2"/>
  <c r="D652" i="2"/>
  <c r="D735" i="2"/>
  <c r="D818" i="2"/>
  <c r="D908" i="2"/>
  <c r="D970" i="2"/>
  <c r="D1013" i="2"/>
  <c r="D1032" i="2"/>
  <c r="D1058" i="2"/>
  <c r="D1077" i="2"/>
  <c r="D1096" i="2"/>
  <c r="D1122" i="2"/>
  <c r="D1141" i="2"/>
  <c r="D1160" i="2"/>
  <c r="D1186" i="2"/>
  <c r="D1205" i="2"/>
  <c r="D1224" i="2"/>
  <c r="D1246" i="2"/>
  <c r="D1262" i="2"/>
  <c r="D1278" i="2"/>
  <c r="D1294" i="2"/>
  <c r="D1310" i="2"/>
  <c r="D1326" i="2"/>
  <c r="D1342" i="2"/>
  <c r="D1358" i="2"/>
  <c r="D1374" i="2"/>
  <c r="D1390" i="2"/>
  <c r="D1406" i="2"/>
  <c r="D1422" i="2"/>
  <c r="D1438" i="2"/>
  <c r="D1454" i="2"/>
  <c r="D1470" i="2"/>
  <c r="D1486" i="2"/>
  <c r="D1502" i="2"/>
  <c r="D1518" i="2"/>
  <c r="D1534" i="2"/>
  <c r="D1550" i="2"/>
  <c r="D1566" i="2"/>
  <c r="D764" i="2"/>
  <c r="D1006" i="2"/>
  <c r="D1089" i="2"/>
  <c r="D1172" i="2"/>
  <c r="D1255" i="2"/>
  <c r="D1319" i="2"/>
  <c r="D1383" i="2"/>
  <c r="D1447" i="2"/>
  <c r="D1511" i="2"/>
  <c r="D1575" i="2"/>
  <c r="D1594" i="2"/>
  <c r="D1613" i="2"/>
  <c r="D1639" i="2"/>
  <c r="D1658" i="2"/>
  <c r="D1677" i="2"/>
  <c r="D1703" i="2"/>
  <c r="D1722" i="2"/>
  <c r="D1741" i="2"/>
  <c r="D1767" i="2"/>
  <c r="D1786" i="2"/>
  <c r="D1805" i="2"/>
  <c r="D1831" i="2"/>
  <c r="D1852" i="2"/>
  <c r="D1868" i="2"/>
  <c r="D1884" i="2"/>
  <c r="D1900" i="2"/>
  <c r="D1916" i="2"/>
  <c r="D1932" i="2"/>
  <c r="D1948" i="2"/>
  <c r="D1964" i="2"/>
  <c r="D1980" i="2"/>
  <c r="D1996" i="2"/>
  <c r="D2012" i="2"/>
  <c r="D2028" i="2"/>
  <c r="D2044" i="2"/>
  <c r="D2060" i="2"/>
  <c r="D2076" i="2"/>
  <c r="D2092" i="2"/>
  <c r="D2108" i="2"/>
  <c r="D2124" i="2"/>
  <c r="D542" i="2"/>
  <c r="D958" i="2"/>
  <c r="D1073" i="2"/>
  <c r="D1156" i="2"/>
  <c r="D1243" i="2"/>
  <c r="D1307" i="2"/>
  <c r="D1371" i="2"/>
  <c r="D1435" i="2"/>
  <c r="D1499" i="2"/>
  <c r="D1563" i="2"/>
  <c r="D1593" i="2"/>
  <c r="D1619" i="2"/>
  <c r="D1638" i="2"/>
  <c r="D1657" i="2"/>
  <c r="D1683" i="2"/>
  <c r="D1702" i="2"/>
  <c r="D1721" i="2"/>
  <c r="D1747" i="2"/>
  <c r="D1766" i="2"/>
  <c r="D1785" i="2"/>
  <c r="D1811" i="2"/>
  <c r="D1830" i="2"/>
  <c r="D1849" i="2"/>
  <c r="D1865" i="2"/>
  <c r="D1881" i="2"/>
  <c r="D1897" i="2"/>
  <c r="D1913" i="2"/>
  <c r="D1929" i="2"/>
  <c r="D1945" i="2"/>
  <c r="D1961" i="2"/>
  <c r="D1977" i="2"/>
  <c r="D1993" i="2"/>
  <c r="D2009" i="2"/>
  <c r="D2025" i="2"/>
  <c r="D2041" i="2"/>
  <c r="D2057" i="2"/>
  <c r="D2073" i="2"/>
  <c r="D2089" i="2"/>
  <c r="D2105" i="2"/>
  <c r="D2121" i="2"/>
  <c r="D389" i="2"/>
  <c r="D674" i="2"/>
  <c r="D974" i="2"/>
  <c r="D1076" i="2"/>
  <c r="D1166" i="2"/>
  <c r="D1247" i="2"/>
  <c r="D1311" i="2"/>
  <c r="D1375" i="2"/>
  <c r="D1439" i="2"/>
  <c r="D1503" i="2"/>
  <c r="D1567" i="2"/>
  <c r="D1599" i="2"/>
  <c r="D1618" i="2"/>
  <c r="D1637" i="2"/>
  <c r="D1663" i="2"/>
  <c r="D1682" i="2"/>
  <c r="D1701" i="2"/>
  <c r="D1727" i="2"/>
  <c r="D1746" i="2"/>
  <c r="D1765" i="2"/>
  <c r="D1791" i="2"/>
  <c r="D1810" i="2"/>
  <c r="D1829" i="2"/>
  <c r="D1850" i="2"/>
  <c r="D1866" i="2"/>
  <c r="D1882" i="2"/>
  <c r="D1898" i="2"/>
  <c r="D1914" i="2"/>
  <c r="D1930" i="2"/>
  <c r="D1946" i="2"/>
  <c r="D1962" i="2"/>
  <c r="D1978" i="2"/>
  <c r="D1994" i="2"/>
  <c r="D2010" i="2"/>
  <c r="D2026" i="2"/>
  <c r="D2042" i="2"/>
  <c r="D2058" i="2"/>
  <c r="D2074" i="2"/>
  <c r="D2090" i="2"/>
  <c r="D2106" i="2"/>
  <c r="D2122" i="2"/>
  <c r="D2138" i="2"/>
  <c r="D2154" i="2"/>
  <c r="D2170" i="2"/>
  <c r="D2186" i="2"/>
  <c r="D2202" i="2"/>
  <c r="D2218" i="2"/>
  <c r="D2234" i="2"/>
  <c r="D2250" i="2"/>
  <c r="D2266" i="2"/>
  <c r="D2282" i="2"/>
  <c r="D2298" i="2"/>
  <c r="D2314" i="2"/>
  <c r="D2330" i="2"/>
  <c r="D2346" i="2"/>
  <c r="D2362" i="2"/>
  <c r="D2378" i="2"/>
  <c r="D2394" i="2"/>
  <c r="D2410" i="2"/>
  <c r="D2426" i="2"/>
  <c r="D2442" i="2"/>
  <c r="D2458" i="2"/>
  <c r="D1233" i="2"/>
  <c r="D1475" i="2"/>
  <c r="D1627" i="2"/>
  <c r="D1710" i="2"/>
  <c r="D1793" i="2"/>
  <c r="D1871" i="2"/>
  <c r="D1935" i="2"/>
  <c r="D1999" i="2"/>
  <c r="D2063" i="2"/>
  <c r="D2127" i="2"/>
  <c r="D2151" i="2"/>
  <c r="D2177" i="2"/>
  <c r="D2196" i="2"/>
  <c r="D2215" i="2"/>
  <c r="D2241" i="2"/>
  <c r="D2260" i="2"/>
  <c r="D2279" i="2"/>
  <c r="D2305" i="2"/>
  <c r="D2324" i="2"/>
  <c r="D2343" i="2"/>
  <c r="D2369" i="2"/>
  <c r="D2388" i="2"/>
  <c r="D2407" i="2"/>
  <c r="D2433" i="2"/>
  <c r="D2452" i="2"/>
  <c r="D1150" i="2"/>
  <c r="D1299" i="2"/>
  <c r="D1555" i="2"/>
  <c r="D1649" i="2"/>
  <c r="D1739" i="2"/>
  <c r="D1822" i="2"/>
  <c r="D1891" i="2"/>
  <c r="D1955" i="2"/>
  <c r="D2019" i="2"/>
  <c r="D2083" i="2"/>
  <c r="D2141" i="2"/>
  <c r="D2160" i="2"/>
  <c r="D2179" i="2"/>
  <c r="D2205" i="2"/>
  <c r="D2224" i="2"/>
  <c r="D2243" i="2"/>
  <c r="D2269" i="2"/>
  <c r="D2288" i="2"/>
  <c r="D2307" i="2"/>
  <c r="D2333" i="2"/>
  <c r="D2352" i="2"/>
  <c r="D2371" i="2"/>
  <c r="D2397" i="2"/>
  <c r="D2416" i="2"/>
  <c r="D2435" i="2"/>
  <c r="D2461" i="2"/>
  <c r="D1086" i="2"/>
  <c r="D1315" i="2"/>
  <c r="D1571" i="2"/>
  <c r="D1659" i="2"/>
  <c r="D1742" i="2"/>
  <c r="D1825" i="2"/>
  <c r="D1911" i="2"/>
  <c r="D1975" i="2"/>
  <c r="D2039" i="2"/>
  <c r="D2103" i="2"/>
  <c r="D2143" i="2"/>
  <c r="D2169" i="2"/>
  <c r="D2188" i="2"/>
  <c r="D2207" i="2"/>
  <c r="D2233" i="2"/>
  <c r="D2252" i="2"/>
  <c r="D2271" i="2"/>
  <c r="D2297" i="2"/>
  <c r="D2316" i="2"/>
  <c r="D2335" i="2"/>
  <c r="D2361" i="2"/>
  <c r="D2380" i="2"/>
  <c r="D2399" i="2"/>
  <c r="D2425" i="2"/>
  <c r="D2444" i="2"/>
  <c r="D2463" i="2"/>
  <c r="D1707" i="2"/>
  <c r="D1963" i="2"/>
  <c r="D2155" i="2"/>
  <c r="D2245" i="2"/>
  <c r="D2328" i="2"/>
  <c r="D2411" i="2"/>
  <c r="D1523" i="2"/>
  <c r="D1851" i="2"/>
  <c r="D2107" i="2"/>
  <c r="D2203" i="2"/>
  <c r="D2293" i="2"/>
  <c r="D2376" i="2"/>
  <c r="D2459" i="2"/>
  <c r="D1579" i="2"/>
  <c r="D1867" i="2"/>
  <c r="D2123" i="2"/>
  <c r="D2213" i="2"/>
  <c r="D2296" i="2"/>
  <c r="D2379" i="2"/>
  <c r="D2011" i="2"/>
  <c r="D2453" i="2"/>
  <c r="D2075" i="2"/>
  <c r="D2408" i="2"/>
  <c r="D2325" i="2"/>
  <c r="D2261" i="2"/>
  <c r="D15" i="2"/>
  <c r="D31" i="2"/>
  <c r="D47" i="2"/>
  <c r="D63" i="2"/>
  <c r="D79" i="2"/>
  <c r="D95" i="2"/>
  <c r="D111" i="2"/>
  <c r="D127" i="2"/>
  <c r="D143" i="2"/>
  <c r="D4" i="2"/>
  <c r="D20" i="2"/>
  <c r="D36" i="2"/>
  <c r="D52" i="2"/>
  <c r="D68" i="2"/>
  <c r="D84" i="2"/>
  <c r="D100" i="2"/>
  <c r="D116" i="2"/>
  <c r="D132" i="2"/>
  <c r="D148" i="2"/>
  <c r="D9" i="2"/>
  <c r="D25" i="2"/>
  <c r="D41" i="2"/>
  <c r="D57" i="2"/>
  <c r="D73" i="2"/>
  <c r="D89" i="2"/>
  <c r="D105" i="2"/>
  <c r="D121" i="2"/>
  <c r="D137" i="2"/>
  <c r="D153" i="2"/>
  <c r="D50" i="2"/>
  <c r="D114" i="2"/>
  <c r="D164" i="2"/>
  <c r="D180" i="2"/>
  <c r="D196" i="2"/>
  <c r="D212" i="2"/>
  <c r="D228" i="2"/>
  <c r="D244" i="2"/>
  <c r="D260" i="2"/>
  <c r="D276" i="2"/>
  <c r="D292" i="2"/>
  <c r="D308" i="2"/>
  <c r="D324" i="2"/>
  <c r="D340" i="2"/>
  <c r="D356" i="2"/>
  <c r="D372" i="2"/>
  <c r="D388" i="2"/>
  <c r="D404" i="2"/>
  <c r="D420" i="2"/>
  <c r="D436" i="2"/>
  <c r="D452" i="2"/>
  <c r="D6" i="2"/>
  <c r="D70" i="2"/>
  <c r="D134" i="2"/>
  <c r="D169" i="2"/>
  <c r="D185" i="2"/>
  <c r="D201" i="2"/>
  <c r="D217" i="2"/>
  <c r="D233" i="2"/>
  <c r="D249" i="2"/>
  <c r="D265" i="2"/>
  <c r="D281" i="2"/>
  <c r="D297" i="2"/>
  <c r="D313" i="2"/>
  <c r="D329" i="2"/>
  <c r="D345" i="2"/>
  <c r="D361" i="2"/>
  <c r="D377" i="2"/>
  <c r="D26" i="2"/>
  <c r="D90" i="2"/>
  <c r="D154" i="2"/>
  <c r="D170" i="2"/>
  <c r="D186" i="2"/>
  <c r="D202" i="2"/>
  <c r="D218" i="2"/>
  <c r="D234" i="2"/>
  <c r="D250" i="2"/>
  <c r="D266" i="2"/>
  <c r="D282" i="2"/>
  <c r="D298" i="2"/>
  <c r="D314" i="2"/>
  <c r="D330" i="2"/>
  <c r="D346" i="2"/>
  <c r="D362" i="2"/>
  <c r="D378" i="2"/>
  <c r="D142" i="2"/>
  <c r="D211" i="2"/>
  <c r="D275" i="2"/>
  <c r="D339" i="2"/>
  <c r="D398" i="2"/>
  <c r="D417" i="2"/>
  <c r="D443" i="2"/>
  <c r="D463" i="2"/>
  <c r="D479" i="2"/>
  <c r="D495" i="2"/>
  <c r="D511" i="2"/>
  <c r="D527" i="2"/>
  <c r="D543" i="2"/>
  <c r="D559" i="2"/>
  <c r="D575" i="2"/>
  <c r="D591" i="2"/>
  <c r="D607" i="2"/>
  <c r="D30" i="2"/>
  <c r="D199" i="2"/>
  <c r="D263" i="2"/>
  <c r="D327" i="2"/>
  <c r="D391" i="2"/>
  <c r="D410" i="2"/>
  <c r="D429" i="2"/>
  <c r="D455" i="2"/>
  <c r="D472" i="2"/>
  <c r="D488" i="2"/>
  <c r="D504" i="2"/>
  <c r="D520" i="2"/>
  <c r="D536" i="2"/>
  <c r="D552" i="2"/>
  <c r="D568" i="2"/>
  <c r="D584" i="2"/>
  <c r="D600" i="2"/>
  <c r="D616" i="2"/>
  <c r="D171" i="2"/>
  <c r="D235" i="2"/>
  <c r="D299" i="2"/>
  <c r="D363" i="2"/>
  <c r="D393" i="2"/>
  <c r="D419" i="2"/>
  <c r="D438" i="2"/>
  <c r="D457" i="2"/>
  <c r="D473" i="2"/>
  <c r="D489" i="2"/>
  <c r="D505" i="2"/>
  <c r="D521" i="2"/>
  <c r="D537" i="2"/>
  <c r="D553" i="2"/>
  <c r="D569" i="2"/>
  <c r="D585" i="2"/>
  <c r="D601" i="2"/>
  <c r="D617" i="2"/>
  <c r="D633" i="2"/>
  <c r="D649" i="2"/>
  <c r="D665" i="2"/>
  <c r="D681" i="2"/>
  <c r="D697" i="2"/>
  <c r="D713" i="2"/>
  <c r="D729" i="2"/>
  <c r="D745" i="2"/>
  <c r="D761" i="2"/>
  <c r="D777" i="2"/>
  <c r="D793" i="2"/>
  <c r="D809" i="2"/>
  <c r="D825" i="2"/>
  <c r="D841" i="2"/>
  <c r="D857" i="2"/>
  <c r="D873" i="2"/>
  <c r="D889" i="2"/>
  <c r="D905" i="2"/>
  <c r="D921" i="2"/>
  <c r="D62" i="2"/>
  <c r="D383" i="2"/>
  <c r="D466" i="2"/>
  <c r="D530" i="2"/>
  <c r="D594" i="2"/>
  <c r="D638" i="2"/>
  <c r="D664" i="2"/>
  <c r="D683" i="2"/>
  <c r="D702" i="2"/>
  <c r="D728" i="2"/>
  <c r="D747" i="2"/>
  <c r="D766" i="2"/>
  <c r="D792" i="2"/>
  <c r="D811" i="2"/>
  <c r="D830" i="2"/>
  <c r="D856" i="2"/>
  <c r="D875" i="2"/>
  <c r="D894" i="2"/>
  <c r="D920" i="2"/>
  <c r="D943" i="2"/>
  <c r="D959" i="2"/>
  <c r="D975" i="2"/>
  <c r="D991" i="2"/>
  <c r="D1007" i="2"/>
  <c r="D1023" i="2"/>
  <c r="D1039" i="2"/>
  <c r="D1055" i="2"/>
  <c r="D1071" i="2"/>
  <c r="D1087" i="2"/>
  <c r="D1103" i="2"/>
  <c r="D1119" i="2"/>
  <c r="D1135" i="2"/>
  <c r="D1151" i="2"/>
  <c r="D1167" i="2"/>
  <c r="D1183" i="2"/>
  <c r="D1199" i="2"/>
  <c r="D1215" i="2"/>
  <c r="D1231" i="2"/>
  <c r="D335" i="2"/>
  <c r="D470" i="2"/>
  <c r="D534" i="2"/>
  <c r="D598" i="2"/>
  <c r="D634" i="2"/>
  <c r="D660" i="2"/>
  <c r="D679" i="2"/>
  <c r="D698" i="2"/>
  <c r="D724" i="2"/>
  <c r="D743" i="2"/>
  <c r="D762" i="2"/>
  <c r="D788" i="2"/>
  <c r="D807" i="2"/>
  <c r="D826" i="2"/>
  <c r="D852" i="2"/>
  <c r="D871" i="2"/>
  <c r="D890" i="2"/>
  <c r="D916" i="2"/>
  <c r="D935" i="2"/>
  <c r="D948" i="2"/>
  <c r="D964" i="2"/>
  <c r="D980" i="2"/>
  <c r="D996" i="2"/>
  <c r="D223" i="2"/>
  <c r="D405" i="2"/>
  <c r="D490" i="2"/>
  <c r="D554" i="2"/>
  <c r="D618" i="2"/>
  <c r="D640" i="2"/>
  <c r="D659" i="2"/>
  <c r="D678" i="2"/>
  <c r="D704" i="2"/>
  <c r="D723" i="2"/>
  <c r="D742" i="2"/>
  <c r="D768" i="2"/>
  <c r="D787" i="2"/>
  <c r="D806" i="2"/>
  <c r="D832" i="2"/>
  <c r="D851" i="2"/>
  <c r="D870" i="2"/>
  <c r="D896" i="2"/>
  <c r="D915" i="2"/>
  <c r="D934" i="2"/>
  <c r="D949" i="2"/>
  <c r="D965" i="2"/>
  <c r="D981" i="2"/>
  <c r="D997" i="2"/>
  <c r="D494" i="2"/>
  <c r="D658" i="2"/>
  <c r="D748" i="2"/>
  <c r="D831" i="2"/>
  <c r="D914" i="2"/>
  <c r="D994" i="2"/>
  <c r="D1024" i="2"/>
  <c r="D1050" i="2"/>
  <c r="D1069" i="2"/>
  <c r="D1088" i="2"/>
  <c r="D1114" i="2"/>
  <c r="D1133" i="2"/>
  <c r="D1152" i="2"/>
  <c r="D1178" i="2"/>
  <c r="D1197" i="2"/>
  <c r="D1216" i="2"/>
  <c r="D1236" i="2"/>
  <c r="D1252" i="2"/>
  <c r="D1268" i="2"/>
  <c r="D1284" i="2"/>
  <c r="D1300" i="2"/>
  <c r="D1316" i="2"/>
  <c r="D1332" i="2"/>
  <c r="D1348" i="2"/>
  <c r="D1364" i="2"/>
  <c r="D1380" i="2"/>
  <c r="D1396" i="2"/>
  <c r="D1412" i="2"/>
  <c r="D1428" i="2"/>
  <c r="D1444" i="2"/>
  <c r="D1460" i="2"/>
  <c r="D1476" i="2"/>
  <c r="D1492" i="2"/>
  <c r="D1508" i="2"/>
  <c r="D1524" i="2"/>
  <c r="D1540" i="2"/>
  <c r="D1556" i="2"/>
  <c r="D1572" i="2"/>
  <c r="D1588" i="2"/>
  <c r="D1604" i="2"/>
  <c r="D1620" i="2"/>
  <c r="D1636" i="2"/>
  <c r="D1652" i="2"/>
  <c r="D1668" i="2"/>
  <c r="D1684" i="2"/>
  <c r="D1700" i="2"/>
  <c r="D1716" i="2"/>
  <c r="D1732" i="2"/>
  <c r="D1748" i="2"/>
  <c r="D1764" i="2"/>
  <c r="D1780" i="2"/>
  <c r="D1796" i="2"/>
  <c r="D1812" i="2"/>
  <c r="D1828" i="2"/>
  <c r="D1844" i="2"/>
  <c r="D574" i="2"/>
  <c r="D687" i="2"/>
  <c r="D770" i="2"/>
  <c r="D860" i="2"/>
  <c r="D950" i="2"/>
  <c r="D1014" i="2"/>
  <c r="D1033" i="2"/>
  <c r="D1052" i="2"/>
  <c r="D1078" i="2"/>
  <c r="D1097" i="2"/>
  <c r="D1116" i="2"/>
  <c r="D1142" i="2"/>
  <c r="D1161" i="2"/>
  <c r="D1180" i="2"/>
  <c r="D1206" i="2"/>
  <c r="D1225" i="2"/>
  <c r="D1245" i="2"/>
  <c r="D1261" i="2"/>
  <c r="D1277" i="2"/>
  <c r="D1293" i="2"/>
  <c r="D1309" i="2"/>
  <c r="D1325" i="2"/>
  <c r="D1341" i="2"/>
  <c r="D1357" i="2"/>
  <c r="D1373" i="2"/>
  <c r="D1389" i="2"/>
  <c r="D1405" i="2"/>
  <c r="D1421" i="2"/>
  <c r="D1437" i="2"/>
  <c r="D1453" i="2"/>
  <c r="D1469" i="2"/>
  <c r="D1485" i="2"/>
  <c r="D1501" i="2"/>
  <c r="D1517" i="2"/>
  <c r="D1533" i="2"/>
  <c r="D1549" i="2"/>
  <c r="D1565" i="2"/>
  <c r="D415" i="2"/>
  <c r="D526" i="2"/>
  <c r="D671" i="2"/>
  <c r="D754" i="2"/>
  <c r="D844" i="2"/>
  <c r="D927" i="2"/>
  <c r="D986" i="2"/>
  <c r="D1016" i="2"/>
  <c r="D1042" i="2"/>
  <c r="D1061" i="2"/>
  <c r="D1080" i="2"/>
  <c r="D1106" i="2"/>
  <c r="D1125" i="2"/>
  <c r="D1144" i="2"/>
  <c r="D1170" i="2"/>
  <c r="D1189" i="2"/>
  <c r="D1208" i="2"/>
  <c r="D1234" i="2"/>
  <c r="D1250" i="2"/>
  <c r="D1266" i="2"/>
  <c r="D1282" i="2"/>
  <c r="D1298" i="2"/>
  <c r="D1314" i="2"/>
  <c r="D1330" i="2"/>
  <c r="D1346" i="2"/>
  <c r="D1362" i="2"/>
  <c r="D1378" i="2"/>
  <c r="D1394" i="2"/>
  <c r="D1410" i="2"/>
  <c r="D1426" i="2"/>
  <c r="D1442" i="2"/>
  <c r="D1458" i="2"/>
  <c r="D1474" i="2"/>
  <c r="D1490" i="2"/>
  <c r="D1506" i="2"/>
  <c r="D1522" i="2"/>
  <c r="D1538" i="2"/>
  <c r="D1554" i="2"/>
  <c r="D1570" i="2"/>
  <c r="D783" i="2"/>
  <c r="D1025" i="2"/>
  <c r="D1108" i="2"/>
  <c r="D1198" i="2"/>
  <c r="D1271" i="2"/>
  <c r="D1335" i="2"/>
  <c r="D1399" i="2"/>
  <c r="D1463" i="2"/>
  <c r="D1527" i="2"/>
  <c r="D1578" i="2"/>
  <c r="D1597" i="2"/>
  <c r="D1623" i="2"/>
  <c r="D1642" i="2"/>
  <c r="D1661" i="2"/>
  <c r="D1687" i="2"/>
  <c r="D1706" i="2"/>
  <c r="D1725" i="2"/>
  <c r="D1751" i="2"/>
  <c r="D1770" i="2"/>
  <c r="D1789" i="2"/>
  <c r="D1815" i="2"/>
  <c r="D1834" i="2"/>
  <c r="D1856" i="2"/>
  <c r="D1872" i="2"/>
  <c r="D1888" i="2"/>
  <c r="D1904" i="2"/>
  <c r="D1920" i="2"/>
  <c r="D1936" i="2"/>
  <c r="D1952" i="2"/>
  <c r="D1968" i="2"/>
  <c r="D1984" i="2"/>
  <c r="D2000" i="2"/>
  <c r="D2016" i="2"/>
  <c r="D2032" i="2"/>
  <c r="D2048" i="2"/>
  <c r="D2064" i="2"/>
  <c r="D2080" i="2"/>
  <c r="D2096" i="2"/>
  <c r="D2112" i="2"/>
  <c r="D2128" i="2"/>
  <c r="D700" i="2"/>
  <c r="D1009" i="2"/>
  <c r="D1092" i="2"/>
  <c r="D1182" i="2"/>
  <c r="D1259" i="2"/>
  <c r="D1323" i="2"/>
  <c r="D1387" i="2"/>
  <c r="D1451" i="2"/>
  <c r="D1515" i="2"/>
  <c r="D1577" i="2"/>
  <c r="D1603" i="2"/>
  <c r="D1622" i="2"/>
  <c r="D1641" i="2"/>
  <c r="D1667" i="2"/>
  <c r="D1686" i="2"/>
  <c r="D1705" i="2"/>
  <c r="D1731" i="2"/>
  <c r="D1750" i="2"/>
  <c r="D1769" i="2"/>
  <c r="D1795" i="2"/>
  <c r="D1814" i="2"/>
  <c r="D1833" i="2"/>
  <c r="D1853" i="2"/>
  <c r="D1869" i="2"/>
  <c r="D1885" i="2"/>
  <c r="D1901" i="2"/>
  <c r="D1917" i="2"/>
  <c r="D1933" i="2"/>
  <c r="D1949" i="2"/>
  <c r="D1965" i="2"/>
  <c r="D1981" i="2"/>
  <c r="D1997" i="2"/>
  <c r="D2013" i="2"/>
  <c r="D2029" i="2"/>
  <c r="D2045" i="2"/>
  <c r="D2061" i="2"/>
  <c r="D2077" i="2"/>
  <c r="D2093" i="2"/>
  <c r="D2109" i="2"/>
  <c r="D2125" i="2"/>
  <c r="D606" i="2"/>
  <c r="D892" i="2"/>
  <c r="D1012" i="2"/>
  <c r="D1102" i="2"/>
  <c r="D1185" i="2"/>
  <c r="D1263" i="2"/>
  <c r="D1327" i="2"/>
  <c r="D1391" i="2"/>
  <c r="D1455" i="2"/>
  <c r="D1519" i="2"/>
  <c r="D1583" i="2"/>
  <c r="D1602" i="2"/>
  <c r="D1621" i="2"/>
  <c r="D1647" i="2"/>
  <c r="D1666" i="2"/>
  <c r="D1685" i="2"/>
  <c r="D1711" i="2"/>
  <c r="D1730" i="2"/>
  <c r="D1749" i="2"/>
  <c r="D1775" i="2"/>
  <c r="D1794" i="2"/>
  <c r="D1813" i="2"/>
  <c r="D1839" i="2"/>
  <c r="D1854" i="2"/>
  <c r="D1870" i="2"/>
  <c r="D1886" i="2"/>
  <c r="D1902" i="2"/>
  <c r="D1918" i="2"/>
  <c r="D1934" i="2"/>
  <c r="D1950" i="2"/>
  <c r="D1966" i="2"/>
  <c r="D1982" i="2"/>
  <c r="D1998" i="2"/>
  <c r="D2014" i="2"/>
  <c r="D2030" i="2"/>
  <c r="D2046" i="2"/>
  <c r="D2062" i="2"/>
  <c r="D2078" i="2"/>
  <c r="D2094" i="2"/>
  <c r="D2110" i="2"/>
  <c r="D2126" i="2"/>
  <c r="D2142" i="2"/>
  <c r="D2158" i="2"/>
  <c r="D2174" i="2"/>
  <c r="D2190" i="2"/>
  <c r="D2206" i="2"/>
  <c r="D2222" i="2"/>
  <c r="D2238" i="2"/>
  <c r="D2254" i="2"/>
  <c r="D2270" i="2"/>
  <c r="D2286" i="2"/>
  <c r="D2302" i="2"/>
  <c r="D2318" i="2"/>
  <c r="D2334" i="2"/>
  <c r="D2350" i="2"/>
  <c r="D2366" i="2"/>
  <c r="D2382" i="2"/>
  <c r="D2398" i="2"/>
  <c r="D2414" i="2"/>
  <c r="D2430" i="2"/>
  <c r="D2446" i="2"/>
  <c r="D2462" i="2"/>
  <c r="D1283" i="2"/>
  <c r="D1539" i="2"/>
  <c r="D1646" i="2"/>
  <c r="D1729" i="2"/>
  <c r="D1819" i="2"/>
  <c r="D1887" i="2"/>
  <c r="D1951" i="2"/>
  <c r="D2015" i="2"/>
  <c r="D2079" i="2"/>
  <c r="D2135" i="2"/>
  <c r="D2161" i="2"/>
  <c r="D2180" i="2"/>
  <c r="D2199" i="2"/>
  <c r="D2225" i="2"/>
  <c r="D2244" i="2"/>
  <c r="D2263" i="2"/>
  <c r="D2289" i="2"/>
  <c r="D2308" i="2"/>
  <c r="D2327" i="2"/>
  <c r="D2353" i="2"/>
  <c r="D2372" i="2"/>
  <c r="D2391" i="2"/>
  <c r="D2417" i="2"/>
  <c r="D2436" i="2"/>
  <c r="D2455" i="2"/>
  <c r="D1169" i="2"/>
  <c r="D1363" i="2"/>
  <c r="D1585" i="2"/>
  <c r="D1675" i="2"/>
  <c r="D1758" i="2"/>
  <c r="D1841" i="2"/>
  <c r="D1907" i="2"/>
  <c r="D1971" i="2"/>
  <c r="D2035" i="2"/>
  <c r="D2099" i="2"/>
  <c r="D2144" i="2"/>
  <c r="D2163" i="2"/>
  <c r="D2189" i="2"/>
  <c r="D2208" i="2"/>
  <c r="D2227" i="2"/>
  <c r="D2253" i="2"/>
  <c r="D2272" i="2"/>
  <c r="D2291" i="2"/>
  <c r="D2317" i="2"/>
  <c r="D2336" i="2"/>
  <c r="D2355" i="2"/>
  <c r="D2381" i="2"/>
  <c r="D2400" i="2"/>
  <c r="D2419" i="2"/>
  <c r="D2445" i="2"/>
  <c r="D2464" i="2"/>
  <c r="D1105" i="2"/>
  <c r="D1379" i="2"/>
  <c r="D1595" i="2"/>
  <c r="D1678" i="2"/>
  <c r="D1761" i="2"/>
  <c r="D1863" i="2"/>
  <c r="D1927" i="2"/>
  <c r="D1991" i="2"/>
  <c r="D2055" i="2"/>
  <c r="D2119" i="2"/>
  <c r="D2153" i="2"/>
  <c r="D2172" i="2"/>
  <c r="D2191" i="2"/>
  <c r="D2217" i="2"/>
  <c r="D2236" i="2"/>
  <c r="D2255" i="2"/>
  <c r="D2281" i="2"/>
  <c r="D2300" i="2"/>
  <c r="D2319" i="2"/>
  <c r="D2345" i="2"/>
  <c r="D2364" i="2"/>
  <c r="D2383" i="2"/>
  <c r="D2409" i="2"/>
  <c r="D2428" i="2"/>
  <c r="D2447" i="2"/>
  <c r="D866" i="2"/>
  <c r="D1726" i="2"/>
  <c r="D2027" i="2"/>
  <c r="D2181" i="2"/>
  <c r="D2264" i="2"/>
  <c r="D2347" i="2"/>
  <c r="D2437" i="2"/>
  <c r="D1643" i="2"/>
  <c r="D1915" i="2"/>
  <c r="D2139" i="2"/>
  <c r="D2229" i="2"/>
  <c r="D2312" i="2"/>
  <c r="D2395" i="2"/>
  <c r="D1022" i="2"/>
  <c r="D1598" i="2"/>
  <c r="D1931" i="2"/>
  <c r="D2149" i="2"/>
  <c r="D2232" i="2"/>
  <c r="D2315" i="2"/>
  <c r="D2405" i="2"/>
  <c r="D2197" i="2"/>
  <c r="D828" i="2"/>
  <c r="D2152" i="2"/>
  <c r="D2427" i="2"/>
  <c r="D2344" i="2"/>
  <c r="D2299" i="2"/>
  <c r="D51" i="2"/>
  <c r="D115" i="2"/>
  <c r="D24" i="2"/>
  <c r="D88" i="2"/>
  <c r="D152" i="2"/>
  <c r="D61" i="2"/>
  <c r="D125" i="2"/>
  <c r="D130" i="2"/>
  <c r="D216" i="2"/>
  <c r="D280" i="2"/>
  <c r="D344" i="2"/>
  <c r="D408" i="2"/>
  <c r="D22" i="2"/>
  <c r="D189" i="2"/>
  <c r="D253" i="2"/>
  <c r="D317" i="2"/>
  <c r="D381" i="2"/>
  <c r="D174" i="2"/>
  <c r="D238" i="2"/>
  <c r="D302" i="2"/>
  <c r="D366" i="2"/>
  <c r="D291" i="2"/>
  <c r="D446" i="2"/>
  <c r="D515" i="2"/>
  <c r="D579" i="2"/>
  <c r="D215" i="2"/>
  <c r="D413" i="2"/>
  <c r="D492" i="2"/>
  <c r="D556" i="2"/>
  <c r="D620" i="2"/>
  <c r="D379" i="2"/>
  <c r="D461" i="2"/>
  <c r="D525" i="2"/>
  <c r="D589" i="2"/>
  <c r="D653" i="2"/>
  <c r="D717" i="2"/>
  <c r="D781" i="2"/>
  <c r="D845" i="2"/>
  <c r="D909" i="2"/>
  <c r="D482" i="2"/>
  <c r="D667" i="2"/>
  <c r="D750" i="2"/>
  <c r="D840" i="2"/>
  <c r="D923" i="2"/>
  <c r="D995" i="2"/>
  <c r="D1059" i="2"/>
  <c r="D1123" i="2"/>
  <c r="D1187" i="2"/>
  <c r="D402" i="2"/>
  <c r="D644" i="2"/>
  <c r="D727" i="2"/>
  <c r="D810" i="2"/>
  <c r="D900" i="2"/>
  <c r="D968" i="2"/>
  <c r="D431" i="2"/>
  <c r="D643" i="2"/>
  <c r="D726" i="2"/>
  <c r="D816" i="2"/>
  <c r="D899" i="2"/>
  <c r="D969" i="2"/>
  <c r="D684" i="2"/>
  <c r="D1008" i="2"/>
  <c r="D1098" i="2"/>
  <c r="D1181" i="2"/>
  <c r="D1256" i="2"/>
  <c r="D1320" i="2"/>
  <c r="D1384" i="2"/>
  <c r="D1448" i="2"/>
  <c r="D1512" i="2"/>
  <c r="D1576" i="2"/>
  <c r="D1640" i="2"/>
  <c r="D1704" i="2"/>
  <c r="D1768" i="2"/>
  <c r="D1832" i="2"/>
  <c r="D796" i="2"/>
  <c r="D1036" i="2"/>
  <c r="D1126" i="2"/>
  <c r="D1209" i="2"/>
  <c r="D1281" i="2"/>
  <c r="D1345" i="2"/>
  <c r="D1409" i="2"/>
  <c r="D1473" i="2"/>
  <c r="D1537" i="2"/>
  <c r="D590" i="2"/>
  <c r="D938" i="2"/>
  <c r="D1064" i="2"/>
  <c r="D1154" i="2"/>
  <c r="D1238" i="2"/>
  <c r="D1302" i="2"/>
  <c r="D1366" i="2"/>
  <c r="D1430" i="2"/>
  <c r="D1494" i="2"/>
  <c r="D1558" i="2"/>
  <c r="D1134" i="2"/>
  <c r="D1415" i="2"/>
  <c r="D1607" i="2"/>
  <c r="D1690" i="2"/>
  <c r="D1773" i="2"/>
  <c r="D1860" i="2"/>
  <c r="D1924" i="2"/>
  <c r="D1988" i="2"/>
  <c r="D2052" i="2"/>
  <c r="D2116" i="2"/>
  <c r="D1118" i="2"/>
  <c r="D1403" i="2"/>
  <c r="D1606" i="2"/>
  <c r="D1689" i="2"/>
  <c r="D1779" i="2"/>
  <c r="D1857" i="2"/>
  <c r="D1921" i="2"/>
  <c r="D1985" i="2"/>
  <c r="D2049" i="2"/>
  <c r="D2113" i="2"/>
  <c r="D1038" i="2"/>
  <c r="D1343" i="2"/>
  <c r="D1586" i="2"/>
  <c r="D1669" i="2"/>
  <c r="D1759" i="2"/>
  <c r="D1842" i="2"/>
  <c r="D1906" i="2"/>
  <c r="D1970" i="2"/>
  <c r="D2034" i="2"/>
  <c r="D2098" i="2"/>
  <c r="D2162" i="2"/>
  <c r="D2226" i="2"/>
  <c r="D2290" i="2"/>
  <c r="D2354" i="2"/>
  <c r="D2418" i="2"/>
  <c r="D1347" i="2"/>
  <c r="D1838" i="2"/>
  <c r="D2095" i="2"/>
  <c r="D2209" i="2"/>
  <c r="D2292" i="2"/>
  <c r="D2375" i="2"/>
  <c r="D2465" i="2"/>
  <c r="D1694" i="2"/>
  <c r="D1987" i="2"/>
  <c r="D2173" i="2"/>
  <c r="D2256" i="2"/>
  <c r="D2339" i="2"/>
  <c r="D2429" i="2"/>
  <c r="D1443" i="2"/>
  <c r="D1879" i="2"/>
  <c r="D2137" i="2"/>
  <c r="D2220" i="2"/>
  <c r="D2303" i="2"/>
  <c r="D2393" i="2"/>
  <c r="D1041" i="2"/>
  <c r="D2283" i="2"/>
  <c r="D1979" i="2"/>
  <c r="D2421" i="2"/>
  <c r="D2168" i="2"/>
  <c r="D2216" i="2"/>
  <c r="D2363" i="2"/>
  <c r="D35" i="2"/>
  <c r="D72" i="2"/>
  <c r="D109" i="2"/>
  <c r="D328" i="2"/>
  <c r="D237" i="2"/>
  <c r="D365" i="2"/>
  <c r="D350" i="2"/>
  <c r="D563" i="2"/>
  <c r="D394" i="2"/>
  <c r="D604" i="2"/>
  <c r="D573" i="2"/>
  <c r="D829" i="2"/>
  <c r="D648" i="2"/>
  <c r="D814" i="2"/>
  <c r="D1107" i="2"/>
  <c r="D708" i="2"/>
  <c r="D952" i="2"/>
  <c r="D707" i="2"/>
  <c r="D880" i="2"/>
  <c r="D946" i="2"/>
  <c r="D1162" i="2"/>
  <c r="D1368" i="2"/>
  <c r="D1560" i="2"/>
  <c r="D1752" i="2"/>
  <c r="D1017" i="2"/>
  <c r="D1265" i="2"/>
  <c r="D1457" i="2"/>
  <c r="D434" i="2"/>
  <c r="D1218" i="2"/>
  <c r="D1414" i="2"/>
  <c r="D1044" i="2"/>
  <c r="D1671" i="2"/>
  <c r="D1837" i="2"/>
  <c r="D2036" i="2"/>
  <c r="D1028" i="2"/>
  <c r="D1753" i="2"/>
  <c r="D1969" i="2"/>
  <c r="D911" i="2"/>
  <c r="D1650" i="2"/>
  <c r="D1890" i="2"/>
  <c r="D2146" i="2"/>
  <c r="D2338" i="2"/>
  <c r="D2031" i="2"/>
  <c r="D2439" i="2"/>
  <c r="D2237" i="2"/>
  <c r="D1124" i="2"/>
  <c r="D2071" i="2"/>
  <c r="D2457" i="2"/>
  <c r="D1995" i="2"/>
  <c r="D67" i="2"/>
  <c r="D131" i="2"/>
  <c r="D40" i="2"/>
  <c r="D104" i="2"/>
  <c r="D13" i="2"/>
  <c r="D77" i="2"/>
  <c r="D141" i="2"/>
  <c r="D168" i="2"/>
  <c r="D232" i="2"/>
  <c r="D296" i="2"/>
  <c r="D360" i="2"/>
  <c r="D424" i="2"/>
  <c r="D86" i="2"/>
  <c r="D205" i="2"/>
  <c r="D269" i="2"/>
  <c r="D333" i="2"/>
  <c r="D42" i="2"/>
  <c r="D190" i="2"/>
  <c r="D254" i="2"/>
  <c r="D318" i="2"/>
  <c r="D382" i="2"/>
  <c r="D355" i="2"/>
  <c r="D467" i="2"/>
  <c r="D531" i="2"/>
  <c r="D595" i="2"/>
  <c r="D279" i="2"/>
  <c r="D439" i="2"/>
  <c r="D508" i="2"/>
  <c r="D572" i="2"/>
  <c r="D187" i="2"/>
  <c r="D403" i="2"/>
  <c r="D477" i="2"/>
  <c r="D541" i="2"/>
  <c r="D605" i="2"/>
  <c r="D669" i="2"/>
  <c r="D733" i="2"/>
  <c r="D797" i="2"/>
  <c r="D861" i="2"/>
  <c r="D925" i="2"/>
  <c r="D546" i="2"/>
  <c r="D686" i="2"/>
  <c r="D776" i="2"/>
  <c r="D859" i="2"/>
  <c r="D947" i="2"/>
  <c r="D1011" i="2"/>
  <c r="D1075" i="2"/>
  <c r="D1139" i="2"/>
  <c r="D1203" i="2"/>
  <c r="D486" i="2"/>
  <c r="D663" i="2"/>
  <c r="D746" i="2"/>
  <c r="D836" i="2"/>
  <c r="D919" i="2"/>
  <c r="D984" i="2"/>
  <c r="D506" i="2"/>
  <c r="D662" i="2"/>
  <c r="D752" i="2"/>
  <c r="D835" i="2"/>
  <c r="D918" i="2"/>
  <c r="D985" i="2"/>
  <c r="D767" i="2"/>
  <c r="D1034" i="2"/>
  <c r="D1117" i="2"/>
  <c r="D1200" i="2"/>
  <c r="D1272" i="2"/>
  <c r="D1336" i="2"/>
  <c r="D1400" i="2"/>
  <c r="D1464" i="2"/>
  <c r="D1528" i="2"/>
  <c r="D1592" i="2"/>
  <c r="D1656" i="2"/>
  <c r="D1720" i="2"/>
  <c r="D1784" i="2"/>
  <c r="D1848" i="2"/>
  <c r="D879" i="2"/>
  <c r="D1062" i="2"/>
  <c r="D1145" i="2"/>
  <c r="D1228" i="2"/>
  <c r="D1297" i="2"/>
  <c r="D1361" i="2"/>
  <c r="D1425" i="2"/>
  <c r="D1489" i="2"/>
  <c r="D1553" i="2"/>
  <c r="D690" i="2"/>
  <c r="D1002" i="2"/>
  <c r="D1090" i="2"/>
  <c r="D1173" i="2"/>
  <c r="D1254" i="2"/>
  <c r="D1318" i="2"/>
  <c r="D1382" i="2"/>
  <c r="D1446" i="2"/>
  <c r="D1510" i="2"/>
  <c r="D1574" i="2"/>
  <c r="D1217" i="2"/>
  <c r="D1479" i="2"/>
  <c r="D1626" i="2"/>
  <c r="D1709" i="2"/>
  <c r="D1799" i="2"/>
  <c r="D1876" i="2"/>
  <c r="D1940" i="2"/>
  <c r="D2004" i="2"/>
  <c r="D2068" i="2"/>
  <c r="D2132" i="2"/>
  <c r="D1201" i="2"/>
  <c r="D1467" i="2"/>
  <c r="D1625" i="2"/>
  <c r="D1715" i="2"/>
  <c r="D1798" i="2"/>
  <c r="D1873" i="2"/>
  <c r="D1937" i="2"/>
  <c r="D2001" i="2"/>
  <c r="D2065" i="2"/>
  <c r="D2129" i="2"/>
  <c r="D1121" i="2"/>
  <c r="D1407" i="2"/>
  <c r="D1605" i="2"/>
  <c r="D1695" i="2"/>
  <c r="D1778" i="2"/>
  <c r="D1858" i="2"/>
  <c r="D1922" i="2"/>
  <c r="D1986" i="2"/>
  <c r="D2050" i="2"/>
  <c r="D2114" i="2"/>
  <c r="D2178" i="2"/>
  <c r="D2242" i="2"/>
  <c r="D2306" i="2"/>
  <c r="D2370" i="2"/>
  <c r="D2434" i="2"/>
  <c r="D1582" i="2"/>
  <c r="D1903" i="2"/>
  <c r="D2145" i="2"/>
  <c r="D2228" i="2"/>
  <c r="D2311" i="2"/>
  <c r="D2401" i="2"/>
  <c r="D1188" i="2"/>
  <c r="D1777" i="2"/>
  <c r="D2051" i="2"/>
  <c r="D2192" i="2"/>
  <c r="D2275" i="2"/>
  <c r="D2365" i="2"/>
  <c r="D2448" i="2"/>
  <c r="D1614" i="2"/>
  <c r="D1943" i="2"/>
  <c r="D2156" i="2"/>
  <c r="D2239" i="2"/>
  <c r="D2329" i="2"/>
  <c r="D2412" i="2"/>
  <c r="D1745" i="2"/>
  <c r="D2373" i="2"/>
  <c r="D2165" i="2"/>
  <c r="D1060" i="2"/>
  <c r="D2251" i="2"/>
  <c r="D1771" i="2"/>
  <c r="D2280" i="2"/>
  <c r="D8" i="2"/>
  <c r="D45" i="2"/>
  <c r="D200" i="2"/>
  <c r="D456" i="2"/>
  <c r="D222" i="2"/>
  <c r="D499" i="2"/>
  <c r="D476" i="2"/>
  <c r="D441" i="2"/>
  <c r="D701" i="2"/>
  <c r="D399" i="2"/>
  <c r="D904" i="2"/>
  <c r="D1171" i="2"/>
  <c r="D791" i="2"/>
  <c r="D624" i="2"/>
  <c r="D558" i="2"/>
  <c r="D1240" i="2"/>
  <c r="D1432" i="2"/>
  <c r="D1688" i="2"/>
  <c r="D706" i="2"/>
  <c r="D1190" i="2"/>
  <c r="D1393" i="2"/>
  <c r="D863" i="2"/>
  <c r="D1286" i="2"/>
  <c r="D1478" i="2"/>
  <c r="D1581" i="2"/>
  <c r="D1972" i="2"/>
  <c r="D1339" i="2"/>
  <c r="D1843" i="2"/>
  <c r="D2033" i="2"/>
  <c r="D1279" i="2"/>
  <c r="D1823" i="2"/>
  <c r="D2018" i="2"/>
  <c r="D2274" i="2"/>
  <c r="D2466" i="2"/>
  <c r="D2273" i="2"/>
  <c r="D1923" i="2"/>
  <c r="D2403" i="2"/>
  <c r="D2284" i="2"/>
  <c r="D1662" i="2"/>
  <c r="D1395" i="2"/>
  <c r="D19" i="2"/>
  <c r="D83" i="2"/>
  <c r="D147" i="2"/>
  <c r="D56" i="2"/>
  <c r="D120" i="2"/>
  <c r="D29" i="2"/>
  <c r="D93" i="2"/>
  <c r="D157" i="2"/>
  <c r="D184" i="2"/>
  <c r="D248" i="2"/>
  <c r="D312" i="2"/>
  <c r="D376" i="2"/>
  <c r="D440" i="2"/>
  <c r="D150" i="2"/>
  <c r="D221" i="2"/>
  <c r="D285" i="2"/>
  <c r="D349" i="2"/>
  <c r="D106" i="2"/>
  <c r="D206" i="2"/>
  <c r="D270" i="2"/>
  <c r="D334" i="2"/>
  <c r="D163" i="2"/>
  <c r="D401" i="2"/>
  <c r="D483" i="2"/>
  <c r="D547" i="2"/>
  <c r="D611" i="2"/>
  <c r="D343" i="2"/>
  <c r="D458" i="2"/>
  <c r="D524" i="2"/>
  <c r="D588" i="2"/>
  <c r="D251" i="2"/>
  <c r="D422" i="2"/>
  <c r="D493" i="2"/>
  <c r="D557" i="2"/>
  <c r="D621" i="2"/>
  <c r="D685" i="2"/>
  <c r="D749" i="2"/>
  <c r="D813" i="2"/>
  <c r="D877" i="2"/>
  <c r="D191" i="2"/>
  <c r="D610" i="2"/>
  <c r="D712" i="2"/>
  <c r="D795" i="2"/>
  <c r="D878" i="2"/>
  <c r="D963" i="2"/>
  <c r="D1027" i="2"/>
  <c r="D1091" i="2"/>
  <c r="D1155" i="2"/>
  <c r="D1219" i="2"/>
  <c r="D550" i="2"/>
  <c r="D682" i="2"/>
  <c r="D772" i="2"/>
  <c r="D855" i="2"/>
  <c r="D936" i="2"/>
  <c r="D1000" i="2"/>
  <c r="D570" i="2"/>
  <c r="D688" i="2"/>
  <c r="D771" i="2"/>
  <c r="D854" i="2"/>
  <c r="D937" i="2"/>
  <c r="D1001" i="2"/>
  <c r="D850" i="2"/>
  <c r="D1053" i="2"/>
  <c r="D1136" i="2"/>
  <c r="D1226" i="2"/>
  <c r="D1288" i="2"/>
  <c r="D1352" i="2"/>
  <c r="D1416" i="2"/>
  <c r="D1480" i="2"/>
  <c r="D1544" i="2"/>
  <c r="D1608" i="2"/>
  <c r="D1672" i="2"/>
  <c r="D1736" i="2"/>
  <c r="D1800" i="2"/>
  <c r="D623" i="2"/>
  <c r="D966" i="2"/>
  <c r="D1081" i="2"/>
  <c r="D1164" i="2"/>
  <c r="D1249" i="2"/>
  <c r="D1313" i="2"/>
  <c r="D1377" i="2"/>
  <c r="D1441" i="2"/>
  <c r="D1505" i="2"/>
  <c r="D1569" i="2"/>
  <c r="D780" i="2"/>
  <c r="D1026" i="2"/>
  <c r="D1109" i="2"/>
  <c r="D1192" i="2"/>
  <c r="D1270" i="2"/>
  <c r="D1334" i="2"/>
  <c r="D1398" i="2"/>
  <c r="D1462" i="2"/>
  <c r="D1526" i="2"/>
  <c r="D802" i="2"/>
  <c r="D1287" i="2"/>
  <c r="D1543" i="2"/>
  <c r="D1645" i="2"/>
  <c r="D1735" i="2"/>
  <c r="D1818" i="2"/>
  <c r="D1892" i="2"/>
  <c r="D1956" i="2"/>
  <c r="D2020" i="2"/>
  <c r="D2084" i="2"/>
  <c r="D719" i="2"/>
  <c r="D1275" i="2"/>
  <c r="D1531" i="2"/>
  <c r="D1651" i="2"/>
  <c r="D1734" i="2"/>
  <c r="D1817" i="2"/>
  <c r="D1889" i="2"/>
  <c r="D1953" i="2"/>
  <c r="D2017" i="2"/>
  <c r="D2081" i="2"/>
  <c r="D636" i="2"/>
  <c r="D1204" i="2"/>
  <c r="D1471" i="2"/>
  <c r="D1631" i="2"/>
  <c r="D1714" i="2"/>
  <c r="D1797" i="2"/>
  <c r="D1874" i="2"/>
  <c r="D1938" i="2"/>
  <c r="D2002" i="2"/>
  <c r="D2066" i="2"/>
  <c r="D2130" i="2"/>
  <c r="D2194" i="2"/>
  <c r="D2258" i="2"/>
  <c r="D2322" i="2"/>
  <c r="D2386" i="2"/>
  <c r="D2450" i="2"/>
  <c r="D1665" i="2"/>
  <c r="D1967" i="2"/>
  <c r="D2164" i="2"/>
  <c r="D2247" i="2"/>
  <c r="D2337" i="2"/>
  <c r="D2420" i="2"/>
  <c r="D1427" i="2"/>
  <c r="D1859" i="2"/>
  <c r="D2115" i="2"/>
  <c r="D2211" i="2"/>
  <c r="D2301" i="2"/>
  <c r="D2384" i="2"/>
  <c r="D2467" i="2"/>
  <c r="D1697" i="2"/>
  <c r="D2007" i="2"/>
  <c r="D2175" i="2"/>
  <c r="D2265" i="2"/>
  <c r="D2348" i="2"/>
  <c r="D2431" i="2"/>
  <c r="D2091" i="2"/>
  <c r="D2456" i="2"/>
  <c r="D2248" i="2"/>
  <c r="D1617" i="2"/>
  <c r="D2341" i="2"/>
  <c r="D2171" i="2"/>
  <c r="D99" i="2"/>
  <c r="D136" i="2"/>
  <c r="D66" i="2"/>
  <c r="D264" i="2"/>
  <c r="D392" i="2"/>
  <c r="D173" i="2"/>
  <c r="D301" i="2"/>
  <c r="D158" i="2"/>
  <c r="D286" i="2"/>
  <c r="D227" i="2"/>
  <c r="D427" i="2"/>
  <c r="D94" i="2"/>
  <c r="D540" i="2"/>
  <c r="D315" i="2"/>
  <c r="D509" i="2"/>
  <c r="D637" i="2"/>
  <c r="D765" i="2"/>
  <c r="D893" i="2"/>
  <c r="D731" i="2"/>
  <c r="D979" i="2"/>
  <c r="D1043" i="2"/>
  <c r="D126" i="2"/>
  <c r="D614" i="2"/>
  <c r="D874" i="2"/>
  <c r="D287" i="2"/>
  <c r="D790" i="2"/>
  <c r="D953" i="2"/>
  <c r="D1072" i="2"/>
  <c r="D1304" i="2"/>
  <c r="D1496" i="2"/>
  <c r="D1624" i="2"/>
  <c r="D1816" i="2"/>
  <c r="D1100" i="2"/>
  <c r="D1329" i="2"/>
  <c r="D1521" i="2"/>
  <c r="D1045" i="2"/>
  <c r="D1128" i="2"/>
  <c r="D1350" i="2"/>
  <c r="D1542" i="2"/>
  <c r="D1351" i="2"/>
  <c r="D1754" i="2"/>
  <c r="D1908" i="2"/>
  <c r="D2100" i="2"/>
  <c r="D1587" i="2"/>
  <c r="D1670" i="2"/>
  <c r="D1905" i="2"/>
  <c r="D2097" i="2"/>
  <c r="D1535" i="2"/>
  <c r="D1733" i="2"/>
  <c r="D1954" i="2"/>
  <c r="D2082" i="2"/>
  <c r="D2210" i="2"/>
  <c r="D2402" i="2"/>
  <c r="D1755" i="2"/>
  <c r="D2183" i="2"/>
  <c r="D2356" i="2"/>
  <c r="D1611" i="2"/>
  <c r="D2147" i="2"/>
  <c r="D2320" i="2"/>
  <c r="D1787" i="2"/>
  <c r="D2201" i="2"/>
  <c r="D2367" i="2"/>
  <c r="D2200" i="2"/>
  <c r="D2331" i="2"/>
  <c r="D2424" i="2"/>
  <c r="C12" i="2"/>
  <c r="C28" i="2"/>
  <c r="C44" i="2"/>
  <c r="C60" i="2"/>
  <c r="C76" i="2"/>
  <c r="C92" i="2"/>
  <c r="C108" i="2"/>
  <c r="C124" i="2"/>
  <c r="C140" i="2"/>
  <c r="C156" i="2"/>
  <c r="C13" i="2"/>
  <c r="C29" i="2"/>
  <c r="C45" i="2"/>
  <c r="C61" i="2"/>
  <c r="C77" i="2"/>
  <c r="C93" i="2"/>
  <c r="C109" i="2"/>
  <c r="C125" i="2"/>
  <c r="C141" i="2"/>
  <c r="C157" i="2"/>
  <c r="C18" i="2"/>
  <c r="C34" i="2"/>
  <c r="C50" i="2"/>
  <c r="C66" i="2"/>
  <c r="C82" i="2"/>
  <c r="C98" i="2"/>
  <c r="C114" i="2"/>
  <c r="C130" i="2"/>
  <c r="C146" i="2"/>
  <c r="C11" i="2"/>
  <c r="C75" i="2"/>
  <c r="C139" i="2"/>
  <c r="C169" i="2"/>
  <c r="C185" i="2"/>
  <c r="C201" i="2"/>
  <c r="C217" i="2"/>
  <c r="C233" i="2"/>
  <c r="C249" i="2"/>
  <c r="C265" i="2"/>
  <c r="C281" i="2"/>
  <c r="C297" i="2"/>
  <c r="C313" i="2"/>
  <c r="C329" i="2"/>
  <c r="C345" i="2"/>
  <c r="C361" i="2"/>
  <c r="C377" i="2"/>
  <c r="C393" i="2"/>
  <c r="C409" i="2"/>
  <c r="C425" i="2"/>
  <c r="C441" i="2"/>
  <c r="C457" i="2"/>
  <c r="C63" i="2"/>
  <c r="C16" i="2"/>
  <c r="C32" i="2"/>
  <c r="C48" i="2"/>
  <c r="C64" i="2"/>
  <c r="C80" i="2"/>
  <c r="C96" i="2"/>
  <c r="C112" i="2"/>
  <c r="C128" i="2"/>
  <c r="C144" i="2"/>
  <c r="C3" i="2"/>
  <c r="C17" i="2"/>
  <c r="C33" i="2"/>
  <c r="C49" i="2"/>
  <c r="C65" i="2"/>
  <c r="C81" i="2"/>
  <c r="C97" i="2"/>
  <c r="C113" i="2"/>
  <c r="C129" i="2"/>
  <c r="C145" i="2"/>
  <c r="C6" i="2"/>
  <c r="C22" i="2"/>
  <c r="C38" i="2"/>
  <c r="C54" i="2"/>
  <c r="C70" i="2"/>
  <c r="C86" i="2"/>
  <c r="C102" i="2"/>
  <c r="C118" i="2"/>
  <c r="C134" i="2"/>
  <c r="C150" i="2"/>
  <c r="C27" i="2"/>
  <c r="C91" i="2"/>
  <c r="C155" i="2"/>
  <c r="C173" i="2"/>
  <c r="C189" i="2"/>
  <c r="C205" i="2"/>
  <c r="C221" i="2"/>
  <c r="C237" i="2"/>
  <c r="C253" i="2"/>
  <c r="C269" i="2"/>
  <c r="C285" i="2"/>
  <c r="C301" i="2"/>
  <c r="C317" i="2"/>
  <c r="C333" i="2"/>
  <c r="C349" i="2"/>
  <c r="C365" i="2"/>
  <c r="C381" i="2"/>
  <c r="C397" i="2"/>
  <c r="C413" i="2"/>
  <c r="C429" i="2"/>
  <c r="C445" i="2"/>
  <c r="C15" i="2"/>
  <c r="C79" i="2"/>
  <c r="C20" i="2"/>
  <c r="C52" i="2"/>
  <c r="C84" i="2"/>
  <c r="C116" i="2"/>
  <c r="C148" i="2"/>
  <c r="C21" i="2"/>
  <c r="C53" i="2"/>
  <c r="C85" i="2"/>
  <c r="C117" i="2"/>
  <c r="C149" i="2"/>
  <c r="C26" i="2"/>
  <c r="C58" i="2"/>
  <c r="C90" i="2"/>
  <c r="C122" i="2"/>
  <c r="C154" i="2"/>
  <c r="C107" i="2"/>
  <c r="C177" i="2"/>
  <c r="C209" i="2"/>
  <c r="C241" i="2"/>
  <c r="C273" i="2"/>
  <c r="C305" i="2"/>
  <c r="C337" i="2"/>
  <c r="C369" i="2"/>
  <c r="C401" i="2"/>
  <c r="C433" i="2"/>
  <c r="C31" i="2"/>
  <c r="C127" i="2"/>
  <c r="C170" i="2"/>
  <c r="C186" i="2"/>
  <c r="C202" i="2"/>
  <c r="C218" i="2"/>
  <c r="C234" i="2"/>
  <c r="C250" i="2"/>
  <c r="C266" i="2"/>
  <c r="C282" i="2"/>
  <c r="C298" i="2"/>
  <c r="C314" i="2"/>
  <c r="C330" i="2"/>
  <c r="C346" i="2"/>
  <c r="C362" i="2"/>
  <c r="C378" i="2"/>
  <c r="C51" i="2"/>
  <c r="C115" i="2"/>
  <c r="C163" i="2"/>
  <c r="C179" i="2"/>
  <c r="C195" i="2"/>
  <c r="C211" i="2"/>
  <c r="C227" i="2"/>
  <c r="C243" i="2"/>
  <c r="C259" i="2"/>
  <c r="C275" i="2"/>
  <c r="C291" i="2"/>
  <c r="C307" i="2"/>
  <c r="C323" i="2"/>
  <c r="C339" i="2"/>
  <c r="C355" i="2"/>
  <c r="C371" i="2"/>
  <c r="C7" i="2"/>
  <c r="C188" i="2"/>
  <c r="C252" i="2"/>
  <c r="C316" i="2"/>
  <c r="C380" i="2"/>
  <c r="C404" i="2"/>
  <c r="C423" i="2"/>
  <c r="C442" i="2"/>
  <c r="C464" i="2"/>
  <c r="C480" i="2"/>
  <c r="C496" i="2"/>
  <c r="C512" i="2"/>
  <c r="C528" i="2"/>
  <c r="C544" i="2"/>
  <c r="C560" i="2"/>
  <c r="C576" i="2"/>
  <c r="C592" i="2"/>
  <c r="C608" i="2"/>
  <c r="C23" i="2"/>
  <c r="C176" i="2"/>
  <c r="C240" i="2"/>
  <c r="C304" i="2"/>
  <c r="C368" i="2"/>
  <c r="C400" i="2"/>
  <c r="C419" i="2"/>
  <c r="C438" i="2"/>
  <c r="C461" i="2"/>
  <c r="C477" i="2"/>
  <c r="C493" i="2"/>
  <c r="C509" i="2"/>
  <c r="C525" i="2"/>
  <c r="C541" i="2"/>
  <c r="C557" i="2"/>
  <c r="C573" i="2"/>
  <c r="C589" i="2"/>
  <c r="C605" i="2"/>
  <c r="C621" i="2"/>
  <c r="C180" i="2"/>
  <c r="C244" i="2"/>
  <c r="C308" i="2"/>
  <c r="C372" i="2"/>
  <c r="C402" i="2"/>
  <c r="C428" i="2"/>
  <c r="C447" i="2"/>
  <c r="C466" i="2"/>
  <c r="C482" i="2"/>
  <c r="C498" i="2"/>
  <c r="C514" i="2"/>
  <c r="C530" i="2"/>
  <c r="C546" i="2"/>
  <c r="C562" i="2"/>
  <c r="C578" i="2"/>
  <c r="C594" i="2"/>
  <c r="C610" i="2"/>
  <c r="C626" i="2"/>
  <c r="C642" i="2"/>
  <c r="C658" i="2"/>
  <c r="C674" i="2"/>
  <c r="C690" i="2"/>
  <c r="C706" i="2"/>
  <c r="C722" i="2"/>
  <c r="C738" i="2"/>
  <c r="C754" i="2"/>
  <c r="C770" i="2"/>
  <c r="C786" i="2"/>
  <c r="C802" i="2"/>
  <c r="C818" i="2"/>
  <c r="C834" i="2"/>
  <c r="C850" i="2"/>
  <c r="C866" i="2"/>
  <c r="C882" i="2"/>
  <c r="C898" i="2"/>
  <c r="C914" i="2"/>
  <c r="C930" i="2"/>
  <c r="C248" i="2"/>
  <c r="C411" i="2"/>
  <c r="C491" i="2"/>
  <c r="C555" i="2"/>
  <c r="C619" i="2"/>
  <c r="C641" i="2"/>
  <c r="C660" i="2"/>
  <c r="C679" i="2"/>
  <c r="C705" i="2"/>
  <c r="C724" i="2"/>
  <c r="C743" i="2"/>
  <c r="C769" i="2"/>
  <c r="C788" i="2"/>
  <c r="C807" i="2"/>
  <c r="C833" i="2"/>
  <c r="C852" i="2"/>
  <c r="C871" i="2"/>
  <c r="C897" i="2"/>
  <c r="C916" i="2"/>
  <c r="C935" i="2"/>
  <c r="C948" i="2"/>
  <c r="C964" i="2"/>
  <c r="C980" i="2"/>
  <c r="C996" i="2"/>
  <c r="C1012" i="2"/>
  <c r="C1028" i="2"/>
  <c r="C1044" i="2"/>
  <c r="C1060" i="2"/>
  <c r="C1076" i="2"/>
  <c r="C1092" i="2"/>
  <c r="C1108" i="2"/>
  <c r="C1124" i="2"/>
  <c r="C1140" i="2"/>
  <c r="C1156" i="2"/>
  <c r="C1172" i="2"/>
  <c r="C1188" i="2"/>
  <c r="C1204" i="2"/>
  <c r="C1220" i="2"/>
  <c r="C200" i="2"/>
  <c r="C414" i="2"/>
  <c r="C479" i="2"/>
  <c r="C543" i="2"/>
  <c r="C607" i="2"/>
  <c r="C640" i="2"/>
  <c r="C659" i="2"/>
  <c r="C685" i="2"/>
  <c r="C704" i="2"/>
  <c r="C723" i="2"/>
  <c r="C749" i="2"/>
  <c r="C768" i="2"/>
  <c r="C787" i="2"/>
  <c r="C813" i="2"/>
  <c r="C832" i="2"/>
  <c r="C851" i="2"/>
  <c r="C877" i="2"/>
  <c r="C896" i="2"/>
  <c r="C915" i="2"/>
  <c r="C937" i="2"/>
  <c r="C953" i="2"/>
  <c r="C969" i="2"/>
  <c r="C985" i="2"/>
  <c r="C1001" i="2"/>
  <c r="C344" i="2"/>
  <c r="C467" i="2"/>
  <c r="C531" i="2"/>
  <c r="C595" i="2"/>
  <c r="C636" i="2"/>
  <c r="C655" i="2"/>
  <c r="C681" i="2"/>
  <c r="C700" i="2"/>
  <c r="C719" i="2"/>
  <c r="C745" i="2"/>
  <c r="C764" i="2"/>
  <c r="C783" i="2"/>
  <c r="C809" i="2"/>
  <c r="C828" i="2"/>
  <c r="C847" i="2"/>
  <c r="C873" i="2"/>
  <c r="C892" i="2"/>
  <c r="C911" i="2"/>
  <c r="C938" i="2"/>
  <c r="C954" i="2"/>
  <c r="C970" i="2"/>
  <c r="C986" i="2"/>
  <c r="C1002" i="2"/>
  <c r="C551" i="2"/>
  <c r="C677" i="2"/>
  <c r="C760" i="2"/>
  <c r="C843" i="2"/>
  <c r="C933" i="2"/>
  <c r="C987" i="2"/>
  <c r="C1017" i="2"/>
  <c r="C1043" i="2"/>
  <c r="C1062" i="2"/>
  <c r="C1081" i="2"/>
  <c r="C1107" i="2"/>
  <c r="C1126" i="2"/>
  <c r="C1145" i="2"/>
  <c r="C1171" i="2"/>
  <c r="C1190" i="2"/>
  <c r="C1209" i="2"/>
  <c r="C1237" i="2"/>
  <c r="C1253" i="2"/>
  <c r="C1269" i="2"/>
  <c r="C1285" i="2"/>
  <c r="C1301" i="2"/>
  <c r="C1317" i="2"/>
  <c r="C1333" i="2"/>
  <c r="C1349" i="2"/>
  <c r="C1365" i="2"/>
  <c r="C1381" i="2"/>
  <c r="C1397" i="2"/>
  <c r="C1413" i="2"/>
  <c r="C1429" i="2"/>
  <c r="C1445" i="2"/>
  <c r="C1461" i="2"/>
  <c r="C1477" i="2"/>
  <c r="C1493" i="2"/>
  <c r="C1509" i="2"/>
  <c r="C1525" i="2"/>
  <c r="C1541" i="2"/>
  <c r="C1557" i="2"/>
  <c r="C1573" i="2"/>
  <c r="C1589" i="2"/>
  <c r="C1605" i="2"/>
  <c r="C1621" i="2"/>
  <c r="C1637" i="2"/>
  <c r="C1653" i="2"/>
  <c r="C1669" i="2"/>
  <c r="C1685" i="2"/>
  <c r="C1701" i="2"/>
  <c r="C1717" i="2"/>
  <c r="C1733" i="2"/>
  <c r="C1749" i="2"/>
  <c r="C1765" i="2"/>
  <c r="C1781" i="2"/>
  <c r="C1797" i="2"/>
  <c r="C1813" i="2"/>
  <c r="C1829" i="2"/>
  <c r="C1845" i="2"/>
  <c r="C567" i="2"/>
  <c r="C699" i="2"/>
  <c r="C789" i="2"/>
  <c r="C872" i="2"/>
  <c r="C959" i="2"/>
  <c r="C1010" i="2"/>
  <c r="C1029" i="2"/>
  <c r="C1055" i="2"/>
  <c r="C1074" i="2"/>
  <c r="C1093" i="2"/>
  <c r="C1119" i="2"/>
  <c r="C1138" i="2"/>
  <c r="C1157" i="2"/>
  <c r="C1183" i="2"/>
  <c r="C1202" i="2"/>
  <c r="C1221" i="2"/>
  <c r="C1242" i="2"/>
  <c r="C1258" i="2"/>
  <c r="C1274" i="2"/>
  <c r="C1290" i="2"/>
  <c r="C1306" i="2"/>
  <c r="C1322" i="2"/>
  <c r="C1338" i="2"/>
  <c r="C1354" i="2"/>
  <c r="C1370" i="2"/>
  <c r="C1386" i="2"/>
  <c r="C1402" i="2"/>
  <c r="C1418" i="2"/>
  <c r="C1434" i="2"/>
  <c r="C1450" i="2"/>
  <c r="C1466" i="2"/>
  <c r="C1482" i="2"/>
  <c r="C1498" i="2"/>
  <c r="C1514" i="2"/>
  <c r="C1530" i="2"/>
  <c r="C1546" i="2"/>
  <c r="C1562" i="2"/>
  <c r="C55" i="2"/>
  <c r="C645" i="2"/>
  <c r="C728" i="2"/>
  <c r="C811" i="2"/>
  <c r="C901" i="2"/>
  <c r="C979" i="2"/>
  <c r="C1022" i="2"/>
  <c r="C1041" i="2"/>
  <c r="C1067" i="2"/>
  <c r="C1086" i="2"/>
  <c r="C1105" i="2"/>
  <c r="C1131" i="2"/>
  <c r="C1150" i="2"/>
  <c r="C1169" i="2"/>
  <c r="C1195" i="2"/>
  <c r="C1214" i="2"/>
  <c r="C1233" i="2"/>
  <c r="C1247" i="2"/>
  <c r="C1263" i="2"/>
  <c r="C1279" i="2"/>
  <c r="C1295" i="2"/>
  <c r="C1311" i="2"/>
  <c r="C1327" i="2"/>
  <c r="C1343" i="2"/>
  <c r="C1359" i="2"/>
  <c r="C1375" i="2"/>
  <c r="C1391" i="2"/>
  <c r="C1407" i="2"/>
  <c r="C1423" i="2"/>
  <c r="C1439" i="2"/>
  <c r="C1455" i="2"/>
  <c r="C1471" i="2"/>
  <c r="C1487" i="2"/>
  <c r="C1503" i="2"/>
  <c r="C1519" i="2"/>
  <c r="C1535" i="2"/>
  <c r="C1551" i="2"/>
  <c r="C1567" i="2"/>
  <c r="C446" i="2"/>
  <c r="C859" i="2"/>
  <c r="C1063" i="2"/>
  <c r="C1146" i="2"/>
  <c r="C1229" i="2"/>
  <c r="C1296" i="2"/>
  <c r="C1360" i="2"/>
  <c r="C1424" i="2"/>
  <c r="C1488" i="2"/>
  <c r="C1552" i="2"/>
  <c r="C1590" i="2"/>
  <c r="C1616" i="2"/>
  <c r="C1635" i="2"/>
  <c r="C1654" i="2"/>
  <c r="C1680" i="2"/>
  <c r="C1699" i="2"/>
  <c r="C1718" i="2"/>
  <c r="C1744" i="2"/>
  <c r="C1763" i="2"/>
  <c r="C1782" i="2"/>
  <c r="C1808" i="2"/>
  <c r="C24" i="2"/>
  <c r="C56" i="2"/>
  <c r="C88" i="2"/>
  <c r="C120" i="2"/>
  <c r="C152" i="2"/>
  <c r="C25" i="2"/>
  <c r="C57" i="2"/>
  <c r="C89" i="2"/>
  <c r="C121" i="2"/>
  <c r="C153" i="2"/>
  <c r="C30" i="2"/>
  <c r="C62" i="2"/>
  <c r="C94" i="2"/>
  <c r="C126" i="2"/>
  <c r="C158" i="2"/>
  <c r="C123" i="2"/>
  <c r="C181" i="2"/>
  <c r="C213" i="2"/>
  <c r="C245" i="2"/>
  <c r="C277" i="2"/>
  <c r="C309" i="2"/>
  <c r="C341" i="2"/>
  <c r="C373" i="2"/>
  <c r="C405" i="2"/>
  <c r="C437" i="2"/>
  <c r="C47" i="2"/>
  <c r="C143" i="2"/>
  <c r="C174" i="2"/>
  <c r="C190" i="2"/>
  <c r="C206" i="2"/>
  <c r="C222" i="2"/>
  <c r="C238" i="2"/>
  <c r="C254" i="2"/>
  <c r="C270" i="2"/>
  <c r="C286" i="2"/>
  <c r="C302" i="2"/>
  <c r="C318" i="2"/>
  <c r="C334" i="2"/>
  <c r="C350" i="2"/>
  <c r="C366" i="2"/>
  <c r="C382" i="2"/>
  <c r="C67" i="2"/>
  <c r="C131" i="2"/>
  <c r="C167" i="2"/>
  <c r="C183" i="2"/>
  <c r="C199" i="2"/>
  <c r="C215" i="2"/>
  <c r="C231" i="2"/>
  <c r="C247" i="2"/>
  <c r="C263" i="2"/>
  <c r="C279" i="2"/>
  <c r="C295" i="2"/>
  <c r="C311" i="2"/>
  <c r="C327" i="2"/>
  <c r="C343" i="2"/>
  <c r="C359" i="2"/>
  <c r="C375" i="2"/>
  <c r="C71" i="2"/>
  <c r="C204" i="2"/>
  <c r="C268" i="2"/>
  <c r="C332" i="2"/>
  <c r="C388" i="2"/>
  <c r="C407" i="2"/>
  <c r="C426" i="2"/>
  <c r="C452" i="2"/>
  <c r="C468" i="2"/>
  <c r="C484" i="2"/>
  <c r="C500" i="2"/>
  <c r="C516" i="2"/>
  <c r="C532" i="2"/>
  <c r="C548" i="2"/>
  <c r="C564" i="2"/>
  <c r="C580" i="2"/>
  <c r="C596" i="2"/>
  <c r="C612" i="2"/>
  <c r="C87" i="2"/>
  <c r="C192" i="2"/>
  <c r="C256" i="2"/>
  <c r="C320" i="2"/>
  <c r="C384" i="2"/>
  <c r="C403" i="2"/>
  <c r="C422" i="2"/>
  <c r="C448" i="2"/>
  <c r="C465" i="2"/>
  <c r="C481" i="2"/>
  <c r="C497" i="2"/>
  <c r="C513" i="2"/>
  <c r="C529" i="2"/>
  <c r="C545" i="2"/>
  <c r="C561" i="2"/>
  <c r="C577" i="2"/>
  <c r="C593" i="2"/>
  <c r="C609" i="2"/>
  <c r="C39" i="2"/>
  <c r="C196" i="2"/>
  <c r="C260" i="2"/>
  <c r="C324" i="2"/>
  <c r="C386" i="2"/>
  <c r="C412" i="2"/>
  <c r="C431" i="2"/>
  <c r="C450" i="2"/>
  <c r="C470" i="2"/>
  <c r="C486" i="2"/>
  <c r="C502" i="2"/>
  <c r="C518" i="2"/>
  <c r="C534" i="2"/>
  <c r="C550" i="2"/>
  <c r="C566" i="2"/>
  <c r="C582" i="2"/>
  <c r="C598" i="2"/>
  <c r="C614" i="2"/>
  <c r="C630" i="2"/>
  <c r="C646" i="2"/>
  <c r="C662" i="2"/>
  <c r="C678" i="2"/>
  <c r="C694" i="2"/>
  <c r="C710" i="2"/>
  <c r="C726" i="2"/>
  <c r="C742" i="2"/>
  <c r="C758" i="2"/>
  <c r="C774" i="2"/>
  <c r="C790" i="2"/>
  <c r="C806" i="2"/>
  <c r="C822" i="2"/>
  <c r="C838" i="2"/>
  <c r="C854" i="2"/>
  <c r="C870" i="2"/>
  <c r="C886" i="2"/>
  <c r="C902" i="2"/>
  <c r="C918" i="2"/>
  <c r="C934" i="2"/>
  <c r="C312" i="2"/>
  <c r="C430" i="2"/>
  <c r="C507" i="2"/>
  <c r="C571" i="2"/>
  <c r="C625" i="2"/>
  <c r="C644" i="2"/>
  <c r="C663" i="2"/>
  <c r="C689" i="2"/>
  <c r="C708" i="2"/>
  <c r="C727" i="2"/>
  <c r="C753" i="2"/>
  <c r="C772" i="2"/>
  <c r="C791" i="2"/>
  <c r="C817" i="2"/>
  <c r="C836" i="2"/>
  <c r="C855" i="2"/>
  <c r="C881" i="2"/>
  <c r="C900" i="2"/>
  <c r="C919" i="2"/>
  <c r="C936" i="2"/>
  <c r="C952" i="2"/>
  <c r="C968" i="2"/>
  <c r="C984" i="2"/>
  <c r="C1000" i="2"/>
  <c r="C1016" i="2"/>
  <c r="C1032" i="2"/>
  <c r="C1048" i="2"/>
  <c r="C1064" i="2"/>
  <c r="C1080" i="2"/>
  <c r="C1096" i="2"/>
  <c r="C1112" i="2"/>
  <c r="C1128" i="2"/>
  <c r="C1144" i="2"/>
  <c r="C1160" i="2"/>
  <c r="C1176" i="2"/>
  <c r="C1192" i="2"/>
  <c r="C1208" i="2"/>
  <c r="C1224" i="2"/>
  <c r="C264" i="2"/>
  <c r="C440" i="2"/>
  <c r="C495" i="2"/>
  <c r="C559" i="2"/>
  <c r="C624" i="2"/>
  <c r="C643" i="2"/>
  <c r="C669" i="2"/>
  <c r="C688" i="2"/>
  <c r="C707" i="2"/>
  <c r="C733" i="2"/>
  <c r="C752" i="2"/>
  <c r="C771" i="2"/>
  <c r="C797" i="2"/>
  <c r="C816" i="2"/>
  <c r="C835" i="2"/>
  <c r="C861" i="2"/>
  <c r="C880" i="2"/>
  <c r="C899" i="2"/>
  <c r="C925" i="2"/>
  <c r="C941" i="2"/>
  <c r="C957" i="2"/>
  <c r="C973" i="2"/>
  <c r="C989" i="2"/>
  <c r="C1005" i="2"/>
  <c r="C398" i="2"/>
  <c r="C483" i="2"/>
  <c r="C547" i="2"/>
  <c r="C611" i="2"/>
  <c r="C639" i="2"/>
  <c r="C665" i="2"/>
  <c r="C684" i="2"/>
  <c r="C703" i="2"/>
  <c r="C729" i="2"/>
  <c r="C748" i="2"/>
  <c r="C767" i="2"/>
  <c r="C793" i="2"/>
  <c r="C812" i="2"/>
  <c r="C831" i="2"/>
  <c r="C857" i="2"/>
  <c r="C876" i="2"/>
  <c r="C895" i="2"/>
  <c r="C921" i="2"/>
  <c r="C942" i="2"/>
  <c r="C958" i="2"/>
  <c r="C974" i="2"/>
  <c r="C990" i="2"/>
  <c r="C1006" i="2"/>
  <c r="C615" i="2"/>
  <c r="C696" i="2"/>
  <c r="C779" i="2"/>
  <c r="C869" i="2"/>
  <c r="C939" i="2"/>
  <c r="C1003" i="2"/>
  <c r="C1027" i="2"/>
  <c r="C1046" i="2"/>
  <c r="C1065" i="2"/>
  <c r="C1091" i="2"/>
  <c r="C1110" i="2"/>
  <c r="C1129" i="2"/>
  <c r="C1155" i="2"/>
  <c r="C1174" i="2"/>
  <c r="C1193" i="2"/>
  <c r="C1219" i="2"/>
  <c r="C1241" i="2"/>
  <c r="C1257" i="2"/>
  <c r="C1273" i="2"/>
  <c r="C1289" i="2"/>
  <c r="C1305" i="2"/>
  <c r="C1321" i="2"/>
  <c r="C1337" i="2"/>
  <c r="C1353" i="2"/>
  <c r="C1369" i="2"/>
  <c r="C1385" i="2"/>
  <c r="C1401" i="2"/>
  <c r="C1417" i="2"/>
  <c r="C1433" i="2"/>
  <c r="C1449" i="2"/>
  <c r="C1465" i="2"/>
  <c r="C1481" i="2"/>
  <c r="C1497" i="2"/>
  <c r="C1513" i="2"/>
  <c r="C1529" i="2"/>
  <c r="C1545" i="2"/>
  <c r="C1561" i="2"/>
  <c r="C1577" i="2"/>
  <c r="C1593" i="2"/>
  <c r="C1609" i="2"/>
  <c r="C1625" i="2"/>
  <c r="C1641" i="2"/>
  <c r="C1657" i="2"/>
  <c r="C1673" i="2"/>
  <c r="C1689" i="2"/>
  <c r="C1705" i="2"/>
  <c r="C1721" i="2"/>
  <c r="C1737" i="2"/>
  <c r="C1753" i="2"/>
  <c r="C1769" i="2"/>
  <c r="C1785" i="2"/>
  <c r="C1801" i="2"/>
  <c r="C1817" i="2"/>
  <c r="C1833" i="2"/>
  <c r="C1849" i="2"/>
  <c r="C635" i="2"/>
  <c r="C725" i="2"/>
  <c r="C808" i="2"/>
  <c r="C891" i="2"/>
  <c r="C975" i="2"/>
  <c r="C1013" i="2"/>
  <c r="C1039" i="2"/>
  <c r="C1058" i="2"/>
  <c r="C1077" i="2"/>
  <c r="C1103" i="2"/>
  <c r="C1122" i="2"/>
  <c r="C1141" i="2"/>
  <c r="C1167" i="2"/>
  <c r="C1186" i="2"/>
  <c r="C1205" i="2"/>
  <c r="C1231" i="2"/>
  <c r="C1246" i="2"/>
  <c r="C1262" i="2"/>
  <c r="C1278" i="2"/>
  <c r="C1294" i="2"/>
  <c r="C1310" i="2"/>
  <c r="C1326" i="2"/>
  <c r="C1342" i="2"/>
  <c r="C1358" i="2"/>
  <c r="C1374" i="2"/>
  <c r="C1390" i="2"/>
  <c r="C1406" i="2"/>
  <c r="C1422" i="2"/>
  <c r="C1438" i="2"/>
  <c r="C1454" i="2"/>
  <c r="C1470" i="2"/>
  <c r="C1486" i="2"/>
  <c r="C1502" i="2"/>
  <c r="C1518" i="2"/>
  <c r="C1534" i="2"/>
  <c r="C1550" i="2"/>
  <c r="C1566" i="2"/>
  <c r="C360" i="2"/>
  <c r="C664" i="2"/>
  <c r="C747" i="2"/>
  <c r="C837" i="2"/>
  <c r="C920" i="2"/>
  <c r="C995" i="2"/>
  <c r="C1025" i="2"/>
  <c r="C1051" i="2"/>
  <c r="C1070" i="2"/>
  <c r="C1089" i="2"/>
  <c r="C1115" i="2"/>
  <c r="C1134" i="2"/>
  <c r="C1153" i="2"/>
  <c r="C1179" i="2"/>
  <c r="C1198" i="2"/>
  <c r="C1217" i="2"/>
  <c r="C1235" i="2"/>
  <c r="C1251" i="2"/>
  <c r="C1267" i="2"/>
  <c r="C1283" i="2"/>
  <c r="C1299" i="2"/>
  <c r="C1315" i="2"/>
  <c r="C1331" i="2"/>
  <c r="C1347" i="2"/>
  <c r="C1363" i="2"/>
  <c r="C1379" i="2"/>
  <c r="C1395" i="2"/>
  <c r="C1411" i="2"/>
  <c r="C1427" i="2"/>
  <c r="C1443" i="2"/>
  <c r="C1459" i="2"/>
  <c r="C1475" i="2"/>
  <c r="C1491" i="2"/>
  <c r="C1507" i="2"/>
  <c r="C1523" i="2"/>
  <c r="C1539" i="2"/>
  <c r="C1555" i="2"/>
  <c r="C1571" i="2"/>
  <c r="C535" i="2"/>
  <c r="C999" i="2"/>
  <c r="C1082" i="2"/>
  <c r="C1165" i="2"/>
  <c r="C1248" i="2"/>
  <c r="C1312" i="2"/>
  <c r="C1376" i="2"/>
  <c r="C1440" i="2"/>
  <c r="C1504" i="2"/>
  <c r="C1568" i="2"/>
  <c r="C1600" i="2"/>
  <c r="C1619" i="2"/>
  <c r="C1638" i="2"/>
  <c r="C1664" i="2"/>
  <c r="C1683" i="2"/>
  <c r="C1702" i="2"/>
  <c r="C1728" i="2"/>
  <c r="C1747" i="2"/>
  <c r="C1766" i="2"/>
  <c r="C1792" i="2"/>
  <c r="C1811" i="2"/>
  <c r="C1830" i="2"/>
  <c r="C8" i="2"/>
  <c r="C72" i="2"/>
  <c r="C136" i="2"/>
  <c r="C41" i="2"/>
  <c r="C105" i="2"/>
  <c r="C14" i="2"/>
  <c r="C78" i="2"/>
  <c r="C142" i="2"/>
  <c r="C165" i="2"/>
  <c r="C229" i="2"/>
  <c r="C293" i="2"/>
  <c r="C357" i="2"/>
  <c r="C421" i="2"/>
  <c r="C111" i="2"/>
  <c r="C40" i="2"/>
  <c r="C104" i="2"/>
  <c r="C9" i="2"/>
  <c r="C73" i="2"/>
  <c r="C137" i="2"/>
  <c r="C46" i="2"/>
  <c r="C110" i="2"/>
  <c r="C59" i="2"/>
  <c r="C197" i="2"/>
  <c r="C261" i="2"/>
  <c r="C325" i="2"/>
  <c r="C389" i="2"/>
  <c r="C453" i="2"/>
  <c r="C100" i="2"/>
  <c r="C69" i="2"/>
  <c r="C42" i="2"/>
  <c r="C43" i="2"/>
  <c r="C257" i="2"/>
  <c r="C385" i="2"/>
  <c r="C162" i="2"/>
  <c r="C194" i="2"/>
  <c r="C226" i="2"/>
  <c r="C258" i="2"/>
  <c r="C290" i="2"/>
  <c r="C322" i="2"/>
  <c r="C354" i="2"/>
  <c r="C19" i="2"/>
  <c r="C147" i="2"/>
  <c r="C187" i="2"/>
  <c r="C219" i="2"/>
  <c r="C4" i="2"/>
  <c r="C5" i="2"/>
  <c r="C10" i="2"/>
  <c r="C161" i="2"/>
  <c r="C321" i="2"/>
  <c r="C95" i="2"/>
  <c r="C198" i="2"/>
  <c r="C242" i="2"/>
  <c r="C278" i="2"/>
  <c r="C326" i="2"/>
  <c r="C370" i="2"/>
  <c r="C99" i="2"/>
  <c r="C191" i="2"/>
  <c r="C235" i="2"/>
  <c r="C267" i="2"/>
  <c r="C299" i="2"/>
  <c r="C331" i="2"/>
  <c r="C363" i="2"/>
  <c r="C135" i="2"/>
  <c r="C284" i="2"/>
  <c r="C391" i="2"/>
  <c r="C436" i="2"/>
  <c r="C472" i="2"/>
  <c r="C504" i="2"/>
  <c r="C536" i="2"/>
  <c r="C568" i="2"/>
  <c r="C600" i="2"/>
  <c r="C151" i="2"/>
  <c r="C272" i="2"/>
  <c r="C387" i="2"/>
  <c r="C432" i="2"/>
  <c r="C469" i="2"/>
  <c r="C501" i="2"/>
  <c r="C533" i="2"/>
  <c r="C565" i="2"/>
  <c r="C597" i="2"/>
  <c r="C103" i="2"/>
  <c r="C276" i="2"/>
  <c r="C396" i="2"/>
  <c r="C434" i="2"/>
  <c r="C474" i="2"/>
  <c r="C506" i="2"/>
  <c r="C538" i="2"/>
  <c r="C570" i="2"/>
  <c r="C602" i="2"/>
  <c r="C634" i="2"/>
  <c r="C666" i="2"/>
  <c r="C698" i="2"/>
  <c r="C730" i="2"/>
  <c r="C762" i="2"/>
  <c r="C794" i="2"/>
  <c r="C826" i="2"/>
  <c r="C858" i="2"/>
  <c r="C890" i="2"/>
  <c r="C922" i="2"/>
  <c r="C376" i="2"/>
  <c r="C523" i="2"/>
  <c r="C628" i="2"/>
  <c r="C673" i="2"/>
  <c r="C711" i="2"/>
  <c r="C756" i="2"/>
  <c r="C801" i="2"/>
  <c r="C839" i="2"/>
  <c r="C884" i="2"/>
  <c r="C929" i="2"/>
  <c r="C956" i="2"/>
  <c r="C988" i="2"/>
  <c r="C1020" i="2"/>
  <c r="C1052" i="2"/>
  <c r="C1084" i="2"/>
  <c r="C1116" i="2"/>
  <c r="C1148" i="2"/>
  <c r="C1180" i="2"/>
  <c r="C1212" i="2"/>
  <c r="C328" i="2"/>
  <c r="C511" i="2"/>
  <c r="C627" i="2"/>
  <c r="C672" i="2"/>
  <c r="C717" i="2"/>
  <c r="C755" i="2"/>
  <c r="C800" i="2"/>
  <c r="C845" i="2"/>
  <c r="C883" i="2"/>
  <c r="C928" i="2"/>
  <c r="C36" i="2"/>
  <c r="C37" i="2"/>
  <c r="C74" i="2"/>
  <c r="C193" i="2"/>
  <c r="C353" i="2"/>
  <c r="C166" i="2"/>
  <c r="C210" i="2"/>
  <c r="C246" i="2"/>
  <c r="C294" i="2"/>
  <c r="C338" i="2"/>
  <c r="C374" i="2"/>
  <c r="C159" i="2"/>
  <c r="C203" i="2"/>
  <c r="C239" i="2"/>
  <c r="C271" i="2"/>
  <c r="C303" i="2"/>
  <c r="C335" i="2"/>
  <c r="C367" i="2"/>
  <c r="C172" i="2"/>
  <c r="C300" i="2"/>
  <c r="C394" i="2"/>
  <c r="C439" i="2"/>
  <c r="C476" i="2"/>
  <c r="C508" i="2"/>
  <c r="C540" i="2"/>
  <c r="C572" i="2"/>
  <c r="C604" i="2"/>
  <c r="C160" i="2"/>
  <c r="C288" i="2"/>
  <c r="C390" i="2"/>
  <c r="C435" i="2"/>
  <c r="C473" i="2"/>
  <c r="C505" i="2"/>
  <c r="C537" i="2"/>
  <c r="C569" i="2"/>
  <c r="C601" i="2"/>
  <c r="C164" i="2"/>
  <c r="C292" i="2"/>
  <c r="C399" i="2"/>
  <c r="C444" i="2"/>
  <c r="C478" i="2"/>
  <c r="C510" i="2"/>
  <c r="C542" i="2"/>
  <c r="C574" i="2"/>
  <c r="C606" i="2"/>
  <c r="C638" i="2"/>
  <c r="C670" i="2"/>
  <c r="C702" i="2"/>
  <c r="C734" i="2"/>
  <c r="C766" i="2"/>
  <c r="C798" i="2"/>
  <c r="C830" i="2"/>
  <c r="C862" i="2"/>
  <c r="C894" i="2"/>
  <c r="C926" i="2"/>
  <c r="C392" i="2"/>
  <c r="C539" i="2"/>
  <c r="C631" i="2"/>
  <c r="C676" i="2"/>
  <c r="C721" i="2"/>
  <c r="C759" i="2"/>
  <c r="C804" i="2"/>
  <c r="C849" i="2"/>
  <c r="C887" i="2"/>
  <c r="C932" i="2"/>
  <c r="C960" i="2"/>
  <c r="C992" i="2"/>
  <c r="C1024" i="2"/>
  <c r="C1056" i="2"/>
  <c r="C1088" i="2"/>
  <c r="C1120" i="2"/>
  <c r="C1152" i="2"/>
  <c r="C1184" i="2"/>
  <c r="C1216" i="2"/>
  <c r="C395" i="2"/>
  <c r="C527" i="2"/>
  <c r="C637" i="2"/>
  <c r="C675" i="2"/>
  <c r="C720" i="2"/>
  <c r="C765" i="2"/>
  <c r="C803" i="2"/>
  <c r="C848" i="2"/>
  <c r="C893" i="2"/>
  <c r="C931" i="2"/>
  <c r="C965" i="2"/>
  <c r="C997" i="2"/>
  <c r="C443" i="2"/>
  <c r="C579" i="2"/>
  <c r="C652" i="2"/>
  <c r="C697" i="2"/>
  <c r="C735" i="2"/>
  <c r="C780" i="2"/>
  <c r="C825" i="2"/>
  <c r="C863" i="2"/>
  <c r="C908" i="2"/>
  <c r="C950" i="2"/>
  <c r="C982" i="2"/>
  <c r="C487" i="2"/>
  <c r="C741" i="2"/>
  <c r="C907" i="2"/>
  <c r="C1014" i="2"/>
  <c r="C1059" i="2"/>
  <c r="C1097" i="2"/>
  <c r="C1142" i="2"/>
  <c r="C1187" i="2"/>
  <c r="C1225" i="2"/>
  <c r="C1265" i="2"/>
  <c r="C1297" i="2"/>
  <c r="C1329" i="2"/>
  <c r="C1361" i="2"/>
  <c r="C1393" i="2"/>
  <c r="C1425" i="2"/>
  <c r="C1457" i="2"/>
  <c r="C1489" i="2"/>
  <c r="C1521" i="2"/>
  <c r="C1553" i="2"/>
  <c r="C1585" i="2"/>
  <c r="C1617" i="2"/>
  <c r="C1649" i="2"/>
  <c r="C1681" i="2"/>
  <c r="C1713" i="2"/>
  <c r="C1745" i="2"/>
  <c r="C1777" i="2"/>
  <c r="C1809" i="2"/>
  <c r="C1841" i="2"/>
  <c r="C680" i="2"/>
  <c r="C853" i="2"/>
  <c r="C1007" i="2"/>
  <c r="C1045" i="2"/>
  <c r="C1090" i="2"/>
  <c r="C1135" i="2"/>
  <c r="C1173" i="2"/>
  <c r="C1218" i="2"/>
  <c r="C1254" i="2"/>
  <c r="C1286" i="2"/>
  <c r="C1318" i="2"/>
  <c r="C1350" i="2"/>
  <c r="C1382" i="2"/>
  <c r="C1414" i="2"/>
  <c r="C1446" i="2"/>
  <c r="C1478" i="2"/>
  <c r="C1510" i="2"/>
  <c r="C1542" i="2"/>
  <c r="C1574" i="2"/>
  <c r="C709" i="2"/>
  <c r="C875" i="2"/>
  <c r="C1019" i="2"/>
  <c r="C1057" i="2"/>
  <c r="C1102" i="2"/>
  <c r="C1147" i="2"/>
  <c r="C1185" i="2"/>
  <c r="C1230" i="2"/>
  <c r="C1259" i="2"/>
  <c r="C1291" i="2"/>
  <c r="C1323" i="2"/>
  <c r="C1355" i="2"/>
  <c r="C1387" i="2"/>
  <c r="C1419" i="2"/>
  <c r="C1451" i="2"/>
  <c r="C1483" i="2"/>
  <c r="C1515" i="2"/>
  <c r="C1547" i="2"/>
  <c r="C408" i="2"/>
  <c r="C1037" i="2"/>
  <c r="C1210" i="2"/>
  <c r="C1344" i="2"/>
  <c r="C1472" i="2"/>
  <c r="C1587" i="2"/>
  <c r="C1632" i="2"/>
  <c r="C1670" i="2"/>
  <c r="C1715" i="2"/>
  <c r="C1760" i="2"/>
  <c r="C1798" i="2"/>
  <c r="C1840" i="2"/>
  <c r="C1857" i="2"/>
  <c r="C1873" i="2"/>
  <c r="C1889" i="2"/>
  <c r="C1905" i="2"/>
  <c r="C1921" i="2"/>
  <c r="C1937" i="2"/>
  <c r="C1953" i="2"/>
  <c r="C1969" i="2"/>
  <c r="C1985" i="2"/>
  <c r="C2001" i="2"/>
  <c r="C2017" i="2"/>
  <c r="C2033" i="2"/>
  <c r="C2049" i="2"/>
  <c r="C2065" i="2"/>
  <c r="C2081" i="2"/>
  <c r="C2097" i="2"/>
  <c r="C2113" i="2"/>
  <c r="C2129" i="2"/>
  <c r="C776" i="2"/>
  <c r="C1047" i="2"/>
  <c r="C1130" i="2"/>
  <c r="C1213" i="2"/>
  <c r="C1284" i="2"/>
  <c r="C1348" i="2"/>
  <c r="C1412" i="2"/>
  <c r="C1476" i="2"/>
  <c r="C1540" i="2"/>
  <c r="C1583" i="2"/>
  <c r="C1602" i="2"/>
  <c r="C1628" i="2"/>
  <c r="C1647" i="2"/>
  <c r="C1666" i="2"/>
  <c r="C1692" i="2"/>
  <c r="C1711" i="2"/>
  <c r="C1730" i="2"/>
  <c r="C1756" i="2"/>
  <c r="C1775" i="2"/>
  <c r="C1794" i="2"/>
  <c r="C1820" i="2"/>
  <c r="C1839" i="2"/>
  <c r="C1858" i="2"/>
  <c r="C1874" i="2"/>
  <c r="C1890" i="2"/>
  <c r="C1906" i="2"/>
  <c r="C1922" i="2"/>
  <c r="C1938" i="2"/>
  <c r="C1954" i="2"/>
  <c r="C1970" i="2"/>
  <c r="C1986" i="2"/>
  <c r="C2002" i="2"/>
  <c r="C2018" i="2"/>
  <c r="C2034" i="2"/>
  <c r="C2050" i="2"/>
  <c r="C2066" i="2"/>
  <c r="C2082" i="2"/>
  <c r="C2098" i="2"/>
  <c r="C2114" i="2"/>
  <c r="C2130" i="2"/>
  <c r="C712" i="2"/>
  <c r="C1050" i="2"/>
  <c r="C1133" i="2"/>
  <c r="C1223" i="2"/>
  <c r="C1288" i="2"/>
  <c r="C1352" i="2"/>
  <c r="C1416" i="2"/>
  <c r="C1480" i="2"/>
  <c r="C1544" i="2"/>
  <c r="C1582" i="2"/>
  <c r="C1608" i="2"/>
  <c r="C1627" i="2"/>
  <c r="C1646" i="2"/>
  <c r="C1672" i="2"/>
  <c r="C1691" i="2"/>
  <c r="C1710" i="2"/>
  <c r="C1736" i="2"/>
  <c r="C1755" i="2"/>
  <c r="C1774" i="2"/>
  <c r="C1800" i="2"/>
  <c r="C1819" i="2"/>
  <c r="C1838" i="2"/>
  <c r="C1859" i="2"/>
  <c r="C1875" i="2"/>
  <c r="C1891" i="2"/>
  <c r="C1907" i="2"/>
  <c r="C1923" i="2"/>
  <c r="C1939" i="2"/>
  <c r="C1955" i="2"/>
  <c r="C1971" i="2"/>
  <c r="C1987" i="2"/>
  <c r="C2003" i="2"/>
  <c r="C2019" i="2"/>
  <c r="C2035" i="2"/>
  <c r="C2051" i="2"/>
  <c r="C2067" i="2"/>
  <c r="C2083" i="2"/>
  <c r="C2099" i="2"/>
  <c r="C2115" i="2"/>
  <c r="C2131" i="2"/>
  <c r="C2147" i="2"/>
  <c r="C2163" i="2"/>
  <c r="C2179" i="2"/>
  <c r="C2195" i="2"/>
  <c r="C2211" i="2"/>
  <c r="C2227" i="2"/>
  <c r="C2243" i="2"/>
  <c r="C2259" i="2"/>
  <c r="C2275" i="2"/>
  <c r="C2291" i="2"/>
  <c r="C2307" i="2"/>
  <c r="C2323" i="2"/>
  <c r="C2339" i="2"/>
  <c r="C2355" i="2"/>
  <c r="C2371" i="2"/>
  <c r="C2387" i="2"/>
  <c r="C2403" i="2"/>
  <c r="C2419" i="2"/>
  <c r="C2435" i="2"/>
  <c r="C2451" i="2"/>
  <c r="C2467" i="2"/>
  <c r="C1034" i="2"/>
  <c r="C1404" i="2"/>
  <c r="C1620" i="2"/>
  <c r="C1703" i="2"/>
  <c r="C1786" i="2"/>
  <c r="C1880" i="2"/>
  <c r="C1944" i="2"/>
  <c r="C2008" i="2"/>
  <c r="C2072" i="2"/>
  <c r="C2138" i="2"/>
  <c r="C2157" i="2"/>
  <c r="C2176" i="2"/>
  <c r="C2202" i="2"/>
  <c r="C2221" i="2"/>
  <c r="C2240" i="2"/>
  <c r="C2266" i="2"/>
  <c r="C2285" i="2"/>
  <c r="C2304" i="2"/>
  <c r="C2330" i="2"/>
  <c r="C2349" i="2"/>
  <c r="C2368" i="2"/>
  <c r="C2394" i="2"/>
  <c r="C2413" i="2"/>
  <c r="C2432" i="2"/>
  <c r="C2458" i="2"/>
  <c r="C132" i="2"/>
  <c r="C133" i="2"/>
  <c r="C138" i="2"/>
  <c r="C289" i="2"/>
  <c r="C449" i="2"/>
  <c r="C182" i="2"/>
  <c r="C230" i="2"/>
  <c r="C274" i="2"/>
  <c r="C310" i="2"/>
  <c r="C358" i="2"/>
  <c r="C83" i="2"/>
  <c r="C175" i="2"/>
  <c r="C223" i="2"/>
  <c r="C255" i="2"/>
  <c r="C287" i="2"/>
  <c r="C319" i="2"/>
  <c r="C351" i="2"/>
  <c r="C383" i="2"/>
  <c r="C236" i="2"/>
  <c r="C364" i="2"/>
  <c r="C420" i="2"/>
  <c r="C458" i="2"/>
  <c r="C492" i="2"/>
  <c r="C524" i="2"/>
  <c r="C556" i="2"/>
  <c r="C588" i="2"/>
  <c r="C620" i="2"/>
  <c r="C224" i="2"/>
  <c r="C352" i="2"/>
  <c r="C416" i="2"/>
  <c r="C454" i="2"/>
  <c r="C489" i="2"/>
  <c r="C521" i="2"/>
  <c r="C553" i="2"/>
  <c r="C585" i="2"/>
  <c r="C617" i="2"/>
  <c r="C228" i="2"/>
  <c r="C356" i="2"/>
  <c r="C418" i="2"/>
  <c r="C462" i="2"/>
  <c r="C494" i="2"/>
  <c r="C526" i="2"/>
  <c r="C558" i="2"/>
  <c r="C590" i="2"/>
  <c r="C622" i="2"/>
  <c r="C654" i="2"/>
  <c r="C686" i="2"/>
  <c r="C718" i="2"/>
  <c r="C750" i="2"/>
  <c r="C782" i="2"/>
  <c r="C814" i="2"/>
  <c r="C846" i="2"/>
  <c r="C878" i="2"/>
  <c r="C910" i="2"/>
  <c r="C184" i="2"/>
  <c r="C475" i="2"/>
  <c r="C603" i="2"/>
  <c r="C657" i="2"/>
  <c r="C695" i="2"/>
  <c r="C740" i="2"/>
  <c r="C785" i="2"/>
  <c r="C823" i="2"/>
  <c r="C868" i="2"/>
  <c r="C913" i="2"/>
  <c r="C944" i="2"/>
  <c r="C976" i="2"/>
  <c r="C1008" i="2"/>
  <c r="C1040" i="2"/>
  <c r="C1072" i="2"/>
  <c r="C1104" i="2"/>
  <c r="C1136" i="2"/>
  <c r="C1168" i="2"/>
  <c r="C1200" i="2"/>
  <c r="C1232" i="2"/>
  <c r="C463" i="2"/>
  <c r="C591" i="2"/>
  <c r="C656" i="2"/>
  <c r="C701" i="2"/>
  <c r="C739" i="2"/>
  <c r="C784" i="2"/>
  <c r="C829" i="2"/>
  <c r="C867" i="2"/>
  <c r="C912" i="2"/>
  <c r="C949" i="2"/>
  <c r="C981" i="2"/>
  <c r="C280" i="2"/>
  <c r="C515" i="2"/>
  <c r="C633" i="2"/>
  <c r="C671" i="2"/>
  <c r="C716" i="2"/>
  <c r="C761" i="2"/>
  <c r="C799" i="2"/>
  <c r="C844" i="2"/>
  <c r="C889" i="2"/>
  <c r="C927" i="2"/>
  <c r="C966" i="2"/>
  <c r="C998" i="2"/>
  <c r="C651" i="2"/>
  <c r="C824" i="2"/>
  <c r="C971" i="2"/>
  <c r="C1033" i="2"/>
  <c r="C1078" i="2"/>
  <c r="C1123" i="2"/>
  <c r="C1161" i="2"/>
  <c r="C1206" i="2"/>
  <c r="C1249" i="2"/>
  <c r="C1281" i="2"/>
  <c r="C1313" i="2"/>
  <c r="C1345" i="2"/>
  <c r="C1377" i="2"/>
  <c r="C1409" i="2"/>
  <c r="C1441" i="2"/>
  <c r="C1473" i="2"/>
  <c r="C1505" i="2"/>
  <c r="C1537" i="2"/>
  <c r="C1569" i="2"/>
  <c r="C1601" i="2"/>
  <c r="C1633" i="2"/>
  <c r="C1665" i="2"/>
  <c r="C1697" i="2"/>
  <c r="C1729" i="2"/>
  <c r="C1761" i="2"/>
  <c r="C1793" i="2"/>
  <c r="C1825" i="2"/>
  <c r="C503" i="2"/>
  <c r="C763" i="2"/>
  <c r="C943" i="2"/>
  <c r="C1026" i="2"/>
  <c r="C1071" i="2"/>
  <c r="C1109" i="2"/>
  <c r="C1154" i="2"/>
  <c r="C1199" i="2"/>
  <c r="C1238" i="2"/>
  <c r="C1270" i="2"/>
  <c r="C1302" i="2"/>
  <c r="C1334" i="2"/>
  <c r="C1366" i="2"/>
  <c r="C1398" i="2"/>
  <c r="C1430" i="2"/>
  <c r="C1462" i="2"/>
  <c r="C1494" i="2"/>
  <c r="C1526" i="2"/>
  <c r="C1558" i="2"/>
  <c r="C583" i="2"/>
  <c r="C792" i="2"/>
  <c r="C963" i="2"/>
  <c r="C1038" i="2"/>
  <c r="C1083" i="2"/>
  <c r="C1121" i="2"/>
  <c r="C1166" i="2"/>
  <c r="C1211" i="2"/>
  <c r="C1243" i="2"/>
  <c r="C1275" i="2"/>
  <c r="C1307" i="2"/>
  <c r="C1339" i="2"/>
  <c r="C1371" i="2"/>
  <c r="C1403" i="2"/>
  <c r="C1435" i="2"/>
  <c r="C1467" i="2"/>
  <c r="C1499" i="2"/>
  <c r="C1531" i="2"/>
  <c r="C1563" i="2"/>
  <c r="C840" i="2"/>
  <c r="C1127" i="2"/>
  <c r="C1280" i="2"/>
  <c r="C1408" i="2"/>
  <c r="C1536" i="2"/>
  <c r="C1606" i="2"/>
  <c r="C1651" i="2"/>
  <c r="C1696" i="2"/>
  <c r="C1734" i="2"/>
  <c r="C1779" i="2"/>
  <c r="C1824" i="2"/>
  <c r="C1846" i="2"/>
  <c r="C1865" i="2"/>
  <c r="C1881" i="2"/>
  <c r="C1897" i="2"/>
  <c r="C1913" i="2"/>
  <c r="C1929" i="2"/>
  <c r="C1945" i="2"/>
  <c r="C1961" i="2"/>
  <c r="C1977" i="2"/>
  <c r="C1993" i="2"/>
  <c r="C2009" i="2"/>
  <c r="C2025" i="2"/>
  <c r="C2041" i="2"/>
  <c r="C2057" i="2"/>
  <c r="C2073" i="2"/>
  <c r="C2089" i="2"/>
  <c r="C2105" i="2"/>
  <c r="C2121" i="2"/>
  <c r="C599" i="2"/>
  <c r="C951" i="2"/>
  <c r="C1085" i="2"/>
  <c r="C1175" i="2"/>
  <c r="C1252" i="2"/>
  <c r="C1316" i="2"/>
  <c r="C1380" i="2"/>
  <c r="C1444" i="2"/>
  <c r="C1508" i="2"/>
  <c r="C1572" i="2"/>
  <c r="C1596" i="2"/>
  <c r="C1615" i="2"/>
  <c r="C1634" i="2"/>
  <c r="C1660" i="2"/>
  <c r="C1679" i="2"/>
  <c r="C1698" i="2"/>
  <c r="C1724" i="2"/>
  <c r="C1743" i="2"/>
  <c r="C1762" i="2"/>
  <c r="C1788" i="2"/>
  <c r="C1807" i="2"/>
  <c r="C1826" i="2"/>
  <c r="C1850" i="2"/>
  <c r="C1866" i="2"/>
  <c r="C1882" i="2"/>
  <c r="C1898" i="2"/>
  <c r="C1914" i="2"/>
  <c r="C1930" i="2"/>
  <c r="C1946" i="2"/>
  <c r="C1962" i="2"/>
  <c r="C1978" i="2"/>
  <c r="C1994" i="2"/>
  <c r="C2010" i="2"/>
  <c r="C2026" i="2"/>
  <c r="C2042" i="2"/>
  <c r="C2058" i="2"/>
  <c r="C2074" i="2"/>
  <c r="C2090" i="2"/>
  <c r="C2106" i="2"/>
  <c r="C2122" i="2"/>
  <c r="C427" i="2"/>
  <c r="C967" i="2"/>
  <c r="C1095" i="2"/>
  <c r="C1178" i="2"/>
  <c r="C1256" i="2"/>
  <c r="C1320" i="2"/>
  <c r="C1384" i="2"/>
  <c r="C1448" i="2"/>
  <c r="C1512" i="2"/>
  <c r="C1576" i="2"/>
  <c r="C1595" i="2"/>
  <c r="C1614" i="2"/>
  <c r="C1640" i="2"/>
  <c r="C1659" i="2"/>
  <c r="C1678" i="2"/>
  <c r="C1704" i="2"/>
  <c r="C1723" i="2"/>
  <c r="C1742" i="2"/>
  <c r="C1768" i="2"/>
  <c r="C1787" i="2"/>
  <c r="C1806" i="2"/>
  <c r="C1832" i="2"/>
  <c r="C1851" i="2"/>
  <c r="C1867" i="2"/>
  <c r="C1883" i="2"/>
  <c r="C1899" i="2"/>
  <c r="C1915" i="2"/>
  <c r="C1931" i="2"/>
  <c r="C1947" i="2"/>
  <c r="C1963" i="2"/>
  <c r="C1979" i="2"/>
  <c r="C1995" i="2"/>
  <c r="C2011" i="2"/>
  <c r="C2027" i="2"/>
  <c r="C2043" i="2"/>
  <c r="C2059" i="2"/>
  <c r="C2075" i="2"/>
  <c r="C2091" i="2"/>
  <c r="C2107" i="2"/>
  <c r="C2123" i="2"/>
  <c r="C2139" i="2"/>
  <c r="C2155" i="2"/>
  <c r="C2171" i="2"/>
  <c r="C2187" i="2"/>
  <c r="C2203" i="2"/>
  <c r="C2219" i="2"/>
  <c r="C2235" i="2"/>
  <c r="C2251" i="2"/>
  <c r="C2267" i="2"/>
  <c r="C2283" i="2"/>
  <c r="C2299" i="2"/>
  <c r="C2315" i="2"/>
  <c r="C2331" i="2"/>
  <c r="C2347" i="2"/>
  <c r="C2363" i="2"/>
  <c r="C2379" i="2"/>
  <c r="C2395" i="2"/>
  <c r="C2411" i="2"/>
  <c r="C2427" i="2"/>
  <c r="C2443" i="2"/>
  <c r="C2459" i="2"/>
  <c r="C648" i="2"/>
  <c r="C1276" i="2"/>
  <c r="C1532" i="2"/>
  <c r="C1658" i="2"/>
  <c r="C1748" i="2"/>
  <c r="C1831" i="2"/>
  <c r="C1912" i="2"/>
  <c r="C1976" i="2"/>
  <c r="C2040" i="2"/>
  <c r="C2104" i="2"/>
  <c r="C2144" i="2"/>
  <c r="C2170" i="2"/>
  <c r="C2189" i="2"/>
  <c r="C2208" i="2"/>
  <c r="C2234" i="2"/>
  <c r="C2253" i="2"/>
  <c r="C2272" i="2"/>
  <c r="C2298" i="2"/>
  <c r="C2317" i="2"/>
  <c r="C2336" i="2"/>
  <c r="C2362" i="2"/>
  <c r="C2381" i="2"/>
  <c r="C2400" i="2"/>
  <c r="C2426" i="2"/>
  <c r="C2445" i="2"/>
  <c r="C68" i="2"/>
  <c r="C417" i="2"/>
  <c r="C306" i="2"/>
  <c r="C207" i="2"/>
  <c r="C347" i="2"/>
  <c r="C410" i="2"/>
  <c r="C552" i="2"/>
  <c r="C336" i="2"/>
  <c r="C517" i="2"/>
  <c r="C212" i="2"/>
  <c r="C490" i="2"/>
  <c r="C618" i="2"/>
  <c r="C746" i="2"/>
  <c r="C874" i="2"/>
  <c r="C587" i="2"/>
  <c r="C775" i="2"/>
  <c r="C940" i="2"/>
  <c r="C1068" i="2"/>
  <c r="C1196" i="2"/>
  <c r="C653" i="2"/>
  <c r="C819" i="2"/>
  <c r="C961" i="2"/>
  <c r="C424" i="2"/>
  <c r="C649" i="2"/>
  <c r="C732" i="2"/>
  <c r="C815" i="2"/>
  <c r="C905" i="2"/>
  <c r="C978" i="2"/>
  <c r="C715" i="2"/>
  <c r="C1011" i="2"/>
  <c r="C1094" i="2"/>
  <c r="C1177" i="2"/>
  <c r="C1261" i="2"/>
  <c r="C1325" i="2"/>
  <c r="C1389" i="2"/>
  <c r="C1453" i="2"/>
  <c r="C1517" i="2"/>
  <c r="C1581" i="2"/>
  <c r="C1645" i="2"/>
  <c r="C1709" i="2"/>
  <c r="C1773" i="2"/>
  <c r="C1837" i="2"/>
  <c r="C827" i="2"/>
  <c r="C1042" i="2"/>
  <c r="C1125" i="2"/>
  <c r="C1215" i="2"/>
  <c r="C1282" i="2"/>
  <c r="C1346" i="2"/>
  <c r="C1410" i="2"/>
  <c r="C1474" i="2"/>
  <c r="C1538" i="2"/>
  <c r="C683" i="2"/>
  <c r="C1009" i="2"/>
  <c r="C1099" i="2"/>
  <c r="C1182" i="2"/>
  <c r="C1255" i="2"/>
  <c r="C1319" i="2"/>
  <c r="C1383" i="2"/>
  <c r="C1447" i="2"/>
  <c r="C1511" i="2"/>
  <c r="C1575" i="2"/>
  <c r="C1191" i="2"/>
  <c r="C1456" i="2"/>
  <c r="C1622" i="2"/>
  <c r="C1712" i="2"/>
  <c r="C1795" i="2"/>
  <c r="C1853" i="2"/>
  <c r="C1885" i="2"/>
  <c r="C1917" i="2"/>
  <c r="C1949" i="2"/>
  <c r="C1981" i="2"/>
  <c r="C2013" i="2"/>
  <c r="C2045" i="2"/>
  <c r="C2077" i="2"/>
  <c r="C2109" i="2"/>
  <c r="C757" i="2"/>
  <c r="C1111" i="2"/>
  <c r="C1268" i="2"/>
  <c r="C1396" i="2"/>
  <c r="C1524" i="2"/>
  <c r="C1599" i="2"/>
  <c r="C1644" i="2"/>
  <c r="C1682" i="2"/>
  <c r="C1727" i="2"/>
  <c r="C1772" i="2"/>
  <c r="C1810" i="2"/>
  <c r="C1854" i="2"/>
  <c r="C1886" i="2"/>
  <c r="C1918" i="2"/>
  <c r="C1950" i="2"/>
  <c r="C1982" i="2"/>
  <c r="C2014" i="2"/>
  <c r="C101" i="2"/>
  <c r="C178" i="2"/>
  <c r="C342" i="2"/>
  <c r="C251" i="2"/>
  <c r="C379" i="2"/>
  <c r="C455" i="2"/>
  <c r="C584" i="2"/>
  <c r="C406" i="2"/>
  <c r="C549" i="2"/>
  <c r="C340" i="2"/>
  <c r="C522" i="2"/>
  <c r="C650" i="2"/>
  <c r="C778" i="2"/>
  <c r="C906" i="2"/>
  <c r="C647" i="2"/>
  <c r="C820" i="2"/>
  <c r="C972" i="2"/>
  <c r="C1100" i="2"/>
  <c r="C1228" i="2"/>
  <c r="C691" i="2"/>
  <c r="C864" i="2"/>
  <c r="C977" i="2"/>
  <c r="C499" i="2"/>
  <c r="C668" i="2"/>
  <c r="C751" i="2"/>
  <c r="C841" i="2"/>
  <c r="C924" i="2"/>
  <c r="C994" i="2"/>
  <c r="C805" i="2"/>
  <c r="C1030" i="2"/>
  <c r="C1113" i="2"/>
  <c r="C1203" i="2"/>
  <c r="C1277" i="2"/>
  <c r="C1341" i="2"/>
  <c r="C1405" i="2"/>
  <c r="C1469" i="2"/>
  <c r="C1533" i="2"/>
  <c r="C1597" i="2"/>
  <c r="C1661" i="2"/>
  <c r="C1725" i="2"/>
  <c r="C1789" i="2"/>
  <c r="C296" i="2"/>
  <c r="C917" i="2"/>
  <c r="C1061" i="2"/>
  <c r="C1151" i="2"/>
  <c r="C1234" i="2"/>
  <c r="C1298" i="2"/>
  <c r="C1362" i="2"/>
  <c r="C1426" i="2"/>
  <c r="C1490" i="2"/>
  <c r="C1554" i="2"/>
  <c r="C773" i="2"/>
  <c r="C1035" i="2"/>
  <c r="C1118" i="2"/>
  <c r="C1201" i="2"/>
  <c r="C1271" i="2"/>
  <c r="C1335" i="2"/>
  <c r="C1399" i="2"/>
  <c r="C1463" i="2"/>
  <c r="C1527" i="2"/>
  <c r="C821" i="2"/>
  <c r="C1264" i="2"/>
  <c r="C1520" i="2"/>
  <c r="C1648" i="2"/>
  <c r="C1731" i="2"/>
  <c r="C1814" i="2"/>
  <c r="C1861" i="2"/>
  <c r="C1893" i="2"/>
  <c r="C1925" i="2"/>
  <c r="C1957" i="2"/>
  <c r="C1989" i="2"/>
  <c r="C2021" i="2"/>
  <c r="C2053" i="2"/>
  <c r="C2085" i="2"/>
  <c r="C2117" i="2"/>
  <c r="C795" i="2"/>
  <c r="C1149" i="2"/>
  <c r="C1300" i="2"/>
  <c r="C1428" i="2"/>
  <c r="C1556" i="2"/>
  <c r="C1612" i="2"/>
  <c r="C1650" i="2"/>
  <c r="C1695" i="2"/>
  <c r="C1740" i="2"/>
  <c r="C1778" i="2"/>
  <c r="C1823" i="2"/>
  <c r="C1862" i="2"/>
  <c r="C1894" i="2"/>
  <c r="C1926" i="2"/>
  <c r="C1958" i="2"/>
  <c r="C1990" i="2"/>
  <c r="C106" i="2"/>
  <c r="C214" i="2"/>
  <c r="C35" i="2"/>
  <c r="C283" i="2"/>
  <c r="C220" i="2"/>
  <c r="C488" i="2"/>
  <c r="C616" i="2"/>
  <c r="C451" i="2"/>
  <c r="C581" i="2"/>
  <c r="C415" i="2"/>
  <c r="C554" i="2"/>
  <c r="C682" i="2"/>
  <c r="C810" i="2"/>
  <c r="C119" i="2"/>
  <c r="C692" i="2"/>
  <c r="C865" i="2"/>
  <c r="C1004" i="2"/>
  <c r="C1132" i="2"/>
  <c r="C459" i="2"/>
  <c r="C736" i="2"/>
  <c r="C909" i="2"/>
  <c r="C993" i="2"/>
  <c r="C563" i="2"/>
  <c r="C687" i="2"/>
  <c r="C777" i="2"/>
  <c r="C860" i="2"/>
  <c r="C946" i="2"/>
  <c r="C232" i="2"/>
  <c r="C888" i="2"/>
  <c r="C1049" i="2"/>
  <c r="C1139" i="2"/>
  <c r="C1222" i="2"/>
  <c r="C1293" i="2"/>
  <c r="C1357" i="2"/>
  <c r="C1421" i="2"/>
  <c r="C1485" i="2"/>
  <c r="C1549" i="2"/>
  <c r="C1613" i="2"/>
  <c r="C1677" i="2"/>
  <c r="C1741" i="2"/>
  <c r="C1805" i="2"/>
  <c r="C661" i="2"/>
  <c r="C991" i="2"/>
  <c r="C1087" i="2"/>
  <c r="C1170" i="2"/>
  <c r="C1250" i="2"/>
  <c r="C1314" i="2"/>
  <c r="C1378" i="2"/>
  <c r="C1442" i="2"/>
  <c r="C1506" i="2"/>
  <c r="C1570" i="2"/>
  <c r="C856" i="2"/>
  <c r="C1054" i="2"/>
  <c r="C1137" i="2"/>
  <c r="C1227" i="2"/>
  <c r="C1287" i="2"/>
  <c r="C1351" i="2"/>
  <c r="C1415" i="2"/>
  <c r="C1479" i="2"/>
  <c r="C1543" i="2"/>
  <c r="C1018" i="2"/>
  <c r="C1328" i="2"/>
  <c r="C1584" i="2"/>
  <c r="C1667" i="2"/>
  <c r="C1750" i="2"/>
  <c r="C1827" i="2"/>
  <c r="C1869" i="2"/>
  <c r="C1901" i="2"/>
  <c r="C1933" i="2"/>
  <c r="C1965" i="2"/>
  <c r="C1997" i="2"/>
  <c r="C2029" i="2"/>
  <c r="C2061" i="2"/>
  <c r="C2093" i="2"/>
  <c r="C2125" i="2"/>
  <c r="C1021" i="2"/>
  <c r="C1194" i="2"/>
  <c r="C1332" i="2"/>
  <c r="C1460" i="2"/>
  <c r="C1580" i="2"/>
  <c r="C1618" i="2"/>
  <c r="C1663" i="2"/>
  <c r="C1708" i="2"/>
  <c r="C1746" i="2"/>
  <c r="C1791" i="2"/>
  <c r="C1836" i="2"/>
  <c r="C1870" i="2"/>
  <c r="C1902" i="2"/>
  <c r="C1934" i="2"/>
  <c r="C1966" i="2"/>
  <c r="C1998" i="2"/>
  <c r="C2030" i="2"/>
  <c r="C2062" i="2"/>
  <c r="C2094" i="2"/>
  <c r="C2126" i="2"/>
  <c r="C1031" i="2"/>
  <c r="C1197" i="2"/>
  <c r="C1336" i="2"/>
  <c r="C1464" i="2"/>
  <c r="C1579" i="2"/>
  <c r="C1624" i="2"/>
  <c r="C1662" i="2"/>
  <c r="C1707" i="2"/>
  <c r="C1752" i="2"/>
  <c r="C1790" i="2"/>
  <c r="C1835" i="2"/>
  <c r="C1871" i="2"/>
  <c r="C1903" i="2"/>
  <c r="C1935" i="2"/>
  <c r="C1967" i="2"/>
  <c r="C1999" i="2"/>
  <c r="C2031" i="2"/>
  <c r="C2063" i="2"/>
  <c r="C2095" i="2"/>
  <c r="C2127" i="2"/>
  <c r="C2159" i="2"/>
  <c r="C2191" i="2"/>
  <c r="C2223" i="2"/>
  <c r="C2255" i="2"/>
  <c r="C2287" i="2"/>
  <c r="C2319" i="2"/>
  <c r="C2351" i="2"/>
  <c r="C2383" i="2"/>
  <c r="C2415" i="2"/>
  <c r="C2447" i="2"/>
  <c r="C1015" i="2"/>
  <c r="C1594" i="2"/>
  <c r="C1767" i="2"/>
  <c r="C1928" i="2"/>
  <c r="C2056" i="2"/>
  <c r="C2154" i="2"/>
  <c r="C2192" i="2"/>
  <c r="C2237" i="2"/>
  <c r="C2282" i="2"/>
  <c r="C2320" i="2"/>
  <c r="C2365" i="2"/>
  <c r="C2410" i="2"/>
  <c r="C2448" i="2"/>
  <c r="C923" i="2"/>
  <c r="C1292" i="2"/>
  <c r="C1548" i="2"/>
  <c r="C1642" i="2"/>
  <c r="C1732" i="2"/>
  <c r="C1815" i="2"/>
  <c r="C1884" i="2"/>
  <c r="C1948" i="2"/>
  <c r="C2012" i="2"/>
  <c r="C2076" i="2"/>
  <c r="C2134" i="2"/>
  <c r="C2153" i="2"/>
  <c r="C2172" i="2"/>
  <c r="C2198" i="2"/>
  <c r="C2217" i="2"/>
  <c r="C2236" i="2"/>
  <c r="C2262" i="2"/>
  <c r="C2281" i="2"/>
  <c r="C2300" i="2"/>
  <c r="C2326" i="2"/>
  <c r="C2345" i="2"/>
  <c r="C2364" i="2"/>
  <c r="C2390" i="2"/>
  <c r="C2409" i="2"/>
  <c r="C2428" i="2"/>
  <c r="C2454" i="2"/>
  <c r="C171" i="2"/>
  <c r="C208" i="2"/>
  <c r="C586" i="2"/>
  <c r="C737" i="2"/>
  <c r="C575" i="2"/>
  <c r="C623" i="2"/>
  <c r="C962" i="2"/>
  <c r="C1158" i="2"/>
  <c r="C1437" i="2"/>
  <c r="C1693" i="2"/>
  <c r="C1023" i="2"/>
  <c r="C1330" i="2"/>
  <c r="C519" i="2"/>
  <c r="C1239" i="2"/>
  <c r="C1495" i="2"/>
  <c r="C1603" i="2"/>
  <c r="C1877" i="2"/>
  <c r="C2005" i="2"/>
  <c r="C2133" i="2"/>
  <c r="C1492" i="2"/>
  <c r="C1714" i="2"/>
  <c r="C1878" i="2"/>
  <c r="C2006" i="2"/>
  <c r="C2054" i="2"/>
  <c r="C2102" i="2"/>
  <c r="C693" i="2"/>
  <c r="C1159" i="2"/>
  <c r="C1368" i="2"/>
  <c r="C1528" i="2"/>
  <c r="C1611" i="2"/>
  <c r="C1675" i="2"/>
  <c r="C1726" i="2"/>
  <c r="C1784" i="2"/>
  <c r="C1848" i="2"/>
  <c r="C1887" i="2"/>
  <c r="C1927" i="2"/>
  <c r="C1975" i="2"/>
  <c r="C2015" i="2"/>
  <c r="C2055" i="2"/>
  <c r="C2103" i="2"/>
  <c r="C2143" i="2"/>
  <c r="C2183" i="2"/>
  <c r="C2231" i="2"/>
  <c r="C2271" i="2"/>
  <c r="C2311" i="2"/>
  <c r="C2359" i="2"/>
  <c r="C2399" i="2"/>
  <c r="C2439" i="2"/>
  <c r="C1053" i="2"/>
  <c r="C1684" i="2"/>
  <c r="C1896" i="2"/>
  <c r="C2088" i="2"/>
  <c r="C2173" i="2"/>
  <c r="C2224" i="2"/>
  <c r="C2288" i="2"/>
  <c r="C2346" i="2"/>
  <c r="C2397" i="2"/>
  <c r="C2461" i="2"/>
  <c r="C1207" i="2"/>
  <c r="C1484" i="2"/>
  <c r="C1668" i="2"/>
  <c r="C1770" i="2"/>
  <c r="C1868" i="2"/>
  <c r="C1964" i="2"/>
  <c r="C2044" i="2"/>
  <c r="C2124" i="2"/>
  <c r="C2156" i="2"/>
  <c r="C2185" i="2"/>
  <c r="C2214" i="2"/>
  <c r="C2246" i="2"/>
  <c r="C2268" i="2"/>
  <c r="C2297" i="2"/>
  <c r="C2329" i="2"/>
  <c r="C2358" i="2"/>
  <c r="C2380" i="2"/>
  <c r="C2412" i="2"/>
  <c r="C2441" i="2"/>
  <c r="C629" i="2"/>
  <c r="C1181" i="2"/>
  <c r="C1436" i="2"/>
  <c r="C1607" i="2"/>
  <c r="C1690" i="2"/>
  <c r="C1780" i="2"/>
  <c r="C1856" i="2"/>
  <c r="C1920" i="2"/>
  <c r="C1984" i="2"/>
  <c r="C2048" i="2"/>
  <c r="C2112" i="2"/>
  <c r="C2149" i="2"/>
  <c r="C2168" i="2"/>
  <c r="C2194" i="2"/>
  <c r="C2213" i="2"/>
  <c r="C2232" i="2"/>
  <c r="C2258" i="2"/>
  <c r="C2277" i="2"/>
  <c r="C2296" i="2"/>
  <c r="C2322" i="2"/>
  <c r="C2341" i="2"/>
  <c r="C2360" i="2"/>
  <c r="C2386" i="2"/>
  <c r="C2405" i="2"/>
  <c r="C2424" i="2"/>
  <c r="C2450" i="2"/>
  <c r="C1079" i="2"/>
  <c r="C1764" i="2"/>
  <c r="C1956" i="2"/>
  <c r="C2174" i="2"/>
  <c r="C2257" i="2"/>
  <c r="C2340" i="2"/>
  <c r="C2430" i="2"/>
  <c r="C1700" i="2"/>
  <c r="C1972" i="2"/>
  <c r="C2177" i="2"/>
  <c r="C2260" i="2"/>
  <c r="C2350" i="2"/>
  <c r="C2433" i="2"/>
  <c r="C1636" i="2"/>
  <c r="C1924" i="2"/>
  <c r="C2142" i="2"/>
  <c r="C2225" i="2"/>
  <c r="C2308" i="2"/>
  <c r="C2398" i="2"/>
  <c r="C1452" i="2"/>
  <c r="C2273" i="2"/>
  <c r="C2132" i="2"/>
  <c r="C2446" i="2"/>
  <c r="C2145" i="2"/>
  <c r="C2420" i="2"/>
  <c r="C2356" i="2"/>
  <c r="C315" i="2"/>
  <c r="C485" i="2"/>
  <c r="C714" i="2"/>
  <c r="C903" i="2"/>
  <c r="C781" i="2"/>
  <c r="C713" i="2"/>
  <c r="C632" i="2"/>
  <c r="C1245" i="2"/>
  <c r="C1501" i="2"/>
  <c r="C1757" i="2"/>
  <c r="C1106" i="2"/>
  <c r="C1394" i="2"/>
  <c r="C947" i="2"/>
  <c r="C1303" i="2"/>
  <c r="C1559" i="2"/>
  <c r="C1686" i="2"/>
  <c r="C1909" i="2"/>
  <c r="C2037" i="2"/>
  <c r="C1066" i="2"/>
  <c r="C1586" i="2"/>
  <c r="C1759" i="2"/>
  <c r="C1910" i="2"/>
  <c r="C2022" i="2"/>
  <c r="C2070" i="2"/>
  <c r="C2110" i="2"/>
  <c r="C731" i="2"/>
  <c r="C1240" i="2"/>
  <c r="C1400" i="2"/>
  <c r="C1560" i="2"/>
  <c r="C1630" i="2"/>
  <c r="C1688" i="2"/>
  <c r="C1739" i="2"/>
  <c r="C1803" i="2"/>
  <c r="C1855" i="2"/>
  <c r="C1895" i="2"/>
  <c r="C1943" i="2"/>
  <c r="C1983" i="2"/>
  <c r="C2023" i="2"/>
  <c r="C2071" i="2"/>
  <c r="C2111" i="2"/>
  <c r="C2151" i="2"/>
  <c r="C2199" i="2"/>
  <c r="C2239" i="2"/>
  <c r="C2279" i="2"/>
  <c r="C2327" i="2"/>
  <c r="C2367" i="2"/>
  <c r="C2407" i="2"/>
  <c r="C2455" i="2"/>
  <c r="C1340" i="2"/>
  <c r="C1722" i="2"/>
  <c r="C1960" i="2"/>
  <c r="C2120" i="2"/>
  <c r="C2186" i="2"/>
  <c r="C2250" i="2"/>
  <c r="C2301" i="2"/>
  <c r="C2352" i="2"/>
  <c r="C2416" i="2"/>
  <c r="C2464" i="2"/>
  <c r="C1226" i="2"/>
  <c r="C1578" i="2"/>
  <c r="C1687" i="2"/>
  <c r="C1796" i="2"/>
  <c r="C1900" i="2"/>
  <c r="C1980" i="2"/>
  <c r="C2060" i="2"/>
  <c r="C2137" i="2"/>
  <c r="C2166" i="2"/>
  <c r="C2188" i="2"/>
  <c r="C2220" i="2"/>
  <c r="C2249" i="2"/>
  <c r="C2278" i="2"/>
  <c r="C2310" i="2"/>
  <c r="C2332" i="2"/>
  <c r="C2361" i="2"/>
  <c r="C2393" i="2"/>
  <c r="C2422" i="2"/>
  <c r="C2444" i="2"/>
  <c r="C667" i="2"/>
  <c r="C1244" i="2"/>
  <c r="C1500" i="2"/>
  <c r="C1626" i="2"/>
  <c r="C1716" i="2"/>
  <c r="C1799" i="2"/>
  <c r="C1872" i="2"/>
  <c r="C1936" i="2"/>
  <c r="C2000" i="2"/>
  <c r="C2064" i="2"/>
  <c r="C2128" i="2"/>
  <c r="C2152" i="2"/>
  <c r="C2178" i="2"/>
  <c r="C2197" i="2"/>
  <c r="C2216" i="2"/>
  <c r="C2242" i="2"/>
  <c r="C2261" i="2"/>
  <c r="C2280" i="2"/>
  <c r="C2306" i="2"/>
  <c r="C2325" i="2"/>
  <c r="C2344" i="2"/>
  <c r="C2370" i="2"/>
  <c r="C2389" i="2"/>
  <c r="C2408" i="2"/>
  <c r="C2434" i="2"/>
  <c r="C2453" i="2"/>
  <c r="C1117" i="2"/>
  <c r="C1783" i="2"/>
  <c r="C2020" i="2"/>
  <c r="C2193" i="2"/>
  <c r="C2276" i="2"/>
  <c r="C2366" i="2"/>
  <c r="C2449" i="2"/>
  <c r="C1719" i="2"/>
  <c r="C2036" i="2"/>
  <c r="C2196" i="2"/>
  <c r="C2286" i="2"/>
  <c r="C2369" i="2"/>
  <c r="C2452" i="2"/>
  <c r="C1655" i="2"/>
  <c r="C1988" i="2"/>
  <c r="C2161" i="2"/>
  <c r="C2244" i="2"/>
  <c r="C2334" i="2"/>
  <c r="C2417" i="2"/>
  <c r="C1610" i="2"/>
  <c r="C2292" i="2"/>
  <c r="C2190" i="2"/>
  <c r="C2465" i="2"/>
  <c r="C2164" i="2"/>
  <c r="C2337" i="2"/>
  <c r="C1828" i="2"/>
  <c r="C262" i="2"/>
  <c r="C520" i="2"/>
  <c r="C460" i="2"/>
  <c r="C456" i="2"/>
  <c r="C1164" i="2"/>
  <c r="C216" i="2"/>
  <c r="C879" i="2"/>
  <c r="C1075" i="2"/>
  <c r="C1373" i="2"/>
  <c r="C1629" i="2"/>
  <c r="C744" i="2"/>
  <c r="C1266" i="2"/>
  <c r="C1522" i="2"/>
  <c r="C1163" i="2"/>
  <c r="C1431" i="2"/>
  <c r="C1392" i="2"/>
  <c r="C1843" i="2"/>
  <c r="C1973" i="2"/>
  <c r="C2101" i="2"/>
  <c r="C1364" i="2"/>
  <c r="C1676" i="2"/>
  <c r="C1842" i="2"/>
  <c r="C1974" i="2"/>
  <c r="C2046" i="2"/>
  <c r="C2086" i="2"/>
  <c r="C168" i="2"/>
  <c r="C1114" i="2"/>
  <c r="C1304" i="2"/>
  <c r="C1496" i="2"/>
  <c r="C1598" i="2"/>
  <c r="C1656" i="2"/>
  <c r="C1720" i="2"/>
  <c r="C1771" i="2"/>
  <c r="C1822" i="2"/>
  <c r="C1879" i="2"/>
  <c r="C1919" i="2"/>
  <c r="C1959" i="2"/>
  <c r="C2007" i="2"/>
  <c r="C2047" i="2"/>
  <c r="C2087" i="2"/>
  <c r="C2135" i="2"/>
  <c r="C2175" i="2"/>
  <c r="C2215" i="2"/>
  <c r="C2263" i="2"/>
  <c r="C2303" i="2"/>
  <c r="C2343" i="2"/>
  <c r="C2391" i="2"/>
  <c r="C2431" i="2"/>
  <c r="C471" i="2"/>
  <c r="C1639" i="2"/>
  <c r="C1864" i="2"/>
  <c r="C2024" i="2"/>
  <c r="C2160" i="2"/>
  <c r="C2218" i="2"/>
  <c r="C2269" i="2"/>
  <c r="C2333" i="2"/>
  <c r="C2384" i="2"/>
  <c r="C2442" i="2"/>
  <c r="C983" i="2"/>
  <c r="C1420" i="2"/>
  <c r="C1623" i="2"/>
  <c r="C1751" i="2"/>
  <c r="C1852" i="2"/>
  <c r="C1932" i="2"/>
  <c r="C2028" i="2"/>
  <c r="C2108" i="2"/>
  <c r="C2150" i="2"/>
  <c r="C2182" i="2"/>
  <c r="C2204" i="2"/>
  <c r="C2233" i="2"/>
  <c r="C2265" i="2"/>
  <c r="C2294" i="2"/>
  <c r="C2316" i="2"/>
  <c r="C2348" i="2"/>
  <c r="C2377" i="2"/>
  <c r="C2406" i="2"/>
  <c r="C2438" i="2"/>
  <c r="C2460" i="2"/>
  <c r="C1162" i="2"/>
  <c r="C1372" i="2"/>
  <c r="C1588" i="2"/>
  <c r="C1671" i="2"/>
  <c r="C1754" i="2"/>
  <c r="C1844" i="2"/>
  <c r="C1904" i="2"/>
  <c r="C1968" i="2"/>
  <c r="C2032" i="2"/>
  <c r="C2096" i="2"/>
  <c r="C2146" i="2"/>
  <c r="C2165" i="2"/>
  <c r="C2184" i="2"/>
  <c r="C2210" i="2"/>
  <c r="C2229" i="2"/>
  <c r="C2248" i="2"/>
  <c r="C2274" i="2"/>
  <c r="C2293" i="2"/>
  <c r="C2312" i="2"/>
  <c r="C2338" i="2"/>
  <c r="C2357" i="2"/>
  <c r="C2376" i="2"/>
  <c r="C2402" i="2"/>
  <c r="C2421" i="2"/>
  <c r="C2440" i="2"/>
  <c r="C2466" i="2"/>
  <c r="C1516" i="2"/>
  <c r="C1892" i="2"/>
  <c r="C2148" i="2"/>
  <c r="C2238" i="2"/>
  <c r="C2321" i="2"/>
  <c r="C2404" i="2"/>
  <c r="C1324" i="2"/>
  <c r="C1908" i="2"/>
  <c r="C2158" i="2"/>
  <c r="C2241" i="2"/>
  <c r="C2324" i="2"/>
  <c r="C2414" i="2"/>
  <c r="C1388" i="2"/>
  <c r="C1860" i="2"/>
  <c r="C2116" i="2"/>
  <c r="C2206" i="2"/>
  <c r="C2289" i="2"/>
  <c r="C2372" i="2"/>
  <c r="C2462" i="2"/>
  <c r="C2254" i="2"/>
  <c r="C1876" i="2"/>
  <c r="C2228" i="2"/>
  <c r="C1940" i="2"/>
  <c r="C2401" i="2"/>
  <c r="C2318" i="2"/>
  <c r="C842" i="2"/>
  <c r="C955" i="2"/>
  <c r="C1189" i="2"/>
  <c r="C1101" i="2"/>
  <c r="C1236" i="2"/>
  <c r="C2038" i="2"/>
  <c r="C1272" i="2"/>
  <c r="C1694" i="2"/>
  <c r="C1911" i="2"/>
  <c r="C2079" i="2"/>
  <c r="C2247" i="2"/>
  <c r="C2423" i="2"/>
  <c r="C1992" i="2"/>
  <c r="C2314" i="2"/>
  <c r="C1356" i="2"/>
  <c r="C1916" i="2"/>
  <c r="C2169" i="2"/>
  <c r="C2284" i="2"/>
  <c r="C2396" i="2"/>
  <c r="C1308" i="2"/>
  <c r="C1818" i="2"/>
  <c r="C2080" i="2"/>
  <c r="C2200" i="2"/>
  <c r="C2290" i="2"/>
  <c r="C2373" i="2"/>
  <c r="C2456" i="2"/>
  <c r="C2212" i="2"/>
  <c r="C1738" i="2"/>
  <c r="C2388" i="2"/>
  <c r="C2180" i="2"/>
  <c r="C2068" i="2"/>
  <c r="C2382" i="2"/>
  <c r="C225" i="2"/>
  <c r="C1036" i="2"/>
  <c r="C1309" i="2"/>
  <c r="C1458" i="2"/>
  <c r="C1776" i="2"/>
  <c r="C1631" i="2"/>
  <c r="C2078" i="2"/>
  <c r="C1432" i="2"/>
  <c r="C1758" i="2"/>
  <c r="C1951" i="2"/>
  <c r="C2119" i="2"/>
  <c r="C2295" i="2"/>
  <c r="C2463" i="2"/>
  <c r="C2141" i="2"/>
  <c r="C2378" i="2"/>
  <c r="C1604" i="2"/>
  <c r="C1996" i="2"/>
  <c r="C2201" i="2"/>
  <c r="C2313" i="2"/>
  <c r="C2425" i="2"/>
  <c r="C1564" i="2"/>
  <c r="C1888" i="2"/>
  <c r="C2136" i="2"/>
  <c r="C2226" i="2"/>
  <c r="C2309" i="2"/>
  <c r="C2392" i="2"/>
  <c r="C1260" i="2"/>
  <c r="C2302" i="2"/>
  <c r="C2100" i="2"/>
  <c r="C1098" i="2"/>
  <c r="C2270" i="2"/>
  <c r="C1847" i="2"/>
  <c r="C2004" i="2"/>
  <c r="C348" i="2"/>
  <c r="C945" i="2"/>
  <c r="C1565" i="2"/>
  <c r="C1073" i="2"/>
  <c r="C1941" i="2"/>
  <c r="C1804" i="2"/>
  <c r="C2118" i="2"/>
  <c r="C1592" i="2"/>
  <c r="C1816" i="2"/>
  <c r="C1991" i="2"/>
  <c r="C2167" i="2"/>
  <c r="C2335" i="2"/>
  <c r="C1468" i="2"/>
  <c r="C2205" i="2"/>
  <c r="C2429" i="2"/>
  <c r="C1706" i="2"/>
  <c r="C2092" i="2"/>
  <c r="C2230" i="2"/>
  <c r="C2342" i="2"/>
  <c r="C2457" i="2"/>
  <c r="C1652" i="2"/>
  <c r="C1952" i="2"/>
  <c r="C2162" i="2"/>
  <c r="C2245" i="2"/>
  <c r="C2328" i="2"/>
  <c r="C2418" i="2"/>
  <c r="C1802" i="2"/>
  <c r="C2385" i="2"/>
  <c r="C2222" i="2"/>
  <c r="C1674" i="2"/>
  <c r="C2353" i="2"/>
  <c r="C2209" i="2"/>
  <c r="C613" i="2"/>
  <c r="C2069" i="2"/>
  <c r="C1863" i="2"/>
  <c r="C1812" i="2"/>
  <c r="C2140" i="2"/>
  <c r="C1735" i="2"/>
  <c r="C2354" i="2"/>
  <c r="C2305" i="2"/>
  <c r="C796" i="2"/>
  <c r="C1942" i="2"/>
  <c r="C2039" i="2"/>
  <c r="C2256" i="2"/>
  <c r="C2252" i="2"/>
  <c r="C2016" i="2"/>
  <c r="C2437" i="2"/>
  <c r="C2052" i="2"/>
  <c r="C1367" i="2"/>
  <c r="C1643" i="2"/>
  <c r="C2375" i="2"/>
  <c r="C1834" i="2"/>
  <c r="C1143" i="2"/>
  <c r="C2264" i="2"/>
  <c r="C904" i="2"/>
  <c r="C1591" i="2"/>
  <c r="C1821" i="2"/>
  <c r="C2374" i="2"/>
  <c r="C1069" i="2"/>
  <c r="C2181" i="2"/>
  <c r="C2207" i="2"/>
  <c r="C2084" i="2"/>
  <c r="C885" i="2"/>
  <c r="C2436" i="2"/>
  <c r="U9" i="2"/>
  <c r="U25" i="2"/>
  <c r="U41" i="2"/>
  <c r="U57" i="2"/>
  <c r="U73" i="2"/>
  <c r="U89" i="2"/>
  <c r="U105" i="2"/>
  <c r="U121" i="2"/>
  <c r="U137" i="2"/>
  <c r="U153" i="2"/>
  <c r="U169" i="2"/>
  <c r="U185" i="2"/>
  <c r="U201" i="2"/>
  <c r="U211" i="2"/>
  <c r="U219" i="2"/>
  <c r="U227" i="2"/>
  <c r="U235" i="2"/>
  <c r="U243" i="2"/>
  <c r="U251" i="2"/>
  <c r="U259" i="2"/>
  <c r="U267" i="2"/>
  <c r="U275" i="2"/>
  <c r="U283" i="2"/>
  <c r="U291" i="2"/>
  <c r="U299" i="2"/>
  <c r="U307" i="2"/>
  <c r="U315" i="2"/>
  <c r="U323" i="2"/>
  <c r="U331" i="2"/>
  <c r="U339" i="2"/>
  <c r="U347" i="2"/>
  <c r="U355" i="2"/>
  <c r="U363" i="2"/>
  <c r="U371" i="2"/>
  <c r="U379" i="2"/>
  <c r="U387" i="2"/>
  <c r="U395" i="2"/>
  <c r="U403" i="2"/>
  <c r="U411" i="2"/>
  <c r="U419" i="2"/>
  <c r="U427" i="2"/>
  <c r="U435" i="2"/>
  <c r="U443" i="2"/>
  <c r="U451" i="2"/>
  <c r="U459" i="2"/>
  <c r="U467" i="2"/>
  <c r="U475" i="2"/>
  <c r="U483" i="2"/>
  <c r="U491" i="2"/>
  <c r="U499" i="2"/>
  <c r="U507" i="2"/>
  <c r="U515" i="2"/>
  <c r="U523" i="2"/>
  <c r="U531" i="2"/>
  <c r="U539" i="2"/>
  <c r="U547" i="2"/>
  <c r="U555" i="2"/>
  <c r="U563" i="2"/>
  <c r="U571" i="2"/>
  <c r="U579" i="2"/>
  <c r="U587" i="2"/>
  <c r="U595" i="2"/>
  <c r="U603" i="2"/>
  <c r="U611" i="2"/>
  <c r="U619" i="2"/>
  <c r="U627" i="2"/>
  <c r="U635" i="2"/>
  <c r="U643" i="2"/>
  <c r="U651" i="2"/>
  <c r="U659" i="2"/>
  <c r="U667" i="2"/>
  <c r="U675" i="2"/>
  <c r="U683" i="2"/>
  <c r="U691" i="2"/>
  <c r="U699" i="2"/>
  <c r="U707" i="2"/>
  <c r="U715" i="2"/>
  <c r="U723" i="2"/>
  <c r="U731" i="2"/>
  <c r="U739" i="2"/>
  <c r="U747" i="2"/>
  <c r="U755" i="2"/>
  <c r="U763" i="2"/>
  <c r="U771" i="2"/>
  <c r="U779" i="2"/>
  <c r="U787" i="2"/>
  <c r="U795" i="2"/>
  <c r="U803" i="2"/>
  <c r="U811" i="2"/>
  <c r="U819" i="2"/>
  <c r="U827" i="2"/>
  <c r="U835" i="2"/>
  <c r="U843" i="2"/>
  <c r="U851" i="2"/>
  <c r="U859" i="2"/>
  <c r="U867" i="2"/>
  <c r="U875" i="2"/>
  <c r="U883" i="2"/>
  <c r="U891" i="2"/>
  <c r="U899" i="2"/>
  <c r="U907" i="2"/>
  <c r="U915" i="2"/>
  <c r="U923" i="2"/>
  <c r="U931" i="2"/>
  <c r="U939" i="2"/>
  <c r="U947" i="2"/>
  <c r="U955" i="2"/>
  <c r="U963" i="2"/>
  <c r="U971" i="2"/>
  <c r="U979" i="2"/>
  <c r="U987" i="2"/>
  <c r="U995" i="2"/>
  <c r="U1003" i="2"/>
  <c r="U1011" i="2"/>
  <c r="U1019" i="2"/>
  <c r="U8" i="2"/>
  <c r="U24" i="2"/>
  <c r="U40" i="2"/>
  <c r="U56" i="2"/>
  <c r="U72" i="2"/>
  <c r="U88" i="2"/>
  <c r="U104" i="2"/>
  <c r="U120" i="2"/>
  <c r="U136" i="2"/>
  <c r="U152" i="2"/>
  <c r="U168" i="2"/>
  <c r="U184" i="2"/>
  <c r="U200" i="2"/>
  <c r="U13" i="2"/>
  <c r="U29" i="2"/>
  <c r="U45" i="2"/>
  <c r="U61" i="2"/>
  <c r="U77" i="2"/>
  <c r="U93" i="2"/>
  <c r="U109" i="2"/>
  <c r="U125" i="2"/>
  <c r="U141" i="2"/>
  <c r="U157" i="2"/>
  <c r="U173" i="2"/>
  <c r="U189" i="2"/>
  <c r="U204" i="2"/>
  <c r="U212" i="2"/>
  <c r="U220" i="2"/>
  <c r="U228" i="2"/>
  <c r="U236" i="2"/>
  <c r="U244" i="2"/>
  <c r="U252" i="2"/>
  <c r="U260" i="2"/>
  <c r="U268" i="2"/>
  <c r="U276" i="2"/>
  <c r="U284" i="2"/>
  <c r="U292" i="2"/>
  <c r="U300" i="2"/>
  <c r="U308" i="2"/>
  <c r="U316" i="2"/>
  <c r="U324" i="2"/>
  <c r="U332" i="2"/>
  <c r="U340" i="2"/>
  <c r="U348" i="2"/>
  <c r="U356" i="2"/>
  <c r="U364" i="2"/>
  <c r="U372" i="2"/>
  <c r="U380" i="2"/>
  <c r="U388" i="2"/>
  <c r="U396" i="2"/>
  <c r="U404" i="2"/>
  <c r="U412" i="2"/>
  <c r="U420" i="2"/>
  <c r="U428" i="2"/>
  <c r="U436" i="2"/>
  <c r="U444" i="2"/>
  <c r="U452" i="2"/>
  <c r="U460" i="2"/>
  <c r="U468" i="2"/>
  <c r="U476" i="2"/>
  <c r="U484" i="2"/>
  <c r="U492" i="2"/>
  <c r="U500" i="2"/>
  <c r="U508" i="2"/>
  <c r="U516" i="2"/>
  <c r="U524" i="2"/>
  <c r="U532" i="2"/>
  <c r="U540" i="2"/>
  <c r="U548" i="2"/>
  <c r="U556" i="2"/>
  <c r="U564" i="2"/>
  <c r="U572" i="2"/>
  <c r="U580" i="2"/>
  <c r="U588" i="2"/>
  <c r="U596" i="2"/>
  <c r="U604" i="2"/>
  <c r="U612" i="2"/>
  <c r="U620" i="2"/>
  <c r="U628" i="2"/>
  <c r="U44" i="2"/>
  <c r="U108" i="2"/>
  <c r="U172" i="2"/>
  <c r="U648" i="2"/>
  <c r="U680" i="2"/>
  <c r="U712" i="2"/>
  <c r="U744" i="2"/>
  <c r="U776" i="2"/>
  <c r="U808" i="2"/>
  <c r="U840" i="2"/>
  <c r="U872" i="2"/>
  <c r="U904" i="2"/>
  <c r="U936" i="2"/>
  <c r="U968" i="2"/>
  <c r="U1000" i="2"/>
  <c r="U20" i="2"/>
  <c r="U84" i="2"/>
  <c r="U148" i="2"/>
  <c r="U634" i="2"/>
  <c r="U666" i="2"/>
  <c r="U698" i="2"/>
  <c r="U730" i="2"/>
  <c r="U762" i="2"/>
  <c r="U794" i="2"/>
  <c r="U826" i="2"/>
  <c r="U858" i="2"/>
  <c r="U890" i="2"/>
  <c r="U922" i="2"/>
  <c r="U954" i="2"/>
  <c r="U986" i="2"/>
  <c r="U1018" i="2"/>
  <c r="U1031" i="2"/>
  <c r="U1039" i="2"/>
  <c r="U1047" i="2"/>
  <c r="U1055" i="2"/>
  <c r="U1063" i="2"/>
  <c r="U1071" i="2"/>
  <c r="U1079" i="2"/>
  <c r="U1087" i="2"/>
  <c r="U1095" i="2"/>
  <c r="U1103" i="2"/>
  <c r="U1111" i="2"/>
  <c r="U1119" i="2"/>
  <c r="U1127" i="2"/>
  <c r="U1135" i="2"/>
  <c r="U1143" i="2"/>
  <c r="U1151" i="2"/>
  <c r="U1159" i="2"/>
  <c r="U1167" i="2"/>
  <c r="U1175" i="2"/>
  <c r="U1183" i="2"/>
  <c r="U1191" i="2"/>
  <c r="U1199" i="2"/>
  <c r="U1207" i="2"/>
  <c r="U1215" i="2"/>
  <c r="U1223" i="2"/>
  <c r="U1231" i="2"/>
  <c r="U1239" i="2"/>
  <c r="U1247" i="2"/>
  <c r="U1255" i="2"/>
  <c r="U1263" i="2"/>
  <c r="U1271" i="2"/>
  <c r="U1279" i="2"/>
  <c r="U1287" i="2"/>
  <c r="U1295" i="2"/>
  <c r="U1303" i="2"/>
  <c r="U1311" i="2"/>
  <c r="U1319" i="2"/>
  <c r="U1327" i="2"/>
  <c r="U1335" i="2"/>
  <c r="U1343" i="2"/>
  <c r="U1351" i="2"/>
  <c r="U1359" i="2"/>
  <c r="U1367" i="2"/>
  <c r="U1375" i="2"/>
  <c r="U1383" i="2"/>
  <c r="U1391" i="2"/>
  <c r="U1399" i="2"/>
  <c r="U1407" i="2"/>
  <c r="U1415" i="2"/>
  <c r="U1423" i="2"/>
  <c r="U1431" i="2"/>
  <c r="U1439" i="2"/>
  <c r="U1447" i="2"/>
  <c r="U1455" i="2"/>
  <c r="U1463" i="2"/>
  <c r="U1471" i="2"/>
  <c r="U1479" i="2"/>
  <c r="U1487" i="2"/>
  <c r="U1495" i="2"/>
  <c r="U1503" i="2"/>
  <c r="U1511" i="2"/>
  <c r="U1519" i="2"/>
  <c r="U1527" i="2"/>
  <c r="U1535" i="2"/>
  <c r="U1543" i="2"/>
  <c r="U1551" i="2"/>
  <c r="U1559" i="2"/>
  <c r="U1567" i="2"/>
  <c r="U1575" i="2"/>
  <c r="U1583" i="2"/>
  <c r="U1591" i="2"/>
  <c r="U1599" i="2"/>
  <c r="U1607" i="2"/>
  <c r="U1615" i="2"/>
  <c r="U1623" i="2"/>
  <c r="U1631" i="2"/>
  <c r="U63" i="2"/>
  <c r="U127" i="2"/>
  <c r="U191" i="2"/>
  <c r="U660" i="2"/>
  <c r="U692" i="2"/>
  <c r="U724" i="2"/>
  <c r="U756" i="2"/>
  <c r="U788" i="2"/>
  <c r="U820" i="2"/>
  <c r="U852" i="2"/>
  <c r="U884" i="2"/>
  <c r="U916" i="2"/>
  <c r="U948" i="2"/>
  <c r="U980" i="2"/>
  <c r="U1012" i="2"/>
  <c r="U167" i="2"/>
  <c r="U758" i="2"/>
  <c r="U886" i="2"/>
  <c r="U1014" i="2"/>
  <c r="U1056" i="2"/>
  <c r="U1088" i="2"/>
  <c r="U1120" i="2"/>
  <c r="U1152" i="2"/>
  <c r="U1184" i="2"/>
  <c r="U1216" i="2"/>
  <c r="U1248" i="2"/>
  <c r="U1280" i="2"/>
  <c r="U1312" i="2"/>
  <c r="U1344" i="2"/>
  <c r="U1376" i="2"/>
  <c r="U1408" i="2"/>
  <c r="U1440" i="2"/>
  <c r="U1472" i="2"/>
  <c r="U1504" i="2"/>
  <c r="U1536" i="2"/>
  <c r="U1568" i="2"/>
  <c r="U1600" i="2"/>
  <c r="U1632" i="2"/>
  <c r="U1645" i="2"/>
  <c r="U1661" i="2"/>
  <c r="U1677" i="2"/>
  <c r="U1693" i="2"/>
  <c r="U1709" i="2"/>
  <c r="U1725" i="2"/>
  <c r="U1741" i="2"/>
  <c r="U1757" i="2"/>
  <c r="U1773" i="2"/>
  <c r="U1789" i="2"/>
  <c r="U1805" i="2"/>
  <c r="U1821" i="2"/>
  <c r="U1837" i="2"/>
  <c r="U1853" i="2"/>
  <c r="U1869" i="2"/>
  <c r="U1885" i="2"/>
  <c r="U1901" i="2"/>
  <c r="U1917" i="2"/>
  <c r="U1933" i="2"/>
  <c r="U1949" i="2"/>
  <c r="U1965" i="2"/>
  <c r="U1981" i="2"/>
  <c r="U1997" i="2"/>
  <c r="U2013" i="2"/>
  <c r="U2029" i="2"/>
  <c r="U2045" i="2"/>
  <c r="U2061" i="2"/>
  <c r="U2077" i="2"/>
  <c r="U2093" i="2"/>
  <c r="U2191" i="2"/>
  <c r="U2201" i="2"/>
  <c r="U2211" i="2"/>
  <c r="U2219" i="2"/>
  <c r="U2231" i="2"/>
  <c r="U2241" i="2"/>
  <c r="U2251" i="2"/>
  <c r="U2261" i="2"/>
  <c r="U2269" i="2"/>
  <c r="U2277" i="2"/>
  <c r="U2287" i="2"/>
  <c r="U2297" i="2"/>
  <c r="U2307" i="2"/>
  <c r="U2319" i="2"/>
  <c r="U2329" i="2"/>
  <c r="U2337" i="2"/>
  <c r="U2345" i="2"/>
  <c r="U2355" i="2"/>
  <c r="U2363" i="2"/>
  <c r="U2371" i="2"/>
  <c r="U2379" i="2"/>
  <c r="U2387" i="2"/>
  <c r="U2395" i="2"/>
  <c r="U2403" i="2"/>
  <c r="U2415" i="2"/>
  <c r="U2425" i="2"/>
  <c r="U2435" i="2"/>
  <c r="U2445" i="2"/>
  <c r="U2453" i="2"/>
  <c r="U2461" i="2"/>
  <c r="U7" i="2"/>
  <c r="U718" i="2"/>
  <c r="U846" i="2"/>
  <c r="U974" i="2"/>
  <c r="U1122" i="2"/>
  <c r="U1170" i="2"/>
  <c r="U1258" i="2"/>
  <c r="U1338" i="2"/>
  <c r="U1394" i="2"/>
  <c r="U1458" i="2"/>
  <c r="U1546" i="2"/>
  <c r="U1594" i="2"/>
  <c r="U1651" i="2"/>
  <c r="U1688" i="2"/>
  <c r="U1707" i="2"/>
  <c r="U1771" i="2"/>
  <c r="U1800" i="2"/>
  <c r="U1848" i="2"/>
  <c r="U2116" i="2"/>
  <c r="U2136" i="2"/>
  <c r="U2152" i="2"/>
  <c r="U2168" i="2"/>
  <c r="U2186" i="2"/>
  <c r="U2202" i="2"/>
  <c r="U2220" i="2"/>
  <c r="U2244" i="2"/>
  <c r="U2266" i="2"/>
  <c r="U2280" i="2"/>
  <c r="U2298" i="2"/>
  <c r="U2314" i="2"/>
  <c r="U132" i="2"/>
  <c r="U702" i="2"/>
  <c r="U830" i="2"/>
  <c r="U958" i="2"/>
  <c r="U1038" i="2"/>
  <c r="U1070" i="2"/>
  <c r="U1102" i="2"/>
  <c r="U1134" i="2"/>
  <c r="U1166" i="2"/>
  <c r="U1198" i="2"/>
  <c r="U1230" i="2"/>
  <c r="U1262" i="2"/>
  <c r="U1294" i="2"/>
  <c r="U1326" i="2"/>
  <c r="U1358" i="2"/>
  <c r="U1390" i="2"/>
  <c r="U1422" i="2"/>
  <c r="U1454" i="2"/>
  <c r="U1486" i="2"/>
  <c r="U1518" i="2"/>
  <c r="U1550" i="2"/>
  <c r="U1582" i="2"/>
  <c r="U1614" i="2"/>
  <c r="U1639" i="2"/>
  <c r="U1655" i="2"/>
  <c r="U1671" i="2"/>
  <c r="U1687" i="2"/>
  <c r="U1703" i="2"/>
  <c r="U1719" i="2"/>
  <c r="U1735" i="2"/>
  <c r="U1751" i="2"/>
  <c r="U1767" i="2"/>
  <c r="U1783" i="2"/>
  <c r="U1799" i="2"/>
  <c r="U1815" i="2"/>
  <c r="U1831" i="2"/>
  <c r="U1847" i="2"/>
  <c r="U1863" i="2"/>
  <c r="U1879" i="2"/>
  <c r="U1895" i="2"/>
  <c r="U1911" i="2"/>
  <c r="U1927" i="2"/>
  <c r="U1943" i="2"/>
  <c r="U1959" i="2"/>
  <c r="U1975" i="2"/>
  <c r="U1991" i="2"/>
  <c r="U2007" i="2"/>
  <c r="U2023" i="2"/>
  <c r="U2039" i="2"/>
  <c r="U2055" i="2"/>
  <c r="U2071" i="2"/>
  <c r="U2087" i="2"/>
  <c r="U2099" i="2"/>
  <c r="U2107" i="2"/>
  <c r="U2115" i="2"/>
  <c r="U2123" i="2"/>
  <c r="U2131" i="2"/>
  <c r="U2139" i="2"/>
  <c r="U2147" i="2"/>
  <c r="U2155" i="2"/>
  <c r="U2163" i="2"/>
  <c r="U2171" i="2"/>
  <c r="U2179" i="2"/>
  <c r="U2203" i="2"/>
  <c r="U2247" i="2"/>
  <c r="U2299" i="2"/>
  <c r="U2349" i="2"/>
  <c r="U2429" i="2"/>
  <c r="U1058" i="2"/>
  <c r="U1154" i="2"/>
  <c r="U1274" i="2"/>
  <c r="U1442" i="2"/>
  <c r="U1610" i="2"/>
  <c r="U1640" i="2"/>
  <c r="U1736" i="2"/>
  <c r="U1768" i="2"/>
  <c r="U1856" i="2"/>
  <c r="U1899" i="2"/>
  <c r="U1936" i="2"/>
  <c r="U1968" i="2"/>
  <c r="U2008" i="2"/>
  <c r="U2040" i="2"/>
  <c r="U2075" i="2"/>
  <c r="U2102" i="2"/>
  <c r="U2118" i="2"/>
  <c r="U2142" i="2"/>
  <c r="U2180" i="2"/>
  <c r="U2222" i="2"/>
  <c r="U2252" i="2"/>
  <c r="U2300" i="2"/>
  <c r="U36" i="2"/>
  <c r="U678" i="2"/>
  <c r="U806" i="2"/>
  <c r="U934" i="2"/>
  <c r="U1036" i="2"/>
  <c r="U1068" i="2"/>
  <c r="U1100" i="2"/>
  <c r="U1132" i="2"/>
  <c r="U1164" i="2"/>
  <c r="U1196" i="2"/>
  <c r="U1228" i="2"/>
  <c r="U1260" i="2"/>
  <c r="U1292" i="2"/>
  <c r="U1324" i="2"/>
  <c r="U1356" i="2"/>
  <c r="U1388" i="2"/>
  <c r="U1420" i="2"/>
  <c r="U1452" i="2"/>
  <c r="U1484" i="2"/>
  <c r="U1516" i="2"/>
  <c r="U1548" i="2"/>
  <c r="U1580" i="2"/>
  <c r="U1612" i="2"/>
  <c r="U1638" i="2"/>
  <c r="U1654" i="2"/>
  <c r="U1670" i="2"/>
  <c r="U1686" i="2"/>
  <c r="U1702" i="2"/>
  <c r="U1718" i="2"/>
  <c r="U1734" i="2"/>
  <c r="U1750" i="2"/>
  <c r="U1766" i="2"/>
  <c r="U1782" i="2"/>
  <c r="U1798" i="2"/>
  <c r="U1814" i="2"/>
  <c r="U1830" i="2"/>
  <c r="U1846" i="2"/>
  <c r="U1862" i="2"/>
  <c r="U1878" i="2"/>
  <c r="U1894" i="2"/>
  <c r="U1910" i="2"/>
  <c r="U1926" i="2"/>
  <c r="U1942" i="2"/>
  <c r="U1958" i="2"/>
  <c r="U1974" i="2"/>
  <c r="U1990" i="2"/>
  <c r="U2006" i="2"/>
  <c r="U2022" i="2"/>
  <c r="U2038" i="2"/>
  <c r="U2054" i="2"/>
  <c r="U2070" i="2"/>
  <c r="U2086" i="2"/>
  <c r="U1034" i="2"/>
  <c r="U1114" i="2"/>
  <c r="U1234" i="2"/>
  <c r="U1362" i="2"/>
  <c r="U1450" i="2"/>
  <c r="U1514" i="2"/>
  <c r="U1675" i="2"/>
  <c r="U1720" i="2"/>
  <c r="U1763" i="2"/>
  <c r="U1816" i="2"/>
  <c r="U1843" i="2"/>
  <c r="U1888" i="2"/>
  <c r="U1920" i="2"/>
  <c r="U1947" i="2"/>
  <c r="U1979" i="2"/>
  <c r="U2003" i="2"/>
  <c r="U2035" i="2"/>
  <c r="U2059" i="2"/>
  <c r="U2096" i="2"/>
  <c r="U2112" i="2"/>
  <c r="U2146" i="2"/>
  <c r="U2170" i="2"/>
  <c r="U2192" i="2"/>
  <c r="U2212" i="2"/>
  <c r="U2242" i="2"/>
  <c r="U2258" i="2"/>
  <c r="U2288" i="2"/>
  <c r="U2312" i="2"/>
  <c r="U2326" i="2"/>
  <c r="U2460" i="2"/>
  <c r="U2356" i="2"/>
  <c r="U2388" i="2"/>
  <c r="U14" i="2"/>
  <c r="U30" i="2"/>
  <c r="U46" i="2"/>
  <c r="U62" i="2"/>
  <c r="U78" i="2"/>
  <c r="U94" i="2"/>
  <c r="U110" i="2"/>
  <c r="U126" i="2"/>
  <c r="U142" i="2"/>
  <c r="U158" i="2"/>
  <c r="U174" i="2"/>
  <c r="U190" i="2"/>
  <c r="U205" i="2"/>
  <c r="U213" i="2"/>
  <c r="U221" i="2"/>
  <c r="U229" i="2"/>
  <c r="U237" i="2"/>
  <c r="U245" i="2"/>
  <c r="U253" i="2"/>
  <c r="U261" i="2"/>
  <c r="U269" i="2"/>
  <c r="U277" i="2"/>
  <c r="U285" i="2"/>
  <c r="U293" i="2"/>
  <c r="U301" i="2"/>
  <c r="U309" i="2"/>
  <c r="U317" i="2"/>
  <c r="U325" i="2"/>
  <c r="U333" i="2"/>
  <c r="U341" i="2"/>
  <c r="U349" i="2"/>
  <c r="U357" i="2"/>
  <c r="U365" i="2"/>
  <c r="U373" i="2"/>
  <c r="U381" i="2"/>
  <c r="U389" i="2"/>
  <c r="U397" i="2"/>
  <c r="U405" i="2"/>
  <c r="U413" i="2"/>
  <c r="U421" i="2"/>
  <c r="U429" i="2"/>
  <c r="U437" i="2"/>
  <c r="U445" i="2"/>
  <c r="U453" i="2"/>
  <c r="U461" i="2"/>
  <c r="U469" i="2"/>
  <c r="U477" i="2"/>
  <c r="U485" i="2"/>
  <c r="U493" i="2"/>
  <c r="U501" i="2"/>
  <c r="U509" i="2"/>
  <c r="U517" i="2"/>
  <c r="U525" i="2"/>
  <c r="U533" i="2"/>
  <c r="U541" i="2"/>
  <c r="U549" i="2"/>
  <c r="U557" i="2"/>
  <c r="U565" i="2"/>
  <c r="U573" i="2"/>
  <c r="U581" i="2"/>
  <c r="U589" i="2"/>
  <c r="U597" i="2"/>
  <c r="U605" i="2"/>
  <c r="U613" i="2"/>
  <c r="U621" i="2"/>
  <c r="U629" i="2"/>
  <c r="U637" i="2"/>
  <c r="U645" i="2"/>
  <c r="U653" i="2"/>
  <c r="U661" i="2"/>
  <c r="U669" i="2"/>
  <c r="U677" i="2"/>
  <c r="U685" i="2"/>
  <c r="U693" i="2"/>
  <c r="U701" i="2"/>
  <c r="U709" i="2"/>
  <c r="U717" i="2"/>
  <c r="U725" i="2"/>
  <c r="U733" i="2"/>
  <c r="U741" i="2"/>
  <c r="U749" i="2"/>
  <c r="U757" i="2"/>
  <c r="U765" i="2"/>
  <c r="U773" i="2"/>
  <c r="U781" i="2"/>
  <c r="U789" i="2"/>
  <c r="U797" i="2"/>
  <c r="U805" i="2"/>
  <c r="U813" i="2"/>
  <c r="U821" i="2"/>
  <c r="U829" i="2"/>
  <c r="U837" i="2"/>
  <c r="U845" i="2"/>
  <c r="U853" i="2"/>
  <c r="U861" i="2"/>
  <c r="U869" i="2"/>
  <c r="U877" i="2"/>
  <c r="U885" i="2"/>
  <c r="U893" i="2"/>
  <c r="U901" i="2"/>
  <c r="U909" i="2"/>
  <c r="U917" i="2"/>
  <c r="U925" i="2"/>
  <c r="U933" i="2"/>
  <c r="U941" i="2"/>
  <c r="U949" i="2"/>
  <c r="U957" i="2"/>
  <c r="U965" i="2"/>
  <c r="U973" i="2"/>
  <c r="U981" i="2"/>
  <c r="U989" i="2"/>
  <c r="U997" i="2"/>
  <c r="U1005" i="2"/>
  <c r="U1013" i="2"/>
  <c r="U1021" i="2"/>
  <c r="U11" i="2"/>
  <c r="U27" i="2"/>
  <c r="U43" i="2"/>
  <c r="U59" i="2"/>
  <c r="U75" i="2"/>
  <c r="U91" i="2"/>
  <c r="U107" i="2"/>
  <c r="U123" i="2"/>
  <c r="U139" i="2"/>
  <c r="U155" i="2"/>
  <c r="U171" i="2"/>
  <c r="U187" i="2"/>
  <c r="U203" i="2"/>
  <c r="U18" i="2"/>
  <c r="U34" i="2"/>
  <c r="U50" i="2"/>
  <c r="U66" i="2"/>
  <c r="U82" i="2"/>
  <c r="U98" i="2"/>
  <c r="U114" i="2"/>
  <c r="U130" i="2"/>
  <c r="U146" i="2"/>
  <c r="U162" i="2"/>
  <c r="U178" i="2"/>
  <c r="U194" i="2"/>
  <c r="U206" i="2"/>
  <c r="U214" i="2"/>
  <c r="U222" i="2"/>
  <c r="U230" i="2"/>
  <c r="U238" i="2"/>
  <c r="U246" i="2"/>
  <c r="U254" i="2"/>
  <c r="U262" i="2"/>
  <c r="U270" i="2"/>
  <c r="U278" i="2"/>
  <c r="U286" i="2"/>
  <c r="U294" i="2"/>
  <c r="U302" i="2"/>
  <c r="U310" i="2"/>
  <c r="U318" i="2"/>
  <c r="U326" i="2"/>
  <c r="U334" i="2"/>
  <c r="U342" i="2"/>
  <c r="U350" i="2"/>
  <c r="U358" i="2"/>
  <c r="U366" i="2"/>
  <c r="U374" i="2"/>
  <c r="U382" i="2"/>
  <c r="U390" i="2"/>
  <c r="U398" i="2"/>
  <c r="U406" i="2"/>
  <c r="U414" i="2"/>
  <c r="U422" i="2"/>
  <c r="U430" i="2"/>
  <c r="U438" i="2"/>
  <c r="U446" i="2"/>
  <c r="U454" i="2"/>
  <c r="U462" i="2"/>
  <c r="U470" i="2"/>
  <c r="U478" i="2"/>
  <c r="U486" i="2"/>
  <c r="U494" i="2"/>
  <c r="U502" i="2"/>
  <c r="U510" i="2"/>
  <c r="U518" i="2"/>
  <c r="U526" i="2"/>
  <c r="U534" i="2"/>
  <c r="U542" i="2"/>
  <c r="U550" i="2"/>
  <c r="U558" i="2"/>
  <c r="U566" i="2"/>
  <c r="U574" i="2"/>
  <c r="U582" i="2"/>
  <c r="U590" i="2"/>
  <c r="U598" i="2"/>
  <c r="U606" i="2"/>
  <c r="U614" i="2"/>
  <c r="U622" i="2"/>
  <c r="U630" i="2"/>
  <c r="U47" i="2"/>
  <c r="U111" i="2"/>
  <c r="U175" i="2"/>
  <c r="U656" i="2"/>
  <c r="U688" i="2"/>
  <c r="U720" i="2"/>
  <c r="U752" i="2"/>
  <c r="U784" i="2"/>
  <c r="U816" i="2"/>
  <c r="U848" i="2"/>
  <c r="U880" i="2"/>
  <c r="U912" i="2"/>
  <c r="U944" i="2"/>
  <c r="U976" i="2"/>
  <c r="U1008" i="2"/>
  <c r="U23" i="2"/>
  <c r="U87" i="2"/>
  <c r="U151" i="2"/>
  <c r="U642" i="2"/>
  <c r="U674" i="2"/>
  <c r="U706" i="2"/>
  <c r="U738" i="2"/>
  <c r="U770" i="2"/>
  <c r="U802" i="2"/>
  <c r="U834" i="2"/>
  <c r="U866" i="2"/>
  <c r="U898" i="2"/>
  <c r="U930" i="2"/>
  <c r="U962" i="2"/>
  <c r="U994" i="2"/>
  <c r="U1026" i="2"/>
  <c r="U1033" i="2"/>
  <c r="U1041" i="2"/>
  <c r="U1049" i="2"/>
  <c r="U1057" i="2"/>
  <c r="U1065" i="2"/>
  <c r="U1073" i="2"/>
  <c r="U1081" i="2"/>
  <c r="U1089" i="2"/>
  <c r="U1097" i="2"/>
  <c r="U1105" i="2"/>
  <c r="U1113" i="2"/>
  <c r="U1121" i="2"/>
  <c r="U1129" i="2"/>
  <c r="U1137" i="2"/>
  <c r="U1145" i="2"/>
  <c r="U1153" i="2"/>
  <c r="U1161" i="2"/>
  <c r="U1169" i="2"/>
  <c r="U1177" i="2"/>
  <c r="U1185" i="2"/>
  <c r="U1193" i="2"/>
  <c r="U1201" i="2"/>
  <c r="U1209" i="2"/>
  <c r="U1217" i="2"/>
  <c r="U1225" i="2"/>
  <c r="U1233" i="2"/>
  <c r="U1241" i="2"/>
  <c r="U1249" i="2"/>
  <c r="U1257" i="2"/>
  <c r="U1265" i="2"/>
  <c r="U1273" i="2"/>
  <c r="U1281" i="2"/>
  <c r="U1289" i="2"/>
  <c r="U1297" i="2"/>
  <c r="U1305" i="2"/>
  <c r="U1313" i="2"/>
  <c r="U1321" i="2"/>
  <c r="U1329" i="2"/>
  <c r="U1337" i="2"/>
  <c r="U1345" i="2"/>
  <c r="U1353" i="2"/>
  <c r="U1361" i="2"/>
  <c r="U1369" i="2"/>
  <c r="U1377" i="2"/>
  <c r="U1385" i="2"/>
  <c r="U1393" i="2"/>
  <c r="U1401" i="2"/>
  <c r="U1409" i="2"/>
  <c r="U1417" i="2"/>
  <c r="U1425" i="2"/>
  <c r="U1433" i="2"/>
  <c r="U1441" i="2"/>
  <c r="U1449" i="2"/>
  <c r="U1457" i="2"/>
  <c r="U1465" i="2"/>
  <c r="U1473" i="2"/>
  <c r="U1481" i="2"/>
  <c r="U1489" i="2"/>
  <c r="U1497" i="2"/>
  <c r="U1505" i="2"/>
  <c r="U1513" i="2"/>
  <c r="U1521" i="2"/>
  <c r="U1529" i="2"/>
  <c r="U1537" i="2"/>
  <c r="U1545" i="2"/>
  <c r="U1553" i="2"/>
  <c r="U1561" i="2"/>
  <c r="U1569" i="2"/>
  <c r="U1577" i="2"/>
  <c r="U1585" i="2"/>
  <c r="U1593" i="2"/>
  <c r="U1601" i="2"/>
  <c r="U1609" i="2"/>
  <c r="U1617" i="2"/>
  <c r="U1625" i="2"/>
  <c r="U28" i="2"/>
  <c r="U92" i="2"/>
  <c r="U156" i="2"/>
  <c r="U636" i="2"/>
  <c r="U668" i="2"/>
  <c r="U700" i="2"/>
  <c r="U732" i="2"/>
  <c r="U764" i="2"/>
  <c r="U796" i="2"/>
  <c r="U828" i="2"/>
  <c r="U860" i="2"/>
  <c r="U892" i="2"/>
  <c r="U924" i="2"/>
  <c r="U956" i="2"/>
  <c r="U988" i="2"/>
  <c r="U1020" i="2"/>
  <c r="U662" i="2"/>
  <c r="U790" i="2"/>
  <c r="U918" i="2"/>
  <c r="U1032" i="2"/>
  <c r="U1064" i="2"/>
  <c r="U1096" i="2"/>
  <c r="U1128" i="2"/>
  <c r="U1160" i="2"/>
  <c r="U1192" i="2"/>
  <c r="U1224" i="2"/>
  <c r="U1256" i="2"/>
  <c r="U1288" i="2"/>
  <c r="U1320" i="2"/>
  <c r="U1352" i="2"/>
  <c r="U1384" i="2"/>
  <c r="U1416" i="2"/>
  <c r="U1448" i="2"/>
  <c r="U1480" i="2"/>
  <c r="U1512" i="2"/>
  <c r="U1544" i="2"/>
  <c r="U1576" i="2"/>
  <c r="U1608" i="2"/>
  <c r="U1634" i="2"/>
  <c r="U1650" i="2"/>
  <c r="U1666" i="2"/>
  <c r="U1682" i="2"/>
  <c r="U1698" i="2"/>
  <c r="U1714" i="2"/>
  <c r="U1730" i="2"/>
  <c r="U1746" i="2"/>
  <c r="U1762" i="2"/>
  <c r="U1778" i="2"/>
  <c r="U1794" i="2"/>
  <c r="U1810" i="2"/>
  <c r="U1826" i="2"/>
  <c r="U1842" i="2"/>
  <c r="U1858" i="2"/>
  <c r="U1874" i="2"/>
  <c r="U1890" i="2"/>
  <c r="U1906" i="2"/>
  <c r="U1922" i="2"/>
  <c r="U1938" i="2"/>
  <c r="U1954" i="2"/>
  <c r="U1970" i="2"/>
  <c r="U1986" i="2"/>
  <c r="U2002" i="2"/>
  <c r="U2018" i="2"/>
  <c r="U2034" i="2"/>
  <c r="U2050" i="2"/>
  <c r="U2066" i="2"/>
  <c r="U2082" i="2"/>
  <c r="U2185" i="2"/>
  <c r="U2193" i="2"/>
  <c r="U2205" i="2"/>
  <c r="U2213" i="2"/>
  <c r="U2221" i="2"/>
  <c r="U2233" i="2"/>
  <c r="U2243" i="2"/>
  <c r="U2253" i="2"/>
  <c r="U2263" i="2"/>
  <c r="U2271" i="2"/>
  <c r="U2279" i="2"/>
  <c r="U2289" i="2"/>
  <c r="U2301" i="2"/>
  <c r="U2309" i="2"/>
  <c r="U2321" i="2"/>
  <c r="U2331" i="2"/>
  <c r="U2339" i="2"/>
  <c r="U2347" i="2"/>
  <c r="U2357" i="2"/>
  <c r="U2365" i="2"/>
  <c r="U2373" i="2"/>
  <c r="U2381" i="2"/>
  <c r="U2389" i="2"/>
  <c r="U2397" i="2"/>
  <c r="U2405" i="2"/>
  <c r="U2417" i="2"/>
  <c r="U2427" i="2"/>
  <c r="U2437" i="2"/>
  <c r="U2447" i="2"/>
  <c r="U2455" i="2"/>
  <c r="U2463" i="2"/>
  <c r="U68" i="2"/>
  <c r="U750" i="2"/>
  <c r="U878" i="2"/>
  <c r="U1042" i="2"/>
  <c r="U1130" i="2"/>
  <c r="U1194" i="2"/>
  <c r="U1298" i="2"/>
  <c r="U1346" i="2"/>
  <c r="U1402" i="2"/>
  <c r="U1482" i="2"/>
  <c r="U1554" i="2"/>
  <c r="U1602" i="2"/>
  <c r="U1656" i="2"/>
  <c r="U1691" i="2"/>
  <c r="U1728" i="2"/>
  <c r="U1779" i="2"/>
  <c r="U1803" i="2"/>
  <c r="U1851" i="2"/>
  <c r="U2124" i="2"/>
  <c r="U2140" i="2"/>
  <c r="U2156" i="2"/>
  <c r="U2172" i="2"/>
  <c r="U2194" i="2"/>
  <c r="U2208" i="2"/>
  <c r="U2228" i="2"/>
  <c r="U2250" i="2"/>
  <c r="U2270" i="2"/>
  <c r="U2284" i="2"/>
  <c r="U2304" i="2"/>
  <c r="U2322" i="2"/>
  <c r="U199" i="2"/>
  <c r="U734" i="2"/>
  <c r="U862" i="2"/>
  <c r="U990" i="2"/>
  <c r="U1046" i="2"/>
  <c r="U1078" i="2"/>
  <c r="U1110" i="2"/>
  <c r="U1142" i="2"/>
  <c r="U1174" i="2"/>
  <c r="U1206" i="2"/>
  <c r="U1238" i="2"/>
  <c r="U1270" i="2"/>
  <c r="U1302" i="2"/>
  <c r="U1334" i="2"/>
  <c r="U1366" i="2"/>
  <c r="U1398" i="2"/>
  <c r="U1430" i="2"/>
  <c r="U1462" i="2"/>
  <c r="U1494" i="2"/>
  <c r="U1526" i="2"/>
  <c r="U1558" i="2"/>
  <c r="U1590" i="2"/>
  <c r="U1622" i="2"/>
  <c r="U1644" i="2"/>
  <c r="U1660" i="2"/>
  <c r="U1676" i="2"/>
  <c r="U1692" i="2"/>
  <c r="U1708" i="2"/>
  <c r="U1724" i="2"/>
  <c r="U1740" i="2"/>
  <c r="U1756" i="2"/>
  <c r="U1772" i="2"/>
  <c r="U1788" i="2"/>
  <c r="U1804" i="2"/>
  <c r="U1820" i="2"/>
  <c r="U1836" i="2"/>
  <c r="U1852" i="2"/>
  <c r="U1868" i="2"/>
  <c r="U1884" i="2"/>
  <c r="U1900" i="2"/>
  <c r="U1916" i="2"/>
  <c r="U1932" i="2"/>
  <c r="U1948" i="2"/>
  <c r="U1964" i="2"/>
  <c r="U1980" i="2"/>
  <c r="U1996" i="2"/>
  <c r="U2012" i="2"/>
  <c r="U2028" i="2"/>
  <c r="U2044" i="2"/>
  <c r="U2060" i="2"/>
  <c r="U2076" i="2"/>
  <c r="U2092" i="2"/>
  <c r="U2101" i="2"/>
  <c r="U2109" i="2"/>
  <c r="U2117" i="2"/>
  <c r="U2125" i="2"/>
  <c r="U2133" i="2"/>
  <c r="U2141" i="2"/>
  <c r="U2149" i="2"/>
  <c r="U2157" i="2"/>
  <c r="U2165" i="2"/>
  <c r="U2173" i="2"/>
  <c r="U2181" i="2"/>
  <c r="U2223" i="2"/>
  <c r="U2259" i="2"/>
  <c r="U2313" i="2"/>
  <c r="U2407" i="2"/>
  <c r="U2439" i="2"/>
  <c r="U1090" i="2"/>
  <c r="U1202" i="2"/>
  <c r="U1282" i="2"/>
  <c r="U1474" i="2"/>
  <c r="U1618" i="2"/>
  <c r="U1664" i="2"/>
  <c r="U1739" i="2"/>
  <c r="U1776" i="2"/>
  <c r="U1880" i="2"/>
  <c r="U1912" i="2"/>
  <c r="U1939" i="2"/>
  <c r="U1971" i="2"/>
  <c r="U2011" i="2"/>
  <c r="U2043" i="2"/>
  <c r="U2088" i="2"/>
  <c r="U2106" i="2"/>
  <c r="U2120" i="2"/>
  <c r="U2150" i="2"/>
  <c r="U2188" i="2"/>
  <c r="U2230" i="2"/>
  <c r="U2264" i="2"/>
  <c r="U2302" i="2"/>
  <c r="U103" i="2"/>
  <c r="U710" i="2"/>
  <c r="U838" i="2"/>
  <c r="U966" i="2"/>
  <c r="U1044" i="2"/>
  <c r="U1076" i="2"/>
  <c r="U1108" i="2"/>
  <c r="U1140" i="2"/>
  <c r="U1172" i="2"/>
  <c r="U1204" i="2"/>
  <c r="U1236" i="2"/>
  <c r="U1268" i="2"/>
  <c r="U1300" i="2"/>
  <c r="U1332" i="2"/>
  <c r="U1364" i="2"/>
  <c r="U1396" i="2"/>
  <c r="U1428" i="2"/>
  <c r="U1460" i="2"/>
  <c r="U1492" i="2"/>
  <c r="U1524" i="2"/>
  <c r="U1556" i="2"/>
  <c r="U1588" i="2"/>
  <c r="U1620" i="2"/>
  <c r="U1641" i="2"/>
  <c r="U1657" i="2"/>
  <c r="U1673" i="2"/>
  <c r="U1689" i="2"/>
  <c r="U1705" i="2"/>
  <c r="U1721" i="2"/>
  <c r="U1737" i="2"/>
  <c r="U1753" i="2"/>
  <c r="U1769" i="2"/>
  <c r="U1785" i="2"/>
  <c r="U1801" i="2"/>
  <c r="U1817" i="2"/>
  <c r="U6" i="2"/>
  <c r="U22" i="2"/>
  <c r="U38" i="2"/>
  <c r="U54" i="2"/>
  <c r="U70" i="2"/>
  <c r="U86" i="2"/>
  <c r="U102" i="2"/>
  <c r="U118" i="2"/>
  <c r="U134" i="2"/>
  <c r="U150" i="2"/>
  <c r="U166" i="2"/>
  <c r="U182" i="2"/>
  <c r="U198" i="2"/>
  <c r="U209" i="2"/>
  <c r="U217" i="2"/>
  <c r="U225" i="2"/>
  <c r="U233" i="2"/>
  <c r="U241" i="2"/>
  <c r="U249" i="2"/>
  <c r="U257" i="2"/>
  <c r="U265" i="2"/>
  <c r="U273" i="2"/>
  <c r="U281" i="2"/>
  <c r="U289" i="2"/>
  <c r="U297" i="2"/>
  <c r="U305" i="2"/>
  <c r="U313" i="2"/>
  <c r="U321" i="2"/>
  <c r="U329" i="2"/>
  <c r="U337" i="2"/>
  <c r="U345" i="2"/>
  <c r="U353" i="2"/>
  <c r="U361" i="2"/>
  <c r="U369" i="2"/>
  <c r="U377" i="2"/>
  <c r="U385" i="2"/>
  <c r="U393" i="2"/>
  <c r="U401" i="2"/>
  <c r="U409" i="2"/>
  <c r="U417" i="2"/>
  <c r="U425" i="2"/>
  <c r="U433" i="2"/>
  <c r="U441" i="2"/>
  <c r="U449" i="2"/>
  <c r="U457" i="2"/>
  <c r="U465" i="2"/>
  <c r="U473" i="2"/>
  <c r="U481" i="2"/>
  <c r="U489" i="2"/>
  <c r="U497" i="2"/>
  <c r="U505" i="2"/>
  <c r="U513" i="2"/>
  <c r="U521" i="2"/>
  <c r="U529" i="2"/>
  <c r="U537" i="2"/>
  <c r="U545" i="2"/>
  <c r="U553" i="2"/>
  <c r="U561" i="2"/>
  <c r="U569" i="2"/>
  <c r="U577" i="2"/>
  <c r="U585" i="2"/>
  <c r="U593" i="2"/>
  <c r="U601" i="2"/>
  <c r="U609" i="2"/>
  <c r="U617" i="2"/>
  <c r="U625" i="2"/>
  <c r="U633" i="2"/>
  <c r="U641" i="2"/>
  <c r="U649" i="2"/>
  <c r="U657" i="2"/>
  <c r="U665" i="2"/>
  <c r="U673" i="2"/>
  <c r="U681" i="2"/>
  <c r="U689" i="2"/>
  <c r="U697" i="2"/>
  <c r="U705" i="2"/>
  <c r="U713" i="2"/>
  <c r="U721" i="2"/>
  <c r="U729" i="2"/>
  <c r="U737" i="2"/>
  <c r="U745" i="2"/>
  <c r="U753" i="2"/>
  <c r="U761" i="2"/>
  <c r="U769" i="2"/>
  <c r="U777" i="2"/>
  <c r="U785" i="2"/>
  <c r="U793" i="2"/>
  <c r="U801" i="2"/>
  <c r="U809" i="2"/>
  <c r="U817" i="2"/>
  <c r="U825" i="2"/>
  <c r="U833" i="2"/>
  <c r="U841" i="2"/>
  <c r="U849" i="2"/>
  <c r="U857" i="2"/>
  <c r="U865" i="2"/>
  <c r="U873" i="2"/>
  <c r="U881" i="2"/>
  <c r="U889" i="2"/>
  <c r="U897" i="2"/>
  <c r="U905" i="2"/>
  <c r="U913" i="2"/>
  <c r="U921" i="2"/>
  <c r="U929" i="2"/>
  <c r="U937" i="2"/>
  <c r="U945" i="2"/>
  <c r="U953" i="2"/>
  <c r="U961" i="2"/>
  <c r="U969" i="2"/>
  <c r="U977" i="2"/>
  <c r="U985" i="2"/>
  <c r="U993" i="2"/>
  <c r="U1001" i="2"/>
  <c r="U1009" i="2"/>
  <c r="U1017" i="2"/>
  <c r="U1025" i="2"/>
  <c r="U19" i="2"/>
  <c r="U35" i="2"/>
  <c r="U51" i="2"/>
  <c r="U67" i="2"/>
  <c r="U83" i="2"/>
  <c r="U99" i="2"/>
  <c r="U115" i="2"/>
  <c r="U131" i="2"/>
  <c r="U147" i="2"/>
  <c r="U163" i="2"/>
  <c r="U179" i="2"/>
  <c r="U195" i="2"/>
  <c r="U10" i="2"/>
  <c r="U26" i="2"/>
  <c r="U42" i="2"/>
  <c r="U58" i="2"/>
  <c r="U74" i="2"/>
  <c r="U90" i="2"/>
  <c r="U106" i="2"/>
  <c r="U122" i="2"/>
  <c r="U138" i="2"/>
  <c r="U154" i="2"/>
  <c r="U170" i="2"/>
  <c r="U186" i="2"/>
  <c r="U202" i="2"/>
  <c r="U210" i="2"/>
  <c r="U218" i="2"/>
  <c r="U226" i="2"/>
  <c r="U234" i="2"/>
  <c r="U242" i="2"/>
  <c r="U250" i="2"/>
  <c r="U258" i="2"/>
  <c r="U266" i="2"/>
  <c r="U274" i="2"/>
  <c r="U282" i="2"/>
  <c r="U290" i="2"/>
  <c r="U298" i="2"/>
  <c r="U306" i="2"/>
  <c r="U314" i="2"/>
  <c r="U322" i="2"/>
  <c r="U330" i="2"/>
  <c r="U338" i="2"/>
  <c r="U346" i="2"/>
  <c r="U354" i="2"/>
  <c r="U362" i="2"/>
  <c r="U370" i="2"/>
  <c r="U378" i="2"/>
  <c r="U386" i="2"/>
  <c r="U394" i="2"/>
  <c r="U402" i="2"/>
  <c r="U410" i="2"/>
  <c r="U418" i="2"/>
  <c r="U426" i="2"/>
  <c r="U434" i="2"/>
  <c r="U442" i="2"/>
  <c r="U450" i="2"/>
  <c r="U458" i="2"/>
  <c r="U466" i="2"/>
  <c r="U474" i="2"/>
  <c r="U482" i="2"/>
  <c r="U490" i="2"/>
  <c r="U498" i="2"/>
  <c r="U506" i="2"/>
  <c r="U514" i="2"/>
  <c r="U522" i="2"/>
  <c r="U530" i="2"/>
  <c r="U538" i="2"/>
  <c r="U546" i="2"/>
  <c r="U554" i="2"/>
  <c r="U562" i="2"/>
  <c r="U570" i="2"/>
  <c r="U578" i="2"/>
  <c r="U586" i="2"/>
  <c r="U594" i="2"/>
  <c r="U602" i="2"/>
  <c r="U610" i="2"/>
  <c r="U618" i="2"/>
  <c r="U626" i="2"/>
  <c r="U15" i="2"/>
  <c r="U79" i="2"/>
  <c r="U143" i="2"/>
  <c r="U640" i="2"/>
  <c r="U672" i="2"/>
  <c r="U704" i="2"/>
  <c r="U736" i="2"/>
  <c r="U768" i="2"/>
  <c r="U800" i="2"/>
  <c r="U832" i="2"/>
  <c r="U864" i="2"/>
  <c r="U896" i="2"/>
  <c r="U928" i="2"/>
  <c r="U960" i="2"/>
  <c r="U992" i="2"/>
  <c r="U1024" i="2"/>
  <c r="U55" i="2"/>
  <c r="U119" i="2"/>
  <c r="U183" i="2"/>
  <c r="U658" i="2"/>
  <c r="U690" i="2"/>
  <c r="U722" i="2"/>
  <c r="U754" i="2"/>
  <c r="U786" i="2"/>
  <c r="U818" i="2"/>
  <c r="U850" i="2"/>
  <c r="U882" i="2"/>
  <c r="U914" i="2"/>
  <c r="U946" i="2"/>
  <c r="U978" i="2"/>
  <c r="U1010" i="2"/>
  <c r="U1029" i="2"/>
  <c r="U1037" i="2"/>
  <c r="U1045" i="2"/>
  <c r="U1053" i="2"/>
  <c r="U1061" i="2"/>
  <c r="U1069" i="2"/>
  <c r="U1077" i="2"/>
  <c r="U1085" i="2"/>
  <c r="U1093" i="2"/>
  <c r="U1101" i="2"/>
  <c r="U1109" i="2"/>
  <c r="U1117" i="2"/>
  <c r="U1125" i="2"/>
  <c r="U1133" i="2"/>
  <c r="U1141" i="2"/>
  <c r="U1149" i="2"/>
  <c r="U1157" i="2"/>
  <c r="U1165" i="2"/>
  <c r="U1173" i="2"/>
  <c r="U1181" i="2"/>
  <c r="U1189" i="2"/>
  <c r="U1197" i="2"/>
  <c r="U1205" i="2"/>
  <c r="U1213" i="2"/>
  <c r="U1221" i="2"/>
  <c r="U1229" i="2"/>
  <c r="U1237" i="2"/>
  <c r="U1245" i="2"/>
  <c r="U1253" i="2"/>
  <c r="U1261" i="2"/>
  <c r="U1269" i="2"/>
  <c r="U1277" i="2"/>
  <c r="U1285" i="2"/>
  <c r="U1293" i="2"/>
  <c r="U1301" i="2"/>
  <c r="U1309" i="2"/>
  <c r="U1317" i="2"/>
  <c r="U1325" i="2"/>
  <c r="U1333" i="2"/>
  <c r="U1341" i="2"/>
  <c r="U1349" i="2"/>
  <c r="U1357" i="2"/>
  <c r="U1365" i="2"/>
  <c r="U1373" i="2"/>
  <c r="U1381" i="2"/>
  <c r="U1389" i="2"/>
  <c r="U1397" i="2"/>
  <c r="U1405" i="2"/>
  <c r="U1413" i="2"/>
  <c r="U1421" i="2"/>
  <c r="U1429" i="2"/>
  <c r="U1437" i="2"/>
  <c r="U1445" i="2"/>
  <c r="U1453" i="2"/>
  <c r="U1461" i="2"/>
  <c r="U1469" i="2"/>
  <c r="U1477" i="2"/>
  <c r="U1485" i="2"/>
  <c r="U1493" i="2"/>
  <c r="U1501" i="2"/>
  <c r="U1509" i="2"/>
  <c r="U1517" i="2"/>
  <c r="U1525" i="2"/>
  <c r="U1533" i="2"/>
  <c r="U1541" i="2"/>
  <c r="U1549" i="2"/>
  <c r="U1557" i="2"/>
  <c r="U1565" i="2"/>
  <c r="U1573" i="2"/>
  <c r="U1581" i="2"/>
  <c r="U1589" i="2"/>
  <c r="U1597" i="2"/>
  <c r="U1605" i="2"/>
  <c r="U1613" i="2"/>
  <c r="U1621" i="2"/>
  <c r="U1629" i="2"/>
  <c r="U60" i="2"/>
  <c r="U124" i="2"/>
  <c r="U188" i="2"/>
  <c r="U652" i="2"/>
  <c r="U684" i="2"/>
  <c r="U716" i="2"/>
  <c r="U748" i="2"/>
  <c r="U780" i="2"/>
  <c r="U812" i="2"/>
  <c r="U844" i="2"/>
  <c r="U876" i="2"/>
  <c r="U908" i="2"/>
  <c r="U940" i="2"/>
  <c r="U972" i="2"/>
  <c r="U1004" i="2"/>
  <c r="U100" i="2"/>
  <c r="U726" i="2"/>
  <c r="U854" i="2"/>
  <c r="U982" i="2"/>
  <c r="U1048" i="2"/>
  <c r="U1080" i="2"/>
  <c r="U1112" i="2"/>
  <c r="U1144" i="2"/>
  <c r="U1176" i="2"/>
  <c r="U1208" i="2"/>
  <c r="U1240" i="2"/>
  <c r="U1272" i="2"/>
  <c r="U1304" i="2"/>
  <c r="U1336" i="2"/>
  <c r="U1368" i="2"/>
  <c r="U1400" i="2"/>
  <c r="U1432" i="2"/>
  <c r="U1464" i="2"/>
  <c r="U1496" i="2"/>
  <c r="U1528" i="2"/>
  <c r="U1560" i="2"/>
  <c r="U1592" i="2"/>
  <c r="U1624" i="2"/>
  <c r="U1642" i="2"/>
  <c r="U1658" i="2"/>
  <c r="U1674" i="2"/>
  <c r="U1690" i="2"/>
  <c r="U1706" i="2"/>
  <c r="U1722" i="2"/>
  <c r="U1738" i="2"/>
  <c r="U1754" i="2"/>
  <c r="U1770" i="2"/>
  <c r="U1786" i="2"/>
  <c r="U1802" i="2"/>
  <c r="U1818" i="2"/>
  <c r="U1834" i="2"/>
  <c r="U1850" i="2"/>
  <c r="U1866" i="2"/>
  <c r="U1882" i="2"/>
  <c r="U1898" i="2"/>
  <c r="U1914" i="2"/>
  <c r="U1930" i="2"/>
  <c r="U1946" i="2"/>
  <c r="U1962" i="2"/>
  <c r="U1978" i="2"/>
  <c r="U1994" i="2"/>
  <c r="U2010" i="2"/>
  <c r="U2026" i="2"/>
  <c r="U2042" i="2"/>
  <c r="U2058" i="2"/>
  <c r="U2074" i="2"/>
  <c r="U2090" i="2"/>
  <c r="U2189" i="2"/>
  <c r="U2199" i="2"/>
  <c r="U2209" i="2"/>
  <c r="U2217" i="2"/>
  <c r="U2227" i="2"/>
  <c r="U2239" i="2"/>
  <c r="U2249" i="2"/>
  <c r="U2257" i="2"/>
  <c r="U2267" i="2"/>
  <c r="U2275" i="2"/>
  <c r="U2285" i="2"/>
  <c r="U2295" i="2"/>
  <c r="U2305" i="2"/>
  <c r="U2317" i="2"/>
  <c r="U2327" i="2"/>
  <c r="U2335" i="2"/>
  <c r="U2343" i="2"/>
  <c r="U2353" i="2"/>
  <c r="U2361" i="2"/>
  <c r="U2369" i="2"/>
  <c r="U2377" i="2"/>
  <c r="U2385" i="2"/>
  <c r="U2393" i="2"/>
  <c r="U2401" i="2"/>
  <c r="U2411" i="2"/>
  <c r="U2421" i="2"/>
  <c r="U2433" i="2"/>
  <c r="U2443" i="2"/>
  <c r="U2451" i="2"/>
  <c r="U2459" i="2"/>
  <c r="U2467" i="2"/>
  <c r="U196" i="2"/>
  <c r="U814" i="2"/>
  <c r="U942" i="2"/>
  <c r="U1066" i="2"/>
  <c r="U1162" i="2"/>
  <c r="U1250" i="2"/>
  <c r="U1322" i="2"/>
  <c r="U1370" i="2"/>
  <c r="U1434" i="2"/>
  <c r="U1530" i="2"/>
  <c r="U1578" i="2"/>
  <c r="U1648" i="2"/>
  <c r="U1680" i="2"/>
  <c r="U1704" i="2"/>
  <c r="U1755" i="2"/>
  <c r="U1787" i="2"/>
  <c r="U1824" i="2"/>
  <c r="U1864" i="2"/>
  <c r="U2132" i="2"/>
  <c r="U2148" i="2"/>
  <c r="U2164" i="2"/>
  <c r="U2182" i="2"/>
  <c r="U2198" i="2"/>
  <c r="U2216" i="2"/>
  <c r="U2240" i="2"/>
  <c r="U2262" i="2"/>
  <c r="U2278" i="2"/>
  <c r="U2294" i="2"/>
  <c r="U2310" i="2"/>
  <c r="U71" i="2"/>
  <c r="U670" i="2"/>
  <c r="U798" i="2"/>
  <c r="U926" i="2"/>
  <c r="U1030" i="2"/>
  <c r="U1062" i="2"/>
  <c r="U1094" i="2"/>
  <c r="U1126" i="2"/>
  <c r="U1158" i="2"/>
  <c r="U1190" i="2"/>
  <c r="U1222" i="2"/>
  <c r="U1254" i="2"/>
  <c r="U1286" i="2"/>
  <c r="U1318" i="2"/>
  <c r="U1350" i="2"/>
  <c r="U1382" i="2"/>
  <c r="U1414" i="2"/>
  <c r="U1446" i="2"/>
  <c r="U1478" i="2"/>
  <c r="U1510" i="2"/>
  <c r="U1542" i="2"/>
  <c r="U1574" i="2"/>
  <c r="U1606" i="2"/>
  <c r="U1636" i="2"/>
  <c r="U1652" i="2"/>
  <c r="U1668" i="2"/>
  <c r="U1684" i="2"/>
  <c r="U1700" i="2"/>
  <c r="U1716" i="2"/>
  <c r="U1732" i="2"/>
  <c r="U1748" i="2"/>
  <c r="U1764" i="2"/>
  <c r="U1780" i="2"/>
  <c r="U1796" i="2"/>
  <c r="U1812" i="2"/>
  <c r="U1828" i="2"/>
  <c r="U1844" i="2"/>
  <c r="U1860" i="2"/>
  <c r="U1876" i="2"/>
  <c r="U1892" i="2"/>
  <c r="U1908" i="2"/>
  <c r="U1924" i="2"/>
  <c r="U1940" i="2"/>
  <c r="U1956" i="2"/>
  <c r="U1972" i="2"/>
  <c r="U1988" i="2"/>
  <c r="U2004" i="2"/>
  <c r="U2020" i="2"/>
  <c r="U2036" i="2"/>
  <c r="U2052" i="2"/>
  <c r="U2068" i="2"/>
  <c r="U2084" i="2"/>
  <c r="U2097" i="2"/>
  <c r="U2105" i="2"/>
  <c r="U2113" i="2"/>
  <c r="U2121" i="2"/>
  <c r="U2129" i="2"/>
  <c r="U2137" i="2"/>
  <c r="U2145" i="2"/>
  <c r="U2153" i="2"/>
  <c r="U2161" i="2"/>
  <c r="U2169" i="2"/>
  <c r="U2177" i="2"/>
  <c r="U2195" i="2"/>
  <c r="U2235" i="2"/>
  <c r="U2291" i="2"/>
  <c r="U2323" i="2"/>
  <c r="U2423" i="2"/>
  <c r="U686" i="2"/>
  <c r="U1138" i="2"/>
  <c r="U1266" i="2"/>
  <c r="U1378" i="2"/>
  <c r="U1586" i="2"/>
  <c r="U1635" i="2"/>
  <c r="U1712" i="2"/>
  <c r="U1747" i="2"/>
  <c r="U1840" i="2"/>
  <c r="U1896" i="2"/>
  <c r="U1923" i="2"/>
  <c r="U1955" i="2"/>
  <c r="U1995" i="2"/>
  <c r="U2027" i="2"/>
  <c r="U2067" i="2"/>
  <c r="U2098" i="2"/>
  <c r="U2114" i="2"/>
  <c r="U2126" i="2"/>
  <c r="U2174" i="2"/>
  <c r="U2218" i="2"/>
  <c r="U2236" i="2"/>
  <c r="U2282" i="2"/>
  <c r="U2318" i="2"/>
  <c r="U646" i="2"/>
  <c r="U774" i="2"/>
  <c r="U902" i="2"/>
  <c r="U1028" i="2"/>
  <c r="U1060" i="2"/>
  <c r="U1092" i="2"/>
  <c r="U1124" i="2"/>
  <c r="U1156" i="2"/>
  <c r="U1188" i="2"/>
  <c r="U1220" i="2"/>
  <c r="U1252" i="2"/>
  <c r="U1284" i="2"/>
  <c r="U1316" i="2"/>
  <c r="U1348" i="2"/>
  <c r="U1380" i="2"/>
  <c r="U1412" i="2"/>
  <c r="U1444" i="2"/>
  <c r="U1476" i="2"/>
  <c r="U1508" i="2"/>
  <c r="U1540" i="2"/>
  <c r="U1572" i="2"/>
  <c r="U1604" i="2"/>
  <c r="U1633" i="2"/>
  <c r="U1649" i="2"/>
  <c r="U1665" i="2"/>
  <c r="U1681" i="2"/>
  <c r="U1697" i="2"/>
  <c r="U1713" i="2"/>
  <c r="U1729" i="2"/>
  <c r="U1745" i="2"/>
  <c r="U1761" i="2"/>
  <c r="U1777" i="2"/>
  <c r="U1793" i="2"/>
  <c r="U33" i="2"/>
  <c r="U97" i="2"/>
  <c r="U161" i="2"/>
  <c r="U215" i="2"/>
  <c r="U247" i="2"/>
  <c r="U279" i="2"/>
  <c r="U311" i="2"/>
  <c r="U343" i="2"/>
  <c r="U375" i="2"/>
  <c r="U407" i="2"/>
  <c r="U439" i="2"/>
  <c r="U471" i="2"/>
  <c r="U503" i="2"/>
  <c r="U535" i="2"/>
  <c r="U567" i="2"/>
  <c r="U599" i="2"/>
  <c r="U631" i="2"/>
  <c r="U663" i="2"/>
  <c r="U695" i="2"/>
  <c r="U727" i="2"/>
  <c r="U759" i="2"/>
  <c r="U791" i="2"/>
  <c r="U823" i="2"/>
  <c r="U855" i="2"/>
  <c r="U887" i="2"/>
  <c r="U919" i="2"/>
  <c r="U951" i="2"/>
  <c r="U983" i="2"/>
  <c r="U1015" i="2"/>
  <c r="U48" i="2"/>
  <c r="U112" i="2"/>
  <c r="U176" i="2"/>
  <c r="U37" i="2"/>
  <c r="U101" i="2"/>
  <c r="U165" i="2"/>
  <c r="U216" i="2"/>
  <c r="U248" i="2"/>
  <c r="U280" i="2"/>
  <c r="U312" i="2"/>
  <c r="U344" i="2"/>
  <c r="U376" i="2"/>
  <c r="U408" i="2"/>
  <c r="U440" i="2"/>
  <c r="U472" i="2"/>
  <c r="U504" i="2"/>
  <c r="U536" i="2"/>
  <c r="U568" i="2"/>
  <c r="U600" i="2"/>
  <c r="U12" i="2"/>
  <c r="U664" i="2"/>
  <c r="U792" i="2"/>
  <c r="U920" i="2"/>
  <c r="U52" i="2"/>
  <c r="U682" i="2"/>
  <c r="U810" i="2"/>
  <c r="U938" i="2"/>
  <c r="U1035" i="2"/>
  <c r="U1067" i="2"/>
  <c r="U1099" i="2"/>
  <c r="U1131" i="2"/>
  <c r="U1163" i="2"/>
  <c r="U1195" i="2"/>
  <c r="U1227" i="2"/>
  <c r="U1259" i="2"/>
  <c r="U1291" i="2"/>
  <c r="U1323" i="2"/>
  <c r="U1355" i="2"/>
  <c r="U1387" i="2"/>
  <c r="U1419" i="2"/>
  <c r="U1451" i="2"/>
  <c r="U1483" i="2"/>
  <c r="U1515" i="2"/>
  <c r="U1547" i="2"/>
  <c r="U1579" i="2"/>
  <c r="U1611" i="2"/>
  <c r="U95" i="2"/>
  <c r="U708" i="2"/>
  <c r="U836" i="2"/>
  <c r="U964" i="2"/>
  <c r="U822" i="2"/>
  <c r="U1104" i="2"/>
  <c r="U1232" i="2"/>
  <c r="U1360" i="2"/>
  <c r="U1488" i="2"/>
  <c r="U1616" i="2"/>
  <c r="U1685" i="2"/>
  <c r="U1749" i="2"/>
  <c r="U1813" i="2"/>
  <c r="U1877" i="2"/>
  <c r="U1941" i="2"/>
  <c r="U2005" i="2"/>
  <c r="U2069" i="2"/>
  <c r="U2207" i="2"/>
  <c r="U2245" i="2"/>
  <c r="U2281" i="2"/>
  <c r="U2325" i="2"/>
  <c r="U2359" i="2"/>
  <c r="U2391" i="2"/>
  <c r="U2431" i="2"/>
  <c r="U2465" i="2"/>
  <c r="U1050" i="2"/>
  <c r="U1354" i="2"/>
  <c r="U1643" i="2"/>
  <c r="U1784" i="2"/>
  <c r="U2144" i="2"/>
  <c r="U2214" i="2"/>
  <c r="U2286" i="2"/>
  <c r="U766" i="2"/>
  <c r="U1086" i="2"/>
  <c r="U1214" i="2"/>
  <c r="U1342" i="2"/>
  <c r="U1470" i="2"/>
  <c r="U1598" i="2"/>
  <c r="U1679" i="2"/>
  <c r="U1743" i="2"/>
  <c r="U1807" i="2"/>
  <c r="U1871" i="2"/>
  <c r="U1935" i="2"/>
  <c r="U1999" i="2"/>
  <c r="U2063" i="2"/>
  <c r="U2111" i="2"/>
  <c r="U2143" i="2"/>
  <c r="U2175" i="2"/>
  <c r="U2315" i="2"/>
  <c r="U1226" i="2"/>
  <c r="U1667" i="2"/>
  <c r="U1915" i="2"/>
  <c r="U2064" i="2"/>
  <c r="U2158" i="2"/>
  <c r="U2308" i="2"/>
  <c r="U998" i="2"/>
  <c r="U1148" i="2"/>
  <c r="U1276" i="2"/>
  <c r="U1404" i="2"/>
  <c r="U1532" i="2"/>
  <c r="U1646" i="2"/>
  <c r="U1710" i="2"/>
  <c r="U1774" i="2"/>
  <c r="U1822" i="2"/>
  <c r="U1841" i="2"/>
  <c r="U1865" i="2"/>
  <c r="U1886" i="2"/>
  <c r="U1905" i="2"/>
  <c r="U1929" i="2"/>
  <c r="U1950" i="2"/>
  <c r="U1969" i="2"/>
  <c r="U1993" i="2"/>
  <c r="U2014" i="2"/>
  <c r="U2033" i="2"/>
  <c r="U2057" i="2"/>
  <c r="U2078" i="2"/>
  <c r="U1006" i="2"/>
  <c r="U1178" i="2"/>
  <c r="U1290" i="2"/>
  <c r="U1418" i="2"/>
  <c r="U1538" i="2"/>
  <c r="U1699" i="2"/>
  <c r="U1760" i="2"/>
  <c r="U1819" i="2"/>
  <c r="U1872" i="2"/>
  <c r="U1907" i="2"/>
  <c r="U1960" i="2"/>
  <c r="U1987" i="2"/>
  <c r="U2032" i="2"/>
  <c r="U2072" i="2"/>
  <c r="U2104" i="2"/>
  <c r="U2138" i="2"/>
  <c r="U2176" i="2"/>
  <c r="U2206" i="2"/>
  <c r="U2238" i="2"/>
  <c r="U2260" i="2"/>
  <c r="U2292" i="2"/>
  <c r="U2324" i="2"/>
  <c r="U2332" i="2"/>
  <c r="U2372" i="2"/>
  <c r="U2412" i="2"/>
  <c r="U2338" i="2"/>
  <c r="U2370" i="2"/>
  <c r="U2402" i="2"/>
  <c r="U2434" i="2"/>
  <c r="U2466" i="2"/>
  <c r="U2352" i="2"/>
  <c r="U2384" i="2"/>
  <c r="U2416" i="2"/>
  <c r="U2448" i="2"/>
  <c r="U2358" i="2"/>
  <c r="U2390" i="2"/>
  <c r="U2422" i="2"/>
  <c r="U2454" i="2"/>
  <c r="U49" i="2"/>
  <c r="U113" i="2"/>
  <c r="U177" i="2"/>
  <c r="U223" i="2"/>
  <c r="U255" i="2"/>
  <c r="U287" i="2"/>
  <c r="U319" i="2"/>
  <c r="U351" i="2"/>
  <c r="U383" i="2"/>
  <c r="U415" i="2"/>
  <c r="U447" i="2"/>
  <c r="U479" i="2"/>
  <c r="U511" i="2"/>
  <c r="U543" i="2"/>
  <c r="U575" i="2"/>
  <c r="U607" i="2"/>
  <c r="U639" i="2"/>
  <c r="U671" i="2"/>
  <c r="U703" i="2"/>
  <c r="U735" i="2"/>
  <c r="U767" i="2"/>
  <c r="U799" i="2"/>
  <c r="U831" i="2"/>
  <c r="U863" i="2"/>
  <c r="U895" i="2"/>
  <c r="U927" i="2"/>
  <c r="U959" i="2"/>
  <c r="U991" i="2"/>
  <c r="U1023" i="2"/>
  <c r="U64" i="2"/>
  <c r="U128" i="2"/>
  <c r="U192" i="2"/>
  <c r="U53" i="2"/>
  <c r="U117" i="2"/>
  <c r="U181" i="2"/>
  <c r="U224" i="2"/>
  <c r="U256" i="2"/>
  <c r="U288" i="2"/>
  <c r="U320" i="2"/>
  <c r="U352" i="2"/>
  <c r="U384" i="2"/>
  <c r="U416" i="2"/>
  <c r="U448" i="2"/>
  <c r="U480" i="2"/>
  <c r="U512" i="2"/>
  <c r="U544" i="2"/>
  <c r="U576" i="2"/>
  <c r="U608" i="2"/>
  <c r="U76" i="2"/>
  <c r="U696" i="2"/>
  <c r="U824" i="2"/>
  <c r="U952" i="2"/>
  <c r="U116" i="2"/>
  <c r="U714" i="2"/>
  <c r="U842" i="2"/>
  <c r="U970" i="2"/>
  <c r="U1043" i="2"/>
  <c r="U1075" i="2"/>
  <c r="U1107" i="2"/>
  <c r="U1139" i="2"/>
  <c r="U1171" i="2"/>
  <c r="U1203" i="2"/>
  <c r="U1235" i="2"/>
  <c r="U1267" i="2"/>
  <c r="U1299" i="2"/>
  <c r="U1331" i="2"/>
  <c r="U1363" i="2"/>
  <c r="U1395" i="2"/>
  <c r="U1427" i="2"/>
  <c r="U1459" i="2"/>
  <c r="U1491" i="2"/>
  <c r="U1523" i="2"/>
  <c r="U1555" i="2"/>
  <c r="U1587" i="2"/>
  <c r="U1619" i="2"/>
  <c r="U159" i="2"/>
  <c r="U740" i="2"/>
  <c r="U868" i="2"/>
  <c r="U996" i="2"/>
  <c r="U950" i="2"/>
  <c r="U1136" i="2"/>
  <c r="U1264" i="2"/>
  <c r="U1392" i="2"/>
  <c r="U1520" i="2"/>
  <c r="U1637" i="2"/>
  <c r="U1701" i="2"/>
  <c r="U1765" i="2"/>
  <c r="U1829" i="2"/>
  <c r="U1893" i="2"/>
  <c r="U1957" i="2"/>
  <c r="U2021" i="2"/>
  <c r="U2085" i="2"/>
  <c r="U2215" i="2"/>
  <c r="U2255" i="2"/>
  <c r="U2293" i="2"/>
  <c r="U2333" i="2"/>
  <c r="U2367" i="2"/>
  <c r="U2399" i="2"/>
  <c r="U2441" i="2"/>
  <c r="U135" i="2"/>
  <c r="U1146" i="2"/>
  <c r="U1426" i="2"/>
  <c r="U1659" i="2"/>
  <c r="U1808" i="2"/>
  <c r="U2160" i="2"/>
  <c r="U2234" i="2"/>
  <c r="U2306" i="2"/>
  <c r="U894" i="2"/>
  <c r="U1118" i="2"/>
  <c r="U1246" i="2"/>
  <c r="U1374" i="2"/>
  <c r="U1502" i="2"/>
  <c r="U1630" i="2"/>
  <c r="U1695" i="2"/>
  <c r="U1759" i="2"/>
  <c r="U1823" i="2"/>
  <c r="U1887" i="2"/>
  <c r="U1951" i="2"/>
  <c r="U2015" i="2"/>
  <c r="U2079" i="2"/>
  <c r="U2119" i="2"/>
  <c r="U2151" i="2"/>
  <c r="U2183" i="2"/>
  <c r="U2413" i="2"/>
  <c r="U1306" i="2"/>
  <c r="U1744" i="2"/>
  <c r="U1952" i="2"/>
  <c r="U2091" i="2"/>
  <c r="U2204" i="2"/>
  <c r="U164" i="2"/>
  <c r="U1052" i="2"/>
  <c r="U1180" i="2"/>
  <c r="U1308" i="2"/>
  <c r="U1436" i="2"/>
  <c r="U1564" i="2"/>
  <c r="U1662" i="2"/>
  <c r="U1726" i="2"/>
  <c r="U1790" i="2"/>
  <c r="U1825" i="2"/>
  <c r="U1849" i="2"/>
  <c r="U1870" i="2"/>
  <c r="U1889" i="2"/>
  <c r="U1913" i="2"/>
  <c r="U1934" i="2"/>
  <c r="U1953" i="2"/>
  <c r="U1977" i="2"/>
  <c r="U1998" i="2"/>
  <c r="U2017" i="2"/>
  <c r="U2041" i="2"/>
  <c r="U2062" i="2"/>
  <c r="U2081" i="2"/>
  <c r="U1074" i="2"/>
  <c r="U1186" i="2"/>
  <c r="U1330" i="2"/>
  <c r="U1466" i="2"/>
  <c r="U1562" i="2"/>
  <c r="U1715" i="2"/>
  <c r="U1792" i="2"/>
  <c r="U1827" i="2"/>
  <c r="U1875" i="2"/>
  <c r="U1928" i="2"/>
  <c r="U1963" i="2"/>
  <c r="U2000" i="2"/>
  <c r="U2048" i="2"/>
  <c r="U2080" i="2"/>
  <c r="U2108" i="2"/>
  <c r="U2154" i="2"/>
  <c r="U2184" i="2"/>
  <c r="U2210" i="2"/>
  <c r="U2246" i="2"/>
  <c r="U2268" i="2"/>
  <c r="U2296" i="2"/>
  <c r="U2342" i="2"/>
  <c r="U2340" i="2"/>
  <c r="U2380" i="2"/>
  <c r="U2420" i="2"/>
  <c r="U2346" i="2"/>
  <c r="U2378" i="2"/>
  <c r="U2410" i="2"/>
  <c r="U2442" i="2"/>
  <c r="U2328" i="2"/>
  <c r="U2360" i="2"/>
  <c r="U2392" i="2"/>
  <c r="U2424" i="2"/>
  <c r="U2456" i="2"/>
  <c r="U2366" i="2"/>
  <c r="U2398" i="2"/>
  <c r="U2430" i="2"/>
  <c r="U2462" i="2"/>
  <c r="U3" i="2"/>
  <c r="U65" i="2"/>
  <c r="U129" i="2"/>
  <c r="U193" i="2"/>
  <c r="U231" i="2"/>
  <c r="U263" i="2"/>
  <c r="U295" i="2"/>
  <c r="U327" i="2"/>
  <c r="U359" i="2"/>
  <c r="U391" i="2"/>
  <c r="U423" i="2"/>
  <c r="U455" i="2"/>
  <c r="U487" i="2"/>
  <c r="U519" i="2"/>
  <c r="U551" i="2"/>
  <c r="U583" i="2"/>
  <c r="U615" i="2"/>
  <c r="U647" i="2"/>
  <c r="U679" i="2"/>
  <c r="U711" i="2"/>
  <c r="U743" i="2"/>
  <c r="U775" i="2"/>
  <c r="U807" i="2"/>
  <c r="U839" i="2"/>
  <c r="U871" i="2"/>
  <c r="U903" i="2"/>
  <c r="U935" i="2"/>
  <c r="U967" i="2"/>
  <c r="U999" i="2"/>
  <c r="U16" i="2"/>
  <c r="U80" i="2"/>
  <c r="U144" i="2"/>
  <c r="U5" i="2"/>
  <c r="U69" i="2"/>
  <c r="U133" i="2"/>
  <c r="U197" i="2"/>
  <c r="U232" i="2"/>
  <c r="U264" i="2"/>
  <c r="U296" i="2"/>
  <c r="U328" i="2"/>
  <c r="U360" i="2"/>
  <c r="U392" i="2"/>
  <c r="U424" i="2"/>
  <c r="U456" i="2"/>
  <c r="U488" i="2"/>
  <c r="U520" i="2"/>
  <c r="U552" i="2"/>
  <c r="U584" i="2"/>
  <c r="U616" i="2"/>
  <c r="U140" i="2"/>
  <c r="U728" i="2"/>
  <c r="U856" i="2"/>
  <c r="U984" i="2"/>
  <c r="U180" i="2"/>
  <c r="U746" i="2"/>
  <c r="U874" i="2"/>
  <c r="U1002" i="2"/>
  <c r="U1051" i="2"/>
  <c r="U1083" i="2"/>
  <c r="U1115" i="2"/>
  <c r="U1147" i="2"/>
  <c r="U1179" i="2"/>
  <c r="U1211" i="2"/>
  <c r="U1243" i="2"/>
  <c r="U1275" i="2"/>
  <c r="U1307" i="2"/>
  <c r="U1339" i="2"/>
  <c r="U1371" i="2"/>
  <c r="U1403" i="2"/>
  <c r="U1435" i="2"/>
  <c r="U1467" i="2"/>
  <c r="U1499" i="2"/>
  <c r="U1531" i="2"/>
  <c r="U1563" i="2"/>
  <c r="U1595" i="2"/>
  <c r="U1627" i="2"/>
  <c r="U644" i="2"/>
  <c r="U772" i="2"/>
  <c r="U900" i="2"/>
  <c r="U39" i="2"/>
  <c r="U1040" i="2"/>
  <c r="U1168" i="2"/>
  <c r="U1296" i="2"/>
  <c r="U1424" i="2"/>
  <c r="U1552" i="2"/>
  <c r="U1653" i="2"/>
  <c r="U1717" i="2"/>
  <c r="U1781" i="2"/>
  <c r="U1845" i="2"/>
  <c r="U1909" i="2"/>
  <c r="U1973" i="2"/>
  <c r="U2037" i="2"/>
  <c r="U2187" i="2"/>
  <c r="U2225" i="2"/>
  <c r="U2265" i="2"/>
  <c r="U2303" i="2"/>
  <c r="U2341" i="2"/>
  <c r="U2375" i="2"/>
  <c r="U2409" i="2"/>
  <c r="U2449" i="2"/>
  <c r="U782" i="2"/>
  <c r="U1218" i="2"/>
  <c r="U1498" i="2"/>
  <c r="U1696" i="2"/>
  <c r="U1859" i="2"/>
  <c r="U2178" i="2"/>
  <c r="U2254" i="2"/>
  <c r="U4" i="2"/>
  <c r="U1022" i="2"/>
  <c r="U1150" i="2"/>
  <c r="U1278" i="2"/>
  <c r="U1406" i="2"/>
  <c r="U1534" i="2"/>
  <c r="U1647" i="2"/>
  <c r="U1711" i="2"/>
  <c r="U1775" i="2"/>
  <c r="U1839" i="2"/>
  <c r="U1903" i="2"/>
  <c r="U1967" i="2"/>
  <c r="U2031" i="2"/>
  <c r="U2095" i="2"/>
  <c r="U2127" i="2"/>
  <c r="U2159" i="2"/>
  <c r="U2229" i="2"/>
  <c r="U654" i="2"/>
  <c r="U1522" i="2"/>
  <c r="U1835" i="2"/>
  <c r="U1992" i="2"/>
  <c r="U2110" i="2"/>
  <c r="U2232" i="2"/>
  <c r="U742" i="2"/>
  <c r="U1084" i="2"/>
  <c r="U1212" i="2"/>
  <c r="U1340" i="2"/>
  <c r="U1468" i="2"/>
  <c r="U1596" i="2"/>
  <c r="U1678" i="2"/>
  <c r="U1742" i="2"/>
  <c r="U1806" i="2"/>
  <c r="U1833" i="2"/>
  <c r="U1854" i="2"/>
  <c r="U1873" i="2"/>
  <c r="U1897" i="2"/>
  <c r="U1918" i="2"/>
  <c r="U1937" i="2"/>
  <c r="U1961" i="2"/>
  <c r="U1982" i="2"/>
  <c r="U2001" i="2"/>
  <c r="U2025" i="2"/>
  <c r="U2046" i="2"/>
  <c r="U2065" i="2"/>
  <c r="U2089" i="2"/>
  <c r="U1082" i="2"/>
  <c r="U1210" i="2"/>
  <c r="U1386" i="2"/>
  <c r="U1490" i="2"/>
  <c r="U1672" i="2"/>
  <c r="U1723" i="2"/>
  <c r="U1795" i="2"/>
  <c r="U1832" i="2"/>
  <c r="U1891" i="2"/>
  <c r="U1931" i="2"/>
  <c r="U1976" i="2"/>
  <c r="U2016" i="2"/>
  <c r="U2051" i="2"/>
  <c r="U2083" i="2"/>
  <c r="U2130" i="2"/>
  <c r="U2162" i="2"/>
  <c r="U2190" i="2"/>
  <c r="U2224" i="2"/>
  <c r="U2248" i="2"/>
  <c r="U2276" i="2"/>
  <c r="U2316" i="2"/>
  <c r="U2350" i="2"/>
  <c r="U2348" i="2"/>
  <c r="U2396" i="2"/>
  <c r="U2452" i="2"/>
  <c r="U2354" i="2"/>
  <c r="U2386" i="2"/>
  <c r="U2418" i="2"/>
  <c r="U2450" i="2"/>
  <c r="U2336" i="2"/>
  <c r="U2368" i="2"/>
  <c r="U2400" i="2"/>
  <c r="U2432" i="2"/>
  <c r="U2464" i="2"/>
  <c r="U2374" i="2"/>
  <c r="U2406" i="2"/>
  <c r="U2438" i="2"/>
  <c r="U2428" i="2"/>
  <c r="U17" i="2"/>
  <c r="U239" i="2"/>
  <c r="U367" i="2"/>
  <c r="U495" i="2"/>
  <c r="U623" i="2"/>
  <c r="U751" i="2"/>
  <c r="U879" i="2"/>
  <c r="U1007" i="2"/>
  <c r="U21" i="2"/>
  <c r="U240" i="2"/>
  <c r="U368" i="2"/>
  <c r="U496" i="2"/>
  <c r="U624" i="2"/>
  <c r="U1016" i="2"/>
  <c r="U1027" i="2"/>
  <c r="U1155" i="2"/>
  <c r="U1283" i="2"/>
  <c r="U1411" i="2"/>
  <c r="U1539" i="2"/>
  <c r="U676" i="2"/>
  <c r="U1072" i="2"/>
  <c r="U1584" i="2"/>
  <c r="U1861" i="2"/>
  <c r="U2197" i="2"/>
  <c r="U2351" i="2"/>
  <c r="U910" i="2"/>
  <c r="U2128" i="2"/>
  <c r="U1054" i="2"/>
  <c r="U1566" i="2"/>
  <c r="U1855" i="2"/>
  <c r="U2103" i="2"/>
  <c r="U1098" i="2"/>
  <c r="U2122" i="2"/>
  <c r="U1244" i="2"/>
  <c r="U1694" i="2"/>
  <c r="U1857" i="2"/>
  <c r="U1945" i="2"/>
  <c r="U2030" i="2"/>
  <c r="U1106" i="2"/>
  <c r="U1683" i="2"/>
  <c r="U1904" i="2"/>
  <c r="U2056" i="2"/>
  <c r="U2200" i="2"/>
  <c r="U2320" i="2"/>
  <c r="U2330" i="2"/>
  <c r="U2458" i="2"/>
  <c r="U2440" i="2"/>
  <c r="U2446" i="2"/>
  <c r="U81" i="2"/>
  <c r="U271" i="2"/>
  <c r="U399" i="2"/>
  <c r="U527" i="2"/>
  <c r="U655" i="2"/>
  <c r="U783" i="2"/>
  <c r="U911" i="2"/>
  <c r="U32" i="2"/>
  <c r="U85" i="2"/>
  <c r="U272" i="2"/>
  <c r="U400" i="2"/>
  <c r="U528" i="2"/>
  <c r="U632" i="2"/>
  <c r="U650" i="2"/>
  <c r="U1059" i="2"/>
  <c r="U1187" i="2"/>
  <c r="U1315" i="2"/>
  <c r="U1443" i="2"/>
  <c r="U1571" i="2"/>
  <c r="U804" i="2"/>
  <c r="U1200" i="2"/>
  <c r="U1669" i="2"/>
  <c r="U1925" i="2"/>
  <c r="U2237" i="2"/>
  <c r="U2383" i="2"/>
  <c r="U1314" i="2"/>
  <c r="U2196" i="2"/>
  <c r="U1182" i="2"/>
  <c r="U1663" i="2"/>
  <c r="U1919" i="2"/>
  <c r="U2135" i="2"/>
  <c r="U1626" i="2"/>
  <c r="U2272" i="2"/>
  <c r="U1372" i="2"/>
  <c r="U1758" i="2"/>
  <c r="U1881" i="2"/>
  <c r="U1966" i="2"/>
  <c r="U2049" i="2"/>
  <c r="U1242" i="2"/>
  <c r="U1752" i="2"/>
  <c r="U1944" i="2"/>
  <c r="U2100" i="2"/>
  <c r="U2226" i="2"/>
  <c r="U2444" i="2"/>
  <c r="U2362" i="2"/>
  <c r="U2344" i="2"/>
  <c r="U2334" i="2"/>
  <c r="U2436" i="2"/>
  <c r="U207" i="2"/>
  <c r="U335" i="2"/>
  <c r="U463" i="2"/>
  <c r="U591" i="2"/>
  <c r="U719" i="2"/>
  <c r="U847" i="2"/>
  <c r="U975" i="2"/>
  <c r="U160" i="2"/>
  <c r="U208" i="2"/>
  <c r="U336" i="2"/>
  <c r="U464" i="2"/>
  <c r="U592" i="2"/>
  <c r="U888" i="2"/>
  <c r="U906" i="2"/>
  <c r="U1123" i="2"/>
  <c r="U1251" i="2"/>
  <c r="U1379" i="2"/>
  <c r="U1507" i="2"/>
  <c r="U31" i="2"/>
  <c r="U694" i="2"/>
  <c r="U1456" i="2"/>
  <c r="U1797" i="2"/>
  <c r="U2053" i="2"/>
  <c r="U2311" i="2"/>
  <c r="U2457" i="2"/>
  <c r="U1731" i="2"/>
  <c r="U638" i="2"/>
  <c r="U1438" i="2"/>
  <c r="U1791" i="2"/>
  <c r="U2047" i="2"/>
  <c r="U2283" i="2"/>
  <c r="U2024" i="2"/>
  <c r="U1116" i="2"/>
  <c r="U1628" i="2"/>
  <c r="U1838" i="2"/>
  <c r="U1921" i="2"/>
  <c r="U2009" i="2"/>
  <c r="U2094" i="2"/>
  <c r="U1506" i="2"/>
  <c r="U1867" i="2"/>
  <c r="U2019" i="2"/>
  <c r="U2166" i="2"/>
  <c r="U2290" i="2"/>
  <c r="U2404" i="2"/>
  <c r="U2426" i="2"/>
  <c r="U2408" i="2"/>
  <c r="U2414" i="2"/>
  <c r="U145" i="2"/>
  <c r="U687" i="2"/>
  <c r="U149" i="2"/>
  <c r="U760" i="2"/>
  <c r="U1347" i="2"/>
  <c r="U1328" i="2"/>
  <c r="U2419" i="2"/>
  <c r="U1727" i="2"/>
  <c r="U870" i="2"/>
  <c r="U1985" i="2"/>
  <c r="U1984" i="2"/>
  <c r="U2394" i="2"/>
  <c r="U303" i="2"/>
  <c r="U815" i="2"/>
  <c r="U304" i="2"/>
  <c r="U778" i="2"/>
  <c r="U1475" i="2"/>
  <c r="U1733" i="2"/>
  <c r="U1570" i="2"/>
  <c r="U1983" i="2"/>
  <c r="U1500" i="2"/>
  <c r="U2073" i="2"/>
  <c r="U2134" i="2"/>
  <c r="U2376" i="2"/>
  <c r="U431" i="2"/>
  <c r="U943" i="2"/>
  <c r="U432" i="2"/>
  <c r="U1091" i="2"/>
  <c r="U1603" i="2"/>
  <c r="U1989" i="2"/>
  <c r="U2274" i="2"/>
  <c r="U2167" i="2"/>
  <c r="U1809" i="2"/>
  <c r="U1410" i="2"/>
  <c r="U2256" i="2"/>
  <c r="U2382" i="2"/>
  <c r="U560" i="2"/>
  <c r="U1310" i="2"/>
  <c r="U2364" i="2"/>
  <c r="U1219" i="2"/>
  <c r="U1883" i="2"/>
  <c r="U96" i="2"/>
  <c r="U2273" i="2"/>
  <c r="U1811" i="2"/>
  <c r="U559" i="2"/>
  <c r="U932" i="2"/>
  <c r="U1902" i="2"/>
  <c r="M5" i="2"/>
  <c r="M21" i="2"/>
  <c r="M37" i="2"/>
  <c r="M53" i="2"/>
  <c r="M69" i="2"/>
  <c r="M85" i="2"/>
  <c r="M101" i="2"/>
  <c r="M117" i="2"/>
  <c r="M133" i="2"/>
  <c r="M149" i="2"/>
  <c r="M165" i="2"/>
  <c r="M181" i="2"/>
  <c r="M197" i="2"/>
  <c r="M213" i="2"/>
  <c r="M229" i="2"/>
  <c r="M245" i="2"/>
  <c r="M261" i="2"/>
  <c r="M277" i="2"/>
  <c r="M293" i="2"/>
  <c r="M309" i="2"/>
  <c r="M325" i="2"/>
  <c r="M341" i="2"/>
  <c r="M357" i="2"/>
  <c r="M373" i="2"/>
  <c r="M389" i="2"/>
  <c r="M405" i="2"/>
  <c r="M421" i="2"/>
  <c r="M437" i="2"/>
  <c r="M453" i="2"/>
  <c r="M469" i="2"/>
  <c r="M485" i="2"/>
  <c r="M501" i="2"/>
  <c r="M517" i="2"/>
  <c r="M533" i="2"/>
  <c r="M549" i="2"/>
  <c r="M565" i="2"/>
  <c r="M581" i="2"/>
  <c r="M597" i="2"/>
  <c r="M613" i="2"/>
  <c r="M629" i="2"/>
  <c r="M645" i="2"/>
  <c r="M661" i="2"/>
  <c r="M677" i="2"/>
  <c r="M693" i="2"/>
  <c r="M709" i="2"/>
  <c r="M725" i="2"/>
  <c r="M741" i="2"/>
  <c r="M757" i="2"/>
  <c r="M773" i="2"/>
  <c r="M789" i="2"/>
  <c r="M805" i="2"/>
  <c r="M821" i="2"/>
  <c r="M837" i="2"/>
  <c r="M853" i="2"/>
  <c r="M869" i="2"/>
  <c r="M885" i="2"/>
  <c r="M901" i="2"/>
  <c r="M917" i="2"/>
  <c r="M933" i="2"/>
  <c r="M949" i="2"/>
  <c r="M965" i="2"/>
  <c r="M981" i="2"/>
  <c r="M997" i="2"/>
  <c r="M1013" i="2"/>
  <c r="M1029" i="2"/>
  <c r="M1045" i="2"/>
  <c r="M1061" i="2"/>
  <c r="M1077" i="2"/>
  <c r="M1093" i="2"/>
  <c r="M1109" i="2"/>
  <c r="M1125" i="2"/>
  <c r="M1141" i="2"/>
  <c r="M1157" i="2"/>
  <c r="M1173" i="2"/>
  <c r="M1189" i="2"/>
  <c r="M1205" i="2"/>
  <c r="M1221" i="2"/>
  <c r="M1237" i="2"/>
  <c r="M1253" i="2"/>
  <c r="M1269" i="2"/>
  <c r="M1285" i="2"/>
  <c r="M1301" i="2"/>
  <c r="M1317" i="2"/>
  <c r="M1333" i="2"/>
  <c r="M1349" i="2"/>
  <c r="M1365" i="2"/>
  <c r="M1381" i="2"/>
  <c r="M1397" i="2"/>
  <c r="M1413" i="2"/>
  <c r="M1429" i="2"/>
  <c r="M1445" i="2"/>
  <c r="M1461" i="2"/>
  <c r="M1477" i="2"/>
  <c r="M1493" i="2"/>
  <c r="M1509" i="2"/>
  <c r="M1525" i="2"/>
  <c r="M1541" i="2"/>
  <c r="M1557" i="2"/>
  <c r="M1573" i="2"/>
  <c r="M1589" i="2"/>
  <c r="M1605" i="2"/>
  <c r="M1621" i="2"/>
  <c r="M1637" i="2"/>
  <c r="M1653" i="2"/>
  <c r="M1669" i="2"/>
  <c r="M1685" i="2"/>
  <c r="M1701" i="2"/>
  <c r="M1717" i="2"/>
  <c r="M1733" i="2"/>
  <c r="M1749" i="2"/>
  <c r="M1765" i="2"/>
  <c r="M1781" i="2"/>
  <c r="M1797" i="2"/>
  <c r="M1813" i="2"/>
  <c r="M1829" i="2"/>
  <c r="M1845" i="2"/>
  <c r="M1861" i="2"/>
  <c r="M1877" i="2"/>
  <c r="M1893" i="2"/>
  <c r="M1909" i="2"/>
  <c r="M1925" i="2"/>
  <c r="M1941" i="2"/>
  <c r="M1957" i="2"/>
  <c r="M1973" i="2"/>
  <c r="M1989" i="2"/>
  <c r="M2005" i="2"/>
  <c r="M2021" i="2"/>
  <c r="M2037" i="2"/>
  <c r="M2053" i="2"/>
  <c r="M2069" i="2"/>
  <c r="M2085" i="2"/>
  <c r="M2101" i="2"/>
  <c r="M2117" i="2"/>
  <c r="M2133" i="2"/>
  <c r="M2149" i="2"/>
  <c r="M2165" i="2"/>
  <c r="M2181" i="2"/>
  <c r="M2197" i="2"/>
  <c r="M2213" i="2"/>
  <c r="M2229" i="2"/>
  <c r="M2245" i="2"/>
  <c r="M2261" i="2"/>
  <c r="M2277" i="2"/>
  <c r="M2293" i="2"/>
  <c r="M2309" i="2"/>
  <c r="M2325" i="2"/>
  <c r="M2341" i="2"/>
  <c r="M2357" i="2"/>
  <c r="M2373" i="2"/>
  <c r="M2389" i="2"/>
  <c r="M2405" i="2"/>
  <c r="M2421" i="2"/>
  <c r="M2437" i="2"/>
  <c r="M2453" i="2"/>
  <c r="M6" i="2"/>
  <c r="M22" i="2"/>
  <c r="M38" i="2"/>
  <c r="M9" i="2"/>
  <c r="M25" i="2"/>
  <c r="M41" i="2"/>
  <c r="M57" i="2"/>
  <c r="M73" i="2"/>
  <c r="M89" i="2"/>
  <c r="M105" i="2"/>
  <c r="M121" i="2"/>
  <c r="M137" i="2"/>
  <c r="M153" i="2"/>
  <c r="M169" i="2"/>
  <c r="M185" i="2"/>
  <c r="M201" i="2"/>
  <c r="M217" i="2"/>
  <c r="M233" i="2"/>
  <c r="M249" i="2"/>
  <c r="M265" i="2"/>
  <c r="M281" i="2"/>
  <c r="M297" i="2"/>
  <c r="M313" i="2"/>
  <c r="M329" i="2"/>
  <c r="M345" i="2"/>
  <c r="M361" i="2"/>
  <c r="M377" i="2"/>
  <c r="M393" i="2"/>
  <c r="M409" i="2"/>
  <c r="M425" i="2"/>
  <c r="M441" i="2"/>
  <c r="M457" i="2"/>
  <c r="M473" i="2"/>
  <c r="M489" i="2"/>
  <c r="M505" i="2"/>
  <c r="M521" i="2"/>
  <c r="M537" i="2"/>
  <c r="M553" i="2"/>
  <c r="M569" i="2"/>
  <c r="M585" i="2"/>
  <c r="M601" i="2"/>
  <c r="M617" i="2"/>
  <c r="M633" i="2"/>
  <c r="M649" i="2"/>
  <c r="M665" i="2"/>
  <c r="M681" i="2"/>
  <c r="M697" i="2"/>
  <c r="M713" i="2"/>
  <c r="M729" i="2"/>
  <c r="M745" i="2"/>
  <c r="M761" i="2"/>
  <c r="M777" i="2"/>
  <c r="M793" i="2"/>
  <c r="M809" i="2"/>
  <c r="M825" i="2"/>
  <c r="M841" i="2"/>
  <c r="M857" i="2"/>
  <c r="M873" i="2"/>
  <c r="M889" i="2"/>
  <c r="M905" i="2"/>
  <c r="M921" i="2"/>
  <c r="M937" i="2"/>
  <c r="M953" i="2"/>
  <c r="M969" i="2"/>
  <c r="M985" i="2"/>
  <c r="M1001" i="2"/>
  <c r="M1017" i="2"/>
  <c r="M1033" i="2"/>
  <c r="M1049" i="2"/>
  <c r="M1065" i="2"/>
  <c r="M1081" i="2"/>
  <c r="M1097" i="2"/>
  <c r="M1113" i="2"/>
  <c r="M1129" i="2"/>
  <c r="M1145" i="2"/>
  <c r="M1161" i="2"/>
  <c r="M1177" i="2"/>
  <c r="M1193" i="2"/>
  <c r="M1209" i="2"/>
  <c r="M1225" i="2"/>
  <c r="M1241" i="2"/>
  <c r="M1257" i="2"/>
  <c r="M1273" i="2"/>
  <c r="M1289" i="2"/>
  <c r="M1305" i="2"/>
  <c r="M1321" i="2"/>
  <c r="M1337" i="2"/>
  <c r="M1353" i="2"/>
  <c r="M1369" i="2"/>
  <c r="M1385" i="2"/>
  <c r="M1401" i="2"/>
  <c r="M1417" i="2"/>
  <c r="M1433" i="2"/>
  <c r="M1449" i="2"/>
  <c r="M1465" i="2"/>
  <c r="M1481" i="2"/>
  <c r="M1497" i="2"/>
  <c r="M1513" i="2"/>
  <c r="M1529" i="2"/>
  <c r="M1545" i="2"/>
  <c r="M1561" i="2"/>
  <c r="M1577" i="2"/>
  <c r="M1593" i="2"/>
  <c r="M1609" i="2"/>
  <c r="M1625" i="2"/>
  <c r="M1641" i="2"/>
  <c r="M1657" i="2"/>
  <c r="M1673" i="2"/>
  <c r="M1689" i="2"/>
  <c r="M1705" i="2"/>
  <c r="M1721" i="2"/>
  <c r="M1737" i="2"/>
  <c r="M1753" i="2"/>
  <c r="M1769" i="2"/>
  <c r="M1785" i="2"/>
  <c r="M1801" i="2"/>
  <c r="M1817" i="2"/>
  <c r="M1833" i="2"/>
  <c r="M1849" i="2"/>
  <c r="M1865" i="2"/>
  <c r="M1881" i="2"/>
  <c r="M1897" i="2"/>
  <c r="M1913" i="2"/>
  <c r="M1929" i="2"/>
  <c r="M1945" i="2"/>
  <c r="M1961" i="2"/>
  <c r="M1977" i="2"/>
  <c r="M1993" i="2"/>
  <c r="M2009" i="2"/>
  <c r="M2025" i="2"/>
  <c r="M2041" i="2"/>
  <c r="M2057" i="2"/>
  <c r="M2073" i="2"/>
  <c r="M2089" i="2"/>
  <c r="M2105" i="2"/>
  <c r="M2121" i="2"/>
  <c r="M2137" i="2"/>
  <c r="M2153" i="2"/>
  <c r="M2169" i="2"/>
  <c r="M2185" i="2"/>
  <c r="M2201" i="2"/>
  <c r="M2217" i="2"/>
  <c r="M2233" i="2"/>
  <c r="M2249" i="2"/>
  <c r="M2265" i="2"/>
  <c r="M2281" i="2"/>
  <c r="M2297" i="2"/>
  <c r="M2313" i="2"/>
  <c r="M2329" i="2"/>
  <c r="M2345" i="2"/>
  <c r="M2361" i="2"/>
  <c r="M2377" i="2"/>
  <c r="M2393" i="2"/>
  <c r="M2409" i="2"/>
  <c r="M2425" i="2"/>
  <c r="M2441" i="2"/>
  <c r="M2457" i="2"/>
  <c r="M10" i="2"/>
  <c r="M26" i="2"/>
  <c r="M42" i="2"/>
  <c r="M58" i="2"/>
  <c r="M13" i="2"/>
  <c r="M45" i="2"/>
  <c r="M77" i="2"/>
  <c r="M109" i="2"/>
  <c r="M141" i="2"/>
  <c r="M173" i="2"/>
  <c r="M205" i="2"/>
  <c r="M237" i="2"/>
  <c r="M269" i="2"/>
  <c r="M301" i="2"/>
  <c r="M333" i="2"/>
  <c r="M365" i="2"/>
  <c r="M397" i="2"/>
  <c r="M429" i="2"/>
  <c r="M461" i="2"/>
  <c r="M493" i="2"/>
  <c r="M525" i="2"/>
  <c r="M557" i="2"/>
  <c r="M589" i="2"/>
  <c r="M621" i="2"/>
  <c r="M653" i="2"/>
  <c r="M685" i="2"/>
  <c r="M717" i="2"/>
  <c r="M749" i="2"/>
  <c r="M781" i="2"/>
  <c r="M813" i="2"/>
  <c r="M845" i="2"/>
  <c r="M877" i="2"/>
  <c r="M909" i="2"/>
  <c r="M941" i="2"/>
  <c r="M973" i="2"/>
  <c r="M1005" i="2"/>
  <c r="M1037" i="2"/>
  <c r="M1069" i="2"/>
  <c r="M1101" i="2"/>
  <c r="M1133" i="2"/>
  <c r="M1165" i="2"/>
  <c r="M1197" i="2"/>
  <c r="M1229" i="2"/>
  <c r="M1261" i="2"/>
  <c r="M1293" i="2"/>
  <c r="M1325" i="2"/>
  <c r="M1357" i="2"/>
  <c r="M1389" i="2"/>
  <c r="M1421" i="2"/>
  <c r="M1453" i="2"/>
  <c r="M1485" i="2"/>
  <c r="M1517" i="2"/>
  <c r="M1549" i="2"/>
  <c r="M1581" i="2"/>
  <c r="M1613" i="2"/>
  <c r="M1645" i="2"/>
  <c r="M1677" i="2"/>
  <c r="M1709" i="2"/>
  <c r="M1741" i="2"/>
  <c r="M1773" i="2"/>
  <c r="M1805" i="2"/>
  <c r="M1837" i="2"/>
  <c r="M1869" i="2"/>
  <c r="M1901" i="2"/>
  <c r="M1933" i="2"/>
  <c r="M1965" i="2"/>
  <c r="M1997" i="2"/>
  <c r="M2029" i="2"/>
  <c r="M2061" i="2"/>
  <c r="M2093" i="2"/>
  <c r="M2125" i="2"/>
  <c r="M2157" i="2"/>
  <c r="M2189" i="2"/>
  <c r="M2221" i="2"/>
  <c r="M2253" i="2"/>
  <c r="M2285" i="2"/>
  <c r="M2317" i="2"/>
  <c r="M2349" i="2"/>
  <c r="M2381" i="2"/>
  <c r="M2413" i="2"/>
  <c r="M2445" i="2"/>
  <c r="M14" i="2"/>
  <c r="M46" i="2"/>
  <c r="M66" i="2"/>
  <c r="M82" i="2"/>
  <c r="M98" i="2"/>
  <c r="M114" i="2"/>
  <c r="M130" i="2"/>
  <c r="M146" i="2"/>
  <c r="M162" i="2"/>
  <c r="M178" i="2"/>
  <c r="M194" i="2"/>
  <c r="M210" i="2"/>
  <c r="M226" i="2"/>
  <c r="M242" i="2"/>
  <c r="M258" i="2"/>
  <c r="M274" i="2"/>
  <c r="M290" i="2"/>
  <c r="M306" i="2"/>
  <c r="M322" i="2"/>
  <c r="M338" i="2"/>
  <c r="M354" i="2"/>
  <c r="M370" i="2"/>
  <c r="M386" i="2"/>
  <c r="M402" i="2"/>
  <c r="M418" i="2"/>
  <c r="M434" i="2"/>
  <c r="M450" i="2"/>
  <c r="M466" i="2"/>
  <c r="M482" i="2"/>
  <c r="M498" i="2"/>
  <c r="M514" i="2"/>
  <c r="M530" i="2"/>
  <c r="M546" i="2"/>
  <c r="M562" i="2"/>
  <c r="M578" i="2"/>
  <c r="M594" i="2"/>
  <c r="M610" i="2"/>
  <c r="M626" i="2"/>
  <c r="M642" i="2"/>
  <c r="M658" i="2"/>
  <c r="M674" i="2"/>
  <c r="M690" i="2"/>
  <c r="M706" i="2"/>
  <c r="M722" i="2"/>
  <c r="M738" i="2"/>
  <c r="M754" i="2"/>
  <c r="M770" i="2"/>
  <c r="M786" i="2"/>
  <c r="M802" i="2"/>
  <c r="M818" i="2"/>
  <c r="M834" i="2"/>
  <c r="M850" i="2"/>
  <c r="M866" i="2"/>
  <c r="M882" i="2"/>
  <c r="M3" i="2"/>
  <c r="M19" i="2"/>
  <c r="M35" i="2"/>
  <c r="M51" i="2"/>
  <c r="M67" i="2"/>
  <c r="M83" i="2"/>
  <c r="M99" i="2"/>
  <c r="M115" i="2"/>
  <c r="M131" i="2"/>
  <c r="M147" i="2"/>
  <c r="M163" i="2"/>
  <c r="M179" i="2"/>
  <c r="M195" i="2"/>
  <c r="M211" i="2"/>
  <c r="M227" i="2"/>
  <c r="M243" i="2"/>
  <c r="M259" i="2"/>
  <c r="M275" i="2"/>
  <c r="M291" i="2"/>
  <c r="M307" i="2"/>
  <c r="M323" i="2"/>
  <c r="M339" i="2"/>
  <c r="M355" i="2"/>
  <c r="M371" i="2"/>
  <c r="M387" i="2"/>
  <c r="M403" i="2"/>
  <c r="M419" i="2"/>
  <c r="M435" i="2"/>
  <c r="M451" i="2"/>
  <c r="M467" i="2"/>
  <c r="M483" i="2"/>
  <c r="M499" i="2"/>
  <c r="M515" i="2"/>
  <c r="M531" i="2"/>
  <c r="M547" i="2"/>
  <c r="M563" i="2"/>
  <c r="M579" i="2"/>
  <c r="M595" i="2"/>
  <c r="M611" i="2"/>
  <c r="M627" i="2"/>
  <c r="M643" i="2"/>
  <c r="M659" i="2"/>
  <c r="M675" i="2"/>
  <c r="M691" i="2"/>
  <c r="M707" i="2"/>
  <c r="M723" i="2"/>
  <c r="M739" i="2"/>
  <c r="M755" i="2"/>
  <c r="M771" i="2"/>
  <c r="M787" i="2"/>
  <c r="M803" i="2"/>
  <c r="M819" i="2"/>
  <c r="M835" i="2"/>
  <c r="M24" i="2"/>
  <c r="M88" i="2"/>
  <c r="M152" i="2"/>
  <c r="M216" i="2"/>
  <c r="M280" i="2"/>
  <c r="M344" i="2"/>
  <c r="M408" i="2"/>
  <c r="M472" i="2"/>
  <c r="M536" i="2"/>
  <c r="M600" i="2"/>
  <c r="M664" i="2"/>
  <c r="M728" i="2"/>
  <c r="M792" i="2"/>
  <c r="M851" i="2"/>
  <c r="M883" i="2"/>
  <c r="M908" i="2"/>
  <c r="M930" i="2"/>
  <c r="M951" i="2"/>
  <c r="M972" i="2"/>
  <c r="M994" i="2"/>
  <c r="M1015" i="2"/>
  <c r="M1036" i="2"/>
  <c r="M1058" i="2"/>
  <c r="M1079" i="2"/>
  <c r="M1100" i="2"/>
  <c r="M1122" i="2"/>
  <c r="M1143" i="2"/>
  <c r="M1164" i="2"/>
  <c r="M1186" i="2"/>
  <c r="M1207" i="2"/>
  <c r="M1228" i="2"/>
  <c r="M1250" i="2"/>
  <c r="M1271" i="2"/>
  <c r="M1292" i="2"/>
  <c r="M1314" i="2"/>
  <c r="M1335" i="2"/>
  <c r="M1356" i="2"/>
  <c r="M1378" i="2"/>
  <c r="M1399" i="2"/>
  <c r="M1420" i="2"/>
  <c r="M1442" i="2"/>
  <c r="M1463" i="2"/>
  <c r="M1484" i="2"/>
  <c r="M1506" i="2"/>
  <c r="M1527" i="2"/>
  <c r="M1548" i="2"/>
  <c r="M1570" i="2"/>
  <c r="M1591" i="2"/>
  <c r="M1612" i="2"/>
  <c r="M1634" i="2"/>
  <c r="M1655" i="2"/>
  <c r="M1676" i="2"/>
  <c r="M1698" i="2"/>
  <c r="M1719" i="2"/>
  <c r="M1740" i="2"/>
  <c r="M1762" i="2"/>
  <c r="M1783" i="2"/>
  <c r="M1804" i="2"/>
  <c r="M1826" i="2"/>
  <c r="M1847" i="2"/>
  <c r="M1868" i="2"/>
  <c r="M1890" i="2"/>
  <c r="M1911" i="2"/>
  <c r="M1932" i="2"/>
  <c r="M1954" i="2"/>
  <c r="M1975" i="2"/>
  <c r="M1996" i="2"/>
  <c r="M2018" i="2"/>
  <c r="M2039" i="2"/>
  <c r="M2060" i="2"/>
  <c r="M2082" i="2"/>
  <c r="M2103" i="2"/>
  <c r="M2124" i="2"/>
  <c r="M2146" i="2"/>
  <c r="M2167" i="2"/>
  <c r="M2188" i="2"/>
  <c r="M2210" i="2"/>
  <c r="M2231" i="2"/>
  <c r="M2252" i="2"/>
  <c r="M2274" i="2"/>
  <c r="M2295" i="2"/>
  <c r="M2316" i="2"/>
  <c r="M2338" i="2"/>
  <c r="M2359" i="2"/>
  <c r="M2380" i="2"/>
  <c r="M2402" i="2"/>
  <c r="M2423" i="2"/>
  <c r="M2444" i="2"/>
  <c r="M2466" i="2"/>
  <c r="M60" i="2"/>
  <c r="M124" i="2"/>
  <c r="M188" i="2"/>
  <c r="M252" i="2"/>
  <c r="M316" i="2"/>
  <c r="M380" i="2"/>
  <c r="M444" i="2"/>
  <c r="M508" i="2"/>
  <c r="M572" i="2"/>
  <c r="M636" i="2"/>
  <c r="M700" i="2"/>
  <c r="M764" i="2"/>
  <c r="M828" i="2"/>
  <c r="M868" i="2"/>
  <c r="M899" i="2"/>
  <c r="M920" i="2"/>
  <c r="M942" i="2"/>
  <c r="M963" i="2"/>
  <c r="M984" i="2"/>
  <c r="M1006" i="2"/>
  <c r="M1027" i="2"/>
  <c r="M1048" i="2"/>
  <c r="M1070" i="2"/>
  <c r="M1091" i="2"/>
  <c r="M1112" i="2"/>
  <c r="M1134" i="2"/>
  <c r="M1155" i="2"/>
  <c r="M1176" i="2"/>
  <c r="M1198" i="2"/>
  <c r="M1219" i="2"/>
  <c r="M1240" i="2"/>
  <c r="M1262" i="2"/>
  <c r="M1283" i="2"/>
  <c r="M1304" i="2"/>
  <c r="M1326" i="2"/>
  <c r="M1347" i="2"/>
  <c r="M1368" i="2"/>
  <c r="M1390" i="2"/>
  <c r="M1411" i="2"/>
  <c r="M1432" i="2"/>
  <c r="M1454" i="2"/>
  <c r="M1475" i="2"/>
  <c r="M1496" i="2"/>
  <c r="M1518" i="2"/>
  <c r="M1539" i="2"/>
  <c r="M1560" i="2"/>
  <c r="M1582" i="2"/>
  <c r="M1603" i="2"/>
  <c r="M1624" i="2"/>
  <c r="M1646" i="2"/>
  <c r="M1667" i="2"/>
  <c r="M1688" i="2"/>
  <c r="M1710" i="2"/>
  <c r="M1731" i="2"/>
  <c r="M1752" i="2"/>
  <c r="M1774" i="2"/>
  <c r="M1795" i="2"/>
  <c r="M1816" i="2"/>
  <c r="M1838" i="2"/>
  <c r="M1859" i="2"/>
  <c r="M1880" i="2"/>
  <c r="M1902" i="2"/>
  <c r="M1923" i="2"/>
  <c r="M1944" i="2"/>
  <c r="M1966" i="2"/>
  <c r="M1987" i="2"/>
  <c r="M2008" i="2"/>
  <c r="M2030" i="2"/>
  <c r="M2051" i="2"/>
  <c r="M2072" i="2"/>
  <c r="M2094" i="2"/>
  <c r="M2115" i="2"/>
  <c r="M2136" i="2"/>
  <c r="M2158" i="2"/>
  <c r="M2179" i="2"/>
  <c r="M2200" i="2"/>
  <c r="M2222" i="2"/>
  <c r="M2243" i="2"/>
  <c r="M2264" i="2"/>
  <c r="M2286" i="2"/>
  <c r="M2307" i="2"/>
  <c r="M2328" i="2"/>
  <c r="M2350" i="2"/>
  <c r="M2371" i="2"/>
  <c r="M2392" i="2"/>
  <c r="M2414" i="2"/>
  <c r="M2435" i="2"/>
  <c r="M2456" i="2"/>
  <c r="M32" i="2"/>
  <c r="M96" i="2"/>
  <c r="M160" i="2"/>
  <c r="M224" i="2"/>
  <c r="M288" i="2"/>
  <c r="M352" i="2"/>
  <c r="M416" i="2"/>
  <c r="M480" i="2"/>
  <c r="M544" i="2"/>
  <c r="M608" i="2"/>
  <c r="M672" i="2"/>
  <c r="M736" i="2"/>
  <c r="M800" i="2"/>
  <c r="M855" i="2"/>
  <c r="M887" i="2"/>
  <c r="M911" i="2"/>
  <c r="M932" i="2"/>
  <c r="M954" i="2"/>
  <c r="M975" i="2"/>
  <c r="M996" i="2"/>
  <c r="M1018" i="2"/>
  <c r="M1039" i="2"/>
  <c r="M1060" i="2"/>
  <c r="M1082" i="2"/>
  <c r="M1103" i="2"/>
  <c r="M1124" i="2"/>
  <c r="M1146" i="2"/>
  <c r="M1167" i="2"/>
  <c r="M1188" i="2"/>
  <c r="M1210" i="2"/>
  <c r="M1231" i="2"/>
  <c r="M1252" i="2"/>
  <c r="M1274" i="2"/>
  <c r="M1295" i="2"/>
  <c r="M1316" i="2"/>
  <c r="M1338" i="2"/>
  <c r="M1359" i="2"/>
  <c r="M1380" i="2"/>
  <c r="M1402" i="2"/>
  <c r="M1423" i="2"/>
  <c r="M1444" i="2"/>
  <c r="M1466" i="2"/>
  <c r="M1487" i="2"/>
  <c r="M1508" i="2"/>
  <c r="M1530" i="2"/>
  <c r="M1551" i="2"/>
  <c r="M1572" i="2"/>
  <c r="M1594" i="2"/>
  <c r="M1615" i="2"/>
  <c r="M1636" i="2"/>
  <c r="M1658" i="2"/>
  <c r="M1679" i="2"/>
  <c r="M1700" i="2"/>
  <c r="M1722" i="2"/>
  <c r="M1743" i="2"/>
  <c r="M1764" i="2"/>
  <c r="M1786" i="2"/>
  <c r="M1807" i="2"/>
  <c r="M1828" i="2"/>
  <c r="M1850" i="2"/>
  <c r="M1871" i="2"/>
  <c r="M1892" i="2"/>
  <c r="M1914" i="2"/>
  <c r="M1935" i="2"/>
  <c r="M1956" i="2"/>
  <c r="M1978" i="2"/>
  <c r="M1999" i="2"/>
  <c r="M2020" i="2"/>
  <c r="M2042" i="2"/>
  <c r="M2063" i="2"/>
  <c r="M2084" i="2"/>
  <c r="M2106" i="2"/>
  <c r="M2127" i="2"/>
  <c r="M2148" i="2"/>
  <c r="M2170" i="2"/>
  <c r="M2191" i="2"/>
  <c r="M2212" i="2"/>
  <c r="M2234" i="2"/>
  <c r="M2255" i="2"/>
  <c r="M2276" i="2"/>
  <c r="M2298" i="2"/>
  <c r="M2319" i="2"/>
  <c r="M2340" i="2"/>
  <c r="M2362" i="2"/>
  <c r="M2383" i="2"/>
  <c r="M2404" i="2"/>
  <c r="M2426" i="2"/>
  <c r="M2447" i="2"/>
  <c r="M20" i="2"/>
  <c r="M276" i="2"/>
  <c r="M532" i="2"/>
  <c r="M788" i="2"/>
  <c r="M928" i="2"/>
  <c r="M1014" i="2"/>
  <c r="M1099" i="2"/>
  <c r="M1184" i="2"/>
  <c r="M1270" i="2"/>
  <c r="M1355" i="2"/>
  <c r="M1440" i="2"/>
  <c r="M1526" i="2"/>
  <c r="M1611" i="2"/>
  <c r="M1696" i="2"/>
  <c r="M1782" i="2"/>
  <c r="M1867" i="2"/>
  <c r="M1952" i="2"/>
  <c r="M2038" i="2"/>
  <c r="M2123" i="2"/>
  <c r="M2208" i="2"/>
  <c r="M2294" i="2"/>
  <c r="M2379" i="2"/>
  <c r="M2464" i="2"/>
  <c r="M228" i="2"/>
  <c r="M484" i="2"/>
  <c r="M740" i="2"/>
  <c r="M912" i="2"/>
  <c r="M998" i="2"/>
  <c r="M1083" i="2"/>
  <c r="M1168" i="2"/>
  <c r="M1254" i="2"/>
  <c r="M1339" i="2"/>
  <c r="M1424" i="2"/>
  <c r="M1510" i="2"/>
  <c r="M1595" i="2"/>
  <c r="M1680" i="2"/>
  <c r="M1766" i="2"/>
  <c r="M1851" i="2"/>
  <c r="M1936" i="2"/>
  <c r="M2022" i="2"/>
  <c r="M2107" i="2"/>
  <c r="M2192" i="2"/>
  <c r="M2278" i="2"/>
  <c r="M2363" i="2"/>
  <c r="M2448" i="2"/>
  <c r="M244" i="2"/>
  <c r="M500" i="2"/>
  <c r="M756" i="2"/>
  <c r="M918" i="2"/>
  <c r="M1003" i="2"/>
  <c r="M1088" i="2"/>
  <c r="M1174" i="2"/>
  <c r="M1259" i="2"/>
  <c r="M1344" i="2"/>
  <c r="M1430" i="2"/>
  <c r="M1515" i="2"/>
  <c r="M1600" i="2"/>
  <c r="M1686" i="2"/>
  <c r="M1771" i="2"/>
  <c r="M1856" i="2"/>
  <c r="M1942" i="2"/>
  <c r="M2027" i="2"/>
  <c r="M2112" i="2"/>
  <c r="M2198" i="2"/>
  <c r="M2283" i="2"/>
  <c r="M2368" i="2"/>
  <c r="M2454" i="2"/>
  <c r="M836" i="2"/>
  <c r="M1200" i="2"/>
  <c r="M1542" i="2"/>
  <c r="M1883" i="2"/>
  <c r="M2224" i="2"/>
  <c r="M260" i="2"/>
  <c r="M1008" i="2"/>
  <c r="M1350" i="2"/>
  <c r="M1691" i="2"/>
  <c r="M2032" i="2"/>
  <c r="M2374" i="2"/>
  <c r="M644" i="2"/>
  <c r="M1136" i="2"/>
  <c r="M1478" i="2"/>
  <c r="M1819" i="2"/>
  <c r="M2160" i="2"/>
  <c r="M196" i="2"/>
  <c r="M987" i="2"/>
  <c r="M1328" i="2"/>
  <c r="M1670" i="2"/>
  <c r="M2011" i="2"/>
  <c r="M2352" i="2"/>
  <c r="M17" i="2"/>
  <c r="M49" i="2"/>
  <c r="M81" i="2"/>
  <c r="M113" i="2"/>
  <c r="M145" i="2"/>
  <c r="M177" i="2"/>
  <c r="M209" i="2"/>
  <c r="M241" i="2"/>
  <c r="M273" i="2"/>
  <c r="M305" i="2"/>
  <c r="M337" i="2"/>
  <c r="M369" i="2"/>
  <c r="M401" i="2"/>
  <c r="M433" i="2"/>
  <c r="M465" i="2"/>
  <c r="M497" i="2"/>
  <c r="M529" i="2"/>
  <c r="M561" i="2"/>
  <c r="M593" i="2"/>
  <c r="M625" i="2"/>
  <c r="M657" i="2"/>
  <c r="M689" i="2"/>
  <c r="M721" i="2"/>
  <c r="M753" i="2"/>
  <c r="M785" i="2"/>
  <c r="M817" i="2"/>
  <c r="M849" i="2"/>
  <c r="M881" i="2"/>
  <c r="M913" i="2"/>
  <c r="M945" i="2"/>
  <c r="M977" i="2"/>
  <c r="M1009" i="2"/>
  <c r="M1041" i="2"/>
  <c r="M1073" i="2"/>
  <c r="M1105" i="2"/>
  <c r="M1137" i="2"/>
  <c r="M1169" i="2"/>
  <c r="M1201" i="2"/>
  <c r="M1233" i="2"/>
  <c r="M1265" i="2"/>
  <c r="M1297" i="2"/>
  <c r="M1329" i="2"/>
  <c r="M1361" i="2"/>
  <c r="M1393" i="2"/>
  <c r="M1425" i="2"/>
  <c r="M1457" i="2"/>
  <c r="M1489" i="2"/>
  <c r="M1521" i="2"/>
  <c r="M1553" i="2"/>
  <c r="M1585" i="2"/>
  <c r="M1617" i="2"/>
  <c r="M1649" i="2"/>
  <c r="M1681" i="2"/>
  <c r="M1713" i="2"/>
  <c r="M1745" i="2"/>
  <c r="M1777" i="2"/>
  <c r="M1809" i="2"/>
  <c r="M1841" i="2"/>
  <c r="M1873" i="2"/>
  <c r="M1905" i="2"/>
  <c r="M1937" i="2"/>
  <c r="M1969" i="2"/>
  <c r="M2001" i="2"/>
  <c r="M2033" i="2"/>
  <c r="M2065" i="2"/>
  <c r="M2097" i="2"/>
  <c r="M2129" i="2"/>
  <c r="M2161" i="2"/>
  <c r="M2193" i="2"/>
  <c r="M2225" i="2"/>
  <c r="M2257" i="2"/>
  <c r="M2289" i="2"/>
  <c r="M2321" i="2"/>
  <c r="M2353" i="2"/>
  <c r="M2385" i="2"/>
  <c r="M2417" i="2"/>
  <c r="M2449" i="2"/>
  <c r="M18" i="2"/>
  <c r="M50" i="2"/>
  <c r="M70" i="2"/>
  <c r="M86" i="2"/>
  <c r="M102" i="2"/>
  <c r="M118" i="2"/>
  <c r="M134" i="2"/>
  <c r="M150" i="2"/>
  <c r="M166" i="2"/>
  <c r="M182" i="2"/>
  <c r="M198" i="2"/>
  <c r="M214" i="2"/>
  <c r="M230" i="2"/>
  <c r="M246" i="2"/>
  <c r="M262" i="2"/>
  <c r="M278" i="2"/>
  <c r="M294" i="2"/>
  <c r="M310" i="2"/>
  <c r="M326" i="2"/>
  <c r="M342" i="2"/>
  <c r="M358" i="2"/>
  <c r="M374" i="2"/>
  <c r="M390" i="2"/>
  <c r="M406" i="2"/>
  <c r="M422" i="2"/>
  <c r="M438" i="2"/>
  <c r="M454" i="2"/>
  <c r="M470" i="2"/>
  <c r="M486" i="2"/>
  <c r="M502" i="2"/>
  <c r="M518" i="2"/>
  <c r="M534" i="2"/>
  <c r="M550" i="2"/>
  <c r="M566" i="2"/>
  <c r="M582" i="2"/>
  <c r="M598" i="2"/>
  <c r="M614" i="2"/>
  <c r="M630" i="2"/>
  <c r="M646" i="2"/>
  <c r="M662" i="2"/>
  <c r="M678" i="2"/>
  <c r="M694" i="2"/>
  <c r="M710" i="2"/>
  <c r="M726" i="2"/>
  <c r="M742" i="2"/>
  <c r="M758" i="2"/>
  <c r="M774" i="2"/>
  <c r="M790" i="2"/>
  <c r="M806" i="2"/>
  <c r="M822" i="2"/>
  <c r="M838" i="2"/>
  <c r="M854" i="2"/>
  <c r="M870" i="2"/>
  <c r="M886" i="2"/>
  <c r="M7" i="2"/>
  <c r="M23" i="2"/>
  <c r="M39" i="2"/>
  <c r="M55" i="2"/>
  <c r="M71" i="2"/>
  <c r="M87" i="2"/>
  <c r="M103" i="2"/>
  <c r="M119" i="2"/>
  <c r="M135" i="2"/>
  <c r="M151" i="2"/>
  <c r="M167" i="2"/>
  <c r="M183" i="2"/>
  <c r="M199" i="2"/>
  <c r="M215" i="2"/>
  <c r="M231" i="2"/>
  <c r="M247" i="2"/>
  <c r="M263" i="2"/>
  <c r="M279" i="2"/>
  <c r="M295" i="2"/>
  <c r="M311" i="2"/>
  <c r="M327" i="2"/>
  <c r="M343" i="2"/>
  <c r="M359" i="2"/>
  <c r="M375" i="2"/>
  <c r="M391" i="2"/>
  <c r="M407" i="2"/>
  <c r="M423" i="2"/>
  <c r="M439" i="2"/>
  <c r="M455" i="2"/>
  <c r="M471" i="2"/>
  <c r="M487" i="2"/>
  <c r="M503" i="2"/>
  <c r="M519" i="2"/>
  <c r="M535" i="2"/>
  <c r="M551" i="2"/>
  <c r="M567" i="2"/>
  <c r="M583" i="2"/>
  <c r="M599" i="2"/>
  <c r="M615" i="2"/>
  <c r="M631" i="2"/>
  <c r="M647" i="2"/>
  <c r="M663" i="2"/>
  <c r="M679" i="2"/>
  <c r="M695" i="2"/>
  <c r="M711" i="2"/>
  <c r="M727" i="2"/>
  <c r="M743" i="2"/>
  <c r="M759" i="2"/>
  <c r="M775" i="2"/>
  <c r="M791" i="2"/>
  <c r="M807" i="2"/>
  <c r="M823" i="2"/>
  <c r="M839" i="2"/>
  <c r="M40" i="2"/>
  <c r="M104" i="2"/>
  <c r="M168" i="2"/>
  <c r="M232" i="2"/>
  <c r="M296" i="2"/>
  <c r="M360" i="2"/>
  <c r="M424" i="2"/>
  <c r="M488" i="2"/>
  <c r="M552" i="2"/>
  <c r="M616" i="2"/>
  <c r="M680" i="2"/>
  <c r="M744" i="2"/>
  <c r="M808" i="2"/>
  <c r="M859" i="2"/>
  <c r="M891" i="2"/>
  <c r="M914" i="2"/>
  <c r="M935" i="2"/>
  <c r="M956" i="2"/>
  <c r="M978" i="2"/>
  <c r="M999" i="2"/>
  <c r="M1020" i="2"/>
  <c r="M1042" i="2"/>
  <c r="M1063" i="2"/>
  <c r="M1084" i="2"/>
  <c r="M1106" i="2"/>
  <c r="M1127" i="2"/>
  <c r="M1148" i="2"/>
  <c r="M1170" i="2"/>
  <c r="M1191" i="2"/>
  <c r="M1212" i="2"/>
  <c r="M1234" i="2"/>
  <c r="M1255" i="2"/>
  <c r="M1276" i="2"/>
  <c r="M1298" i="2"/>
  <c r="M1319" i="2"/>
  <c r="M1340" i="2"/>
  <c r="M1362" i="2"/>
  <c r="M1383" i="2"/>
  <c r="M1404" i="2"/>
  <c r="M1426" i="2"/>
  <c r="M1447" i="2"/>
  <c r="M1468" i="2"/>
  <c r="M1490" i="2"/>
  <c r="M1511" i="2"/>
  <c r="M1532" i="2"/>
  <c r="M1554" i="2"/>
  <c r="M1575" i="2"/>
  <c r="M1596" i="2"/>
  <c r="M1618" i="2"/>
  <c r="M1639" i="2"/>
  <c r="M1660" i="2"/>
  <c r="M1682" i="2"/>
  <c r="M1703" i="2"/>
  <c r="M1724" i="2"/>
  <c r="M1746" i="2"/>
  <c r="M1767" i="2"/>
  <c r="M1788" i="2"/>
  <c r="M1810" i="2"/>
  <c r="M1831" i="2"/>
  <c r="M1852" i="2"/>
  <c r="M1874" i="2"/>
  <c r="M1895" i="2"/>
  <c r="M1916" i="2"/>
  <c r="M1938" i="2"/>
  <c r="M1959" i="2"/>
  <c r="M1980" i="2"/>
  <c r="M2002" i="2"/>
  <c r="M2023" i="2"/>
  <c r="M2044" i="2"/>
  <c r="M2066" i="2"/>
  <c r="M2087" i="2"/>
  <c r="M2108" i="2"/>
  <c r="M2130" i="2"/>
  <c r="M2151" i="2"/>
  <c r="M2172" i="2"/>
  <c r="M2194" i="2"/>
  <c r="M2215" i="2"/>
  <c r="M2236" i="2"/>
  <c r="M2258" i="2"/>
  <c r="M2279" i="2"/>
  <c r="M2300" i="2"/>
  <c r="M2322" i="2"/>
  <c r="M2343" i="2"/>
  <c r="M2364" i="2"/>
  <c r="M2386" i="2"/>
  <c r="M2407" i="2"/>
  <c r="M2428" i="2"/>
  <c r="M2450" i="2"/>
  <c r="M12" i="2"/>
  <c r="M76" i="2"/>
  <c r="M140" i="2"/>
  <c r="M204" i="2"/>
  <c r="M268" i="2"/>
  <c r="M332" i="2"/>
  <c r="M396" i="2"/>
  <c r="M460" i="2"/>
  <c r="M524" i="2"/>
  <c r="M588" i="2"/>
  <c r="M652" i="2"/>
  <c r="M716" i="2"/>
  <c r="M780" i="2"/>
  <c r="M844" i="2"/>
  <c r="M876" i="2"/>
  <c r="M904" i="2"/>
  <c r="M926" i="2"/>
  <c r="M947" i="2"/>
  <c r="M968" i="2"/>
  <c r="M990" i="2"/>
  <c r="M1011" i="2"/>
  <c r="M1032" i="2"/>
  <c r="M1054" i="2"/>
  <c r="M1075" i="2"/>
  <c r="M1096" i="2"/>
  <c r="M1118" i="2"/>
  <c r="M1139" i="2"/>
  <c r="M1160" i="2"/>
  <c r="M1182" i="2"/>
  <c r="M1203" i="2"/>
  <c r="M1224" i="2"/>
  <c r="M1246" i="2"/>
  <c r="M1267" i="2"/>
  <c r="M1288" i="2"/>
  <c r="M1310" i="2"/>
  <c r="M1331" i="2"/>
  <c r="M1352" i="2"/>
  <c r="M1374" i="2"/>
  <c r="M1395" i="2"/>
  <c r="M1416" i="2"/>
  <c r="M1438" i="2"/>
  <c r="M1459" i="2"/>
  <c r="M1480" i="2"/>
  <c r="M1502" i="2"/>
  <c r="M1523" i="2"/>
  <c r="M1544" i="2"/>
  <c r="M1566" i="2"/>
  <c r="M1587" i="2"/>
  <c r="M1608" i="2"/>
  <c r="M1630" i="2"/>
  <c r="M1651" i="2"/>
  <c r="M1672" i="2"/>
  <c r="M1694" i="2"/>
  <c r="M1715" i="2"/>
  <c r="M1736" i="2"/>
  <c r="M1758" i="2"/>
  <c r="M1779" i="2"/>
  <c r="M1800" i="2"/>
  <c r="M1822" i="2"/>
  <c r="M1843" i="2"/>
  <c r="M1864" i="2"/>
  <c r="M1886" i="2"/>
  <c r="M1907" i="2"/>
  <c r="M1928" i="2"/>
  <c r="M1950" i="2"/>
  <c r="M1971" i="2"/>
  <c r="M1992" i="2"/>
  <c r="M2014" i="2"/>
  <c r="M2035" i="2"/>
  <c r="M2056" i="2"/>
  <c r="M2078" i="2"/>
  <c r="M2099" i="2"/>
  <c r="M2120" i="2"/>
  <c r="M2142" i="2"/>
  <c r="M2163" i="2"/>
  <c r="M2184" i="2"/>
  <c r="M2206" i="2"/>
  <c r="M2227" i="2"/>
  <c r="M2248" i="2"/>
  <c r="M2270" i="2"/>
  <c r="M2291" i="2"/>
  <c r="M2312" i="2"/>
  <c r="M2334" i="2"/>
  <c r="M2355" i="2"/>
  <c r="M2376" i="2"/>
  <c r="M2398" i="2"/>
  <c r="M2419" i="2"/>
  <c r="M2440" i="2"/>
  <c r="M2462" i="2"/>
  <c r="M48" i="2"/>
  <c r="M112" i="2"/>
  <c r="M176" i="2"/>
  <c r="M240" i="2"/>
  <c r="M304" i="2"/>
  <c r="M368" i="2"/>
  <c r="M432" i="2"/>
  <c r="M496" i="2"/>
  <c r="M560" i="2"/>
  <c r="M624" i="2"/>
  <c r="M688" i="2"/>
  <c r="M752" i="2"/>
  <c r="M816" i="2"/>
  <c r="M863" i="2"/>
  <c r="M895" i="2"/>
  <c r="M916" i="2"/>
  <c r="M938" i="2"/>
  <c r="M959" i="2"/>
  <c r="M980" i="2"/>
  <c r="M1002" i="2"/>
  <c r="M1023" i="2"/>
  <c r="M1044" i="2"/>
  <c r="M1066" i="2"/>
  <c r="M1087" i="2"/>
  <c r="M1108" i="2"/>
  <c r="M1130" i="2"/>
  <c r="M1151" i="2"/>
  <c r="M1172" i="2"/>
  <c r="M1194" i="2"/>
  <c r="M1215" i="2"/>
  <c r="M1236" i="2"/>
  <c r="M1258" i="2"/>
  <c r="M1279" i="2"/>
  <c r="M1300" i="2"/>
  <c r="M1322" i="2"/>
  <c r="M1343" i="2"/>
  <c r="M1364" i="2"/>
  <c r="M1386" i="2"/>
  <c r="M1407" i="2"/>
  <c r="M1428" i="2"/>
  <c r="M1450" i="2"/>
  <c r="M1471" i="2"/>
  <c r="M1492" i="2"/>
  <c r="M1514" i="2"/>
  <c r="M1535" i="2"/>
  <c r="M1556" i="2"/>
  <c r="M1578" i="2"/>
  <c r="M1599" i="2"/>
  <c r="M1620" i="2"/>
  <c r="M1642" i="2"/>
  <c r="M1663" i="2"/>
  <c r="M1684" i="2"/>
  <c r="M1706" i="2"/>
  <c r="M1727" i="2"/>
  <c r="M1748" i="2"/>
  <c r="M1770" i="2"/>
  <c r="M1791" i="2"/>
  <c r="M1812" i="2"/>
  <c r="M1834" i="2"/>
  <c r="M1855" i="2"/>
  <c r="M1876" i="2"/>
  <c r="M1898" i="2"/>
  <c r="M1919" i="2"/>
  <c r="M1940" i="2"/>
  <c r="M1962" i="2"/>
  <c r="M1983" i="2"/>
  <c r="M2004" i="2"/>
  <c r="M2026" i="2"/>
  <c r="M2047" i="2"/>
  <c r="M2068" i="2"/>
  <c r="M2090" i="2"/>
  <c r="M2111" i="2"/>
  <c r="M2132" i="2"/>
  <c r="M2154" i="2"/>
  <c r="M2175" i="2"/>
  <c r="M2196" i="2"/>
  <c r="M2218" i="2"/>
  <c r="M2239" i="2"/>
  <c r="M2260" i="2"/>
  <c r="M2282" i="2"/>
  <c r="M2303" i="2"/>
  <c r="M2324" i="2"/>
  <c r="M2346" i="2"/>
  <c r="M2367" i="2"/>
  <c r="M2388" i="2"/>
  <c r="M2410" i="2"/>
  <c r="M2431" i="2"/>
  <c r="M2452" i="2"/>
  <c r="M84" i="2"/>
  <c r="M340" i="2"/>
  <c r="M596" i="2"/>
  <c r="M848" i="2"/>
  <c r="M950" i="2"/>
  <c r="M1035" i="2"/>
  <c r="M1120" i="2"/>
  <c r="M1206" i="2"/>
  <c r="M1291" i="2"/>
  <c r="M1376" i="2"/>
  <c r="M1462" i="2"/>
  <c r="M1547" i="2"/>
  <c r="M1632" i="2"/>
  <c r="M1718" i="2"/>
  <c r="M1803" i="2"/>
  <c r="M1888" i="2"/>
  <c r="M1974" i="2"/>
  <c r="M2059" i="2"/>
  <c r="M2144" i="2"/>
  <c r="M2230" i="2"/>
  <c r="M2315" i="2"/>
  <c r="M2400" i="2"/>
  <c r="M36" i="2"/>
  <c r="M292" i="2"/>
  <c r="M548" i="2"/>
  <c r="M804" i="2"/>
  <c r="M934" i="2"/>
  <c r="M1019" i="2"/>
  <c r="M1104" i="2"/>
  <c r="M1190" i="2"/>
  <c r="M1275" i="2"/>
  <c r="M1360" i="2"/>
  <c r="M1446" i="2"/>
  <c r="M1531" i="2"/>
  <c r="M1616" i="2"/>
  <c r="M1702" i="2"/>
  <c r="M1787" i="2"/>
  <c r="M1872" i="2"/>
  <c r="M1958" i="2"/>
  <c r="M2043" i="2"/>
  <c r="M2128" i="2"/>
  <c r="M2214" i="2"/>
  <c r="M2299" i="2"/>
  <c r="M2384" i="2"/>
  <c r="M52" i="2"/>
  <c r="M308" i="2"/>
  <c r="M564" i="2"/>
  <c r="M820" i="2"/>
  <c r="M939" i="2"/>
  <c r="M1024" i="2"/>
  <c r="M1110" i="2"/>
  <c r="M1195" i="2"/>
  <c r="M1280" i="2"/>
  <c r="M1366" i="2"/>
  <c r="M1451" i="2"/>
  <c r="M1536" i="2"/>
  <c r="M1622" i="2"/>
  <c r="M1707" i="2"/>
  <c r="M1792" i="2"/>
  <c r="M1878" i="2"/>
  <c r="M1963" i="2"/>
  <c r="M2048" i="2"/>
  <c r="M2134" i="2"/>
  <c r="M2219" i="2"/>
  <c r="M2304" i="2"/>
  <c r="M2390" i="2"/>
  <c r="M68" i="2"/>
  <c r="M944" i="2"/>
  <c r="M1286" i="2"/>
  <c r="M1627" i="2"/>
  <c r="M1968" i="2"/>
  <c r="M2310" i="2"/>
  <c r="M516" i="2"/>
  <c r="M1094" i="2"/>
  <c r="M1435" i="2"/>
  <c r="M1776" i="2"/>
  <c r="M2118" i="2"/>
  <c r="M2459" i="2"/>
  <c r="M872" i="2"/>
  <c r="M1222" i="2"/>
  <c r="M1563" i="2"/>
  <c r="M1904" i="2"/>
  <c r="M2246" i="2"/>
  <c r="M452" i="2"/>
  <c r="M1072" i="2"/>
  <c r="M1414" i="2"/>
  <c r="M1755" i="2"/>
  <c r="M2096" i="2"/>
  <c r="M2438" i="2"/>
  <c r="M29" i="2"/>
  <c r="M93" i="2"/>
  <c r="M157" i="2"/>
  <c r="M221" i="2"/>
  <c r="M285" i="2"/>
  <c r="M349" i="2"/>
  <c r="M413" i="2"/>
  <c r="M477" i="2"/>
  <c r="M541" i="2"/>
  <c r="M605" i="2"/>
  <c r="M669" i="2"/>
  <c r="M733" i="2"/>
  <c r="M797" i="2"/>
  <c r="M861" i="2"/>
  <c r="M925" i="2"/>
  <c r="M989" i="2"/>
  <c r="M1053" i="2"/>
  <c r="M1117" i="2"/>
  <c r="M1181" i="2"/>
  <c r="M1245" i="2"/>
  <c r="M1309" i="2"/>
  <c r="M1373" i="2"/>
  <c r="M1437" i="2"/>
  <c r="M1501" i="2"/>
  <c r="M1565" i="2"/>
  <c r="M1629" i="2"/>
  <c r="M1693" i="2"/>
  <c r="M1757" i="2"/>
  <c r="M1821" i="2"/>
  <c r="M1885" i="2"/>
  <c r="M1949" i="2"/>
  <c r="M2013" i="2"/>
  <c r="M2077" i="2"/>
  <c r="M2141" i="2"/>
  <c r="M2205" i="2"/>
  <c r="M2269" i="2"/>
  <c r="M2333" i="2"/>
  <c r="M2397" i="2"/>
  <c r="M2461" i="2"/>
  <c r="M54" i="2"/>
  <c r="M90" i="2"/>
  <c r="M122" i="2"/>
  <c r="M154" i="2"/>
  <c r="M186" i="2"/>
  <c r="M218" i="2"/>
  <c r="M250" i="2"/>
  <c r="M282" i="2"/>
  <c r="M314" i="2"/>
  <c r="M346" i="2"/>
  <c r="M378" i="2"/>
  <c r="M410" i="2"/>
  <c r="M442" i="2"/>
  <c r="M474" i="2"/>
  <c r="M506" i="2"/>
  <c r="M538" i="2"/>
  <c r="M570" i="2"/>
  <c r="M602" i="2"/>
  <c r="M634" i="2"/>
  <c r="M666" i="2"/>
  <c r="M698" i="2"/>
  <c r="M730" i="2"/>
  <c r="M762" i="2"/>
  <c r="M794" i="2"/>
  <c r="M826" i="2"/>
  <c r="M858" i="2"/>
  <c r="M890" i="2"/>
  <c r="M27" i="2"/>
  <c r="M59" i="2"/>
  <c r="M91" i="2"/>
  <c r="M123" i="2"/>
  <c r="M155" i="2"/>
  <c r="M187" i="2"/>
  <c r="M219" i="2"/>
  <c r="M251" i="2"/>
  <c r="M283" i="2"/>
  <c r="M315" i="2"/>
  <c r="M347" i="2"/>
  <c r="M379" i="2"/>
  <c r="M411" i="2"/>
  <c r="M443" i="2"/>
  <c r="M475" i="2"/>
  <c r="M507" i="2"/>
  <c r="M539" i="2"/>
  <c r="M571" i="2"/>
  <c r="M603" i="2"/>
  <c r="M635" i="2"/>
  <c r="M667" i="2"/>
  <c r="M699" i="2"/>
  <c r="M731" i="2"/>
  <c r="M763" i="2"/>
  <c r="M795" i="2"/>
  <c r="M827" i="2"/>
  <c r="M56" i="2"/>
  <c r="M184" i="2"/>
  <c r="M312" i="2"/>
  <c r="M440" i="2"/>
  <c r="M568" i="2"/>
  <c r="M696" i="2"/>
  <c r="M824" i="2"/>
  <c r="M898" i="2"/>
  <c r="M940" i="2"/>
  <c r="M983" i="2"/>
  <c r="M1026" i="2"/>
  <c r="M1068" i="2"/>
  <c r="M1111" i="2"/>
  <c r="M1154" i="2"/>
  <c r="M1196" i="2"/>
  <c r="M1239" i="2"/>
  <c r="M1282" i="2"/>
  <c r="M1324" i="2"/>
  <c r="M1367" i="2"/>
  <c r="M1410" i="2"/>
  <c r="M1452" i="2"/>
  <c r="M1495" i="2"/>
  <c r="M1538" i="2"/>
  <c r="M1580" i="2"/>
  <c r="M1623" i="2"/>
  <c r="M1666" i="2"/>
  <c r="M1708" i="2"/>
  <c r="M1751" i="2"/>
  <c r="M1794" i="2"/>
  <c r="M1836" i="2"/>
  <c r="M1879" i="2"/>
  <c r="M1922" i="2"/>
  <c r="M1964" i="2"/>
  <c r="M2007" i="2"/>
  <c r="M2050" i="2"/>
  <c r="M2092" i="2"/>
  <c r="M2135" i="2"/>
  <c r="M2178" i="2"/>
  <c r="M2220" i="2"/>
  <c r="M2263" i="2"/>
  <c r="M2306" i="2"/>
  <c r="M2348" i="2"/>
  <c r="M2391" i="2"/>
  <c r="M2434" i="2"/>
  <c r="M28" i="2"/>
  <c r="M156" i="2"/>
  <c r="M284" i="2"/>
  <c r="M412" i="2"/>
  <c r="M540" i="2"/>
  <c r="M668" i="2"/>
  <c r="M796" i="2"/>
  <c r="M884" i="2"/>
  <c r="M931" i="2"/>
  <c r="M974" i="2"/>
  <c r="M1016" i="2"/>
  <c r="M1059" i="2"/>
  <c r="M1102" i="2"/>
  <c r="M1144" i="2"/>
  <c r="M1187" i="2"/>
  <c r="M1230" i="2"/>
  <c r="M1272" i="2"/>
  <c r="M1315" i="2"/>
  <c r="M1358" i="2"/>
  <c r="M1400" i="2"/>
  <c r="M1443" i="2"/>
  <c r="M1486" i="2"/>
  <c r="M1528" i="2"/>
  <c r="M1571" i="2"/>
  <c r="M1614" i="2"/>
  <c r="M1656" i="2"/>
  <c r="M1699" i="2"/>
  <c r="M1742" i="2"/>
  <c r="M1784" i="2"/>
  <c r="M1827" i="2"/>
  <c r="M1870" i="2"/>
  <c r="M1912" i="2"/>
  <c r="M1955" i="2"/>
  <c r="M1998" i="2"/>
  <c r="M2040" i="2"/>
  <c r="M2083" i="2"/>
  <c r="M2126" i="2"/>
  <c r="M2168" i="2"/>
  <c r="M2211" i="2"/>
  <c r="M2254" i="2"/>
  <c r="M2296" i="2"/>
  <c r="M2339" i="2"/>
  <c r="M2382" i="2"/>
  <c r="M2424" i="2"/>
  <c r="M2467" i="2"/>
  <c r="M128" i="2"/>
  <c r="M256" i="2"/>
  <c r="M384" i="2"/>
  <c r="M512" i="2"/>
  <c r="M640" i="2"/>
  <c r="M768" i="2"/>
  <c r="M871" i="2"/>
  <c r="M922" i="2"/>
  <c r="M964" i="2"/>
  <c r="M1007" i="2"/>
  <c r="M1050" i="2"/>
  <c r="M1092" i="2"/>
  <c r="M1135" i="2"/>
  <c r="M1178" i="2"/>
  <c r="M1220" i="2"/>
  <c r="M1263" i="2"/>
  <c r="M1306" i="2"/>
  <c r="M1348" i="2"/>
  <c r="M1391" i="2"/>
  <c r="M1434" i="2"/>
  <c r="M1476" i="2"/>
  <c r="M1519" i="2"/>
  <c r="M1562" i="2"/>
  <c r="M1604" i="2"/>
  <c r="M1647" i="2"/>
  <c r="M1690" i="2"/>
  <c r="M1732" i="2"/>
  <c r="M1775" i="2"/>
  <c r="M1818" i="2"/>
  <c r="M1860" i="2"/>
  <c r="M1903" i="2"/>
  <c r="M1946" i="2"/>
  <c r="M1988" i="2"/>
  <c r="M2031" i="2"/>
  <c r="M2074" i="2"/>
  <c r="M2116" i="2"/>
  <c r="M2159" i="2"/>
  <c r="M2202" i="2"/>
  <c r="M2244" i="2"/>
  <c r="M2287" i="2"/>
  <c r="M2330" i="2"/>
  <c r="M2372" i="2"/>
  <c r="M2415" i="2"/>
  <c r="M2458" i="2"/>
  <c r="M404" i="2"/>
  <c r="M880" i="2"/>
  <c r="M1056" i="2"/>
  <c r="M1227" i="2"/>
  <c r="M1398" i="2"/>
  <c r="M1568" i="2"/>
  <c r="M1739" i="2"/>
  <c r="M1910" i="2"/>
  <c r="M2080" i="2"/>
  <c r="M2251" i="2"/>
  <c r="M2422" i="2"/>
  <c r="M356" i="2"/>
  <c r="M856" i="2"/>
  <c r="M1040" i="2"/>
  <c r="M1211" i="2"/>
  <c r="M1382" i="2"/>
  <c r="M1552" i="2"/>
  <c r="M1723" i="2"/>
  <c r="M1894" i="2"/>
  <c r="M2064" i="2"/>
  <c r="M2235" i="2"/>
  <c r="M2406" i="2"/>
  <c r="M372" i="2"/>
  <c r="M864" i="2"/>
  <c r="M1046" i="2"/>
  <c r="M1216" i="2"/>
  <c r="M1387" i="2"/>
  <c r="M1558" i="2"/>
  <c r="M1728" i="2"/>
  <c r="M1899" i="2"/>
  <c r="M2070" i="2"/>
  <c r="M2240" i="2"/>
  <c r="M2411" i="2"/>
  <c r="M1030" i="2"/>
  <c r="M1712" i="2"/>
  <c r="M2395" i="2"/>
  <c r="M1179" i="2"/>
  <c r="M1862" i="2"/>
  <c r="M132" i="2"/>
  <c r="M1307" i="2"/>
  <c r="M1990" i="2"/>
  <c r="M708" i="2"/>
  <c r="M1499" i="2"/>
  <c r="M2182" i="2"/>
  <c r="M33" i="2"/>
  <c r="M97" i="2"/>
  <c r="M161" i="2"/>
  <c r="M225" i="2"/>
  <c r="M289" i="2"/>
  <c r="M353" i="2"/>
  <c r="M417" i="2"/>
  <c r="M481" i="2"/>
  <c r="M545" i="2"/>
  <c r="M609" i="2"/>
  <c r="M673" i="2"/>
  <c r="M737" i="2"/>
  <c r="M801" i="2"/>
  <c r="M865" i="2"/>
  <c r="M929" i="2"/>
  <c r="M993" i="2"/>
  <c r="M1057" i="2"/>
  <c r="M1121" i="2"/>
  <c r="M1185" i="2"/>
  <c r="M1249" i="2"/>
  <c r="M1313" i="2"/>
  <c r="M1377" i="2"/>
  <c r="M1441" i="2"/>
  <c r="M1505" i="2"/>
  <c r="M1569" i="2"/>
  <c r="M1633" i="2"/>
  <c r="M1697" i="2"/>
  <c r="M1761" i="2"/>
  <c r="M1825" i="2"/>
  <c r="M1889" i="2"/>
  <c r="M1953" i="2"/>
  <c r="M2017" i="2"/>
  <c r="M2081" i="2"/>
  <c r="M2145" i="2"/>
  <c r="M2209" i="2"/>
  <c r="M2273" i="2"/>
  <c r="M2337" i="2"/>
  <c r="M2401" i="2"/>
  <c r="M2465" i="2"/>
  <c r="M62" i="2"/>
  <c r="M94" i="2"/>
  <c r="M126" i="2"/>
  <c r="M158" i="2"/>
  <c r="M190" i="2"/>
  <c r="M222" i="2"/>
  <c r="M254" i="2"/>
  <c r="M286" i="2"/>
  <c r="M318" i="2"/>
  <c r="M350" i="2"/>
  <c r="M382" i="2"/>
  <c r="M414" i="2"/>
  <c r="M446" i="2"/>
  <c r="M478" i="2"/>
  <c r="M510" i="2"/>
  <c r="M542" i="2"/>
  <c r="M574" i="2"/>
  <c r="M606" i="2"/>
  <c r="M638" i="2"/>
  <c r="M670" i="2"/>
  <c r="M702" i="2"/>
  <c r="M734" i="2"/>
  <c r="M766" i="2"/>
  <c r="M798" i="2"/>
  <c r="M830" i="2"/>
  <c r="M862" i="2"/>
  <c r="M894" i="2"/>
  <c r="M31" i="2"/>
  <c r="M63" i="2"/>
  <c r="M95" i="2"/>
  <c r="M127" i="2"/>
  <c r="M159" i="2"/>
  <c r="M191" i="2"/>
  <c r="M223" i="2"/>
  <c r="M255" i="2"/>
  <c r="M287" i="2"/>
  <c r="M319" i="2"/>
  <c r="M351" i="2"/>
  <c r="M383" i="2"/>
  <c r="M415" i="2"/>
  <c r="M447" i="2"/>
  <c r="M479" i="2"/>
  <c r="M511" i="2"/>
  <c r="M543" i="2"/>
  <c r="M575" i="2"/>
  <c r="M607" i="2"/>
  <c r="M639" i="2"/>
  <c r="M671" i="2"/>
  <c r="M703" i="2"/>
  <c r="M735" i="2"/>
  <c r="M767" i="2"/>
  <c r="M799" i="2"/>
  <c r="M831" i="2"/>
  <c r="M72" i="2"/>
  <c r="M200" i="2"/>
  <c r="M328" i="2"/>
  <c r="M456" i="2"/>
  <c r="M584" i="2"/>
  <c r="M712" i="2"/>
  <c r="M840" i="2"/>
  <c r="M903" i="2"/>
  <c r="M946" i="2"/>
  <c r="M988" i="2"/>
  <c r="M1031" i="2"/>
  <c r="M1074" i="2"/>
  <c r="M1116" i="2"/>
  <c r="M1159" i="2"/>
  <c r="M1202" i="2"/>
  <c r="M1244" i="2"/>
  <c r="M1287" i="2"/>
  <c r="M1330" i="2"/>
  <c r="M1372" i="2"/>
  <c r="M1415" i="2"/>
  <c r="M1458" i="2"/>
  <c r="M1500" i="2"/>
  <c r="M1543" i="2"/>
  <c r="M1586" i="2"/>
  <c r="M1628" i="2"/>
  <c r="M1671" i="2"/>
  <c r="M1714" i="2"/>
  <c r="M1756" i="2"/>
  <c r="M1799" i="2"/>
  <c r="M1842" i="2"/>
  <c r="M1884" i="2"/>
  <c r="M1927" i="2"/>
  <c r="M1970" i="2"/>
  <c r="M2012" i="2"/>
  <c r="M2055" i="2"/>
  <c r="M2098" i="2"/>
  <c r="M2140" i="2"/>
  <c r="M2183" i="2"/>
  <c r="M2226" i="2"/>
  <c r="M2268" i="2"/>
  <c r="M2311" i="2"/>
  <c r="M2354" i="2"/>
  <c r="M2396" i="2"/>
  <c r="M2439" i="2"/>
  <c r="M44" i="2"/>
  <c r="M172" i="2"/>
  <c r="M300" i="2"/>
  <c r="M428" i="2"/>
  <c r="M556" i="2"/>
  <c r="M684" i="2"/>
  <c r="M812" i="2"/>
  <c r="M892" i="2"/>
  <c r="M936" i="2"/>
  <c r="M979" i="2"/>
  <c r="M1022" i="2"/>
  <c r="M1064" i="2"/>
  <c r="M1107" i="2"/>
  <c r="M1150" i="2"/>
  <c r="M1192" i="2"/>
  <c r="M1235" i="2"/>
  <c r="M1278" i="2"/>
  <c r="M1320" i="2"/>
  <c r="M1363" i="2"/>
  <c r="M1406" i="2"/>
  <c r="M1448" i="2"/>
  <c r="M1491" i="2"/>
  <c r="M1534" i="2"/>
  <c r="M1576" i="2"/>
  <c r="M1619" i="2"/>
  <c r="M1662" i="2"/>
  <c r="M1704" i="2"/>
  <c r="M1747" i="2"/>
  <c r="M1790" i="2"/>
  <c r="M1832" i="2"/>
  <c r="M1875" i="2"/>
  <c r="M1918" i="2"/>
  <c r="M1960" i="2"/>
  <c r="M2003" i="2"/>
  <c r="M2046" i="2"/>
  <c r="M2088" i="2"/>
  <c r="M2131" i="2"/>
  <c r="M2174" i="2"/>
  <c r="M2216" i="2"/>
  <c r="M2259" i="2"/>
  <c r="M2302" i="2"/>
  <c r="M2344" i="2"/>
  <c r="M2387" i="2"/>
  <c r="M2430" i="2"/>
  <c r="M16" i="2"/>
  <c r="M144" i="2"/>
  <c r="M272" i="2"/>
  <c r="M400" i="2"/>
  <c r="M528" i="2"/>
  <c r="M656" i="2"/>
  <c r="M784" i="2"/>
  <c r="M879" i="2"/>
  <c r="M927" i="2"/>
  <c r="M970" i="2"/>
  <c r="M1012" i="2"/>
  <c r="M1055" i="2"/>
  <c r="M1098" i="2"/>
  <c r="M1140" i="2"/>
  <c r="M1183" i="2"/>
  <c r="M1226" i="2"/>
  <c r="M1268" i="2"/>
  <c r="M1311" i="2"/>
  <c r="M1354" i="2"/>
  <c r="M1396" i="2"/>
  <c r="M1439" i="2"/>
  <c r="M1482" i="2"/>
  <c r="M1524" i="2"/>
  <c r="M1567" i="2"/>
  <c r="M1610" i="2"/>
  <c r="M1652" i="2"/>
  <c r="M1695" i="2"/>
  <c r="M1738" i="2"/>
  <c r="M1780" i="2"/>
  <c r="M1823" i="2"/>
  <c r="M1866" i="2"/>
  <c r="M1908" i="2"/>
  <c r="M1951" i="2"/>
  <c r="M1994" i="2"/>
  <c r="M2036" i="2"/>
  <c r="M2079" i="2"/>
  <c r="M2122" i="2"/>
  <c r="M2164" i="2"/>
  <c r="M2207" i="2"/>
  <c r="M2250" i="2"/>
  <c r="M2292" i="2"/>
  <c r="M2335" i="2"/>
  <c r="M2378" i="2"/>
  <c r="M2420" i="2"/>
  <c r="M2463" i="2"/>
  <c r="M468" i="2"/>
  <c r="M907" i="2"/>
  <c r="M1078" i="2"/>
  <c r="M1248" i="2"/>
  <c r="M1419" i="2"/>
  <c r="M1590" i="2"/>
  <c r="M1760" i="2"/>
  <c r="M1931" i="2"/>
  <c r="M2102" i="2"/>
  <c r="M2272" i="2"/>
  <c r="M2443" i="2"/>
  <c r="M420" i="2"/>
  <c r="M888" i="2"/>
  <c r="M1062" i="2"/>
  <c r="M1232" i="2"/>
  <c r="M1403" i="2"/>
  <c r="M1574" i="2"/>
  <c r="M1744" i="2"/>
  <c r="M1915" i="2"/>
  <c r="M2086" i="2"/>
  <c r="M2256" i="2"/>
  <c r="M2427" i="2"/>
  <c r="M436" i="2"/>
  <c r="M896" i="2"/>
  <c r="M1067" i="2"/>
  <c r="M1238" i="2"/>
  <c r="M1408" i="2"/>
  <c r="M1579" i="2"/>
  <c r="M1750" i="2"/>
  <c r="M1920" i="2"/>
  <c r="M2091" i="2"/>
  <c r="M2262" i="2"/>
  <c r="M2432" i="2"/>
  <c r="M1115" i="2"/>
  <c r="M1798" i="2"/>
  <c r="M4" i="2"/>
  <c r="M1264" i="2"/>
  <c r="M1947" i="2"/>
  <c r="M388" i="2"/>
  <c r="M1392" i="2"/>
  <c r="M2075" i="2"/>
  <c r="M902" i="2"/>
  <c r="M1584" i="2"/>
  <c r="M2267" i="2"/>
  <c r="M61" i="2"/>
  <c r="M189" i="2"/>
  <c r="M317" i="2"/>
  <c r="M445" i="2"/>
  <c r="M573" i="2"/>
  <c r="M701" i="2"/>
  <c r="M829" i="2"/>
  <c r="M957" i="2"/>
  <c r="M1085" i="2"/>
  <c r="M1213" i="2"/>
  <c r="M1341" i="2"/>
  <c r="M1469" i="2"/>
  <c r="M1597" i="2"/>
  <c r="M1725" i="2"/>
  <c r="M1853" i="2"/>
  <c r="M1981" i="2"/>
  <c r="M2109" i="2"/>
  <c r="M2237" i="2"/>
  <c r="M2365" i="2"/>
  <c r="M30" i="2"/>
  <c r="M65" i="2"/>
  <c r="M193" i="2"/>
  <c r="M321" i="2"/>
  <c r="M449" i="2"/>
  <c r="M577" i="2"/>
  <c r="M705" i="2"/>
  <c r="M833" i="2"/>
  <c r="M961" i="2"/>
  <c r="M1089" i="2"/>
  <c r="M1217" i="2"/>
  <c r="M1345" i="2"/>
  <c r="M1473" i="2"/>
  <c r="M1601" i="2"/>
  <c r="M1729" i="2"/>
  <c r="M1857" i="2"/>
  <c r="M1985" i="2"/>
  <c r="M2113" i="2"/>
  <c r="M2241" i="2"/>
  <c r="M2369" i="2"/>
  <c r="M34" i="2"/>
  <c r="M110" i="2"/>
  <c r="M174" i="2"/>
  <c r="M238" i="2"/>
  <c r="M302" i="2"/>
  <c r="M366" i="2"/>
  <c r="M430" i="2"/>
  <c r="M494" i="2"/>
  <c r="M558" i="2"/>
  <c r="M622" i="2"/>
  <c r="M686" i="2"/>
  <c r="M750" i="2"/>
  <c r="M814" i="2"/>
  <c r="M878" i="2"/>
  <c r="M47" i="2"/>
  <c r="M111" i="2"/>
  <c r="M175" i="2"/>
  <c r="M239" i="2"/>
  <c r="M303" i="2"/>
  <c r="M367" i="2"/>
  <c r="M431" i="2"/>
  <c r="M495" i="2"/>
  <c r="M559" i="2"/>
  <c r="M623" i="2"/>
  <c r="M687" i="2"/>
  <c r="M751" i="2"/>
  <c r="M815" i="2"/>
  <c r="M136" i="2"/>
  <c r="M392" i="2"/>
  <c r="M648" i="2"/>
  <c r="M875" i="2"/>
  <c r="M967" i="2"/>
  <c r="M1052" i="2"/>
  <c r="M1138" i="2"/>
  <c r="M1223" i="2"/>
  <c r="M1308" i="2"/>
  <c r="M1394" i="2"/>
  <c r="M1479" i="2"/>
  <c r="M1564" i="2"/>
  <c r="M1650" i="2"/>
  <c r="M1735" i="2"/>
  <c r="M1820" i="2"/>
  <c r="M1906" i="2"/>
  <c r="M1991" i="2"/>
  <c r="M2076" i="2"/>
  <c r="M2162" i="2"/>
  <c r="M2247" i="2"/>
  <c r="M2332" i="2"/>
  <c r="M2418" i="2"/>
  <c r="M108" i="2"/>
  <c r="M364" i="2"/>
  <c r="M620" i="2"/>
  <c r="M860" i="2"/>
  <c r="M958" i="2"/>
  <c r="M1043" i="2"/>
  <c r="M1128" i="2"/>
  <c r="M1214" i="2"/>
  <c r="M1299" i="2"/>
  <c r="M1384" i="2"/>
  <c r="M1470" i="2"/>
  <c r="M1555" i="2"/>
  <c r="M1640" i="2"/>
  <c r="M1726" i="2"/>
  <c r="M1811" i="2"/>
  <c r="M1896" i="2"/>
  <c r="M1982" i="2"/>
  <c r="M2067" i="2"/>
  <c r="M2152" i="2"/>
  <c r="M2238" i="2"/>
  <c r="M2323" i="2"/>
  <c r="M2408" i="2"/>
  <c r="M80" i="2"/>
  <c r="M336" i="2"/>
  <c r="M592" i="2"/>
  <c r="M847" i="2"/>
  <c r="M948" i="2"/>
  <c r="M1034" i="2"/>
  <c r="M1119" i="2"/>
  <c r="M1204" i="2"/>
  <c r="M1290" i="2"/>
  <c r="M1375" i="2"/>
  <c r="M1460" i="2"/>
  <c r="M1546" i="2"/>
  <c r="M1631" i="2"/>
  <c r="M1716" i="2"/>
  <c r="M1802" i="2"/>
  <c r="M1887" i="2"/>
  <c r="M1972" i="2"/>
  <c r="M2058" i="2"/>
  <c r="M2143" i="2"/>
  <c r="M2228" i="2"/>
  <c r="M2314" i="2"/>
  <c r="M2399" i="2"/>
  <c r="M212" i="2"/>
  <c r="M992" i="2"/>
  <c r="M1334" i="2"/>
  <c r="M1675" i="2"/>
  <c r="M2016" i="2"/>
  <c r="M2358" i="2"/>
  <c r="M676" i="2"/>
  <c r="M1147" i="2"/>
  <c r="M1488" i="2"/>
  <c r="M1830" i="2"/>
  <c r="M2171" i="2"/>
  <c r="M180" i="2"/>
  <c r="M982" i="2"/>
  <c r="M1323" i="2"/>
  <c r="M1664" i="2"/>
  <c r="M2006" i="2"/>
  <c r="M2347" i="2"/>
  <c r="M1456" i="2"/>
  <c r="M923" i="2"/>
  <c r="M2288" i="2"/>
  <c r="M1734" i="2"/>
  <c r="M1243" i="2"/>
  <c r="M129" i="2"/>
  <c r="M257" i="2"/>
  <c r="M385" i="2"/>
  <c r="M513" i="2"/>
  <c r="M641" i="2"/>
  <c r="M769" i="2"/>
  <c r="M897" i="2"/>
  <c r="M1025" i="2"/>
  <c r="M1153" i="2"/>
  <c r="M1281" i="2"/>
  <c r="M1409" i="2"/>
  <c r="M1537" i="2"/>
  <c r="M1665" i="2"/>
  <c r="M1793" i="2"/>
  <c r="M1921" i="2"/>
  <c r="M2049" i="2"/>
  <c r="M2177" i="2"/>
  <c r="M2305" i="2"/>
  <c r="M2433" i="2"/>
  <c r="M78" i="2"/>
  <c r="M142" i="2"/>
  <c r="M206" i="2"/>
  <c r="M270" i="2"/>
  <c r="M334" i="2"/>
  <c r="M398" i="2"/>
  <c r="M462" i="2"/>
  <c r="M526" i="2"/>
  <c r="M590" i="2"/>
  <c r="M654" i="2"/>
  <c r="M718" i="2"/>
  <c r="M782" i="2"/>
  <c r="M846" i="2"/>
  <c r="M15" i="2"/>
  <c r="M79" i="2"/>
  <c r="M143" i="2"/>
  <c r="M207" i="2"/>
  <c r="M271" i="2"/>
  <c r="M335" i="2"/>
  <c r="M399" i="2"/>
  <c r="M463" i="2"/>
  <c r="M527" i="2"/>
  <c r="M591" i="2"/>
  <c r="M655" i="2"/>
  <c r="M719" i="2"/>
  <c r="M783" i="2"/>
  <c r="M8" i="2"/>
  <c r="M264" i="2"/>
  <c r="M520" i="2"/>
  <c r="M776" i="2"/>
  <c r="M924" i="2"/>
  <c r="M1010" i="2"/>
  <c r="M1095" i="2"/>
  <c r="M1180" i="2"/>
  <c r="M1266" i="2"/>
  <c r="M1351" i="2"/>
  <c r="M1436" i="2"/>
  <c r="M1522" i="2"/>
  <c r="M1607" i="2"/>
  <c r="M1692" i="2"/>
  <c r="M1778" i="2"/>
  <c r="M1863" i="2"/>
  <c r="M1948" i="2"/>
  <c r="M2034" i="2"/>
  <c r="M2119" i="2"/>
  <c r="M2204" i="2"/>
  <c r="M2290" i="2"/>
  <c r="M2375" i="2"/>
  <c r="M2460" i="2"/>
  <c r="M236" i="2"/>
  <c r="M492" i="2"/>
  <c r="M748" i="2"/>
  <c r="M915" i="2"/>
  <c r="M1000" i="2"/>
  <c r="M1086" i="2"/>
  <c r="M1171" i="2"/>
  <c r="M1256" i="2"/>
  <c r="M1342" i="2"/>
  <c r="M1427" i="2"/>
  <c r="M1512" i="2"/>
  <c r="M1598" i="2"/>
  <c r="M1683" i="2"/>
  <c r="M1768" i="2"/>
  <c r="M1854" i="2"/>
  <c r="M1939" i="2"/>
  <c r="M2024" i="2"/>
  <c r="M2110" i="2"/>
  <c r="M2195" i="2"/>
  <c r="M2280" i="2"/>
  <c r="M2366" i="2"/>
  <c r="M2451" i="2"/>
  <c r="M208" i="2"/>
  <c r="M464" i="2"/>
  <c r="M720" i="2"/>
  <c r="M906" i="2"/>
  <c r="M991" i="2"/>
  <c r="M1076" i="2"/>
  <c r="M1162" i="2"/>
  <c r="M1247" i="2"/>
  <c r="M1332" i="2"/>
  <c r="M1418" i="2"/>
  <c r="M1503" i="2"/>
  <c r="M1588" i="2"/>
  <c r="M1674" i="2"/>
  <c r="M1759" i="2"/>
  <c r="M1844" i="2"/>
  <c r="M1930" i="2"/>
  <c r="M2015" i="2"/>
  <c r="M2100" i="2"/>
  <c r="M2186" i="2"/>
  <c r="M2271" i="2"/>
  <c r="M2356" i="2"/>
  <c r="M2442" i="2"/>
  <c r="M724" i="2"/>
  <c r="M1163" i="2"/>
  <c r="M1504" i="2"/>
  <c r="M1846" i="2"/>
  <c r="M2187" i="2"/>
  <c r="M164" i="2"/>
  <c r="M976" i="2"/>
  <c r="M1318" i="2"/>
  <c r="M1659" i="2"/>
  <c r="M2000" i="2"/>
  <c r="M2342" i="2"/>
  <c r="M692" i="2"/>
  <c r="M1152" i="2"/>
  <c r="M1494" i="2"/>
  <c r="M1835" i="2"/>
  <c r="M2176" i="2"/>
  <c r="M580" i="2"/>
  <c r="M2139" i="2"/>
  <c r="M1606" i="2"/>
  <c r="M1051" i="2"/>
  <c r="M2416" i="2"/>
  <c r="M1926" i="2"/>
  <c r="M253" i="2"/>
  <c r="M765" i="2"/>
  <c r="M1277" i="2"/>
  <c r="M1789" i="2"/>
  <c r="M2301" i="2"/>
  <c r="M138" i="2"/>
  <c r="M266" i="2"/>
  <c r="M394" i="2"/>
  <c r="M522" i="2"/>
  <c r="M650" i="2"/>
  <c r="M778" i="2"/>
  <c r="M11" i="2"/>
  <c r="M139" i="2"/>
  <c r="M267" i="2"/>
  <c r="M395" i="2"/>
  <c r="M523" i="2"/>
  <c r="M651" i="2"/>
  <c r="M779" i="2"/>
  <c r="M248" i="2"/>
  <c r="M760" i="2"/>
  <c r="M1004" i="2"/>
  <c r="M1175" i="2"/>
  <c r="M1346" i="2"/>
  <c r="M1516" i="2"/>
  <c r="M1687" i="2"/>
  <c r="M1858" i="2"/>
  <c r="M2028" i="2"/>
  <c r="M2199" i="2"/>
  <c r="M2370" i="2"/>
  <c r="M220" i="2"/>
  <c r="M732" i="2"/>
  <c r="M995" i="2"/>
  <c r="M1166" i="2"/>
  <c r="M1336" i="2"/>
  <c r="M1507" i="2"/>
  <c r="M1678" i="2"/>
  <c r="M1848" i="2"/>
  <c r="M2019" i="2"/>
  <c r="M2190" i="2"/>
  <c r="M2360" i="2"/>
  <c r="M192" i="2"/>
  <c r="M704" i="2"/>
  <c r="M986" i="2"/>
  <c r="M1156" i="2"/>
  <c r="M1327" i="2"/>
  <c r="M1498" i="2"/>
  <c r="M1668" i="2"/>
  <c r="M1839" i="2"/>
  <c r="M381" i="2"/>
  <c r="M893" i="2"/>
  <c r="M1405" i="2"/>
  <c r="M1917" i="2"/>
  <c r="M2429" i="2"/>
  <c r="M170" i="2"/>
  <c r="M298" i="2"/>
  <c r="M426" i="2"/>
  <c r="M554" i="2"/>
  <c r="M682" i="2"/>
  <c r="M810" i="2"/>
  <c r="M43" i="2"/>
  <c r="M171" i="2"/>
  <c r="M299" i="2"/>
  <c r="M427" i="2"/>
  <c r="M555" i="2"/>
  <c r="M683" i="2"/>
  <c r="M811" i="2"/>
  <c r="M376" i="2"/>
  <c r="M867" i="2"/>
  <c r="M1047" i="2"/>
  <c r="M1218" i="2"/>
  <c r="M1388" i="2"/>
  <c r="M1559" i="2"/>
  <c r="M1730" i="2"/>
  <c r="M1900" i="2"/>
  <c r="M2071" i="2"/>
  <c r="M2242" i="2"/>
  <c r="M2412" i="2"/>
  <c r="M348" i="2"/>
  <c r="M852" i="2"/>
  <c r="M1038" i="2"/>
  <c r="M1208" i="2"/>
  <c r="M1379" i="2"/>
  <c r="M1550" i="2"/>
  <c r="M1720" i="2"/>
  <c r="M1891" i="2"/>
  <c r="M2062" i="2"/>
  <c r="M2232" i="2"/>
  <c r="M2403" i="2"/>
  <c r="M320" i="2"/>
  <c r="M832" i="2"/>
  <c r="M1028" i="2"/>
  <c r="M1199" i="2"/>
  <c r="M1370" i="2"/>
  <c r="M1540" i="2"/>
  <c r="M1711" i="2"/>
  <c r="M509" i="2"/>
  <c r="M1021" i="2"/>
  <c r="M1533" i="2"/>
  <c r="M2045" i="2"/>
  <c r="M74" i="2"/>
  <c r="M202" i="2"/>
  <c r="M330" i="2"/>
  <c r="M458" i="2"/>
  <c r="M586" i="2"/>
  <c r="M714" i="2"/>
  <c r="M842" i="2"/>
  <c r="M75" i="2"/>
  <c r="M203" i="2"/>
  <c r="M331" i="2"/>
  <c r="M459" i="2"/>
  <c r="M587" i="2"/>
  <c r="M715" i="2"/>
  <c r="M843" i="2"/>
  <c r="M504" i="2"/>
  <c r="M919" i="2"/>
  <c r="M1090" i="2"/>
  <c r="M1260" i="2"/>
  <c r="M1431" i="2"/>
  <c r="M1602" i="2"/>
  <c r="M1772" i="2"/>
  <c r="M1943" i="2"/>
  <c r="M2114" i="2"/>
  <c r="M2284" i="2"/>
  <c r="M2455" i="2"/>
  <c r="M476" i="2"/>
  <c r="M910" i="2"/>
  <c r="M1080" i="2"/>
  <c r="M1251" i="2"/>
  <c r="M1422" i="2"/>
  <c r="M1592" i="2"/>
  <c r="M1763" i="2"/>
  <c r="M1934" i="2"/>
  <c r="M2104" i="2"/>
  <c r="M2275" i="2"/>
  <c r="M2446" i="2"/>
  <c r="M448" i="2"/>
  <c r="M900" i="2"/>
  <c r="M1071" i="2"/>
  <c r="M1242" i="2"/>
  <c r="M1412" i="2"/>
  <c r="M1583" i="2"/>
  <c r="M1754" i="2"/>
  <c r="M1924" i="2"/>
  <c r="M2095" i="2"/>
  <c r="M2266" i="2"/>
  <c r="M2436" i="2"/>
  <c r="M1142" i="2"/>
  <c r="M1824" i="2"/>
  <c r="M100" i="2"/>
  <c r="M1296" i="2"/>
  <c r="M1979" i="2"/>
  <c r="M628" i="2"/>
  <c r="M1472" i="2"/>
  <c r="M2155" i="2"/>
  <c r="M2054" i="2"/>
  <c r="M966" i="2"/>
  <c r="M1840" i="2"/>
  <c r="M1661" i="2"/>
  <c r="M362" i="2"/>
  <c r="M874" i="2"/>
  <c r="M491" i="2"/>
  <c r="M632" i="2"/>
  <c r="M1474" i="2"/>
  <c r="M2156" i="2"/>
  <c r="M952" i="2"/>
  <c r="M1635" i="2"/>
  <c r="M2318" i="2"/>
  <c r="M1114" i="2"/>
  <c r="M1796" i="2"/>
  <c r="M2052" i="2"/>
  <c r="M2308" i="2"/>
  <c r="M660" i="2"/>
  <c r="M1654" i="2"/>
  <c r="M612" i="2"/>
  <c r="M1638" i="2"/>
  <c r="M116" i="2"/>
  <c r="M1643" i="2"/>
  <c r="M324" i="2"/>
  <c r="M2203" i="2"/>
  <c r="M125" i="2"/>
  <c r="M2173" i="2"/>
  <c r="M490" i="2"/>
  <c r="M107" i="2"/>
  <c r="M619" i="2"/>
  <c r="M962" i="2"/>
  <c r="M1644" i="2"/>
  <c r="M2327" i="2"/>
  <c r="M1123" i="2"/>
  <c r="M1806" i="2"/>
  <c r="M64" i="2"/>
  <c r="M1284" i="2"/>
  <c r="M1882" i="2"/>
  <c r="M2138" i="2"/>
  <c r="M2351" i="2"/>
  <c r="M971" i="2"/>
  <c r="M1995" i="2"/>
  <c r="M955" i="2"/>
  <c r="M1808" i="2"/>
  <c r="M960" i="2"/>
  <c r="M1814" i="2"/>
  <c r="M1371" i="2"/>
  <c r="M1648" i="2"/>
  <c r="M1149" i="2"/>
  <c r="M234" i="2"/>
  <c r="M746" i="2"/>
  <c r="M363" i="2"/>
  <c r="M120" i="2"/>
  <c r="M1303" i="2"/>
  <c r="M1986" i="2"/>
  <c r="M604" i="2"/>
  <c r="M1464" i="2"/>
  <c r="M2147" i="2"/>
  <c r="M943" i="2"/>
  <c r="M1626" i="2"/>
  <c r="M2010" i="2"/>
  <c r="M2223" i="2"/>
  <c r="M148" i="2"/>
  <c r="M1483" i="2"/>
  <c r="M2336" i="2"/>
  <c r="M1467" i="2"/>
  <c r="M2320" i="2"/>
  <c r="M1302" i="2"/>
  <c r="M2326" i="2"/>
  <c r="M1520" i="2"/>
  <c r="M1158" i="2"/>
  <c r="M235" i="2"/>
  <c r="M92" i="2"/>
  <c r="M1455" i="2"/>
  <c r="M1312" i="2"/>
  <c r="M1131" i="2"/>
  <c r="M637" i="2"/>
  <c r="M747" i="2"/>
  <c r="M1294" i="2"/>
  <c r="M1967" i="2"/>
  <c r="M2166" i="2"/>
  <c r="M1984" i="2"/>
  <c r="M106" i="2"/>
  <c r="M1132" i="2"/>
  <c r="M1976" i="2"/>
  <c r="M2180" i="2"/>
  <c r="M1126" i="2"/>
  <c r="M772" i="2"/>
  <c r="M618" i="2"/>
  <c r="M2150" i="2"/>
  <c r="M1815" i="2"/>
  <c r="M2331" i="2"/>
  <c r="M2394" i="2"/>
  <c r="M576" i="2"/>
  <c r="Z5" i="2"/>
  <c r="Z13" i="2"/>
  <c r="Z21" i="2"/>
  <c r="Z29" i="2"/>
  <c r="Z37" i="2"/>
  <c r="Z45" i="2"/>
  <c r="Z53" i="2"/>
  <c r="Z61" i="2"/>
  <c r="Z69" i="2"/>
  <c r="Z77" i="2"/>
  <c r="Z85" i="2"/>
  <c r="Z93" i="2"/>
  <c r="Z101" i="2"/>
  <c r="Z109" i="2"/>
  <c r="Z117" i="2"/>
  <c r="Z125" i="2"/>
  <c r="Z133" i="2"/>
  <c r="Z141" i="2"/>
  <c r="Z149" i="2"/>
  <c r="Z157" i="2"/>
  <c r="Z165" i="2"/>
  <c r="Z173" i="2"/>
  <c r="Z181" i="2"/>
  <c r="Z189" i="2"/>
  <c r="Z197" i="2"/>
  <c r="Z14" i="2"/>
  <c r="Z46" i="2"/>
  <c r="Z78" i="2"/>
  <c r="Z110" i="2"/>
  <c r="Z142" i="2"/>
  <c r="Z174" i="2"/>
  <c r="Z8" i="2"/>
  <c r="Z40" i="2"/>
  <c r="Z72" i="2"/>
  <c r="Z104" i="2"/>
  <c r="Z136" i="2"/>
  <c r="Z168" i="2"/>
  <c r="Z200" i="2"/>
  <c r="Z209" i="2"/>
  <c r="Z217" i="2"/>
  <c r="Z225" i="2"/>
  <c r="Z233" i="2"/>
  <c r="Z241" i="2"/>
  <c r="Z249" i="2"/>
  <c r="Z257" i="2"/>
  <c r="Z265" i="2"/>
  <c r="Z273" i="2"/>
  <c r="Z281" i="2"/>
  <c r="Z289" i="2"/>
  <c r="Z297" i="2"/>
  <c r="Z305" i="2"/>
  <c r="Z313" i="2"/>
  <c r="Z321" i="2"/>
  <c r="Z329" i="2"/>
  <c r="Z337" i="2"/>
  <c r="Z345" i="2"/>
  <c r="Z353" i="2"/>
  <c r="Z361" i="2"/>
  <c r="Z369" i="2"/>
  <c r="Z377" i="2"/>
  <c r="Z385" i="2"/>
  <c r="Z393" i="2"/>
  <c r="Z401" i="2"/>
  <c r="Z409" i="2"/>
  <c r="Z417" i="2"/>
  <c r="Z425" i="2"/>
  <c r="Z433" i="2"/>
  <c r="Z441" i="2"/>
  <c r="Z449" i="2"/>
  <c r="Z457" i="2"/>
  <c r="Z465" i="2"/>
  <c r="Z473" i="2"/>
  <c r="Z481" i="2"/>
  <c r="Z489" i="2"/>
  <c r="Z497" i="2"/>
  <c r="Z505" i="2"/>
  <c r="Z513" i="2"/>
  <c r="Z521" i="2"/>
  <c r="Z529" i="2"/>
  <c r="Z537" i="2"/>
  <c r="Z545" i="2"/>
  <c r="Z553" i="2"/>
  <c r="Z561" i="2"/>
  <c r="Z569" i="2"/>
  <c r="Z577" i="2"/>
  <c r="Z585" i="2"/>
  <c r="Z593" i="2"/>
  <c r="Z601" i="2"/>
  <c r="Z609" i="2"/>
  <c r="Z617" i="2"/>
  <c r="Z625" i="2"/>
  <c r="Z18" i="2"/>
  <c r="Z50" i="2"/>
  <c r="Z82" i="2"/>
  <c r="Z114" i="2"/>
  <c r="Z146" i="2"/>
  <c r="Z178" i="2"/>
  <c r="Z9" i="2"/>
  <c r="Z17" i="2"/>
  <c r="Z25" i="2"/>
  <c r="Z33" i="2"/>
  <c r="Z41" i="2"/>
  <c r="Z49" i="2"/>
  <c r="Z57" i="2"/>
  <c r="Z65" i="2"/>
  <c r="Z73" i="2"/>
  <c r="Z81" i="2"/>
  <c r="Z89" i="2"/>
  <c r="Z97" i="2"/>
  <c r="Z105" i="2"/>
  <c r="Z113" i="2"/>
  <c r="Z121" i="2"/>
  <c r="Z129" i="2"/>
  <c r="Z137" i="2"/>
  <c r="Z145" i="2"/>
  <c r="Z153" i="2"/>
  <c r="Z161" i="2"/>
  <c r="Z169" i="2"/>
  <c r="Z177" i="2"/>
  <c r="Z185" i="2"/>
  <c r="Z193" i="2"/>
  <c r="Z201" i="2"/>
  <c r="Z30" i="2"/>
  <c r="Z62" i="2"/>
  <c r="Z94" i="2"/>
  <c r="Z126" i="2"/>
  <c r="Z158" i="2"/>
  <c r="Z190" i="2"/>
  <c r="Z24" i="2"/>
  <c r="Z56" i="2"/>
  <c r="Z88" i="2"/>
  <c r="Z120" i="2"/>
  <c r="Z152" i="2"/>
  <c r="Z184" i="2"/>
  <c r="Z205" i="2"/>
  <c r="Z213" i="2"/>
  <c r="Z221" i="2"/>
  <c r="Z229" i="2"/>
  <c r="Z237" i="2"/>
  <c r="Z245" i="2"/>
  <c r="Z253" i="2"/>
  <c r="Z261" i="2"/>
  <c r="Z269" i="2"/>
  <c r="Z277" i="2"/>
  <c r="Z285" i="2"/>
  <c r="Z293" i="2"/>
  <c r="Z301" i="2"/>
  <c r="Z309" i="2"/>
  <c r="Z317" i="2"/>
  <c r="Z325" i="2"/>
  <c r="Z333" i="2"/>
  <c r="Z341" i="2"/>
  <c r="Z349" i="2"/>
  <c r="Z357" i="2"/>
  <c r="Z365" i="2"/>
  <c r="Z373" i="2"/>
  <c r="Z381" i="2"/>
  <c r="Z389" i="2"/>
  <c r="Z397" i="2"/>
  <c r="Z405" i="2"/>
  <c r="Z413" i="2"/>
  <c r="Z421" i="2"/>
  <c r="Z429" i="2"/>
  <c r="Z437" i="2"/>
  <c r="Z445" i="2"/>
  <c r="Z453" i="2"/>
  <c r="Z461" i="2"/>
  <c r="Z469" i="2"/>
  <c r="Z477" i="2"/>
  <c r="Z485" i="2"/>
  <c r="Z493" i="2"/>
  <c r="Z501" i="2"/>
  <c r="Z509" i="2"/>
  <c r="Z517" i="2"/>
  <c r="Z525" i="2"/>
  <c r="Z533" i="2"/>
  <c r="Z541" i="2"/>
  <c r="Z549" i="2"/>
  <c r="Z557" i="2"/>
  <c r="Z565" i="2"/>
  <c r="Z573" i="2"/>
  <c r="Z581" i="2"/>
  <c r="Z589" i="2"/>
  <c r="Z597" i="2"/>
  <c r="Z605" i="2"/>
  <c r="Z613" i="2"/>
  <c r="Z621" i="2"/>
  <c r="Z629" i="2"/>
  <c r="Z34" i="2"/>
  <c r="Z66" i="2"/>
  <c r="Z98" i="2"/>
  <c r="Z130" i="2"/>
  <c r="Z162" i="2"/>
  <c r="Z194" i="2"/>
  <c r="Z68" i="2"/>
  <c r="Z196" i="2"/>
  <c r="Z232" i="2"/>
  <c r="Z264" i="2"/>
  <c r="Z296" i="2"/>
  <c r="Z328" i="2"/>
  <c r="Z360" i="2"/>
  <c r="Z392" i="2"/>
  <c r="Z424" i="2"/>
  <c r="Z456" i="2"/>
  <c r="Z488" i="2"/>
  <c r="Z520" i="2"/>
  <c r="Z552" i="2"/>
  <c r="Z584" i="2"/>
  <c r="Z616" i="2"/>
  <c r="Z640" i="2"/>
  <c r="Z656" i="2"/>
  <c r="Z672" i="2"/>
  <c r="Z688" i="2"/>
  <c r="Z704" i="2"/>
  <c r="Z720" i="2"/>
  <c r="Z736" i="2"/>
  <c r="Z752" i="2"/>
  <c r="Z768" i="2"/>
  <c r="Z784" i="2"/>
  <c r="Z800" i="2"/>
  <c r="Z816" i="2"/>
  <c r="Z832" i="2"/>
  <c r="Z848" i="2"/>
  <c r="Z864" i="2"/>
  <c r="Z880" i="2"/>
  <c r="Z896" i="2"/>
  <c r="Z912" i="2"/>
  <c r="Z928" i="2"/>
  <c r="Z944" i="2"/>
  <c r="Z960" i="2"/>
  <c r="Z976" i="2"/>
  <c r="Z992" i="2"/>
  <c r="Z1008" i="2"/>
  <c r="Z1024" i="2"/>
  <c r="Z1034" i="2"/>
  <c r="Z1042" i="2"/>
  <c r="Z1050" i="2"/>
  <c r="Z1058" i="2"/>
  <c r="Z1066" i="2"/>
  <c r="Z1074" i="2"/>
  <c r="Z1082" i="2"/>
  <c r="Z1090" i="2"/>
  <c r="Z1098" i="2"/>
  <c r="Z1106" i="2"/>
  <c r="Z1114" i="2"/>
  <c r="Z1122" i="2"/>
  <c r="Z1130" i="2"/>
  <c r="Z1138" i="2"/>
  <c r="Z1146" i="2"/>
  <c r="Z1154" i="2"/>
  <c r="Z1162" i="2"/>
  <c r="Z1170" i="2"/>
  <c r="Z1178" i="2"/>
  <c r="Z1186" i="2"/>
  <c r="Z1194" i="2"/>
  <c r="Z1202" i="2"/>
  <c r="Z1210" i="2"/>
  <c r="Z1218" i="2"/>
  <c r="Z1226" i="2"/>
  <c r="Z1234" i="2"/>
  <c r="Z1242" i="2"/>
  <c r="Z1250" i="2"/>
  <c r="Z1258" i="2"/>
  <c r="Z1266" i="2"/>
  <c r="Z1274" i="2"/>
  <c r="Z1282" i="2"/>
  <c r="Z1290" i="2"/>
  <c r="Z1298" i="2"/>
  <c r="Z1306" i="2"/>
  <c r="Z1314" i="2"/>
  <c r="Z1322" i="2"/>
  <c r="Z1330" i="2"/>
  <c r="Z1338" i="2"/>
  <c r="Z1346" i="2"/>
  <c r="Z1354" i="2"/>
  <c r="Z1362" i="2"/>
  <c r="Z1370" i="2"/>
  <c r="Z1378" i="2"/>
  <c r="Z1386" i="2"/>
  <c r="Z11" i="2"/>
  <c r="Z27" i="2"/>
  <c r="Z43" i="2"/>
  <c r="Z59" i="2"/>
  <c r="Z75" i="2"/>
  <c r="Z91" i="2"/>
  <c r="Z107" i="2"/>
  <c r="Z123" i="2"/>
  <c r="Z139" i="2"/>
  <c r="Z155" i="2"/>
  <c r="Z171" i="2"/>
  <c r="Z187" i="2"/>
  <c r="Z6" i="2"/>
  <c r="Z70" i="2"/>
  <c r="Z134" i="2"/>
  <c r="Z198" i="2"/>
  <c r="Z64" i="2"/>
  <c r="Z128" i="2"/>
  <c r="Z192" i="2"/>
  <c r="Z215" i="2"/>
  <c r="Z231" i="2"/>
  <c r="Z247" i="2"/>
  <c r="Z263" i="2"/>
  <c r="Z279" i="2"/>
  <c r="Z295" i="2"/>
  <c r="Z311" i="2"/>
  <c r="Z327" i="2"/>
  <c r="Z343" i="2"/>
  <c r="Z359" i="2"/>
  <c r="Z375" i="2"/>
  <c r="Z391" i="2"/>
  <c r="Z407" i="2"/>
  <c r="Z423" i="2"/>
  <c r="Z439" i="2"/>
  <c r="Z455" i="2"/>
  <c r="Z471" i="2"/>
  <c r="Z487" i="2"/>
  <c r="Z503" i="2"/>
  <c r="Z519" i="2"/>
  <c r="Z535" i="2"/>
  <c r="Z551" i="2"/>
  <c r="Z567" i="2"/>
  <c r="Z583" i="2"/>
  <c r="Z599" i="2"/>
  <c r="Z615" i="2"/>
  <c r="Z10" i="2"/>
  <c r="Z74" i="2"/>
  <c r="Z138" i="2"/>
  <c r="Z202" i="2"/>
  <c r="Z132" i="2"/>
  <c r="Z224" i="2"/>
  <c r="Z272" i="2"/>
  <c r="Z312" i="2"/>
  <c r="Z352" i="2"/>
  <c r="Z400" i="2"/>
  <c r="Z440" i="2"/>
  <c r="Z480" i="2"/>
  <c r="Z528" i="2"/>
  <c r="Z568" i="2"/>
  <c r="Z608" i="2"/>
  <c r="Z645" i="2"/>
  <c r="Z664" i="2"/>
  <c r="Z685" i="2"/>
  <c r="Z709" i="2"/>
  <c r="Z728" i="2"/>
  <c r="Z749" i="2"/>
  <c r="Z773" i="2"/>
  <c r="Z792" i="2"/>
  <c r="Z813" i="2"/>
  <c r="Z837" i="2"/>
  <c r="Z856" i="2"/>
  <c r="Z877" i="2"/>
  <c r="Z901" i="2"/>
  <c r="Z920" i="2"/>
  <c r="Z941" i="2"/>
  <c r="Z965" i="2"/>
  <c r="Z984" i="2"/>
  <c r="Z1005" i="2"/>
  <c r="Z1028" i="2"/>
  <c r="Z1038" i="2"/>
  <c r="Z1048" i="2"/>
  <c r="Z1060" i="2"/>
  <c r="Z1070" i="2"/>
  <c r="Z1080" i="2"/>
  <c r="Z1092" i="2"/>
  <c r="Z1102" i="2"/>
  <c r="Z1112" i="2"/>
  <c r="Z1124" i="2"/>
  <c r="Z1134" i="2"/>
  <c r="Z1144" i="2"/>
  <c r="Z1156" i="2"/>
  <c r="Z1166" i="2"/>
  <c r="Z1176" i="2"/>
  <c r="Z1188" i="2"/>
  <c r="Z1198" i="2"/>
  <c r="Z1208" i="2"/>
  <c r="Z1220" i="2"/>
  <c r="Z1230" i="2"/>
  <c r="Z1240" i="2"/>
  <c r="Z1252" i="2"/>
  <c r="Z1262" i="2"/>
  <c r="Z1272" i="2"/>
  <c r="Z1284" i="2"/>
  <c r="Z1294" i="2"/>
  <c r="Z1304" i="2"/>
  <c r="Z1316" i="2"/>
  <c r="Z1326" i="2"/>
  <c r="Z1336" i="2"/>
  <c r="Z1348" i="2"/>
  <c r="Z1358" i="2"/>
  <c r="Z1368" i="2"/>
  <c r="Z1380" i="2"/>
  <c r="Z1390" i="2"/>
  <c r="Z1398" i="2"/>
  <c r="Z1406" i="2"/>
  <c r="Z1414" i="2"/>
  <c r="Z1422" i="2"/>
  <c r="Z1430" i="2"/>
  <c r="Z1438" i="2"/>
  <c r="Z1446" i="2"/>
  <c r="Z1454" i="2"/>
  <c r="Z1462" i="2"/>
  <c r="Z1470" i="2"/>
  <c r="Z1478" i="2"/>
  <c r="Z1486" i="2"/>
  <c r="Z1494" i="2"/>
  <c r="Z1502" i="2"/>
  <c r="Z1510" i="2"/>
  <c r="Z1518" i="2"/>
  <c r="Z1526" i="2"/>
  <c r="Z1534" i="2"/>
  <c r="Z1542" i="2"/>
  <c r="Z1550" i="2"/>
  <c r="Z1558" i="2"/>
  <c r="Z1566" i="2"/>
  <c r="Z1574" i="2"/>
  <c r="Z1582" i="2"/>
  <c r="Z1590" i="2"/>
  <c r="Z1598" i="2"/>
  <c r="Z1606" i="2"/>
  <c r="Z1614" i="2"/>
  <c r="Z1622" i="2"/>
  <c r="Z1630" i="2"/>
  <c r="Z44" i="2"/>
  <c r="Z172" i="2"/>
  <c r="Z230" i="2"/>
  <c r="Z262" i="2"/>
  <c r="Z294" i="2"/>
  <c r="Z326" i="2"/>
  <c r="Z358" i="2"/>
  <c r="Z390" i="2"/>
  <c r="Z422" i="2"/>
  <c r="Z454" i="2"/>
  <c r="Z486" i="2"/>
  <c r="Z518" i="2"/>
  <c r="Z550" i="2"/>
  <c r="Z582" i="2"/>
  <c r="Z614" i="2"/>
  <c r="Z634" i="2"/>
  <c r="Z650" i="2"/>
  <c r="Z666" i="2"/>
  <c r="Z682" i="2"/>
  <c r="Z698" i="2"/>
  <c r="Z714" i="2"/>
  <c r="Z730" i="2"/>
  <c r="Z746" i="2"/>
  <c r="Z762" i="2"/>
  <c r="Z778" i="2"/>
  <c r="Z794" i="2"/>
  <c r="Z810" i="2"/>
  <c r="Z826" i="2"/>
  <c r="Z842" i="2"/>
  <c r="Z858" i="2"/>
  <c r="Z874" i="2"/>
  <c r="Z890" i="2"/>
  <c r="Z906" i="2"/>
  <c r="Z922" i="2"/>
  <c r="Z938" i="2"/>
  <c r="Z954" i="2"/>
  <c r="Z970" i="2"/>
  <c r="Z986" i="2"/>
  <c r="Z1002" i="2"/>
  <c r="Z1018" i="2"/>
  <c r="Z52" i="2"/>
  <c r="Z180" i="2"/>
  <c r="Z228" i="2"/>
  <c r="Z260" i="2"/>
  <c r="Z292" i="2"/>
  <c r="Z324" i="2"/>
  <c r="Z356" i="2"/>
  <c r="Z388" i="2"/>
  <c r="Z420" i="2"/>
  <c r="Z452" i="2"/>
  <c r="Z484" i="2"/>
  <c r="Z516" i="2"/>
  <c r="Z548" i="2"/>
  <c r="Z580" i="2"/>
  <c r="Z612" i="2"/>
  <c r="Z636" i="2"/>
  <c r="Z652" i="2"/>
  <c r="Z668" i="2"/>
  <c r="Z684" i="2"/>
  <c r="Z700" i="2"/>
  <c r="Z716" i="2"/>
  <c r="Z732" i="2"/>
  <c r="Z748" i="2"/>
  <c r="Z764" i="2"/>
  <c r="Z780" i="2"/>
  <c r="Z796" i="2"/>
  <c r="Z812" i="2"/>
  <c r="Z828" i="2"/>
  <c r="Z844" i="2"/>
  <c r="Z860" i="2"/>
  <c r="Z876" i="2"/>
  <c r="Z892" i="2"/>
  <c r="Z908" i="2"/>
  <c r="Z924" i="2"/>
  <c r="Z940" i="2"/>
  <c r="Z956" i="2"/>
  <c r="Z972" i="2"/>
  <c r="Z988" i="2"/>
  <c r="Z1004" i="2"/>
  <c r="Z1020" i="2"/>
  <c r="Z1031" i="2"/>
  <c r="Z1039" i="2"/>
  <c r="Z1047" i="2"/>
  <c r="Z1055" i="2"/>
  <c r="Z1063" i="2"/>
  <c r="Z1071" i="2"/>
  <c r="Z1079" i="2"/>
  <c r="Z1087" i="2"/>
  <c r="Z1095" i="2"/>
  <c r="Z1103" i="2"/>
  <c r="Z1111" i="2"/>
  <c r="Z1119" i="2"/>
  <c r="Z1127" i="2"/>
  <c r="Z1135" i="2"/>
  <c r="Z1143" i="2"/>
  <c r="Z1151" i="2"/>
  <c r="Z1159" i="2"/>
  <c r="Z1167" i="2"/>
  <c r="Z1175" i="2"/>
  <c r="Z1183" i="2"/>
  <c r="Z1191" i="2"/>
  <c r="Z1199" i="2"/>
  <c r="Z1207" i="2"/>
  <c r="Z1215" i="2"/>
  <c r="Z1223" i="2"/>
  <c r="Z1231" i="2"/>
  <c r="Z1239" i="2"/>
  <c r="Z1247" i="2"/>
  <c r="Z1255" i="2"/>
  <c r="Z1263" i="2"/>
  <c r="Z1271" i="2"/>
  <c r="Z1279" i="2"/>
  <c r="Z1287" i="2"/>
  <c r="Z1295" i="2"/>
  <c r="Z1303" i="2"/>
  <c r="Z1311" i="2"/>
  <c r="Z1319" i="2"/>
  <c r="Z1327" i="2"/>
  <c r="Z1335" i="2"/>
  <c r="Z1343" i="2"/>
  <c r="Z1351" i="2"/>
  <c r="Z1359" i="2"/>
  <c r="Z1367" i="2"/>
  <c r="Z1375" i="2"/>
  <c r="Z1383" i="2"/>
  <c r="Z1391" i="2"/>
  <c r="Z1399" i="2"/>
  <c r="Z1407" i="2"/>
  <c r="Z1415" i="2"/>
  <c r="Z1423" i="2"/>
  <c r="Z1431" i="2"/>
  <c r="Z1439" i="2"/>
  <c r="Z1447" i="2"/>
  <c r="Z1455" i="2"/>
  <c r="Z1463" i="2"/>
  <c r="Z1471" i="2"/>
  <c r="Z1479" i="2"/>
  <c r="Z1487" i="2"/>
  <c r="Z1495" i="2"/>
  <c r="Z1503" i="2"/>
  <c r="Z1511" i="2"/>
  <c r="Z1519" i="2"/>
  <c r="Z1527" i="2"/>
  <c r="Z1535" i="2"/>
  <c r="Z1543" i="2"/>
  <c r="Z1551" i="2"/>
  <c r="Z1559" i="2"/>
  <c r="Z1567" i="2"/>
  <c r="Z1575" i="2"/>
  <c r="Z1583" i="2"/>
  <c r="Z1591" i="2"/>
  <c r="Z1599" i="2"/>
  <c r="Z1607" i="2"/>
  <c r="Z1615" i="2"/>
  <c r="Z1623" i="2"/>
  <c r="Z1631" i="2"/>
  <c r="Z1639" i="2"/>
  <c r="Z1647" i="2"/>
  <c r="Z1655" i="2"/>
  <c r="Z1663" i="2"/>
  <c r="Z1671" i="2"/>
  <c r="Z1679" i="2"/>
  <c r="Z1687" i="2"/>
  <c r="Z1695" i="2"/>
  <c r="Z1703" i="2"/>
  <c r="Z1711" i="2"/>
  <c r="Z1719" i="2"/>
  <c r="Z1727" i="2"/>
  <c r="Z1735" i="2"/>
  <c r="Z1743" i="2"/>
  <c r="Z1751" i="2"/>
  <c r="Z1759" i="2"/>
  <c r="Z1767" i="2"/>
  <c r="Z1775" i="2"/>
  <c r="Z1783" i="2"/>
  <c r="Z1791" i="2"/>
  <c r="Z1799" i="2"/>
  <c r="Z1807" i="2"/>
  <c r="Z1815" i="2"/>
  <c r="Z1823" i="2"/>
  <c r="Z1831" i="2"/>
  <c r="Z1839" i="2"/>
  <c r="Z1847" i="2"/>
  <c r="Z1855" i="2"/>
  <c r="Z1863" i="2"/>
  <c r="Z1871" i="2"/>
  <c r="Z1879" i="2"/>
  <c r="Z1887" i="2"/>
  <c r="Z1895" i="2"/>
  <c r="Z1903" i="2"/>
  <c r="Z1911" i="2"/>
  <c r="Z1919" i="2"/>
  <c r="Z1927" i="2"/>
  <c r="Z1935" i="2"/>
  <c r="Z1943" i="2"/>
  <c r="Z1951" i="2"/>
  <c r="Z1959" i="2"/>
  <c r="Z1967" i="2"/>
  <c r="Z1975" i="2"/>
  <c r="Z1983" i="2"/>
  <c r="Z1991" i="2"/>
  <c r="Z1999" i="2"/>
  <c r="Z2007" i="2"/>
  <c r="Z2015" i="2"/>
  <c r="Z2023" i="2"/>
  <c r="Z2031" i="2"/>
  <c r="Z2039" i="2"/>
  <c r="Z2047" i="2"/>
  <c r="Z2055" i="2"/>
  <c r="Z2063" i="2"/>
  <c r="Z2071" i="2"/>
  <c r="Z2079" i="2"/>
  <c r="Z2087" i="2"/>
  <c r="Z124" i="2"/>
  <c r="Z322" i="2"/>
  <c r="Z450" i="2"/>
  <c r="Z578" i="2"/>
  <c r="Z683" i="2"/>
  <c r="Z747" i="2"/>
  <c r="Z811" i="2"/>
  <c r="Z875" i="2"/>
  <c r="Z939" i="2"/>
  <c r="Z1003" i="2"/>
  <c r="Z1650" i="2"/>
  <c r="Z1682" i="2"/>
  <c r="Z1714" i="2"/>
  <c r="Z1746" i="2"/>
  <c r="Z1778" i="2"/>
  <c r="Z1810" i="2"/>
  <c r="Z1842" i="2"/>
  <c r="Z1874" i="2"/>
  <c r="Z1906" i="2"/>
  <c r="Z1938" i="2"/>
  <c r="Z1970" i="2"/>
  <c r="Z2002" i="2"/>
  <c r="Z2034" i="2"/>
  <c r="Z2066" i="2"/>
  <c r="Z2096" i="2"/>
  <c r="Z2104" i="2"/>
  <c r="Z2112" i="2"/>
  <c r="Z2120" i="2"/>
  <c r="Z2128" i="2"/>
  <c r="Z2136" i="2"/>
  <c r="Z2144" i="2"/>
  <c r="Z2152" i="2"/>
  <c r="Z2160" i="2"/>
  <c r="Z2168" i="2"/>
  <c r="Z2176" i="2"/>
  <c r="Z2184" i="2"/>
  <c r="Z2192" i="2"/>
  <c r="Z2200" i="2"/>
  <c r="Z2208" i="2"/>
  <c r="Z2216" i="2"/>
  <c r="Z2224" i="2"/>
  <c r="Z2232" i="2"/>
  <c r="Z2240" i="2"/>
  <c r="Z2248" i="2"/>
  <c r="Z2256" i="2"/>
  <c r="Z2264" i="2"/>
  <c r="Z2272" i="2"/>
  <c r="Z2280" i="2"/>
  <c r="Z2288" i="2"/>
  <c r="Z2296" i="2"/>
  <c r="Z2304" i="2"/>
  <c r="Z2312" i="2"/>
  <c r="Z2320" i="2"/>
  <c r="Z2328" i="2"/>
  <c r="Z2336" i="2"/>
  <c r="Z2344" i="2"/>
  <c r="Z2352" i="2"/>
  <c r="Z2360" i="2"/>
  <c r="Z2368" i="2"/>
  <c r="Z2376" i="2"/>
  <c r="Z2384" i="2"/>
  <c r="Z2392" i="2"/>
  <c r="Z2400" i="2"/>
  <c r="Z2408" i="2"/>
  <c r="Z2416" i="2"/>
  <c r="Z2424" i="2"/>
  <c r="Z2432" i="2"/>
  <c r="Z2440" i="2"/>
  <c r="Z2448" i="2"/>
  <c r="Z2456" i="2"/>
  <c r="Z2464" i="2"/>
  <c r="Z2449" i="2"/>
  <c r="Z2459" i="2"/>
  <c r="Z92" i="2"/>
  <c r="Z330" i="2"/>
  <c r="Z522" i="2"/>
  <c r="Z675" i="2"/>
  <c r="Z899" i="2"/>
  <c r="Z1664" i="2"/>
  <c r="Z1736" i="2"/>
  <c r="Z1776" i="2"/>
  <c r="Z1840" i="2"/>
  <c r="Z156" i="2"/>
  <c r="Z314" i="2"/>
  <c r="Z442" i="2"/>
  <c r="Z570" i="2"/>
  <c r="Z691" i="2"/>
  <c r="Z755" i="2"/>
  <c r="Z819" i="2"/>
  <c r="Z883" i="2"/>
  <c r="Z947" i="2"/>
  <c r="Z1011" i="2"/>
  <c r="Z1652" i="2"/>
  <c r="Z1684" i="2"/>
  <c r="Z1716" i="2"/>
  <c r="Z1748" i="2"/>
  <c r="Z1780" i="2"/>
  <c r="Z1812" i="2"/>
  <c r="Z1844" i="2"/>
  <c r="Z1876" i="2"/>
  <c r="Z1908" i="2"/>
  <c r="Z1940" i="2"/>
  <c r="Z1972" i="2"/>
  <c r="Z2004" i="2"/>
  <c r="Z2036" i="2"/>
  <c r="Z2068" i="2"/>
  <c r="Z2391" i="2"/>
  <c r="Z2417" i="2"/>
  <c r="Z2439" i="2"/>
  <c r="Z2451" i="2"/>
  <c r="Z618" i="2"/>
  <c r="Z835" i="2"/>
  <c r="Z1648" i="2"/>
  <c r="Z1800" i="2"/>
  <c r="Z1904" i="2"/>
  <c r="Z1960" i="2"/>
  <c r="Z2016" i="2"/>
  <c r="Z2072" i="2"/>
  <c r="Z210" i="2"/>
  <c r="Z338" i="2"/>
  <c r="Z466" i="2"/>
  <c r="Z594" i="2"/>
  <c r="Z667" i="2"/>
  <c r="Z731" i="2"/>
  <c r="Z795" i="2"/>
  <c r="Z859" i="2"/>
  <c r="Z923" i="2"/>
  <c r="Z987" i="2"/>
  <c r="Z1638" i="2"/>
  <c r="Z1670" i="2"/>
  <c r="Z1702" i="2"/>
  <c r="Z1734" i="2"/>
  <c r="Z1766" i="2"/>
  <c r="Z1798" i="2"/>
  <c r="Z1830" i="2"/>
  <c r="Z1862" i="2"/>
  <c r="Z1894" i="2"/>
  <c r="Z1926" i="2"/>
  <c r="Z1958" i="2"/>
  <c r="Z1990" i="2"/>
  <c r="Z2022" i="2"/>
  <c r="Z2054" i="2"/>
  <c r="Z2086" i="2"/>
  <c r="Z2099" i="2"/>
  <c r="Z2107" i="2"/>
  <c r="Z2115" i="2"/>
  <c r="Z2123" i="2"/>
  <c r="Z2131" i="2"/>
  <c r="Z2139" i="2"/>
  <c r="Z2147" i="2"/>
  <c r="Z2155" i="2"/>
  <c r="Z2163" i="2"/>
  <c r="Z2171" i="2"/>
  <c r="Z2179" i="2"/>
  <c r="Z2187" i="2"/>
  <c r="Z2195" i="2"/>
  <c r="Z2203" i="2"/>
  <c r="Z2211" i="2"/>
  <c r="Z2219" i="2"/>
  <c r="Z2227" i="2"/>
  <c r="Z2235" i="2"/>
  <c r="Z2243" i="2"/>
  <c r="Z2251" i="2"/>
  <c r="Z2259" i="2"/>
  <c r="Z2267" i="2"/>
  <c r="Z2275" i="2"/>
  <c r="Z2283" i="2"/>
  <c r="Z2291" i="2"/>
  <c r="Z2299" i="2"/>
  <c r="Z2307" i="2"/>
  <c r="Z2315" i="2"/>
  <c r="Z2323" i="2"/>
  <c r="Z2331" i="2"/>
  <c r="Z2339" i="2"/>
  <c r="Z2347" i="2"/>
  <c r="Z2355" i="2"/>
  <c r="Z2363" i="2"/>
  <c r="Z2371" i="2"/>
  <c r="Z2379" i="2"/>
  <c r="Z2387" i="2"/>
  <c r="Z2397" i="2"/>
  <c r="Z2405" i="2"/>
  <c r="Z2421" i="2"/>
  <c r="Z2431" i="2"/>
  <c r="Z774" i="2"/>
  <c r="Z963" i="2"/>
  <c r="Z1712" i="2"/>
  <c r="Z1872" i="2"/>
  <c r="Z1936" i="2"/>
  <c r="Z2008" i="2"/>
  <c r="Z2088" i="2"/>
  <c r="Z15" i="2"/>
  <c r="Z31" i="2"/>
  <c r="Z47" i="2"/>
  <c r="Z63" i="2"/>
  <c r="Z79" i="2"/>
  <c r="Z95" i="2"/>
  <c r="Z111" i="2"/>
  <c r="Z127" i="2"/>
  <c r="Z143" i="2"/>
  <c r="Z159" i="2"/>
  <c r="Z175" i="2"/>
  <c r="Z191" i="2"/>
  <c r="Z22" i="2"/>
  <c r="Z86" i="2"/>
  <c r="Z150" i="2"/>
  <c r="Z16" i="2"/>
  <c r="Z80" i="2"/>
  <c r="Z144" i="2"/>
  <c r="Z203" i="2"/>
  <c r="Z219" i="2"/>
  <c r="Z235" i="2"/>
  <c r="Z251" i="2"/>
  <c r="Z267" i="2"/>
  <c r="Z283" i="2"/>
  <c r="Z299" i="2"/>
  <c r="Z315" i="2"/>
  <c r="Z331" i="2"/>
  <c r="Z347" i="2"/>
  <c r="Z363" i="2"/>
  <c r="Z379" i="2"/>
  <c r="Z395" i="2"/>
  <c r="Z411" i="2"/>
  <c r="Z427" i="2"/>
  <c r="Z443" i="2"/>
  <c r="Z459" i="2"/>
  <c r="Z475" i="2"/>
  <c r="Z491" i="2"/>
  <c r="Z507" i="2"/>
  <c r="Z523" i="2"/>
  <c r="Z539" i="2"/>
  <c r="Z555" i="2"/>
  <c r="Z571" i="2"/>
  <c r="Z587" i="2"/>
  <c r="Z603" i="2"/>
  <c r="Z619" i="2"/>
  <c r="Z26" i="2"/>
  <c r="Z90" i="2"/>
  <c r="Z154" i="2"/>
  <c r="Z4" i="2"/>
  <c r="Z164" i="2"/>
  <c r="Z240" i="2"/>
  <c r="Z280" i="2"/>
  <c r="Z320" i="2"/>
  <c r="Z368" i="2"/>
  <c r="Z408" i="2"/>
  <c r="Z448" i="2"/>
  <c r="Z496" i="2"/>
  <c r="Z536" i="2"/>
  <c r="Z576" i="2"/>
  <c r="Z624" i="2"/>
  <c r="Z648" i="2"/>
  <c r="Z669" i="2"/>
  <c r="Z693" i="2"/>
  <c r="Z712" i="2"/>
  <c r="Z733" i="2"/>
  <c r="Z757" i="2"/>
  <c r="Z776" i="2"/>
  <c r="Z797" i="2"/>
  <c r="Z821" i="2"/>
  <c r="Z840" i="2"/>
  <c r="Z861" i="2"/>
  <c r="Z885" i="2"/>
  <c r="Z904" i="2"/>
  <c r="Z925" i="2"/>
  <c r="Z949" i="2"/>
  <c r="Z968" i="2"/>
  <c r="Z989" i="2"/>
  <c r="Z1013" i="2"/>
  <c r="Z1030" i="2"/>
  <c r="Z1040" i="2"/>
  <c r="Z1052" i="2"/>
  <c r="Z1062" i="2"/>
  <c r="Z1072" i="2"/>
  <c r="Z1084" i="2"/>
  <c r="Z1094" i="2"/>
  <c r="Z1104" i="2"/>
  <c r="Z1116" i="2"/>
  <c r="Z1126" i="2"/>
  <c r="Z1136" i="2"/>
  <c r="Z1148" i="2"/>
  <c r="Z1158" i="2"/>
  <c r="Z1168" i="2"/>
  <c r="Z1180" i="2"/>
  <c r="Z1190" i="2"/>
  <c r="Z1200" i="2"/>
  <c r="Z1212" i="2"/>
  <c r="Z1222" i="2"/>
  <c r="Z1232" i="2"/>
  <c r="Z1244" i="2"/>
  <c r="Z1254" i="2"/>
  <c r="Z1264" i="2"/>
  <c r="Z1276" i="2"/>
  <c r="Z1286" i="2"/>
  <c r="Z1296" i="2"/>
  <c r="Z1308" i="2"/>
  <c r="Z1318" i="2"/>
  <c r="Z1328" i="2"/>
  <c r="Z1340" i="2"/>
  <c r="Z1350" i="2"/>
  <c r="Z1360" i="2"/>
  <c r="Z1372" i="2"/>
  <c r="Z1382" i="2"/>
  <c r="Z1392" i="2"/>
  <c r="Z1400" i="2"/>
  <c r="Z1408" i="2"/>
  <c r="Z1416" i="2"/>
  <c r="Z1424" i="2"/>
  <c r="Z1432" i="2"/>
  <c r="Z1440" i="2"/>
  <c r="Z1448" i="2"/>
  <c r="Z1456" i="2"/>
  <c r="Z1464" i="2"/>
  <c r="Z1472" i="2"/>
  <c r="Z1480" i="2"/>
  <c r="Z1488" i="2"/>
  <c r="Z1496" i="2"/>
  <c r="Z1504" i="2"/>
  <c r="Z1512" i="2"/>
  <c r="Z1520" i="2"/>
  <c r="Z1528" i="2"/>
  <c r="Z1536" i="2"/>
  <c r="Z1544" i="2"/>
  <c r="Z1552" i="2"/>
  <c r="Z1560" i="2"/>
  <c r="Z1568" i="2"/>
  <c r="Z1576" i="2"/>
  <c r="Z1584" i="2"/>
  <c r="Z1592" i="2"/>
  <c r="Z1600" i="2"/>
  <c r="Z1608" i="2"/>
  <c r="Z1616" i="2"/>
  <c r="Z1624" i="2"/>
  <c r="Z1632" i="2"/>
  <c r="Z76" i="2"/>
  <c r="Z206" i="2"/>
  <c r="Z238" i="2"/>
  <c r="Z270" i="2"/>
  <c r="Z302" i="2"/>
  <c r="Z334" i="2"/>
  <c r="Z366" i="2"/>
  <c r="Z398" i="2"/>
  <c r="Z430" i="2"/>
  <c r="Z462" i="2"/>
  <c r="Z494" i="2"/>
  <c r="Z526" i="2"/>
  <c r="Z558" i="2"/>
  <c r="Z590" i="2"/>
  <c r="Z622" i="2"/>
  <c r="Z639" i="2"/>
  <c r="Z655" i="2"/>
  <c r="Z671" i="2"/>
  <c r="Z687" i="2"/>
  <c r="Z703" i="2"/>
  <c r="Z719" i="2"/>
  <c r="Z735" i="2"/>
  <c r="Z751" i="2"/>
  <c r="Z767" i="2"/>
  <c r="Z783" i="2"/>
  <c r="Z799" i="2"/>
  <c r="Z815" i="2"/>
  <c r="Z831" i="2"/>
  <c r="Z847" i="2"/>
  <c r="Z863" i="2"/>
  <c r="Z879" i="2"/>
  <c r="Z895" i="2"/>
  <c r="Z911" i="2"/>
  <c r="Z927" i="2"/>
  <c r="Z943" i="2"/>
  <c r="Z959" i="2"/>
  <c r="Z975" i="2"/>
  <c r="Z991" i="2"/>
  <c r="Z1007" i="2"/>
  <c r="Z1023" i="2"/>
  <c r="Z84" i="2"/>
  <c r="Z204" i="2"/>
  <c r="Z236" i="2"/>
  <c r="Z268" i="2"/>
  <c r="Z300" i="2"/>
  <c r="Z332" i="2"/>
  <c r="Z364" i="2"/>
  <c r="Z396" i="2"/>
  <c r="Z428" i="2"/>
  <c r="Z460" i="2"/>
  <c r="Z492" i="2"/>
  <c r="Z524" i="2"/>
  <c r="Z556" i="2"/>
  <c r="Z588" i="2"/>
  <c r="Z620" i="2"/>
  <c r="Z641" i="2"/>
  <c r="Z657" i="2"/>
  <c r="Z673" i="2"/>
  <c r="Z689" i="2"/>
  <c r="Z705" i="2"/>
  <c r="Z721" i="2"/>
  <c r="Z737" i="2"/>
  <c r="Z753" i="2"/>
  <c r="Z769" i="2"/>
  <c r="Z785" i="2"/>
  <c r="Z801" i="2"/>
  <c r="Z817" i="2"/>
  <c r="Z833" i="2"/>
  <c r="Z849" i="2"/>
  <c r="Z865" i="2"/>
  <c r="Z881" i="2"/>
  <c r="Z897" i="2"/>
  <c r="Z913" i="2"/>
  <c r="Z929" i="2"/>
  <c r="Z945" i="2"/>
  <c r="Z961" i="2"/>
  <c r="Z977" i="2"/>
  <c r="Z993" i="2"/>
  <c r="Z1009" i="2"/>
  <c r="Z1025" i="2"/>
  <c r="Z1033" i="2"/>
  <c r="Z1041" i="2"/>
  <c r="Z1049" i="2"/>
  <c r="Z1057" i="2"/>
  <c r="Z1065" i="2"/>
  <c r="Z1073" i="2"/>
  <c r="Z1081" i="2"/>
  <c r="Z1089" i="2"/>
  <c r="Z1097" i="2"/>
  <c r="Z1105" i="2"/>
  <c r="Z1113" i="2"/>
  <c r="Z1121" i="2"/>
  <c r="Z1129" i="2"/>
  <c r="Z1137" i="2"/>
  <c r="Z1145" i="2"/>
  <c r="Z1153" i="2"/>
  <c r="Z1161" i="2"/>
  <c r="Z1169" i="2"/>
  <c r="Z1177" i="2"/>
  <c r="Z1185" i="2"/>
  <c r="Z1193" i="2"/>
  <c r="Z1201" i="2"/>
  <c r="Z1209" i="2"/>
  <c r="Z1217" i="2"/>
  <c r="Z1225" i="2"/>
  <c r="Z1233" i="2"/>
  <c r="Z1241" i="2"/>
  <c r="Z1249" i="2"/>
  <c r="Z1257" i="2"/>
  <c r="Z1265" i="2"/>
  <c r="Z1273" i="2"/>
  <c r="Z1281" i="2"/>
  <c r="Z1289" i="2"/>
  <c r="Z1297" i="2"/>
  <c r="Z1305" i="2"/>
  <c r="Z1313" i="2"/>
  <c r="Z1321" i="2"/>
  <c r="Z1329" i="2"/>
  <c r="Z1337" i="2"/>
  <c r="Z1345" i="2"/>
  <c r="Z1353" i="2"/>
  <c r="Z1361" i="2"/>
  <c r="Z1369" i="2"/>
  <c r="Z1377" i="2"/>
  <c r="Z1385" i="2"/>
  <c r="Z1393" i="2"/>
  <c r="Z1401" i="2"/>
  <c r="Z1409" i="2"/>
  <c r="Z1417" i="2"/>
  <c r="Z1425" i="2"/>
  <c r="Z1433" i="2"/>
  <c r="Z1441" i="2"/>
  <c r="Z1449" i="2"/>
  <c r="Z1457" i="2"/>
  <c r="Z1465" i="2"/>
  <c r="Z1473" i="2"/>
  <c r="Z1481" i="2"/>
  <c r="Z1489" i="2"/>
  <c r="Z1497" i="2"/>
  <c r="Z1505" i="2"/>
  <c r="Z1513" i="2"/>
  <c r="Z1521" i="2"/>
  <c r="Z1529" i="2"/>
  <c r="Z1537" i="2"/>
  <c r="Z1545" i="2"/>
  <c r="Z1553" i="2"/>
  <c r="Z1561" i="2"/>
  <c r="Z1569" i="2"/>
  <c r="Z1577" i="2"/>
  <c r="Z1585" i="2"/>
  <c r="Z1593" i="2"/>
  <c r="Z1601" i="2"/>
  <c r="Z1609" i="2"/>
  <c r="Z1617" i="2"/>
  <c r="Z1625" i="2"/>
  <c r="Z1633" i="2"/>
  <c r="Z1641" i="2"/>
  <c r="Z1649" i="2"/>
  <c r="Z1657" i="2"/>
  <c r="Z1665" i="2"/>
  <c r="Z1673" i="2"/>
  <c r="Z1681" i="2"/>
  <c r="Z1689" i="2"/>
  <c r="Z1697" i="2"/>
  <c r="Z1705" i="2"/>
  <c r="Z1713" i="2"/>
  <c r="Z1721" i="2"/>
  <c r="Z1729" i="2"/>
  <c r="Z1737" i="2"/>
  <c r="Z1745" i="2"/>
  <c r="Z1753" i="2"/>
  <c r="Z1761" i="2"/>
  <c r="Z1769" i="2"/>
  <c r="Z1777" i="2"/>
  <c r="Z1785" i="2"/>
  <c r="Z1793" i="2"/>
  <c r="Z1801" i="2"/>
  <c r="Z1809" i="2"/>
  <c r="Z1817" i="2"/>
  <c r="Z1825" i="2"/>
  <c r="Z1833" i="2"/>
  <c r="Z1841" i="2"/>
  <c r="Z1849" i="2"/>
  <c r="Z1857" i="2"/>
  <c r="Z1865" i="2"/>
  <c r="Z1873" i="2"/>
  <c r="Z1881" i="2"/>
  <c r="Z1889" i="2"/>
  <c r="Z1897" i="2"/>
  <c r="Z1905" i="2"/>
  <c r="Z1913" i="2"/>
  <c r="Z1921" i="2"/>
  <c r="Z1929" i="2"/>
  <c r="Z1937" i="2"/>
  <c r="Z1945" i="2"/>
  <c r="Z1953" i="2"/>
  <c r="Z1961" i="2"/>
  <c r="Z1969" i="2"/>
  <c r="Z1977" i="2"/>
  <c r="Z1985" i="2"/>
  <c r="Z1993" i="2"/>
  <c r="Z2001" i="2"/>
  <c r="Z2009" i="2"/>
  <c r="Z2017" i="2"/>
  <c r="Z2025" i="2"/>
  <c r="Z2033" i="2"/>
  <c r="Z2041" i="2"/>
  <c r="Z2049" i="2"/>
  <c r="Z2057" i="2"/>
  <c r="Z2065" i="2"/>
  <c r="Z2073" i="2"/>
  <c r="Z2081" i="2"/>
  <c r="Z2089" i="2"/>
  <c r="Z226" i="2"/>
  <c r="Z354" i="2"/>
  <c r="Z482" i="2"/>
  <c r="Z610" i="2"/>
  <c r="Z686" i="2"/>
  <c r="Z750" i="2"/>
  <c r="Z814" i="2"/>
  <c r="Z878" i="2"/>
  <c r="Z942" i="2"/>
  <c r="Z1006" i="2"/>
  <c r="Z1658" i="2"/>
  <c r="Z1690" i="2"/>
  <c r="Z1722" i="2"/>
  <c r="Z1754" i="2"/>
  <c r="Z1786" i="2"/>
  <c r="Z1818" i="2"/>
  <c r="Z1850" i="2"/>
  <c r="Z1882" i="2"/>
  <c r="Z1914" i="2"/>
  <c r="Z1946" i="2"/>
  <c r="Z1978" i="2"/>
  <c r="Z2010" i="2"/>
  <c r="Z2042" i="2"/>
  <c r="Z2074" i="2"/>
  <c r="Z2098" i="2"/>
  <c r="Z2106" i="2"/>
  <c r="Z2114" i="2"/>
  <c r="Z2122" i="2"/>
  <c r="Z2130" i="2"/>
  <c r="Z2138" i="2"/>
  <c r="Z2146" i="2"/>
  <c r="Z2154" i="2"/>
  <c r="Z2162" i="2"/>
  <c r="Z2170" i="2"/>
  <c r="Z2178" i="2"/>
  <c r="Z2186" i="2"/>
  <c r="Z2194" i="2"/>
  <c r="Z2202" i="2"/>
  <c r="Z2210" i="2"/>
  <c r="Z2218" i="2"/>
  <c r="Z2226" i="2"/>
  <c r="Z2234" i="2"/>
  <c r="Z2242" i="2"/>
  <c r="Z2250" i="2"/>
  <c r="Z2258" i="2"/>
  <c r="Z2266" i="2"/>
  <c r="Z2274" i="2"/>
  <c r="Z2282" i="2"/>
  <c r="Z2290" i="2"/>
  <c r="Z2298" i="2"/>
  <c r="Z2306" i="2"/>
  <c r="Z2314" i="2"/>
  <c r="Z2322" i="2"/>
  <c r="Z2330" i="2"/>
  <c r="Z2338" i="2"/>
  <c r="Z2346" i="2"/>
  <c r="Z2354" i="2"/>
  <c r="Z2362" i="2"/>
  <c r="Z2370" i="2"/>
  <c r="Z2378" i="2"/>
  <c r="Z2386" i="2"/>
  <c r="Z2394" i="2"/>
  <c r="Z2402" i="2"/>
  <c r="Z2410" i="2"/>
  <c r="Z2418" i="2"/>
  <c r="Z2426" i="2"/>
  <c r="Z2434" i="2"/>
  <c r="Z2442" i="2"/>
  <c r="Z2450" i="2"/>
  <c r="Z2458" i="2"/>
  <c r="Z2466" i="2"/>
  <c r="Z2453" i="2"/>
  <c r="Z2463" i="2"/>
  <c r="Z234" i="2"/>
  <c r="Z362" i="2"/>
  <c r="Z586" i="2"/>
  <c r="Z707" i="2"/>
  <c r="Z931" i="2"/>
  <c r="Z1672" i="2"/>
  <c r="Z1752" i="2"/>
  <c r="Z1792" i="2"/>
  <c r="Z1856" i="2"/>
  <c r="Z218" i="2"/>
  <c r="Z346" i="2"/>
  <c r="Z474" i="2"/>
  <c r="Z602" i="2"/>
  <c r="Z694" i="2"/>
  <c r="Z758" i="2"/>
  <c r="Z822" i="2"/>
  <c r="Z886" i="2"/>
  <c r="Z950" i="2"/>
  <c r="Z1014" i="2"/>
  <c r="Z1660" i="2"/>
  <c r="Z1692" i="2"/>
  <c r="Z1724" i="2"/>
  <c r="Z1756" i="2"/>
  <c r="Z1788" i="2"/>
  <c r="Z1820" i="2"/>
  <c r="Z1852" i="2"/>
  <c r="Z1884" i="2"/>
  <c r="Z1916" i="2"/>
  <c r="Z1948" i="2"/>
  <c r="Z1980" i="2"/>
  <c r="Z2012" i="2"/>
  <c r="Z2044" i="2"/>
  <c r="Z2076" i="2"/>
  <c r="Z2407" i="2"/>
  <c r="Z2423" i="2"/>
  <c r="Z2441" i="2"/>
  <c r="Z2461" i="2"/>
  <c r="Z739" i="2"/>
  <c r="Z867" i="2"/>
  <c r="Z1688" i="2"/>
  <c r="Z1824" i="2"/>
  <c r="Z1920" i="2"/>
  <c r="Z1976" i="2"/>
  <c r="Z2032" i="2"/>
  <c r="Z2080" i="2"/>
  <c r="Z242" i="2"/>
  <c r="Z370" i="2"/>
  <c r="Z498" i="2"/>
  <c r="Z626" i="2"/>
  <c r="Z670" i="2"/>
  <c r="Z734" i="2"/>
  <c r="Z798" i="2"/>
  <c r="Z862" i="2"/>
  <c r="Z926" i="2"/>
  <c r="Z990" i="2"/>
  <c r="Z1646" i="2"/>
  <c r="Z1678" i="2"/>
  <c r="Z1710" i="2"/>
  <c r="Z1742" i="2"/>
  <c r="Z1774" i="2"/>
  <c r="Z1806" i="2"/>
  <c r="Z1838" i="2"/>
  <c r="Z1870" i="2"/>
  <c r="Z1902" i="2"/>
  <c r="Z1934" i="2"/>
  <c r="Z1966" i="2"/>
  <c r="Z1998" i="2"/>
  <c r="Z2030" i="2"/>
  <c r="Z2062" i="2"/>
  <c r="Z2094" i="2"/>
  <c r="Z2101" i="2"/>
  <c r="Z2109" i="2"/>
  <c r="Z2117" i="2"/>
  <c r="Z2125" i="2"/>
  <c r="Z2133" i="2"/>
  <c r="Z2141" i="2"/>
  <c r="Z2149" i="2"/>
  <c r="Z2157" i="2"/>
  <c r="Z2165" i="2"/>
  <c r="Z2173" i="2"/>
  <c r="Z2181" i="2"/>
  <c r="Z2189" i="2"/>
  <c r="Z2197" i="2"/>
  <c r="Z2205" i="2"/>
  <c r="Z2213" i="2"/>
  <c r="Z2221" i="2"/>
  <c r="Z2229" i="2"/>
  <c r="Z2237" i="2"/>
  <c r="Z2245" i="2"/>
  <c r="Z2253" i="2"/>
  <c r="Z2261" i="2"/>
  <c r="Z2269" i="2"/>
  <c r="Z2277" i="2"/>
  <c r="Z2285" i="2"/>
  <c r="Z2293" i="2"/>
  <c r="Z2301" i="2"/>
  <c r="Z2309" i="2"/>
  <c r="Z2317" i="2"/>
  <c r="Z2325" i="2"/>
  <c r="Z2333" i="2"/>
  <c r="Z2341" i="2"/>
  <c r="Z2349" i="2"/>
  <c r="Z2357" i="2"/>
  <c r="Z2365" i="2"/>
  <c r="Z2373" i="2"/>
  <c r="Z2381" i="2"/>
  <c r="Z2389" i="2"/>
  <c r="Z2399" i="2"/>
  <c r="Z2409" i="2"/>
  <c r="Z2425" i="2"/>
  <c r="Z554" i="2"/>
  <c r="Z838" i="2"/>
  <c r="Z995" i="2"/>
  <c r="Z1744" i="2"/>
  <c r="Z1880" i="2"/>
  <c r="Z1952" i="2"/>
  <c r="Z2024" i="2"/>
  <c r="Z7" i="2"/>
  <c r="Z23" i="2"/>
  <c r="Z39" i="2"/>
  <c r="Z55" i="2"/>
  <c r="Z71" i="2"/>
  <c r="Z87" i="2"/>
  <c r="Z103" i="2"/>
  <c r="Z119" i="2"/>
  <c r="Z135" i="2"/>
  <c r="Z151" i="2"/>
  <c r="Z167" i="2"/>
  <c r="Z183" i="2"/>
  <c r="Z199" i="2"/>
  <c r="Z54" i="2"/>
  <c r="Z118" i="2"/>
  <c r="Z182" i="2"/>
  <c r="Z48" i="2"/>
  <c r="Z112" i="2"/>
  <c r="Z176" i="2"/>
  <c r="Z211" i="2"/>
  <c r="Z227" i="2"/>
  <c r="Z243" i="2"/>
  <c r="Z259" i="2"/>
  <c r="Z275" i="2"/>
  <c r="Z291" i="2"/>
  <c r="Z307" i="2"/>
  <c r="Z323" i="2"/>
  <c r="Z339" i="2"/>
  <c r="Z355" i="2"/>
  <c r="Z371" i="2"/>
  <c r="Z387" i="2"/>
  <c r="Z403" i="2"/>
  <c r="Z419" i="2"/>
  <c r="Z435" i="2"/>
  <c r="Z451" i="2"/>
  <c r="Z467" i="2"/>
  <c r="Z483" i="2"/>
  <c r="Z499" i="2"/>
  <c r="Z515" i="2"/>
  <c r="Z531" i="2"/>
  <c r="Z547" i="2"/>
  <c r="Z563" i="2"/>
  <c r="Z579" i="2"/>
  <c r="Z595" i="2"/>
  <c r="Z611" i="2"/>
  <c r="Z627" i="2"/>
  <c r="Z58" i="2"/>
  <c r="Z122" i="2"/>
  <c r="Z186" i="2"/>
  <c r="Z100" i="2"/>
  <c r="Z216" i="2"/>
  <c r="Z256" i="2"/>
  <c r="Z304" i="2"/>
  <c r="Z344" i="2"/>
  <c r="Z384" i="2"/>
  <c r="Z432" i="2"/>
  <c r="Z472" i="2"/>
  <c r="Z512" i="2"/>
  <c r="Z560" i="2"/>
  <c r="Z600" i="2"/>
  <c r="Z637" i="2"/>
  <c r="Z661" i="2"/>
  <c r="Z680" i="2"/>
  <c r="Z701" i="2"/>
  <c r="Z725" i="2"/>
  <c r="Z744" i="2"/>
  <c r="Z765" i="2"/>
  <c r="Z789" i="2"/>
  <c r="Z808" i="2"/>
  <c r="Z829" i="2"/>
  <c r="Z853" i="2"/>
  <c r="Z872" i="2"/>
  <c r="Z893" i="2"/>
  <c r="Z917" i="2"/>
  <c r="Z936" i="2"/>
  <c r="Z957" i="2"/>
  <c r="Z981" i="2"/>
  <c r="Z1000" i="2"/>
  <c r="Z1021" i="2"/>
  <c r="Z1036" i="2"/>
  <c r="Z1046" i="2"/>
  <c r="Z1056" i="2"/>
  <c r="Z1068" i="2"/>
  <c r="Z1078" i="2"/>
  <c r="Z1088" i="2"/>
  <c r="Z1100" i="2"/>
  <c r="Z1110" i="2"/>
  <c r="Z1120" i="2"/>
  <c r="Z1132" i="2"/>
  <c r="Z1142" i="2"/>
  <c r="Z1152" i="2"/>
  <c r="Z1164" i="2"/>
  <c r="Z1174" i="2"/>
  <c r="Z1184" i="2"/>
  <c r="Z1196" i="2"/>
  <c r="Z1206" i="2"/>
  <c r="Z1216" i="2"/>
  <c r="Z1228" i="2"/>
  <c r="Z1238" i="2"/>
  <c r="Z1248" i="2"/>
  <c r="Z1260" i="2"/>
  <c r="Z1270" i="2"/>
  <c r="Z1280" i="2"/>
  <c r="Z1292" i="2"/>
  <c r="Z1302" i="2"/>
  <c r="Z1312" i="2"/>
  <c r="Z1324" i="2"/>
  <c r="Z1334" i="2"/>
  <c r="Z1344" i="2"/>
  <c r="Z1356" i="2"/>
  <c r="Z1366" i="2"/>
  <c r="Z1376" i="2"/>
  <c r="Z1388" i="2"/>
  <c r="Z1396" i="2"/>
  <c r="Z1404" i="2"/>
  <c r="Z1412" i="2"/>
  <c r="Z1420" i="2"/>
  <c r="Z1428" i="2"/>
  <c r="Z1436" i="2"/>
  <c r="Z1444" i="2"/>
  <c r="Z1452" i="2"/>
  <c r="Z1460" i="2"/>
  <c r="Z1468" i="2"/>
  <c r="Z1476" i="2"/>
  <c r="Z1484" i="2"/>
  <c r="Z1492" i="2"/>
  <c r="Z1500" i="2"/>
  <c r="Z1508" i="2"/>
  <c r="Z1516" i="2"/>
  <c r="Z1524" i="2"/>
  <c r="Z1532" i="2"/>
  <c r="Z1540" i="2"/>
  <c r="Z1548" i="2"/>
  <c r="Z1556" i="2"/>
  <c r="Z1564" i="2"/>
  <c r="Z1572" i="2"/>
  <c r="Z1580" i="2"/>
  <c r="Z1588" i="2"/>
  <c r="Z1596" i="2"/>
  <c r="Z1604" i="2"/>
  <c r="Z1612" i="2"/>
  <c r="Z1620" i="2"/>
  <c r="Z1628" i="2"/>
  <c r="Z12" i="2"/>
  <c r="Z140" i="2"/>
  <c r="Z222" i="2"/>
  <c r="Z254" i="2"/>
  <c r="Z286" i="2"/>
  <c r="Z318" i="2"/>
  <c r="Z350" i="2"/>
  <c r="Z382" i="2"/>
  <c r="Z414" i="2"/>
  <c r="Z446" i="2"/>
  <c r="Z478" i="2"/>
  <c r="Z510" i="2"/>
  <c r="Z542" i="2"/>
  <c r="Z574" i="2"/>
  <c r="Z606" i="2"/>
  <c r="Z631" i="2"/>
  <c r="Z647" i="2"/>
  <c r="Z663" i="2"/>
  <c r="Z679" i="2"/>
  <c r="Z695" i="2"/>
  <c r="Z711" i="2"/>
  <c r="Z727" i="2"/>
  <c r="Z743" i="2"/>
  <c r="Z759" i="2"/>
  <c r="Z775" i="2"/>
  <c r="Z791" i="2"/>
  <c r="Z807" i="2"/>
  <c r="Z823" i="2"/>
  <c r="Z839" i="2"/>
  <c r="Z855" i="2"/>
  <c r="Z871" i="2"/>
  <c r="Z887" i="2"/>
  <c r="Z903" i="2"/>
  <c r="Z919" i="2"/>
  <c r="Z935" i="2"/>
  <c r="Z951" i="2"/>
  <c r="Z967" i="2"/>
  <c r="Z983" i="2"/>
  <c r="Z999" i="2"/>
  <c r="Z1015" i="2"/>
  <c r="Z20" i="2"/>
  <c r="Z148" i="2"/>
  <c r="Z220" i="2"/>
  <c r="Z252" i="2"/>
  <c r="Z284" i="2"/>
  <c r="Z316" i="2"/>
  <c r="Z348" i="2"/>
  <c r="Z380" i="2"/>
  <c r="Z412" i="2"/>
  <c r="Z444" i="2"/>
  <c r="Z476" i="2"/>
  <c r="Z508" i="2"/>
  <c r="Z540" i="2"/>
  <c r="Z572" i="2"/>
  <c r="Z604" i="2"/>
  <c r="Z633" i="2"/>
  <c r="Z649" i="2"/>
  <c r="Z665" i="2"/>
  <c r="Z681" i="2"/>
  <c r="Z697" i="2"/>
  <c r="Z713" i="2"/>
  <c r="Z729" i="2"/>
  <c r="Z745" i="2"/>
  <c r="Z761" i="2"/>
  <c r="Z777" i="2"/>
  <c r="Z793" i="2"/>
  <c r="Z809" i="2"/>
  <c r="Z825" i="2"/>
  <c r="Z841" i="2"/>
  <c r="Z857" i="2"/>
  <c r="Z873" i="2"/>
  <c r="Z889" i="2"/>
  <c r="Z905" i="2"/>
  <c r="Z921" i="2"/>
  <c r="Z937" i="2"/>
  <c r="Z953" i="2"/>
  <c r="Z969" i="2"/>
  <c r="Z985" i="2"/>
  <c r="Z1001" i="2"/>
  <c r="Z1017" i="2"/>
  <c r="Z1029" i="2"/>
  <c r="Z1037" i="2"/>
  <c r="Z1045" i="2"/>
  <c r="Z1053" i="2"/>
  <c r="Z1061" i="2"/>
  <c r="Z1069" i="2"/>
  <c r="Z1077" i="2"/>
  <c r="Z1085" i="2"/>
  <c r="Z1093" i="2"/>
  <c r="Z1101" i="2"/>
  <c r="Z1109" i="2"/>
  <c r="Z1117" i="2"/>
  <c r="Z1125" i="2"/>
  <c r="Z1133" i="2"/>
  <c r="Z1141" i="2"/>
  <c r="Z1149" i="2"/>
  <c r="Z1157" i="2"/>
  <c r="Z1165" i="2"/>
  <c r="Z1173" i="2"/>
  <c r="Z1181" i="2"/>
  <c r="Z1189" i="2"/>
  <c r="Z1197" i="2"/>
  <c r="Z1205" i="2"/>
  <c r="Z1213" i="2"/>
  <c r="Z1221" i="2"/>
  <c r="Z1229" i="2"/>
  <c r="Z1237" i="2"/>
  <c r="Z1245" i="2"/>
  <c r="Z1253" i="2"/>
  <c r="Z1261" i="2"/>
  <c r="Z1269" i="2"/>
  <c r="Z1277" i="2"/>
  <c r="Z1285" i="2"/>
  <c r="Z1293" i="2"/>
  <c r="Z1301" i="2"/>
  <c r="Z1309" i="2"/>
  <c r="Z1317" i="2"/>
  <c r="Z1325" i="2"/>
  <c r="Z1333" i="2"/>
  <c r="Z1341" i="2"/>
  <c r="Z1349" i="2"/>
  <c r="Z1357" i="2"/>
  <c r="Z1365" i="2"/>
  <c r="Z1373" i="2"/>
  <c r="Z1381" i="2"/>
  <c r="Z1389" i="2"/>
  <c r="Z1397" i="2"/>
  <c r="Z1405" i="2"/>
  <c r="Z1413" i="2"/>
  <c r="Z1421" i="2"/>
  <c r="Z1429" i="2"/>
  <c r="Z1437" i="2"/>
  <c r="Z1445" i="2"/>
  <c r="Z1453" i="2"/>
  <c r="Z1461" i="2"/>
  <c r="Z1469" i="2"/>
  <c r="Z1477" i="2"/>
  <c r="Z1485" i="2"/>
  <c r="Z1493" i="2"/>
  <c r="Z1501" i="2"/>
  <c r="Z1509" i="2"/>
  <c r="Z1517" i="2"/>
  <c r="Z1525" i="2"/>
  <c r="Z1533" i="2"/>
  <c r="Z1541" i="2"/>
  <c r="Z1549" i="2"/>
  <c r="Z1557" i="2"/>
  <c r="Z1565" i="2"/>
  <c r="Z1573" i="2"/>
  <c r="Z1581" i="2"/>
  <c r="Z1589" i="2"/>
  <c r="Z1597" i="2"/>
  <c r="Z1605" i="2"/>
  <c r="Z1613" i="2"/>
  <c r="Z1621" i="2"/>
  <c r="Z1629" i="2"/>
  <c r="Z1637" i="2"/>
  <c r="Z1645" i="2"/>
  <c r="Z1653" i="2"/>
  <c r="Z1661" i="2"/>
  <c r="Z1669" i="2"/>
  <c r="Z1677" i="2"/>
  <c r="Z1685" i="2"/>
  <c r="Z1693" i="2"/>
  <c r="Z1701" i="2"/>
  <c r="Z1709" i="2"/>
  <c r="Z1717" i="2"/>
  <c r="Z1725" i="2"/>
  <c r="Z1733" i="2"/>
  <c r="Z1741" i="2"/>
  <c r="Z1749" i="2"/>
  <c r="Z1757" i="2"/>
  <c r="Z1765" i="2"/>
  <c r="Z1773" i="2"/>
  <c r="Z1781" i="2"/>
  <c r="Z1789" i="2"/>
  <c r="Z1797" i="2"/>
  <c r="Z1805" i="2"/>
  <c r="Z1813" i="2"/>
  <c r="Z1821" i="2"/>
  <c r="Z1829" i="2"/>
  <c r="Z1837" i="2"/>
  <c r="Z1845" i="2"/>
  <c r="Z1853" i="2"/>
  <c r="Z1861" i="2"/>
  <c r="Z1869" i="2"/>
  <c r="Z1877" i="2"/>
  <c r="Z1885" i="2"/>
  <c r="Z1893" i="2"/>
  <c r="Z1901" i="2"/>
  <c r="Z1909" i="2"/>
  <c r="Z1917" i="2"/>
  <c r="Z1925" i="2"/>
  <c r="Z1933" i="2"/>
  <c r="Z1941" i="2"/>
  <c r="Z1949" i="2"/>
  <c r="Z1957" i="2"/>
  <c r="Z1965" i="2"/>
  <c r="Z1973" i="2"/>
  <c r="Z1981" i="2"/>
  <c r="Z1989" i="2"/>
  <c r="Z1997" i="2"/>
  <c r="Z2005" i="2"/>
  <c r="Z2013" i="2"/>
  <c r="Z2021" i="2"/>
  <c r="Z2029" i="2"/>
  <c r="Z2037" i="2"/>
  <c r="Z2045" i="2"/>
  <c r="Z2053" i="2"/>
  <c r="Z2061" i="2"/>
  <c r="Z2069" i="2"/>
  <c r="Z2077" i="2"/>
  <c r="Z2085" i="2"/>
  <c r="Z2093" i="2"/>
  <c r="Z290" i="2"/>
  <c r="Z418" i="2"/>
  <c r="Z546" i="2"/>
  <c r="Z654" i="2"/>
  <c r="Z718" i="2"/>
  <c r="Z782" i="2"/>
  <c r="Z846" i="2"/>
  <c r="Z910" i="2"/>
  <c r="Z974" i="2"/>
  <c r="Z1642" i="2"/>
  <c r="Z1674" i="2"/>
  <c r="Z1706" i="2"/>
  <c r="Z1738" i="2"/>
  <c r="Z1770" i="2"/>
  <c r="Z1802" i="2"/>
  <c r="Z1834" i="2"/>
  <c r="Z1866" i="2"/>
  <c r="Z1898" i="2"/>
  <c r="Z1930" i="2"/>
  <c r="Z1962" i="2"/>
  <c r="Z1994" i="2"/>
  <c r="Z2026" i="2"/>
  <c r="Z2058" i="2"/>
  <c r="Z2090" i="2"/>
  <c r="Z2102" i="2"/>
  <c r="Z2110" i="2"/>
  <c r="Z2118" i="2"/>
  <c r="Z2126" i="2"/>
  <c r="Z2134" i="2"/>
  <c r="Z2142" i="2"/>
  <c r="Z2150" i="2"/>
  <c r="Z2158" i="2"/>
  <c r="Z2166" i="2"/>
  <c r="Z2174" i="2"/>
  <c r="Z2182" i="2"/>
  <c r="Z2190" i="2"/>
  <c r="Z2198" i="2"/>
  <c r="Z2206" i="2"/>
  <c r="Z2214" i="2"/>
  <c r="Z2222" i="2"/>
  <c r="Z2230" i="2"/>
  <c r="Z2238" i="2"/>
  <c r="Z2246" i="2"/>
  <c r="Z2254" i="2"/>
  <c r="Z2262" i="2"/>
  <c r="Z2270" i="2"/>
  <c r="Z2278" i="2"/>
  <c r="Z2286" i="2"/>
  <c r="Z2294" i="2"/>
  <c r="Z2302" i="2"/>
  <c r="Z2310" i="2"/>
  <c r="Z2318" i="2"/>
  <c r="Z2326" i="2"/>
  <c r="Z2334" i="2"/>
  <c r="Z2342" i="2"/>
  <c r="Z2350" i="2"/>
  <c r="Z2358" i="2"/>
  <c r="Z2366" i="2"/>
  <c r="Z2374" i="2"/>
  <c r="Z2382" i="2"/>
  <c r="Z2390" i="2"/>
  <c r="Z2398" i="2"/>
  <c r="Z2406" i="2"/>
  <c r="Z2414" i="2"/>
  <c r="Z2422" i="2"/>
  <c r="Z2430" i="2"/>
  <c r="Z2438" i="2"/>
  <c r="Z2446" i="2"/>
  <c r="Z2454" i="2"/>
  <c r="Z2462" i="2"/>
  <c r="Z2447" i="2"/>
  <c r="Z2457" i="2"/>
  <c r="Z2467" i="2"/>
  <c r="Z298" i="2"/>
  <c r="Z458" i="2"/>
  <c r="Z646" i="2"/>
  <c r="Z803" i="2"/>
  <c r="Z1640" i="2"/>
  <c r="Z1720" i="2"/>
  <c r="Z1768" i="2"/>
  <c r="Z1832" i="2"/>
  <c r="Z28" i="2"/>
  <c r="Z282" i="2"/>
  <c r="Z410" i="2"/>
  <c r="Z538" i="2"/>
  <c r="Z662" i="2"/>
  <c r="Z726" i="2"/>
  <c r="Z790" i="2"/>
  <c r="Z854" i="2"/>
  <c r="Z918" i="2"/>
  <c r="Z982" i="2"/>
  <c r="Z1644" i="2"/>
  <c r="Z1676" i="2"/>
  <c r="Z1708" i="2"/>
  <c r="Z1740" i="2"/>
  <c r="Z1772" i="2"/>
  <c r="Z1804" i="2"/>
  <c r="Z1836" i="2"/>
  <c r="Z1868" i="2"/>
  <c r="Z1900" i="2"/>
  <c r="Z1932" i="2"/>
  <c r="Z1964" i="2"/>
  <c r="Z1996" i="2"/>
  <c r="Z2028" i="2"/>
  <c r="Z2060" i="2"/>
  <c r="Z2092" i="2"/>
  <c r="Z2413" i="2"/>
  <c r="Z2435" i="2"/>
  <c r="Z2445" i="2"/>
  <c r="Z490" i="2"/>
  <c r="Z806" i="2"/>
  <c r="Z998" i="2"/>
  <c r="Z1728" i="2"/>
  <c r="Z1888" i="2"/>
  <c r="Z1944" i="2"/>
  <c r="Z2000" i="2"/>
  <c r="Z2056" i="2"/>
  <c r="Z188" i="2"/>
  <c r="Z306" i="2"/>
  <c r="Z434" i="2"/>
  <c r="Z562" i="2"/>
  <c r="Z638" i="2"/>
  <c r="Z702" i="2"/>
  <c r="Z766" i="2"/>
  <c r="Z830" i="2"/>
  <c r="Z894" i="2"/>
  <c r="Z958" i="2"/>
  <c r="Z1022" i="2"/>
  <c r="Z1662" i="2"/>
  <c r="Z1694" i="2"/>
  <c r="Z1726" i="2"/>
  <c r="Z1758" i="2"/>
  <c r="Z1790" i="2"/>
  <c r="Z1822" i="2"/>
  <c r="Z1854" i="2"/>
  <c r="Z1886" i="2"/>
  <c r="Z1918" i="2"/>
  <c r="Z1950" i="2"/>
  <c r="Z1982" i="2"/>
  <c r="Z2014" i="2"/>
  <c r="Z2046" i="2"/>
  <c r="Z2078" i="2"/>
  <c r="Z2097" i="2"/>
  <c r="Z2105" i="2"/>
  <c r="Z2113" i="2"/>
  <c r="Z2121" i="2"/>
  <c r="Z2129" i="2"/>
  <c r="Z2137" i="2"/>
  <c r="Z2145" i="2"/>
  <c r="Z2153" i="2"/>
  <c r="Z2161" i="2"/>
  <c r="Z2169" i="2"/>
  <c r="Z2177" i="2"/>
  <c r="Z2185" i="2"/>
  <c r="Z2193" i="2"/>
  <c r="Z2201" i="2"/>
  <c r="Z2209" i="2"/>
  <c r="Z2217" i="2"/>
  <c r="Z2225" i="2"/>
  <c r="Z2233" i="2"/>
  <c r="Z2241" i="2"/>
  <c r="Z2249" i="2"/>
  <c r="Z2257" i="2"/>
  <c r="Z2265" i="2"/>
  <c r="Z2273" i="2"/>
  <c r="Z2281" i="2"/>
  <c r="Z2289" i="2"/>
  <c r="Z2297" i="2"/>
  <c r="Z2305" i="2"/>
  <c r="Z2313" i="2"/>
  <c r="Z2321" i="2"/>
  <c r="Z2329" i="2"/>
  <c r="Z2337" i="2"/>
  <c r="Z2345" i="2"/>
  <c r="Z2353" i="2"/>
  <c r="Z2361" i="2"/>
  <c r="Z2369" i="2"/>
  <c r="Z2377" i="2"/>
  <c r="Z2385" i="2"/>
  <c r="Z2395" i="2"/>
  <c r="Z2403" i="2"/>
  <c r="Z2419" i="2"/>
  <c r="Z2429" i="2"/>
  <c r="Z710" i="2"/>
  <c r="Z902" i="2"/>
  <c r="Z1680" i="2"/>
  <c r="Z1808" i="2"/>
  <c r="Z1912" i="2"/>
  <c r="Z1992" i="2"/>
  <c r="Z2064" i="2"/>
  <c r="Z35" i="2"/>
  <c r="Z99" i="2"/>
  <c r="Z163" i="2"/>
  <c r="Z102" i="2"/>
  <c r="Z160" i="2"/>
  <c r="Z255" i="2"/>
  <c r="Z319" i="2"/>
  <c r="Z383" i="2"/>
  <c r="Z447" i="2"/>
  <c r="Z511" i="2"/>
  <c r="Z575" i="2"/>
  <c r="Z42" i="2"/>
  <c r="Z208" i="2"/>
  <c r="Z376" i="2"/>
  <c r="Z544" i="2"/>
  <c r="Z677" i="2"/>
  <c r="Z760" i="2"/>
  <c r="Z845" i="2"/>
  <c r="Z933" i="2"/>
  <c r="Z1016" i="2"/>
  <c r="Z1064" i="2"/>
  <c r="Z1108" i="2"/>
  <c r="Z1150" i="2"/>
  <c r="Z1192" i="2"/>
  <c r="Z1236" i="2"/>
  <c r="Z1278" i="2"/>
  <c r="Z1320" i="2"/>
  <c r="Z1364" i="2"/>
  <c r="Z1402" i="2"/>
  <c r="Z1434" i="2"/>
  <c r="Z1466" i="2"/>
  <c r="Z1498" i="2"/>
  <c r="Z1530" i="2"/>
  <c r="Z1562" i="2"/>
  <c r="Z1594" i="2"/>
  <c r="Z1626" i="2"/>
  <c r="Z246" i="2"/>
  <c r="Z374" i="2"/>
  <c r="Z502" i="2"/>
  <c r="Z630" i="2"/>
  <c r="Z690" i="2"/>
  <c r="Z754" i="2"/>
  <c r="Z818" i="2"/>
  <c r="Z882" i="2"/>
  <c r="Z946" i="2"/>
  <c r="Z1010" i="2"/>
  <c r="Z244" i="2"/>
  <c r="Z372" i="2"/>
  <c r="Z500" i="2"/>
  <c r="Z628" i="2"/>
  <c r="Z692" i="2"/>
  <c r="Z756" i="2"/>
  <c r="Z820" i="2"/>
  <c r="Z884" i="2"/>
  <c r="Z948" i="2"/>
  <c r="Z1012" i="2"/>
  <c r="Z1051" i="2"/>
  <c r="Z1083" i="2"/>
  <c r="Z1115" i="2"/>
  <c r="Z1147" i="2"/>
  <c r="Z1179" i="2"/>
  <c r="Z1211" i="2"/>
  <c r="Z1243" i="2"/>
  <c r="Z1275" i="2"/>
  <c r="Z1307" i="2"/>
  <c r="Z1339" i="2"/>
  <c r="Z1371" i="2"/>
  <c r="Z1403" i="2"/>
  <c r="Z1435" i="2"/>
  <c r="Z1467" i="2"/>
  <c r="Z1499" i="2"/>
  <c r="Z1531" i="2"/>
  <c r="Z1563" i="2"/>
  <c r="Z1595" i="2"/>
  <c r="Z1627" i="2"/>
  <c r="Z1659" i="2"/>
  <c r="Z1691" i="2"/>
  <c r="Z1723" i="2"/>
  <c r="Z1755" i="2"/>
  <c r="Z1787" i="2"/>
  <c r="Z1819" i="2"/>
  <c r="Z1851" i="2"/>
  <c r="Z1883" i="2"/>
  <c r="Z1915" i="2"/>
  <c r="Z1947" i="2"/>
  <c r="Z1979" i="2"/>
  <c r="Z2011" i="2"/>
  <c r="Z2043" i="2"/>
  <c r="Z2075" i="2"/>
  <c r="Z386" i="2"/>
  <c r="Z779" i="2"/>
  <c r="Z1634" i="2"/>
  <c r="Z1762" i="2"/>
  <c r="Z1890" i="2"/>
  <c r="Z2018" i="2"/>
  <c r="Z2108" i="2"/>
  <c r="Z2140" i="2"/>
  <c r="Z2172" i="2"/>
  <c r="Z2204" i="2"/>
  <c r="Z2236" i="2"/>
  <c r="Z2268" i="2"/>
  <c r="Z2300" i="2"/>
  <c r="Z2332" i="2"/>
  <c r="Z2364" i="2"/>
  <c r="Z2396" i="2"/>
  <c r="Z2428" i="2"/>
  <c r="Z2460" i="2"/>
  <c r="Z266" i="2"/>
  <c r="Z934" i="2"/>
  <c r="Z1864" i="2"/>
  <c r="Z659" i="2"/>
  <c r="Z915" i="2"/>
  <c r="Z1700" i="2"/>
  <c r="Z1828" i="2"/>
  <c r="Z1956" i="2"/>
  <c r="Z2084" i="2"/>
  <c r="Z426" i="2"/>
  <c r="Z1848" i="2"/>
  <c r="Z60" i="2"/>
  <c r="Z635" i="2"/>
  <c r="Z891" i="2"/>
  <c r="Z1686" i="2"/>
  <c r="Z1814" i="2"/>
  <c r="Z1942" i="2"/>
  <c r="Z2070" i="2"/>
  <c r="Z2119" i="2"/>
  <c r="Z2151" i="2"/>
  <c r="Z2183" i="2"/>
  <c r="Z2215" i="2"/>
  <c r="Z2247" i="2"/>
  <c r="Z2279" i="2"/>
  <c r="Z2311" i="2"/>
  <c r="Z2343" i="2"/>
  <c r="Z2375" i="2"/>
  <c r="Z2415" i="2"/>
  <c r="Z1656" i="2"/>
  <c r="Z2040" i="2"/>
  <c r="Z51" i="2"/>
  <c r="Z115" i="2"/>
  <c r="Z179" i="2"/>
  <c r="Z166" i="2"/>
  <c r="Z207" i="2"/>
  <c r="Z271" i="2"/>
  <c r="Z335" i="2"/>
  <c r="Z399" i="2"/>
  <c r="Z463" i="2"/>
  <c r="Z527" i="2"/>
  <c r="Z591" i="2"/>
  <c r="Z106" i="2"/>
  <c r="Z248" i="2"/>
  <c r="Z416" i="2"/>
  <c r="Z592" i="2"/>
  <c r="Z696" i="2"/>
  <c r="Z781" i="2"/>
  <c r="Z869" i="2"/>
  <c r="Z952" i="2"/>
  <c r="Z1032" i="2"/>
  <c r="Z1076" i="2"/>
  <c r="Z1118" i="2"/>
  <c r="Z1160" i="2"/>
  <c r="Z1204" i="2"/>
  <c r="Z1246" i="2"/>
  <c r="Z1288" i="2"/>
  <c r="Z1332" i="2"/>
  <c r="Z1374" i="2"/>
  <c r="Z1410" i="2"/>
  <c r="Z1442" i="2"/>
  <c r="Z1474" i="2"/>
  <c r="Z1506" i="2"/>
  <c r="Z1538" i="2"/>
  <c r="Z1570" i="2"/>
  <c r="Z1602" i="2"/>
  <c r="Z3" i="2"/>
  <c r="Z278" i="2"/>
  <c r="Z406" i="2"/>
  <c r="Z534" i="2"/>
  <c r="Z642" i="2"/>
  <c r="Z706" i="2"/>
  <c r="Z770" i="2"/>
  <c r="Z834" i="2"/>
  <c r="Z898" i="2"/>
  <c r="Z962" i="2"/>
  <c r="Z1026" i="2"/>
  <c r="Z276" i="2"/>
  <c r="Z404" i="2"/>
  <c r="Z532" i="2"/>
  <c r="Z644" i="2"/>
  <c r="Z708" i="2"/>
  <c r="Z772" i="2"/>
  <c r="Z836" i="2"/>
  <c r="Z900" i="2"/>
  <c r="Z964" i="2"/>
  <c r="Z1027" i="2"/>
  <c r="Z1059" i="2"/>
  <c r="Z1091" i="2"/>
  <c r="Z1123" i="2"/>
  <c r="Z1155" i="2"/>
  <c r="Z1187" i="2"/>
  <c r="Z1219" i="2"/>
  <c r="Z1251" i="2"/>
  <c r="Z1283" i="2"/>
  <c r="Z1315" i="2"/>
  <c r="Z1347" i="2"/>
  <c r="Z1379" i="2"/>
  <c r="Z1411" i="2"/>
  <c r="Z1443" i="2"/>
  <c r="Z1475" i="2"/>
  <c r="Z1507" i="2"/>
  <c r="Z1539" i="2"/>
  <c r="Z1571" i="2"/>
  <c r="Z1603" i="2"/>
  <c r="Z1635" i="2"/>
  <c r="Z1667" i="2"/>
  <c r="Z1699" i="2"/>
  <c r="Z1731" i="2"/>
  <c r="Z1763" i="2"/>
  <c r="Z1795" i="2"/>
  <c r="Z1827" i="2"/>
  <c r="Z1859" i="2"/>
  <c r="Z1891" i="2"/>
  <c r="Z1923" i="2"/>
  <c r="Z1955" i="2"/>
  <c r="Z1987" i="2"/>
  <c r="Z2019" i="2"/>
  <c r="Z2051" i="2"/>
  <c r="Z2083" i="2"/>
  <c r="Z514" i="2"/>
  <c r="Z843" i="2"/>
  <c r="Z1666" i="2"/>
  <c r="Z1794" i="2"/>
  <c r="Z1922" i="2"/>
  <c r="Z2050" i="2"/>
  <c r="Z2116" i="2"/>
  <c r="Z2148" i="2"/>
  <c r="Z2180" i="2"/>
  <c r="Z2212" i="2"/>
  <c r="Z2244" i="2"/>
  <c r="Z2276" i="2"/>
  <c r="Z2308" i="2"/>
  <c r="Z2340" i="2"/>
  <c r="Z2372" i="2"/>
  <c r="Z2404" i="2"/>
  <c r="Z2436" i="2"/>
  <c r="Z2437" i="2"/>
  <c r="Z394" i="2"/>
  <c r="Z1704" i="2"/>
  <c r="Z250" i="2"/>
  <c r="Z723" i="2"/>
  <c r="Z979" i="2"/>
  <c r="Z1732" i="2"/>
  <c r="Z1860" i="2"/>
  <c r="Z1988" i="2"/>
  <c r="Z2411" i="2"/>
  <c r="Z742" i="2"/>
  <c r="Z1928" i="2"/>
  <c r="Z274" i="2"/>
  <c r="Z699" i="2"/>
  <c r="Z955" i="2"/>
  <c r="Z1718" i="2"/>
  <c r="Z1846" i="2"/>
  <c r="Z1974" i="2"/>
  <c r="Z2095" i="2"/>
  <c r="Z2127" i="2"/>
  <c r="Z2159" i="2"/>
  <c r="Z2191" i="2"/>
  <c r="Z2223" i="2"/>
  <c r="Z2255" i="2"/>
  <c r="Z2287" i="2"/>
  <c r="Z2319" i="2"/>
  <c r="Z2351" i="2"/>
  <c r="Z2383" i="2"/>
  <c r="Z2427" i="2"/>
  <c r="Z1784" i="2"/>
  <c r="Z67" i="2"/>
  <c r="Z131" i="2"/>
  <c r="Z195" i="2"/>
  <c r="Z32" i="2"/>
  <c r="Z223" i="2"/>
  <c r="Z287" i="2"/>
  <c r="Z351" i="2"/>
  <c r="Z415" i="2"/>
  <c r="Z479" i="2"/>
  <c r="Z543" i="2"/>
  <c r="Z607" i="2"/>
  <c r="Z170" i="2"/>
  <c r="Z288" i="2"/>
  <c r="Z464" i="2"/>
  <c r="Z632" i="2"/>
  <c r="Z717" i="2"/>
  <c r="Z805" i="2"/>
  <c r="Z888" i="2"/>
  <c r="Z973" i="2"/>
  <c r="Z1044" i="2"/>
  <c r="Z1086" i="2"/>
  <c r="Z1128" i="2"/>
  <c r="Z1172" i="2"/>
  <c r="Z1214" i="2"/>
  <c r="Z1256" i="2"/>
  <c r="Z1300" i="2"/>
  <c r="Z1342" i="2"/>
  <c r="Z1384" i="2"/>
  <c r="Z1418" i="2"/>
  <c r="Z1450" i="2"/>
  <c r="Z1482" i="2"/>
  <c r="Z1514" i="2"/>
  <c r="Z1546" i="2"/>
  <c r="Z1578" i="2"/>
  <c r="Z1610" i="2"/>
  <c r="Z108" i="2"/>
  <c r="Z310" i="2"/>
  <c r="Z438" i="2"/>
  <c r="Z566" i="2"/>
  <c r="Z658" i="2"/>
  <c r="Z722" i="2"/>
  <c r="Z786" i="2"/>
  <c r="Z850" i="2"/>
  <c r="Z914" i="2"/>
  <c r="Z978" i="2"/>
  <c r="Z116" i="2"/>
  <c r="Z308" i="2"/>
  <c r="Z436" i="2"/>
  <c r="Z564" i="2"/>
  <c r="Z660" i="2"/>
  <c r="Z724" i="2"/>
  <c r="Z788" i="2"/>
  <c r="Z852" i="2"/>
  <c r="Z916" i="2"/>
  <c r="Z980" i="2"/>
  <c r="Z1035" i="2"/>
  <c r="Z1067" i="2"/>
  <c r="Z1099" i="2"/>
  <c r="Z1131" i="2"/>
  <c r="Z1163" i="2"/>
  <c r="Z1195" i="2"/>
  <c r="Z1227" i="2"/>
  <c r="Z1259" i="2"/>
  <c r="Z1291" i="2"/>
  <c r="Z1323" i="2"/>
  <c r="Z1355" i="2"/>
  <c r="Z1387" i="2"/>
  <c r="Z1419" i="2"/>
  <c r="Z1451" i="2"/>
  <c r="Z1483" i="2"/>
  <c r="Z1515" i="2"/>
  <c r="Z1547" i="2"/>
  <c r="Z1579" i="2"/>
  <c r="Z1611" i="2"/>
  <c r="Z1643" i="2"/>
  <c r="Z1675" i="2"/>
  <c r="Z1707" i="2"/>
  <c r="Z1739" i="2"/>
  <c r="Z1771" i="2"/>
  <c r="Z1803" i="2"/>
  <c r="Z1835" i="2"/>
  <c r="Z1867" i="2"/>
  <c r="Z1899" i="2"/>
  <c r="Z1931" i="2"/>
  <c r="Z1963" i="2"/>
  <c r="Z1995" i="2"/>
  <c r="Z2027" i="2"/>
  <c r="Z2059" i="2"/>
  <c r="Z2091" i="2"/>
  <c r="Z651" i="2"/>
  <c r="Z907" i="2"/>
  <c r="Z1698" i="2"/>
  <c r="Z1826" i="2"/>
  <c r="Z1954" i="2"/>
  <c r="Z2082" i="2"/>
  <c r="Z2124" i="2"/>
  <c r="Z2156" i="2"/>
  <c r="Z2188" i="2"/>
  <c r="Z2220" i="2"/>
  <c r="Z2252" i="2"/>
  <c r="Z2284" i="2"/>
  <c r="Z2316" i="2"/>
  <c r="Z2348" i="2"/>
  <c r="Z2380" i="2"/>
  <c r="Z2412" i="2"/>
  <c r="Z2444" i="2"/>
  <c r="Z2455" i="2"/>
  <c r="Z643" i="2"/>
  <c r="Z1760" i="2"/>
  <c r="Z378" i="2"/>
  <c r="Z787" i="2"/>
  <c r="Z1636" i="2"/>
  <c r="Z1764" i="2"/>
  <c r="Z1892" i="2"/>
  <c r="Z2020" i="2"/>
  <c r="Z2433" i="2"/>
  <c r="Z966" i="2"/>
  <c r="Z1984" i="2"/>
  <c r="Z402" i="2"/>
  <c r="Z763" i="2"/>
  <c r="Z1019" i="2"/>
  <c r="Z1750" i="2"/>
  <c r="Z1878" i="2"/>
  <c r="Z2006" i="2"/>
  <c r="Z2103" i="2"/>
  <c r="Z2135" i="2"/>
  <c r="Z2167" i="2"/>
  <c r="Z2199" i="2"/>
  <c r="Z2231" i="2"/>
  <c r="Z2263" i="2"/>
  <c r="Z2295" i="2"/>
  <c r="Z2327" i="2"/>
  <c r="Z2359" i="2"/>
  <c r="Z2393" i="2"/>
  <c r="Z678" i="2"/>
  <c r="Z1896" i="2"/>
  <c r="Z19" i="2"/>
  <c r="Z96" i="2"/>
  <c r="Z431" i="2"/>
  <c r="Z36" i="2"/>
  <c r="Z741" i="2"/>
  <c r="Z1054" i="2"/>
  <c r="Z1224" i="2"/>
  <c r="Z1394" i="2"/>
  <c r="Z1522" i="2"/>
  <c r="Z214" i="2"/>
  <c r="Z674" i="2"/>
  <c r="Z930" i="2"/>
  <c r="Z468" i="2"/>
  <c r="Z804" i="2"/>
  <c r="Z1043" i="2"/>
  <c r="Z1171" i="2"/>
  <c r="Z1299" i="2"/>
  <c r="Z1427" i="2"/>
  <c r="Z1555" i="2"/>
  <c r="Z1683" i="2"/>
  <c r="Z1811" i="2"/>
  <c r="Z1939" i="2"/>
  <c r="Z2067" i="2"/>
  <c r="Z1730" i="2"/>
  <c r="Z2132" i="2"/>
  <c r="Z2260" i="2"/>
  <c r="Z2388" i="2"/>
  <c r="Z771" i="2"/>
  <c r="Z1668" i="2"/>
  <c r="Z2443" i="2"/>
  <c r="Z827" i="2"/>
  <c r="Z2038" i="2"/>
  <c r="Z2207" i="2"/>
  <c r="Z2335" i="2"/>
  <c r="Z1968" i="2"/>
  <c r="Z83" i="2"/>
  <c r="Z239" i="2"/>
  <c r="Z495" i="2"/>
  <c r="Z336" i="2"/>
  <c r="Z824" i="2"/>
  <c r="Z1096" i="2"/>
  <c r="Z1268" i="2"/>
  <c r="Z1426" i="2"/>
  <c r="Z1554" i="2"/>
  <c r="Z342" i="2"/>
  <c r="Z738" i="2"/>
  <c r="Z994" i="2"/>
  <c r="Z596" i="2"/>
  <c r="Z868" i="2"/>
  <c r="Z1075" i="2"/>
  <c r="Z1203" i="2"/>
  <c r="Z1331" i="2"/>
  <c r="Z1459" i="2"/>
  <c r="Z1587" i="2"/>
  <c r="Z1715" i="2"/>
  <c r="Z1843" i="2"/>
  <c r="Z1971" i="2"/>
  <c r="Z258" i="2"/>
  <c r="Z1858" i="2"/>
  <c r="Z2164" i="2"/>
  <c r="Z2292" i="2"/>
  <c r="Z2420" i="2"/>
  <c r="Z1816" i="2"/>
  <c r="Z1796" i="2"/>
  <c r="Z1696" i="2"/>
  <c r="Z1654" i="2"/>
  <c r="Z2111" i="2"/>
  <c r="Z2239" i="2"/>
  <c r="Z2367" i="2"/>
  <c r="Z38" i="2"/>
  <c r="Z367" i="2"/>
  <c r="Z623" i="2"/>
  <c r="Z653" i="2"/>
  <c r="Z997" i="2"/>
  <c r="Z1182" i="2"/>
  <c r="Z1352" i="2"/>
  <c r="Z1490" i="2"/>
  <c r="Z1618" i="2"/>
  <c r="Z598" i="2"/>
  <c r="Z866" i="2"/>
  <c r="Z340" i="2"/>
  <c r="Z740" i="2"/>
  <c r="Z996" i="2"/>
  <c r="Z1139" i="2"/>
  <c r="Z1267" i="2"/>
  <c r="Z1395" i="2"/>
  <c r="Z1523" i="2"/>
  <c r="Z1651" i="2"/>
  <c r="Z1779" i="2"/>
  <c r="Z1907" i="2"/>
  <c r="Z2035" i="2"/>
  <c r="Z971" i="2"/>
  <c r="Z2100" i="2"/>
  <c r="Z2228" i="2"/>
  <c r="Z2356" i="2"/>
  <c r="Z2465" i="2"/>
  <c r="Z851" i="2"/>
  <c r="Z2052" i="2"/>
  <c r="Z530" i="2"/>
  <c r="Z1910" i="2"/>
  <c r="Z2175" i="2"/>
  <c r="Z2303" i="2"/>
  <c r="Z870" i="2"/>
  <c r="Z147" i="2"/>
  <c r="Z909" i="2"/>
  <c r="Z1586" i="2"/>
  <c r="Z676" i="2"/>
  <c r="Z1363" i="2"/>
  <c r="Z1875" i="2"/>
  <c r="Z2196" i="2"/>
  <c r="Z1924" i="2"/>
  <c r="Z2271" i="2"/>
  <c r="Z303" i="2"/>
  <c r="Z1140" i="2"/>
  <c r="Z470" i="2"/>
  <c r="Z932" i="2"/>
  <c r="Z1491" i="2"/>
  <c r="Z2003" i="2"/>
  <c r="Z2324" i="2"/>
  <c r="Z2048" i="2"/>
  <c r="Z2401" i="2"/>
  <c r="Z559" i="2"/>
  <c r="Z1310" i="2"/>
  <c r="Z802" i="2"/>
  <c r="Z1107" i="2"/>
  <c r="Z1619" i="2"/>
  <c r="Z715" i="2"/>
  <c r="Z2452" i="2"/>
  <c r="Z1782" i="2"/>
  <c r="Z504" i="2"/>
  <c r="Z1458" i="2"/>
  <c r="Z212" i="2"/>
  <c r="Z1235" i="2"/>
  <c r="Z1747" i="2"/>
  <c r="Z1986" i="2"/>
  <c r="Z506" i="2"/>
  <c r="Z2143" i="2"/>
  <c r="B17" i="2"/>
  <c r="B33" i="2"/>
  <c r="B49" i="2"/>
  <c r="B65" i="2"/>
  <c r="B81" i="2"/>
  <c r="B97" i="2"/>
  <c r="B113" i="2"/>
  <c r="B129" i="2"/>
  <c r="B145" i="2"/>
  <c r="B10" i="2"/>
  <c r="B26" i="2"/>
  <c r="B42" i="2"/>
  <c r="B58" i="2"/>
  <c r="B74" i="2"/>
  <c r="B90" i="2"/>
  <c r="B106" i="2"/>
  <c r="B122" i="2"/>
  <c r="B138" i="2"/>
  <c r="B154" i="2"/>
  <c r="B15" i="2"/>
  <c r="B31" i="2"/>
  <c r="B47" i="2"/>
  <c r="B63" i="2"/>
  <c r="B79" i="2"/>
  <c r="B95" i="2"/>
  <c r="B111" i="2"/>
  <c r="B127" i="2"/>
  <c r="B143" i="2"/>
  <c r="B159" i="2"/>
  <c r="B36" i="2"/>
  <c r="B100" i="2"/>
  <c r="B162" i="2"/>
  <c r="B178" i="2"/>
  <c r="B194" i="2"/>
  <c r="B210" i="2"/>
  <c r="B226" i="2"/>
  <c r="B242" i="2"/>
  <c r="B258" i="2"/>
  <c r="B274" i="2"/>
  <c r="B290" i="2"/>
  <c r="B306" i="2"/>
  <c r="B322" i="2"/>
  <c r="B338" i="2"/>
  <c r="B354" i="2"/>
  <c r="B370" i="2"/>
  <c r="B386" i="2"/>
  <c r="B402" i="2"/>
  <c r="B418" i="2"/>
  <c r="B434" i="2"/>
  <c r="B450" i="2"/>
  <c r="B24" i="2"/>
  <c r="B88" i="2"/>
  <c r="B152" i="2"/>
  <c r="B171" i="2"/>
  <c r="B187" i="2"/>
  <c r="B203" i="2"/>
  <c r="B219" i="2"/>
  <c r="B235" i="2"/>
  <c r="B251" i="2"/>
  <c r="B267" i="2"/>
  <c r="B283" i="2"/>
  <c r="B299" i="2"/>
  <c r="B315" i="2"/>
  <c r="B331" i="2"/>
  <c r="B347" i="2"/>
  <c r="B363" i="2"/>
  <c r="B379" i="2"/>
  <c r="B44" i="2"/>
  <c r="B108" i="2"/>
  <c r="B160" i="2"/>
  <c r="B176" i="2"/>
  <c r="B192" i="2"/>
  <c r="B208" i="2"/>
  <c r="B224" i="2"/>
  <c r="B240" i="2"/>
  <c r="B256" i="2"/>
  <c r="B272" i="2"/>
  <c r="B288" i="2"/>
  <c r="B304" i="2"/>
  <c r="B320" i="2"/>
  <c r="B336" i="2"/>
  <c r="B352" i="2"/>
  <c r="B368" i="2"/>
  <c r="B384" i="2"/>
  <c r="B181" i="2"/>
  <c r="B245" i="2"/>
  <c r="B309" i="2"/>
  <c r="B373" i="2"/>
  <c r="B403" i="2"/>
  <c r="B429" i="2"/>
  <c r="B448" i="2"/>
  <c r="B469" i="2"/>
  <c r="B485" i="2"/>
  <c r="B501" i="2"/>
  <c r="B517" i="2"/>
  <c r="B533" i="2"/>
  <c r="B549" i="2"/>
  <c r="B565" i="2"/>
  <c r="B581" i="2"/>
  <c r="B597" i="2"/>
  <c r="B613" i="2"/>
  <c r="B80" i="2"/>
  <c r="B201" i="2"/>
  <c r="B265" i="2"/>
  <c r="B329" i="2"/>
  <c r="B393" i="2"/>
  <c r="B412" i="2"/>
  <c r="B431" i="2"/>
  <c r="B457" i="2"/>
  <c r="B470" i="2"/>
  <c r="B486" i="2"/>
  <c r="B502" i="2"/>
  <c r="B518" i="2"/>
  <c r="B534" i="2"/>
  <c r="B550" i="2"/>
  <c r="B566" i="2"/>
  <c r="B582" i="2"/>
  <c r="B598" i="2"/>
  <c r="B614" i="2"/>
  <c r="B96" i="2"/>
  <c r="B221" i="2"/>
  <c r="B285" i="2"/>
  <c r="B349" i="2"/>
  <c r="B392" i="2"/>
  <c r="B411" i="2"/>
  <c r="B437" i="2"/>
  <c r="B456" i="2"/>
  <c r="B471" i="2"/>
  <c r="B487" i="2"/>
  <c r="B503" i="2"/>
  <c r="B519" i="2"/>
  <c r="B535" i="2"/>
  <c r="B551" i="2"/>
  <c r="B567" i="2"/>
  <c r="B583" i="2"/>
  <c r="B599" i="2"/>
  <c r="B615" i="2"/>
  <c r="B631" i="2"/>
  <c r="B647" i="2"/>
  <c r="B663" i="2"/>
  <c r="B679" i="2"/>
  <c r="B695" i="2"/>
  <c r="B711" i="2"/>
  <c r="B727" i="2"/>
  <c r="B743" i="2"/>
  <c r="B759" i="2"/>
  <c r="B775" i="2"/>
  <c r="B791" i="2"/>
  <c r="B807" i="2"/>
  <c r="B823" i="2"/>
  <c r="B839" i="2"/>
  <c r="B855" i="2"/>
  <c r="B871" i="2"/>
  <c r="B887" i="2"/>
  <c r="B903" i="2"/>
  <c r="B919" i="2"/>
  <c r="B935" i="2"/>
  <c r="B369" i="2"/>
  <c r="B468" i="2"/>
  <c r="B532" i="2"/>
  <c r="B596" i="2"/>
  <c r="B637" i="2"/>
  <c r="B656" i="2"/>
  <c r="B682" i="2"/>
  <c r="B701" i="2"/>
  <c r="B720" i="2"/>
  <c r="B746" i="2"/>
  <c r="B765" i="2"/>
  <c r="B784" i="2"/>
  <c r="B810" i="2"/>
  <c r="B829" i="2"/>
  <c r="B848" i="2"/>
  <c r="B874" i="2"/>
  <c r="B893" i="2"/>
  <c r="B912" i="2"/>
  <c r="B937" i="2"/>
  <c r="B953" i="2"/>
  <c r="B969" i="2"/>
  <c r="B985" i="2"/>
  <c r="B1001" i="2"/>
  <c r="B1017" i="2"/>
  <c r="B1033" i="2"/>
  <c r="B1049" i="2"/>
  <c r="B1065" i="2"/>
  <c r="B1081" i="2"/>
  <c r="B1097" i="2"/>
  <c r="B1113" i="2"/>
  <c r="B1129" i="2"/>
  <c r="B1145" i="2"/>
  <c r="B1161" i="2"/>
  <c r="B1177" i="2"/>
  <c r="B1193" i="2"/>
  <c r="B1209" i="2"/>
  <c r="B1225" i="2"/>
  <c r="B257" i="2"/>
  <c r="B407" i="2"/>
  <c r="B488" i="2"/>
  <c r="B552" i="2"/>
  <c r="B616" i="2"/>
  <c r="B646" i="2"/>
  <c r="B665" i="2"/>
  <c r="B684" i="2"/>
  <c r="B710" i="2"/>
  <c r="B729" i="2"/>
  <c r="B748" i="2"/>
  <c r="B774" i="2"/>
  <c r="B793" i="2"/>
  <c r="B812" i="2"/>
  <c r="B838" i="2"/>
  <c r="B857" i="2"/>
  <c r="B876" i="2"/>
  <c r="B902" i="2"/>
  <c r="B921" i="2"/>
  <c r="B942" i="2"/>
  <c r="B958" i="2"/>
  <c r="B974" i="2"/>
  <c r="B990" i="2"/>
  <c r="B1006" i="2"/>
  <c r="B337" i="2"/>
  <c r="B455" i="2"/>
  <c r="B524" i="2"/>
  <c r="B588" i="2"/>
  <c r="B629" i="2"/>
  <c r="B648" i="2"/>
  <c r="B674" i="2"/>
  <c r="B693" i="2"/>
  <c r="B712" i="2"/>
  <c r="B738" i="2"/>
  <c r="B757" i="2"/>
  <c r="B776" i="2"/>
  <c r="B802" i="2"/>
  <c r="B821" i="2"/>
  <c r="B840" i="2"/>
  <c r="B866" i="2"/>
  <c r="B885" i="2"/>
  <c r="B904" i="2"/>
  <c r="B930" i="2"/>
  <c r="B947" i="2"/>
  <c r="B963" i="2"/>
  <c r="B979" i="2"/>
  <c r="B995" i="2"/>
  <c r="B289" i="2"/>
  <c r="B480" i="2"/>
  <c r="B644" i="2"/>
  <c r="B734" i="2"/>
  <c r="B817" i="2"/>
  <c r="B900" i="2"/>
  <c r="B980" i="2"/>
  <c r="B1020" i="2"/>
  <c r="B1039" i="2"/>
  <c r="B1058" i="2"/>
  <c r="B1084" i="2"/>
  <c r="B1103" i="2"/>
  <c r="B1122" i="2"/>
  <c r="B1148" i="2"/>
  <c r="B1167" i="2"/>
  <c r="B1186" i="2"/>
  <c r="B1212" i="2"/>
  <c r="B1231" i="2"/>
  <c r="B1246" i="2"/>
  <c r="B1262" i="2"/>
  <c r="B1278" i="2"/>
  <c r="B1294" i="2"/>
  <c r="B1310" i="2"/>
  <c r="B1326" i="2"/>
  <c r="B1342" i="2"/>
  <c r="B1358" i="2"/>
  <c r="B1374" i="2"/>
  <c r="B1390" i="2"/>
  <c r="B1406" i="2"/>
  <c r="B1422" i="2"/>
  <c r="B1438" i="2"/>
  <c r="B1454" i="2"/>
  <c r="B1470" i="2"/>
  <c r="B1486" i="2"/>
  <c r="B1502" i="2"/>
  <c r="B1518" i="2"/>
  <c r="B1534" i="2"/>
  <c r="B1550" i="2"/>
  <c r="B1566" i="2"/>
  <c r="B1582" i="2"/>
  <c r="B1598" i="2"/>
  <c r="B1614" i="2"/>
  <c r="B1630" i="2"/>
  <c r="B1646" i="2"/>
  <c r="B1662" i="2"/>
  <c r="B1678" i="2"/>
  <c r="B1694" i="2"/>
  <c r="B1710" i="2"/>
  <c r="B1726" i="2"/>
  <c r="B1742" i="2"/>
  <c r="B1758" i="2"/>
  <c r="B1774" i="2"/>
  <c r="B1790" i="2"/>
  <c r="B1806" i="2"/>
  <c r="B1822" i="2"/>
  <c r="B1838" i="2"/>
  <c r="B496" i="2"/>
  <c r="B673" i="2"/>
  <c r="B756" i="2"/>
  <c r="B846" i="2"/>
  <c r="B929" i="2"/>
  <c r="B984" i="2"/>
  <c r="B1022" i="2"/>
  <c r="B1048" i="2"/>
  <c r="B1067" i="2"/>
  <c r="B1086" i="2"/>
  <c r="B1112" i="2"/>
  <c r="B1131" i="2"/>
  <c r="B1150" i="2"/>
  <c r="B1176" i="2"/>
  <c r="B1195" i="2"/>
  <c r="B1214" i="2"/>
  <c r="B1235" i="2"/>
  <c r="B1251" i="2"/>
  <c r="B1267" i="2"/>
  <c r="B1283" i="2"/>
  <c r="B1299" i="2"/>
  <c r="B1315" i="2"/>
  <c r="B1331" i="2"/>
  <c r="B1347" i="2"/>
  <c r="B1363" i="2"/>
  <c r="B1379" i="2"/>
  <c r="B1395" i="2"/>
  <c r="B1411" i="2"/>
  <c r="B1427" i="2"/>
  <c r="B1443" i="2"/>
  <c r="B1459" i="2"/>
  <c r="B1475" i="2"/>
  <c r="B1491" i="2"/>
  <c r="B1507" i="2"/>
  <c r="B1523" i="2"/>
  <c r="B1539" i="2"/>
  <c r="B1555" i="2"/>
  <c r="B1571" i="2"/>
  <c r="B576" i="2"/>
  <c r="B702" i="2"/>
  <c r="B785" i="2"/>
  <c r="B868" i="2"/>
  <c r="B940" i="2"/>
  <c r="B1004" i="2"/>
  <c r="B1028" i="2"/>
  <c r="B1047" i="2"/>
  <c r="B1066" i="2"/>
  <c r="B1092" i="2"/>
  <c r="B1111" i="2"/>
  <c r="B1130" i="2"/>
  <c r="B1156" i="2"/>
  <c r="B1175" i="2"/>
  <c r="B1194" i="2"/>
  <c r="B1220" i="2"/>
  <c r="B1240" i="2"/>
  <c r="B1256" i="2"/>
  <c r="B1272" i="2"/>
  <c r="B1288" i="2"/>
  <c r="B1304" i="2"/>
  <c r="B1320" i="2"/>
  <c r="B1336" i="2"/>
  <c r="B1352" i="2"/>
  <c r="B1368" i="2"/>
  <c r="B1384" i="2"/>
  <c r="B1400" i="2"/>
  <c r="B1416" i="2"/>
  <c r="B1432" i="2"/>
  <c r="B1448" i="2"/>
  <c r="B1464" i="2"/>
  <c r="B1480" i="2"/>
  <c r="B1496" i="2"/>
  <c r="B1512" i="2"/>
  <c r="B1528" i="2"/>
  <c r="B1544" i="2"/>
  <c r="B1560" i="2"/>
  <c r="B225" i="2"/>
  <c r="B878" i="2"/>
  <c r="B1011" i="2"/>
  <c r="B1094" i="2"/>
  <c r="B1184" i="2"/>
  <c r="B1257" i="2"/>
  <c r="B1321" i="2"/>
  <c r="B1385" i="2"/>
  <c r="B1449" i="2"/>
  <c r="B1513" i="2"/>
  <c r="B1577" i="2"/>
  <c r="B1596" i="2"/>
  <c r="B1615" i="2"/>
  <c r="B1641" i="2"/>
  <c r="B1660" i="2"/>
  <c r="B1679" i="2"/>
  <c r="B1705" i="2"/>
  <c r="B1724" i="2"/>
  <c r="B1743" i="2"/>
  <c r="B1769" i="2"/>
  <c r="B1788" i="2"/>
  <c r="B1807" i="2"/>
  <c r="B1833" i="2"/>
  <c r="B1850" i="2"/>
  <c r="B1866" i="2"/>
  <c r="B1882" i="2"/>
  <c r="B1898" i="2"/>
  <c r="B1914" i="2"/>
  <c r="B1930" i="2"/>
  <c r="B1946" i="2"/>
  <c r="B1962" i="2"/>
  <c r="B1978" i="2"/>
  <c r="B1994" i="2"/>
  <c r="B2010" i="2"/>
  <c r="B2026" i="2"/>
  <c r="B2042" i="2"/>
  <c r="B2058" i="2"/>
  <c r="B2074" i="2"/>
  <c r="B2090" i="2"/>
  <c r="B2106" i="2"/>
  <c r="B2122" i="2"/>
  <c r="B833" i="2"/>
  <c r="B1040" i="2"/>
  <c r="B1123" i="2"/>
  <c r="B1206" i="2"/>
  <c r="B1277" i="2"/>
  <c r="B1341" i="2"/>
  <c r="B1405" i="2"/>
  <c r="B1469" i="2"/>
  <c r="B1533" i="2"/>
  <c r="B1579" i="2"/>
  <c r="B1605" i="2"/>
  <c r="B1624" i="2"/>
  <c r="B1643" i="2"/>
  <c r="B1669" i="2"/>
  <c r="B1688" i="2"/>
  <c r="B1707" i="2"/>
  <c r="B1733" i="2"/>
  <c r="B1752" i="2"/>
  <c r="B1771" i="2"/>
  <c r="B1797" i="2"/>
  <c r="B1816" i="2"/>
  <c r="B1835" i="2"/>
  <c r="B1855" i="2"/>
  <c r="B1871" i="2"/>
  <c r="B1887" i="2"/>
  <c r="B1903" i="2"/>
  <c r="B1919" i="2"/>
  <c r="B1935" i="2"/>
  <c r="B1951" i="2"/>
  <c r="B1967" i="2"/>
  <c r="B1983" i="2"/>
  <c r="B1999" i="2"/>
  <c r="B2015" i="2"/>
  <c r="B2031" i="2"/>
  <c r="B2047" i="2"/>
  <c r="B2063" i="2"/>
  <c r="B2079" i="2"/>
  <c r="B2095" i="2"/>
  <c r="B2111" i="2"/>
  <c r="B2127" i="2"/>
  <c r="B769" i="2"/>
  <c r="B1043" i="2"/>
  <c r="B1126" i="2"/>
  <c r="B1216" i="2"/>
  <c r="B1297" i="2"/>
  <c r="B1361" i="2"/>
  <c r="B1425" i="2"/>
  <c r="B1489" i="2"/>
  <c r="B1553" i="2"/>
  <c r="B1591" i="2"/>
  <c r="B1617" i="2"/>
  <c r="B1636" i="2"/>
  <c r="B1655" i="2"/>
  <c r="B1681" i="2"/>
  <c r="B1700" i="2"/>
  <c r="B1719" i="2"/>
  <c r="B1745" i="2"/>
  <c r="B1764" i="2"/>
  <c r="B1783" i="2"/>
  <c r="B1809" i="2"/>
  <c r="B1828" i="2"/>
  <c r="B1847" i="2"/>
  <c r="B1864" i="2"/>
  <c r="B1880" i="2"/>
  <c r="B1896" i="2"/>
  <c r="B1912" i="2"/>
  <c r="B1928" i="2"/>
  <c r="B1944" i="2"/>
  <c r="B1960" i="2"/>
  <c r="B1976" i="2"/>
  <c r="B1992" i="2"/>
  <c r="B2008" i="2"/>
  <c r="B2024" i="2"/>
  <c r="B2040" i="2"/>
  <c r="B2056" i="2"/>
  <c r="B2072" i="2"/>
  <c r="B2088" i="2"/>
  <c r="B2104" i="2"/>
  <c r="B2120" i="2"/>
  <c r="B2136" i="2"/>
  <c r="B2152" i="2"/>
  <c r="B2168" i="2"/>
  <c r="B2184" i="2"/>
  <c r="B2200" i="2"/>
  <c r="B2216" i="2"/>
  <c r="B2232" i="2"/>
  <c r="B2248" i="2"/>
  <c r="B2264" i="2"/>
  <c r="B2280" i="2"/>
  <c r="B2296" i="2"/>
  <c r="B2312" i="2"/>
  <c r="B2328" i="2"/>
  <c r="B2344" i="2"/>
  <c r="B2360" i="2"/>
  <c r="B2376" i="2"/>
  <c r="B2392" i="2"/>
  <c r="B2408" i="2"/>
  <c r="B2424" i="2"/>
  <c r="B2440" i="2"/>
  <c r="B2456" i="2"/>
  <c r="B724" i="2"/>
  <c r="B1110" i="2"/>
  <c r="B1461" i="2"/>
  <c r="B1632" i="2"/>
  <c r="B1715" i="2"/>
  <c r="B1805" i="2"/>
  <c r="B1873" i="2"/>
  <c r="B1937" i="2"/>
  <c r="B2001" i="2"/>
  <c r="B2065" i="2"/>
  <c r="B2129" i="2"/>
  <c r="B2150" i="2"/>
  <c r="B2169" i="2"/>
  <c r="B2195" i="2"/>
  <c r="B2214" i="2"/>
  <c r="B2233" i="2"/>
  <c r="B2259" i="2"/>
  <c r="B2278" i="2"/>
  <c r="B2297" i="2"/>
  <c r="B2323" i="2"/>
  <c r="B2342" i="2"/>
  <c r="B2361" i="2"/>
  <c r="B2387" i="2"/>
  <c r="B2406" i="2"/>
  <c r="B2425" i="2"/>
  <c r="B2451" i="2"/>
  <c r="B1008" i="2"/>
  <c r="B1349" i="2"/>
  <c r="B1597" i="2"/>
  <c r="B1680" i="2"/>
  <c r="B1763" i="2"/>
  <c r="B1861" i="2"/>
  <c r="B1925" i="2"/>
  <c r="B1989" i="2"/>
  <c r="B2053" i="2"/>
  <c r="B2117" i="2"/>
  <c r="B2149" i="2"/>
  <c r="B2175" i="2"/>
  <c r="B2194" i="2"/>
  <c r="B2213" i="2"/>
  <c r="B2239" i="2"/>
  <c r="B2258" i="2"/>
  <c r="B2277" i="2"/>
  <c r="B2303" i="2"/>
  <c r="B2322" i="2"/>
  <c r="B2341" i="2"/>
  <c r="B2367" i="2"/>
  <c r="B2386" i="2"/>
  <c r="B2405" i="2"/>
  <c r="B2431" i="2"/>
  <c r="B2450" i="2"/>
  <c r="B528" i="2"/>
  <c r="B1237" i="2"/>
  <c r="B1493" i="2"/>
  <c r="B1619" i="2"/>
  <c r="B1709" i="2"/>
  <c r="B1792" i="2"/>
  <c r="B1881" i="2"/>
  <c r="B1945" i="2"/>
  <c r="B2009" i="2"/>
  <c r="B2073" i="2"/>
  <c r="B2139" i="2"/>
  <c r="B2158" i="2"/>
  <c r="B2177" i="2"/>
  <c r="B2203" i="2"/>
  <c r="B2222" i="2"/>
  <c r="B2241" i="2"/>
  <c r="B2267" i="2"/>
  <c r="B2286" i="2"/>
  <c r="B2305" i="2"/>
  <c r="B2331" i="2"/>
  <c r="B2350" i="2"/>
  <c r="B2369" i="2"/>
  <c r="B2395" i="2"/>
  <c r="B2414" i="2"/>
  <c r="B2433" i="2"/>
  <c r="B2459" i="2"/>
  <c r="B1317" i="2"/>
  <c r="B1821" i="2"/>
  <c r="B2013" i="2"/>
  <c r="B2186" i="2"/>
  <c r="B2269" i="2"/>
  <c r="B2359" i="2"/>
  <c r="B2442" i="2"/>
  <c r="B1776" i="2"/>
  <c r="B2029" i="2"/>
  <c r="B2189" i="2"/>
  <c r="B2279" i="2"/>
  <c r="B2362" i="2"/>
  <c r="B2445" i="2"/>
  <c r="B1693" i="2"/>
  <c r="B1917" i="2"/>
  <c r="B2135" i="2"/>
  <c r="B2218" i="2"/>
  <c r="B2301" i="2"/>
  <c r="B2391" i="2"/>
  <c r="B1648" i="2"/>
  <c r="B2330" i="2"/>
  <c r="B2247" i="2"/>
  <c r="B1629" i="2"/>
  <c r="B2202" i="2"/>
  <c r="B2157" i="2"/>
  <c r="B2394" i="2"/>
  <c r="B5" i="2"/>
  <c r="B21" i="2"/>
  <c r="B37" i="2"/>
  <c r="B53" i="2"/>
  <c r="B69" i="2"/>
  <c r="B85" i="2"/>
  <c r="B101" i="2"/>
  <c r="B117" i="2"/>
  <c r="B133" i="2"/>
  <c r="B149" i="2"/>
  <c r="B14" i="2"/>
  <c r="B30" i="2"/>
  <c r="B46" i="2"/>
  <c r="B62" i="2"/>
  <c r="B78" i="2"/>
  <c r="B94" i="2"/>
  <c r="B110" i="2"/>
  <c r="B126" i="2"/>
  <c r="B142" i="2"/>
  <c r="B158" i="2"/>
  <c r="B19" i="2"/>
  <c r="B35" i="2"/>
  <c r="B51" i="2"/>
  <c r="B67" i="2"/>
  <c r="B83" i="2"/>
  <c r="B99" i="2"/>
  <c r="B115" i="2"/>
  <c r="B131" i="2"/>
  <c r="B147" i="2"/>
  <c r="B3" i="2"/>
  <c r="B52" i="2"/>
  <c r="B116" i="2"/>
  <c r="B166" i="2"/>
  <c r="B182" i="2"/>
  <c r="B198" i="2"/>
  <c r="B214" i="2"/>
  <c r="B230" i="2"/>
  <c r="B246" i="2"/>
  <c r="B262" i="2"/>
  <c r="B278" i="2"/>
  <c r="B294" i="2"/>
  <c r="B310" i="2"/>
  <c r="B326" i="2"/>
  <c r="B342" i="2"/>
  <c r="B358" i="2"/>
  <c r="B374" i="2"/>
  <c r="B390" i="2"/>
  <c r="B406" i="2"/>
  <c r="B422" i="2"/>
  <c r="B438" i="2"/>
  <c r="B454" i="2"/>
  <c r="B40" i="2"/>
  <c r="B104" i="2"/>
  <c r="B157" i="2"/>
  <c r="B175" i="2"/>
  <c r="B191" i="2"/>
  <c r="B207" i="2"/>
  <c r="B223" i="2"/>
  <c r="B239" i="2"/>
  <c r="B255" i="2"/>
  <c r="B271" i="2"/>
  <c r="B287" i="2"/>
  <c r="B303" i="2"/>
  <c r="B319" i="2"/>
  <c r="B335" i="2"/>
  <c r="B351" i="2"/>
  <c r="B367" i="2"/>
  <c r="B383" i="2"/>
  <c r="B60" i="2"/>
  <c r="B124" i="2"/>
  <c r="B164" i="2"/>
  <c r="B180" i="2"/>
  <c r="B196" i="2"/>
  <c r="B212" i="2"/>
  <c r="B228" i="2"/>
  <c r="B244" i="2"/>
  <c r="B260" i="2"/>
  <c r="B276" i="2"/>
  <c r="B292" i="2"/>
  <c r="B308" i="2"/>
  <c r="B324" i="2"/>
  <c r="B340" i="2"/>
  <c r="B356" i="2"/>
  <c r="B372" i="2"/>
  <c r="B64" i="2"/>
  <c r="B197" i="2"/>
  <c r="B261" i="2"/>
  <c r="B325" i="2"/>
  <c r="B387" i="2"/>
  <c r="B413" i="2"/>
  <c r="B432" i="2"/>
  <c r="B451" i="2"/>
  <c r="B473" i="2"/>
  <c r="B489" i="2"/>
  <c r="B505" i="2"/>
  <c r="B521" i="2"/>
  <c r="B537" i="2"/>
  <c r="B553" i="2"/>
  <c r="B569" i="2"/>
  <c r="B585" i="2"/>
  <c r="B601" i="2"/>
  <c r="B617" i="2"/>
  <c r="B144" i="2"/>
  <c r="B217" i="2"/>
  <c r="B281" i="2"/>
  <c r="B345" i="2"/>
  <c r="B396" i="2"/>
  <c r="B415" i="2"/>
  <c r="B441" i="2"/>
  <c r="B460" i="2"/>
  <c r="B474" i="2"/>
  <c r="B490" i="2"/>
  <c r="B506" i="2"/>
  <c r="B522" i="2"/>
  <c r="B538" i="2"/>
  <c r="B554" i="2"/>
  <c r="B570" i="2"/>
  <c r="B586" i="2"/>
  <c r="B602" i="2"/>
  <c r="B618" i="2"/>
  <c r="B173" i="2"/>
  <c r="B237" i="2"/>
  <c r="B301" i="2"/>
  <c r="B365" i="2"/>
  <c r="B395" i="2"/>
  <c r="B421" i="2"/>
  <c r="B440" i="2"/>
  <c r="B459" i="2"/>
  <c r="B475" i="2"/>
  <c r="B491" i="2"/>
  <c r="B507" i="2"/>
  <c r="B523" i="2"/>
  <c r="B539" i="2"/>
  <c r="B555" i="2"/>
  <c r="B571" i="2"/>
  <c r="B587" i="2"/>
  <c r="B603" i="2"/>
  <c r="B619" i="2"/>
  <c r="B635" i="2"/>
  <c r="B651" i="2"/>
  <c r="B667" i="2"/>
  <c r="B683" i="2"/>
  <c r="B699" i="2"/>
  <c r="B715" i="2"/>
  <c r="B731" i="2"/>
  <c r="B747" i="2"/>
  <c r="B763" i="2"/>
  <c r="B779" i="2"/>
  <c r="B795" i="2"/>
  <c r="B811" i="2"/>
  <c r="B827" i="2"/>
  <c r="B843" i="2"/>
  <c r="B859" i="2"/>
  <c r="B875" i="2"/>
  <c r="B891" i="2"/>
  <c r="B907" i="2"/>
  <c r="B923" i="2"/>
  <c r="B177" i="2"/>
  <c r="B404" i="2"/>
  <c r="B484" i="2"/>
  <c r="B548" i="2"/>
  <c r="B612" i="2"/>
  <c r="B640" i="2"/>
  <c r="B666" i="2"/>
  <c r="B685" i="2"/>
  <c r="B704" i="2"/>
  <c r="B730" i="2"/>
  <c r="B749" i="2"/>
  <c r="B768" i="2"/>
  <c r="B794" i="2"/>
  <c r="B813" i="2"/>
  <c r="B832" i="2"/>
  <c r="B858" i="2"/>
  <c r="B877" i="2"/>
  <c r="B896" i="2"/>
  <c r="B922" i="2"/>
  <c r="B941" i="2"/>
  <c r="B957" i="2"/>
  <c r="B973" i="2"/>
  <c r="B989" i="2"/>
  <c r="B1005" i="2"/>
  <c r="B1021" i="2"/>
  <c r="B1037" i="2"/>
  <c r="B1053" i="2"/>
  <c r="B1069" i="2"/>
  <c r="B1085" i="2"/>
  <c r="B1101" i="2"/>
  <c r="B1117" i="2"/>
  <c r="B1133" i="2"/>
  <c r="B1149" i="2"/>
  <c r="B1165" i="2"/>
  <c r="B1181" i="2"/>
  <c r="B1197" i="2"/>
  <c r="B1213" i="2"/>
  <c r="B1229" i="2"/>
  <c r="B321" i="2"/>
  <c r="B433" i="2"/>
  <c r="B504" i="2"/>
  <c r="B568" i="2"/>
  <c r="B630" i="2"/>
  <c r="B649" i="2"/>
  <c r="B668" i="2"/>
  <c r="B694" i="2"/>
  <c r="B713" i="2"/>
  <c r="B732" i="2"/>
  <c r="B758" i="2"/>
  <c r="B777" i="2"/>
  <c r="B796" i="2"/>
  <c r="B822" i="2"/>
  <c r="B841" i="2"/>
  <c r="B860" i="2"/>
  <c r="B886" i="2"/>
  <c r="B905" i="2"/>
  <c r="B924" i="2"/>
  <c r="B946" i="2"/>
  <c r="B962" i="2"/>
  <c r="B978" i="2"/>
  <c r="B994" i="2"/>
  <c r="B48" i="2"/>
  <c r="B391" i="2"/>
  <c r="B476" i="2"/>
  <c r="B540" i="2"/>
  <c r="B604" i="2"/>
  <c r="B632" i="2"/>
  <c r="B658" i="2"/>
  <c r="B677" i="2"/>
  <c r="B696" i="2"/>
  <c r="B722" i="2"/>
  <c r="B741" i="2"/>
  <c r="B760" i="2"/>
  <c r="B786" i="2"/>
  <c r="B805" i="2"/>
  <c r="B824" i="2"/>
  <c r="B850" i="2"/>
  <c r="B869" i="2"/>
  <c r="B888" i="2"/>
  <c r="B914" i="2"/>
  <c r="B933" i="2"/>
  <c r="B951" i="2"/>
  <c r="B967" i="2"/>
  <c r="B983" i="2"/>
  <c r="B999" i="2"/>
  <c r="B401" i="2"/>
  <c r="B544" i="2"/>
  <c r="B670" i="2"/>
  <c r="B753" i="2"/>
  <c r="B836" i="2"/>
  <c r="B926" i="2"/>
  <c r="B996" i="2"/>
  <c r="B1023" i="2"/>
  <c r="B1042" i="2"/>
  <c r="B1068" i="2"/>
  <c r="B1087" i="2"/>
  <c r="B1106" i="2"/>
  <c r="B1132" i="2"/>
  <c r="B1151" i="2"/>
  <c r="B1170" i="2"/>
  <c r="B1196" i="2"/>
  <c r="B1215" i="2"/>
  <c r="B1234" i="2"/>
  <c r="B1250" i="2"/>
  <c r="B1266" i="2"/>
  <c r="B1282" i="2"/>
  <c r="B1298" i="2"/>
  <c r="B1314" i="2"/>
  <c r="B1330" i="2"/>
  <c r="B1346" i="2"/>
  <c r="B1362" i="2"/>
  <c r="B1378" i="2"/>
  <c r="B1394" i="2"/>
  <c r="B1410" i="2"/>
  <c r="B1426" i="2"/>
  <c r="B1442" i="2"/>
  <c r="B1458" i="2"/>
  <c r="B1474" i="2"/>
  <c r="B1490" i="2"/>
  <c r="B1506" i="2"/>
  <c r="B1522" i="2"/>
  <c r="B1538" i="2"/>
  <c r="B1554" i="2"/>
  <c r="B1570" i="2"/>
  <c r="B1586" i="2"/>
  <c r="B1602" i="2"/>
  <c r="B1618" i="2"/>
  <c r="B1634" i="2"/>
  <c r="B1650" i="2"/>
  <c r="B1666" i="2"/>
  <c r="B1682" i="2"/>
  <c r="B1698" i="2"/>
  <c r="B1714" i="2"/>
  <c r="B1730" i="2"/>
  <c r="B1746" i="2"/>
  <c r="B1762" i="2"/>
  <c r="B1778" i="2"/>
  <c r="B1794" i="2"/>
  <c r="B1810" i="2"/>
  <c r="B1826" i="2"/>
  <c r="B1842" i="2"/>
  <c r="B560" i="2"/>
  <c r="B692" i="2"/>
  <c r="B782" i="2"/>
  <c r="B865" i="2"/>
  <c r="B936" i="2"/>
  <c r="B1000" i="2"/>
  <c r="B1032" i="2"/>
  <c r="B1051" i="2"/>
  <c r="B1070" i="2"/>
  <c r="B1096" i="2"/>
  <c r="B1115" i="2"/>
  <c r="B1134" i="2"/>
  <c r="B1160" i="2"/>
  <c r="B1179" i="2"/>
  <c r="B1198" i="2"/>
  <c r="B1224" i="2"/>
  <c r="B1239" i="2"/>
  <c r="B1255" i="2"/>
  <c r="B1271" i="2"/>
  <c r="B1287" i="2"/>
  <c r="B1303" i="2"/>
  <c r="B1319" i="2"/>
  <c r="B1335" i="2"/>
  <c r="B1351" i="2"/>
  <c r="B1367" i="2"/>
  <c r="B1383" i="2"/>
  <c r="B1399" i="2"/>
  <c r="B1415" i="2"/>
  <c r="B1431" i="2"/>
  <c r="B1447" i="2"/>
  <c r="B1463" i="2"/>
  <c r="B1479" i="2"/>
  <c r="B1495" i="2"/>
  <c r="B1511" i="2"/>
  <c r="B1527" i="2"/>
  <c r="B1543" i="2"/>
  <c r="B1559" i="2"/>
  <c r="B1575" i="2"/>
  <c r="B638" i="2"/>
  <c r="B721" i="2"/>
  <c r="B804" i="2"/>
  <c r="B894" i="2"/>
  <c r="B956" i="2"/>
  <c r="B1012" i="2"/>
  <c r="B1031" i="2"/>
  <c r="B1050" i="2"/>
  <c r="B1076" i="2"/>
  <c r="B1095" i="2"/>
  <c r="B1114" i="2"/>
  <c r="B1140" i="2"/>
  <c r="B1159" i="2"/>
  <c r="B1178" i="2"/>
  <c r="B1204" i="2"/>
  <c r="B1223" i="2"/>
  <c r="B1244" i="2"/>
  <c r="B1260" i="2"/>
  <c r="B1276" i="2"/>
  <c r="B1292" i="2"/>
  <c r="B1308" i="2"/>
  <c r="B1324" i="2"/>
  <c r="B1340" i="2"/>
  <c r="B1356" i="2"/>
  <c r="B1372" i="2"/>
  <c r="B1388" i="2"/>
  <c r="B1404" i="2"/>
  <c r="B1420" i="2"/>
  <c r="B1436" i="2"/>
  <c r="B1452" i="2"/>
  <c r="B1468" i="2"/>
  <c r="B1484" i="2"/>
  <c r="B1500" i="2"/>
  <c r="B1516" i="2"/>
  <c r="B1532" i="2"/>
  <c r="B1548" i="2"/>
  <c r="B1564" i="2"/>
  <c r="B592" i="2"/>
  <c r="B897" i="2"/>
  <c r="B1030" i="2"/>
  <c r="B1120" i="2"/>
  <c r="B1203" i="2"/>
  <c r="B1273" i="2"/>
  <c r="B1337" i="2"/>
  <c r="B1401" i="2"/>
  <c r="B1465" i="2"/>
  <c r="B1529" i="2"/>
  <c r="B1580" i="2"/>
  <c r="B1599" i="2"/>
  <c r="B1625" i="2"/>
  <c r="B1644" i="2"/>
  <c r="B1663" i="2"/>
  <c r="B1689" i="2"/>
  <c r="B1708" i="2"/>
  <c r="B1727" i="2"/>
  <c r="B1753" i="2"/>
  <c r="B1772" i="2"/>
  <c r="B1791" i="2"/>
  <c r="B1817" i="2"/>
  <c r="B1836" i="2"/>
  <c r="B1854" i="2"/>
  <c r="B1870" i="2"/>
  <c r="B1886" i="2"/>
  <c r="B1902" i="2"/>
  <c r="B1918" i="2"/>
  <c r="B1934" i="2"/>
  <c r="B1950" i="2"/>
  <c r="B1966" i="2"/>
  <c r="B1982" i="2"/>
  <c r="B1998" i="2"/>
  <c r="B2014" i="2"/>
  <c r="B2030" i="2"/>
  <c r="B2046" i="2"/>
  <c r="B2062" i="2"/>
  <c r="B2078" i="2"/>
  <c r="B2094" i="2"/>
  <c r="B2110" i="2"/>
  <c r="B2126" i="2"/>
  <c r="B852" i="2"/>
  <c r="B1059" i="2"/>
  <c r="B1142" i="2"/>
  <c r="B1232" i="2"/>
  <c r="B1293" i="2"/>
  <c r="B1357" i="2"/>
  <c r="B1421" i="2"/>
  <c r="B1485" i="2"/>
  <c r="B1549" i="2"/>
  <c r="B1589" i="2"/>
  <c r="B1608" i="2"/>
  <c r="B1627" i="2"/>
  <c r="B1653" i="2"/>
  <c r="B1672" i="2"/>
  <c r="B1691" i="2"/>
  <c r="B1717" i="2"/>
  <c r="B1736" i="2"/>
  <c r="B1755" i="2"/>
  <c r="B1781" i="2"/>
  <c r="B1800" i="2"/>
  <c r="B1819" i="2"/>
  <c r="B1845" i="2"/>
  <c r="B1859" i="2"/>
  <c r="B1875" i="2"/>
  <c r="B1891" i="2"/>
  <c r="B1907" i="2"/>
  <c r="B1923" i="2"/>
  <c r="B1939" i="2"/>
  <c r="B1955" i="2"/>
  <c r="B1971" i="2"/>
  <c r="B1987" i="2"/>
  <c r="B2003" i="2"/>
  <c r="B2019" i="2"/>
  <c r="B2035" i="2"/>
  <c r="B2051" i="2"/>
  <c r="B2067" i="2"/>
  <c r="B2083" i="2"/>
  <c r="B2099" i="2"/>
  <c r="B2115" i="2"/>
  <c r="B2131" i="2"/>
  <c r="B788" i="2"/>
  <c r="B1062" i="2"/>
  <c r="B1152" i="2"/>
  <c r="B1249" i="2"/>
  <c r="B1313" i="2"/>
  <c r="B1377" i="2"/>
  <c r="B1441" i="2"/>
  <c r="B1505" i="2"/>
  <c r="B1569" i="2"/>
  <c r="B1601" i="2"/>
  <c r="B1620" i="2"/>
  <c r="B1639" i="2"/>
  <c r="B1665" i="2"/>
  <c r="B1684" i="2"/>
  <c r="B1703" i="2"/>
  <c r="B1729" i="2"/>
  <c r="B1748" i="2"/>
  <c r="B1767" i="2"/>
  <c r="B1793" i="2"/>
  <c r="B1812" i="2"/>
  <c r="B1831" i="2"/>
  <c r="B1852" i="2"/>
  <c r="B1868" i="2"/>
  <c r="B1884" i="2"/>
  <c r="B1900" i="2"/>
  <c r="B1916" i="2"/>
  <c r="B1932" i="2"/>
  <c r="B1948" i="2"/>
  <c r="B1964" i="2"/>
  <c r="B1980" i="2"/>
  <c r="B1996" i="2"/>
  <c r="B2012" i="2"/>
  <c r="B2028" i="2"/>
  <c r="B2044" i="2"/>
  <c r="B2060" i="2"/>
  <c r="B2076" i="2"/>
  <c r="B2092" i="2"/>
  <c r="B2108" i="2"/>
  <c r="B2124" i="2"/>
  <c r="B2140" i="2"/>
  <c r="B2156" i="2"/>
  <c r="B2172" i="2"/>
  <c r="B2188" i="2"/>
  <c r="B2204" i="2"/>
  <c r="B2220" i="2"/>
  <c r="B2236" i="2"/>
  <c r="B2252" i="2"/>
  <c r="B2268" i="2"/>
  <c r="B2284" i="2"/>
  <c r="B2300" i="2"/>
  <c r="B2316" i="2"/>
  <c r="B2332" i="2"/>
  <c r="B2348" i="2"/>
  <c r="B2364" i="2"/>
  <c r="B2380" i="2"/>
  <c r="B2396" i="2"/>
  <c r="B2412" i="2"/>
  <c r="B2428" i="2"/>
  <c r="B2444" i="2"/>
  <c r="B2460" i="2"/>
  <c r="B976" i="2"/>
  <c r="B1269" i="2"/>
  <c r="B1525" i="2"/>
  <c r="B1651" i="2"/>
  <c r="B1741" i="2"/>
  <c r="B1824" i="2"/>
  <c r="B1889" i="2"/>
  <c r="B1953" i="2"/>
  <c r="B2017" i="2"/>
  <c r="B2081" i="2"/>
  <c r="B2134" i="2"/>
  <c r="B2153" i="2"/>
  <c r="B2179" i="2"/>
  <c r="B2198" i="2"/>
  <c r="B2217" i="2"/>
  <c r="B2243" i="2"/>
  <c r="B2262" i="2"/>
  <c r="B2281" i="2"/>
  <c r="B2307" i="2"/>
  <c r="B2326" i="2"/>
  <c r="B2345" i="2"/>
  <c r="B2371" i="2"/>
  <c r="B2390" i="2"/>
  <c r="B2409" i="2"/>
  <c r="B2435" i="2"/>
  <c r="B2454" i="2"/>
  <c r="B1027" i="2"/>
  <c r="B1413" i="2"/>
  <c r="B1616" i="2"/>
  <c r="B1699" i="2"/>
  <c r="B1789" i="2"/>
  <c r="B1877" i="2"/>
  <c r="B1941" i="2"/>
  <c r="B2005" i="2"/>
  <c r="B2069" i="2"/>
  <c r="B2133" i="2"/>
  <c r="B2159" i="2"/>
  <c r="B2178" i="2"/>
  <c r="B2197" i="2"/>
  <c r="B2223" i="2"/>
  <c r="B2242" i="2"/>
  <c r="B2261" i="2"/>
  <c r="B2287" i="2"/>
  <c r="B2306" i="2"/>
  <c r="B2325" i="2"/>
  <c r="B2351" i="2"/>
  <c r="B2370" i="2"/>
  <c r="B2389" i="2"/>
  <c r="B2415" i="2"/>
  <c r="B2434" i="2"/>
  <c r="B2453" i="2"/>
  <c r="B705" i="2"/>
  <c r="B1301" i="2"/>
  <c r="B1557" i="2"/>
  <c r="B1645" i="2"/>
  <c r="B1728" i="2"/>
  <c r="B1811" i="2"/>
  <c r="B1897" i="2"/>
  <c r="B1961" i="2"/>
  <c r="B2025" i="2"/>
  <c r="B2089" i="2"/>
  <c r="B2142" i="2"/>
  <c r="B2161" i="2"/>
  <c r="B2187" i="2"/>
  <c r="B2206" i="2"/>
  <c r="B2225" i="2"/>
  <c r="B2251" i="2"/>
  <c r="B2270" i="2"/>
  <c r="B2289" i="2"/>
  <c r="B2315" i="2"/>
  <c r="B2334" i="2"/>
  <c r="B2353" i="2"/>
  <c r="B2379" i="2"/>
  <c r="B2398" i="2"/>
  <c r="B2417" i="2"/>
  <c r="B2443" i="2"/>
  <c r="B2462" i="2"/>
  <c r="B1573" i="2"/>
  <c r="B1840" i="2"/>
  <c r="B2077" i="2"/>
  <c r="B2205" i="2"/>
  <c r="B2295" i="2"/>
  <c r="B2378" i="2"/>
  <c r="B2461" i="2"/>
  <c r="B1795" i="2"/>
  <c r="B2093" i="2"/>
  <c r="B2215" i="2"/>
  <c r="B2298" i="2"/>
  <c r="B2381" i="2"/>
  <c r="B1136" i="2"/>
  <c r="B1712" i="2"/>
  <c r="B1981" i="2"/>
  <c r="B2154" i="2"/>
  <c r="B2237" i="2"/>
  <c r="B2327" i="2"/>
  <c r="B2410" i="2"/>
  <c r="B1869" i="2"/>
  <c r="B2349" i="2"/>
  <c r="B2266" i="2"/>
  <c r="B1667" i="2"/>
  <c r="B2221" i="2"/>
  <c r="B2061" i="2"/>
  <c r="B2138" i="2"/>
  <c r="B13" i="2"/>
  <c r="B29" i="2"/>
  <c r="B45" i="2"/>
  <c r="B61" i="2"/>
  <c r="B77" i="2"/>
  <c r="B93" i="2"/>
  <c r="B109" i="2"/>
  <c r="B125" i="2"/>
  <c r="B141" i="2"/>
  <c r="B6" i="2"/>
  <c r="B22" i="2"/>
  <c r="B38" i="2"/>
  <c r="B54" i="2"/>
  <c r="B70" i="2"/>
  <c r="B86" i="2"/>
  <c r="B102" i="2"/>
  <c r="B118" i="2"/>
  <c r="B134" i="2"/>
  <c r="B150" i="2"/>
  <c r="B11" i="2"/>
  <c r="B27" i="2"/>
  <c r="B43" i="2"/>
  <c r="B59" i="2"/>
  <c r="B75" i="2"/>
  <c r="B91" i="2"/>
  <c r="B107" i="2"/>
  <c r="B123" i="2"/>
  <c r="B139" i="2"/>
  <c r="B155" i="2"/>
  <c r="B20" i="2"/>
  <c r="B84" i="2"/>
  <c r="B148" i="2"/>
  <c r="B174" i="2"/>
  <c r="B190" i="2"/>
  <c r="B206" i="2"/>
  <c r="B222" i="2"/>
  <c r="B238" i="2"/>
  <c r="B254" i="2"/>
  <c r="B270" i="2"/>
  <c r="B286" i="2"/>
  <c r="B302" i="2"/>
  <c r="B318" i="2"/>
  <c r="B334" i="2"/>
  <c r="B350" i="2"/>
  <c r="B366" i="2"/>
  <c r="B382" i="2"/>
  <c r="B398" i="2"/>
  <c r="B414" i="2"/>
  <c r="B430" i="2"/>
  <c r="B446" i="2"/>
  <c r="B8" i="2"/>
  <c r="B72" i="2"/>
  <c r="B136" i="2"/>
  <c r="B167" i="2"/>
  <c r="B183" i="2"/>
  <c r="B199" i="2"/>
  <c r="B215" i="2"/>
  <c r="B231" i="2"/>
  <c r="B247" i="2"/>
  <c r="B263" i="2"/>
  <c r="B279" i="2"/>
  <c r="B295" i="2"/>
  <c r="B311" i="2"/>
  <c r="B327" i="2"/>
  <c r="B343" i="2"/>
  <c r="B359" i="2"/>
  <c r="B375" i="2"/>
  <c r="B28" i="2"/>
  <c r="B92" i="2"/>
  <c r="B156" i="2"/>
  <c r="B172" i="2"/>
  <c r="B188" i="2"/>
  <c r="B204" i="2"/>
  <c r="B220" i="2"/>
  <c r="B236" i="2"/>
  <c r="B252" i="2"/>
  <c r="B268" i="2"/>
  <c r="B284" i="2"/>
  <c r="B300" i="2"/>
  <c r="B316" i="2"/>
  <c r="B332" i="2"/>
  <c r="B348" i="2"/>
  <c r="B364" i="2"/>
  <c r="B380" i="2"/>
  <c r="B165" i="2"/>
  <c r="B229" i="2"/>
  <c r="B293" i="2"/>
  <c r="B357" i="2"/>
  <c r="B400" i="2"/>
  <c r="B419" i="2"/>
  <c r="B445" i="2"/>
  <c r="B465" i="2"/>
  <c r="B481" i="2"/>
  <c r="B497" i="2"/>
  <c r="B513" i="2"/>
  <c r="B529" i="2"/>
  <c r="B545" i="2"/>
  <c r="B561" i="2"/>
  <c r="B577" i="2"/>
  <c r="B593" i="2"/>
  <c r="B609" i="2"/>
  <c r="B16" i="2"/>
  <c r="B185" i="2"/>
  <c r="B249" i="2"/>
  <c r="B313" i="2"/>
  <c r="B377" i="2"/>
  <c r="B409" i="2"/>
  <c r="B428" i="2"/>
  <c r="B447" i="2"/>
  <c r="B466" i="2"/>
  <c r="B482" i="2"/>
  <c r="B498" i="2"/>
  <c r="B514" i="2"/>
  <c r="B530" i="2"/>
  <c r="B546" i="2"/>
  <c r="B562" i="2"/>
  <c r="B578" i="2"/>
  <c r="B594" i="2"/>
  <c r="B610" i="2"/>
  <c r="B32" i="2"/>
  <c r="B205" i="2"/>
  <c r="B269" i="2"/>
  <c r="B333" i="2"/>
  <c r="B389" i="2"/>
  <c r="B408" i="2"/>
  <c r="B427" i="2"/>
  <c r="B453" i="2"/>
  <c r="B467" i="2"/>
  <c r="B483" i="2"/>
  <c r="B499" i="2"/>
  <c r="B515" i="2"/>
  <c r="B531" i="2"/>
  <c r="B547" i="2"/>
  <c r="B563" i="2"/>
  <c r="B579" i="2"/>
  <c r="B595" i="2"/>
  <c r="B611" i="2"/>
  <c r="B627" i="2"/>
  <c r="B643" i="2"/>
  <c r="B659" i="2"/>
  <c r="B675" i="2"/>
  <c r="B691" i="2"/>
  <c r="B707" i="2"/>
  <c r="B723" i="2"/>
  <c r="B739" i="2"/>
  <c r="B755" i="2"/>
  <c r="B771" i="2"/>
  <c r="B787" i="2"/>
  <c r="B803" i="2"/>
  <c r="B819" i="2"/>
  <c r="B835" i="2"/>
  <c r="B851" i="2"/>
  <c r="B867" i="2"/>
  <c r="B883" i="2"/>
  <c r="B899" i="2"/>
  <c r="B915" i="2"/>
  <c r="B931" i="2"/>
  <c r="B305" i="2"/>
  <c r="B449" i="2"/>
  <c r="B516" i="2"/>
  <c r="B580" i="2"/>
  <c r="B634" i="2"/>
  <c r="B653" i="2"/>
  <c r="B672" i="2"/>
  <c r="B698" i="2"/>
  <c r="B717" i="2"/>
  <c r="B736" i="2"/>
  <c r="B762" i="2"/>
  <c r="B781" i="2"/>
  <c r="B800" i="2"/>
  <c r="B826" i="2"/>
  <c r="B845" i="2"/>
  <c r="B864" i="2"/>
  <c r="B890" i="2"/>
  <c r="B909" i="2"/>
  <c r="B928" i="2"/>
  <c r="B949" i="2"/>
  <c r="B965" i="2"/>
  <c r="B981" i="2"/>
  <c r="B997" i="2"/>
  <c r="B1013" i="2"/>
  <c r="B1029" i="2"/>
  <c r="B1045" i="2"/>
  <c r="B1061" i="2"/>
  <c r="B1077" i="2"/>
  <c r="B1093" i="2"/>
  <c r="B1109" i="2"/>
  <c r="B1125" i="2"/>
  <c r="B1141" i="2"/>
  <c r="B1157" i="2"/>
  <c r="B1173" i="2"/>
  <c r="B1189" i="2"/>
  <c r="B1205" i="2"/>
  <c r="B1221" i="2"/>
  <c r="B193" i="2"/>
  <c r="B388" i="2"/>
  <c r="B472" i="2"/>
  <c r="B536" i="2"/>
  <c r="B600" i="2"/>
  <c r="B636" i="2"/>
  <c r="B662" i="2"/>
  <c r="B681" i="2"/>
  <c r="B700" i="2"/>
  <c r="B726" i="2"/>
  <c r="B745" i="2"/>
  <c r="B764" i="2"/>
  <c r="B790" i="2"/>
  <c r="B809" i="2"/>
  <c r="B828" i="2"/>
  <c r="B854" i="2"/>
  <c r="B873" i="2"/>
  <c r="B892" i="2"/>
  <c r="B918" i="2"/>
  <c r="B938" i="2"/>
  <c r="B954" i="2"/>
  <c r="B970" i="2"/>
  <c r="B986" i="2"/>
  <c r="B1002" i="2"/>
  <c r="B273" i="2"/>
  <c r="B436" i="2"/>
  <c r="B508" i="2"/>
  <c r="B572" i="2"/>
  <c r="B626" i="2"/>
  <c r="B645" i="2"/>
  <c r="B664" i="2"/>
  <c r="B690" i="2"/>
  <c r="B709" i="2"/>
  <c r="B728" i="2"/>
  <c r="B754" i="2"/>
  <c r="B773" i="2"/>
  <c r="B792" i="2"/>
  <c r="B818" i="2"/>
  <c r="B837" i="2"/>
  <c r="B856" i="2"/>
  <c r="B882" i="2"/>
  <c r="B901" i="2"/>
  <c r="B920" i="2"/>
  <c r="B943" i="2"/>
  <c r="B959" i="2"/>
  <c r="B975" i="2"/>
  <c r="B991" i="2"/>
  <c r="B112" i="2"/>
  <c r="B439" i="2"/>
  <c r="B625" i="2"/>
  <c r="B708" i="2"/>
  <c r="B798" i="2"/>
  <c r="B881" i="2"/>
  <c r="B964" i="2"/>
  <c r="B1010" i="2"/>
  <c r="B1036" i="2"/>
  <c r="B1055" i="2"/>
  <c r="B1074" i="2"/>
  <c r="B1100" i="2"/>
  <c r="B1119" i="2"/>
  <c r="B1138" i="2"/>
  <c r="B1164" i="2"/>
  <c r="B1183" i="2"/>
  <c r="B1202" i="2"/>
  <c r="B1228" i="2"/>
  <c r="B1242" i="2"/>
  <c r="B1258" i="2"/>
  <c r="B1274" i="2"/>
  <c r="B1290" i="2"/>
  <c r="B1306" i="2"/>
  <c r="B1322" i="2"/>
  <c r="B1338" i="2"/>
  <c r="B1354" i="2"/>
  <c r="B1370" i="2"/>
  <c r="B1386" i="2"/>
  <c r="B1402" i="2"/>
  <c r="B1418" i="2"/>
  <c r="B1434" i="2"/>
  <c r="B1450" i="2"/>
  <c r="B1466" i="2"/>
  <c r="B1482" i="2"/>
  <c r="B1498" i="2"/>
  <c r="B1514" i="2"/>
  <c r="B1530" i="2"/>
  <c r="B1546" i="2"/>
  <c r="B1562" i="2"/>
  <c r="B1578" i="2"/>
  <c r="B1594" i="2"/>
  <c r="B1610" i="2"/>
  <c r="B1626" i="2"/>
  <c r="B1642" i="2"/>
  <c r="B1658" i="2"/>
  <c r="B1674" i="2"/>
  <c r="B1690" i="2"/>
  <c r="B1706" i="2"/>
  <c r="B1722" i="2"/>
  <c r="B1738" i="2"/>
  <c r="B1754" i="2"/>
  <c r="B1770" i="2"/>
  <c r="B1786" i="2"/>
  <c r="B1802" i="2"/>
  <c r="B1818" i="2"/>
  <c r="B1834" i="2"/>
  <c r="B353" i="2"/>
  <c r="B654" i="2"/>
  <c r="B737" i="2"/>
  <c r="B820" i="2"/>
  <c r="B910" i="2"/>
  <c r="B968" i="2"/>
  <c r="B1019" i="2"/>
  <c r="B1038" i="2"/>
  <c r="B1064" i="2"/>
  <c r="B1083" i="2"/>
  <c r="B1102" i="2"/>
  <c r="B1128" i="2"/>
  <c r="B1147" i="2"/>
  <c r="B1166" i="2"/>
  <c r="B1192" i="2"/>
  <c r="B1211" i="2"/>
  <c r="B1230" i="2"/>
  <c r="B1247" i="2"/>
  <c r="B1263" i="2"/>
  <c r="B1279" i="2"/>
  <c r="B1295" i="2"/>
  <c r="B1311" i="2"/>
  <c r="B1327" i="2"/>
  <c r="B1343" i="2"/>
  <c r="B1359" i="2"/>
  <c r="B1375" i="2"/>
  <c r="B1391" i="2"/>
  <c r="B1407" i="2"/>
  <c r="B1423" i="2"/>
  <c r="B1439" i="2"/>
  <c r="B1455" i="2"/>
  <c r="B1471" i="2"/>
  <c r="B1487" i="2"/>
  <c r="B1503" i="2"/>
  <c r="B1519" i="2"/>
  <c r="B1535" i="2"/>
  <c r="B1551" i="2"/>
  <c r="B1567" i="2"/>
  <c r="B512" i="2"/>
  <c r="B676" i="2"/>
  <c r="B766" i="2"/>
  <c r="B849" i="2"/>
  <c r="B932" i="2"/>
  <c r="B988" i="2"/>
  <c r="B1018" i="2"/>
  <c r="B1044" i="2"/>
  <c r="B1063" i="2"/>
  <c r="B1082" i="2"/>
  <c r="B1108" i="2"/>
  <c r="B1127" i="2"/>
  <c r="B1146" i="2"/>
  <c r="B1172" i="2"/>
  <c r="B1191" i="2"/>
  <c r="B1210" i="2"/>
  <c r="B1236" i="2"/>
  <c r="B1252" i="2"/>
  <c r="B1268" i="2"/>
  <c r="B1284" i="2"/>
  <c r="B1300" i="2"/>
  <c r="B1316" i="2"/>
  <c r="B1332" i="2"/>
  <c r="B1348" i="2"/>
  <c r="B1364" i="2"/>
  <c r="B1380" i="2"/>
  <c r="B1396" i="2"/>
  <c r="B1412" i="2"/>
  <c r="B1428" i="2"/>
  <c r="B1444" i="2"/>
  <c r="B1460" i="2"/>
  <c r="B1476" i="2"/>
  <c r="B1492" i="2"/>
  <c r="B1508" i="2"/>
  <c r="B1524" i="2"/>
  <c r="B1540" i="2"/>
  <c r="B1556" i="2"/>
  <c r="B1572" i="2"/>
  <c r="B660" i="2"/>
  <c r="B992" i="2"/>
  <c r="B1075" i="2"/>
  <c r="B1158" i="2"/>
  <c r="B1241" i="2"/>
  <c r="B1305" i="2"/>
  <c r="B1369" i="2"/>
  <c r="B1433" i="2"/>
  <c r="B1497" i="2"/>
  <c r="B1561" i="2"/>
  <c r="B1593" i="2"/>
  <c r="B1612" i="2"/>
  <c r="B1631" i="2"/>
  <c r="B1657" i="2"/>
  <c r="B1676" i="2"/>
  <c r="B1695" i="2"/>
  <c r="B1721" i="2"/>
  <c r="B1740" i="2"/>
  <c r="B1759" i="2"/>
  <c r="B1785" i="2"/>
  <c r="B1804" i="2"/>
  <c r="B1823" i="2"/>
  <c r="B1849" i="2"/>
  <c r="B1862" i="2"/>
  <c r="B1878" i="2"/>
  <c r="B1894" i="2"/>
  <c r="B1910" i="2"/>
  <c r="B1926" i="2"/>
  <c r="B1942" i="2"/>
  <c r="B1958" i="2"/>
  <c r="B1974" i="2"/>
  <c r="B1990" i="2"/>
  <c r="B2006" i="2"/>
  <c r="B2022" i="2"/>
  <c r="B2038" i="2"/>
  <c r="B2054" i="2"/>
  <c r="B2070" i="2"/>
  <c r="B2086" i="2"/>
  <c r="B2102" i="2"/>
  <c r="B2118" i="2"/>
  <c r="B814" i="2"/>
  <c r="B1014" i="2"/>
  <c r="B1104" i="2"/>
  <c r="B1187" i="2"/>
  <c r="B1261" i="2"/>
  <c r="B1325" i="2"/>
  <c r="B1389" i="2"/>
  <c r="B1453" i="2"/>
  <c r="B1517" i="2"/>
  <c r="B1576" i="2"/>
  <c r="B1595" i="2"/>
  <c r="B1621" i="2"/>
  <c r="B1640" i="2"/>
  <c r="B1659" i="2"/>
  <c r="B1685" i="2"/>
  <c r="B1704" i="2"/>
  <c r="B1723" i="2"/>
  <c r="B1749" i="2"/>
  <c r="B1768" i="2"/>
  <c r="B1787" i="2"/>
  <c r="B1813" i="2"/>
  <c r="B1832" i="2"/>
  <c r="B1851" i="2"/>
  <c r="B1867" i="2"/>
  <c r="B1883" i="2"/>
  <c r="B1899" i="2"/>
  <c r="B1915" i="2"/>
  <c r="B1931" i="2"/>
  <c r="B1947" i="2"/>
  <c r="B1963" i="2"/>
  <c r="B1979" i="2"/>
  <c r="B1995" i="2"/>
  <c r="B2011" i="2"/>
  <c r="B2027" i="2"/>
  <c r="B2043" i="2"/>
  <c r="B2059" i="2"/>
  <c r="B2075" i="2"/>
  <c r="B2091" i="2"/>
  <c r="B2107" i="2"/>
  <c r="B2123" i="2"/>
  <c r="B750" i="2"/>
  <c r="B1024" i="2"/>
  <c r="B1107" i="2"/>
  <c r="B1190" i="2"/>
  <c r="B1281" i="2"/>
  <c r="B1345" i="2"/>
  <c r="B1409" i="2"/>
  <c r="B1473" i="2"/>
  <c r="B1537" i="2"/>
  <c r="B1588" i="2"/>
  <c r="B1607" i="2"/>
  <c r="B1633" i="2"/>
  <c r="B1652" i="2"/>
  <c r="B1671" i="2"/>
  <c r="B1697" i="2"/>
  <c r="B1716" i="2"/>
  <c r="B1735" i="2"/>
  <c r="B1761" i="2"/>
  <c r="B1780" i="2"/>
  <c r="B1799" i="2"/>
  <c r="B1825" i="2"/>
  <c r="B1844" i="2"/>
  <c r="B1860" i="2"/>
  <c r="B1876" i="2"/>
  <c r="B1892" i="2"/>
  <c r="B1908" i="2"/>
  <c r="B1924" i="2"/>
  <c r="B1940" i="2"/>
  <c r="B1956" i="2"/>
  <c r="B1972" i="2"/>
  <c r="B1988" i="2"/>
  <c r="B2004" i="2"/>
  <c r="B2020" i="2"/>
  <c r="B2036" i="2"/>
  <c r="B2052" i="2"/>
  <c r="B2068" i="2"/>
  <c r="B2084" i="2"/>
  <c r="B2100" i="2"/>
  <c r="B2116" i="2"/>
  <c r="B2132" i="2"/>
  <c r="B2148" i="2"/>
  <c r="B2164" i="2"/>
  <c r="B2180" i="2"/>
  <c r="B2196" i="2"/>
  <c r="B2212" i="2"/>
  <c r="B2228" i="2"/>
  <c r="B2244" i="2"/>
  <c r="B2260" i="2"/>
  <c r="B2276" i="2"/>
  <c r="B2292" i="2"/>
  <c r="B2308" i="2"/>
  <c r="B2324" i="2"/>
  <c r="B2340" i="2"/>
  <c r="B2356" i="2"/>
  <c r="B2372" i="2"/>
  <c r="B2388" i="2"/>
  <c r="B2404" i="2"/>
  <c r="B2420" i="2"/>
  <c r="B2436" i="2"/>
  <c r="B2452" i="2"/>
  <c r="B686" i="2"/>
  <c r="B1091" i="2"/>
  <c r="B1397" i="2"/>
  <c r="B1613" i="2"/>
  <c r="B1696" i="2"/>
  <c r="B1779" i="2"/>
  <c r="B1857" i="2"/>
  <c r="B1921" i="2"/>
  <c r="B1985" i="2"/>
  <c r="B2049" i="2"/>
  <c r="B2113" i="2"/>
  <c r="B2147" i="2"/>
  <c r="B2166" i="2"/>
  <c r="B2185" i="2"/>
  <c r="B2211" i="2"/>
  <c r="B2230" i="2"/>
  <c r="B2249" i="2"/>
  <c r="B2275" i="2"/>
  <c r="B2294" i="2"/>
  <c r="B2313" i="2"/>
  <c r="B2339" i="2"/>
  <c r="B2358" i="2"/>
  <c r="B2377" i="2"/>
  <c r="B2403" i="2"/>
  <c r="B2422" i="2"/>
  <c r="B2441" i="2"/>
  <c r="B2467" i="2"/>
  <c r="B1285" i="2"/>
  <c r="B1541" i="2"/>
  <c r="B1661" i="2"/>
  <c r="B1744" i="2"/>
  <c r="B1827" i="2"/>
  <c r="B1909" i="2"/>
  <c r="B1973" i="2"/>
  <c r="B2037" i="2"/>
  <c r="B2101" i="2"/>
  <c r="B2146" i="2"/>
  <c r="B2165" i="2"/>
  <c r="B2191" i="2"/>
  <c r="B2210" i="2"/>
  <c r="B2229" i="2"/>
  <c r="B2255" i="2"/>
  <c r="B2274" i="2"/>
  <c r="B2293" i="2"/>
  <c r="B2319" i="2"/>
  <c r="B2338" i="2"/>
  <c r="B2357" i="2"/>
  <c r="B2383" i="2"/>
  <c r="B2402" i="2"/>
  <c r="B2421" i="2"/>
  <c r="B2447" i="2"/>
  <c r="B2466" i="2"/>
  <c r="B1219" i="2"/>
  <c r="B1429" i="2"/>
  <c r="B1600" i="2"/>
  <c r="B1683" i="2"/>
  <c r="B1773" i="2"/>
  <c r="B1865" i="2"/>
  <c r="B1929" i="2"/>
  <c r="B1993" i="2"/>
  <c r="B2057" i="2"/>
  <c r="B2121" i="2"/>
  <c r="B2155" i="2"/>
  <c r="B2174" i="2"/>
  <c r="B2193" i="2"/>
  <c r="B2219" i="2"/>
  <c r="B2238" i="2"/>
  <c r="B2257" i="2"/>
  <c r="B2283" i="2"/>
  <c r="B2302" i="2"/>
  <c r="B2321" i="2"/>
  <c r="B2347" i="2"/>
  <c r="B2366" i="2"/>
  <c r="B2385" i="2"/>
  <c r="B2411" i="2"/>
  <c r="B2430" i="2"/>
  <c r="B2449" i="2"/>
  <c r="B1155" i="2"/>
  <c r="B1603" i="2"/>
  <c r="B1949" i="2"/>
  <c r="B2167" i="2"/>
  <c r="B2250" i="2"/>
  <c r="B2333" i="2"/>
  <c r="B2423" i="2"/>
  <c r="B1757" i="2"/>
  <c r="B1965" i="2"/>
  <c r="B2170" i="2"/>
  <c r="B2253" i="2"/>
  <c r="B2343" i="2"/>
  <c r="B2426" i="2"/>
  <c r="B1445" i="2"/>
  <c r="B1853" i="2"/>
  <c r="B2109" i="2"/>
  <c r="B2199" i="2"/>
  <c r="B2282" i="2"/>
  <c r="B2365" i="2"/>
  <c r="B2455" i="2"/>
  <c r="B2311" i="2"/>
  <c r="B1933" i="2"/>
  <c r="B1509" i="2"/>
  <c r="B2183" i="2"/>
  <c r="B2458" i="2"/>
  <c r="B2413" i="2"/>
  <c r="B57" i="2"/>
  <c r="B121" i="2"/>
  <c r="B34" i="2"/>
  <c r="B98" i="2"/>
  <c r="B7" i="2"/>
  <c r="B71" i="2"/>
  <c r="B135" i="2"/>
  <c r="B132" i="2"/>
  <c r="B218" i="2"/>
  <c r="B282" i="2"/>
  <c r="B346" i="2"/>
  <c r="B410" i="2"/>
  <c r="B56" i="2"/>
  <c r="B195" i="2"/>
  <c r="B259" i="2"/>
  <c r="B323" i="2"/>
  <c r="B12" i="2"/>
  <c r="B184" i="2"/>
  <c r="B248" i="2"/>
  <c r="B312" i="2"/>
  <c r="B376" i="2"/>
  <c r="B341" i="2"/>
  <c r="B461" i="2"/>
  <c r="B525" i="2"/>
  <c r="B589" i="2"/>
  <c r="B233" i="2"/>
  <c r="B425" i="2"/>
  <c r="B494" i="2"/>
  <c r="B558" i="2"/>
  <c r="B622" i="2"/>
  <c r="B381" i="2"/>
  <c r="B463" i="2"/>
  <c r="B527" i="2"/>
  <c r="B591" i="2"/>
  <c r="B655" i="2"/>
  <c r="B719" i="2"/>
  <c r="B783" i="2"/>
  <c r="B847" i="2"/>
  <c r="B911" i="2"/>
  <c r="B500" i="2"/>
  <c r="B669" i="2"/>
  <c r="B752" i="2"/>
  <c r="B842" i="2"/>
  <c r="B925" i="2"/>
  <c r="B993" i="2"/>
  <c r="B1057" i="2"/>
  <c r="B1121" i="2"/>
  <c r="B1185" i="2"/>
  <c r="B385" i="2"/>
  <c r="B633" i="2"/>
  <c r="B716" i="2"/>
  <c r="B806" i="2"/>
  <c r="B889" i="2"/>
  <c r="B966" i="2"/>
  <c r="B417" i="2"/>
  <c r="B642" i="2"/>
  <c r="B725" i="2"/>
  <c r="B808" i="2"/>
  <c r="B898" i="2"/>
  <c r="B971" i="2"/>
  <c r="B608" i="2"/>
  <c r="B948" i="2"/>
  <c r="B1071" i="2"/>
  <c r="B1154" i="2"/>
  <c r="B1238" i="2"/>
  <c r="B1302" i="2"/>
  <c r="B1366" i="2"/>
  <c r="B1430" i="2"/>
  <c r="B1494" i="2"/>
  <c r="B1558" i="2"/>
  <c r="B1622" i="2"/>
  <c r="B1686" i="2"/>
  <c r="B1750" i="2"/>
  <c r="B1814" i="2"/>
  <c r="B718" i="2"/>
  <c r="B1016" i="2"/>
  <c r="B1099" i="2"/>
  <c r="B1182" i="2"/>
  <c r="B1259" i="2"/>
  <c r="B1323" i="2"/>
  <c r="B1387" i="2"/>
  <c r="B1451" i="2"/>
  <c r="B1515" i="2"/>
  <c r="B161" i="2"/>
  <c r="B913" i="2"/>
  <c r="B1060" i="2"/>
  <c r="B1143" i="2"/>
  <c r="B1226" i="2"/>
  <c r="B1296" i="2"/>
  <c r="B1360" i="2"/>
  <c r="B1424" i="2"/>
  <c r="B1488" i="2"/>
  <c r="B1552" i="2"/>
  <c r="B1056" i="2"/>
  <c r="B1353" i="2"/>
  <c r="B1583" i="2"/>
  <c r="B1673" i="2"/>
  <c r="B1756" i="2"/>
  <c r="B1839" i="2"/>
  <c r="B1906" i="2"/>
  <c r="B1970" i="2"/>
  <c r="B2034" i="2"/>
  <c r="B2098" i="2"/>
  <c r="B1078" i="2"/>
  <c r="B1373" i="2"/>
  <c r="B1592" i="2"/>
  <c r="B1675" i="2"/>
  <c r="B1765" i="2"/>
  <c r="B1848" i="2"/>
  <c r="B1911" i="2"/>
  <c r="B1975" i="2"/>
  <c r="B2039" i="2"/>
  <c r="B2103" i="2"/>
  <c r="B1088" i="2"/>
  <c r="B1393" i="2"/>
  <c r="B1604" i="2"/>
  <c r="B1687" i="2"/>
  <c r="B1777" i="2"/>
  <c r="B1856" i="2"/>
  <c r="B1920" i="2"/>
  <c r="B1984" i="2"/>
  <c r="B2048" i="2"/>
  <c r="B2112" i="2"/>
  <c r="B2176" i="2"/>
  <c r="B2240" i="2"/>
  <c r="B2304" i="2"/>
  <c r="B2368" i="2"/>
  <c r="B2432" i="2"/>
  <c r="B1333" i="2"/>
  <c r="B1843" i="2"/>
  <c r="B2097" i="2"/>
  <c r="B2201" i="2"/>
  <c r="B2291" i="2"/>
  <c r="B2374" i="2"/>
  <c r="B2457" i="2"/>
  <c r="B1725" i="2"/>
  <c r="B2021" i="2"/>
  <c r="B2181" i="2"/>
  <c r="B2271" i="2"/>
  <c r="B2354" i="2"/>
  <c r="B2437" i="2"/>
  <c r="B1581" i="2"/>
  <c r="B1913" i="2"/>
  <c r="B2145" i="2"/>
  <c r="B2235" i="2"/>
  <c r="B2318" i="2"/>
  <c r="B2401" i="2"/>
  <c r="B1584" i="2"/>
  <c r="B2314" i="2"/>
  <c r="B2151" i="2"/>
  <c r="B1174" i="2"/>
  <c r="B2263" i="2"/>
  <c r="B1253" i="2"/>
  <c r="B2375" i="2"/>
  <c r="B9" i="2"/>
  <c r="B73" i="2"/>
  <c r="B137" i="2"/>
  <c r="B50" i="2"/>
  <c r="B114" i="2"/>
  <c r="B23" i="2"/>
  <c r="B87" i="2"/>
  <c r="B151" i="2"/>
  <c r="B170" i="2"/>
  <c r="B234" i="2"/>
  <c r="B298" i="2"/>
  <c r="B362" i="2"/>
  <c r="B426" i="2"/>
  <c r="B120" i="2"/>
  <c r="B211" i="2"/>
  <c r="B275" i="2"/>
  <c r="B339" i="2"/>
  <c r="B76" i="2"/>
  <c r="B200" i="2"/>
  <c r="B264" i="2"/>
  <c r="B328" i="2"/>
  <c r="B128" i="2"/>
  <c r="B397" i="2"/>
  <c r="B477" i="2"/>
  <c r="B541" i="2"/>
  <c r="B605" i="2"/>
  <c r="B297" i="2"/>
  <c r="B444" i="2"/>
  <c r="B510" i="2"/>
  <c r="B574" i="2"/>
  <c r="B189" i="2"/>
  <c r="B405" i="2"/>
  <c r="B479" i="2"/>
  <c r="B543" i="2"/>
  <c r="B607" i="2"/>
  <c r="B671" i="2"/>
  <c r="B735" i="2"/>
  <c r="B799" i="2"/>
  <c r="B863" i="2"/>
  <c r="B927" i="2"/>
  <c r="B564" i="2"/>
  <c r="B688" i="2"/>
  <c r="B778" i="2"/>
  <c r="B861" i="2"/>
  <c r="B945" i="2"/>
  <c r="B1009" i="2"/>
  <c r="B1073" i="2"/>
  <c r="B1137" i="2"/>
  <c r="B1201" i="2"/>
  <c r="B452" i="2"/>
  <c r="B652" i="2"/>
  <c r="B742" i="2"/>
  <c r="B825" i="2"/>
  <c r="B908" i="2"/>
  <c r="B982" i="2"/>
  <c r="B492" i="2"/>
  <c r="B661" i="2"/>
  <c r="B744" i="2"/>
  <c r="B834" i="2"/>
  <c r="B917" i="2"/>
  <c r="B987" i="2"/>
  <c r="B689" i="2"/>
  <c r="B1007" i="2"/>
  <c r="B1090" i="2"/>
  <c r="B1180" i="2"/>
  <c r="B1254" i="2"/>
  <c r="B1318" i="2"/>
  <c r="B1382" i="2"/>
  <c r="B1446" i="2"/>
  <c r="B1510" i="2"/>
  <c r="B1574" i="2"/>
  <c r="B1638" i="2"/>
  <c r="B1702" i="2"/>
  <c r="B1766" i="2"/>
  <c r="B1830" i="2"/>
  <c r="B801" i="2"/>
  <c r="B1035" i="2"/>
  <c r="B1118" i="2"/>
  <c r="B1208" i="2"/>
  <c r="B1275" i="2"/>
  <c r="B1339" i="2"/>
  <c r="B1403" i="2"/>
  <c r="B1467" i="2"/>
  <c r="B1531" i="2"/>
  <c r="B657" i="2"/>
  <c r="B972" i="2"/>
  <c r="B1079" i="2"/>
  <c r="B1162" i="2"/>
  <c r="B1248" i="2"/>
  <c r="B1312" i="2"/>
  <c r="B1376" i="2"/>
  <c r="B1440" i="2"/>
  <c r="B1504" i="2"/>
  <c r="B1568" i="2"/>
  <c r="B1139" i="2"/>
  <c r="B1417" i="2"/>
  <c r="B1609" i="2"/>
  <c r="B1692" i="2"/>
  <c r="B1775" i="2"/>
  <c r="B1858" i="2"/>
  <c r="B1922" i="2"/>
  <c r="B1986" i="2"/>
  <c r="B2050" i="2"/>
  <c r="B2114" i="2"/>
  <c r="B1168" i="2"/>
  <c r="B1437" i="2"/>
  <c r="B1611" i="2"/>
  <c r="B1701" i="2"/>
  <c r="B1784" i="2"/>
  <c r="B1863" i="2"/>
  <c r="B1927" i="2"/>
  <c r="B1991" i="2"/>
  <c r="B2055" i="2"/>
  <c r="B2119" i="2"/>
  <c r="B1171" i="2"/>
  <c r="B1457" i="2"/>
  <c r="B1623" i="2"/>
  <c r="B1713" i="2"/>
  <c r="B1796" i="2"/>
  <c r="B1872" i="2"/>
  <c r="B1936" i="2"/>
  <c r="B2000" i="2"/>
  <c r="B2064" i="2"/>
  <c r="B2128" i="2"/>
  <c r="B2192" i="2"/>
  <c r="B2256" i="2"/>
  <c r="B2320" i="2"/>
  <c r="B2384" i="2"/>
  <c r="B2448" i="2"/>
  <c r="B1587" i="2"/>
  <c r="B1905" i="2"/>
  <c r="B2137" i="2"/>
  <c r="B2227" i="2"/>
  <c r="B2310" i="2"/>
  <c r="B2393" i="2"/>
  <c r="B1046" i="2"/>
  <c r="B1808" i="2"/>
  <c r="B2085" i="2"/>
  <c r="B2207" i="2"/>
  <c r="B2290" i="2"/>
  <c r="B2373" i="2"/>
  <c r="B2463" i="2"/>
  <c r="B1664" i="2"/>
  <c r="B1977" i="2"/>
  <c r="B2171" i="2"/>
  <c r="B2254" i="2"/>
  <c r="B2337" i="2"/>
  <c r="B2427" i="2"/>
  <c r="B1885" i="2"/>
  <c r="B2397" i="2"/>
  <c r="B2234" i="2"/>
  <c r="B1731" i="2"/>
  <c r="B2346" i="2"/>
  <c r="B2285" i="2"/>
  <c r="B25" i="2"/>
  <c r="B89" i="2"/>
  <c r="B153" i="2"/>
  <c r="B66" i="2"/>
  <c r="B130" i="2"/>
  <c r="B39" i="2"/>
  <c r="B103" i="2"/>
  <c r="B4" i="2"/>
  <c r="B186" i="2"/>
  <c r="B250" i="2"/>
  <c r="B314" i="2"/>
  <c r="B378" i="2"/>
  <c r="B442" i="2"/>
  <c r="B163" i="2"/>
  <c r="B227" i="2"/>
  <c r="B291" i="2"/>
  <c r="B355" i="2"/>
  <c r="B140" i="2"/>
  <c r="B216" i="2"/>
  <c r="B280" i="2"/>
  <c r="B344" i="2"/>
  <c r="B213" i="2"/>
  <c r="B416" i="2"/>
  <c r="B493" i="2"/>
  <c r="B557" i="2"/>
  <c r="B621" i="2"/>
  <c r="B361" i="2"/>
  <c r="B462" i="2"/>
  <c r="B526" i="2"/>
  <c r="B590" i="2"/>
  <c r="B253" i="2"/>
  <c r="B424" i="2"/>
  <c r="B495" i="2"/>
  <c r="B559" i="2"/>
  <c r="B623" i="2"/>
  <c r="B687" i="2"/>
  <c r="B751" i="2"/>
  <c r="B815" i="2"/>
  <c r="B879" i="2"/>
  <c r="B241" i="2"/>
  <c r="B624" i="2"/>
  <c r="B714" i="2"/>
  <c r="B797" i="2"/>
  <c r="B880" i="2"/>
  <c r="B961" i="2"/>
  <c r="B1025" i="2"/>
  <c r="B1089" i="2"/>
  <c r="B1153" i="2"/>
  <c r="B1217" i="2"/>
  <c r="B520" i="2"/>
  <c r="B678" i="2"/>
  <c r="B761" i="2"/>
  <c r="B844" i="2"/>
  <c r="B934" i="2"/>
  <c r="B998" i="2"/>
  <c r="B556" i="2"/>
  <c r="B680" i="2"/>
  <c r="B770" i="2"/>
  <c r="B853" i="2"/>
  <c r="B939" i="2"/>
  <c r="B1003" i="2"/>
  <c r="B772" i="2"/>
  <c r="B1026" i="2"/>
  <c r="B1116" i="2"/>
  <c r="B1199" i="2"/>
  <c r="B1270" i="2"/>
  <c r="B1334" i="2"/>
  <c r="B1398" i="2"/>
  <c r="B1462" i="2"/>
  <c r="B1526" i="2"/>
  <c r="B1590" i="2"/>
  <c r="B1654" i="2"/>
  <c r="B1718" i="2"/>
  <c r="B1782" i="2"/>
  <c r="B1846" i="2"/>
  <c r="B884" i="2"/>
  <c r="B1054" i="2"/>
  <c r="B1144" i="2"/>
  <c r="B1227" i="2"/>
  <c r="B1291" i="2"/>
  <c r="B1355" i="2"/>
  <c r="B1419" i="2"/>
  <c r="B1483" i="2"/>
  <c r="B1547" i="2"/>
  <c r="B740" i="2"/>
  <c r="B1015" i="2"/>
  <c r="B1098" i="2"/>
  <c r="B1188" i="2"/>
  <c r="B1264" i="2"/>
  <c r="B1328" i="2"/>
  <c r="B1392" i="2"/>
  <c r="B1456" i="2"/>
  <c r="B1520" i="2"/>
  <c r="B641" i="2"/>
  <c r="B1222" i="2"/>
  <c r="B1481" i="2"/>
  <c r="B1628" i="2"/>
  <c r="B1711" i="2"/>
  <c r="B1801" i="2"/>
  <c r="B1874" i="2"/>
  <c r="B1938" i="2"/>
  <c r="B2002" i="2"/>
  <c r="B2066" i="2"/>
  <c r="B2130" i="2"/>
  <c r="B1245" i="2"/>
  <c r="B1501" i="2"/>
  <c r="B1637" i="2"/>
  <c r="B1720" i="2"/>
  <c r="B1803" i="2"/>
  <c r="B1879" i="2"/>
  <c r="B1943" i="2"/>
  <c r="B2007" i="2"/>
  <c r="B2071" i="2"/>
  <c r="B464" i="2"/>
  <c r="B1265" i="2"/>
  <c r="B1521" i="2"/>
  <c r="B1649" i="2"/>
  <c r="B1732" i="2"/>
  <c r="B1815" i="2"/>
  <c r="B1888" i="2"/>
  <c r="B1952" i="2"/>
  <c r="B2016" i="2"/>
  <c r="B2080" i="2"/>
  <c r="B2144" i="2"/>
  <c r="B2208" i="2"/>
  <c r="B2272" i="2"/>
  <c r="B2336" i="2"/>
  <c r="B2400" i="2"/>
  <c r="B2464" i="2"/>
  <c r="B1677" i="2"/>
  <c r="B1969" i="2"/>
  <c r="B2163" i="2"/>
  <c r="B2246" i="2"/>
  <c r="B2329" i="2"/>
  <c r="B2419" i="2"/>
  <c r="B1477" i="2"/>
  <c r="B1893" i="2"/>
  <c r="B2143" i="2"/>
  <c r="B2226" i="2"/>
  <c r="B2309" i="2"/>
  <c r="B2399" i="2"/>
  <c r="B1200" i="2"/>
  <c r="B1747" i="2"/>
  <c r="B2041" i="2"/>
  <c r="B2190" i="2"/>
  <c r="B2273" i="2"/>
  <c r="B2363" i="2"/>
  <c r="B2446" i="2"/>
  <c r="B2141" i="2"/>
  <c r="B1381" i="2"/>
  <c r="B2317" i="2"/>
  <c r="B2045" i="2"/>
  <c r="B2429" i="2"/>
  <c r="B1997" i="2"/>
  <c r="B82" i="2"/>
  <c r="B68" i="2"/>
  <c r="B394" i="2"/>
  <c r="B307" i="2"/>
  <c r="B296" i="2"/>
  <c r="B509" i="2"/>
  <c r="B478" i="2"/>
  <c r="B443" i="2"/>
  <c r="B703" i="2"/>
  <c r="B423" i="2"/>
  <c r="B906" i="2"/>
  <c r="B1169" i="2"/>
  <c r="B780" i="2"/>
  <c r="B620" i="2"/>
  <c r="B955" i="2"/>
  <c r="B1135" i="2"/>
  <c r="B1414" i="2"/>
  <c r="B1670" i="2"/>
  <c r="B952" i="2"/>
  <c r="B1307" i="2"/>
  <c r="B1563" i="2"/>
  <c r="B1207" i="2"/>
  <c r="B1472" i="2"/>
  <c r="B1545" i="2"/>
  <c r="B1890" i="2"/>
  <c r="B944" i="2"/>
  <c r="B1739" i="2"/>
  <c r="B2023" i="2"/>
  <c r="B1585" i="2"/>
  <c r="B1904" i="2"/>
  <c r="B2160" i="2"/>
  <c r="B2416" i="2"/>
  <c r="B2182" i="2"/>
  <c r="B1635" i="2"/>
  <c r="B2335" i="2"/>
  <c r="B2105" i="2"/>
  <c r="B2465" i="2"/>
  <c r="B2173" i="2"/>
  <c r="B41" i="2"/>
  <c r="B146" i="2"/>
  <c r="B202" i="2"/>
  <c r="B458" i="2"/>
  <c r="B371" i="2"/>
  <c r="B360" i="2"/>
  <c r="B573" i="2"/>
  <c r="B542" i="2"/>
  <c r="B511" i="2"/>
  <c r="B767" i="2"/>
  <c r="B650" i="2"/>
  <c r="B977" i="2"/>
  <c r="B1233" i="2"/>
  <c r="B870" i="2"/>
  <c r="B706" i="2"/>
  <c r="B420" i="2"/>
  <c r="B1218" i="2"/>
  <c r="B1478" i="2"/>
  <c r="B1734" i="2"/>
  <c r="B1080" i="2"/>
  <c r="B1371" i="2"/>
  <c r="B830" i="2"/>
  <c r="B1280" i="2"/>
  <c r="B1536" i="2"/>
  <c r="B1647" i="2"/>
  <c r="B1954" i="2"/>
  <c r="B1309" i="2"/>
  <c r="B1829" i="2"/>
  <c r="B2087" i="2"/>
  <c r="B1668" i="2"/>
  <c r="B1968" i="2"/>
  <c r="B2224" i="2"/>
  <c r="B1072" i="2"/>
  <c r="B2265" i="2"/>
  <c r="B1957" i="2"/>
  <c r="B2418" i="2"/>
  <c r="B2209" i="2"/>
  <c r="B2231" i="2"/>
  <c r="B2125" i="2"/>
  <c r="B18" i="2"/>
  <c r="B119" i="2"/>
  <c r="B330" i="2"/>
  <c r="B243" i="2"/>
  <c r="B232" i="2"/>
  <c r="B435" i="2"/>
  <c r="B399" i="2"/>
  <c r="B317" i="2"/>
  <c r="B639" i="2"/>
  <c r="B895" i="2"/>
  <c r="B816" i="2"/>
  <c r="B1105" i="2"/>
  <c r="B697" i="2"/>
  <c r="B209" i="2"/>
  <c r="B872" i="2"/>
  <c r="B1052" i="2"/>
  <c r="B1350" i="2"/>
  <c r="B1606" i="2"/>
  <c r="B628" i="2"/>
  <c r="B1243" i="2"/>
  <c r="B1499" i="2"/>
  <c r="B1124" i="2"/>
  <c r="B1408" i="2"/>
  <c r="B1289" i="2"/>
  <c r="B1820" i="2"/>
  <c r="B2082" i="2"/>
  <c r="B1656" i="2"/>
  <c r="B1959" i="2"/>
  <c r="B1329" i="2"/>
  <c r="B1841" i="2"/>
  <c r="B2096" i="2"/>
  <c r="B2352" i="2"/>
  <c r="B2033" i="2"/>
  <c r="B2438" i="2"/>
  <c r="B2245" i="2"/>
  <c r="B1837" i="2"/>
  <c r="B2382" i="2"/>
  <c r="B2407" i="2"/>
  <c r="B266" i="2"/>
  <c r="B169" i="2"/>
  <c r="B733" i="2"/>
  <c r="B789" i="2"/>
  <c r="B1798" i="2"/>
  <c r="B1344" i="2"/>
  <c r="B1565" i="2"/>
  <c r="B2032" i="2"/>
  <c r="B2162" i="2"/>
  <c r="B2439" i="2"/>
  <c r="B179" i="2"/>
  <c r="B606" i="2"/>
  <c r="B1041" i="2"/>
  <c r="B862" i="2"/>
  <c r="B1163" i="2"/>
  <c r="B916" i="2"/>
  <c r="B1895" i="2"/>
  <c r="B2288" i="2"/>
  <c r="B1365" i="2"/>
  <c r="B105" i="2"/>
  <c r="B168" i="2"/>
  <c r="B575" i="2"/>
  <c r="B584" i="2"/>
  <c r="B1286" i="2"/>
  <c r="B1435" i="2"/>
  <c r="B1737" i="2"/>
  <c r="B960" i="2"/>
  <c r="B1760" i="2"/>
  <c r="B2299" i="2"/>
  <c r="B55" i="2"/>
  <c r="B277" i="2"/>
  <c r="B831" i="2"/>
  <c r="B950" i="2"/>
  <c r="B1542" i="2"/>
  <c r="B1034" i="2"/>
  <c r="B2018" i="2"/>
  <c r="B1751" i="2"/>
  <c r="B2355" i="2"/>
  <c r="B1901" i="2"/>
  <c r="R9" i="2"/>
  <c r="R17" i="2"/>
  <c r="R25" i="2"/>
  <c r="R33" i="2"/>
  <c r="R41" i="2"/>
  <c r="R49" i="2"/>
  <c r="R57" i="2"/>
  <c r="R65" i="2"/>
  <c r="R73" i="2"/>
  <c r="R81" i="2"/>
  <c r="R89" i="2"/>
  <c r="R97" i="2"/>
  <c r="R105" i="2"/>
  <c r="R113" i="2"/>
  <c r="R121" i="2"/>
  <c r="R129" i="2"/>
  <c r="R137" i="2"/>
  <c r="R145" i="2"/>
  <c r="R153" i="2"/>
  <c r="R161" i="2"/>
  <c r="R169" i="2"/>
  <c r="R177" i="2"/>
  <c r="R185" i="2"/>
  <c r="R193" i="2"/>
  <c r="R201" i="2"/>
  <c r="R26" i="2"/>
  <c r="R58" i="2"/>
  <c r="R90" i="2"/>
  <c r="R122" i="2"/>
  <c r="R154" i="2"/>
  <c r="R186" i="2"/>
  <c r="R12" i="2"/>
  <c r="R44" i="2"/>
  <c r="R76" i="2"/>
  <c r="R108" i="2"/>
  <c r="R140" i="2"/>
  <c r="R172" i="2"/>
  <c r="R205" i="2"/>
  <c r="R213" i="2"/>
  <c r="R221" i="2"/>
  <c r="R229" i="2"/>
  <c r="R237" i="2"/>
  <c r="R245" i="2"/>
  <c r="R253" i="2"/>
  <c r="R261" i="2"/>
  <c r="R269" i="2"/>
  <c r="R277" i="2"/>
  <c r="R285" i="2"/>
  <c r="R293" i="2"/>
  <c r="R301" i="2"/>
  <c r="R309" i="2"/>
  <c r="R317" i="2"/>
  <c r="R325" i="2"/>
  <c r="R333" i="2"/>
  <c r="R341" i="2"/>
  <c r="R349" i="2"/>
  <c r="R357" i="2"/>
  <c r="R365" i="2"/>
  <c r="R373" i="2"/>
  <c r="R381" i="2"/>
  <c r="R389" i="2"/>
  <c r="R397" i="2"/>
  <c r="R405" i="2"/>
  <c r="R413" i="2"/>
  <c r="R421" i="2"/>
  <c r="R429" i="2"/>
  <c r="R437" i="2"/>
  <c r="R445" i="2"/>
  <c r="R453" i="2"/>
  <c r="R461" i="2"/>
  <c r="R469" i="2"/>
  <c r="R477" i="2"/>
  <c r="R485" i="2"/>
  <c r="R493" i="2"/>
  <c r="R501" i="2"/>
  <c r="R509" i="2"/>
  <c r="R517" i="2"/>
  <c r="R525" i="2"/>
  <c r="R533" i="2"/>
  <c r="R541" i="2"/>
  <c r="R549" i="2"/>
  <c r="R557" i="2"/>
  <c r="R565" i="2"/>
  <c r="R573" i="2"/>
  <c r="R581" i="2"/>
  <c r="R589" i="2"/>
  <c r="R597" i="2"/>
  <c r="R605" i="2"/>
  <c r="R613" i="2"/>
  <c r="R621" i="2"/>
  <c r="R629" i="2"/>
  <c r="R30" i="2"/>
  <c r="R62" i="2"/>
  <c r="R94" i="2"/>
  <c r="R126" i="2"/>
  <c r="R158" i="2"/>
  <c r="R190" i="2"/>
  <c r="R96" i="2"/>
  <c r="R204" i="2"/>
  <c r="R236" i="2"/>
  <c r="R268" i="2"/>
  <c r="R300" i="2"/>
  <c r="R332" i="2"/>
  <c r="R364" i="2"/>
  <c r="R396" i="2"/>
  <c r="R428" i="2"/>
  <c r="R460" i="2"/>
  <c r="R492" i="2"/>
  <c r="R524" i="2"/>
  <c r="R556" i="2"/>
  <c r="R588" i="2"/>
  <c r="R620" i="2"/>
  <c r="R636" i="2"/>
  <c r="R652" i="2"/>
  <c r="R668" i="2"/>
  <c r="R684" i="2"/>
  <c r="R700" i="2"/>
  <c r="R716" i="2"/>
  <c r="R732" i="2"/>
  <c r="R748" i="2"/>
  <c r="R764" i="2"/>
  <c r="R780" i="2"/>
  <c r="R796" i="2"/>
  <c r="R812" i="2"/>
  <c r="R828" i="2"/>
  <c r="R844" i="2"/>
  <c r="R860" i="2"/>
  <c r="R876" i="2"/>
  <c r="R892" i="2"/>
  <c r="R908" i="2"/>
  <c r="R924" i="2"/>
  <c r="R940" i="2"/>
  <c r="R956" i="2"/>
  <c r="R972" i="2"/>
  <c r="R988" i="2"/>
  <c r="R1004" i="2"/>
  <c r="R1020" i="2"/>
  <c r="R1032" i="2"/>
  <c r="R1040" i="2"/>
  <c r="R1048" i="2"/>
  <c r="R1056" i="2"/>
  <c r="R1064" i="2"/>
  <c r="R1072" i="2"/>
  <c r="R1080" i="2"/>
  <c r="R1088" i="2"/>
  <c r="R1096" i="2"/>
  <c r="R1104" i="2"/>
  <c r="R1112" i="2"/>
  <c r="R1120" i="2"/>
  <c r="R1128" i="2"/>
  <c r="R1136" i="2"/>
  <c r="R1144" i="2"/>
  <c r="R1152" i="2"/>
  <c r="R1160" i="2"/>
  <c r="R1168" i="2"/>
  <c r="R1176" i="2"/>
  <c r="R1184" i="2"/>
  <c r="R1192" i="2"/>
  <c r="R1200" i="2"/>
  <c r="R1208" i="2"/>
  <c r="R1216" i="2"/>
  <c r="R1224" i="2"/>
  <c r="R1232" i="2"/>
  <c r="R1240" i="2"/>
  <c r="R1248" i="2"/>
  <c r="R1256" i="2"/>
  <c r="R1264" i="2"/>
  <c r="R1272" i="2"/>
  <c r="R1280" i="2"/>
  <c r="R1288" i="2"/>
  <c r="R1296" i="2"/>
  <c r="R1304" i="2"/>
  <c r="R1312" i="2"/>
  <c r="R1320" i="2"/>
  <c r="R1328" i="2"/>
  <c r="R1336" i="2"/>
  <c r="R1344" i="2"/>
  <c r="R1352" i="2"/>
  <c r="R1360" i="2"/>
  <c r="R1368" i="2"/>
  <c r="R1376" i="2"/>
  <c r="R1384" i="2"/>
  <c r="R1392" i="2"/>
  <c r="R1400" i="2"/>
  <c r="R1408" i="2"/>
  <c r="R1416" i="2"/>
  <c r="R1424" i="2"/>
  <c r="R1432" i="2"/>
  <c r="R1440" i="2"/>
  <c r="R1448" i="2"/>
  <c r="R1456" i="2"/>
  <c r="R1464" i="2"/>
  <c r="R1472" i="2"/>
  <c r="R1480" i="2"/>
  <c r="R1488" i="2"/>
  <c r="R1496" i="2"/>
  <c r="R1504" i="2"/>
  <c r="R1512" i="2"/>
  <c r="R1520" i="2"/>
  <c r="R1528" i="2"/>
  <c r="R1536" i="2"/>
  <c r="R1544" i="2"/>
  <c r="R1552" i="2"/>
  <c r="R1560" i="2"/>
  <c r="R1568" i="2"/>
  <c r="R1576" i="2"/>
  <c r="R1584" i="2"/>
  <c r="R1592" i="2"/>
  <c r="R1600" i="2"/>
  <c r="R1608" i="2"/>
  <c r="R1616" i="2"/>
  <c r="R1624" i="2"/>
  <c r="R1632" i="2"/>
  <c r="R104" i="2"/>
  <c r="R210" i="2"/>
  <c r="R242" i="2"/>
  <c r="R274" i="2"/>
  <c r="R306" i="2"/>
  <c r="R338" i="2"/>
  <c r="R370" i="2"/>
  <c r="R402" i="2"/>
  <c r="R434" i="2"/>
  <c r="R466" i="2"/>
  <c r="R498" i="2"/>
  <c r="R530" i="2"/>
  <c r="R562" i="2"/>
  <c r="R594" i="2"/>
  <c r="R626" i="2"/>
  <c r="R646" i="2"/>
  <c r="R662" i="2"/>
  <c r="R678" i="2"/>
  <c r="R694" i="2"/>
  <c r="R710" i="2"/>
  <c r="R726" i="2"/>
  <c r="R742" i="2"/>
  <c r="R758" i="2"/>
  <c r="R774" i="2"/>
  <c r="R790" i="2"/>
  <c r="R806" i="2"/>
  <c r="R822" i="2"/>
  <c r="R838" i="2"/>
  <c r="R854" i="2"/>
  <c r="R870" i="2"/>
  <c r="R886" i="2"/>
  <c r="R902" i="2"/>
  <c r="R918" i="2"/>
  <c r="R934" i="2"/>
  <c r="R950" i="2"/>
  <c r="R966" i="2"/>
  <c r="R982" i="2"/>
  <c r="R998" i="2"/>
  <c r="R1014" i="2"/>
  <c r="R16" i="2"/>
  <c r="R144" i="2"/>
  <c r="R224" i="2"/>
  <c r="R256" i="2"/>
  <c r="R288" i="2"/>
  <c r="R320" i="2"/>
  <c r="R352" i="2"/>
  <c r="R384" i="2"/>
  <c r="R416" i="2"/>
  <c r="R448" i="2"/>
  <c r="R480" i="2"/>
  <c r="R512" i="2"/>
  <c r="R544" i="2"/>
  <c r="R576" i="2"/>
  <c r="R608" i="2"/>
  <c r="R637" i="2"/>
  <c r="R653" i="2"/>
  <c r="R669" i="2"/>
  <c r="R685" i="2"/>
  <c r="R701" i="2"/>
  <c r="R717" i="2"/>
  <c r="R733" i="2"/>
  <c r="R749" i="2"/>
  <c r="R765" i="2"/>
  <c r="R781" i="2"/>
  <c r="R797" i="2"/>
  <c r="R813" i="2"/>
  <c r="R829" i="2"/>
  <c r="R845" i="2"/>
  <c r="R861" i="2"/>
  <c r="R877" i="2"/>
  <c r="R893" i="2"/>
  <c r="R909" i="2"/>
  <c r="R925" i="2"/>
  <c r="R941" i="2"/>
  <c r="R957" i="2"/>
  <c r="R973" i="2"/>
  <c r="R989" i="2"/>
  <c r="R1005" i="2"/>
  <c r="R1021" i="2"/>
  <c r="R1031" i="2"/>
  <c r="R1039" i="2"/>
  <c r="R1047" i="2"/>
  <c r="R1055" i="2"/>
  <c r="R1063" i="2"/>
  <c r="R1071" i="2"/>
  <c r="R1079" i="2"/>
  <c r="R1087" i="2"/>
  <c r="R1095" i="2"/>
  <c r="R1103" i="2"/>
  <c r="R1111" i="2"/>
  <c r="R1119" i="2"/>
  <c r="R1127" i="2"/>
  <c r="R1135" i="2"/>
  <c r="R1143" i="2"/>
  <c r="R1151" i="2"/>
  <c r="R1159" i="2"/>
  <c r="R1167" i="2"/>
  <c r="R1175" i="2"/>
  <c r="R1183" i="2"/>
  <c r="R1191" i="2"/>
  <c r="R1199" i="2"/>
  <c r="R1207" i="2"/>
  <c r="R1215" i="2"/>
  <c r="R1223" i="2"/>
  <c r="R1231" i="2"/>
  <c r="R1239" i="2"/>
  <c r="R1247" i="2"/>
  <c r="R1255" i="2"/>
  <c r="R1263" i="2"/>
  <c r="R1271" i="2"/>
  <c r="R1279" i="2"/>
  <c r="R1287" i="2"/>
  <c r="R1295" i="2"/>
  <c r="R1303" i="2"/>
  <c r="R1311" i="2"/>
  <c r="R1319" i="2"/>
  <c r="R1327" i="2"/>
  <c r="R1335" i="2"/>
  <c r="R1343" i="2"/>
  <c r="R1351" i="2"/>
  <c r="R1359" i="2"/>
  <c r="R1367" i="2"/>
  <c r="R1375" i="2"/>
  <c r="R1383" i="2"/>
  <c r="R1391" i="2"/>
  <c r="R1399" i="2"/>
  <c r="R1407" i="2"/>
  <c r="R1415" i="2"/>
  <c r="R1423" i="2"/>
  <c r="R1431" i="2"/>
  <c r="R1439" i="2"/>
  <c r="R1447" i="2"/>
  <c r="R1455" i="2"/>
  <c r="R1463" i="2"/>
  <c r="R1471" i="2"/>
  <c r="R1479" i="2"/>
  <c r="R1487" i="2"/>
  <c r="R1495" i="2"/>
  <c r="R1503" i="2"/>
  <c r="R1511" i="2"/>
  <c r="R1519" i="2"/>
  <c r="R1527" i="2"/>
  <c r="R1535" i="2"/>
  <c r="R1543" i="2"/>
  <c r="R1551" i="2"/>
  <c r="R1559" i="2"/>
  <c r="R1567" i="2"/>
  <c r="R1575" i="2"/>
  <c r="R1583" i="2"/>
  <c r="R1591" i="2"/>
  <c r="R1599" i="2"/>
  <c r="R1607" i="2"/>
  <c r="R1615" i="2"/>
  <c r="R1623" i="2"/>
  <c r="R1631" i="2"/>
  <c r="R1639" i="2"/>
  <c r="R1647" i="2"/>
  <c r="R1655" i="2"/>
  <c r="R1663" i="2"/>
  <c r="R1671" i="2"/>
  <c r="R1679" i="2"/>
  <c r="R1687" i="2"/>
  <c r="R1695" i="2"/>
  <c r="R1703" i="2"/>
  <c r="R1711" i="2"/>
  <c r="R1719" i="2"/>
  <c r="R1727" i="2"/>
  <c r="R1735" i="2"/>
  <c r="R1743" i="2"/>
  <c r="R1751" i="2"/>
  <c r="R1759" i="2"/>
  <c r="R1767" i="2"/>
  <c r="R1775" i="2"/>
  <c r="R1783" i="2"/>
  <c r="R1791" i="2"/>
  <c r="R1799" i="2"/>
  <c r="R1807" i="2"/>
  <c r="R1815" i="2"/>
  <c r="R1823" i="2"/>
  <c r="R1831" i="2"/>
  <c r="R1839" i="2"/>
  <c r="R1847" i="2"/>
  <c r="R1855" i="2"/>
  <c r="R1863" i="2"/>
  <c r="R1871" i="2"/>
  <c r="R1879" i="2"/>
  <c r="R1887" i="2"/>
  <c r="R1895" i="2"/>
  <c r="R1903" i="2"/>
  <c r="R1911" i="2"/>
  <c r="R1919" i="2"/>
  <c r="R1927" i="2"/>
  <c r="R1935" i="2"/>
  <c r="R1943" i="2"/>
  <c r="R1951" i="2"/>
  <c r="R1959" i="2"/>
  <c r="R1967" i="2"/>
  <c r="R1975" i="2"/>
  <c r="R1983" i="2"/>
  <c r="R1991" i="2"/>
  <c r="R1999" i="2"/>
  <c r="R2007" i="2"/>
  <c r="R2015" i="2"/>
  <c r="R2023" i="2"/>
  <c r="R2031" i="2"/>
  <c r="R2039" i="2"/>
  <c r="R2047" i="2"/>
  <c r="R2055" i="2"/>
  <c r="R2063" i="2"/>
  <c r="R2071" i="2"/>
  <c r="R2079" i="2"/>
  <c r="R2087" i="2"/>
  <c r="R2095" i="2"/>
  <c r="R286" i="2"/>
  <c r="R414" i="2"/>
  <c r="R542" i="2"/>
  <c r="R650" i="2"/>
  <c r="R714" i="2"/>
  <c r="R778" i="2"/>
  <c r="R842" i="2"/>
  <c r="R906" i="2"/>
  <c r="R970" i="2"/>
  <c r="R1646" i="2"/>
  <c r="R1678" i="2"/>
  <c r="R1710" i="2"/>
  <c r="R1742" i="2"/>
  <c r="R1774" i="2"/>
  <c r="R1806" i="2"/>
  <c r="R1838" i="2"/>
  <c r="R1870" i="2"/>
  <c r="R1902" i="2"/>
  <c r="R1934" i="2"/>
  <c r="R1966" i="2"/>
  <c r="R1998" i="2"/>
  <c r="R2030" i="2"/>
  <c r="R2062" i="2"/>
  <c r="R2094" i="2"/>
  <c r="R2102" i="2"/>
  <c r="R2110" i="2"/>
  <c r="R2118" i="2"/>
  <c r="R2126" i="2"/>
  <c r="R2134" i="2"/>
  <c r="R2142" i="2"/>
  <c r="R2150" i="2"/>
  <c r="R2158" i="2"/>
  <c r="R2166" i="2"/>
  <c r="R2174" i="2"/>
  <c r="R2182" i="2"/>
  <c r="R2190" i="2"/>
  <c r="R2198" i="2"/>
  <c r="R2206" i="2"/>
  <c r="R2214" i="2"/>
  <c r="R2222" i="2"/>
  <c r="R2230" i="2"/>
  <c r="R2238" i="2"/>
  <c r="R2246" i="2"/>
  <c r="R2254" i="2"/>
  <c r="R2262" i="2"/>
  <c r="R2270" i="2"/>
  <c r="R2278" i="2"/>
  <c r="R2286" i="2"/>
  <c r="R2294" i="2"/>
  <c r="R2302" i="2"/>
  <c r="R2310" i="2"/>
  <c r="R2318" i="2"/>
  <c r="R2326" i="2"/>
  <c r="R2334" i="2"/>
  <c r="R2342" i="2"/>
  <c r="R2350" i="2"/>
  <c r="R2358" i="2"/>
  <c r="R2366" i="2"/>
  <c r="R2374" i="2"/>
  <c r="R2382" i="2"/>
  <c r="R2390" i="2"/>
  <c r="R2398" i="2"/>
  <c r="R2406" i="2"/>
  <c r="R2414" i="2"/>
  <c r="R2422" i="2"/>
  <c r="R2430" i="2"/>
  <c r="R2438" i="2"/>
  <c r="R2446" i="2"/>
  <c r="R2454" i="2"/>
  <c r="R2462" i="2"/>
  <c r="R2439" i="2"/>
  <c r="R2461" i="2"/>
  <c r="R262" i="2"/>
  <c r="R422" i="2"/>
  <c r="R671" i="2"/>
  <c r="R1644" i="2"/>
  <c r="R1692" i="2"/>
  <c r="R1756" i="2"/>
  <c r="R120" i="2"/>
  <c r="R310" i="2"/>
  <c r="R438" i="2"/>
  <c r="R566" i="2"/>
  <c r="R658" i="2"/>
  <c r="R722" i="2"/>
  <c r="R786" i="2"/>
  <c r="R850" i="2"/>
  <c r="R914" i="2"/>
  <c r="R978" i="2"/>
  <c r="R1648" i="2"/>
  <c r="R1680" i="2"/>
  <c r="R1712" i="2"/>
  <c r="R1744" i="2"/>
  <c r="R1776" i="2"/>
  <c r="R1808" i="2"/>
  <c r="R1840" i="2"/>
  <c r="R1872" i="2"/>
  <c r="R1904" i="2"/>
  <c r="R1936" i="2"/>
  <c r="R1968" i="2"/>
  <c r="R2000" i="2"/>
  <c r="R2032" i="2"/>
  <c r="R2064" i="2"/>
  <c r="R2403" i="2"/>
  <c r="R2413" i="2"/>
  <c r="R2433" i="2"/>
  <c r="R2457" i="2"/>
  <c r="R2467" i="2"/>
  <c r="R703" i="2"/>
  <c r="R831" i="2"/>
  <c r="R962" i="2"/>
  <c r="R1684" i="2"/>
  <c r="R1764" i="2"/>
  <c r="R1844" i="2"/>
  <c r="R1916" i="2"/>
  <c r="R1972" i="2"/>
  <c r="R2044" i="2"/>
  <c r="R24" i="2"/>
  <c r="R270" i="2"/>
  <c r="R398" i="2"/>
  <c r="R526" i="2"/>
  <c r="R634" i="2"/>
  <c r="R698" i="2"/>
  <c r="R762" i="2"/>
  <c r="R826" i="2"/>
  <c r="R890" i="2"/>
  <c r="R954" i="2"/>
  <c r="R1018" i="2"/>
  <c r="R1658" i="2"/>
  <c r="R1690" i="2"/>
  <c r="R1722" i="2"/>
  <c r="R1754" i="2"/>
  <c r="R1786" i="2"/>
  <c r="R1818" i="2"/>
  <c r="R1850" i="2"/>
  <c r="R1882" i="2"/>
  <c r="R1914" i="2"/>
  <c r="R1946" i="2"/>
  <c r="R1978" i="2"/>
  <c r="R2010" i="2"/>
  <c r="R2042" i="2"/>
  <c r="R2074" i="2"/>
  <c r="R2099" i="2"/>
  <c r="R2107" i="2"/>
  <c r="R2115" i="2"/>
  <c r="R2123" i="2"/>
  <c r="R2131" i="2"/>
  <c r="R2139" i="2"/>
  <c r="R2147" i="2"/>
  <c r="R2155" i="2"/>
  <c r="R2163" i="2"/>
  <c r="R2171" i="2"/>
  <c r="R2179" i="2"/>
  <c r="R2187" i="2"/>
  <c r="R2195" i="2"/>
  <c r="R2203" i="2"/>
  <c r="R2211" i="2"/>
  <c r="R2219" i="2"/>
  <c r="R2227" i="2"/>
  <c r="R2235" i="2"/>
  <c r="R2243" i="2"/>
  <c r="R2251" i="2"/>
  <c r="R2259" i="2"/>
  <c r="R2267" i="2"/>
  <c r="R2275" i="2"/>
  <c r="R2283" i="2"/>
  <c r="R2291" i="2"/>
  <c r="R2299" i="2"/>
  <c r="R2307" i="2"/>
  <c r="R2315" i="2"/>
  <c r="R2323" i="2"/>
  <c r="R2331" i="2"/>
  <c r="R2339" i="2"/>
  <c r="R2347" i="2"/>
  <c r="R2355" i="2"/>
  <c r="R2363" i="2"/>
  <c r="R2371" i="2"/>
  <c r="R2379" i="2"/>
  <c r="R2387" i="2"/>
  <c r="R2395" i="2"/>
  <c r="R2409" i="2"/>
  <c r="R2425" i="2"/>
  <c r="R2447" i="2"/>
  <c r="R582" i="2"/>
  <c r="R770" i="2"/>
  <c r="R959" i="2"/>
  <c r="R1772" i="2"/>
  <c r="R1868" i="2"/>
  <c r="R1932" i="2"/>
  <c r="R1988" i="2"/>
  <c r="R2052" i="2"/>
  <c r="R11" i="2"/>
  <c r="R19" i="2"/>
  <c r="R27" i="2"/>
  <c r="R35" i="2"/>
  <c r="R43" i="2"/>
  <c r="R51" i="2"/>
  <c r="R59" i="2"/>
  <c r="R67" i="2"/>
  <c r="R75" i="2"/>
  <c r="R83" i="2"/>
  <c r="R91" i="2"/>
  <c r="R99" i="2"/>
  <c r="R107" i="2"/>
  <c r="R115" i="2"/>
  <c r="R123" i="2"/>
  <c r="R131" i="2"/>
  <c r="R139" i="2"/>
  <c r="R147" i="2"/>
  <c r="R155" i="2"/>
  <c r="R163" i="2"/>
  <c r="R171" i="2"/>
  <c r="R179" i="2"/>
  <c r="R187" i="2"/>
  <c r="R195" i="2"/>
  <c r="R203" i="2"/>
  <c r="R34" i="2"/>
  <c r="R66" i="2"/>
  <c r="R98" i="2"/>
  <c r="R130" i="2"/>
  <c r="R162" i="2"/>
  <c r="R194" i="2"/>
  <c r="R20" i="2"/>
  <c r="R52" i="2"/>
  <c r="R84" i="2"/>
  <c r="R116" i="2"/>
  <c r="R148" i="2"/>
  <c r="R180" i="2"/>
  <c r="R207" i="2"/>
  <c r="R215" i="2"/>
  <c r="R223" i="2"/>
  <c r="R231" i="2"/>
  <c r="R239" i="2"/>
  <c r="R247" i="2"/>
  <c r="R255" i="2"/>
  <c r="R263" i="2"/>
  <c r="R271" i="2"/>
  <c r="R279" i="2"/>
  <c r="R287" i="2"/>
  <c r="R295" i="2"/>
  <c r="R303" i="2"/>
  <c r="R311" i="2"/>
  <c r="R319" i="2"/>
  <c r="R327" i="2"/>
  <c r="R335" i="2"/>
  <c r="R343" i="2"/>
  <c r="R351" i="2"/>
  <c r="R359" i="2"/>
  <c r="R367" i="2"/>
  <c r="R375" i="2"/>
  <c r="R383" i="2"/>
  <c r="R391" i="2"/>
  <c r="R399" i="2"/>
  <c r="R407" i="2"/>
  <c r="R415" i="2"/>
  <c r="R423" i="2"/>
  <c r="R431" i="2"/>
  <c r="R439" i="2"/>
  <c r="R447" i="2"/>
  <c r="R455" i="2"/>
  <c r="R463" i="2"/>
  <c r="R471" i="2"/>
  <c r="R479" i="2"/>
  <c r="R487" i="2"/>
  <c r="R495" i="2"/>
  <c r="R503" i="2"/>
  <c r="R511" i="2"/>
  <c r="R519" i="2"/>
  <c r="R527" i="2"/>
  <c r="R535" i="2"/>
  <c r="R543" i="2"/>
  <c r="R551" i="2"/>
  <c r="R559" i="2"/>
  <c r="R567" i="2"/>
  <c r="R575" i="2"/>
  <c r="R583" i="2"/>
  <c r="R591" i="2"/>
  <c r="R599" i="2"/>
  <c r="R607" i="2"/>
  <c r="R615" i="2"/>
  <c r="R623" i="2"/>
  <c r="R6" i="2"/>
  <c r="R38" i="2"/>
  <c r="R70" i="2"/>
  <c r="R102" i="2"/>
  <c r="R134" i="2"/>
  <c r="R166" i="2"/>
  <c r="R198" i="2"/>
  <c r="R128" i="2"/>
  <c r="R212" i="2"/>
  <c r="R244" i="2"/>
  <c r="R276" i="2"/>
  <c r="R308" i="2"/>
  <c r="R340" i="2"/>
  <c r="R372" i="2"/>
  <c r="R404" i="2"/>
  <c r="R436" i="2"/>
  <c r="R468" i="2"/>
  <c r="R500" i="2"/>
  <c r="R532" i="2"/>
  <c r="R564" i="2"/>
  <c r="R596" i="2"/>
  <c r="R628" i="2"/>
  <c r="R641" i="2"/>
  <c r="R657" i="2"/>
  <c r="R673" i="2"/>
  <c r="R689" i="2"/>
  <c r="R705" i="2"/>
  <c r="R721" i="2"/>
  <c r="R737" i="2"/>
  <c r="R753" i="2"/>
  <c r="R769" i="2"/>
  <c r="R785" i="2"/>
  <c r="R801" i="2"/>
  <c r="R817" i="2"/>
  <c r="R833" i="2"/>
  <c r="R849" i="2"/>
  <c r="R865" i="2"/>
  <c r="R881" i="2"/>
  <c r="R897" i="2"/>
  <c r="R913" i="2"/>
  <c r="R929" i="2"/>
  <c r="R945" i="2"/>
  <c r="R961" i="2"/>
  <c r="R977" i="2"/>
  <c r="R993" i="2"/>
  <c r="R1009" i="2"/>
  <c r="R1025" i="2"/>
  <c r="R1034" i="2"/>
  <c r="R1042" i="2"/>
  <c r="R1050" i="2"/>
  <c r="R1058" i="2"/>
  <c r="R1066" i="2"/>
  <c r="R1074" i="2"/>
  <c r="R1082" i="2"/>
  <c r="R1090" i="2"/>
  <c r="R1098" i="2"/>
  <c r="R1106" i="2"/>
  <c r="R1114" i="2"/>
  <c r="R1122" i="2"/>
  <c r="R1130" i="2"/>
  <c r="R1138" i="2"/>
  <c r="R1146" i="2"/>
  <c r="R1154" i="2"/>
  <c r="R1162" i="2"/>
  <c r="R1170" i="2"/>
  <c r="R1178" i="2"/>
  <c r="R1186" i="2"/>
  <c r="R1194" i="2"/>
  <c r="R1202" i="2"/>
  <c r="R1210" i="2"/>
  <c r="R1218" i="2"/>
  <c r="R1226" i="2"/>
  <c r="R1234" i="2"/>
  <c r="R1242" i="2"/>
  <c r="R1250" i="2"/>
  <c r="R1258" i="2"/>
  <c r="R1266" i="2"/>
  <c r="R1274" i="2"/>
  <c r="R1282" i="2"/>
  <c r="R1290" i="2"/>
  <c r="R1298" i="2"/>
  <c r="R1306" i="2"/>
  <c r="R1314" i="2"/>
  <c r="R1322" i="2"/>
  <c r="R1330" i="2"/>
  <c r="R1338" i="2"/>
  <c r="R1346" i="2"/>
  <c r="R1354" i="2"/>
  <c r="R1362" i="2"/>
  <c r="R1370" i="2"/>
  <c r="R1378" i="2"/>
  <c r="R1386" i="2"/>
  <c r="R1394" i="2"/>
  <c r="R1402" i="2"/>
  <c r="R1410" i="2"/>
  <c r="R1418" i="2"/>
  <c r="R1426" i="2"/>
  <c r="R1434" i="2"/>
  <c r="R1442" i="2"/>
  <c r="R1450" i="2"/>
  <c r="R1458" i="2"/>
  <c r="R1466" i="2"/>
  <c r="R1474" i="2"/>
  <c r="R1482" i="2"/>
  <c r="R1490" i="2"/>
  <c r="R1498" i="2"/>
  <c r="R1506" i="2"/>
  <c r="R1514" i="2"/>
  <c r="R1522" i="2"/>
  <c r="R1530" i="2"/>
  <c r="R1538" i="2"/>
  <c r="R1546" i="2"/>
  <c r="R1554" i="2"/>
  <c r="R1562" i="2"/>
  <c r="R1570" i="2"/>
  <c r="R1578" i="2"/>
  <c r="R1586" i="2"/>
  <c r="R1594" i="2"/>
  <c r="R1602" i="2"/>
  <c r="R1610" i="2"/>
  <c r="R1618" i="2"/>
  <c r="R1626" i="2"/>
  <c r="R8" i="2"/>
  <c r="R136" i="2"/>
  <c r="R218" i="2"/>
  <c r="R250" i="2"/>
  <c r="R282" i="2"/>
  <c r="R314" i="2"/>
  <c r="R346" i="2"/>
  <c r="R378" i="2"/>
  <c r="R410" i="2"/>
  <c r="R442" i="2"/>
  <c r="R474" i="2"/>
  <c r="R506" i="2"/>
  <c r="R538" i="2"/>
  <c r="R570" i="2"/>
  <c r="R602" i="2"/>
  <c r="R635" i="2"/>
  <c r="R651" i="2"/>
  <c r="R667" i="2"/>
  <c r="R683" i="2"/>
  <c r="R699" i="2"/>
  <c r="R715" i="2"/>
  <c r="R731" i="2"/>
  <c r="R747" i="2"/>
  <c r="R763" i="2"/>
  <c r="R779" i="2"/>
  <c r="R795" i="2"/>
  <c r="R811" i="2"/>
  <c r="R827" i="2"/>
  <c r="R843" i="2"/>
  <c r="R859" i="2"/>
  <c r="R875" i="2"/>
  <c r="R891" i="2"/>
  <c r="R907" i="2"/>
  <c r="R923" i="2"/>
  <c r="R939" i="2"/>
  <c r="R955" i="2"/>
  <c r="R971" i="2"/>
  <c r="R987" i="2"/>
  <c r="R1003" i="2"/>
  <c r="R1019" i="2"/>
  <c r="R48" i="2"/>
  <c r="R176" i="2"/>
  <c r="R232" i="2"/>
  <c r="R264" i="2"/>
  <c r="R296" i="2"/>
  <c r="R328" i="2"/>
  <c r="R360" i="2"/>
  <c r="R392" i="2"/>
  <c r="R424" i="2"/>
  <c r="R456" i="2"/>
  <c r="R488" i="2"/>
  <c r="R520" i="2"/>
  <c r="R552" i="2"/>
  <c r="R584" i="2"/>
  <c r="R616" i="2"/>
  <c r="R640" i="2"/>
  <c r="R656" i="2"/>
  <c r="R672" i="2"/>
  <c r="R688" i="2"/>
  <c r="R704" i="2"/>
  <c r="R720" i="2"/>
  <c r="R736" i="2"/>
  <c r="R752" i="2"/>
  <c r="R768" i="2"/>
  <c r="R784" i="2"/>
  <c r="R800" i="2"/>
  <c r="R816" i="2"/>
  <c r="R832" i="2"/>
  <c r="R848" i="2"/>
  <c r="R864" i="2"/>
  <c r="R880" i="2"/>
  <c r="R896" i="2"/>
  <c r="R912" i="2"/>
  <c r="R928" i="2"/>
  <c r="R944" i="2"/>
  <c r="R960" i="2"/>
  <c r="R976" i="2"/>
  <c r="R992" i="2"/>
  <c r="R1008" i="2"/>
  <c r="R1024" i="2"/>
  <c r="R1033" i="2"/>
  <c r="R1041" i="2"/>
  <c r="R1049" i="2"/>
  <c r="R1057" i="2"/>
  <c r="R1065" i="2"/>
  <c r="R1073" i="2"/>
  <c r="R1081" i="2"/>
  <c r="R1089" i="2"/>
  <c r="R1097" i="2"/>
  <c r="R1105" i="2"/>
  <c r="R1113" i="2"/>
  <c r="R1121" i="2"/>
  <c r="R1129" i="2"/>
  <c r="R1137" i="2"/>
  <c r="R1145" i="2"/>
  <c r="R1153" i="2"/>
  <c r="R1161" i="2"/>
  <c r="R1169" i="2"/>
  <c r="R1177" i="2"/>
  <c r="R1185" i="2"/>
  <c r="R1193" i="2"/>
  <c r="R1201" i="2"/>
  <c r="R1209" i="2"/>
  <c r="R1217" i="2"/>
  <c r="R1225" i="2"/>
  <c r="R1233" i="2"/>
  <c r="R1241" i="2"/>
  <c r="R1249" i="2"/>
  <c r="R1257" i="2"/>
  <c r="R1265" i="2"/>
  <c r="R1273" i="2"/>
  <c r="R1281" i="2"/>
  <c r="R1289" i="2"/>
  <c r="R1297" i="2"/>
  <c r="R1305" i="2"/>
  <c r="R1313" i="2"/>
  <c r="R1321" i="2"/>
  <c r="R1329" i="2"/>
  <c r="R1337" i="2"/>
  <c r="R1345" i="2"/>
  <c r="R1353" i="2"/>
  <c r="R1361" i="2"/>
  <c r="R1369" i="2"/>
  <c r="R1377" i="2"/>
  <c r="R1385" i="2"/>
  <c r="R1393" i="2"/>
  <c r="R1401" i="2"/>
  <c r="R1409" i="2"/>
  <c r="R1417" i="2"/>
  <c r="R1425" i="2"/>
  <c r="R1433" i="2"/>
  <c r="R1441" i="2"/>
  <c r="R1449" i="2"/>
  <c r="R1457" i="2"/>
  <c r="R1465" i="2"/>
  <c r="R1473" i="2"/>
  <c r="R1481" i="2"/>
  <c r="R1489" i="2"/>
  <c r="R1497" i="2"/>
  <c r="R1505" i="2"/>
  <c r="R1513" i="2"/>
  <c r="R1521" i="2"/>
  <c r="R1529" i="2"/>
  <c r="R1537" i="2"/>
  <c r="R1545" i="2"/>
  <c r="R1553" i="2"/>
  <c r="R1561" i="2"/>
  <c r="R1569" i="2"/>
  <c r="R1577" i="2"/>
  <c r="R1585" i="2"/>
  <c r="R1593" i="2"/>
  <c r="R1601" i="2"/>
  <c r="R1609" i="2"/>
  <c r="R1617" i="2"/>
  <c r="R1625" i="2"/>
  <c r="R1633" i="2"/>
  <c r="R1641" i="2"/>
  <c r="R1649" i="2"/>
  <c r="R1657" i="2"/>
  <c r="R1665" i="2"/>
  <c r="R1673" i="2"/>
  <c r="R1681" i="2"/>
  <c r="R1689" i="2"/>
  <c r="R1697" i="2"/>
  <c r="R1705" i="2"/>
  <c r="R1713" i="2"/>
  <c r="R1721" i="2"/>
  <c r="R1729" i="2"/>
  <c r="R1737" i="2"/>
  <c r="R1745" i="2"/>
  <c r="R1753" i="2"/>
  <c r="R1761" i="2"/>
  <c r="R1769" i="2"/>
  <c r="R1777" i="2"/>
  <c r="R1785" i="2"/>
  <c r="R1793" i="2"/>
  <c r="R1801" i="2"/>
  <c r="R1809" i="2"/>
  <c r="R1817" i="2"/>
  <c r="R1825" i="2"/>
  <c r="R1833" i="2"/>
  <c r="R1841" i="2"/>
  <c r="R1849" i="2"/>
  <c r="R1857" i="2"/>
  <c r="R1865" i="2"/>
  <c r="R1873" i="2"/>
  <c r="R1881" i="2"/>
  <c r="R1889" i="2"/>
  <c r="R1897" i="2"/>
  <c r="R1905" i="2"/>
  <c r="R1913" i="2"/>
  <c r="R1921" i="2"/>
  <c r="R1929" i="2"/>
  <c r="R1937" i="2"/>
  <c r="R1945" i="2"/>
  <c r="R1953" i="2"/>
  <c r="R1961" i="2"/>
  <c r="R1969" i="2"/>
  <c r="R1977" i="2"/>
  <c r="R1985" i="2"/>
  <c r="R1993" i="2"/>
  <c r="R2001" i="2"/>
  <c r="R2009" i="2"/>
  <c r="R2017" i="2"/>
  <c r="R2025" i="2"/>
  <c r="R2033" i="2"/>
  <c r="R2041" i="2"/>
  <c r="R2049" i="2"/>
  <c r="R2057" i="2"/>
  <c r="R2065" i="2"/>
  <c r="R2073" i="2"/>
  <c r="R2081" i="2"/>
  <c r="R2089" i="2"/>
  <c r="R88" i="2"/>
  <c r="R318" i="2"/>
  <c r="R446" i="2"/>
  <c r="R574" i="2"/>
  <c r="R679" i="2"/>
  <c r="R743" i="2"/>
  <c r="R807" i="2"/>
  <c r="R871" i="2"/>
  <c r="R935" i="2"/>
  <c r="R999" i="2"/>
  <c r="R1654" i="2"/>
  <c r="R1686" i="2"/>
  <c r="R1718" i="2"/>
  <c r="R1750" i="2"/>
  <c r="R1782" i="2"/>
  <c r="R1814" i="2"/>
  <c r="R1846" i="2"/>
  <c r="R1878" i="2"/>
  <c r="R1910" i="2"/>
  <c r="R1942" i="2"/>
  <c r="R1974" i="2"/>
  <c r="R2006" i="2"/>
  <c r="R2038" i="2"/>
  <c r="R2070" i="2"/>
  <c r="R2096" i="2"/>
  <c r="R2104" i="2"/>
  <c r="R2112" i="2"/>
  <c r="R2120" i="2"/>
  <c r="R2128" i="2"/>
  <c r="R2136" i="2"/>
  <c r="R2144" i="2"/>
  <c r="R2152" i="2"/>
  <c r="R2160" i="2"/>
  <c r="R2168" i="2"/>
  <c r="R2176" i="2"/>
  <c r="R2184" i="2"/>
  <c r="R2192" i="2"/>
  <c r="R2200" i="2"/>
  <c r="R2208" i="2"/>
  <c r="R2216" i="2"/>
  <c r="R2224" i="2"/>
  <c r="R2232" i="2"/>
  <c r="R2240" i="2"/>
  <c r="R2248" i="2"/>
  <c r="R2256" i="2"/>
  <c r="R2264" i="2"/>
  <c r="R2272" i="2"/>
  <c r="R2280" i="2"/>
  <c r="R2288" i="2"/>
  <c r="R2296" i="2"/>
  <c r="R2304" i="2"/>
  <c r="R2312" i="2"/>
  <c r="R2320" i="2"/>
  <c r="R2328" i="2"/>
  <c r="R2336" i="2"/>
  <c r="R2344" i="2"/>
  <c r="R2352" i="2"/>
  <c r="R2360" i="2"/>
  <c r="R2368" i="2"/>
  <c r="R2376" i="2"/>
  <c r="R2384" i="2"/>
  <c r="R2392" i="2"/>
  <c r="R2400" i="2"/>
  <c r="R2408" i="2"/>
  <c r="R2416" i="2"/>
  <c r="R2424" i="2"/>
  <c r="R2432" i="2"/>
  <c r="R2440" i="2"/>
  <c r="R2448" i="2"/>
  <c r="R2456" i="2"/>
  <c r="R2464" i="2"/>
  <c r="R2443" i="2"/>
  <c r="R56" i="2"/>
  <c r="R294" i="2"/>
  <c r="R550" i="2"/>
  <c r="R866" i="2"/>
  <c r="R1652" i="2"/>
  <c r="R1700" i="2"/>
  <c r="R1788" i="2"/>
  <c r="R214" i="2"/>
  <c r="R342" i="2"/>
  <c r="R470" i="2"/>
  <c r="R598" i="2"/>
  <c r="R687" i="2"/>
  <c r="R751" i="2"/>
  <c r="R815" i="2"/>
  <c r="R879" i="2"/>
  <c r="R943" i="2"/>
  <c r="R1007" i="2"/>
  <c r="R1656" i="2"/>
  <c r="R1688" i="2"/>
  <c r="R1720" i="2"/>
  <c r="R1752" i="2"/>
  <c r="R1784" i="2"/>
  <c r="R1816" i="2"/>
  <c r="R1848" i="2"/>
  <c r="R1880" i="2"/>
  <c r="R1912" i="2"/>
  <c r="R1944" i="2"/>
  <c r="R1976" i="2"/>
  <c r="R2008" i="2"/>
  <c r="R2040" i="2"/>
  <c r="R2072" i="2"/>
  <c r="R2405" i="2"/>
  <c r="R2417" i="2"/>
  <c r="R2435" i="2"/>
  <c r="R2459" i="2"/>
  <c r="R358" i="2"/>
  <c r="R735" i="2"/>
  <c r="R863" i="2"/>
  <c r="R994" i="2"/>
  <c r="R1716" i="2"/>
  <c r="R1796" i="2"/>
  <c r="R1860" i="2"/>
  <c r="R1924" i="2"/>
  <c r="R1996" i="2"/>
  <c r="R2068" i="2"/>
  <c r="R152" i="2"/>
  <c r="R302" i="2"/>
  <c r="R430" i="2"/>
  <c r="R558" i="2"/>
  <c r="R663" i="2"/>
  <c r="R727" i="2"/>
  <c r="R791" i="2"/>
  <c r="R855" i="2"/>
  <c r="R919" i="2"/>
  <c r="R983" i="2"/>
  <c r="R1634" i="2"/>
  <c r="R1666" i="2"/>
  <c r="R1698" i="2"/>
  <c r="R1730" i="2"/>
  <c r="R1762" i="2"/>
  <c r="R1794" i="2"/>
  <c r="R1826" i="2"/>
  <c r="R1858" i="2"/>
  <c r="R1890" i="2"/>
  <c r="R1922" i="2"/>
  <c r="R1954" i="2"/>
  <c r="R1986" i="2"/>
  <c r="R2018" i="2"/>
  <c r="R2050" i="2"/>
  <c r="R2082" i="2"/>
  <c r="R2101" i="2"/>
  <c r="R2109" i="2"/>
  <c r="R2117" i="2"/>
  <c r="R2125" i="2"/>
  <c r="R2133" i="2"/>
  <c r="R2141" i="2"/>
  <c r="R2149" i="2"/>
  <c r="R2157" i="2"/>
  <c r="R2165" i="2"/>
  <c r="R2173" i="2"/>
  <c r="R2181" i="2"/>
  <c r="R2189" i="2"/>
  <c r="R2197" i="2"/>
  <c r="R2205" i="2"/>
  <c r="R2213" i="2"/>
  <c r="R2221" i="2"/>
  <c r="R2229" i="2"/>
  <c r="R2237" i="2"/>
  <c r="R2245" i="2"/>
  <c r="R2253" i="2"/>
  <c r="R2261" i="2"/>
  <c r="R2269" i="2"/>
  <c r="R2277" i="2"/>
  <c r="R2285" i="2"/>
  <c r="R2293" i="2"/>
  <c r="R2301" i="2"/>
  <c r="R2309" i="2"/>
  <c r="R2317" i="2"/>
  <c r="R2325" i="2"/>
  <c r="R2333" i="2"/>
  <c r="R2341" i="2"/>
  <c r="R2349" i="2"/>
  <c r="R2357" i="2"/>
  <c r="R2365" i="2"/>
  <c r="R2373" i="2"/>
  <c r="R2381" i="2"/>
  <c r="R2389" i="2"/>
  <c r="R2397" i="2"/>
  <c r="R2415" i="2"/>
  <c r="R2429" i="2"/>
  <c r="R2451" i="2"/>
  <c r="R642" i="2"/>
  <c r="R799" i="2"/>
  <c r="R991" i="2"/>
  <c r="R1780" i="2"/>
  <c r="R1876" i="2"/>
  <c r="R1948" i="2"/>
  <c r="R2004" i="2"/>
  <c r="R2060" i="2"/>
  <c r="R7" i="2"/>
  <c r="R15" i="2"/>
  <c r="R23" i="2"/>
  <c r="R31" i="2"/>
  <c r="R39" i="2"/>
  <c r="R47" i="2"/>
  <c r="R55" i="2"/>
  <c r="R63" i="2"/>
  <c r="R71" i="2"/>
  <c r="R79" i="2"/>
  <c r="R87" i="2"/>
  <c r="R95" i="2"/>
  <c r="R103" i="2"/>
  <c r="R111" i="2"/>
  <c r="R119" i="2"/>
  <c r="R127" i="2"/>
  <c r="R135" i="2"/>
  <c r="R143" i="2"/>
  <c r="R151" i="2"/>
  <c r="R159" i="2"/>
  <c r="R167" i="2"/>
  <c r="R175" i="2"/>
  <c r="R183" i="2"/>
  <c r="R191" i="2"/>
  <c r="R199" i="2"/>
  <c r="R18" i="2"/>
  <c r="R50" i="2"/>
  <c r="R82" i="2"/>
  <c r="R114" i="2"/>
  <c r="R146" i="2"/>
  <c r="R178" i="2"/>
  <c r="R4" i="2"/>
  <c r="R36" i="2"/>
  <c r="R68" i="2"/>
  <c r="R100" i="2"/>
  <c r="R132" i="2"/>
  <c r="R164" i="2"/>
  <c r="R196" i="2"/>
  <c r="R211" i="2"/>
  <c r="R219" i="2"/>
  <c r="R227" i="2"/>
  <c r="R235" i="2"/>
  <c r="R243" i="2"/>
  <c r="R251" i="2"/>
  <c r="R259" i="2"/>
  <c r="R267" i="2"/>
  <c r="R275" i="2"/>
  <c r="R283" i="2"/>
  <c r="R291" i="2"/>
  <c r="R299" i="2"/>
  <c r="R307" i="2"/>
  <c r="R315" i="2"/>
  <c r="R323" i="2"/>
  <c r="R331" i="2"/>
  <c r="R339" i="2"/>
  <c r="R347" i="2"/>
  <c r="R355" i="2"/>
  <c r="R363" i="2"/>
  <c r="R371" i="2"/>
  <c r="R379" i="2"/>
  <c r="R387" i="2"/>
  <c r="R395" i="2"/>
  <c r="R403" i="2"/>
  <c r="R411" i="2"/>
  <c r="R419" i="2"/>
  <c r="R427" i="2"/>
  <c r="R435" i="2"/>
  <c r="R443" i="2"/>
  <c r="R451" i="2"/>
  <c r="R459" i="2"/>
  <c r="R467" i="2"/>
  <c r="R475" i="2"/>
  <c r="R483" i="2"/>
  <c r="R491" i="2"/>
  <c r="R499" i="2"/>
  <c r="R507" i="2"/>
  <c r="R515" i="2"/>
  <c r="R523" i="2"/>
  <c r="R531" i="2"/>
  <c r="R539" i="2"/>
  <c r="R547" i="2"/>
  <c r="R555" i="2"/>
  <c r="R563" i="2"/>
  <c r="R571" i="2"/>
  <c r="R579" i="2"/>
  <c r="R587" i="2"/>
  <c r="R595" i="2"/>
  <c r="R603" i="2"/>
  <c r="R611" i="2"/>
  <c r="R619" i="2"/>
  <c r="R627" i="2"/>
  <c r="R22" i="2"/>
  <c r="R54" i="2"/>
  <c r="R86" i="2"/>
  <c r="R118" i="2"/>
  <c r="R150" i="2"/>
  <c r="R182" i="2"/>
  <c r="R64" i="2"/>
  <c r="R192" i="2"/>
  <c r="R228" i="2"/>
  <c r="R260" i="2"/>
  <c r="R292" i="2"/>
  <c r="R324" i="2"/>
  <c r="R356" i="2"/>
  <c r="R388" i="2"/>
  <c r="R420" i="2"/>
  <c r="R452" i="2"/>
  <c r="R484" i="2"/>
  <c r="R516" i="2"/>
  <c r="R548" i="2"/>
  <c r="R580" i="2"/>
  <c r="R612" i="2"/>
  <c r="R633" i="2"/>
  <c r="R649" i="2"/>
  <c r="R665" i="2"/>
  <c r="R681" i="2"/>
  <c r="R697" i="2"/>
  <c r="R713" i="2"/>
  <c r="R729" i="2"/>
  <c r="R745" i="2"/>
  <c r="R761" i="2"/>
  <c r="R777" i="2"/>
  <c r="R793" i="2"/>
  <c r="R809" i="2"/>
  <c r="R825" i="2"/>
  <c r="R841" i="2"/>
  <c r="R857" i="2"/>
  <c r="R873" i="2"/>
  <c r="R889" i="2"/>
  <c r="R905" i="2"/>
  <c r="R921" i="2"/>
  <c r="R937" i="2"/>
  <c r="R953" i="2"/>
  <c r="R969" i="2"/>
  <c r="R985" i="2"/>
  <c r="R1001" i="2"/>
  <c r="R1017" i="2"/>
  <c r="R1030" i="2"/>
  <c r="R1038" i="2"/>
  <c r="R1046" i="2"/>
  <c r="R1054" i="2"/>
  <c r="R1062" i="2"/>
  <c r="R1070" i="2"/>
  <c r="R1078" i="2"/>
  <c r="R1086" i="2"/>
  <c r="R1094" i="2"/>
  <c r="R1102" i="2"/>
  <c r="R1110" i="2"/>
  <c r="R1118" i="2"/>
  <c r="R1126" i="2"/>
  <c r="R1134" i="2"/>
  <c r="R1142" i="2"/>
  <c r="R1150" i="2"/>
  <c r="R1158" i="2"/>
  <c r="R1166" i="2"/>
  <c r="R1174" i="2"/>
  <c r="R1182" i="2"/>
  <c r="R1190" i="2"/>
  <c r="R1198" i="2"/>
  <c r="R1206" i="2"/>
  <c r="R1214" i="2"/>
  <c r="R1222" i="2"/>
  <c r="R1230" i="2"/>
  <c r="R1238" i="2"/>
  <c r="R1246" i="2"/>
  <c r="R1254" i="2"/>
  <c r="R1262" i="2"/>
  <c r="R1270" i="2"/>
  <c r="R1278" i="2"/>
  <c r="R1286" i="2"/>
  <c r="R1294" i="2"/>
  <c r="R1302" i="2"/>
  <c r="R1310" i="2"/>
  <c r="R1318" i="2"/>
  <c r="R1326" i="2"/>
  <c r="R1334" i="2"/>
  <c r="R1342" i="2"/>
  <c r="R1350" i="2"/>
  <c r="R1358" i="2"/>
  <c r="R1366" i="2"/>
  <c r="R1374" i="2"/>
  <c r="R1382" i="2"/>
  <c r="R1390" i="2"/>
  <c r="R1398" i="2"/>
  <c r="R1406" i="2"/>
  <c r="R1414" i="2"/>
  <c r="R1422" i="2"/>
  <c r="R1430" i="2"/>
  <c r="R1438" i="2"/>
  <c r="R1446" i="2"/>
  <c r="R1454" i="2"/>
  <c r="R1462" i="2"/>
  <c r="R1470" i="2"/>
  <c r="R1478" i="2"/>
  <c r="R1486" i="2"/>
  <c r="R1494" i="2"/>
  <c r="R1502" i="2"/>
  <c r="R1510" i="2"/>
  <c r="R1518" i="2"/>
  <c r="R1526" i="2"/>
  <c r="R1534" i="2"/>
  <c r="R1542" i="2"/>
  <c r="R1550" i="2"/>
  <c r="R1558" i="2"/>
  <c r="R1566" i="2"/>
  <c r="R1574" i="2"/>
  <c r="R1582" i="2"/>
  <c r="R1590" i="2"/>
  <c r="R1598" i="2"/>
  <c r="R1606" i="2"/>
  <c r="R1614" i="2"/>
  <c r="R1622" i="2"/>
  <c r="R1630" i="2"/>
  <c r="R72" i="2"/>
  <c r="R200" i="2"/>
  <c r="R234" i="2"/>
  <c r="R266" i="2"/>
  <c r="R298" i="2"/>
  <c r="R330" i="2"/>
  <c r="R362" i="2"/>
  <c r="R394" i="2"/>
  <c r="R426" i="2"/>
  <c r="R458" i="2"/>
  <c r="R490" i="2"/>
  <c r="R522" i="2"/>
  <c r="R554" i="2"/>
  <c r="R586" i="2"/>
  <c r="R618" i="2"/>
  <c r="R643" i="2"/>
  <c r="R659" i="2"/>
  <c r="R675" i="2"/>
  <c r="R691" i="2"/>
  <c r="R707" i="2"/>
  <c r="R723" i="2"/>
  <c r="R739" i="2"/>
  <c r="R755" i="2"/>
  <c r="R771" i="2"/>
  <c r="R787" i="2"/>
  <c r="R803" i="2"/>
  <c r="R819" i="2"/>
  <c r="R835" i="2"/>
  <c r="R851" i="2"/>
  <c r="R867" i="2"/>
  <c r="R883" i="2"/>
  <c r="R899" i="2"/>
  <c r="R915" i="2"/>
  <c r="R931" i="2"/>
  <c r="R947" i="2"/>
  <c r="R963" i="2"/>
  <c r="R979" i="2"/>
  <c r="R995" i="2"/>
  <c r="R1011" i="2"/>
  <c r="R3" i="2"/>
  <c r="R112" i="2"/>
  <c r="R216" i="2"/>
  <c r="R248" i="2"/>
  <c r="R280" i="2"/>
  <c r="R312" i="2"/>
  <c r="R344" i="2"/>
  <c r="R376" i="2"/>
  <c r="R408" i="2"/>
  <c r="R440" i="2"/>
  <c r="R472" i="2"/>
  <c r="R504" i="2"/>
  <c r="R536" i="2"/>
  <c r="R568" i="2"/>
  <c r="R600" i="2"/>
  <c r="R632" i="2"/>
  <c r="R648" i="2"/>
  <c r="R664" i="2"/>
  <c r="R680" i="2"/>
  <c r="R696" i="2"/>
  <c r="R712" i="2"/>
  <c r="R728" i="2"/>
  <c r="R744" i="2"/>
  <c r="R760" i="2"/>
  <c r="R776" i="2"/>
  <c r="R792" i="2"/>
  <c r="R808" i="2"/>
  <c r="R824" i="2"/>
  <c r="R840" i="2"/>
  <c r="R856" i="2"/>
  <c r="R872" i="2"/>
  <c r="R888" i="2"/>
  <c r="R904" i="2"/>
  <c r="R920" i="2"/>
  <c r="R936" i="2"/>
  <c r="R952" i="2"/>
  <c r="R968" i="2"/>
  <c r="R984" i="2"/>
  <c r="R1000" i="2"/>
  <c r="R1016" i="2"/>
  <c r="R1029" i="2"/>
  <c r="R1037" i="2"/>
  <c r="R1045" i="2"/>
  <c r="R1053" i="2"/>
  <c r="R1061" i="2"/>
  <c r="R1069" i="2"/>
  <c r="R1077" i="2"/>
  <c r="R1085" i="2"/>
  <c r="R1093" i="2"/>
  <c r="R1101" i="2"/>
  <c r="R1109" i="2"/>
  <c r="R1117" i="2"/>
  <c r="R1125" i="2"/>
  <c r="R1133" i="2"/>
  <c r="R1141" i="2"/>
  <c r="R1149" i="2"/>
  <c r="R1157" i="2"/>
  <c r="R1165" i="2"/>
  <c r="R1173" i="2"/>
  <c r="R1181" i="2"/>
  <c r="R1189" i="2"/>
  <c r="R1197" i="2"/>
  <c r="R1205" i="2"/>
  <c r="R1213" i="2"/>
  <c r="R1221" i="2"/>
  <c r="R1229" i="2"/>
  <c r="R1237" i="2"/>
  <c r="R1245" i="2"/>
  <c r="R1253" i="2"/>
  <c r="R1261" i="2"/>
  <c r="R1269" i="2"/>
  <c r="R1277" i="2"/>
  <c r="R1285" i="2"/>
  <c r="R1293" i="2"/>
  <c r="R1301" i="2"/>
  <c r="R1309" i="2"/>
  <c r="R1317" i="2"/>
  <c r="R1325" i="2"/>
  <c r="R1333" i="2"/>
  <c r="R1341" i="2"/>
  <c r="R1349" i="2"/>
  <c r="R1357" i="2"/>
  <c r="R1365" i="2"/>
  <c r="R1373" i="2"/>
  <c r="R1381" i="2"/>
  <c r="R1389" i="2"/>
  <c r="R1397" i="2"/>
  <c r="R1405" i="2"/>
  <c r="R1413" i="2"/>
  <c r="R1421" i="2"/>
  <c r="R1429" i="2"/>
  <c r="R1437" i="2"/>
  <c r="R1445" i="2"/>
  <c r="R1453" i="2"/>
  <c r="R1461" i="2"/>
  <c r="R1469" i="2"/>
  <c r="R1477" i="2"/>
  <c r="R1485" i="2"/>
  <c r="R1493" i="2"/>
  <c r="R1501" i="2"/>
  <c r="R1509" i="2"/>
  <c r="R1517" i="2"/>
  <c r="R1525" i="2"/>
  <c r="R1533" i="2"/>
  <c r="R1541" i="2"/>
  <c r="R1549" i="2"/>
  <c r="R1557" i="2"/>
  <c r="R1565" i="2"/>
  <c r="R1573" i="2"/>
  <c r="R1581" i="2"/>
  <c r="R1589" i="2"/>
  <c r="R1597" i="2"/>
  <c r="R1605" i="2"/>
  <c r="R1613" i="2"/>
  <c r="R1621" i="2"/>
  <c r="R1629" i="2"/>
  <c r="R1637" i="2"/>
  <c r="R1645" i="2"/>
  <c r="R1653" i="2"/>
  <c r="R1661" i="2"/>
  <c r="R1669" i="2"/>
  <c r="R1677" i="2"/>
  <c r="R1685" i="2"/>
  <c r="R1693" i="2"/>
  <c r="R1701" i="2"/>
  <c r="R1709" i="2"/>
  <c r="R1717" i="2"/>
  <c r="R1725" i="2"/>
  <c r="R1733" i="2"/>
  <c r="R1741" i="2"/>
  <c r="R1749" i="2"/>
  <c r="R1757" i="2"/>
  <c r="R1765" i="2"/>
  <c r="R1773" i="2"/>
  <c r="R1781" i="2"/>
  <c r="R1789" i="2"/>
  <c r="R1797" i="2"/>
  <c r="R1805" i="2"/>
  <c r="R1813" i="2"/>
  <c r="R1821" i="2"/>
  <c r="R1829" i="2"/>
  <c r="R1837" i="2"/>
  <c r="R1845" i="2"/>
  <c r="R1853" i="2"/>
  <c r="R1861" i="2"/>
  <c r="R1869" i="2"/>
  <c r="R1877" i="2"/>
  <c r="R1885" i="2"/>
  <c r="R1893" i="2"/>
  <c r="R1901" i="2"/>
  <c r="R1909" i="2"/>
  <c r="R1917" i="2"/>
  <c r="R1925" i="2"/>
  <c r="R1933" i="2"/>
  <c r="R1941" i="2"/>
  <c r="R1949" i="2"/>
  <c r="R1957" i="2"/>
  <c r="R1965" i="2"/>
  <c r="R1973" i="2"/>
  <c r="R1981" i="2"/>
  <c r="R1989" i="2"/>
  <c r="R1997" i="2"/>
  <c r="R2005" i="2"/>
  <c r="R2013" i="2"/>
  <c r="R2021" i="2"/>
  <c r="R2029" i="2"/>
  <c r="R2037" i="2"/>
  <c r="R2045" i="2"/>
  <c r="R2053" i="2"/>
  <c r="R2061" i="2"/>
  <c r="R2069" i="2"/>
  <c r="R2077" i="2"/>
  <c r="R2085" i="2"/>
  <c r="R2093" i="2"/>
  <c r="R254" i="2"/>
  <c r="R382" i="2"/>
  <c r="R510" i="2"/>
  <c r="R647" i="2"/>
  <c r="R711" i="2"/>
  <c r="R775" i="2"/>
  <c r="R839" i="2"/>
  <c r="R903" i="2"/>
  <c r="R967" i="2"/>
  <c r="R1638" i="2"/>
  <c r="R1670" i="2"/>
  <c r="R1702" i="2"/>
  <c r="R1734" i="2"/>
  <c r="R1766" i="2"/>
  <c r="R1798" i="2"/>
  <c r="R1830" i="2"/>
  <c r="R1862" i="2"/>
  <c r="R1894" i="2"/>
  <c r="R1926" i="2"/>
  <c r="R1958" i="2"/>
  <c r="R1990" i="2"/>
  <c r="R2022" i="2"/>
  <c r="R2054" i="2"/>
  <c r="R2086" i="2"/>
  <c r="R2100" i="2"/>
  <c r="R2108" i="2"/>
  <c r="R2116" i="2"/>
  <c r="R2124" i="2"/>
  <c r="R2132" i="2"/>
  <c r="R2140" i="2"/>
  <c r="R2148" i="2"/>
  <c r="R2156" i="2"/>
  <c r="R2164" i="2"/>
  <c r="R2172" i="2"/>
  <c r="R2180" i="2"/>
  <c r="R2188" i="2"/>
  <c r="R2196" i="2"/>
  <c r="R2204" i="2"/>
  <c r="R2212" i="2"/>
  <c r="R2220" i="2"/>
  <c r="R2228" i="2"/>
  <c r="R2236" i="2"/>
  <c r="R2244" i="2"/>
  <c r="R2252" i="2"/>
  <c r="R2260" i="2"/>
  <c r="R2268" i="2"/>
  <c r="R2276" i="2"/>
  <c r="R2284" i="2"/>
  <c r="R2292" i="2"/>
  <c r="R2300" i="2"/>
  <c r="R2308" i="2"/>
  <c r="R2316" i="2"/>
  <c r="R2324" i="2"/>
  <c r="R2332" i="2"/>
  <c r="R2340" i="2"/>
  <c r="R2348" i="2"/>
  <c r="R2356" i="2"/>
  <c r="R2364" i="2"/>
  <c r="R2372" i="2"/>
  <c r="R2380" i="2"/>
  <c r="R2388" i="2"/>
  <c r="R2396" i="2"/>
  <c r="R2404" i="2"/>
  <c r="R2412" i="2"/>
  <c r="R2420" i="2"/>
  <c r="R2428" i="2"/>
  <c r="R2436" i="2"/>
  <c r="R2444" i="2"/>
  <c r="R2452" i="2"/>
  <c r="R2460" i="2"/>
  <c r="R2427" i="2"/>
  <c r="R2453" i="2"/>
  <c r="R230" i="2"/>
  <c r="R390" i="2"/>
  <c r="R639" i="2"/>
  <c r="R1636" i="2"/>
  <c r="R1676" i="2"/>
  <c r="R1748" i="2"/>
  <c r="R1852" i="2"/>
  <c r="R278" i="2"/>
  <c r="R406" i="2"/>
  <c r="R534" i="2"/>
  <c r="R655" i="2"/>
  <c r="R719" i="2"/>
  <c r="R783" i="2"/>
  <c r="R847" i="2"/>
  <c r="R911" i="2"/>
  <c r="R975" i="2"/>
  <c r="R1640" i="2"/>
  <c r="R1672" i="2"/>
  <c r="R1704" i="2"/>
  <c r="R1736" i="2"/>
  <c r="R1768" i="2"/>
  <c r="R1800" i="2"/>
  <c r="R1832" i="2"/>
  <c r="R1864" i="2"/>
  <c r="R1896" i="2"/>
  <c r="R1928" i="2"/>
  <c r="R1960" i="2"/>
  <c r="R1992" i="2"/>
  <c r="R2024" i="2"/>
  <c r="R2056" i="2"/>
  <c r="R2088" i="2"/>
  <c r="R2411" i="2"/>
  <c r="R2431" i="2"/>
  <c r="R2455" i="2"/>
  <c r="R2465" i="2"/>
  <c r="R674" i="2"/>
  <c r="R802" i="2"/>
  <c r="R927" i="2"/>
  <c r="R1660" i="2"/>
  <c r="R1732" i="2"/>
  <c r="R1828" i="2"/>
  <c r="R1900" i="2"/>
  <c r="R1956" i="2"/>
  <c r="R2028" i="2"/>
  <c r="R2092" i="2"/>
  <c r="R238" i="2"/>
  <c r="R366" i="2"/>
  <c r="R494" i="2"/>
  <c r="R622" i="2"/>
  <c r="R695" i="2"/>
  <c r="R759" i="2"/>
  <c r="R823" i="2"/>
  <c r="R887" i="2"/>
  <c r="R951" i="2"/>
  <c r="R1015" i="2"/>
  <c r="R1650" i="2"/>
  <c r="R1682" i="2"/>
  <c r="R1714" i="2"/>
  <c r="R1746" i="2"/>
  <c r="R1778" i="2"/>
  <c r="R1810" i="2"/>
  <c r="R1842" i="2"/>
  <c r="R1874" i="2"/>
  <c r="R1906" i="2"/>
  <c r="R1938" i="2"/>
  <c r="R1970" i="2"/>
  <c r="R2002" i="2"/>
  <c r="R2034" i="2"/>
  <c r="R2066" i="2"/>
  <c r="R2097" i="2"/>
  <c r="R2105" i="2"/>
  <c r="R2113" i="2"/>
  <c r="R2121" i="2"/>
  <c r="R2129" i="2"/>
  <c r="R2137" i="2"/>
  <c r="R2145" i="2"/>
  <c r="R2153" i="2"/>
  <c r="R2161" i="2"/>
  <c r="R2169" i="2"/>
  <c r="R2177" i="2"/>
  <c r="R2185" i="2"/>
  <c r="R2193" i="2"/>
  <c r="R2201" i="2"/>
  <c r="R2209" i="2"/>
  <c r="R2217" i="2"/>
  <c r="R2225" i="2"/>
  <c r="R2233" i="2"/>
  <c r="R2241" i="2"/>
  <c r="R2249" i="2"/>
  <c r="R2257" i="2"/>
  <c r="R2265" i="2"/>
  <c r="R2273" i="2"/>
  <c r="R2281" i="2"/>
  <c r="R2289" i="2"/>
  <c r="R2297" i="2"/>
  <c r="R2305" i="2"/>
  <c r="R2313" i="2"/>
  <c r="R2321" i="2"/>
  <c r="R2329" i="2"/>
  <c r="R2337" i="2"/>
  <c r="R2345" i="2"/>
  <c r="R2353" i="2"/>
  <c r="R2361" i="2"/>
  <c r="R2369" i="2"/>
  <c r="R2377" i="2"/>
  <c r="R2385" i="2"/>
  <c r="R2393" i="2"/>
  <c r="R2401" i="2"/>
  <c r="R2421" i="2"/>
  <c r="R2441" i="2"/>
  <c r="R486" i="2"/>
  <c r="R738" i="2"/>
  <c r="R930" i="2"/>
  <c r="R1740" i="2"/>
  <c r="R1836" i="2"/>
  <c r="R1908" i="2"/>
  <c r="R1980" i="2"/>
  <c r="R2036" i="2"/>
  <c r="R29" i="2"/>
  <c r="R61" i="2"/>
  <c r="R93" i="2"/>
  <c r="R125" i="2"/>
  <c r="R157" i="2"/>
  <c r="R189" i="2"/>
  <c r="R74" i="2"/>
  <c r="R202" i="2"/>
  <c r="R124" i="2"/>
  <c r="R217" i="2"/>
  <c r="R249" i="2"/>
  <c r="R281" i="2"/>
  <c r="R313" i="2"/>
  <c r="R345" i="2"/>
  <c r="R377" i="2"/>
  <c r="R409" i="2"/>
  <c r="R441" i="2"/>
  <c r="R473" i="2"/>
  <c r="R505" i="2"/>
  <c r="R537" i="2"/>
  <c r="R569" i="2"/>
  <c r="R601" i="2"/>
  <c r="R14" i="2"/>
  <c r="R142" i="2"/>
  <c r="R220" i="2"/>
  <c r="R348" i="2"/>
  <c r="R476" i="2"/>
  <c r="R604" i="2"/>
  <c r="R676" i="2"/>
  <c r="R740" i="2"/>
  <c r="R804" i="2"/>
  <c r="R868" i="2"/>
  <c r="R932" i="2"/>
  <c r="R996" i="2"/>
  <c r="R1044" i="2"/>
  <c r="R1076" i="2"/>
  <c r="R1108" i="2"/>
  <c r="R1140" i="2"/>
  <c r="R1172" i="2"/>
  <c r="R1204" i="2"/>
  <c r="R1236" i="2"/>
  <c r="R1268" i="2"/>
  <c r="R1300" i="2"/>
  <c r="R1332" i="2"/>
  <c r="R1364" i="2"/>
  <c r="R1396" i="2"/>
  <c r="R1428" i="2"/>
  <c r="R1460" i="2"/>
  <c r="R1492" i="2"/>
  <c r="R1524" i="2"/>
  <c r="R1556" i="2"/>
  <c r="R1588" i="2"/>
  <c r="R1620" i="2"/>
  <c r="R226" i="2"/>
  <c r="R354" i="2"/>
  <c r="R482" i="2"/>
  <c r="R610" i="2"/>
  <c r="R686" i="2"/>
  <c r="R750" i="2"/>
  <c r="R814" i="2"/>
  <c r="R878" i="2"/>
  <c r="R942" i="2"/>
  <c r="R1006" i="2"/>
  <c r="R240" i="2"/>
  <c r="R368" i="2"/>
  <c r="R496" i="2"/>
  <c r="R624" i="2"/>
  <c r="R693" i="2"/>
  <c r="R757" i="2"/>
  <c r="R821" i="2"/>
  <c r="R885" i="2"/>
  <c r="R949" i="2"/>
  <c r="R1013" i="2"/>
  <c r="R1051" i="2"/>
  <c r="R1083" i="2"/>
  <c r="R1115" i="2"/>
  <c r="R1147" i="2"/>
  <c r="R1179" i="2"/>
  <c r="R1211" i="2"/>
  <c r="R1243" i="2"/>
  <c r="R1275" i="2"/>
  <c r="R1307" i="2"/>
  <c r="R1339" i="2"/>
  <c r="R1371" i="2"/>
  <c r="R1403" i="2"/>
  <c r="R1435" i="2"/>
  <c r="R1467" i="2"/>
  <c r="R1499" i="2"/>
  <c r="R1531" i="2"/>
  <c r="R1563" i="2"/>
  <c r="R1595" i="2"/>
  <c r="R1627" i="2"/>
  <c r="R1659" i="2"/>
  <c r="R1691" i="2"/>
  <c r="R1723" i="2"/>
  <c r="R1755" i="2"/>
  <c r="R1787" i="2"/>
  <c r="R1819" i="2"/>
  <c r="R1851" i="2"/>
  <c r="R1883" i="2"/>
  <c r="R1915" i="2"/>
  <c r="R1947" i="2"/>
  <c r="R1979" i="2"/>
  <c r="R2011" i="2"/>
  <c r="R2043" i="2"/>
  <c r="R2075" i="2"/>
  <c r="R350" i="2"/>
  <c r="R746" i="2"/>
  <c r="R1002" i="2"/>
  <c r="R1758" i="2"/>
  <c r="R1886" i="2"/>
  <c r="R2014" i="2"/>
  <c r="R2106" i="2"/>
  <c r="R2138" i="2"/>
  <c r="R2170" i="2"/>
  <c r="R2202" i="2"/>
  <c r="R2234" i="2"/>
  <c r="R2266" i="2"/>
  <c r="R2298" i="2"/>
  <c r="R2330" i="2"/>
  <c r="R2362" i="2"/>
  <c r="R2394" i="2"/>
  <c r="R2426" i="2"/>
  <c r="R2458" i="2"/>
  <c r="R326" i="2"/>
  <c r="R1708" i="2"/>
  <c r="R502" i="2"/>
  <c r="R818" i="2"/>
  <c r="R1664" i="2"/>
  <c r="R1792" i="2"/>
  <c r="R1920" i="2"/>
  <c r="R2048" i="2"/>
  <c r="R2449" i="2"/>
  <c r="R898" i="2"/>
  <c r="R1884" i="2"/>
  <c r="R206" i="2"/>
  <c r="R666" i="2"/>
  <c r="R922" i="2"/>
  <c r="R1706" i="2"/>
  <c r="R1834" i="2"/>
  <c r="R1962" i="2"/>
  <c r="R2090" i="2"/>
  <c r="R2127" i="2"/>
  <c r="R2159" i="2"/>
  <c r="R2191" i="2"/>
  <c r="R2223" i="2"/>
  <c r="R2255" i="2"/>
  <c r="R2287" i="2"/>
  <c r="R2319" i="2"/>
  <c r="R2351" i="2"/>
  <c r="R2383" i="2"/>
  <c r="R2437" i="2"/>
  <c r="R1023" i="2"/>
  <c r="R2020" i="2"/>
  <c r="R5" i="2"/>
  <c r="R37" i="2"/>
  <c r="R69" i="2"/>
  <c r="R101" i="2"/>
  <c r="R133" i="2"/>
  <c r="R165" i="2"/>
  <c r="R197" i="2"/>
  <c r="R106" i="2"/>
  <c r="R28" i="2"/>
  <c r="R156" i="2"/>
  <c r="R225" i="2"/>
  <c r="R257" i="2"/>
  <c r="R289" i="2"/>
  <c r="R321" i="2"/>
  <c r="R353" i="2"/>
  <c r="R385" i="2"/>
  <c r="R417" i="2"/>
  <c r="R449" i="2"/>
  <c r="R481" i="2"/>
  <c r="R513" i="2"/>
  <c r="R545" i="2"/>
  <c r="R577" i="2"/>
  <c r="R609" i="2"/>
  <c r="R46" i="2"/>
  <c r="R174" i="2"/>
  <c r="R252" i="2"/>
  <c r="R380" i="2"/>
  <c r="R508" i="2"/>
  <c r="R631" i="2"/>
  <c r="R692" i="2"/>
  <c r="R756" i="2"/>
  <c r="R820" i="2"/>
  <c r="R884" i="2"/>
  <c r="R948" i="2"/>
  <c r="R1012" i="2"/>
  <c r="R1052" i="2"/>
  <c r="R1084" i="2"/>
  <c r="R1116" i="2"/>
  <c r="R1148" i="2"/>
  <c r="R1180" i="2"/>
  <c r="R1212" i="2"/>
  <c r="R1244" i="2"/>
  <c r="R1276" i="2"/>
  <c r="R1308" i="2"/>
  <c r="R1340" i="2"/>
  <c r="R1372" i="2"/>
  <c r="R1404" i="2"/>
  <c r="R1436" i="2"/>
  <c r="R1468" i="2"/>
  <c r="R1500" i="2"/>
  <c r="R1532" i="2"/>
  <c r="R1564" i="2"/>
  <c r="R1596" i="2"/>
  <c r="R1628" i="2"/>
  <c r="R258" i="2"/>
  <c r="R386" i="2"/>
  <c r="R514" i="2"/>
  <c r="R638" i="2"/>
  <c r="R702" i="2"/>
  <c r="R766" i="2"/>
  <c r="R830" i="2"/>
  <c r="R894" i="2"/>
  <c r="R958" i="2"/>
  <c r="R1022" i="2"/>
  <c r="R272" i="2"/>
  <c r="R400" i="2"/>
  <c r="R528" i="2"/>
  <c r="R645" i="2"/>
  <c r="R709" i="2"/>
  <c r="R773" i="2"/>
  <c r="R837" i="2"/>
  <c r="R901" i="2"/>
  <c r="R965" i="2"/>
  <c r="R1027" i="2"/>
  <c r="R1059" i="2"/>
  <c r="R1091" i="2"/>
  <c r="R1123" i="2"/>
  <c r="R1155" i="2"/>
  <c r="R1187" i="2"/>
  <c r="R1219" i="2"/>
  <c r="R1251" i="2"/>
  <c r="R1283" i="2"/>
  <c r="R1315" i="2"/>
  <c r="R1347" i="2"/>
  <c r="R1379" i="2"/>
  <c r="R1411" i="2"/>
  <c r="R1443" i="2"/>
  <c r="R1475" i="2"/>
  <c r="R1507" i="2"/>
  <c r="R1539" i="2"/>
  <c r="R1571" i="2"/>
  <c r="R1603" i="2"/>
  <c r="R1635" i="2"/>
  <c r="R1667" i="2"/>
  <c r="R1699" i="2"/>
  <c r="R1731" i="2"/>
  <c r="R1763" i="2"/>
  <c r="R1795" i="2"/>
  <c r="R1827" i="2"/>
  <c r="R1859" i="2"/>
  <c r="R1891" i="2"/>
  <c r="R1923" i="2"/>
  <c r="R1955" i="2"/>
  <c r="R1987" i="2"/>
  <c r="R2019" i="2"/>
  <c r="R2051" i="2"/>
  <c r="R2083" i="2"/>
  <c r="R478" i="2"/>
  <c r="R810" i="2"/>
  <c r="R1662" i="2"/>
  <c r="R1790" i="2"/>
  <c r="R1918" i="2"/>
  <c r="R2046" i="2"/>
  <c r="R2114" i="2"/>
  <c r="R2146" i="2"/>
  <c r="R2178" i="2"/>
  <c r="R2210" i="2"/>
  <c r="R2242" i="2"/>
  <c r="R2274" i="2"/>
  <c r="R2306" i="2"/>
  <c r="R2338" i="2"/>
  <c r="R2370" i="2"/>
  <c r="R2402" i="2"/>
  <c r="R2434" i="2"/>
  <c r="R2466" i="2"/>
  <c r="R614" i="2"/>
  <c r="R1812" i="2"/>
  <c r="R630" i="2"/>
  <c r="R882" i="2"/>
  <c r="R1696" i="2"/>
  <c r="R1824" i="2"/>
  <c r="R1952" i="2"/>
  <c r="R2080" i="2"/>
  <c r="R2463" i="2"/>
  <c r="R1026" i="2"/>
  <c r="R1940" i="2"/>
  <c r="R334" i="2"/>
  <c r="R730" i="2"/>
  <c r="R986" i="2"/>
  <c r="R1738" i="2"/>
  <c r="R1866" i="2"/>
  <c r="R1994" i="2"/>
  <c r="R2103" i="2"/>
  <c r="R2135" i="2"/>
  <c r="R2167" i="2"/>
  <c r="R2199" i="2"/>
  <c r="R2231" i="2"/>
  <c r="R2263" i="2"/>
  <c r="R2295" i="2"/>
  <c r="R2327" i="2"/>
  <c r="R2359" i="2"/>
  <c r="R2391" i="2"/>
  <c r="R454" i="2"/>
  <c r="R1804" i="2"/>
  <c r="R2084" i="2"/>
  <c r="R13" i="2"/>
  <c r="R45" i="2"/>
  <c r="R77" i="2"/>
  <c r="R109" i="2"/>
  <c r="R141" i="2"/>
  <c r="R173" i="2"/>
  <c r="R10" i="2"/>
  <c r="R138" i="2"/>
  <c r="R60" i="2"/>
  <c r="R188" i="2"/>
  <c r="R233" i="2"/>
  <c r="R265" i="2"/>
  <c r="R297" i="2"/>
  <c r="R329" i="2"/>
  <c r="R361" i="2"/>
  <c r="R393" i="2"/>
  <c r="R425" i="2"/>
  <c r="R457" i="2"/>
  <c r="R489" i="2"/>
  <c r="R521" i="2"/>
  <c r="R553" i="2"/>
  <c r="R585" i="2"/>
  <c r="R617" i="2"/>
  <c r="R78" i="2"/>
  <c r="R32" i="2"/>
  <c r="R284" i="2"/>
  <c r="R412" i="2"/>
  <c r="R540" i="2"/>
  <c r="R644" i="2"/>
  <c r="R708" i="2"/>
  <c r="R772" i="2"/>
  <c r="R836" i="2"/>
  <c r="R900" i="2"/>
  <c r="R964" i="2"/>
  <c r="R1028" i="2"/>
  <c r="R1060" i="2"/>
  <c r="R1092" i="2"/>
  <c r="R1124" i="2"/>
  <c r="R1156" i="2"/>
  <c r="R1188" i="2"/>
  <c r="R1220" i="2"/>
  <c r="R1252" i="2"/>
  <c r="R1284" i="2"/>
  <c r="R1316" i="2"/>
  <c r="R1348" i="2"/>
  <c r="R1380" i="2"/>
  <c r="R1412" i="2"/>
  <c r="R1444" i="2"/>
  <c r="R1476" i="2"/>
  <c r="R1508" i="2"/>
  <c r="R1540" i="2"/>
  <c r="R1572" i="2"/>
  <c r="R1604" i="2"/>
  <c r="R40" i="2"/>
  <c r="R290" i="2"/>
  <c r="R418" i="2"/>
  <c r="R546" i="2"/>
  <c r="R654" i="2"/>
  <c r="R718" i="2"/>
  <c r="R782" i="2"/>
  <c r="R846" i="2"/>
  <c r="R910" i="2"/>
  <c r="R974" i="2"/>
  <c r="R80" i="2"/>
  <c r="R304" i="2"/>
  <c r="R432" i="2"/>
  <c r="R560" i="2"/>
  <c r="R661" i="2"/>
  <c r="R725" i="2"/>
  <c r="R789" i="2"/>
  <c r="R853" i="2"/>
  <c r="R917" i="2"/>
  <c r="R981" i="2"/>
  <c r="R1035" i="2"/>
  <c r="R1067" i="2"/>
  <c r="R1099" i="2"/>
  <c r="R1131" i="2"/>
  <c r="R1163" i="2"/>
  <c r="R1195" i="2"/>
  <c r="R1227" i="2"/>
  <c r="R1259" i="2"/>
  <c r="R1291" i="2"/>
  <c r="R1323" i="2"/>
  <c r="R1355" i="2"/>
  <c r="R1387" i="2"/>
  <c r="R1419" i="2"/>
  <c r="R1451" i="2"/>
  <c r="R1483" i="2"/>
  <c r="R1515" i="2"/>
  <c r="R1547" i="2"/>
  <c r="R1579" i="2"/>
  <c r="R1611" i="2"/>
  <c r="R1643" i="2"/>
  <c r="R1675" i="2"/>
  <c r="R1707" i="2"/>
  <c r="R1739" i="2"/>
  <c r="R1771" i="2"/>
  <c r="R1803" i="2"/>
  <c r="R1835" i="2"/>
  <c r="R1867" i="2"/>
  <c r="R1899" i="2"/>
  <c r="R1931" i="2"/>
  <c r="R1963" i="2"/>
  <c r="R1995" i="2"/>
  <c r="R2027" i="2"/>
  <c r="R2059" i="2"/>
  <c r="R2091" i="2"/>
  <c r="R606" i="2"/>
  <c r="R874" i="2"/>
  <c r="R1694" i="2"/>
  <c r="R1822" i="2"/>
  <c r="R1950" i="2"/>
  <c r="R2078" i="2"/>
  <c r="R2122" i="2"/>
  <c r="R2154" i="2"/>
  <c r="R2186" i="2"/>
  <c r="R2218" i="2"/>
  <c r="R2250" i="2"/>
  <c r="R2282" i="2"/>
  <c r="R2314" i="2"/>
  <c r="R2346" i="2"/>
  <c r="R2378" i="2"/>
  <c r="R2410" i="2"/>
  <c r="R2442" i="2"/>
  <c r="R2445" i="2"/>
  <c r="R895" i="2"/>
  <c r="R246" i="2"/>
  <c r="R690" i="2"/>
  <c r="R946" i="2"/>
  <c r="R1728" i="2"/>
  <c r="R1856" i="2"/>
  <c r="R1984" i="2"/>
  <c r="R2407" i="2"/>
  <c r="R518" i="2"/>
  <c r="R1724" i="2"/>
  <c r="R2012" i="2"/>
  <c r="R462" i="2"/>
  <c r="R794" i="2"/>
  <c r="R1642" i="2"/>
  <c r="R1770" i="2"/>
  <c r="R1898" i="2"/>
  <c r="R2026" i="2"/>
  <c r="R2111" i="2"/>
  <c r="R2143" i="2"/>
  <c r="R2175" i="2"/>
  <c r="R2207" i="2"/>
  <c r="R2239" i="2"/>
  <c r="R2271" i="2"/>
  <c r="R2303" i="2"/>
  <c r="R2335" i="2"/>
  <c r="R2367" i="2"/>
  <c r="R2399" i="2"/>
  <c r="R706" i="2"/>
  <c r="R1892" i="2"/>
  <c r="R53" i="2"/>
  <c r="R181" i="2"/>
  <c r="R209" i="2"/>
  <c r="R337" i="2"/>
  <c r="R465" i="2"/>
  <c r="R593" i="2"/>
  <c r="R316" i="2"/>
  <c r="R724" i="2"/>
  <c r="R980" i="2"/>
  <c r="R1132" i="2"/>
  <c r="R1260" i="2"/>
  <c r="R1388" i="2"/>
  <c r="R1516" i="2"/>
  <c r="R168" i="2"/>
  <c r="R670" i="2"/>
  <c r="R926" i="2"/>
  <c r="R464" i="2"/>
  <c r="R805" i="2"/>
  <c r="R1043" i="2"/>
  <c r="R1171" i="2"/>
  <c r="R1299" i="2"/>
  <c r="R1427" i="2"/>
  <c r="R1555" i="2"/>
  <c r="R1683" i="2"/>
  <c r="R1811" i="2"/>
  <c r="R1939" i="2"/>
  <c r="R2067" i="2"/>
  <c r="R1726" i="2"/>
  <c r="R2130" i="2"/>
  <c r="R2258" i="2"/>
  <c r="R2386" i="2"/>
  <c r="R1668" i="2"/>
  <c r="R1760" i="2"/>
  <c r="R767" i="2"/>
  <c r="R858" i="2"/>
  <c r="R2058" i="2"/>
  <c r="R2215" i="2"/>
  <c r="R2343" i="2"/>
  <c r="R1964" i="2"/>
  <c r="R85" i="2"/>
  <c r="R42" i="2"/>
  <c r="R241" i="2"/>
  <c r="R369" i="2"/>
  <c r="R497" i="2"/>
  <c r="R625" i="2"/>
  <c r="R444" i="2"/>
  <c r="R788" i="2"/>
  <c r="R1036" i="2"/>
  <c r="R1164" i="2"/>
  <c r="R1292" i="2"/>
  <c r="R1420" i="2"/>
  <c r="R1548" i="2"/>
  <c r="R322" i="2"/>
  <c r="R734" i="2"/>
  <c r="R990" i="2"/>
  <c r="R592" i="2"/>
  <c r="R869" i="2"/>
  <c r="R1075" i="2"/>
  <c r="R1203" i="2"/>
  <c r="R1331" i="2"/>
  <c r="R1459" i="2"/>
  <c r="R1587" i="2"/>
  <c r="R1715" i="2"/>
  <c r="R1843" i="2"/>
  <c r="R1971" i="2"/>
  <c r="R222" i="2"/>
  <c r="R1854" i="2"/>
  <c r="R2162" i="2"/>
  <c r="R2290" i="2"/>
  <c r="R2418" i="2"/>
  <c r="R374" i="2"/>
  <c r="R1888" i="2"/>
  <c r="R1820" i="2"/>
  <c r="R1674" i="2"/>
  <c r="R2119" i="2"/>
  <c r="R2247" i="2"/>
  <c r="R2375" i="2"/>
  <c r="R21" i="2"/>
  <c r="R149" i="2"/>
  <c r="R92" i="2"/>
  <c r="R305" i="2"/>
  <c r="R433" i="2"/>
  <c r="R561" i="2"/>
  <c r="R160" i="2"/>
  <c r="R660" i="2"/>
  <c r="R916" i="2"/>
  <c r="R1100" i="2"/>
  <c r="R1228" i="2"/>
  <c r="R1356" i="2"/>
  <c r="R1484" i="2"/>
  <c r="R1612" i="2"/>
  <c r="R578" i="2"/>
  <c r="R862" i="2"/>
  <c r="R336" i="2"/>
  <c r="R741" i="2"/>
  <c r="R997" i="2"/>
  <c r="R1139" i="2"/>
  <c r="R1267" i="2"/>
  <c r="R1395" i="2"/>
  <c r="R1523" i="2"/>
  <c r="R1651" i="2"/>
  <c r="R1779" i="2"/>
  <c r="R1907" i="2"/>
  <c r="R2035" i="2"/>
  <c r="R938" i="2"/>
  <c r="R2098" i="2"/>
  <c r="R2226" i="2"/>
  <c r="R2354" i="2"/>
  <c r="R184" i="2"/>
  <c r="R1010" i="2"/>
  <c r="R2423" i="2"/>
  <c r="R590" i="2"/>
  <c r="R1930" i="2"/>
  <c r="R2183" i="2"/>
  <c r="R2311" i="2"/>
  <c r="R834" i="2"/>
  <c r="R401" i="2"/>
  <c r="R852" i="2"/>
  <c r="R1452" i="2"/>
  <c r="R208" i="2"/>
  <c r="R1235" i="2"/>
  <c r="R1747" i="2"/>
  <c r="R1982" i="2"/>
  <c r="R754" i="2"/>
  <c r="R2151" i="2"/>
  <c r="R117" i="2"/>
  <c r="R529" i="2"/>
  <c r="R1068" i="2"/>
  <c r="R1580" i="2"/>
  <c r="R677" i="2"/>
  <c r="R1363" i="2"/>
  <c r="R1875" i="2"/>
  <c r="R2194" i="2"/>
  <c r="R2016" i="2"/>
  <c r="R2279" i="2"/>
  <c r="R170" i="2"/>
  <c r="R110" i="2"/>
  <c r="R1196" i="2"/>
  <c r="R450" i="2"/>
  <c r="R933" i="2"/>
  <c r="R1491" i="2"/>
  <c r="R2003" i="2"/>
  <c r="R2322" i="2"/>
  <c r="R2076" i="2"/>
  <c r="R2419" i="2"/>
  <c r="R273" i="2"/>
  <c r="R572" i="2"/>
  <c r="R1324" i="2"/>
  <c r="R798" i="2"/>
  <c r="R1107" i="2"/>
  <c r="R1619" i="2"/>
  <c r="R682" i="2"/>
  <c r="R2450" i="2"/>
  <c r="R1802" i="2"/>
  <c r="Y8" i="2"/>
  <c r="Y24" i="2"/>
  <c r="Y40" i="2"/>
  <c r="Y56" i="2"/>
  <c r="Y72" i="2"/>
  <c r="Y88" i="2"/>
  <c r="Y104" i="2"/>
  <c r="Y120" i="2"/>
  <c r="Y136" i="2"/>
  <c r="Y152" i="2"/>
  <c r="Y168" i="2"/>
  <c r="Y184" i="2"/>
  <c r="Y200" i="2"/>
  <c r="Y209" i="2"/>
  <c r="Y217" i="2"/>
  <c r="Y225" i="2"/>
  <c r="Y233" i="2"/>
  <c r="Y241" i="2"/>
  <c r="Y249" i="2"/>
  <c r="Y257" i="2"/>
  <c r="Y265" i="2"/>
  <c r="Y273" i="2"/>
  <c r="Y281" i="2"/>
  <c r="Y289" i="2"/>
  <c r="Y297" i="2"/>
  <c r="Y305" i="2"/>
  <c r="Y313" i="2"/>
  <c r="Y321" i="2"/>
  <c r="Y329" i="2"/>
  <c r="Y337" i="2"/>
  <c r="Y345" i="2"/>
  <c r="Y353" i="2"/>
  <c r="Y361" i="2"/>
  <c r="Y369" i="2"/>
  <c r="Y377" i="2"/>
  <c r="Y385" i="2"/>
  <c r="Y393" i="2"/>
  <c r="Y401" i="2"/>
  <c r="Y409" i="2"/>
  <c r="Y417" i="2"/>
  <c r="Y425" i="2"/>
  <c r="Y433" i="2"/>
  <c r="Y441" i="2"/>
  <c r="Y449" i="2"/>
  <c r="Y457" i="2"/>
  <c r="Y465" i="2"/>
  <c r="Y473" i="2"/>
  <c r="Y481" i="2"/>
  <c r="Y489" i="2"/>
  <c r="Y497" i="2"/>
  <c r="Y505" i="2"/>
  <c r="Y513" i="2"/>
  <c r="Y521" i="2"/>
  <c r="Y529" i="2"/>
  <c r="Y537" i="2"/>
  <c r="Y545" i="2"/>
  <c r="Y553" i="2"/>
  <c r="Y561" i="2"/>
  <c r="Y569" i="2"/>
  <c r="Y577" i="2"/>
  <c r="Y585" i="2"/>
  <c r="Y593" i="2"/>
  <c r="Y601" i="2"/>
  <c r="Y609" i="2"/>
  <c r="Y617" i="2"/>
  <c r="Y625" i="2"/>
  <c r="Y633" i="2"/>
  <c r="Y641" i="2"/>
  <c r="Y649" i="2"/>
  <c r="Y657" i="2"/>
  <c r="Y665" i="2"/>
  <c r="Y673" i="2"/>
  <c r="Y681" i="2"/>
  <c r="Y689" i="2"/>
  <c r="Y697" i="2"/>
  <c r="Y705" i="2"/>
  <c r="Y713" i="2"/>
  <c r="Y721" i="2"/>
  <c r="Y729" i="2"/>
  <c r="Y737" i="2"/>
  <c r="Y745" i="2"/>
  <c r="Y753" i="2"/>
  <c r="Y761" i="2"/>
  <c r="Y769" i="2"/>
  <c r="Y777" i="2"/>
  <c r="Y785" i="2"/>
  <c r="Y793" i="2"/>
  <c r="Y801" i="2"/>
  <c r="Y809" i="2"/>
  <c r="Y817" i="2"/>
  <c r="Y825" i="2"/>
  <c r="Y833" i="2"/>
  <c r="Y841" i="2"/>
  <c r="Y849" i="2"/>
  <c r="Y857" i="2"/>
  <c r="Y865" i="2"/>
  <c r="Y873" i="2"/>
  <c r="Y881" i="2"/>
  <c r="Y889" i="2"/>
  <c r="Y897" i="2"/>
  <c r="Y905" i="2"/>
  <c r="Y913" i="2"/>
  <c r="Y921" i="2"/>
  <c r="Y929" i="2"/>
  <c r="Y937" i="2"/>
  <c r="Y945" i="2"/>
  <c r="Y953" i="2"/>
  <c r="Y961" i="2"/>
  <c r="Y969" i="2"/>
  <c r="Y977" i="2"/>
  <c r="Y985" i="2"/>
  <c r="Y993" i="2"/>
  <c r="Y1001" i="2"/>
  <c r="Y1009" i="2"/>
  <c r="Y1017" i="2"/>
  <c r="Y1025" i="2"/>
  <c r="Y18" i="2"/>
  <c r="Y34" i="2"/>
  <c r="Y50" i="2"/>
  <c r="Y66" i="2"/>
  <c r="Y82" i="2"/>
  <c r="Y98" i="2"/>
  <c r="Y114" i="2"/>
  <c r="Y130" i="2"/>
  <c r="Y146" i="2"/>
  <c r="Y162" i="2"/>
  <c r="Y178" i="2"/>
  <c r="Y194" i="2"/>
  <c r="Y7" i="2"/>
  <c r="Y23" i="2"/>
  <c r="Y39" i="2"/>
  <c r="Y55" i="2"/>
  <c r="Y71" i="2"/>
  <c r="Y87" i="2"/>
  <c r="Y103" i="2"/>
  <c r="Y119" i="2"/>
  <c r="Y135" i="2"/>
  <c r="Y151" i="2"/>
  <c r="Y167" i="2"/>
  <c r="Y183" i="2"/>
  <c r="Y199" i="2"/>
  <c r="Y210" i="2"/>
  <c r="Y218" i="2"/>
  <c r="Y226" i="2"/>
  <c r="Y234" i="2"/>
  <c r="Y242" i="2"/>
  <c r="Y250" i="2"/>
  <c r="Y258" i="2"/>
  <c r="Y266" i="2"/>
  <c r="Y274" i="2"/>
  <c r="Y282" i="2"/>
  <c r="Y290" i="2"/>
  <c r="Y298" i="2"/>
  <c r="Y306" i="2"/>
  <c r="Y314" i="2"/>
  <c r="Y322" i="2"/>
  <c r="Y330" i="2"/>
  <c r="Y338" i="2"/>
  <c r="Y346" i="2"/>
  <c r="Y354" i="2"/>
  <c r="Y362" i="2"/>
  <c r="Y370" i="2"/>
  <c r="Y378" i="2"/>
  <c r="Y386" i="2"/>
  <c r="Y394" i="2"/>
  <c r="Y402" i="2"/>
  <c r="Y410" i="2"/>
  <c r="Y418" i="2"/>
  <c r="Y426" i="2"/>
  <c r="Y434" i="2"/>
  <c r="Y442" i="2"/>
  <c r="Y450" i="2"/>
  <c r="Y458" i="2"/>
  <c r="Y466" i="2"/>
  <c r="Y474" i="2"/>
  <c r="Y482" i="2"/>
  <c r="Y490" i="2"/>
  <c r="Y498" i="2"/>
  <c r="Y506" i="2"/>
  <c r="Y514" i="2"/>
  <c r="Y522" i="2"/>
  <c r="Y530" i="2"/>
  <c r="Y538" i="2"/>
  <c r="Y546" i="2"/>
  <c r="Y554" i="2"/>
  <c r="Y562" i="2"/>
  <c r="Y570" i="2"/>
  <c r="Y578" i="2"/>
  <c r="Y586" i="2"/>
  <c r="Y594" i="2"/>
  <c r="Y602" i="2"/>
  <c r="Y610" i="2"/>
  <c r="Y618" i="2"/>
  <c r="Y626" i="2"/>
  <c r="Y33" i="2"/>
  <c r="Y97" i="2"/>
  <c r="Y161" i="2"/>
  <c r="Y642" i="2"/>
  <c r="Y674" i="2"/>
  <c r="Y706" i="2"/>
  <c r="Y738" i="2"/>
  <c r="Y770" i="2"/>
  <c r="Y802" i="2"/>
  <c r="Y834" i="2"/>
  <c r="Y866" i="2"/>
  <c r="Y898" i="2"/>
  <c r="Y930" i="2"/>
  <c r="Y962" i="2"/>
  <c r="Y994" i="2"/>
  <c r="Y1026" i="2"/>
  <c r="Y41" i="2"/>
  <c r="Y105" i="2"/>
  <c r="Y169" i="2"/>
  <c r="Y644" i="2"/>
  <c r="Y676" i="2"/>
  <c r="Y708" i="2"/>
  <c r="Y740" i="2"/>
  <c r="Y772" i="2"/>
  <c r="Y804" i="2"/>
  <c r="Y836" i="2"/>
  <c r="Y868" i="2"/>
  <c r="Y900" i="2"/>
  <c r="Y932" i="2"/>
  <c r="Y964" i="2"/>
  <c r="Y996" i="2"/>
  <c r="Y1027" i="2"/>
  <c r="Y1035" i="2"/>
  <c r="Y1043" i="2"/>
  <c r="Y1051" i="2"/>
  <c r="Y1059" i="2"/>
  <c r="Y1067" i="2"/>
  <c r="Y1075" i="2"/>
  <c r="Y1083" i="2"/>
  <c r="Y1091" i="2"/>
  <c r="Y1099" i="2"/>
  <c r="Y1107" i="2"/>
  <c r="Y1115" i="2"/>
  <c r="Y1123" i="2"/>
  <c r="Y1131" i="2"/>
  <c r="Y1139" i="2"/>
  <c r="Y1147" i="2"/>
  <c r="Y1155" i="2"/>
  <c r="Y1163" i="2"/>
  <c r="Y1171" i="2"/>
  <c r="Y1179" i="2"/>
  <c r="Y1187" i="2"/>
  <c r="Y1195" i="2"/>
  <c r="Y1203" i="2"/>
  <c r="Y1211" i="2"/>
  <c r="Y1219" i="2"/>
  <c r="Y1227" i="2"/>
  <c r="Y1235" i="2"/>
  <c r="Y1243" i="2"/>
  <c r="Y1251" i="2"/>
  <c r="Y1259" i="2"/>
  <c r="Y1267" i="2"/>
  <c r="Y1275" i="2"/>
  <c r="Y1283" i="2"/>
  <c r="Y1291" i="2"/>
  <c r="Y1299" i="2"/>
  <c r="Y1307" i="2"/>
  <c r="Y1315" i="2"/>
  <c r="Y1323" i="2"/>
  <c r="Y1331" i="2"/>
  <c r="Y1339" i="2"/>
  <c r="Y1347" i="2"/>
  <c r="Y1355" i="2"/>
  <c r="Y1363" i="2"/>
  <c r="Y1371" i="2"/>
  <c r="Y1379" i="2"/>
  <c r="Y1387" i="2"/>
  <c r="Y1395" i="2"/>
  <c r="Y1403" i="2"/>
  <c r="Y1411" i="2"/>
  <c r="Y1419" i="2"/>
  <c r="Y1427" i="2"/>
  <c r="Y1435" i="2"/>
  <c r="Y1443" i="2"/>
  <c r="Y1451" i="2"/>
  <c r="Y1459" i="2"/>
  <c r="Y1467" i="2"/>
  <c r="Y1475" i="2"/>
  <c r="Y1483" i="2"/>
  <c r="Y1491" i="2"/>
  <c r="Y1499" i="2"/>
  <c r="Y1507" i="2"/>
  <c r="Y1515" i="2"/>
  <c r="Y1523" i="2"/>
  <c r="Y1531" i="2"/>
  <c r="Y1539" i="2"/>
  <c r="Y1547" i="2"/>
  <c r="Y1555" i="2"/>
  <c r="Y1563" i="2"/>
  <c r="Y1571" i="2"/>
  <c r="Y1579" i="2"/>
  <c r="Y1587" i="2"/>
  <c r="Y1595" i="2"/>
  <c r="Y1603" i="2"/>
  <c r="Y1611" i="2"/>
  <c r="Y1619" i="2"/>
  <c r="Y1627" i="2"/>
  <c r="Y17" i="2"/>
  <c r="Y81" i="2"/>
  <c r="Y145" i="2"/>
  <c r="Y646" i="2"/>
  <c r="Y678" i="2"/>
  <c r="Y710" i="2"/>
  <c r="Y742" i="2"/>
  <c r="Y774" i="2"/>
  <c r="Y806" i="2"/>
  <c r="Y838" i="2"/>
  <c r="Y870" i="2"/>
  <c r="Y902" i="2"/>
  <c r="Y934" i="2"/>
  <c r="Y966" i="2"/>
  <c r="Y998" i="2"/>
  <c r="Y57" i="2"/>
  <c r="Y680" i="2"/>
  <c r="Y808" i="2"/>
  <c r="Y936" i="2"/>
  <c r="Y1042" i="2"/>
  <c r="Y1074" i="2"/>
  <c r="Y1106" i="2"/>
  <c r="Y1138" i="2"/>
  <c r="Y1170" i="2"/>
  <c r="Y1202" i="2"/>
  <c r="Y1234" i="2"/>
  <c r="Y1266" i="2"/>
  <c r="Y1298" i="2"/>
  <c r="Y1330" i="2"/>
  <c r="Y1362" i="2"/>
  <c r="Y1394" i="2"/>
  <c r="Y1426" i="2"/>
  <c r="Y1458" i="2"/>
  <c r="Y1490" i="2"/>
  <c r="Y1522" i="2"/>
  <c r="Y1554" i="2"/>
  <c r="Y1586" i="2"/>
  <c r="Y1618" i="2"/>
  <c r="Y1644" i="2"/>
  <c r="Y1660" i="2"/>
  <c r="Y1676" i="2"/>
  <c r="Y1692" i="2"/>
  <c r="Y1708" i="2"/>
  <c r="Y1724" i="2"/>
  <c r="Y1740" i="2"/>
  <c r="Y1756" i="2"/>
  <c r="Y1772" i="2"/>
  <c r="Y1788" i="2"/>
  <c r="Y1804" i="2"/>
  <c r="Y1820" i="2"/>
  <c r="Y1836" i="2"/>
  <c r="Y1852" i="2"/>
  <c r="Y1868" i="2"/>
  <c r="Y1884" i="2"/>
  <c r="Y1900" i="2"/>
  <c r="Y1916" i="2"/>
  <c r="Y1932" i="2"/>
  <c r="Y1948" i="2"/>
  <c r="Y1964" i="2"/>
  <c r="Y1980" i="2"/>
  <c r="Y1996" i="2"/>
  <c r="Y2012" i="2"/>
  <c r="Y2028" i="2"/>
  <c r="Y2044" i="2"/>
  <c r="Y2060" i="2"/>
  <c r="Y2076" i="2"/>
  <c r="Y2092" i="2"/>
  <c r="Y2189" i="2"/>
  <c r="Y2199" i="2"/>
  <c r="Y2207" i="2"/>
  <c r="Y2217" i="2"/>
  <c r="Y2227" i="2"/>
  <c r="Y2237" i="2"/>
  <c r="Y2249" i="2"/>
  <c r="Y2259" i="2"/>
  <c r="Y2269" i="2"/>
  <c r="Y2279" i="2"/>
  <c r="Y2289" i="2"/>
  <c r="Y2299" i="2"/>
  <c r="Y2307" i="2"/>
  <c r="Y2317" i="2"/>
  <c r="Y2327" i="2"/>
  <c r="Y2335" i="2"/>
  <c r="Y2349" i="2"/>
  <c r="Y2357" i="2"/>
  <c r="Y2365" i="2"/>
  <c r="Y2375" i="2"/>
  <c r="Y2385" i="2"/>
  <c r="Y2393" i="2"/>
  <c r="Y2401" i="2"/>
  <c r="Y2413" i="2"/>
  <c r="Y2423" i="2"/>
  <c r="Y2431" i="2"/>
  <c r="Y2441" i="2"/>
  <c r="Y2453" i="2"/>
  <c r="Y2463" i="2"/>
  <c r="Y86" i="2"/>
  <c r="Y768" i="2"/>
  <c r="Y960" i="2"/>
  <c r="Y1068" i="2"/>
  <c r="Y1148" i="2"/>
  <c r="Y1252" i="2"/>
  <c r="Y1300" i="2"/>
  <c r="Y1364" i="2"/>
  <c r="Y1436" i="2"/>
  <c r="Y1556" i="2"/>
  <c r="Y1596" i="2"/>
  <c r="Y1650" i="2"/>
  <c r="Y1693" i="2"/>
  <c r="Y1717" i="2"/>
  <c r="Y1757" i="2"/>
  <c r="Y1802" i="2"/>
  <c r="Y1853" i="2"/>
  <c r="Y2130" i="2"/>
  <c r="Y2142" i="2"/>
  <c r="Y2158" i="2"/>
  <c r="Y2176" i="2"/>
  <c r="Y2200" i="2"/>
  <c r="Y2222" i="2"/>
  <c r="Y2236" i="2"/>
  <c r="Y2250" i="2"/>
  <c r="Y2260" i="2"/>
  <c r="Y2276" i="2"/>
  <c r="Y2296" i="2"/>
  <c r="Y2312" i="2"/>
  <c r="Y2324" i="2"/>
  <c r="Y656" i="2"/>
  <c r="Y784" i="2"/>
  <c r="Y912" i="2"/>
  <c r="Y1032" i="2"/>
  <c r="Y1064" i="2"/>
  <c r="Y1096" i="2"/>
  <c r="Y1128" i="2"/>
  <c r="Y1160" i="2"/>
  <c r="Y1192" i="2"/>
  <c r="Y1224" i="2"/>
  <c r="Y1256" i="2"/>
  <c r="Y1288" i="2"/>
  <c r="Y1320" i="2"/>
  <c r="Y1352" i="2"/>
  <c r="Y1384" i="2"/>
  <c r="Y1416" i="2"/>
  <c r="Y1448" i="2"/>
  <c r="Y1480" i="2"/>
  <c r="Y1512" i="2"/>
  <c r="Y1544" i="2"/>
  <c r="Y1576" i="2"/>
  <c r="Y1608" i="2"/>
  <c r="Y1633" i="2"/>
  <c r="Y1649" i="2"/>
  <c r="Y1665" i="2"/>
  <c r="Y1681" i="2"/>
  <c r="Y1697" i="2"/>
  <c r="Y1713" i="2"/>
  <c r="Y1729" i="2"/>
  <c r="Y1745" i="2"/>
  <c r="Y1761" i="2"/>
  <c r="Y1777" i="2"/>
  <c r="Y1793" i="2"/>
  <c r="Y1809" i="2"/>
  <c r="Y1825" i="2"/>
  <c r="Y1841" i="2"/>
  <c r="Y1857" i="2"/>
  <c r="Y1873" i="2"/>
  <c r="Y1889" i="2"/>
  <c r="Y1905" i="2"/>
  <c r="Y1921" i="2"/>
  <c r="Y1937" i="2"/>
  <c r="Y1953" i="2"/>
  <c r="Y1969" i="2"/>
  <c r="Y1985" i="2"/>
  <c r="Y2001" i="2"/>
  <c r="Y2017" i="2"/>
  <c r="Y2033" i="2"/>
  <c r="Y2049" i="2"/>
  <c r="Y2065" i="2"/>
  <c r="Y2081" i="2"/>
  <c r="Y2095" i="2"/>
  <c r="Y2103" i="2"/>
  <c r="Y2111" i="2"/>
  <c r="Y2119" i="2"/>
  <c r="Y2127" i="2"/>
  <c r="Y2135" i="2"/>
  <c r="Y2143" i="2"/>
  <c r="Y2151" i="2"/>
  <c r="Y2159" i="2"/>
  <c r="Y2167" i="2"/>
  <c r="Y2175" i="2"/>
  <c r="Y2193" i="2"/>
  <c r="Y2243" i="2"/>
  <c r="Y2275" i="2"/>
  <c r="Y2321" i="2"/>
  <c r="Y2373" i="2"/>
  <c r="Y2421" i="2"/>
  <c r="Y2459" i="2"/>
  <c r="Y1076" i="2"/>
  <c r="Y1212" i="2"/>
  <c r="Y1260" i="2"/>
  <c r="Y1388" i="2"/>
  <c r="Y1468" i="2"/>
  <c r="Y1540" i="2"/>
  <c r="Y1661" i="2"/>
  <c r="Y1725" i="2"/>
  <c r="Y1765" i="2"/>
  <c r="Y1797" i="2"/>
  <c r="Y1829" i="2"/>
  <c r="Y1882" i="2"/>
  <c r="Y1914" i="2"/>
  <c r="Y1938" i="2"/>
  <c r="Y1970" i="2"/>
  <c r="Y2010" i="2"/>
  <c r="Y2042" i="2"/>
  <c r="Y2074" i="2"/>
  <c r="Y2096" i="2"/>
  <c r="Y2112" i="2"/>
  <c r="Y2144" i="2"/>
  <c r="Y2182" i="2"/>
  <c r="Y2196" i="2"/>
  <c r="Y2212" i="2"/>
  <c r="Y2238" i="2"/>
  <c r="Y2274" i="2"/>
  <c r="Y2294" i="2"/>
  <c r="Y182" i="2"/>
  <c r="Y728" i="2"/>
  <c r="Y856" i="2"/>
  <c r="Y984" i="2"/>
  <c r="Y1046" i="2"/>
  <c r="Y1078" i="2"/>
  <c r="Y1110" i="2"/>
  <c r="Y1142" i="2"/>
  <c r="Y1174" i="2"/>
  <c r="Y1206" i="2"/>
  <c r="Y1238" i="2"/>
  <c r="Y1270" i="2"/>
  <c r="Y1302" i="2"/>
  <c r="Y1334" i="2"/>
  <c r="Y1366" i="2"/>
  <c r="Y1398" i="2"/>
  <c r="Y1430" i="2"/>
  <c r="Y1462" i="2"/>
  <c r="Y1494" i="2"/>
  <c r="Y1526" i="2"/>
  <c r="Y1558" i="2"/>
  <c r="Y1590" i="2"/>
  <c r="Y1622" i="2"/>
  <c r="Y1643" i="2"/>
  <c r="Y1659" i="2"/>
  <c r="Y1675" i="2"/>
  <c r="Y1691" i="2"/>
  <c r="Y1707" i="2"/>
  <c r="Y1723" i="2"/>
  <c r="Y1739" i="2"/>
  <c r="Y1755" i="2"/>
  <c r="Y1771" i="2"/>
  <c r="Y1787" i="2"/>
  <c r="Y1803" i="2"/>
  <c r="Y1819" i="2"/>
  <c r="Y1835" i="2"/>
  <c r="Y1851" i="2"/>
  <c r="Y1867" i="2"/>
  <c r="Y1883" i="2"/>
  <c r="Y1899" i="2"/>
  <c r="Y1915" i="2"/>
  <c r="Y1931" i="2"/>
  <c r="Y1947" i="2"/>
  <c r="Y1963" i="2"/>
  <c r="Y1979" i="2"/>
  <c r="Y1995" i="2"/>
  <c r="Y2011" i="2"/>
  <c r="Y2027" i="2"/>
  <c r="Y2043" i="2"/>
  <c r="Y2059" i="2"/>
  <c r="Y2075" i="2"/>
  <c r="Y2091" i="2"/>
  <c r="Y1028" i="2"/>
  <c r="Y1140" i="2"/>
  <c r="Y1228" i="2"/>
  <c r="Y1380" i="2"/>
  <c r="Y1524" i="2"/>
  <c r="Y1620" i="2"/>
  <c r="Y1677" i="2"/>
  <c r="Y1738" i="2"/>
  <c r="Y1837" i="2"/>
  <c r="Y1877" i="2"/>
  <c r="Y1909" i="2"/>
  <c r="Y1949" i="2"/>
  <c r="Y1981" i="2"/>
  <c r="Y2005" i="2"/>
  <c r="Y2037" i="2"/>
  <c r="Y2061" i="2"/>
  <c r="Y2102" i="2"/>
  <c r="Y2118" i="2"/>
  <c r="Y2148" i="2"/>
  <c r="Y2174" i="2"/>
  <c r="Y2220" i="2"/>
  <c r="Y2262" i="2"/>
  <c r="Y2298" i="2"/>
  <c r="Y2318" i="2"/>
  <c r="Y2334" i="2"/>
  <c r="Y2366" i="2"/>
  <c r="Y2398" i="2"/>
  <c r="Y2340" i="2"/>
  <c r="Y2372" i="2"/>
  <c r="Y2404" i="2"/>
  <c r="Y2436" i="2"/>
  <c r="Y2330" i="2"/>
  <c r="Y2362" i="2"/>
  <c r="Y2394" i="2"/>
  <c r="Y2426" i="2"/>
  <c r="Y2458" i="2"/>
  <c r="Y2360" i="2"/>
  <c r="Y2392" i="2"/>
  <c r="Y2424" i="2"/>
  <c r="Y2456" i="2"/>
  <c r="Y2430" i="2"/>
  <c r="Y11" i="2"/>
  <c r="Y27" i="2"/>
  <c r="Y43" i="2"/>
  <c r="Y59" i="2"/>
  <c r="Y75" i="2"/>
  <c r="Y91" i="2"/>
  <c r="Y107" i="2"/>
  <c r="Y123" i="2"/>
  <c r="Y139" i="2"/>
  <c r="Y155" i="2"/>
  <c r="Y171" i="2"/>
  <c r="Y187" i="2"/>
  <c r="Y203" i="2"/>
  <c r="Y211" i="2"/>
  <c r="Y219" i="2"/>
  <c r="Y227" i="2"/>
  <c r="Y235" i="2"/>
  <c r="Y243" i="2"/>
  <c r="Y251" i="2"/>
  <c r="Y259" i="2"/>
  <c r="Y267" i="2"/>
  <c r="Y275" i="2"/>
  <c r="Y283" i="2"/>
  <c r="Y291" i="2"/>
  <c r="Y299" i="2"/>
  <c r="Y307" i="2"/>
  <c r="Y315" i="2"/>
  <c r="Y323" i="2"/>
  <c r="Y331" i="2"/>
  <c r="Y339" i="2"/>
  <c r="Y347" i="2"/>
  <c r="Y355" i="2"/>
  <c r="Y363" i="2"/>
  <c r="Y371" i="2"/>
  <c r="Y379" i="2"/>
  <c r="Y387" i="2"/>
  <c r="Y395" i="2"/>
  <c r="Y403" i="2"/>
  <c r="Y411" i="2"/>
  <c r="Y419" i="2"/>
  <c r="Y427" i="2"/>
  <c r="Y435" i="2"/>
  <c r="Y443" i="2"/>
  <c r="Y451" i="2"/>
  <c r="Y459" i="2"/>
  <c r="Y467" i="2"/>
  <c r="Y475" i="2"/>
  <c r="Y483" i="2"/>
  <c r="Y491" i="2"/>
  <c r="Y499" i="2"/>
  <c r="Y507" i="2"/>
  <c r="Y515" i="2"/>
  <c r="Y523" i="2"/>
  <c r="Y531" i="2"/>
  <c r="Y539" i="2"/>
  <c r="Y547" i="2"/>
  <c r="Y555" i="2"/>
  <c r="Y563" i="2"/>
  <c r="Y571" i="2"/>
  <c r="Y579" i="2"/>
  <c r="Y587" i="2"/>
  <c r="Y595" i="2"/>
  <c r="Y603" i="2"/>
  <c r="Y611" i="2"/>
  <c r="Y619" i="2"/>
  <c r="Y627" i="2"/>
  <c r="Y635" i="2"/>
  <c r="Y643" i="2"/>
  <c r="Y651" i="2"/>
  <c r="Y659" i="2"/>
  <c r="Y667" i="2"/>
  <c r="Y675" i="2"/>
  <c r="Y683" i="2"/>
  <c r="Y691" i="2"/>
  <c r="Y699" i="2"/>
  <c r="Y707" i="2"/>
  <c r="Y715" i="2"/>
  <c r="Y723" i="2"/>
  <c r="Y731" i="2"/>
  <c r="Y739" i="2"/>
  <c r="Y747" i="2"/>
  <c r="Y755" i="2"/>
  <c r="Y763" i="2"/>
  <c r="Y771" i="2"/>
  <c r="Y779" i="2"/>
  <c r="Y787" i="2"/>
  <c r="Y795" i="2"/>
  <c r="Y803" i="2"/>
  <c r="Y811" i="2"/>
  <c r="Y819" i="2"/>
  <c r="Y827" i="2"/>
  <c r="Y835" i="2"/>
  <c r="Y843" i="2"/>
  <c r="Y851" i="2"/>
  <c r="Y859" i="2"/>
  <c r="Y867" i="2"/>
  <c r="Y875" i="2"/>
  <c r="Y883" i="2"/>
  <c r="Y891" i="2"/>
  <c r="Y899" i="2"/>
  <c r="Y907" i="2"/>
  <c r="Y915" i="2"/>
  <c r="Y923" i="2"/>
  <c r="Y931" i="2"/>
  <c r="Y939" i="2"/>
  <c r="Y947" i="2"/>
  <c r="Y955" i="2"/>
  <c r="Y963" i="2"/>
  <c r="Y971" i="2"/>
  <c r="Y979" i="2"/>
  <c r="Y987" i="2"/>
  <c r="Y995" i="2"/>
  <c r="Y1003" i="2"/>
  <c r="Y1011" i="2"/>
  <c r="Y1019" i="2"/>
  <c r="Y5" i="2"/>
  <c r="Y21" i="2"/>
  <c r="Y37" i="2"/>
  <c r="Y53" i="2"/>
  <c r="Y69" i="2"/>
  <c r="Y85" i="2"/>
  <c r="Y101" i="2"/>
  <c r="Y117" i="2"/>
  <c r="Y133" i="2"/>
  <c r="Y149" i="2"/>
  <c r="Y165" i="2"/>
  <c r="Y181" i="2"/>
  <c r="Y197" i="2"/>
  <c r="Y12" i="2"/>
  <c r="Y28" i="2"/>
  <c r="Y44" i="2"/>
  <c r="Y60" i="2"/>
  <c r="Y76" i="2"/>
  <c r="Y92" i="2"/>
  <c r="Y108" i="2"/>
  <c r="Y124" i="2"/>
  <c r="Y140" i="2"/>
  <c r="Y156" i="2"/>
  <c r="Y172" i="2"/>
  <c r="Y188" i="2"/>
  <c r="Y204" i="2"/>
  <c r="Y212" i="2"/>
  <c r="Y220" i="2"/>
  <c r="Y228" i="2"/>
  <c r="Y236" i="2"/>
  <c r="Y244" i="2"/>
  <c r="Y252" i="2"/>
  <c r="Y260" i="2"/>
  <c r="Y268" i="2"/>
  <c r="Y276" i="2"/>
  <c r="Y284" i="2"/>
  <c r="Y292" i="2"/>
  <c r="Y300" i="2"/>
  <c r="Y308" i="2"/>
  <c r="Y316" i="2"/>
  <c r="Y324" i="2"/>
  <c r="Y332" i="2"/>
  <c r="Y340" i="2"/>
  <c r="Y348" i="2"/>
  <c r="Y356" i="2"/>
  <c r="Y364" i="2"/>
  <c r="Y372" i="2"/>
  <c r="Y380" i="2"/>
  <c r="Y388" i="2"/>
  <c r="Y396" i="2"/>
  <c r="Y404" i="2"/>
  <c r="Y412" i="2"/>
  <c r="Y420" i="2"/>
  <c r="Y428" i="2"/>
  <c r="Y436" i="2"/>
  <c r="Y444" i="2"/>
  <c r="Y452" i="2"/>
  <c r="Y460" i="2"/>
  <c r="Y468" i="2"/>
  <c r="Y476" i="2"/>
  <c r="Y484" i="2"/>
  <c r="Y492" i="2"/>
  <c r="Y500" i="2"/>
  <c r="Y508" i="2"/>
  <c r="Y516" i="2"/>
  <c r="Y524" i="2"/>
  <c r="Y532" i="2"/>
  <c r="Y540" i="2"/>
  <c r="Y548" i="2"/>
  <c r="Y556" i="2"/>
  <c r="Y564" i="2"/>
  <c r="Y572" i="2"/>
  <c r="Y580" i="2"/>
  <c r="Y588" i="2"/>
  <c r="Y596" i="2"/>
  <c r="Y604" i="2"/>
  <c r="Y612" i="2"/>
  <c r="Y620" i="2"/>
  <c r="Y628" i="2"/>
  <c r="Y62" i="2"/>
  <c r="Y126" i="2"/>
  <c r="Y190" i="2"/>
  <c r="Y650" i="2"/>
  <c r="Y682" i="2"/>
  <c r="Y714" i="2"/>
  <c r="Y746" i="2"/>
  <c r="Y778" i="2"/>
  <c r="Y810" i="2"/>
  <c r="Y842" i="2"/>
  <c r="Y874" i="2"/>
  <c r="Y906" i="2"/>
  <c r="Y938" i="2"/>
  <c r="Y970" i="2"/>
  <c r="Y1002" i="2"/>
  <c r="Y6" i="2"/>
  <c r="Y70" i="2"/>
  <c r="Y134" i="2"/>
  <c r="Y198" i="2"/>
  <c r="Y652" i="2"/>
  <c r="Y684" i="2"/>
  <c r="Y716" i="2"/>
  <c r="Y748" i="2"/>
  <c r="Y780" i="2"/>
  <c r="Y812" i="2"/>
  <c r="Y844" i="2"/>
  <c r="Y876" i="2"/>
  <c r="Y908" i="2"/>
  <c r="Y940" i="2"/>
  <c r="Y972" i="2"/>
  <c r="Y1004" i="2"/>
  <c r="Y1029" i="2"/>
  <c r="Y1037" i="2"/>
  <c r="Y1045" i="2"/>
  <c r="Y1053" i="2"/>
  <c r="Y1061" i="2"/>
  <c r="Y1069" i="2"/>
  <c r="Y1077" i="2"/>
  <c r="Y1085" i="2"/>
  <c r="Y1093" i="2"/>
  <c r="Y1101" i="2"/>
  <c r="Y1109" i="2"/>
  <c r="Y1117" i="2"/>
  <c r="Y1125" i="2"/>
  <c r="Y1133" i="2"/>
  <c r="Y1141" i="2"/>
  <c r="Y1149" i="2"/>
  <c r="Y1157" i="2"/>
  <c r="Y1165" i="2"/>
  <c r="Y1173" i="2"/>
  <c r="Y1181" i="2"/>
  <c r="Y1189" i="2"/>
  <c r="Y1197" i="2"/>
  <c r="Y1205" i="2"/>
  <c r="Y1213" i="2"/>
  <c r="Y1221" i="2"/>
  <c r="Y1229" i="2"/>
  <c r="Y1237" i="2"/>
  <c r="Y1245" i="2"/>
  <c r="Y1253" i="2"/>
  <c r="Y1261" i="2"/>
  <c r="Y1269" i="2"/>
  <c r="Y1277" i="2"/>
  <c r="Y1285" i="2"/>
  <c r="Y1293" i="2"/>
  <c r="Y1301" i="2"/>
  <c r="Y1309" i="2"/>
  <c r="Y1317" i="2"/>
  <c r="Y1325" i="2"/>
  <c r="Y1333" i="2"/>
  <c r="Y1341" i="2"/>
  <c r="Y1349" i="2"/>
  <c r="Y1357" i="2"/>
  <c r="Y1365" i="2"/>
  <c r="Y1373" i="2"/>
  <c r="Y1381" i="2"/>
  <c r="Y1389" i="2"/>
  <c r="Y1397" i="2"/>
  <c r="Y1405" i="2"/>
  <c r="Y1413" i="2"/>
  <c r="Y1421" i="2"/>
  <c r="Y1429" i="2"/>
  <c r="Y1437" i="2"/>
  <c r="Y1445" i="2"/>
  <c r="Y1453" i="2"/>
  <c r="Y1461" i="2"/>
  <c r="Y1469" i="2"/>
  <c r="Y1477" i="2"/>
  <c r="Y1485" i="2"/>
  <c r="Y1493" i="2"/>
  <c r="Y1501" i="2"/>
  <c r="Y1509" i="2"/>
  <c r="Y1517" i="2"/>
  <c r="Y1525" i="2"/>
  <c r="Y1533" i="2"/>
  <c r="Y1541" i="2"/>
  <c r="Y1549" i="2"/>
  <c r="Y1557" i="2"/>
  <c r="Y1565" i="2"/>
  <c r="Y1573" i="2"/>
  <c r="Y1581" i="2"/>
  <c r="Y1589" i="2"/>
  <c r="Y1597" i="2"/>
  <c r="Y1605" i="2"/>
  <c r="Y1613" i="2"/>
  <c r="Y1621" i="2"/>
  <c r="Y1629" i="2"/>
  <c r="Y46" i="2"/>
  <c r="Y110" i="2"/>
  <c r="Y174" i="2"/>
  <c r="Y654" i="2"/>
  <c r="Y686" i="2"/>
  <c r="Y718" i="2"/>
  <c r="Y750" i="2"/>
  <c r="Y782" i="2"/>
  <c r="Y814" i="2"/>
  <c r="Y846" i="2"/>
  <c r="Y878" i="2"/>
  <c r="Y910" i="2"/>
  <c r="Y942" i="2"/>
  <c r="Y974" i="2"/>
  <c r="Y1006" i="2"/>
  <c r="Y118" i="2"/>
  <c r="Y712" i="2"/>
  <c r="Y840" i="2"/>
  <c r="Y968" i="2"/>
  <c r="Y1050" i="2"/>
  <c r="Y1082" i="2"/>
  <c r="Y1114" i="2"/>
  <c r="Y1146" i="2"/>
  <c r="Y1178" i="2"/>
  <c r="Y1210" i="2"/>
  <c r="Y1242" i="2"/>
  <c r="Y1274" i="2"/>
  <c r="Y1306" i="2"/>
  <c r="Y1338" i="2"/>
  <c r="Y1370" i="2"/>
  <c r="Y1402" i="2"/>
  <c r="Y1434" i="2"/>
  <c r="Y1466" i="2"/>
  <c r="Y1498" i="2"/>
  <c r="Y1530" i="2"/>
  <c r="Y1562" i="2"/>
  <c r="Y1594" i="2"/>
  <c r="Y1626" i="2"/>
  <c r="Y1647" i="2"/>
  <c r="Y1663" i="2"/>
  <c r="Y1679" i="2"/>
  <c r="Y1695" i="2"/>
  <c r="Y1711" i="2"/>
  <c r="Y1727" i="2"/>
  <c r="Y1743" i="2"/>
  <c r="Y1759" i="2"/>
  <c r="Y1775" i="2"/>
  <c r="Y1791" i="2"/>
  <c r="Y1807" i="2"/>
  <c r="Y1823" i="2"/>
  <c r="Y1839" i="2"/>
  <c r="Y1855" i="2"/>
  <c r="Y1871" i="2"/>
  <c r="Y1887" i="2"/>
  <c r="Y1903" i="2"/>
  <c r="Y1919" i="2"/>
  <c r="Y1935" i="2"/>
  <c r="Y1951" i="2"/>
  <c r="Y1967" i="2"/>
  <c r="Y1983" i="2"/>
  <c r="Y1999" i="2"/>
  <c r="Y2015" i="2"/>
  <c r="Y2031" i="2"/>
  <c r="Y2047" i="2"/>
  <c r="Y2063" i="2"/>
  <c r="Y2079" i="2"/>
  <c r="Y2183" i="2"/>
  <c r="Y2191" i="2"/>
  <c r="Y2201" i="2"/>
  <c r="Y2209" i="2"/>
  <c r="Y2219" i="2"/>
  <c r="Y2229" i="2"/>
  <c r="Y2239" i="2"/>
  <c r="Y2251" i="2"/>
  <c r="Y2261" i="2"/>
  <c r="Y2271" i="2"/>
  <c r="Y2283" i="2"/>
  <c r="Y2291" i="2"/>
  <c r="Y2301" i="2"/>
  <c r="Y2309" i="2"/>
  <c r="Y2319" i="2"/>
  <c r="Y2329" i="2"/>
  <c r="Y2343" i="2"/>
  <c r="Y2351" i="2"/>
  <c r="Y2359" i="2"/>
  <c r="Y2367" i="2"/>
  <c r="Y2377" i="2"/>
  <c r="Y2387" i="2"/>
  <c r="Y2395" i="2"/>
  <c r="Y2407" i="2"/>
  <c r="Y2415" i="2"/>
  <c r="Y2425" i="2"/>
  <c r="Y2433" i="2"/>
  <c r="Y2443" i="2"/>
  <c r="Y2455" i="2"/>
  <c r="Y2465" i="2"/>
  <c r="Y153" i="2"/>
  <c r="Y800" i="2"/>
  <c r="Y992" i="2"/>
  <c r="Y1084" i="2"/>
  <c r="Y1164" i="2"/>
  <c r="Y1268" i="2"/>
  <c r="Y1316" i="2"/>
  <c r="Y1396" i="2"/>
  <c r="Y1444" i="2"/>
  <c r="Y1564" i="2"/>
  <c r="Y1628" i="2"/>
  <c r="Y1669" i="2"/>
  <c r="Y1698" i="2"/>
  <c r="Y1733" i="2"/>
  <c r="Y1770" i="2"/>
  <c r="Y1810" i="2"/>
  <c r="Y1861" i="2"/>
  <c r="Y2132" i="2"/>
  <c r="Y2146" i="2"/>
  <c r="Y2162" i="2"/>
  <c r="Y2180" i="2"/>
  <c r="Y2204" i="2"/>
  <c r="Y2226" i="2"/>
  <c r="Y2242" i="2"/>
  <c r="Y2252" i="2"/>
  <c r="Y2264" i="2"/>
  <c r="Y2282" i="2"/>
  <c r="Y2300" i="2"/>
  <c r="Y2316" i="2"/>
  <c r="Y22" i="2"/>
  <c r="Y688" i="2"/>
  <c r="Y816" i="2"/>
  <c r="Y944" i="2"/>
  <c r="Y1040" i="2"/>
  <c r="Y1072" i="2"/>
  <c r="Y1104" i="2"/>
  <c r="Y1136" i="2"/>
  <c r="Y1168" i="2"/>
  <c r="Y1200" i="2"/>
  <c r="Y1232" i="2"/>
  <c r="Y1264" i="2"/>
  <c r="Y1296" i="2"/>
  <c r="Y1328" i="2"/>
  <c r="Y1360" i="2"/>
  <c r="Y1392" i="2"/>
  <c r="Y1424" i="2"/>
  <c r="Y1456" i="2"/>
  <c r="Y1488" i="2"/>
  <c r="Y1520" i="2"/>
  <c r="Y1552" i="2"/>
  <c r="Y1584" i="2"/>
  <c r="Y1616" i="2"/>
  <c r="Y1638" i="2"/>
  <c r="Y1654" i="2"/>
  <c r="Y1670" i="2"/>
  <c r="Y1686" i="2"/>
  <c r="Y1702" i="2"/>
  <c r="Y1718" i="2"/>
  <c r="Y1734" i="2"/>
  <c r="Y1750" i="2"/>
  <c r="Y1766" i="2"/>
  <c r="Y1782" i="2"/>
  <c r="Y1798" i="2"/>
  <c r="Y1814" i="2"/>
  <c r="Y1830" i="2"/>
  <c r="Y1846" i="2"/>
  <c r="Y1862" i="2"/>
  <c r="Y1878" i="2"/>
  <c r="Y1894" i="2"/>
  <c r="Y1910" i="2"/>
  <c r="Y1926" i="2"/>
  <c r="Y1942" i="2"/>
  <c r="Y1958" i="2"/>
  <c r="Y1974" i="2"/>
  <c r="Y1990" i="2"/>
  <c r="Y2006" i="2"/>
  <c r="Y2022" i="2"/>
  <c r="Y2038" i="2"/>
  <c r="Y2054" i="2"/>
  <c r="Y2070" i="2"/>
  <c r="Y2086" i="2"/>
  <c r="Y2097" i="2"/>
  <c r="Y2105" i="2"/>
  <c r="Y2113" i="2"/>
  <c r="Y2121" i="2"/>
  <c r="Y2129" i="2"/>
  <c r="Y2137" i="2"/>
  <c r="Y2145" i="2"/>
  <c r="Y2153" i="2"/>
  <c r="Y2161" i="2"/>
  <c r="Y2169" i="2"/>
  <c r="Y2177" i="2"/>
  <c r="Y2215" i="2"/>
  <c r="Y2245" i="2"/>
  <c r="Y2281" i="2"/>
  <c r="Y2337" i="2"/>
  <c r="Y2381" i="2"/>
  <c r="Y2437" i="2"/>
  <c r="Y640" i="2"/>
  <c r="Y1108" i="2"/>
  <c r="Y1220" i="2"/>
  <c r="Y1292" i="2"/>
  <c r="Y1412" i="2"/>
  <c r="Y1484" i="2"/>
  <c r="Y1604" i="2"/>
  <c r="Y1682" i="2"/>
  <c r="Y1746" i="2"/>
  <c r="Y1773" i="2"/>
  <c r="Y1805" i="2"/>
  <c r="Y1842" i="2"/>
  <c r="Y1885" i="2"/>
  <c r="Y1917" i="2"/>
  <c r="Y1941" i="2"/>
  <c r="Y1973" i="2"/>
  <c r="Y2013" i="2"/>
  <c r="Y2045" i="2"/>
  <c r="Y2077" i="2"/>
  <c r="Y2100" i="2"/>
  <c r="Y2116" i="2"/>
  <c r="Y2152" i="2"/>
  <c r="Y2186" i="2"/>
  <c r="Y2198" i="2"/>
  <c r="Y2214" i="2"/>
  <c r="Y2240" i="2"/>
  <c r="Y2284" i="2"/>
  <c r="Y2310" i="2"/>
  <c r="Y632" i="2"/>
  <c r="Y760" i="2"/>
  <c r="Y888" i="2"/>
  <c r="Y1016" i="2"/>
  <c r="Y1054" i="2"/>
  <c r="Y1086" i="2"/>
  <c r="Y1118" i="2"/>
  <c r="Y1150" i="2"/>
  <c r="Y1182" i="2"/>
  <c r="Y1214" i="2"/>
  <c r="Y1246" i="2"/>
  <c r="Y1278" i="2"/>
  <c r="Y1310" i="2"/>
  <c r="Y1342" i="2"/>
  <c r="Y1374" i="2"/>
  <c r="Y1406" i="2"/>
  <c r="Y1438" i="2"/>
  <c r="Y1470" i="2"/>
  <c r="Y1502" i="2"/>
  <c r="Y1534" i="2"/>
  <c r="Y1566" i="2"/>
  <c r="Y1598" i="2"/>
  <c r="Y1630" i="2"/>
  <c r="Y1648" i="2"/>
  <c r="Y1664" i="2"/>
  <c r="Y1680" i="2"/>
  <c r="Y1696" i="2"/>
  <c r="Y1712" i="2"/>
  <c r="Y1728" i="2"/>
  <c r="Y1744" i="2"/>
  <c r="Y1760" i="2"/>
  <c r="Y1776" i="2"/>
  <c r="Y1792" i="2"/>
  <c r="Y1808" i="2"/>
  <c r="Y1824" i="2"/>
  <c r="Y1840" i="2"/>
  <c r="Y1856" i="2"/>
  <c r="Y1872" i="2"/>
  <c r="Y1888" i="2"/>
  <c r="Y1904" i="2"/>
  <c r="Y1920" i="2"/>
  <c r="Y1936" i="2"/>
  <c r="Y1952" i="2"/>
  <c r="Y1968" i="2"/>
  <c r="Y1984" i="2"/>
  <c r="Y2000" i="2"/>
  <c r="Y2016" i="2"/>
  <c r="Y2032" i="2"/>
  <c r="Y2048" i="2"/>
  <c r="Y2064" i="2"/>
  <c r="Y2080" i="2"/>
  <c r="Y672" i="2"/>
  <c r="Y1052" i="2"/>
  <c r="Y1156" i="2"/>
  <c r="Y1308" i="2"/>
  <c r="Y1420" i="2"/>
  <c r="Y1548" i="2"/>
  <c r="Y1634" i="2"/>
  <c r="Y1690" i="2"/>
  <c r="Y1778" i="2"/>
  <c r="Y1858" i="2"/>
  <c r="Y1890" i="2"/>
  <c r="Y1930" i="2"/>
  <c r="Y1962" i="2"/>
  <c r="Y1986" i="2"/>
  <c r="Y2018" i="2"/>
  <c r="Y2050" i="2"/>
  <c r="Y2082" i="2"/>
  <c r="Y2106" i="2"/>
  <c r="Y2120" i="2"/>
  <c r="Y2156" i="2"/>
  <c r="Y2178" i="2"/>
  <c r="Y2228" i="2"/>
  <c r="Y2270" i="2"/>
  <c r="Y2302" i="2"/>
  <c r="Y2328" i="2"/>
  <c r="Y2342" i="2"/>
  <c r="Y2374" i="2"/>
  <c r="Y2406" i="2"/>
  <c r="Y2348" i="2"/>
  <c r="Y2380" i="2"/>
  <c r="Y2412" i="2"/>
  <c r="Y2444" i="2"/>
  <c r="Y2338" i="2"/>
  <c r="Y2370" i="2"/>
  <c r="Y2402" i="2"/>
  <c r="Y2434" i="2"/>
  <c r="Y2466" i="2"/>
  <c r="Y2368" i="2"/>
  <c r="Y2400" i="2"/>
  <c r="Y2432" i="2"/>
  <c r="Y2464" i="2"/>
  <c r="Y2446" i="2"/>
  <c r="Y3" i="2"/>
  <c r="Y19" i="2"/>
  <c r="Y35" i="2"/>
  <c r="Y51" i="2"/>
  <c r="Y67" i="2"/>
  <c r="Y83" i="2"/>
  <c r="Y99" i="2"/>
  <c r="Y115" i="2"/>
  <c r="Y131" i="2"/>
  <c r="Y147" i="2"/>
  <c r="Y163" i="2"/>
  <c r="Y179" i="2"/>
  <c r="Y195" i="2"/>
  <c r="Y207" i="2"/>
  <c r="Y215" i="2"/>
  <c r="Y223" i="2"/>
  <c r="Y231" i="2"/>
  <c r="Y239" i="2"/>
  <c r="Y247" i="2"/>
  <c r="Y255" i="2"/>
  <c r="Y263" i="2"/>
  <c r="Y271" i="2"/>
  <c r="Y279" i="2"/>
  <c r="Y287" i="2"/>
  <c r="Y295" i="2"/>
  <c r="Y303" i="2"/>
  <c r="Y311" i="2"/>
  <c r="Y319" i="2"/>
  <c r="Y327" i="2"/>
  <c r="Y335" i="2"/>
  <c r="Y343" i="2"/>
  <c r="Y351" i="2"/>
  <c r="Y359" i="2"/>
  <c r="Y367" i="2"/>
  <c r="Y375" i="2"/>
  <c r="Y383" i="2"/>
  <c r="Y391" i="2"/>
  <c r="Y399" i="2"/>
  <c r="Y407" i="2"/>
  <c r="Y415" i="2"/>
  <c r="Y423" i="2"/>
  <c r="Y431" i="2"/>
  <c r="Y439" i="2"/>
  <c r="Y447" i="2"/>
  <c r="Y455" i="2"/>
  <c r="Y463" i="2"/>
  <c r="Y471" i="2"/>
  <c r="Y479" i="2"/>
  <c r="Y487" i="2"/>
  <c r="Y495" i="2"/>
  <c r="Y503" i="2"/>
  <c r="Y511" i="2"/>
  <c r="Y519" i="2"/>
  <c r="Y527" i="2"/>
  <c r="Y535" i="2"/>
  <c r="Y543" i="2"/>
  <c r="Y551" i="2"/>
  <c r="Y559" i="2"/>
  <c r="Y567" i="2"/>
  <c r="Y575" i="2"/>
  <c r="Y583" i="2"/>
  <c r="Y591" i="2"/>
  <c r="Y599" i="2"/>
  <c r="Y607" i="2"/>
  <c r="Y615" i="2"/>
  <c r="Y623" i="2"/>
  <c r="Y631" i="2"/>
  <c r="Y639" i="2"/>
  <c r="Y647" i="2"/>
  <c r="Y655" i="2"/>
  <c r="Y663" i="2"/>
  <c r="Y671" i="2"/>
  <c r="Y679" i="2"/>
  <c r="Y687" i="2"/>
  <c r="Y695" i="2"/>
  <c r="Y703" i="2"/>
  <c r="Y711" i="2"/>
  <c r="Y719" i="2"/>
  <c r="Y727" i="2"/>
  <c r="Y735" i="2"/>
  <c r="Y743" i="2"/>
  <c r="Y751" i="2"/>
  <c r="Y759" i="2"/>
  <c r="Y767" i="2"/>
  <c r="Y775" i="2"/>
  <c r="Y783" i="2"/>
  <c r="Y791" i="2"/>
  <c r="Y799" i="2"/>
  <c r="Y807" i="2"/>
  <c r="Y815" i="2"/>
  <c r="Y823" i="2"/>
  <c r="Y831" i="2"/>
  <c r="Y839" i="2"/>
  <c r="Y847" i="2"/>
  <c r="Y855" i="2"/>
  <c r="Y863" i="2"/>
  <c r="Y871" i="2"/>
  <c r="Y879" i="2"/>
  <c r="Y887" i="2"/>
  <c r="Y895" i="2"/>
  <c r="Y903" i="2"/>
  <c r="Y911" i="2"/>
  <c r="Y919" i="2"/>
  <c r="Y927" i="2"/>
  <c r="Y935" i="2"/>
  <c r="Y943" i="2"/>
  <c r="Y951" i="2"/>
  <c r="Y959" i="2"/>
  <c r="Y967" i="2"/>
  <c r="Y975" i="2"/>
  <c r="Y983" i="2"/>
  <c r="Y991" i="2"/>
  <c r="Y999" i="2"/>
  <c r="Y1007" i="2"/>
  <c r="Y1015" i="2"/>
  <c r="Y1023" i="2"/>
  <c r="Y13" i="2"/>
  <c r="Y29" i="2"/>
  <c r="Y45" i="2"/>
  <c r="Y61" i="2"/>
  <c r="Y77" i="2"/>
  <c r="Y93" i="2"/>
  <c r="Y109" i="2"/>
  <c r="Y125" i="2"/>
  <c r="Y141" i="2"/>
  <c r="Y157" i="2"/>
  <c r="Y173" i="2"/>
  <c r="Y189" i="2"/>
  <c r="Y4" i="2"/>
  <c r="Y20" i="2"/>
  <c r="Y36" i="2"/>
  <c r="Y52" i="2"/>
  <c r="Y68" i="2"/>
  <c r="Y84" i="2"/>
  <c r="Y100" i="2"/>
  <c r="Y116" i="2"/>
  <c r="Y132" i="2"/>
  <c r="Y148" i="2"/>
  <c r="Y164" i="2"/>
  <c r="Y180" i="2"/>
  <c r="Y196" i="2"/>
  <c r="Y208" i="2"/>
  <c r="Y216" i="2"/>
  <c r="Y224" i="2"/>
  <c r="Y232" i="2"/>
  <c r="Y240" i="2"/>
  <c r="Y248" i="2"/>
  <c r="Y256" i="2"/>
  <c r="Y264" i="2"/>
  <c r="Y272" i="2"/>
  <c r="Y280" i="2"/>
  <c r="Y288" i="2"/>
  <c r="Y296" i="2"/>
  <c r="Y304" i="2"/>
  <c r="Y312" i="2"/>
  <c r="Y320" i="2"/>
  <c r="Y328" i="2"/>
  <c r="Y336" i="2"/>
  <c r="Y344" i="2"/>
  <c r="Y352" i="2"/>
  <c r="Y360" i="2"/>
  <c r="Y368" i="2"/>
  <c r="Y376" i="2"/>
  <c r="Y384" i="2"/>
  <c r="Y392" i="2"/>
  <c r="Y400" i="2"/>
  <c r="Y408" i="2"/>
  <c r="Y416" i="2"/>
  <c r="Y424" i="2"/>
  <c r="Y432" i="2"/>
  <c r="Y440" i="2"/>
  <c r="Y448" i="2"/>
  <c r="Y456" i="2"/>
  <c r="Y464" i="2"/>
  <c r="Y472" i="2"/>
  <c r="Y480" i="2"/>
  <c r="Y488" i="2"/>
  <c r="Y496" i="2"/>
  <c r="Y504" i="2"/>
  <c r="Y512" i="2"/>
  <c r="Y520" i="2"/>
  <c r="Y528" i="2"/>
  <c r="Y536" i="2"/>
  <c r="Y544" i="2"/>
  <c r="Y552" i="2"/>
  <c r="Y560" i="2"/>
  <c r="Y568" i="2"/>
  <c r="Y576" i="2"/>
  <c r="Y584" i="2"/>
  <c r="Y592" i="2"/>
  <c r="Y600" i="2"/>
  <c r="Y608" i="2"/>
  <c r="Y616" i="2"/>
  <c r="Y624" i="2"/>
  <c r="Y30" i="2"/>
  <c r="Y94" i="2"/>
  <c r="Y158" i="2"/>
  <c r="Y634" i="2"/>
  <c r="Y666" i="2"/>
  <c r="Y698" i="2"/>
  <c r="Y730" i="2"/>
  <c r="Y762" i="2"/>
  <c r="Y794" i="2"/>
  <c r="Y826" i="2"/>
  <c r="Y858" i="2"/>
  <c r="Y890" i="2"/>
  <c r="Y922" i="2"/>
  <c r="Y954" i="2"/>
  <c r="Y986" i="2"/>
  <c r="Y1018" i="2"/>
  <c r="Y38" i="2"/>
  <c r="Y102" i="2"/>
  <c r="Y166" i="2"/>
  <c r="Y636" i="2"/>
  <c r="Y668" i="2"/>
  <c r="Y700" i="2"/>
  <c r="Y732" i="2"/>
  <c r="Y764" i="2"/>
  <c r="Y796" i="2"/>
  <c r="Y828" i="2"/>
  <c r="Y860" i="2"/>
  <c r="Y892" i="2"/>
  <c r="Y924" i="2"/>
  <c r="Y956" i="2"/>
  <c r="Y988" i="2"/>
  <c r="Y1020" i="2"/>
  <c r="Y1033" i="2"/>
  <c r="Y1041" i="2"/>
  <c r="Y1049" i="2"/>
  <c r="Y1057" i="2"/>
  <c r="Y1065" i="2"/>
  <c r="Y1073" i="2"/>
  <c r="Y1081" i="2"/>
  <c r="Y1089" i="2"/>
  <c r="Y1097" i="2"/>
  <c r="Y1105" i="2"/>
  <c r="Y1113" i="2"/>
  <c r="Y1121" i="2"/>
  <c r="Y1129" i="2"/>
  <c r="Y1137" i="2"/>
  <c r="Y1145" i="2"/>
  <c r="Y1153" i="2"/>
  <c r="Y1161" i="2"/>
  <c r="Y1169" i="2"/>
  <c r="Y1177" i="2"/>
  <c r="Y1185" i="2"/>
  <c r="Y1193" i="2"/>
  <c r="Y1201" i="2"/>
  <c r="Y1209" i="2"/>
  <c r="Y1217" i="2"/>
  <c r="Y1225" i="2"/>
  <c r="Y1233" i="2"/>
  <c r="Y1241" i="2"/>
  <c r="Y1249" i="2"/>
  <c r="Y1257" i="2"/>
  <c r="Y1265" i="2"/>
  <c r="Y1273" i="2"/>
  <c r="Y1281" i="2"/>
  <c r="Y1289" i="2"/>
  <c r="Y1297" i="2"/>
  <c r="Y1305" i="2"/>
  <c r="Y1313" i="2"/>
  <c r="Y1321" i="2"/>
  <c r="Y1329" i="2"/>
  <c r="Y1337" i="2"/>
  <c r="Y1345" i="2"/>
  <c r="Y1353" i="2"/>
  <c r="Y1361" i="2"/>
  <c r="Y1369" i="2"/>
  <c r="Y1377" i="2"/>
  <c r="Y1385" i="2"/>
  <c r="Y1393" i="2"/>
  <c r="Y1401" i="2"/>
  <c r="Y1409" i="2"/>
  <c r="Y1417" i="2"/>
  <c r="Y1425" i="2"/>
  <c r="Y1433" i="2"/>
  <c r="Y1441" i="2"/>
  <c r="Y1449" i="2"/>
  <c r="Y1457" i="2"/>
  <c r="Y1465" i="2"/>
  <c r="Y1473" i="2"/>
  <c r="Y1481" i="2"/>
  <c r="Y1489" i="2"/>
  <c r="Y1497" i="2"/>
  <c r="Y1505" i="2"/>
  <c r="Y1513" i="2"/>
  <c r="Y1521" i="2"/>
  <c r="Y1529" i="2"/>
  <c r="Y1537" i="2"/>
  <c r="Y1545" i="2"/>
  <c r="Y1553" i="2"/>
  <c r="Y1561" i="2"/>
  <c r="Y1569" i="2"/>
  <c r="Y1577" i="2"/>
  <c r="Y1585" i="2"/>
  <c r="Y1593" i="2"/>
  <c r="Y1601" i="2"/>
  <c r="Y1609" i="2"/>
  <c r="Y1617" i="2"/>
  <c r="Y1625" i="2"/>
  <c r="Y14" i="2"/>
  <c r="Y78" i="2"/>
  <c r="Y142" i="2"/>
  <c r="Y638" i="2"/>
  <c r="Y670" i="2"/>
  <c r="Y702" i="2"/>
  <c r="Y734" i="2"/>
  <c r="Y766" i="2"/>
  <c r="Y798" i="2"/>
  <c r="Y830" i="2"/>
  <c r="Y862" i="2"/>
  <c r="Y894" i="2"/>
  <c r="Y926" i="2"/>
  <c r="Y958" i="2"/>
  <c r="Y990" i="2"/>
  <c r="Y1022" i="2"/>
  <c r="Y648" i="2"/>
  <c r="Y776" i="2"/>
  <c r="Y904" i="2"/>
  <c r="Y1034" i="2"/>
  <c r="Y1066" i="2"/>
  <c r="Y1098" i="2"/>
  <c r="Y1130" i="2"/>
  <c r="Y1162" i="2"/>
  <c r="Y1194" i="2"/>
  <c r="Y1226" i="2"/>
  <c r="Y1258" i="2"/>
  <c r="Y1290" i="2"/>
  <c r="Y1322" i="2"/>
  <c r="Y1354" i="2"/>
  <c r="Y1386" i="2"/>
  <c r="Y1418" i="2"/>
  <c r="Y1450" i="2"/>
  <c r="Y1482" i="2"/>
  <c r="Y1514" i="2"/>
  <c r="Y1546" i="2"/>
  <c r="Y1578" i="2"/>
  <c r="Y1610" i="2"/>
  <c r="Y1639" i="2"/>
  <c r="Y1655" i="2"/>
  <c r="Y1671" i="2"/>
  <c r="Y1687" i="2"/>
  <c r="Y1703" i="2"/>
  <c r="Y1719" i="2"/>
  <c r="Y1735" i="2"/>
  <c r="Y1751" i="2"/>
  <c r="Y1767" i="2"/>
  <c r="Y1783" i="2"/>
  <c r="Y1799" i="2"/>
  <c r="Y1815" i="2"/>
  <c r="Y1831" i="2"/>
  <c r="Y1847" i="2"/>
  <c r="Y1863" i="2"/>
  <c r="Y1879" i="2"/>
  <c r="Y1895" i="2"/>
  <c r="Y1911" i="2"/>
  <c r="Y1927" i="2"/>
  <c r="Y1943" i="2"/>
  <c r="Y1959" i="2"/>
  <c r="Y1975" i="2"/>
  <c r="Y1991" i="2"/>
  <c r="Y2007" i="2"/>
  <c r="Y2023" i="2"/>
  <c r="Y2039" i="2"/>
  <c r="Y2055" i="2"/>
  <c r="Y2071" i="2"/>
  <c r="Y2087" i="2"/>
  <c r="Y2187" i="2"/>
  <c r="Y2197" i="2"/>
  <c r="Y2205" i="2"/>
  <c r="Y2213" i="2"/>
  <c r="Y2225" i="2"/>
  <c r="Y2235" i="2"/>
  <c r="Y2247" i="2"/>
  <c r="Y2255" i="2"/>
  <c r="Y2267" i="2"/>
  <c r="Y2277" i="2"/>
  <c r="Y2287" i="2"/>
  <c r="Y2295" i="2"/>
  <c r="Y2305" i="2"/>
  <c r="Y2315" i="2"/>
  <c r="Y2325" i="2"/>
  <c r="Y2333" i="2"/>
  <c r="Y2347" i="2"/>
  <c r="Y2355" i="2"/>
  <c r="Y2363" i="2"/>
  <c r="Y2371" i="2"/>
  <c r="Y2383" i="2"/>
  <c r="Y2391" i="2"/>
  <c r="Y2399" i="2"/>
  <c r="Y2411" i="2"/>
  <c r="Y2419" i="2"/>
  <c r="Y2429" i="2"/>
  <c r="Y2439" i="2"/>
  <c r="Y2449" i="2"/>
  <c r="Y2461" i="2"/>
  <c r="Y25" i="2"/>
  <c r="Y736" i="2"/>
  <c r="Y928" i="2"/>
  <c r="Y1060" i="2"/>
  <c r="Y1132" i="2"/>
  <c r="Y1196" i="2"/>
  <c r="Y1284" i="2"/>
  <c r="Y1348" i="2"/>
  <c r="Y1428" i="2"/>
  <c r="Y1532" i="2"/>
  <c r="Y1580" i="2"/>
  <c r="Y1642" i="2"/>
  <c r="Y1685" i="2"/>
  <c r="Y1709" i="2"/>
  <c r="Y1749" i="2"/>
  <c r="Y1789" i="2"/>
  <c r="Y1850" i="2"/>
  <c r="Y2126" i="2"/>
  <c r="Y2138" i="2"/>
  <c r="Y2154" i="2"/>
  <c r="Y2170" i="2"/>
  <c r="Y2192" i="2"/>
  <c r="Y2218" i="2"/>
  <c r="Y2234" i="2"/>
  <c r="Y2246" i="2"/>
  <c r="Y2258" i="2"/>
  <c r="Y2272" i="2"/>
  <c r="Y2292" i="2"/>
  <c r="Y2308" i="2"/>
  <c r="Y2322" i="2"/>
  <c r="Y150" i="2"/>
  <c r="Y752" i="2"/>
  <c r="Y880" i="2"/>
  <c r="Y1008" i="2"/>
  <c r="Y1056" i="2"/>
  <c r="Y1088" i="2"/>
  <c r="Y1120" i="2"/>
  <c r="Y1152" i="2"/>
  <c r="Y1184" i="2"/>
  <c r="Y1216" i="2"/>
  <c r="Y1248" i="2"/>
  <c r="Y1280" i="2"/>
  <c r="Y1312" i="2"/>
  <c r="Y1344" i="2"/>
  <c r="Y1376" i="2"/>
  <c r="Y1408" i="2"/>
  <c r="Y1440" i="2"/>
  <c r="Y1472" i="2"/>
  <c r="Y1504" i="2"/>
  <c r="Y1536" i="2"/>
  <c r="Y1568" i="2"/>
  <c r="Y1600" i="2"/>
  <c r="Y1632" i="2"/>
  <c r="Y1646" i="2"/>
  <c r="Y1662" i="2"/>
  <c r="Y1678" i="2"/>
  <c r="Y1694" i="2"/>
  <c r="Y1710" i="2"/>
  <c r="Y1726" i="2"/>
  <c r="Y1742" i="2"/>
  <c r="Y1758" i="2"/>
  <c r="Y1774" i="2"/>
  <c r="Y1790" i="2"/>
  <c r="Y1806" i="2"/>
  <c r="Y1822" i="2"/>
  <c r="Y1838" i="2"/>
  <c r="Y1854" i="2"/>
  <c r="Y1870" i="2"/>
  <c r="Y1886" i="2"/>
  <c r="Y1902" i="2"/>
  <c r="Y1918" i="2"/>
  <c r="Y1934" i="2"/>
  <c r="Y1950" i="2"/>
  <c r="Y1966" i="2"/>
  <c r="Y1982" i="2"/>
  <c r="Y1998" i="2"/>
  <c r="Y2014" i="2"/>
  <c r="Y2030" i="2"/>
  <c r="Y2046" i="2"/>
  <c r="Y2062" i="2"/>
  <c r="Y2078" i="2"/>
  <c r="Y2094" i="2"/>
  <c r="Y2101" i="2"/>
  <c r="Y2109" i="2"/>
  <c r="Y2117" i="2"/>
  <c r="Y2125" i="2"/>
  <c r="Y2133" i="2"/>
  <c r="Y2141" i="2"/>
  <c r="Y2149" i="2"/>
  <c r="Y2157" i="2"/>
  <c r="Y2165" i="2"/>
  <c r="Y2173" i="2"/>
  <c r="Y2181" i="2"/>
  <c r="Y2233" i="2"/>
  <c r="Y2265" i="2"/>
  <c r="Y2311" i="2"/>
  <c r="Y2341" i="2"/>
  <c r="Y2405" i="2"/>
  <c r="Y2451" i="2"/>
  <c r="Y1044" i="2"/>
  <c r="Y1180" i="2"/>
  <c r="Y1244" i="2"/>
  <c r="Y1340" i="2"/>
  <c r="Y1460" i="2"/>
  <c r="Y1516" i="2"/>
  <c r="Y1653" i="2"/>
  <c r="Y1722" i="2"/>
  <c r="Y1762" i="2"/>
  <c r="Y1794" i="2"/>
  <c r="Y1826" i="2"/>
  <c r="Y1866" i="2"/>
  <c r="Y1901" i="2"/>
  <c r="Y1925" i="2"/>
  <c r="Y1957" i="2"/>
  <c r="Y1997" i="2"/>
  <c r="Y2029" i="2"/>
  <c r="Y2069" i="2"/>
  <c r="Y2093" i="2"/>
  <c r="Y2108" i="2"/>
  <c r="Y2136" i="2"/>
  <c r="Y2168" i="2"/>
  <c r="Y2194" i="2"/>
  <c r="Y2208" i="2"/>
  <c r="Y2224" i="2"/>
  <c r="Y2266" i="2"/>
  <c r="Y2290" i="2"/>
  <c r="Y121" i="2"/>
  <c r="Y696" i="2"/>
  <c r="Y824" i="2"/>
  <c r="Y952" i="2"/>
  <c r="Y1038" i="2"/>
  <c r="Y1070" i="2"/>
  <c r="Y1102" i="2"/>
  <c r="Y1134" i="2"/>
  <c r="Y1166" i="2"/>
  <c r="Y1198" i="2"/>
  <c r="Y1230" i="2"/>
  <c r="Y1262" i="2"/>
  <c r="Y1294" i="2"/>
  <c r="Y1326" i="2"/>
  <c r="Y1358" i="2"/>
  <c r="Y1390" i="2"/>
  <c r="Y1422" i="2"/>
  <c r="Y1454" i="2"/>
  <c r="Y1486" i="2"/>
  <c r="Y1518" i="2"/>
  <c r="Y1550" i="2"/>
  <c r="Y1582" i="2"/>
  <c r="Y1614" i="2"/>
  <c r="Y1640" i="2"/>
  <c r="Y1656" i="2"/>
  <c r="Y1672" i="2"/>
  <c r="Y1688" i="2"/>
  <c r="Y1704" i="2"/>
  <c r="Y1720" i="2"/>
  <c r="Y1736" i="2"/>
  <c r="Y1752" i="2"/>
  <c r="Y1768" i="2"/>
  <c r="Y1784" i="2"/>
  <c r="Y1800" i="2"/>
  <c r="Y1816" i="2"/>
  <c r="Y1832" i="2"/>
  <c r="Y1848" i="2"/>
  <c r="Y1864" i="2"/>
  <c r="Y1880" i="2"/>
  <c r="Y1896" i="2"/>
  <c r="Y1912" i="2"/>
  <c r="Y1928" i="2"/>
  <c r="Y1944" i="2"/>
  <c r="Y1960" i="2"/>
  <c r="Y1976" i="2"/>
  <c r="Y1992" i="2"/>
  <c r="Y2008" i="2"/>
  <c r="Y2024" i="2"/>
  <c r="Y2040" i="2"/>
  <c r="Y2056" i="2"/>
  <c r="Y2072" i="2"/>
  <c r="Y2088" i="2"/>
  <c r="Y896" i="2"/>
  <c r="Y1124" i="2"/>
  <c r="Y1204" i="2"/>
  <c r="Y1372" i="2"/>
  <c r="Y1492" i="2"/>
  <c r="Y1612" i="2"/>
  <c r="Y1666" i="2"/>
  <c r="Y1730" i="2"/>
  <c r="Y1834" i="2"/>
  <c r="Y1874" i="2"/>
  <c r="Y1906" i="2"/>
  <c r="Y1946" i="2"/>
  <c r="Y1978" i="2"/>
  <c r="Y2002" i="2"/>
  <c r="Y2034" i="2"/>
  <c r="Y2058" i="2"/>
  <c r="Y2098" i="2"/>
  <c r="Y2114" i="2"/>
  <c r="Y2140" i="2"/>
  <c r="Y2172" i="2"/>
  <c r="Y2202" i="2"/>
  <c r="Y2254" i="2"/>
  <c r="Y2280" i="2"/>
  <c r="Y2314" i="2"/>
  <c r="Y2326" i="2"/>
  <c r="Y2358" i="2"/>
  <c r="Y2390" i="2"/>
  <c r="Y2332" i="2"/>
  <c r="Y2364" i="2"/>
  <c r="Y2396" i="2"/>
  <c r="Y2428" i="2"/>
  <c r="Y2460" i="2"/>
  <c r="Y2354" i="2"/>
  <c r="Y2386" i="2"/>
  <c r="Y2418" i="2"/>
  <c r="Y2450" i="2"/>
  <c r="Y2352" i="2"/>
  <c r="Y2384" i="2"/>
  <c r="Y2416" i="2"/>
  <c r="Y2448" i="2"/>
  <c r="Y2422" i="2"/>
  <c r="Y2462" i="2"/>
  <c r="Y32" i="2"/>
  <c r="Y96" i="2"/>
  <c r="Y160" i="2"/>
  <c r="Y213" i="2"/>
  <c r="Y245" i="2"/>
  <c r="Y277" i="2"/>
  <c r="Y309" i="2"/>
  <c r="Y341" i="2"/>
  <c r="Y373" i="2"/>
  <c r="Y405" i="2"/>
  <c r="Y437" i="2"/>
  <c r="Y469" i="2"/>
  <c r="Y501" i="2"/>
  <c r="Y533" i="2"/>
  <c r="Y565" i="2"/>
  <c r="Y597" i="2"/>
  <c r="Y629" i="2"/>
  <c r="Y661" i="2"/>
  <c r="Y693" i="2"/>
  <c r="Y725" i="2"/>
  <c r="Y757" i="2"/>
  <c r="Y789" i="2"/>
  <c r="Y821" i="2"/>
  <c r="Y853" i="2"/>
  <c r="Y885" i="2"/>
  <c r="Y917" i="2"/>
  <c r="Y949" i="2"/>
  <c r="Y981" i="2"/>
  <c r="Y1013" i="2"/>
  <c r="Y42" i="2"/>
  <c r="Y106" i="2"/>
  <c r="Y170" i="2"/>
  <c r="Y31" i="2"/>
  <c r="Y95" i="2"/>
  <c r="Y159" i="2"/>
  <c r="Y214" i="2"/>
  <c r="Y246" i="2"/>
  <c r="Y278" i="2"/>
  <c r="Y310" i="2"/>
  <c r="Y342" i="2"/>
  <c r="Y374" i="2"/>
  <c r="Y406" i="2"/>
  <c r="Y438" i="2"/>
  <c r="Y470" i="2"/>
  <c r="Y502" i="2"/>
  <c r="Y534" i="2"/>
  <c r="Y566" i="2"/>
  <c r="Y598" i="2"/>
  <c r="Y630" i="2"/>
  <c r="Y658" i="2"/>
  <c r="Y786" i="2"/>
  <c r="Y914" i="2"/>
  <c r="Y9" i="2"/>
  <c r="Y660" i="2"/>
  <c r="Y788" i="2"/>
  <c r="Y916" i="2"/>
  <c r="Y1031" i="2"/>
  <c r="Y1063" i="2"/>
  <c r="Y1095" i="2"/>
  <c r="Y1127" i="2"/>
  <c r="Y1159" i="2"/>
  <c r="Y1191" i="2"/>
  <c r="Y1223" i="2"/>
  <c r="Y1255" i="2"/>
  <c r="Y1287" i="2"/>
  <c r="Y1319" i="2"/>
  <c r="Y1351" i="2"/>
  <c r="Y1383" i="2"/>
  <c r="Y1415" i="2"/>
  <c r="Y1447" i="2"/>
  <c r="Y1479" i="2"/>
  <c r="Y1511" i="2"/>
  <c r="Y1543" i="2"/>
  <c r="Y1575" i="2"/>
  <c r="Y1607" i="2"/>
  <c r="Y49" i="2"/>
  <c r="Y694" i="2"/>
  <c r="Y822" i="2"/>
  <c r="Y950" i="2"/>
  <c r="Y744" i="2"/>
  <c r="Y1090" i="2"/>
  <c r="Y1218" i="2"/>
  <c r="Y1346" i="2"/>
  <c r="Y1474" i="2"/>
  <c r="Y1602" i="2"/>
  <c r="Y1684" i="2"/>
  <c r="Y1748" i="2"/>
  <c r="Y1812" i="2"/>
  <c r="Y1876" i="2"/>
  <c r="Y1940" i="2"/>
  <c r="Y2004" i="2"/>
  <c r="Y2068" i="2"/>
  <c r="Y2203" i="2"/>
  <c r="Y2241" i="2"/>
  <c r="Y2285" i="2"/>
  <c r="Y2323" i="2"/>
  <c r="Y2361" i="2"/>
  <c r="Y2397" i="2"/>
  <c r="Y2435" i="2"/>
  <c r="Y704" i="2"/>
  <c r="Y1188" i="2"/>
  <c r="Y1500" i="2"/>
  <c r="Y1706" i="2"/>
  <c r="Y2122" i="2"/>
  <c r="Y2184" i="2"/>
  <c r="Y2256" i="2"/>
  <c r="Y2320" i="2"/>
  <c r="Y976" i="2"/>
  <c r="Y1144" i="2"/>
  <c r="Y1272" i="2"/>
  <c r="Y1400" i="2"/>
  <c r="Y1528" i="2"/>
  <c r="Y1641" i="2"/>
  <c r="Y1705" i="2"/>
  <c r="Y1769" i="2"/>
  <c r="Y1833" i="2"/>
  <c r="Y1897" i="2"/>
  <c r="Y1961" i="2"/>
  <c r="Y2025" i="2"/>
  <c r="Y2089" i="2"/>
  <c r="Y2123" i="2"/>
  <c r="Y2155" i="2"/>
  <c r="Y2221" i="2"/>
  <c r="Y2403" i="2"/>
  <c r="Y1236" i="2"/>
  <c r="Y1645" i="2"/>
  <c r="Y1821" i="2"/>
  <c r="Y1954" i="2"/>
  <c r="Y2090" i="2"/>
  <c r="Y2190" i="2"/>
  <c r="Y2286" i="2"/>
  <c r="Y920" i="2"/>
  <c r="Y1126" i="2"/>
  <c r="Y1254" i="2"/>
  <c r="Y1382" i="2"/>
  <c r="Y1510" i="2"/>
  <c r="Y1635" i="2"/>
  <c r="Y1699" i="2"/>
  <c r="Y1763" i="2"/>
  <c r="Y1827" i="2"/>
  <c r="Y1891" i="2"/>
  <c r="Y1955" i="2"/>
  <c r="Y2019" i="2"/>
  <c r="Y2083" i="2"/>
  <c r="Y1356" i="2"/>
  <c r="Y1701" i="2"/>
  <c r="Y1933" i="2"/>
  <c r="Y2053" i="2"/>
  <c r="Y2164" i="2"/>
  <c r="Y2306" i="2"/>
  <c r="Y2438" i="2"/>
  <c r="Y2452" i="2"/>
  <c r="Y2442" i="2"/>
  <c r="Y2440" i="2"/>
  <c r="Y48" i="2"/>
  <c r="Y112" i="2"/>
  <c r="Y176" i="2"/>
  <c r="Y221" i="2"/>
  <c r="Y253" i="2"/>
  <c r="Y285" i="2"/>
  <c r="Y317" i="2"/>
  <c r="Y349" i="2"/>
  <c r="Y381" i="2"/>
  <c r="Y413" i="2"/>
  <c r="Y445" i="2"/>
  <c r="Y477" i="2"/>
  <c r="Y509" i="2"/>
  <c r="Y541" i="2"/>
  <c r="Y573" i="2"/>
  <c r="Y605" i="2"/>
  <c r="Y637" i="2"/>
  <c r="Y669" i="2"/>
  <c r="Y701" i="2"/>
  <c r="Y733" i="2"/>
  <c r="Y765" i="2"/>
  <c r="Y797" i="2"/>
  <c r="Y829" i="2"/>
  <c r="Y861" i="2"/>
  <c r="Y893" i="2"/>
  <c r="Y925" i="2"/>
  <c r="Y957" i="2"/>
  <c r="Y989" i="2"/>
  <c r="Y1021" i="2"/>
  <c r="Y58" i="2"/>
  <c r="Y122" i="2"/>
  <c r="Y186" i="2"/>
  <c r="Y47" i="2"/>
  <c r="Y111" i="2"/>
  <c r="Y175" i="2"/>
  <c r="Y222" i="2"/>
  <c r="Y254" i="2"/>
  <c r="Y286" i="2"/>
  <c r="Y318" i="2"/>
  <c r="Y350" i="2"/>
  <c r="Y382" i="2"/>
  <c r="Y414" i="2"/>
  <c r="Y446" i="2"/>
  <c r="Y478" i="2"/>
  <c r="Y510" i="2"/>
  <c r="Y542" i="2"/>
  <c r="Y574" i="2"/>
  <c r="Y606" i="2"/>
  <c r="Y65" i="2"/>
  <c r="Y690" i="2"/>
  <c r="Y818" i="2"/>
  <c r="Y946" i="2"/>
  <c r="Y73" i="2"/>
  <c r="Y692" i="2"/>
  <c r="Y820" i="2"/>
  <c r="Y948" i="2"/>
  <c r="Y1039" i="2"/>
  <c r="Y1071" i="2"/>
  <c r="Y1103" i="2"/>
  <c r="Y1135" i="2"/>
  <c r="Y1167" i="2"/>
  <c r="Y1199" i="2"/>
  <c r="Y1231" i="2"/>
  <c r="Y1263" i="2"/>
  <c r="Y1295" i="2"/>
  <c r="Y1327" i="2"/>
  <c r="Y1359" i="2"/>
  <c r="Y1391" i="2"/>
  <c r="Y1423" i="2"/>
  <c r="Y1455" i="2"/>
  <c r="Y1487" i="2"/>
  <c r="Y1519" i="2"/>
  <c r="Y1551" i="2"/>
  <c r="Y1583" i="2"/>
  <c r="Y1615" i="2"/>
  <c r="Y113" i="2"/>
  <c r="Y726" i="2"/>
  <c r="Y854" i="2"/>
  <c r="Y982" i="2"/>
  <c r="Y872" i="2"/>
  <c r="Y1122" i="2"/>
  <c r="Y1250" i="2"/>
  <c r="Y1378" i="2"/>
  <c r="Y1506" i="2"/>
  <c r="Y1636" i="2"/>
  <c r="Y1700" i="2"/>
  <c r="Y1764" i="2"/>
  <c r="Y1828" i="2"/>
  <c r="Y1892" i="2"/>
  <c r="Y1956" i="2"/>
  <c r="Y2020" i="2"/>
  <c r="Y2084" i="2"/>
  <c r="Y2211" i="2"/>
  <c r="Y2253" i="2"/>
  <c r="Y2293" i="2"/>
  <c r="Y2331" i="2"/>
  <c r="Y2369" i="2"/>
  <c r="Y2409" i="2"/>
  <c r="Y2447" i="2"/>
  <c r="Y832" i="2"/>
  <c r="Y1276" i="2"/>
  <c r="Y1572" i="2"/>
  <c r="Y1741" i="2"/>
  <c r="Y2134" i="2"/>
  <c r="Y2210" i="2"/>
  <c r="Y2268" i="2"/>
  <c r="Y89" i="2"/>
  <c r="Y1048" i="2"/>
  <c r="Y1176" i="2"/>
  <c r="Y1304" i="2"/>
  <c r="Y1432" i="2"/>
  <c r="Y1560" i="2"/>
  <c r="Y1657" i="2"/>
  <c r="Y1721" i="2"/>
  <c r="Y1785" i="2"/>
  <c r="Y1849" i="2"/>
  <c r="Y1913" i="2"/>
  <c r="Y1977" i="2"/>
  <c r="Y2041" i="2"/>
  <c r="Y2099" i="2"/>
  <c r="Y2131" i="2"/>
  <c r="Y2163" i="2"/>
  <c r="Y2257" i="2"/>
  <c r="Y2445" i="2"/>
  <c r="Y1332" i="2"/>
  <c r="Y1714" i="2"/>
  <c r="Y1845" i="2"/>
  <c r="Y1994" i="2"/>
  <c r="Y2104" i="2"/>
  <c r="Y2206" i="2"/>
  <c r="Y54" i="2"/>
  <c r="Y1030" i="2"/>
  <c r="Y1158" i="2"/>
  <c r="Y1286" i="2"/>
  <c r="Y1414" i="2"/>
  <c r="Y1542" i="2"/>
  <c r="Y1651" i="2"/>
  <c r="Y1715" i="2"/>
  <c r="Y1779" i="2"/>
  <c r="Y1843" i="2"/>
  <c r="Y1907" i="2"/>
  <c r="Y1971" i="2"/>
  <c r="Y2035" i="2"/>
  <c r="Y864" i="2"/>
  <c r="Y1476" i="2"/>
  <c r="Y1813" i="2"/>
  <c r="Y1965" i="2"/>
  <c r="Y2085" i="2"/>
  <c r="Y2188" i="2"/>
  <c r="Y2336" i="2"/>
  <c r="Y2356" i="2"/>
  <c r="Y2346" i="2"/>
  <c r="Y2344" i="2"/>
  <c r="Y2414" i="2"/>
  <c r="Y64" i="2"/>
  <c r="Y128" i="2"/>
  <c r="Y192" i="2"/>
  <c r="Y229" i="2"/>
  <c r="Y261" i="2"/>
  <c r="Y293" i="2"/>
  <c r="Y325" i="2"/>
  <c r="Y357" i="2"/>
  <c r="Y389" i="2"/>
  <c r="Y421" i="2"/>
  <c r="Y453" i="2"/>
  <c r="Y485" i="2"/>
  <c r="Y517" i="2"/>
  <c r="Y549" i="2"/>
  <c r="Y581" i="2"/>
  <c r="Y613" i="2"/>
  <c r="Y645" i="2"/>
  <c r="Y677" i="2"/>
  <c r="Y709" i="2"/>
  <c r="Y741" i="2"/>
  <c r="Y773" i="2"/>
  <c r="Y805" i="2"/>
  <c r="Y837" i="2"/>
  <c r="Y869" i="2"/>
  <c r="Y901" i="2"/>
  <c r="Y933" i="2"/>
  <c r="Y965" i="2"/>
  <c r="Y997" i="2"/>
  <c r="Y10" i="2"/>
  <c r="Y74" i="2"/>
  <c r="Y138" i="2"/>
  <c r="Y202" i="2"/>
  <c r="Y63" i="2"/>
  <c r="Y127" i="2"/>
  <c r="Y191" i="2"/>
  <c r="Y230" i="2"/>
  <c r="Y262" i="2"/>
  <c r="Y294" i="2"/>
  <c r="Y326" i="2"/>
  <c r="Y358" i="2"/>
  <c r="Y390" i="2"/>
  <c r="Y422" i="2"/>
  <c r="Y454" i="2"/>
  <c r="Y486" i="2"/>
  <c r="Y518" i="2"/>
  <c r="Y550" i="2"/>
  <c r="Y582" i="2"/>
  <c r="Y614" i="2"/>
  <c r="Y129" i="2"/>
  <c r="Y722" i="2"/>
  <c r="Y850" i="2"/>
  <c r="Y978" i="2"/>
  <c r="Y137" i="2"/>
  <c r="Y724" i="2"/>
  <c r="Y852" i="2"/>
  <c r="Y980" i="2"/>
  <c r="Y1047" i="2"/>
  <c r="Y1079" i="2"/>
  <c r="Y1111" i="2"/>
  <c r="Y1143" i="2"/>
  <c r="Y1175" i="2"/>
  <c r="Y1207" i="2"/>
  <c r="Y1239" i="2"/>
  <c r="Y1271" i="2"/>
  <c r="Y1303" i="2"/>
  <c r="Y1335" i="2"/>
  <c r="Y1367" i="2"/>
  <c r="Y1399" i="2"/>
  <c r="Y1431" i="2"/>
  <c r="Y1463" i="2"/>
  <c r="Y1495" i="2"/>
  <c r="Y1527" i="2"/>
  <c r="Y1559" i="2"/>
  <c r="Y1591" i="2"/>
  <c r="Y1623" i="2"/>
  <c r="Y177" i="2"/>
  <c r="Y758" i="2"/>
  <c r="Y886" i="2"/>
  <c r="Y1014" i="2"/>
  <c r="Y1000" i="2"/>
  <c r="Y1154" i="2"/>
  <c r="Y1282" i="2"/>
  <c r="Y1410" i="2"/>
  <c r="Y1538" i="2"/>
  <c r="Y1652" i="2"/>
  <c r="Y1716" i="2"/>
  <c r="Y1780" i="2"/>
  <c r="Y1844" i="2"/>
  <c r="Y1908" i="2"/>
  <c r="Y1972" i="2"/>
  <c r="Y2036" i="2"/>
  <c r="Y2185" i="2"/>
  <c r="Y2223" i="2"/>
  <c r="Y2263" i="2"/>
  <c r="Y2303" i="2"/>
  <c r="Y2345" i="2"/>
  <c r="Y2379" i="2"/>
  <c r="Y2417" i="2"/>
  <c r="Y2457" i="2"/>
  <c r="Y1024" i="2"/>
  <c r="Y1324" i="2"/>
  <c r="Y1637" i="2"/>
  <c r="Y1786" i="2"/>
  <c r="Y2150" i="2"/>
  <c r="Y2232" i="2"/>
  <c r="Y2288" i="2"/>
  <c r="Y720" i="2"/>
  <c r="Y1080" i="2"/>
  <c r="Y1208" i="2"/>
  <c r="Y1336" i="2"/>
  <c r="Y1464" i="2"/>
  <c r="Y1592" i="2"/>
  <c r="Y1673" i="2"/>
  <c r="Y1737" i="2"/>
  <c r="Y1801" i="2"/>
  <c r="Y1865" i="2"/>
  <c r="Y1929" i="2"/>
  <c r="Y1993" i="2"/>
  <c r="Y2057" i="2"/>
  <c r="Y2107" i="2"/>
  <c r="Y2139" i="2"/>
  <c r="Y2171" i="2"/>
  <c r="Y2297" i="2"/>
  <c r="Y1036" i="2"/>
  <c r="Y1452" i="2"/>
  <c r="Y1754" i="2"/>
  <c r="Y1898" i="2"/>
  <c r="Y2026" i="2"/>
  <c r="Y2128" i="2"/>
  <c r="Y2216" i="2"/>
  <c r="Y664" i="2"/>
  <c r="Y1062" i="2"/>
  <c r="Y1190" i="2"/>
  <c r="Y1318" i="2"/>
  <c r="Y1446" i="2"/>
  <c r="Y1574" i="2"/>
  <c r="Y1667" i="2"/>
  <c r="Y1731" i="2"/>
  <c r="Y1795" i="2"/>
  <c r="Y1859" i="2"/>
  <c r="Y1923" i="2"/>
  <c r="Y1987" i="2"/>
  <c r="Y2051" i="2"/>
  <c r="Y1092" i="2"/>
  <c r="Y1588" i="2"/>
  <c r="Y1869" i="2"/>
  <c r="Y1989" i="2"/>
  <c r="Y2110" i="2"/>
  <c r="Y2230" i="2"/>
  <c r="Y2350" i="2"/>
  <c r="Y2388" i="2"/>
  <c r="Y2378" i="2"/>
  <c r="Y2376" i="2"/>
  <c r="Y2454" i="2"/>
  <c r="Y16" i="2"/>
  <c r="Y237" i="2"/>
  <c r="Y365" i="2"/>
  <c r="Y493" i="2"/>
  <c r="Y621" i="2"/>
  <c r="Y749" i="2"/>
  <c r="Y877" i="2"/>
  <c r="Y1005" i="2"/>
  <c r="Y15" i="2"/>
  <c r="Y238" i="2"/>
  <c r="Y366" i="2"/>
  <c r="Y494" i="2"/>
  <c r="Y622" i="2"/>
  <c r="Y1010" i="2"/>
  <c r="Y1012" i="2"/>
  <c r="Y1151" i="2"/>
  <c r="Y1279" i="2"/>
  <c r="Y1407" i="2"/>
  <c r="Y1535" i="2"/>
  <c r="Y662" i="2"/>
  <c r="Y1058" i="2"/>
  <c r="Y1570" i="2"/>
  <c r="Y1860" i="2"/>
  <c r="Y2195" i="2"/>
  <c r="Y2353" i="2"/>
  <c r="Y1100" i="2"/>
  <c r="Y2166" i="2"/>
  <c r="Y1112" i="2"/>
  <c r="Y1624" i="2"/>
  <c r="Y1881" i="2"/>
  <c r="Y2115" i="2"/>
  <c r="Y1116" i="2"/>
  <c r="Y2066" i="2"/>
  <c r="Y1094" i="2"/>
  <c r="Y1606" i="2"/>
  <c r="Y1875" i="2"/>
  <c r="Y1172" i="2"/>
  <c r="Y2124" i="2"/>
  <c r="Y2410" i="2"/>
  <c r="Y80" i="2"/>
  <c r="Y269" i="2"/>
  <c r="Y397" i="2"/>
  <c r="Y525" i="2"/>
  <c r="Y653" i="2"/>
  <c r="Y781" i="2"/>
  <c r="Y909" i="2"/>
  <c r="Y26" i="2"/>
  <c r="Y79" i="2"/>
  <c r="Y270" i="2"/>
  <c r="Y398" i="2"/>
  <c r="Y526" i="2"/>
  <c r="Y193" i="2"/>
  <c r="Y201" i="2"/>
  <c r="Y1055" i="2"/>
  <c r="Y1183" i="2"/>
  <c r="Y1311" i="2"/>
  <c r="Y1439" i="2"/>
  <c r="Y1567" i="2"/>
  <c r="Y790" i="2"/>
  <c r="Y1186" i="2"/>
  <c r="Y1668" i="2"/>
  <c r="Y1924" i="2"/>
  <c r="Y2231" i="2"/>
  <c r="Y2389" i="2"/>
  <c r="Y1404" i="2"/>
  <c r="Y2244" i="2"/>
  <c r="Y1240" i="2"/>
  <c r="Y1689" i="2"/>
  <c r="Y1945" i="2"/>
  <c r="Y2147" i="2"/>
  <c r="Y1508" i="2"/>
  <c r="Y2160" i="2"/>
  <c r="Y1222" i="2"/>
  <c r="Y1683" i="2"/>
  <c r="Y1939" i="2"/>
  <c r="Y1658" i="2"/>
  <c r="Y2278" i="2"/>
  <c r="Y2408" i="2"/>
  <c r="Y205" i="2"/>
  <c r="Y333" i="2"/>
  <c r="Y461" i="2"/>
  <c r="Y589" i="2"/>
  <c r="Y717" i="2"/>
  <c r="Y845" i="2"/>
  <c r="Y973" i="2"/>
  <c r="Y154" i="2"/>
  <c r="Y206" i="2"/>
  <c r="Y334" i="2"/>
  <c r="Y462" i="2"/>
  <c r="Y590" i="2"/>
  <c r="Y882" i="2"/>
  <c r="Y884" i="2"/>
  <c r="Y1119" i="2"/>
  <c r="Y1247" i="2"/>
  <c r="Y1375" i="2"/>
  <c r="Y1503" i="2"/>
  <c r="Y1631" i="2"/>
  <c r="Y185" i="2"/>
  <c r="Y1442" i="2"/>
  <c r="Y1796" i="2"/>
  <c r="Y2052" i="2"/>
  <c r="Y2313" i="2"/>
  <c r="Y2467" i="2"/>
  <c r="Y1818" i="2"/>
  <c r="Y848" i="2"/>
  <c r="Y1496" i="2"/>
  <c r="Y1817" i="2"/>
  <c r="Y2073" i="2"/>
  <c r="Y2339" i="2"/>
  <c r="Y1922" i="2"/>
  <c r="Y792" i="2"/>
  <c r="Y1478" i="2"/>
  <c r="Y1811" i="2"/>
  <c r="Y2067" i="2"/>
  <c r="Y2021" i="2"/>
  <c r="Y2420" i="2"/>
  <c r="Y557" i="2"/>
  <c r="Y90" i="2"/>
  <c r="Y558" i="2"/>
  <c r="Y1215" i="2"/>
  <c r="Y918" i="2"/>
  <c r="Y2273" i="2"/>
  <c r="Y1368" i="2"/>
  <c r="Y1781" i="2"/>
  <c r="Y2003" i="2"/>
  <c r="Y144" i="2"/>
  <c r="Y685" i="2"/>
  <c r="Y143" i="2"/>
  <c r="Y754" i="2"/>
  <c r="Y1343" i="2"/>
  <c r="Y1314" i="2"/>
  <c r="Y2427" i="2"/>
  <c r="Y1753" i="2"/>
  <c r="Y2248" i="2"/>
  <c r="Y1893" i="2"/>
  <c r="Y301" i="2"/>
  <c r="Y813" i="2"/>
  <c r="Y302" i="2"/>
  <c r="Y756" i="2"/>
  <c r="Y1471" i="2"/>
  <c r="Y1732" i="2"/>
  <c r="Y1674" i="2"/>
  <c r="Y2009" i="2"/>
  <c r="Y1350" i="2"/>
  <c r="Y2382" i="2"/>
  <c r="Y1087" i="2"/>
  <c r="Y2179" i="2"/>
  <c r="Y429" i="2"/>
  <c r="Y1599" i="2"/>
  <c r="Y1747" i="2"/>
  <c r="Y430" i="2"/>
  <c r="Y2304" i="2"/>
  <c r="Y941" i="2"/>
  <c r="Y1988" i="2"/>
  <c r="V5" i="2"/>
  <c r="V13" i="2"/>
  <c r="V21" i="2"/>
  <c r="V29" i="2"/>
  <c r="V37" i="2"/>
  <c r="V45" i="2"/>
  <c r="V53" i="2"/>
  <c r="V61" i="2"/>
  <c r="V69" i="2"/>
  <c r="V77" i="2"/>
  <c r="V85" i="2"/>
  <c r="V93" i="2"/>
  <c r="V101" i="2"/>
  <c r="V109" i="2"/>
  <c r="V117" i="2"/>
  <c r="V125" i="2"/>
  <c r="V133" i="2"/>
  <c r="V141" i="2"/>
  <c r="V149" i="2"/>
  <c r="V157" i="2"/>
  <c r="V165" i="2"/>
  <c r="V173" i="2"/>
  <c r="V181" i="2"/>
  <c r="V189" i="2"/>
  <c r="V197" i="2"/>
  <c r="V4" i="2"/>
  <c r="V36" i="2"/>
  <c r="V68" i="2"/>
  <c r="V100" i="2"/>
  <c r="V132" i="2"/>
  <c r="V164" i="2"/>
  <c r="V196" i="2"/>
  <c r="V22" i="2"/>
  <c r="V54" i="2"/>
  <c r="V86" i="2"/>
  <c r="V118" i="2"/>
  <c r="V150" i="2"/>
  <c r="V182" i="2"/>
  <c r="V207" i="2"/>
  <c r="V215" i="2"/>
  <c r="V223" i="2"/>
  <c r="V231" i="2"/>
  <c r="V239" i="2"/>
  <c r="V247" i="2"/>
  <c r="V255" i="2"/>
  <c r="V263" i="2"/>
  <c r="V271" i="2"/>
  <c r="V279" i="2"/>
  <c r="V287" i="2"/>
  <c r="V295" i="2"/>
  <c r="V303" i="2"/>
  <c r="V311" i="2"/>
  <c r="V319" i="2"/>
  <c r="V327" i="2"/>
  <c r="V335" i="2"/>
  <c r="V343" i="2"/>
  <c r="V351" i="2"/>
  <c r="V359" i="2"/>
  <c r="V367" i="2"/>
  <c r="V375" i="2"/>
  <c r="V383" i="2"/>
  <c r="V391" i="2"/>
  <c r="V399" i="2"/>
  <c r="V407" i="2"/>
  <c r="V415" i="2"/>
  <c r="V423" i="2"/>
  <c r="V431" i="2"/>
  <c r="V439" i="2"/>
  <c r="V447" i="2"/>
  <c r="V455" i="2"/>
  <c r="V463" i="2"/>
  <c r="V471" i="2"/>
  <c r="V479" i="2"/>
  <c r="V487" i="2"/>
  <c r="V495" i="2"/>
  <c r="V503" i="2"/>
  <c r="V511" i="2"/>
  <c r="V519" i="2"/>
  <c r="V527" i="2"/>
  <c r="V535" i="2"/>
  <c r="V543" i="2"/>
  <c r="V551" i="2"/>
  <c r="V559" i="2"/>
  <c r="V567" i="2"/>
  <c r="V575" i="2"/>
  <c r="V583" i="2"/>
  <c r="V591" i="2"/>
  <c r="V599" i="2"/>
  <c r="V607" i="2"/>
  <c r="V615" i="2"/>
  <c r="V623" i="2"/>
  <c r="V8" i="2"/>
  <c r="V40" i="2"/>
  <c r="V72" i="2"/>
  <c r="V104" i="2"/>
  <c r="V136" i="2"/>
  <c r="V168" i="2"/>
  <c r="V200" i="2"/>
  <c r="V114" i="2"/>
  <c r="V214" i="2"/>
  <c r="V246" i="2"/>
  <c r="V278" i="2"/>
  <c r="V310" i="2"/>
  <c r="V342" i="2"/>
  <c r="V374" i="2"/>
  <c r="V406" i="2"/>
  <c r="V438" i="2"/>
  <c r="V470" i="2"/>
  <c r="V502" i="2"/>
  <c r="V534" i="2"/>
  <c r="V566" i="2"/>
  <c r="V598" i="2"/>
  <c r="V630" i="2"/>
  <c r="V646" i="2"/>
  <c r="V662" i="2"/>
  <c r="V678" i="2"/>
  <c r="V694" i="2"/>
  <c r="V710" i="2"/>
  <c r="V726" i="2"/>
  <c r="V742" i="2"/>
  <c r="V758" i="2"/>
  <c r="V774" i="2"/>
  <c r="V790" i="2"/>
  <c r="V806" i="2"/>
  <c r="V822" i="2"/>
  <c r="V838" i="2"/>
  <c r="V854" i="2"/>
  <c r="V870" i="2"/>
  <c r="V886" i="2"/>
  <c r="V902" i="2"/>
  <c r="V918" i="2"/>
  <c r="V934" i="2"/>
  <c r="V950" i="2"/>
  <c r="V966" i="2"/>
  <c r="V982" i="2"/>
  <c r="V998" i="2"/>
  <c r="V1014" i="2"/>
  <c r="V1030" i="2"/>
  <c r="V1038" i="2"/>
  <c r="V1046" i="2"/>
  <c r="V1054" i="2"/>
  <c r="V1062" i="2"/>
  <c r="V1070" i="2"/>
  <c r="V1078" i="2"/>
  <c r="V1086" i="2"/>
  <c r="V1094" i="2"/>
  <c r="V1102" i="2"/>
  <c r="V1110" i="2"/>
  <c r="V1118" i="2"/>
  <c r="V1126" i="2"/>
  <c r="V1134" i="2"/>
  <c r="V1142" i="2"/>
  <c r="V1150" i="2"/>
  <c r="V1158" i="2"/>
  <c r="V7" i="2"/>
  <c r="V15" i="2"/>
  <c r="V23" i="2"/>
  <c r="V31" i="2"/>
  <c r="V39" i="2"/>
  <c r="V47" i="2"/>
  <c r="V55" i="2"/>
  <c r="V63" i="2"/>
  <c r="V71" i="2"/>
  <c r="V79" i="2"/>
  <c r="V87" i="2"/>
  <c r="V95" i="2"/>
  <c r="V103" i="2"/>
  <c r="V111" i="2"/>
  <c r="V119" i="2"/>
  <c r="V127" i="2"/>
  <c r="V135" i="2"/>
  <c r="V143" i="2"/>
  <c r="V151" i="2"/>
  <c r="V159" i="2"/>
  <c r="V167" i="2"/>
  <c r="V175" i="2"/>
  <c r="V183" i="2"/>
  <c r="V191" i="2"/>
  <c r="V199" i="2"/>
  <c r="V12" i="2"/>
  <c r="V44" i="2"/>
  <c r="V76" i="2"/>
  <c r="V108" i="2"/>
  <c r="V140" i="2"/>
  <c r="V172" i="2"/>
  <c r="V3" i="2"/>
  <c r="V30" i="2"/>
  <c r="V62" i="2"/>
  <c r="V94" i="2"/>
  <c r="V126" i="2"/>
  <c r="V158" i="2"/>
  <c r="V190" i="2"/>
  <c r="V209" i="2"/>
  <c r="V217" i="2"/>
  <c r="V225" i="2"/>
  <c r="V233" i="2"/>
  <c r="V241" i="2"/>
  <c r="V249" i="2"/>
  <c r="V257" i="2"/>
  <c r="V265" i="2"/>
  <c r="V273" i="2"/>
  <c r="V281" i="2"/>
  <c r="V289" i="2"/>
  <c r="V297" i="2"/>
  <c r="V305" i="2"/>
  <c r="V313" i="2"/>
  <c r="V321" i="2"/>
  <c r="V329" i="2"/>
  <c r="V337" i="2"/>
  <c r="V345" i="2"/>
  <c r="V353" i="2"/>
  <c r="V361" i="2"/>
  <c r="V369" i="2"/>
  <c r="V377" i="2"/>
  <c r="V385" i="2"/>
  <c r="V393" i="2"/>
  <c r="V401" i="2"/>
  <c r="V409" i="2"/>
  <c r="V417" i="2"/>
  <c r="V425" i="2"/>
  <c r="V433" i="2"/>
  <c r="V441" i="2"/>
  <c r="V449" i="2"/>
  <c r="V457" i="2"/>
  <c r="V465" i="2"/>
  <c r="V473" i="2"/>
  <c r="V481" i="2"/>
  <c r="V489" i="2"/>
  <c r="V497" i="2"/>
  <c r="V505" i="2"/>
  <c r="V513" i="2"/>
  <c r="V521" i="2"/>
  <c r="V529" i="2"/>
  <c r="V537" i="2"/>
  <c r="V545" i="2"/>
  <c r="V553" i="2"/>
  <c r="V561" i="2"/>
  <c r="V569" i="2"/>
  <c r="V577" i="2"/>
  <c r="V585" i="2"/>
  <c r="V593" i="2"/>
  <c r="V601" i="2"/>
  <c r="V609" i="2"/>
  <c r="V617" i="2"/>
  <c r="V625" i="2"/>
  <c r="V16" i="2"/>
  <c r="V48" i="2"/>
  <c r="V80" i="2"/>
  <c r="V112" i="2"/>
  <c r="V144" i="2"/>
  <c r="V176" i="2"/>
  <c r="V18" i="2"/>
  <c r="V146" i="2"/>
  <c r="V222" i="2"/>
  <c r="V254" i="2"/>
  <c r="V286" i="2"/>
  <c r="V318" i="2"/>
  <c r="V350" i="2"/>
  <c r="V382" i="2"/>
  <c r="V414" i="2"/>
  <c r="V446" i="2"/>
  <c r="V478" i="2"/>
  <c r="V510" i="2"/>
  <c r="V542" i="2"/>
  <c r="V574" i="2"/>
  <c r="V606" i="2"/>
  <c r="V635" i="2"/>
  <c r="V651" i="2"/>
  <c r="V667" i="2"/>
  <c r="V683" i="2"/>
  <c r="V699" i="2"/>
  <c r="V715" i="2"/>
  <c r="V731" i="2"/>
  <c r="V747" i="2"/>
  <c r="V763" i="2"/>
  <c r="V779" i="2"/>
  <c r="V795" i="2"/>
  <c r="V811" i="2"/>
  <c r="V827" i="2"/>
  <c r="V843" i="2"/>
  <c r="V859" i="2"/>
  <c r="V875" i="2"/>
  <c r="V891" i="2"/>
  <c r="V907" i="2"/>
  <c r="V923" i="2"/>
  <c r="V939" i="2"/>
  <c r="V955" i="2"/>
  <c r="V971" i="2"/>
  <c r="V987" i="2"/>
  <c r="V1003" i="2"/>
  <c r="V1019" i="2"/>
  <c r="V1032" i="2"/>
  <c r="V1040" i="2"/>
  <c r="V1048" i="2"/>
  <c r="V1056" i="2"/>
  <c r="V1064" i="2"/>
  <c r="V1072" i="2"/>
  <c r="V1080" i="2"/>
  <c r="V1088" i="2"/>
  <c r="V1096" i="2"/>
  <c r="V1104" i="2"/>
  <c r="V1112" i="2"/>
  <c r="V1120" i="2"/>
  <c r="V1128" i="2"/>
  <c r="V1136" i="2"/>
  <c r="V1144" i="2"/>
  <c r="V1152" i="2"/>
  <c r="V1160" i="2"/>
  <c r="V11" i="2"/>
  <c r="V19" i="2"/>
  <c r="V27" i="2"/>
  <c r="V35" i="2"/>
  <c r="V43" i="2"/>
  <c r="V51" i="2"/>
  <c r="V59" i="2"/>
  <c r="V67" i="2"/>
  <c r="V75" i="2"/>
  <c r="V83" i="2"/>
  <c r="V91" i="2"/>
  <c r="V99" i="2"/>
  <c r="V107" i="2"/>
  <c r="V115" i="2"/>
  <c r="V123" i="2"/>
  <c r="V131" i="2"/>
  <c r="V139" i="2"/>
  <c r="V147" i="2"/>
  <c r="V155" i="2"/>
  <c r="V163" i="2"/>
  <c r="V171" i="2"/>
  <c r="V179" i="2"/>
  <c r="V187" i="2"/>
  <c r="V195" i="2"/>
  <c r="V203" i="2"/>
  <c r="V28" i="2"/>
  <c r="V60" i="2"/>
  <c r="V92" i="2"/>
  <c r="V124" i="2"/>
  <c r="V156" i="2"/>
  <c r="V188" i="2"/>
  <c r="V14" i="2"/>
  <c r="V46" i="2"/>
  <c r="V78" i="2"/>
  <c r="V110" i="2"/>
  <c r="V142" i="2"/>
  <c r="V174" i="2"/>
  <c r="V205" i="2"/>
  <c r="V213" i="2"/>
  <c r="V221" i="2"/>
  <c r="V229" i="2"/>
  <c r="V237" i="2"/>
  <c r="V245" i="2"/>
  <c r="V253" i="2"/>
  <c r="V261" i="2"/>
  <c r="V269" i="2"/>
  <c r="V277" i="2"/>
  <c r="V285" i="2"/>
  <c r="V293" i="2"/>
  <c r="V301" i="2"/>
  <c r="V309" i="2"/>
  <c r="V317" i="2"/>
  <c r="V325" i="2"/>
  <c r="V333" i="2"/>
  <c r="V341" i="2"/>
  <c r="V349" i="2"/>
  <c r="V357" i="2"/>
  <c r="V365" i="2"/>
  <c r="V373" i="2"/>
  <c r="V381" i="2"/>
  <c r="V389" i="2"/>
  <c r="V397" i="2"/>
  <c r="V405" i="2"/>
  <c r="V413" i="2"/>
  <c r="V421" i="2"/>
  <c r="V429" i="2"/>
  <c r="V437" i="2"/>
  <c r="V445" i="2"/>
  <c r="V453" i="2"/>
  <c r="V461" i="2"/>
  <c r="V469" i="2"/>
  <c r="V477" i="2"/>
  <c r="V485" i="2"/>
  <c r="V493" i="2"/>
  <c r="V501" i="2"/>
  <c r="V509" i="2"/>
  <c r="V517" i="2"/>
  <c r="V525" i="2"/>
  <c r="V533" i="2"/>
  <c r="V541" i="2"/>
  <c r="V549" i="2"/>
  <c r="V557" i="2"/>
  <c r="V565" i="2"/>
  <c r="V573" i="2"/>
  <c r="V581" i="2"/>
  <c r="V589" i="2"/>
  <c r="V597" i="2"/>
  <c r="V605" i="2"/>
  <c r="V613" i="2"/>
  <c r="V621" i="2"/>
  <c r="V629" i="2"/>
  <c r="V32" i="2"/>
  <c r="V64" i="2"/>
  <c r="V96" i="2"/>
  <c r="V128" i="2"/>
  <c r="V160" i="2"/>
  <c r="V192" i="2"/>
  <c r="V82" i="2"/>
  <c r="V206" i="2"/>
  <c r="V238" i="2"/>
  <c r="V270" i="2"/>
  <c r="V302" i="2"/>
  <c r="V334" i="2"/>
  <c r="V366" i="2"/>
  <c r="V398" i="2"/>
  <c r="V430" i="2"/>
  <c r="V462" i="2"/>
  <c r="V494" i="2"/>
  <c r="V526" i="2"/>
  <c r="V558" i="2"/>
  <c r="V590" i="2"/>
  <c r="V622" i="2"/>
  <c r="V643" i="2"/>
  <c r="V659" i="2"/>
  <c r="V675" i="2"/>
  <c r="V691" i="2"/>
  <c r="V707" i="2"/>
  <c r="V723" i="2"/>
  <c r="V739" i="2"/>
  <c r="V755" i="2"/>
  <c r="V771" i="2"/>
  <c r="V787" i="2"/>
  <c r="V803" i="2"/>
  <c r="V819" i="2"/>
  <c r="V835" i="2"/>
  <c r="V851" i="2"/>
  <c r="V867" i="2"/>
  <c r="V883" i="2"/>
  <c r="V899" i="2"/>
  <c r="V915" i="2"/>
  <c r="V931" i="2"/>
  <c r="V947" i="2"/>
  <c r="V963" i="2"/>
  <c r="V979" i="2"/>
  <c r="V995" i="2"/>
  <c r="V1011" i="2"/>
  <c r="V1028" i="2"/>
  <c r="V1036" i="2"/>
  <c r="V1044" i="2"/>
  <c r="V1052" i="2"/>
  <c r="V1060" i="2"/>
  <c r="V1068" i="2"/>
  <c r="V1076" i="2"/>
  <c r="V1084" i="2"/>
  <c r="V1092" i="2"/>
  <c r="V1100" i="2"/>
  <c r="V1108" i="2"/>
  <c r="V1116" i="2"/>
  <c r="V1124" i="2"/>
  <c r="V1132" i="2"/>
  <c r="V1140" i="2"/>
  <c r="V1148" i="2"/>
  <c r="V1156" i="2"/>
  <c r="V1164" i="2"/>
  <c r="V17" i="2"/>
  <c r="V49" i="2"/>
  <c r="V81" i="2"/>
  <c r="V113" i="2"/>
  <c r="V145" i="2"/>
  <c r="V177" i="2"/>
  <c r="V20" i="2"/>
  <c r="V148" i="2"/>
  <c r="V70" i="2"/>
  <c r="V198" i="2"/>
  <c r="V235" i="2"/>
  <c r="V267" i="2"/>
  <c r="V299" i="2"/>
  <c r="V331" i="2"/>
  <c r="V363" i="2"/>
  <c r="V395" i="2"/>
  <c r="V427" i="2"/>
  <c r="V459" i="2"/>
  <c r="V491" i="2"/>
  <c r="V523" i="2"/>
  <c r="V555" i="2"/>
  <c r="V587" i="2"/>
  <c r="V619" i="2"/>
  <c r="V88" i="2"/>
  <c r="V50" i="2"/>
  <c r="V294" i="2"/>
  <c r="V422" i="2"/>
  <c r="V550" i="2"/>
  <c r="V654" i="2"/>
  <c r="V718" i="2"/>
  <c r="V782" i="2"/>
  <c r="V846" i="2"/>
  <c r="V910" i="2"/>
  <c r="V974" i="2"/>
  <c r="V1034" i="2"/>
  <c r="V1066" i="2"/>
  <c r="V1098" i="2"/>
  <c r="V1130" i="2"/>
  <c r="V1162" i="2"/>
  <c r="V1172" i="2"/>
  <c r="V1180" i="2"/>
  <c r="V1188" i="2"/>
  <c r="V1196" i="2"/>
  <c r="V1204" i="2"/>
  <c r="V1212" i="2"/>
  <c r="V1220" i="2"/>
  <c r="V1228" i="2"/>
  <c r="V1236" i="2"/>
  <c r="V1244" i="2"/>
  <c r="V1252" i="2"/>
  <c r="V1260" i="2"/>
  <c r="V1268" i="2"/>
  <c r="V1276" i="2"/>
  <c r="V1284" i="2"/>
  <c r="V1292" i="2"/>
  <c r="V1300" i="2"/>
  <c r="V1308" i="2"/>
  <c r="V1316" i="2"/>
  <c r="V1324" i="2"/>
  <c r="V1332" i="2"/>
  <c r="V1340" i="2"/>
  <c r="V1348" i="2"/>
  <c r="V1356" i="2"/>
  <c r="V1364" i="2"/>
  <c r="V1372" i="2"/>
  <c r="V1380" i="2"/>
  <c r="V1388" i="2"/>
  <c r="V1396" i="2"/>
  <c r="V1404" i="2"/>
  <c r="V1412" i="2"/>
  <c r="V1420" i="2"/>
  <c r="V1428" i="2"/>
  <c r="V1436" i="2"/>
  <c r="V1444" i="2"/>
  <c r="V1452" i="2"/>
  <c r="V1460" i="2"/>
  <c r="V1468" i="2"/>
  <c r="V1476" i="2"/>
  <c r="V1484" i="2"/>
  <c r="V1492" i="2"/>
  <c r="V1500" i="2"/>
  <c r="V1508" i="2"/>
  <c r="V1516" i="2"/>
  <c r="V1524" i="2"/>
  <c r="V1532" i="2"/>
  <c r="V1540" i="2"/>
  <c r="V1548" i="2"/>
  <c r="V1556" i="2"/>
  <c r="V1564" i="2"/>
  <c r="V1572" i="2"/>
  <c r="V1580" i="2"/>
  <c r="V1588" i="2"/>
  <c r="V1596" i="2"/>
  <c r="V1604" i="2"/>
  <c r="V1612" i="2"/>
  <c r="V1620" i="2"/>
  <c r="V1628" i="2"/>
  <c r="V58" i="2"/>
  <c r="V186" i="2"/>
  <c r="V228" i="2"/>
  <c r="V260" i="2"/>
  <c r="V292" i="2"/>
  <c r="V324" i="2"/>
  <c r="V356" i="2"/>
  <c r="V388" i="2"/>
  <c r="V420" i="2"/>
  <c r="V452" i="2"/>
  <c r="V484" i="2"/>
  <c r="V516" i="2"/>
  <c r="V548" i="2"/>
  <c r="V580" i="2"/>
  <c r="V612" i="2"/>
  <c r="V637" i="2"/>
  <c r="V653" i="2"/>
  <c r="V669" i="2"/>
  <c r="V685" i="2"/>
  <c r="V701" i="2"/>
  <c r="V717" i="2"/>
  <c r="V733" i="2"/>
  <c r="V749" i="2"/>
  <c r="V765" i="2"/>
  <c r="V781" i="2"/>
  <c r="V797" i="2"/>
  <c r="V813" i="2"/>
  <c r="V829" i="2"/>
  <c r="V845" i="2"/>
  <c r="V861" i="2"/>
  <c r="V877" i="2"/>
  <c r="V893" i="2"/>
  <c r="V909" i="2"/>
  <c r="V925" i="2"/>
  <c r="V941" i="2"/>
  <c r="V957" i="2"/>
  <c r="V973" i="2"/>
  <c r="V989" i="2"/>
  <c r="V1005" i="2"/>
  <c r="V1021" i="2"/>
  <c r="V98" i="2"/>
  <c r="V210" i="2"/>
  <c r="V242" i="2"/>
  <c r="V274" i="2"/>
  <c r="V306" i="2"/>
  <c r="V338" i="2"/>
  <c r="V370" i="2"/>
  <c r="V402" i="2"/>
  <c r="V434" i="2"/>
  <c r="V466" i="2"/>
  <c r="V498" i="2"/>
  <c r="V530" i="2"/>
  <c r="V562" i="2"/>
  <c r="V594" i="2"/>
  <c r="V626" i="2"/>
  <c r="V642" i="2"/>
  <c r="V658" i="2"/>
  <c r="V674" i="2"/>
  <c r="V690" i="2"/>
  <c r="V706" i="2"/>
  <c r="V722" i="2"/>
  <c r="V738" i="2"/>
  <c r="V754" i="2"/>
  <c r="V770" i="2"/>
  <c r="V786" i="2"/>
  <c r="V802" i="2"/>
  <c r="V818" i="2"/>
  <c r="V834" i="2"/>
  <c r="V850" i="2"/>
  <c r="V866" i="2"/>
  <c r="V882" i="2"/>
  <c r="V898" i="2"/>
  <c r="V914" i="2"/>
  <c r="V930" i="2"/>
  <c r="V946" i="2"/>
  <c r="V962" i="2"/>
  <c r="V978" i="2"/>
  <c r="V994" i="2"/>
  <c r="V1010" i="2"/>
  <c r="V1026" i="2"/>
  <c r="V1033" i="2"/>
  <c r="V1041" i="2"/>
  <c r="V1049" i="2"/>
  <c r="V1057" i="2"/>
  <c r="V1065" i="2"/>
  <c r="V1073" i="2"/>
  <c r="V1081" i="2"/>
  <c r="V1089" i="2"/>
  <c r="V1097" i="2"/>
  <c r="V1105" i="2"/>
  <c r="V1113" i="2"/>
  <c r="V1121" i="2"/>
  <c r="V1129" i="2"/>
  <c r="V1137" i="2"/>
  <c r="V1145" i="2"/>
  <c r="V1153" i="2"/>
  <c r="V1161" i="2"/>
  <c r="V1169" i="2"/>
  <c r="V1177" i="2"/>
  <c r="V1185" i="2"/>
  <c r="V1193" i="2"/>
  <c r="V1201" i="2"/>
  <c r="V1209" i="2"/>
  <c r="V1217" i="2"/>
  <c r="V1225" i="2"/>
  <c r="V1233" i="2"/>
  <c r="V1241" i="2"/>
  <c r="V1249" i="2"/>
  <c r="V1257" i="2"/>
  <c r="V1265" i="2"/>
  <c r="V1273" i="2"/>
  <c r="V1281" i="2"/>
  <c r="V1289" i="2"/>
  <c r="V1297" i="2"/>
  <c r="V1305" i="2"/>
  <c r="V1313" i="2"/>
  <c r="V1321" i="2"/>
  <c r="V1329" i="2"/>
  <c r="V1337" i="2"/>
  <c r="V1345" i="2"/>
  <c r="V1353" i="2"/>
  <c r="V1361" i="2"/>
  <c r="V1369" i="2"/>
  <c r="V1377" i="2"/>
  <c r="V1385" i="2"/>
  <c r="V1393" i="2"/>
  <c r="V1401" i="2"/>
  <c r="V1409" i="2"/>
  <c r="V1417" i="2"/>
  <c r="V1425" i="2"/>
  <c r="V1433" i="2"/>
  <c r="V1441" i="2"/>
  <c r="V1449" i="2"/>
  <c r="V1457" i="2"/>
  <c r="V1465" i="2"/>
  <c r="V1473" i="2"/>
  <c r="V1481" i="2"/>
  <c r="V1489" i="2"/>
  <c r="V1497" i="2"/>
  <c r="V1505" i="2"/>
  <c r="V1513" i="2"/>
  <c r="V1521" i="2"/>
  <c r="V1529" i="2"/>
  <c r="V1537" i="2"/>
  <c r="V1545" i="2"/>
  <c r="V1553" i="2"/>
  <c r="V1561" i="2"/>
  <c r="V1569" i="2"/>
  <c r="V1577" i="2"/>
  <c r="V1585" i="2"/>
  <c r="V1593" i="2"/>
  <c r="V1601" i="2"/>
  <c r="V1609" i="2"/>
  <c r="V1617" i="2"/>
  <c r="V1625" i="2"/>
  <c r="V1633" i="2"/>
  <c r="V1641" i="2"/>
  <c r="V1649" i="2"/>
  <c r="V1657" i="2"/>
  <c r="V1665" i="2"/>
  <c r="V1673" i="2"/>
  <c r="V1681" i="2"/>
  <c r="V1689" i="2"/>
  <c r="V1697" i="2"/>
  <c r="V1705" i="2"/>
  <c r="V25" i="2"/>
  <c r="V57" i="2"/>
  <c r="V89" i="2"/>
  <c r="V121" i="2"/>
  <c r="V153" i="2"/>
  <c r="V185" i="2"/>
  <c r="V52" i="2"/>
  <c r="V180" i="2"/>
  <c r="V102" i="2"/>
  <c r="V211" i="2"/>
  <c r="V243" i="2"/>
  <c r="V275" i="2"/>
  <c r="V307" i="2"/>
  <c r="V339" i="2"/>
  <c r="V371" i="2"/>
  <c r="V403" i="2"/>
  <c r="V435" i="2"/>
  <c r="V467" i="2"/>
  <c r="V499" i="2"/>
  <c r="V531" i="2"/>
  <c r="V563" i="2"/>
  <c r="V595" i="2"/>
  <c r="V627" i="2"/>
  <c r="V120" i="2"/>
  <c r="V178" i="2"/>
  <c r="V326" i="2"/>
  <c r="V454" i="2"/>
  <c r="V582" i="2"/>
  <c r="V670" i="2"/>
  <c r="V734" i="2"/>
  <c r="V798" i="2"/>
  <c r="V862" i="2"/>
  <c r="V926" i="2"/>
  <c r="V990" i="2"/>
  <c r="V1042" i="2"/>
  <c r="V1074" i="2"/>
  <c r="V1106" i="2"/>
  <c r="V1138" i="2"/>
  <c r="V1166" i="2"/>
  <c r="V1174" i="2"/>
  <c r="V1182" i="2"/>
  <c r="V1190" i="2"/>
  <c r="V1198" i="2"/>
  <c r="V1206" i="2"/>
  <c r="V1214" i="2"/>
  <c r="V1222" i="2"/>
  <c r="V1230" i="2"/>
  <c r="V1238" i="2"/>
  <c r="V1246" i="2"/>
  <c r="V1254" i="2"/>
  <c r="V1262" i="2"/>
  <c r="V1270" i="2"/>
  <c r="V1278" i="2"/>
  <c r="V1286" i="2"/>
  <c r="V1294" i="2"/>
  <c r="V1302" i="2"/>
  <c r="V1310" i="2"/>
  <c r="V1318" i="2"/>
  <c r="V1326" i="2"/>
  <c r="V1334" i="2"/>
  <c r="V1342" i="2"/>
  <c r="V1350" i="2"/>
  <c r="V1358" i="2"/>
  <c r="V1366" i="2"/>
  <c r="V1374" i="2"/>
  <c r="V1382" i="2"/>
  <c r="V1390" i="2"/>
  <c r="V1398" i="2"/>
  <c r="V1406" i="2"/>
  <c r="V1414" i="2"/>
  <c r="V1422" i="2"/>
  <c r="V1430" i="2"/>
  <c r="V1438" i="2"/>
  <c r="V1446" i="2"/>
  <c r="V1454" i="2"/>
  <c r="V1462" i="2"/>
  <c r="V1470" i="2"/>
  <c r="V1478" i="2"/>
  <c r="V1486" i="2"/>
  <c r="V1494" i="2"/>
  <c r="V1502" i="2"/>
  <c r="V1510" i="2"/>
  <c r="V1518" i="2"/>
  <c r="V1526" i="2"/>
  <c r="V1534" i="2"/>
  <c r="V1542" i="2"/>
  <c r="V1550" i="2"/>
  <c r="V1558" i="2"/>
  <c r="V1566" i="2"/>
  <c r="V1574" i="2"/>
  <c r="V1582" i="2"/>
  <c r="V1590" i="2"/>
  <c r="V1598" i="2"/>
  <c r="V1606" i="2"/>
  <c r="V1614" i="2"/>
  <c r="V1622" i="2"/>
  <c r="V1630" i="2"/>
  <c r="V90" i="2"/>
  <c r="V204" i="2"/>
  <c r="V236" i="2"/>
  <c r="V268" i="2"/>
  <c r="V300" i="2"/>
  <c r="V332" i="2"/>
  <c r="V364" i="2"/>
  <c r="V396" i="2"/>
  <c r="V428" i="2"/>
  <c r="V460" i="2"/>
  <c r="V492" i="2"/>
  <c r="V524" i="2"/>
  <c r="V556" i="2"/>
  <c r="V588" i="2"/>
  <c r="V620" i="2"/>
  <c r="V640" i="2"/>
  <c r="V656" i="2"/>
  <c r="V672" i="2"/>
  <c r="V688" i="2"/>
  <c r="V704" i="2"/>
  <c r="V720" i="2"/>
  <c r="V736" i="2"/>
  <c r="V752" i="2"/>
  <c r="V768" i="2"/>
  <c r="V784" i="2"/>
  <c r="V800" i="2"/>
  <c r="V816" i="2"/>
  <c r="V832" i="2"/>
  <c r="V848" i="2"/>
  <c r="V864" i="2"/>
  <c r="V880" i="2"/>
  <c r="V896" i="2"/>
  <c r="V912" i="2"/>
  <c r="V928" i="2"/>
  <c r="V944" i="2"/>
  <c r="V960" i="2"/>
  <c r="V976" i="2"/>
  <c r="V992" i="2"/>
  <c r="V1008" i="2"/>
  <c r="V1024" i="2"/>
  <c r="V130" i="2"/>
  <c r="V218" i="2"/>
  <c r="V250" i="2"/>
  <c r="V282" i="2"/>
  <c r="V314" i="2"/>
  <c r="V346" i="2"/>
  <c r="V378" i="2"/>
  <c r="V410" i="2"/>
  <c r="V442" i="2"/>
  <c r="V474" i="2"/>
  <c r="V506" i="2"/>
  <c r="V538" i="2"/>
  <c r="V570" i="2"/>
  <c r="V602" i="2"/>
  <c r="V631" i="2"/>
  <c r="V647" i="2"/>
  <c r="V663" i="2"/>
  <c r="V679" i="2"/>
  <c r="V695" i="2"/>
  <c r="V711" i="2"/>
  <c r="V727" i="2"/>
  <c r="V743" i="2"/>
  <c r="V759" i="2"/>
  <c r="V775" i="2"/>
  <c r="V791" i="2"/>
  <c r="V807" i="2"/>
  <c r="V823" i="2"/>
  <c r="V839" i="2"/>
  <c r="V855" i="2"/>
  <c r="V871" i="2"/>
  <c r="V887" i="2"/>
  <c r="V903" i="2"/>
  <c r="V919" i="2"/>
  <c r="V935" i="2"/>
  <c r="V951" i="2"/>
  <c r="V967" i="2"/>
  <c r="V983" i="2"/>
  <c r="V999" i="2"/>
  <c r="V1015" i="2"/>
  <c r="V1027" i="2"/>
  <c r="V1035" i="2"/>
  <c r="V1043" i="2"/>
  <c r="V1051" i="2"/>
  <c r="V1059" i="2"/>
  <c r="V1067" i="2"/>
  <c r="V1075" i="2"/>
  <c r="V1083" i="2"/>
  <c r="V1091" i="2"/>
  <c r="V1099" i="2"/>
  <c r="V1107" i="2"/>
  <c r="V1115" i="2"/>
  <c r="V1123" i="2"/>
  <c r="V1131" i="2"/>
  <c r="V1139" i="2"/>
  <c r="V1147" i="2"/>
  <c r="V1155" i="2"/>
  <c r="V1163" i="2"/>
  <c r="V1171" i="2"/>
  <c r="V1179" i="2"/>
  <c r="V1187" i="2"/>
  <c r="V1195" i="2"/>
  <c r="V1203" i="2"/>
  <c r="V1211" i="2"/>
  <c r="V1219" i="2"/>
  <c r="V1227" i="2"/>
  <c r="V1235" i="2"/>
  <c r="V1243" i="2"/>
  <c r="V1251" i="2"/>
  <c r="V1259" i="2"/>
  <c r="V1267" i="2"/>
  <c r="V1275" i="2"/>
  <c r="V1283" i="2"/>
  <c r="V1291" i="2"/>
  <c r="V1299" i="2"/>
  <c r="V1307" i="2"/>
  <c r="V1315" i="2"/>
  <c r="V1323" i="2"/>
  <c r="V1331" i="2"/>
  <c r="V1339" i="2"/>
  <c r="V1347" i="2"/>
  <c r="V1355" i="2"/>
  <c r="V33" i="2"/>
  <c r="V65" i="2"/>
  <c r="V97" i="2"/>
  <c r="V129" i="2"/>
  <c r="V161" i="2"/>
  <c r="V193" i="2"/>
  <c r="V84" i="2"/>
  <c r="V6" i="2"/>
  <c r="V134" i="2"/>
  <c r="V219" i="2"/>
  <c r="V251" i="2"/>
  <c r="V283" i="2"/>
  <c r="V315" i="2"/>
  <c r="V347" i="2"/>
  <c r="V379" i="2"/>
  <c r="V411" i="2"/>
  <c r="V443" i="2"/>
  <c r="V475" i="2"/>
  <c r="V507" i="2"/>
  <c r="V539" i="2"/>
  <c r="V571" i="2"/>
  <c r="V603" i="2"/>
  <c r="V24" i="2"/>
  <c r="V152" i="2"/>
  <c r="V230" i="2"/>
  <c r="V358" i="2"/>
  <c r="V486" i="2"/>
  <c r="V614" i="2"/>
  <c r="V686" i="2"/>
  <c r="V750" i="2"/>
  <c r="V814" i="2"/>
  <c r="V878" i="2"/>
  <c r="V942" i="2"/>
  <c r="V1006" i="2"/>
  <c r="V1050" i="2"/>
  <c r="V1082" i="2"/>
  <c r="V1114" i="2"/>
  <c r="V1146" i="2"/>
  <c r="V1168" i="2"/>
  <c r="V1176" i="2"/>
  <c r="V1184" i="2"/>
  <c r="V1192" i="2"/>
  <c r="V1200" i="2"/>
  <c r="V1208" i="2"/>
  <c r="V1216" i="2"/>
  <c r="V1224" i="2"/>
  <c r="V1232" i="2"/>
  <c r="V1240" i="2"/>
  <c r="V1248" i="2"/>
  <c r="V1256" i="2"/>
  <c r="V1264" i="2"/>
  <c r="V1272" i="2"/>
  <c r="V1280" i="2"/>
  <c r="V1288" i="2"/>
  <c r="V1296" i="2"/>
  <c r="V1304" i="2"/>
  <c r="V1312" i="2"/>
  <c r="V1320" i="2"/>
  <c r="V1328" i="2"/>
  <c r="V1336" i="2"/>
  <c r="V1344" i="2"/>
  <c r="V1352" i="2"/>
  <c r="V1360" i="2"/>
  <c r="V1368" i="2"/>
  <c r="V1376" i="2"/>
  <c r="V1384" i="2"/>
  <c r="V1392" i="2"/>
  <c r="V1400" i="2"/>
  <c r="V1408" i="2"/>
  <c r="V1416" i="2"/>
  <c r="V1424" i="2"/>
  <c r="V1432" i="2"/>
  <c r="V1440" i="2"/>
  <c r="V1448" i="2"/>
  <c r="V1456" i="2"/>
  <c r="V1464" i="2"/>
  <c r="V1472" i="2"/>
  <c r="V1480" i="2"/>
  <c r="V1488" i="2"/>
  <c r="V1496" i="2"/>
  <c r="V1504" i="2"/>
  <c r="V1512" i="2"/>
  <c r="V1520" i="2"/>
  <c r="V1528" i="2"/>
  <c r="V1536" i="2"/>
  <c r="V1544" i="2"/>
  <c r="V1552" i="2"/>
  <c r="V1560" i="2"/>
  <c r="V1568" i="2"/>
  <c r="V1576" i="2"/>
  <c r="V1584" i="2"/>
  <c r="V1592" i="2"/>
  <c r="V1600" i="2"/>
  <c r="V1608" i="2"/>
  <c r="V1616" i="2"/>
  <c r="V1624" i="2"/>
  <c r="V1632" i="2"/>
  <c r="V122" i="2"/>
  <c r="V212" i="2"/>
  <c r="V244" i="2"/>
  <c r="V276" i="2"/>
  <c r="V308" i="2"/>
  <c r="V340" i="2"/>
  <c r="V372" i="2"/>
  <c r="V404" i="2"/>
  <c r="V436" i="2"/>
  <c r="V468" i="2"/>
  <c r="V500" i="2"/>
  <c r="V532" i="2"/>
  <c r="V564" i="2"/>
  <c r="V596" i="2"/>
  <c r="V628" i="2"/>
  <c r="V645" i="2"/>
  <c r="V661" i="2"/>
  <c r="V677" i="2"/>
  <c r="V693" i="2"/>
  <c r="V709" i="2"/>
  <c r="V725" i="2"/>
  <c r="V741" i="2"/>
  <c r="V757" i="2"/>
  <c r="V773" i="2"/>
  <c r="V789" i="2"/>
  <c r="V805" i="2"/>
  <c r="V821" i="2"/>
  <c r="V837" i="2"/>
  <c r="V853" i="2"/>
  <c r="V869" i="2"/>
  <c r="V885" i="2"/>
  <c r="V901" i="2"/>
  <c r="V917" i="2"/>
  <c r="V933" i="2"/>
  <c r="V949" i="2"/>
  <c r="V965" i="2"/>
  <c r="V981" i="2"/>
  <c r="V997" i="2"/>
  <c r="V1013" i="2"/>
  <c r="V34" i="2"/>
  <c r="V162" i="2"/>
  <c r="V226" i="2"/>
  <c r="V258" i="2"/>
  <c r="V290" i="2"/>
  <c r="V322" i="2"/>
  <c r="V354" i="2"/>
  <c r="V386" i="2"/>
  <c r="V418" i="2"/>
  <c r="V450" i="2"/>
  <c r="V482" i="2"/>
  <c r="V514" i="2"/>
  <c r="V546" i="2"/>
  <c r="V578" i="2"/>
  <c r="V610" i="2"/>
  <c r="V634" i="2"/>
  <c r="V650" i="2"/>
  <c r="V666" i="2"/>
  <c r="V682" i="2"/>
  <c r="V698" i="2"/>
  <c r="V714" i="2"/>
  <c r="V730" i="2"/>
  <c r="V746" i="2"/>
  <c r="V762" i="2"/>
  <c r="V778" i="2"/>
  <c r="V794" i="2"/>
  <c r="V810" i="2"/>
  <c r="V826" i="2"/>
  <c r="V842" i="2"/>
  <c r="V858" i="2"/>
  <c r="V874" i="2"/>
  <c r="V890" i="2"/>
  <c r="V906" i="2"/>
  <c r="V922" i="2"/>
  <c r="V938" i="2"/>
  <c r="V954" i="2"/>
  <c r="V970" i="2"/>
  <c r="V986" i="2"/>
  <c r="V1002" i="2"/>
  <c r="V1018" i="2"/>
  <c r="V1029" i="2"/>
  <c r="V1037" i="2"/>
  <c r="V1045" i="2"/>
  <c r="V1053" i="2"/>
  <c r="V1061" i="2"/>
  <c r="V1069" i="2"/>
  <c r="V1077" i="2"/>
  <c r="V1085" i="2"/>
  <c r="V1093" i="2"/>
  <c r="V1101" i="2"/>
  <c r="V1109" i="2"/>
  <c r="V1117" i="2"/>
  <c r="V1125" i="2"/>
  <c r="V1133" i="2"/>
  <c r="V1141" i="2"/>
  <c r="V1149" i="2"/>
  <c r="V1157" i="2"/>
  <c r="V1165" i="2"/>
  <c r="V1173" i="2"/>
  <c r="V1181" i="2"/>
  <c r="V1189" i="2"/>
  <c r="V1197" i="2"/>
  <c r="V1205" i="2"/>
  <c r="V1213" i="2"/>
  <c r="V1221" i="2"/>
  <c r="V1229" i="2"/>
  <c r="V1237" i="2"/>
  <c r="V1245" i="2"/>
  <c r="V1253" i="2"/>
  <c r="V1261" i="2"/>
  <c r="V1269" i="2"/>
  <c r="V1277" i="2"/>
  <c r="V1285" i="2"/>
  <c r="V1293" i="2"/>
  <c r="V1301" i="2"/>
  <c r="V1309" i="2"/>
  <c r="V1317" i="2"/>
  <c r="V1325" i="2"/>
  <c r="V1333" i="2"/>
  <c r="V1341" i="2"/>
  <c r="V1349" i="2"/>
  <c r="V1357" i="2"/>
  <c r="V1365" i="2"/>
  <c r="V1373" i="2"/>
  <c r="V1381" i="2"/>
  <c r="V1389" i="2"/>
  <c r="V1397" i="2"/>
  <c r="V1405" i="2"/>
  <c r="V1413" i="2"/>
  <c r="V1421" i="2"/>
  <c r="V1429" i="2"/>
  <c r="V1437" i="2"/>
  <c r="V1445" i="2"/>
  <c r="V1453" i="2"/>
  <c r="V1461" i="2"/>
  <c r="V1469" i="2"/>
  <c r="V1477" i="2"/>
  <c r="V1485" i="2"/>
  <c r="V1493" i="2"/>
  <c r="V1501" i="2"/>
  <c r="V1509" i="2"/>
  <c r="V1517" i="2"/>
  <c r="V1525" i="2"/>
  <c r="V1533" i="2"/>
  <c r="V1541" i="2"/>
  <c r="V1549" i="2"/>
  <c r="V1557" i="2"/>
  <c r="V1565" i="2"/>
  <c r="V1573" i="2"/>
  <c r="V1581" i="2"/>
  <c r="V1589" i="2"/>
  <c r="V1597" i="2"/>
  <c r="V1605" i="2"/>
  <c r="V1613" i="2"/>
  <c r="V1621" i="2"/>
  <c r="V1629" i="2"/>
  <c r="V1637" i="2"/>
  <c r="V1645" i="2"/>
  <c r="V1653" i="2"/>
  <c r="V1661" i="2"/>
  <c r="V1669" i="2"/>
  <c r="V1677" i="2"/>
  <c r="V1685" i="2"/>
  <c r="V1693" i="2"/>
  <c r="V1701" i="2"/>
  <c r="V1709" i="2"/>
  <c r="V1717" i="2"/>
  <c r="V1725" i="2"/>
  <c r="V1733" i="2"/>
  <c r="V1741" i="2"/>
  <c r="V1749" i="2"/>
  <c r="V1757" i="2"/>
  <c r="V1765" i="2"/>
  <c r="V1773" i="2"/>
  <c r="V1781" i="2"/>
  <c r="V1789" i="2"/>
  <c r="V1797" i="2"/>
  <c r="V1805" i="2"/>
  <c r="V1813" i="2"/>
  <c r="V1821" i="2"/>
  <c r="V1829" i="2"/>
  <c r="V1837" i="2"/>
  <c r="V1845" i="2"/>
  <c r="V1853" i="2"/>
  <c r="V1861" i="2"/>
  <c r="V1869" i="2"/>
  <c r="V1877" i="2"/>
  <c r="V1885" i="2"/>
  <c r="V1893" i="2"/>
  <c r="V1901" i="2"/>
  <c r="V1909" i="2"/>
  <c r="V1917" i="2"/>
  <c r="V1925" i="2"/>
  <c r="V1933" i="2"/>
  <c r="V1941" i="2"/>
  <c r="V1949" i="2"/>
  <c r="V1957" i="2"/>
  <c r="V1965" i="2"/>
  <c r="V1973" i="2"/>
  <c r="V1981" i="2"/>
  <c r="V1989" i="2"/>
  <c r="V1997" i="2"/>
  <c r="V2005" i="2"/>
  <c r="V2013" i="2"/>
  <c r="V2021" i="2"/>
  <c r="V2029" i="2"/>
  <c r="V2037" i="2"/>
  <c r="V2045" i="2"/>
  <c r="V2053" i="2"/>
  <c r="V2061" i="2"/>
  <c r="V2069" i="2"/>
  <c r="V2077" i="2"/>
  <c r="V2085" i="2"/>
  <c r="V2093" i="2"/>
  <c r="V272" i="2"/>
  <c r="V400" i="2"/>
  <c r="V528" i="2"/>
  <c r="V633" i="2"/>
  <c r="V697" i="2"/>
  <c r="V761" i="2"/>
  <c r="V825" i="2"/>
  <c r="V889" i="2"/>
  <c r="V953" i="2"/>
  <c r="V1017" i="2"/>
  <c r="V1656" i="2"/>
  <c r="V1688" i="2"/>
  <c r="V1720" i="2"/>
  <c r="V1752" i="2"/>
  <c r="V1784" i="2"/>
  <c r="V1816" i="2"/>
  <c r="V1848" i="2"/>
  <c r="V1880" i="2"/>
  <c r="V1912" i="2"/>
  <c r="V1944" i="2"/>
  <c r="V1976" i="2"/>
  <c r="V2008" i="2"/>
  <c r="V2040" i="2"/>
  <c r="V2072" i="2"/>
  <c r="V2098" i="2"/>
  <c r="V2106" i="2"/>
  <c r="V2114" i="2"/>
  <c r="V2122" i="2"/>
  <c r="V2130" i="2"/>
  <c r="V2138" i="2"/>
  <c r="V2146" i="2"/>
  <c r="V2154" i="2"/>
  <c r="V2162" i="2"/>
  <c r="V2170" i="2"/>
  <c r="V2178" i="2"/>
  <c r="V2186" i="2"/>
  <c r="V2194" i="2"/>
  <c r="V2202" i="2"/>
  <c r="V2210" i="2"/>
  <c r="V2218" i="2"/>
  <c r="V2226" i="2"/>
  <c r="V2234" i="2"/>
  <c r="V2242" i="2"/>
  <c r="V2250" i="2"/>
  <c r="V2258" i="2"/>
  <c r="V2266" i="2"/>
  <c r="V2274" i="2"/>
  <c r="V2282" i="2"/>
  <c r="V2290" i="2"/>
  <c r="V2298" i="2"/>
  <c r="V2306" i="2"/>
  <c r="V2314" i="2"/>
  <c r="V2322" i="2"/>
  <c r="V2330" i="2"/>
  <c r="V2338" i="2"/>
  <c r="V2346" i="2"/>
  <c r="V2354" i="2"/>
  <c r="V2362" i="2"/>
  <c r="V2370" i="2"/>
  <c r="V2378" i="2"/>
  <c r="V2386" i="2"/>
  <c r="V2394" i="2"/>
  <c r="V2402" i="2"/>
  <c r="V2410" i="2"/>
  <c r="V2418" i="2"/>
  <c r="V2426" i="2"/>
  <c r="V2434" i="2"/>
  <c r="V2442" i="2"/>
  <c r="V2450" i="2"/>
  <c r="V73" i="2"/>
  <c r="V201" i="2"/>
  <c r="V227" i="2"/>
  <c r="V355" i="2"/>
  <c r="V483" i="2"/>
  <c r="V611" i="2"/>
  <c r="V390" i="2"/>
  <c r="V766" i="2"/>
  <c r="V1022" i="2"/>
  <c r="V1154" i="2"/>
  <c r="V1194" i="2"/>
  <c r="V1226" i="2"/>
  <c r="V1258" i="2"/>
  <c r="V1290" i="2"/>
  <c r="V1322" i="2"/>
  <c r="V1354" i="2"/>
  <c r="V1386" i="2"/>
  <c r="V1418" i="2"/>
  <c r="V1450" i="2"/>
  <c r="V1482" i="2"/>
  <c r="V1514" i="2"/>
  <c r="V1546" i="2"/>
  <c r="V1578" i="2"/>
  <c r="V1610" i="2"/>
  <c r="V154" i="2"/>
  <c r="V316" i="2"/>
  <c r="V444" i="2"/>
  <c r="V572" i="2"/>
  <c r="V664" i="2"/>
  <c r="V728" i="2"/>
  <c r="V792" i="2"/>
  <c r="V856" i="2"/>
  <c r="V920" i="2"/>
  <c r="V984" i="2"/>
  <c r="V194" i="2"/>
  <c r="V330" i="2"/>
  <c r="V458" i="2"/>
  <c r="V586" i="2"/>
  <c r="V671" i="2"/>
  <c r="V735" i="2"/>
  <c r="V799" i="2"/>
  <c r="V863" i="2"/>
  <c r="V927" i="2"/>
  <c r="V991" i="2"/>
  <c r="V1039" i="2"/>
  <c r="V1071" i="2"/>
  <c r="V1103" i="2"/>
  <c r="V1135" i="2"/>
  <c r="V1167" i="2"/>
  <c r="V1199" i="2"/>
  <c r="V1231" i="2"/>
  <c r="V1263" i="2"/>
  <c r="V1295" i="2"/>
  <c r="V1327" i="2"/>
  <c r="V1359" i="2"/>
  <c r="V1375" i="2"/>
  <c r="V1391" i="2"/>
  <c r="V1407" i="2"/>
  <c r="V1423" i="2"/>
  <c r="V1439" i="2"/>
  <c r="V1455" i="2"/>
  <c r="V1471" i="2"/>
  <c r="V1487" i="2"/>
  <c r="V1503" i="2"/>
  <c r="V1519" i="2"/>
  <c r="V1535" i="2"/>
  <c r="V1551" i="2"/>
  <c r="V1567" i="2"/>
  <c r="V1583" i="2"/>
  <c r="V1599" i="2"/>
  <c r="V1615" i="2"/>
  <c r="V1631" i="2"/>
  <c r="V1647" i="2"/>
  <c r="V1663" i="2"/>
  <c r="V1679" i="2"/>
  <c r="V1695" i="2"/>
  <c r="V1711" i="2"/>
  <c r="V1721" i="2"/>
  <c r="V1731" i="2"/>
  <c r="V1743" i="2"/>
  <c r="V1753" i="2"/>
  <c r="V1763" i="2"/>
  <c r="V1775" i="2"/>
  <c r="V1785" i="2"/>
  <c r="V1795" i="2"/>
  <c r="V1807" i="2"/>
  <c r="V1817" i="2"/>
  <c r="V1827" i="2"/>
  <c r="V1839" i="2"/>
  <c r="V1849" i="2"/>
  <c r="V1859" i="2"/>
  <c r="V1871" i="2"/>
  <c r="V1881" i="2"/>
  <c r="V1891" i="2"/>
  <c r="V1903" i="2"/>
  <c r="V1913" i="2"/>
  <c r="V1923" i="2"/>
  <c r="V1935" i="2"/>
  <c r="V1945" i="2"/>
  <c r="V1955" i="2"/>
  <c r="V1967" i="2"/>
  <c r="V1977" i="2"/>
  <c r="V1987" i="2"/>
  <c r="V1999" i="2"/>
  <c r="V2009" i="2"/>
  <c r="V2019" i="2"/>
  <c r="V2031" i="2"/>
  <c r="V2041" i="2"/>
  <c r="V2051" i="2"/>
  <c r="V2063" i="2"/>
  <c r="V2073" i="2"/>
  <c r="V2083" i="2"/>
  <c r="V106" i="2"/>
  <c r="V336" i="2"/>
  <c r="V496" i="2"/>
  <c r="V636" i="2"/>
  <c r="V729" i="2"/>
  <c r="V796" i="2"/>
  <c r="V892" i="2"/>
  <c r="V985" i="2"/>
  <c r="V1648" i="2"/>
  <c r="V1696" i="2"/>
  <c r="V1736" i="2"/>
  <c r="V1776" i="2"/>
  <c r="V1824" i="2"/>
  <c r="V1864" i="2"/>
  <c r="V1904" i="2"/>
  <c r="V1952" i="2"/>
  <c r="V1992" i="2"/>
  <c r="V2032" i="2"/>
  <c r="V2080" i="2"/>
  <c r="V2102" i="2"/>
  <c r="V2112" i="2"/>
  <c r="V2124" i="2"/>
  <c r="V2134" i="2"/>
  <c r="V2144" i="2"/>
  <c r="V2156" i="2"/>
  <c r="V2166" i="2"/>
  <c r="V2176" i="2"/>
  <c r="V2188" i="2"/>
  <c r="V2198" i="2"/>
  <c r="V2208" i="2"/>
  <c r="V2220" i="2"/>
  <c r="V2230" i="2"/>
  <c r="V2240" i="2"/>
  <c r="V2252" i="2"/>
  <c r="V2262" i="2"/>
  <c r="V2272" i="2"/>
  <c r="V2284" i="2"/>
  <c r="V2294" i="2"/>
  <c r="V2304" i="2"/>
  <c r="V2316" i="2"/>
  <c r="V2326" i="2"/>
  <c r="V2336" i="2"/>
  <c r="V2348" i="2"/>
  <c r="V2358" i="2"/>
  <c r="V2368" i="2"/>
  <c r="V2380" i="2"/>
  <c r="V2390" i="2"/>
  <c r="V2400" i="2"/>
  <c r="V2412" i="2"/>
  <c r="V2422" i="2"/>
  <c r="V2432" i="2"/>
  <c r="V2444" i="2"/>
  <c r="V2454" i="2"/>
  <c r="V2462" i="2"/>
  <c r="V2441" i="2"/>
  <c r="V2451" i="2"/>
  <c r="V2461" i="2"/>
  <c r="V74" i="2"/>
  <c r="V312" i="2"/>
  <c r="V472" i="2"/>
  <c r="V689" i="2"/>
  <c r="V788" i="2"/>
  <c r="V852" i="2"/>
  <c r="V1654" i="2"/>
  <c r="V1718" i="2"/>
  <c r="V1782" i="2"/>
  <c r="V1830" i="2"/>
  <c r="V138" i="2"/>
  <c r="V328" i="2"/>
  <c r="V456" i="2"/>
  <c r="V584" i="2"/>
  <c r="V673" i="2"/>
  <c r="V737" i="2"/>
  <c r="V801" i="2"/>
  <c r="V865" i="2"/>
  <c r="V929" i="2"/>
  <c r="V993" i="2"/>
  <c r="V1642" i="2"/>
  <c r="V1674" i="2"/>
  <c r="V1706" i="2"/>
  <c r="V1738" i="2"/>
  <c r="V1770" i="2"/>
  <c r="V1802" i="2"/>
  <c r="V1834" i="2"/>
  <c r="V1866" i="2"/>
  <c r="V1898" i="2"/>
  <c r="V1930" i="2"/>
  <c r="V1962" i="2"/>
  <c r="V1994" i="2"/>
  <c r="V2026" i="2"/>
  <c r="V2058" i="2"/>
  <c r="V2090" i="2"/>
  <c r="V2421" i="2"/>
  <c r="V2431" i="2"/>
  <c r="V504" i="2"/>
  <c r="V948" i="2"/>
  <c r="V1686" i="2"/>
  <c r="V1886" i="2"/>
  <c r="V1942" i="2"/>
  <c r="V2014" i="2"/>
  <c r="V2078" i="2"/>
  <c r="V256" i="2"/>
  <c r="V384" i="2"/>
  <c r="V512" i="2"/>
  <c r="V649" i="2"/>
  <c r="V713" i="2"/>
  <c r="V777" i="2"/>
  <c r="V841" i="2"/>
  <c r="V905" i="2"/>
  <c r="V969" i="2"/>
  <c r="V1636" i="2"/>
  <c r="V1668" i="2"/>
  <c r="V1700" i="2"/>
  <c r="V1732" i="2"/>
  <c r="V1764" i="2"/>
  <c r="V1796" i="2"/>
  <c r="V1828" i="2"/>
  <c r="V1860" i="2"/>
  <c r="V1892" i="2"/>
  <c r="V1924" i="2"/>
  <c r="V1956" i="2"/>
  <c r="V1988" i="2"/>
  <c r="V2020" i="2"/>
  <c r="V2052" i="2"/>
  <c r="V2084" i="2"/>
  <c r="V2099" i="2"/>
  <c r="V2107" i="2"/>
  <c r="V2115" i="2"/>
  <c r="V2123" i="2"/>
  <c r="V2131" i="2"/>
  <c r="V2139" i="2"/>
  <c r="V2147" i="2"/>
  <c r="V2155" i="2"/>
  <c r="V2163" i="2"/>
  <c r="V2171" i="2"/>
  <c r="V2179" i="2"/>
  <c r="V2187" i="2"/>
  <c r="V2195" i="2"/>
  <c r="V2203" i="2"/>
  <c r="V2211" i="2"/>
  <c r="V2219" i="2"/>
  <c r="V2227" i="2"/>
  <c r="V2235" i="2"/>
  <c r="V2243" i="2"/>
  <c r="V2251" i="2"/>
  <c r="V2259" i="2"/>
  <c r="V2267" i="2"/>
  <c r="V2275" i="2"/>
  <c r="V2283" i="2"/>
  <c r="V2291" i="2"/>
  <c r="V2299" i="2"/>
  <c r="V2307" i="2"/>
  <c r="V2315" i="2"/>
  <c r="V2323" i="2"/>
  <c r="V2331" i="2"/>
  <c r="V2339" i="2"/>
  <c r="V2347" i="2"/>
  <c r="V2355" i="2"/>
  <c r="V2363" i="2"/>
  <c r="V2371" i="2"/>
  <c r="V2379" i="2"/>
  <c r="V2387" i="2"/>
  <c r="V2395" i="2"/>
  <c r="V2403" i="2"/>
  <c r="V2413" i="2"/>
  <c r="V2435" i="2"/>
  <c r="V657" i="2"/>
  <c r="V913" i="2"/>
  <c r="V1726" i="2"/>
  <c r="V1798" i="2"/>
  <c r="V1894" i="2"/>
  <c r="V1966" i="2"/>
  <c r="V2022" i="2"/>
  <c r="V2086" i="2"/>
  <c r="V105" i="2"/>
  <c r="V116" i="2"/>
  <c r="V259" i="2"/>
  <c r="V387" i="2"/>
  <c r="V515" i="2"/>
  <c r="V56" i="2"/>
  <c r="V518" i="2"/>
  <c r="V830" i="2"/>
  <c r="V1058" i="2"/>
  <c r="V1170" i="2"/>
  <c r="V1202" i="2"/>
  <c r="V1234" i="2"/>
  <c r="V1266" i="2"/>
  <c r="V1298" i="2"/>
  <c r="V1330" i="2"/>
  <c r="V1362" i="2"/>
  <c r="V1394" i="2"/>
  <c r="V1426" i="2"/>
  <c r="V1458" i="2"/>
  <c r="V1490" i="2"/>
  <c r="V1522" i="2"/>
  <c r="V1554" i="2"/>
  <c r="V1586" i="2"/>
  <c r="V1618" i="2"/>
  <c r="V220" i="2"/>
  <c r="V348" i="2"/>
  <c r="V476" i="2"/>
  <c r="V604" i="2"/>
  <c r="V680" i="2"/>
  <c r="V744" i="2"/>
  <c r="V808" i="2"/>
  <c r="V872" i="2"/>
  <c r="V936" i="2"/>
  <c r="V1000" i="2"/>
  <c r="V234" i="2"/>
  <c r="V362" i="2"/>
  <c r="V490" i="2"/>
  <c r="V618" i="2"/>
  <c r="V687" i="2"/>
  <c r="V751" i="2"/>
  <c r="V815" i="2"/>
  <c r="V879" i="2"/>
  <c r="V943" i="2"/>
  <c r="V1007" i="2"/>
  <c r="V1047" i="2"/>
  <c r="V1079" i="2"/>
  <c r="V1111" i="2"/>
  <c r="V1143" i="2"/>
  <c r="V1175" i="2"/>
  <c r="V1207" i="2"/>
  <c r="V1239" i="2"/>
  <c r="V1271" i="2"/>
  <c r="V1303" i="2"/>
  <c r="V1335" i="2"/>
  <c r="V1363" i="2"/>
  <c r="V1379" i="2"/>
  <c r="V1395" i="2"/>
  <c r="V1411" i="2"/>
  <c r="V1427" i="2"/>
  <c r="V1443" i="2"/>
  <c r="V1459" i="2"/>
  <c r="V1475" i="2"/>
  <c r="V1491" i="2"/>
  <c r="V1507" i="2"/>
  <c r="V1523" i="2"/>
  <c r="V1539" i="2"/>
  <c r="V1555" i="2"/>
  <c r="V1571" i="2"/>
  <c r="V1587" i="2"/>
  <c r="V1603" i="2"/>
  <c r="V1619" i="2"/>
  <c r="V1635" i="2"/>
  <c r="V1651" i="2"/>
  <c r="V1667" i="2"/>
  <c r="V1683" i="2"/>
  <c r="V1699" i="2"/>
  <c r="V1713" i="2"/>
  <c r="V1723" i="2"/>
  <c r="V1735" i="2"/>
  <c r="V1745" i="2"/>
  <c r="V1755" i="2"/>
  <c r="V1767" i="2"/>
  <c r="V1777" i="2"/>
  <c r="V1787" i="2"/>
  <c r="V1799" i="2"/>
  <c r="V1809" i="2"/>
  <c r="V1819" i="2"/>
  <c r="V1831" i="2"/>
  <c r="V1841" i="2"/>
  <c r="V1851" i="2"/>
  <c r="V1863" i="2"/>
  <c r="V1873" i="2"/>
  <c r="V1883" i="2"/>
  <c r="V1895" i="2"/>
  <c r="V1905" i="2"/>
  <c r="V1915" i="2"/>
  <c r="V1927" i="2"/>
  <c r="V1937" i="2"/>
  <c r="V1947" i="2"/>
  <c r="V1959" i="2"/>
  <c r="V1969" i="2"/>
  <c r="V1979" i="2"/>
  <c r="V1991" i="2"/>
  <c r="V2001" i="2"/>
  <c r="V2011" i="2"/>
  <c r="V2023" i="2"/>
  <c r="V2033" i="2"/>
  <c r="V2043" i="2"/>
  <c r="V2055" i="2"/>
  <c r="V2065" i="2"/>
  <c r="V2075" i="2"/>
  <c r="V2087" i="2"/>
  <c r="V208" i="2"/>
  <c r="V368" i="2"/>
  <c r="V560" i="2"/>
  <c r="V665" i="2"/>
  <c r="V732" i="2"/>
  <c r="V828" i="2"/>
  <c r="V921" i="2"/>
  <c r="V988" i="2"/>
  <c r="V1664" i="2"/>
  <c r="V1704" i="2"/>
  <c r="V1744" i="2"/>
  <c r="V1792" i="2"/>
  <c r="V1832" i="2"/>
  <c r="V1872" i="2"/>
  <c r="V1920" i="2"/>
  <c r="V1960" i="2"/>
  <c r="V2000" i="2"/>
  <c r="V2048" i="2"/>
  <c r="V2088" i="2"/>
  <c r="V2104" i="2"/>
  <c r="V2116" i="2"/>
  <c r="V2126" i="2"/>
  <c r="V2136" i="2"/>
  <c r="V2148" i="2"/>
  <c r="V2158" i="2"/>
  <c r="V2168" i="2"/>
  <c r="V2180" i="2"/>
  <c r="V2190" i="2"/>
  <c r="V2200" i="2"/>
  <c r="V2212" i="2"/>
  <c r="V2222" i="2"/>
  <c r="V2232" i="2"/>
  <c r="V2244" i="2"/>
  <c r="V2254" i="2"/>
  <c r="V2264" i="2"/>
  <c r="V2276" i="2"/>
  <c r="V2286" i="2"/>
  <c r="V2296" i="2"/>
  <c r="V2308" i="2"/>
  <c r="V2318" i="2"/>
  <c r="V2328" i="2"/>
  <c r="V2340" i="2"/>
  <c r="V2350" i="2"/>
  <c r="V2360" i="2"/>
  <c r="V2372" i="2"/>
  <c r="V2382" i="2"/>
  <c r="V2392" i="2"/>
  <c r="V2404" i="2"/>
  <c r="V2414" i="2"/>
  <c r="V2424" i="2"/>
  <c r="V2436" i="2"/>
  <c r="V2446" i="2"/>
  <c r="V2456" i="2"/>
  <c r="V2464" i="2"/>
  <c r="V2443" i="2"/>
  <c r="V2455" i="2"/>
  <c r="V2463" i="2"/>
  <c r="V202" i="2"/>
  <c r="V344" i="2"/>
  <c r="V536" i="2"/>
  <c r="V692" i="2"/>
  <c r="V817" i="2"/>
  <c r="V1009" i="2"/>
  <c r="V1670" i="2"/>
  <c r="V1734" i="2"/>
  <c r="V1790" i="2"/>
  <c r="V1854" i="2"/>
  <c r="V232" i="2"/>
  <c r="V360" i="2"/>
  <c r="V488" i="2"/>
  <c r="V616" i="2"/>
  <c r="V676" i="2"/>
  <c r="V740" i="2"/>
  <c r="V804" i="2"/>
  <c r="V868" i="2"/>
  <c r="V932" i="2"/>
  <c r="V996" i="2"/>
  <c r="V1650" i="2"/>
  <c r="V1682" i="2"/>
  <c r="V1714" i="2"/>
  <c r="V1746" i="2"/>
  <c r="V1778" i="2"/>
  <c r="V1810" i="2"/>
  <c r="V1842" i="2"/>
  <c r="V1874" i="2"/>
  <c r="V1906" i="2"/>
  <c r="V1938" i="2"/>
  <c r="V1970" i="2"/>
  <c r="V2002" i="2"/>
  <c r="V2034" i="2"/>
  <c r="V2066" i="2"/>
  <c r="V2409" i="2"/>
  <c r="V2425" i="2"/>
  <c r="V2437" i="2"/>
  <c r="V756" i="2"/>
  <c r="V980" i="2"/>
  <c r="V1694" i="2"/>
  <c r="V1902" i="2"/>
  <c r="V1958" i="2"/>
  <c r="V2030" i="2"/>
  <c r="V42" i="2"/>
  <c r="V288" i="2"/>
  <c r="V416" i="2"/>
  <c r="V544" i="2"/>
  <c r="V652" i="2"/>
  <c r="V716" i="2"/>
  <c r="V780" i="2"/>
  <c r="V844" i="2"/>
  <c r="V908" i="2"/>
  <c r="V972" i="2"/>
  <c r="V1644" i="2"/>
  <c r="V1676" i="2"/>
  <c r="V1708" i="2"/>
  <c r="V1740" i="2"/>
  <c r="V1772" i="2"/>
  <c r="V1804" i="2"/>
  <c r="V1836" i="2"/>
  <c r="V1868" i="2"/>
  <c r="V1900" i="2"/>
  <c r="V1932" i="2"/>
  <c r="V1964" i="2"/>
  <c r="V1996" i="2"/>
  <c r="V2028" i="2"/>
  <c r="V2060" i="2"/>
  <c r="V2092" i="2"/>
  <c r="V2101" i="2"/>
  <c r="V2109" i="2"/>
  <c r="V2117" i="2"/>
  <c r="V2125" i="2"/>
  <c r="V2133" i="2"/>
  <c r="V2141" i="2"/>
  <c r="V2149" i="2"/>
  <c r="V2157" i="2"/>
  <c r="V2165" i="2"/>
  <c r="V2173" i="2"/>
  <c r="V2181" i="2"/>
  <c r="V2189" i="2"/>
  <c r="V2197" i="2"/>
  <c r="V2205" i="2"/>
  <c r="V2213" i="2"/>
  <c r="V2221" i="2"/>
  <c r="V2229" i="2"/>
  <c r="V2237" i="2"/>
  <c r="V2245" i="2"/>
  <c r="V2253" i="2"/>
  <c r="V2261" i="2"/>
  <c r="V2269" i="2"/>
  <c r="V2277" i="2"/>
  <c r="V2285" i="2"/>
  <c r="V2293" i="2"/>
  <c r="V2301" i="2"/>
  <c r="V2309" i="2"/>
  <c r="V2317" i="2"/>
  <c r="V2325" i="2"/>
  <c r="V2333" i="2"/>
  <c r="V2341" i="2"/>
  <c r="V2349" i="2"/>
  <c r="V2357" i="2"/>
  <c r="V2365" i="2"/>
  <c r="V2373" i="2"/>
  <c r="V2381" i="2"/>
  <c r="V2389" i="2"/>
  <c r="V2397" i="2"/>
  <c r="V2405" i="2"/>
  <c r="V2417" i="2"/>
  <c r="V2445" i="2"/>
  <c r="V721" i="2"/>
  <c r="V945" i="2"/>
  <c r="V1742" i="2"/>
  <c r="V1846" i="2"/>
  <c r="V1910" i="2"/>
  <c r="V1982" i="2"/>
  <c r="V2038" i="2"/>
  <c r="V2094" i="2"/>
  <c r="V41" i="2"/>
  <c r="V169" i="2"/>
  <c r="V166" i="2"/>
  <c r="V323" i="2"/>
  <c r="V451" i="2"/>
  <c r="V579" i="2"/>
  <c r="V262" i="2"/>
  <c r="V702" i="2"/>
  <c r="V958" i="2"/>
  <c r="V1122" i="2"/>
  <c r="V1186" i="2"/>
  <c r="V1218" i="2"/>
  <c r="V1250" i="2"/>
  <c r="V1282" i="2"/>
  <c r="V1314" i="2"/>
  <c r="V1346" i="2"/>
  <c r="V1378" i="2"/>
  <c r="V1410" i="2"/>
  <c r="V1442" i="2"/>
  <c r="V1474" i="2"/>
  <c r="V1506" i="2"/>
  <c r="V1538" i="2"/>
  <c r="V1570" i="2"/>
  <c r="V1602" i="2"/>
  <c r="V26" i="2"/>
  <c r="V284" i="2"/>
  <c r="V412" i="2"/>
  <c r="V540" i="2"/>
  <c r="V648" i="2"/>
  <c r="V712" i="2"/>
  <c r="V776" i="2"/>
  <c r="V840" i="2"/>
  <c r="V904" i="2"/>
  <c r="V968" i="2"/>
  <c r="V66" i="2"/>
  <c r="V298" i="2"/>
  <c r="V426" i="2"/>
  <c r="V554" i="2"/>
  <c r="V655" i="2"/>
  <c r="V719" i="2"/>
  <c r="V783" i="2"/>
  <c r="V847" i="2"/>
  <c r="V911" i="2"/>
  <c r="V975" i="2"/>
  <c r="V1031" i="2"/>
  <c r="V1063" i="2"/>
  <c r="V1095" i="2"/>
  <c r="V1127" i="2"/>
  <c r="V1159" i="2"/>
  <c r="V1191" i="2"/>
  <c r="V1223" i="2"/>
  <c r="V1255" i="2"/>
  <c r="V1287" i="2"/>
  <c r="V1319" i="2"/>
  <c r="V1351" i="2"/>
  <c r="V1371" i="2"/>
  <c r="V1387" i="2"/>
  <c r="V1403" i="2"/>
  <c r="V1419" i="2"/>
  <c r="V1435" i="2"/>
  <c r="V1451" i="2"/>
  <c r="V1467" i="2"/>
  <c r="V1483" i="2"/>
  <c r="V1499" i="2"/>
  <c r="V1515" i="2"/>
  <c r="V1531" i="2"/>
  <c r="V1547" i="2"/>
  <c r="V1563" i="2"/>
  <c r="V1579" i="2"/>
  <c r="V1595" i="2"/>
  <c r="V1611" i="2"/>
  <c r="V1627" i="2"/>
  <c r="V1643" i="2"/>
  <c r="V1659" i="2"/>
  <c r="V1675" i="2"/>
  <c r="V1691" i="2"/>
  <c r="V1707" i="2"/>
  <c r="V1719" i="2"/>
  <c r="V1729" i="2"/>
  <c r="V1739" i="2"/>
  <c r="V1751" i="2"/>
  <c r="V1761" i="2"/>
  <c r="V1771" i="2"/>
  <c r="V1783" i="2"/>
  <c r="V1793" i="2"/>
  <c r="V1803" i="2"/>
  <c r="V1815" i="2"/>
  <c r="V1825" i="2"/>
  <c r="V1835" i="2"/>
  <c r="V1847" i="2"/>
  <c r="V1857" i="2"/>
  <c r="V1867" i="2"/>
  <c r="V1879" i="2"/>
  <c r="V1889" i="2"/>
  <c r="V1899" i="2"/>
  <c r="V1911" i="2"/>
  <c r="V1921" i="2"/>
  <c r="V1931" i="2"/>
  <c r="V1943" i="2"/>
  <c r="V1953" i="2"/>
  <c r="V1963" i="2"/>
  <c r="V1975" i="2"/>
  <c r="V1985" i="2"/>
  <c r="V1995" i="2"/>
  <c r="V2007" i="2"/>
  <c r="V2017" i="2"/>
  <c r="V2027" i="2"/>
  <c r="V2039" i="2"/>
  <c r="V2049" i="2"/>
  <c r="V2059" i="2"/>
  <c r="V2071" i="2"/>
  <c r="V2081" i="2"/>
  <c r="V2091" i="2"/>
  <c r="V304" i="2"/>
  <c r="V464" i="2"/>
  <c r="V624" i="2"/>
  <c r="V700" i="2"/>
  <c r="V793" i="2"/>
  <c r="V860" i="2"/>
  <c r="V956" i="2"/>
  <c r="V1640" i="2"/>
  <c r="V1680" i="2"/>
  <c r="V1728" i="2"/>
  <c r="V1768" i="2"/>
  <c r="V1808" i="2"/>
  <c r="V1856" i="2"/>
  <c r="V1896" i="2"/>
  <c r="V1936" i="2"/>
  <c r="V1984" i="2"/>
  <c r="V2024" i="2"/>
  <c r="V2064" i="2"/>
  <c r="V2100" i="2"/>
  <c r="V2110" i="2"/>
  <c r="V2120" i="2"/>
  <c r="V2132" i="2"/>
  <c r="V2142" i="2"/>
  <c r="V2152" i="2"/>
  <c r="V2164" i="2"/>
  <c r="V2174" i="2"/>
  <c r="V2184" i="2"/>
  <c r="V2196" i="2"/>
  <c r="V2206" i="2"/>
  <c r="V2216" i="2"/>
  <c r="V2228" i="2"/>
  <c r="V2238" i="2"/>
  <c r="V2248" i="2"/>
  <c r="V2260" i="2"/>
  <c r="V2270" i="2"/>
  <c r="V2280" i="2"/>
  <c r="V2292" i="2"/>
  <c r="V2302" i="2"/>
  <c r="V2312" i="2"/>
  <c r="V2324" i="2"/>
  <c r="V2334" i="2"/>
  <c r="V2344" i="2"/>
  <c r="V2356" i="2"/>
  <c r="V2366" i="2"/>
  <c r="V2376" i="2"/>
  <c r="V2388" i="2"/>
  <c r="V2398" i="2"/>
  <c r="V2408" i="2"/>
  <c r="V2420" i="2"/>
  <c r="V2430" i="2"/>
  <c r="V2440" i="2"/>
  <c r="V2452" i="2"/>
  <c r="V2460" i="2"/>
  <c r="V2439" i="2"/>
  <c r="V2449" i="2"/>
  <c r="V2459" i="2"/>
  <c r="V2467" i="2"/>
  <c r="V280" i="2"/>
  <c r="V440" i="2"/>
  <c r="V660" i="2"/>
  <c r="V785" i="2"/>
  <c r="V849" i="2"/>
  <c r="V1646" i="2"/>
  <c r="V1710" i="2"/>
  <c r="V1774" i="2"/>
  <c r="V1822" i="2"/>
  <c r="V10" i="2"/>
  <c r="V296" i="2"/>
  <c r="V424" i="2"/>
  <c r="V552" i="2"/>
  <c r="V644" i="2"/>
  <c r="V708" i="2"/>
  <c r="V772" i="2"/>
  <c r="V836" i="2"/>
  <c r="V900" i="2"/>
  <c r="V964" i="2"/>
  <c r="V1634" i="2"/>
  <c r="V1666" i="2"/>
  <c r="V1698" i="2"/>
  <c r="V1730" i="2"/>
  <c r="V1762" i="2"/>
  <c r="V1794" i="2"/>
  <c r="V1826" i="2"/>
  <c r="V1858" i="2"/>
  <c r="V1890" i="2"/>
  <c r="V1922" i="2"/>
  <c r="V1954" i="2"/>
  <c r="V1986" i="2"/>
  <c r="V2018" i="2"/>
  <c r="V2050" i="2"/>
  <c r="V2082" i="2"/>
  <c r="V2419" i="2"/>
  <c r="V2429" i="2"/>
  <c r="V408" i="2"/>
  <c r="V916" i="2"/>
  <c r="V1678" i="2"/>
  <c r="V1838" i="2"/>
  <c r="V1926" i="2"/>
  <c r="V1998" i="2"/>
  <c r="V2070" i="2"/>
  <c r="V224" i="2"/>
  <c r="V352" i="2"/>
  <c r="V480" i="2"/>
  <c r="V608" i="2"/>
  <c r="V684" i="2"/>
  <c r="V748" i="2"/>
  <c r="V812" i="2"/>
  <c r="V876" i="2"/>
  <c r="V940" i="2"/>
  <c r="V1004" i="2"/>
  <c r="V1660" i="2"/>
  <c r="V1692" i="2"/>
  <c r="V1724" i="2"/>
  <c r="V1756" i="2"/>
  <c r="V1788" i="2"/>
  <c r="V1820" i="2"/>
  <c r="V1852" i="2"/>
  <c r="V1884" i="2"/>
  <c r="V1916" i="2"/>
  <c r="V1948" i="2"/>
  <c r="V1980" i="2"/>
  <c r="V2012" i="2"/>
  <c r="V2044" i="2"/>
  <c r="V2076" i="2"/>
  <c r="V2097" i="2"/>
  <c r="V2105" i="2"/>
  <c r="V2113" i="2"/>
  <c r="V2121" i="2"/>
  <c r="V2129" i="2"/>
  <c r="V2137" i="2"/>
  <c r="V2145" i="2"/>
  <c r="V2153" i="2"/>
  <c r="V2161" i="2"/>
  <c r="V2169" i="2"/>
  <c r="V2177" i="2"/>
  <c r="V2185" i="2"/>
  <c r="V2193" i="2"/>
  <c r="V2201" i="2"/>
  <c r="V2209" i="2"/>
  <c r="V2217" i="2"/>
  <c r="V2225" i="2"/>
  <c r="V2233" i="2"/>
  <c r="V2241" i="2"/>
  <c r="V2249" i="2"/>
  <c r="V2257" i="2"/>
  <c r="V2265" i="2"/>
  <c r="V2273" i="2"/>
  <c r="V2281" i="2"/>
  <c r="V2289" i="2"/>
  <c r="V2297" i="2"/>
  <c r="V2305" i="2"/>
  <c r="V2313" i="2"/>
  <c r="V2321" i="2"/>
  <c r="V2329" i="2"/>
  <c r="V2337" i="2"/>
  <c r="V2345" i="2"/>
  <c r="V2353" i="2"/>
  <c r="V2361" i="2"/>
  <c r="V2369" i="2"/>
  <c r="V2377" i="2"/>
  <c r="V2385" i="2"/>
  <c r="V2393" i="2"/>
  <c r="V2401" i="2"/>
  <c r="V2411" i="2"/>
  <c r="V2433" i="2"/>
  <c r="V568" i="2"/>
  <c r="V881" i="2"/>
  <c r="V1662" i="2"/>
  <c r="V1766" i="2"/>
  <c r="V1878" i="2"/>
  <c r="V1950" i="2"/>
  <c r="V2006" i="2"/>
  <c r="V2062" i="2"/>
  <c r="V137" i="2"/>
  <c r="V547" i="2"/>
  <c r="V1090" i="2"/>
  <c r="V1274" i="2"/>
  <c r="V1402" i="2"/>
  <c r="V1530" i="2"/>
  <c r="V252" i="2"/>
  <c r="V696" i="2"/>
  <c r="V952" i="2"/>
  <c r="V522" i="2"/>
  <c r="V831" i="2"/>
  <c r="V1055" i="2"/>
  <c r="V1183" i="2"/>
  <c r="V1311" i="2"/>
  <c r="V1399" i="2"/>
  <c r="V1463" i="2"/>
  <c r="V1527" i="2"/>
  <c r="V1591" i="2"/>
  <c r="V1655" i="2"/>
  <c r="V1715" i="2"/>
  <c r="V1759" i="2"/>
  <c r="V1801" i="2"/>
  <c r="V1843" i="2"/>
  <c r="V1887" i="2"/>
  <c r="V1929" i="2"/>
  <c r="V1971" i="2"/>
  <c r="V2015" i="2"/>
  <c r="V2057" i="2"/>
  <c r="V240" i="2"/>
  <c r="V764" i="2"/>
  <c r="V1672" i="2"/>
  <c r="V1840" i="2"/>
  <c r="V2016" i="2"/>
  <c r="V2118" i="2"/>
  <c r="V2160" i="2"/>
  <c r="V2204" i="2"/>
  <c r="V2246" i="2"/>
  <c r="V2288" i="2"/>
  <c r="V2332" i="2"/>
  <c r="V2374" i="2"/>
  <c r="V2416" i="2"/>
  <c r="V2458" i="2"/>
  <c r="V2465" i="2"/>
  <c r="V724" i="2"/>
  <c r="V1758" i="2"/>
  <c r="V392" i="2"/>
  <c r="V769" i="2"/>
  <c r="V1025" i="2"/>
  <c r="V1754" i="2"/>
  <c r="V1882" i="2"/>
  <c r="V2010" i="2"/>
  <c r="V2427" i="2"/>
  <c r="V1814" i="2"/>
  <c r="V170" i="2"/>
  <c r="V681" i="2"/>
  <c r="V937" i="2"/>
  <c r="V1716" i="2"/>
  <c r="V1844" i="2"/>
  <c r="V1972" i="2"/>
  <c r="V2095" i="2"/>
  <c r="V2127" i="2"/>
  <c r="V2159" i="2"/>
  <c r="V2191" i="2"/>
  <c r="V2223" i="2"/>
  <c r="V2255" i="2"/>
  <c r="V2287" i="2"/>
  <c r="V2319" i="2"/>
  <c r="V2351" i="2"/>
  <c r="V2383" i="2"/>
  <c r="V2423" i="2"/>
  <c r="V1750" i="2"/>
  <c r="V2054" i="2"/>
  <c r="V38" i="2"/>
  <c r="V184" i="2"/>
  <c r="V1178" i="2"/>
  <c r="V1306" i="2"/>
  <c r="V1434" i="2"/>
  <c r="V1562" i="2"/>
  <c r="V380" i="2"/>
  <c r="V760" i="2"/>
  <c r="V1016" i="2"/>
  <c r="V639" i="2"/>
  <c r="V895" i="2"/>
  <c r="V1087" i="2"/>
  <c r="V1215" i="2"/>
  <c r="V1343" i="2"/>
  <c r="V1415" i="2"/>
  <c r="V1479" i="2"/>
  <c r="V1543" i="2"/>
  <c r="V1607" i="2"/>
  <c r="V1671" i="2"/>
  <c r="V1727" i="2"/>
  <c r="V1769" i="2"/>
  <c r="V1811" i="2"/>
  <c r="V1855" i="2"/>
  <c r="V1897" i="2"/>
  <c r="V1939" i="2"/>
  <c r="V1983" i="2"/>
  <c r="V2025" i="2"/>
  <c r="V2067" i="2"/>
  <c r="V432" i="2"/>
  <c r="V857" i="2"/>
  <c r="V1712" i="2"/>
  <c r="V1888" i="2"/>
  <c r="V2056" i="2"/>
  <c r="V2128" i="2"/>
  <c r="V2172" i="2"/>
  <c r="V2214" i="2"/>
  <c r="V2256" i="2"/>
  <c r="V2300" i="2"/>
  <c r="V2342" i="2"/>
  <c r="V2384" i="2"/>
  <c r="V2428" i="2"/>
  <c r="V2466" i="2"/>
  <c r="V248" i="2"/>
  <c r="V820" i="2"/>
  <c r="V1806" i="2"/>
  <c r="V520" i="2"/>
  <c r="V833" i="2"/>
  <c r="V1658" i="2"/>
  <c r="V1786" i="2"/>
  <c r="V1914" i="2"/>
  <c r="V2042" i="2"/>
  <c r="V2453" i="2"/>
  <c r="V1918" i="2"/>
  <c r="V320" i="2"/>
  <c r="V745" i="2"/>
  <c r="V1001" i="2"/>
  <c r="V1748" i="2"/>
  <c r="V1876" i="2"/>
  <c r="V2004" i="2"/>
  <c r="V2103" i="2"/>
  <c r="V2135" i="2"/>
  <c r="V2167" i="2"/>
  <c r="V2199" i="2"/>
  <c r="V2231" i="2"/>
  <c r="V2263" i="2"/>
  <c r="V2295" i="2"/>
  <c r="V2327" i="2"/>
  <c r="V2359" i="2"/>
  <c r="V2391" i="2"/>
  <c r="V216" i="2"/>
  <c r="V1870" i="2"/>
  <c r="V291" i="2"/>
  <c r="V638" i="2"/>
  <c r="V1210" i="2"/>
  <c r="V1338" i="2"/>
  <c r="V1466" i="2"/>
  <c r="V1594" i="2"/>
  <c r="V508" i="2"/>
  <c r="V824" i="2"/>
  <c r="V266" i="2"/>
  <c r="V703" i="2"/>
  <c r="V959" i="2"/>
  <c r="V1119" i="2"/>
  <c r="V1247" i="2"/>
  <c r="V1367" i="2"/>
  <c r="V1431" i="2"/>
  <c r="V1495" i="2"/>
  <c r="V1559" i="2"/>
  <c r="V1623" i="2"/>
  <c r="V1687" i="2"/>
  <c r="V1737" i="2"/>
  <c r="V1779" i="2"/>
  <c r="V1823" i="2"/>
  <c r="V1865" i="2"/>
  <c r="V1907" i="2"/>
  <c r="V1951" i="2"/>
  <c r="V1993" i="2"/>
  <c r="V2035" i="2"/>
  <c r="V2079" i="2"/>
  <c r="V592" i="2"/>
  <c r="V924" i="2"/>
  <c r="V1760" i="2"/>
  <c r="V1928" i="2"/>
  <c r="V2096" i="2"/>
  <c r="V2140" i="2"/>
  <c r="V2182" i="2"/>
  <c r="V2224" i="2"/>
  <c r="V2268" i="2"/>
  <c r="V2310" i="2"/>
  <c r="V2352" i="2"/>
  <c r="V2396" i="2"/>
  <c r="V2438" i="2"/>
  <c r="V2447" i="2"/>
  <c r="V376" i="2"/>
  <c r="V1638" i="2"/>
  <c r="V1862" i="2"/>
  <c r="V641" i="2"/>
  <c r="V897" i="2"/>
  <c r="V1690" i="2"/>
  <c r="V1818" i="2"/>
  <c r="V1946" i="2"/>
  <c r="V2074" i="2"/>
  <c r="V884" i="2"/>
  <c r="V1974" i="2"/>
  <c r="V448" i="2"/>
  <c r="V809" i="2"/>
  <c r="V1652" i="2"/>
  <c r="V1780" i="2"/>
  <c r="V1908" i="2"/>
  <c r="V2036" i="2"/>
  <c r="V2111" i="2"/>
  <c r="V2143" i="2"/>
  <c r="V2175" i="2"/>
  <c r="V2207" i="2"/>
  <c r="V2239" i="2"/>
  <c r="V2271" i="2"/>
  <c r="V2303" i="2"/>
  <c r="V2335" i="2"/>
  <c r="V2367" i="2"/>
  <c r="V2399" i="2"/>
  <c r="V753" i="2"/>
  <c r="V1934" i="2"/>
  <c r="V894" i="2"/>
  <c r="V1626" i="2"/>
  <c r="V767" i="2"/>
  <c r="V1383" i="2"/>
  <c r="V1639" i="2"/>
  <c r="V1833" i="2"/>
  <c r="V2003" i="2"/>
  <c r="V1020" i="2"/>
  <c r="V2150" i="2"/>
  <c r="V2320" i="2"/>
  <c r="V2457" i="2"/>
  <c r="V705" i="2"/>
  <c r="V1978" i="2"/>
  <c r="V576" i="2"/>
  <c r="V1940" i="2"/>
  <c r="V2183" i="2"/>
  <c r="V2311" i="2"/>
  <c r="V977" i="2"/>
  <c r="V1242" i="2"/>
  <c r="V632" i="2"/>
  <c r="V1023" i="2"/>
  <c r="V1447" i="2"/>
  <c r="V1703" i="2"/>
  <c r="V1875" i="2"/>
  <c r="V2047" i="2"/>
  <c r="V1800" i="2"/>
  <c r="V2192" i="2"/>
  <c r="V2364" i="2"/>
  <c r="V600" i="2"/>
  <c r="V961" i="2"/>
  <c r="V2415" i="2"/>
  <c r="V873" i="2"/>
  <c r="V2068" i="2"/>
  <c r="V2215" i="2"/>
  <c r="V2343" i="2"/>
  <c r="V1990" i="2"/>
  <c r="V419" i="2"/>
  <c r="V1498" i="2"/>
  <c r="V394" i="2"/>
  <c r="V1279" i="2"/>
  <c r="V1575" i="2"/>
  <c r="V1791" i="2"/>
  <c r="V1961" i="2"/>
  <c r="V668" i="2"/>
  <c r="V2108" i="2"/>
  <c r="V2278" i="2"/>
  <c r="V2448" i="2"/>
  <c r="V264" i="2"/>
  <c r="V1850" i="2"/>
  <c r="V2046" i="2"/>
  <c r="V1812" i="2"/>
  <c r="V2151" i="2"/>
  <c r="V2279" i="2"/>
  <c r="V2407" i="2"/>
  <c r="V9" i="2"/>
  <c r="V1511" i="2"/>
  <c r="V1968" i="2"/>
  <c r="V1722" i="2"/>
  <c r="V2247" i="2"/>
  <c r="V1370" i="2"/>
  <c r="V1747" i="2"/>
  <c r="V2236" i="2"/>
  <c r="V1012" i="2"/>
  <c r="V2375" i="2"/>
  <c r="V888" i="2"/>
  <c r="V1919" i="2"/>
  <c r="V2406" i="2"/>
  <c r="V1684" i="2"/>
  <c r="V2119" i="2"/>
  <c r="V1151" i="2"/>
  <c r="V1702" i="2"/>
  <c r="V2089" i="2"/>
  <c r="G16" i="2"/>
  <c r="G32" i="2"/>
  <c r="G48" i="2"/>
  <c r="G64" i="2"/>
  <c r="G80" i="2"/>
  <c r="G96" i="2"/>
  <c r="G112" i="2"/>
  <c r="G128" i="2"/>
  <c r="G144" i="2"/>
  <c r="G3" i="2"/>
  <c r="G17" i="2"/>
  <c r="G33" i="2"/>
  <c r="G49" i="2"/>
  <c r="G65" i="2"/>
  <c r="G81" i="2"/>
  <c r="G97" i="2"/>
  <c r="G113" i="2"/>
  <c r="G129" i="2"/>
  <c r="G145" i="2"/>
  <c r="G6" i="2"/>
  <c r="G22" i="2"/>
  <c r="G38" i="2"/>
  <c r="G54" i="2"/>
  <c r="G70" i="2"/>
  <c r="G86" i="2"/>
  <c r="G102" i="2"/>
  <c r="G118" i="2"/>
  <c r="G134" i="2"/>
  <c r="G150" i="2"/>
  <c r="G23" i="2"/>
  <c r="G87" i="2"/>
  <c r="G151" i="2"/>
  <c r="G173" i="2"/>
  <c r="G189" i="2"/>
  <c r="G205" i="2"/>
  <c r="G221" i="2"/>
  <c r="G237" i="2"/>
  <c r="G253" i="2"/>
  <c r="G269" i="2"/>
  <c r="G285" i="2"/>
  <c r="G301" i="2"/>
  <c r="G317" i="2"/>
  <c r="G333" i="2"/>
  <c r="G349" i="2"/>
  <c r="G365" i="2"/>
  <c r="G381" i="2"/>
  <c r="G397" i="2"/>
  <c r="G413" i="2"/>
  <c r="G429" i="2"/>
  <c r="G445" i="2"/>
  <c r="G11" i="2"/>
  <c r="G75" i="2"/>
  <c r="G139" i="2"/>
  <c r="G170" i="2"/>
  <c r="G186" i="2"/>
  <c r="G202" i="2"/>
  <c r="G218" i="2"/>
  <c r="G234" i="2"/>
  <c r="G250" i="2"/>
  <c r="G266" i="2"/>
  <c r="G282" i="2"/>
  <c r="G298" i="2"/>
  <c r="G314" i="2"/>
  <c r="G330" i="2"/>
  <c r="G346" i="2"/>
  <c r="G362" i="2"/>
  <c r="G378" i="2"/>
  <c r="G47" i="2"/>
  <c r="G111" i="2"/>
  <c r="G163" i="2"/>
  <c r="G179" i="2"/>
  <c r="G195" i="2"/>
  <c r="G211" i="2"/>
  <c r="G227" i="2"/>
  <c r="G243" i="2"/>
  <c r="G259" i="2"/>
  <c r="G275" i="2"/>
  <c r="G291" i="2"/>
  <c r="G307" i="2"/>
  <c r="G323" i="2"/>
  <c r="G339" i="2"/>
  <c r="G355" i="2"/>
  <c r="G371" i="2"/>
  <c r="G35" i="2"/>
  <c r="G200" i="2"/>
  <c r="G264" i="2"/>
  <c r="G328" i="2"/>
  <c r="G387" i="2"/>
  <c r="G406" i="2"/>
  <c r="G432" i="2"/>
  <c r="G451" i="2"/>
  <c r="G472" i="2"/>
  <c r="G488" i="2"/>
  <c r="G504" i="2"/>
  <c r="G520" i="2"/>
  <c r="G536" i="2"/>
  <c r="G552" i="2"/>
  <c r="G568" i="2"/>
  <c r="G584" i="2"/>
  <c r="G600" i="2"/>
  <c r="G616" i="2"/>
  <c r="G172" i="2"/>
  <c r="G236" i="2"/>
  <c r="G300" i="2"/>
  <c r="G364" i="2"/>
  <c r="G399" i="2"/>
  <c r="G418" i="2"/>
  <c r="G444" i="2"/>
  <c r="G461" i="2"/>
  <c r="G477" i="2"/>
  <c r="G493" i="2"/>
  <c r="G509" i="2"/>
  <c r="G525" i="2"/>
  <c r="G541" i="2"/>
  <c r="G557" i="2"/>
  <c r="G573" i="2"/>
  <c r="G589" i="2"/>
  <c r="G605" i="2"/>
  <c r="G621" i="2"/>
  <c r="G176" i="2"/>
  <c r="G240" i="2"/>
  <c r="G304" i="2"/>
  <c r="G368" i="2"/>
  <c r="G398" i="2"/>
  <c r="G424" i="2"/>
  <c r="G443" i="2"/>
  <c r="G462" i="2"/>
  <c r="G478" i="2"/>
  <c r="G494" i="2"/>
  <c r="G510" i="2"/>
  <c r="G526" i="2"/>
  <c r="G542" i="2"/>
  <c r="G558" i="2"/>
  <c r="G574" i="2"/>
  <c r="G590" i="2"/>
  <c r="G606" i="2"/>
  <c r="G622" i="2"/>
  <c r="G638" i="2"/>
  <c r="G654" i="2"/>
  <c r="G670" i="2"/>
  <c r="G686" i="2"/>
  <c r="G702" i="2"/>
  <c r="G718" i="2"/>
  <c r="G734" i="2"/>
  <c r="G750" i="2"/>
  <c r="G766" i="2"/>
  <c r="G782" i="2"/>
  <c r="G798" i="2"/>
  <c r="G814" i="2"/>
  <c r="G830" i="2"/>
  <c r="G846" i="2"/>
  <c r="G862" i="2"/>
  <c r="G878" i="2"/>
  <c r="G894" i="2"/>
  <c r="G910" i="2"/>
  <c r="G926" i="2"/>
  <c r="G212" i="2"/>
  <c r="G420" i="2"/>
  <c r="G487" i="2"/>
  <c r="G551" i="2"/>
  <c r="G615" i="2"/>
  <c r="G640" i="2"/>
  <c r="G659" i="2"/>
  <c r="G685" i="2"/>
  <c r="G704" i="2"/>
  <c r="G723" i="2"/>
  <c r="G749" i="2"/>
  <c r="G768" i="2"/>
  <c r="G787" i="2"/>
  <c r="G813" i="2"/>
  <c r="G832" i="2"/>
  <c r="G851" i="2"/>
  <c r="G877" i="2"/>
  <c r="G896" i="2"/>
  <c r="G915" i="2"/>
  <c r="G936" i="2"/>
  <c r="G952" i="2"/>
  <c r="G968" i="2"/>
  <c r="G984" i="2"/>
  <c r="G1000" i="2"/>
  <c r="G1016" i="2"/>
  <c r="G1032" i="2"/>
  <c r="G1048" i="2"/>
  <c r="G1064" i="2"/>
  <c r="G1080" i="2"/>
  <c r="G1096" i="2"/>
  <c r="G1112" i="2"/>
  <c r="G1128" i="2"/>
  <c r="G1144" i="2"/>
  <c r="G1160" i="2"/>
  <c r="G1176" i="2"/>
  <c r="G1192" i="2"/>
  <c r="G1208" i="2"/>
  <c r="G1224" i="2"/>
  <c r="G228" i="2"/>
  <c r="G423" i="2"/>
  <c r="G507" i="2"/>
  <c r="G571" i="2"/>
  <c r="G623" i="2"/>
  <c r="G649" i="2"/>
  <c r="G668" i="2"/>
  <c r="G687" i="2"/>
  <c r="G713" i="2"/>
  <c r="G732" i="2"/>
  <c r="G751" i="2"/>
  <c r="G777" i="2"/>
  <c r="G796" i="2"/>
  <c r="G815" i="2"/>
  <c r="G841" i="2"/>
  <c r="G860" i="2"/>
  <c r="G879" i="2"/>
  <c r="G905" i="2"/>
  <c r="G924" i="2"/>
  <c r="G945" i="2"/>
  <c r="G961" i="2"/>
  <c r="G977" i="2"/>
  <c r="G993" i="2"/>
  <c r="G19" i="2"/>
  <c r="G372" i="2"/>
  <c r="G452" i="2"/>
  <c r="G511" i="2"/>
  <c r="G575" i="2"/>
  <c r="G632" i="2"/>
  <c r="G651" i="2"/>
  <c r="G677" i="2"/>
  <c r="G696" i="2"/>
  <c r="G715" i="2"/>
  <c r="G741" i="2"/>
  <c r="G760" i="2"/>
  <c r="G779" i="2"/>
  <c r="G805" i="2"/>
  <c r="G824" i="2"/>
  <c r="G843" i="2"/>
  <c r="G869" i="2"/>
  <c r="G888" i="2"/>
  <c r="G907" i="2"/>
  <c r="G933" i="2"/>
  <c r="G950" i="2"/>
  <c r="G966" i="2"/>
  <c r="G982" i="2"/>
  <c r="G998" i="2"/>
  <c r="G410" i="2"/>
  <c r="G660" i="2"/>
  <c r="G743" i="2"/>
  <c r="G833" i="2"/>
  <c r="G916" i="2"/>
  <c r="G983" i="2"/>
  <c r="G1013" i="2"/>
  <c r="G1039" i="2"/>
  <c r="G1058" i="2"/>
  <c r="G1077" i="2"/>
  <c r="G1103" i="2"/>
  <c r="G1122" i="2"/>
  <c r="G1141" i="2"/>
  <c r="G1167" i="2"/>
  <c r="G1186" i="2"/>
  <c r="G1205" i="2"/>
  <c r="G1231" i="2"/>
  <c r="G1249" i="2"/>
  <c r="G1265" i="2"/>
  <c r="G1281" i="2"/>
  <c r="G1297" i="2"/>
  <c r="G1313" i="2"/>
  <c r="G1329" i="2"/>
  <c r="G1345" i="2"/>
  <c r="G1361" i="2"/>
  <c r="G1377" i="2"/>
  <c r="G1393" i="2"/>
  <c r="G1409" i="2"/>
  <c r="G1425" i="2"/>
  <c r="G1441" i="2"/>
  <c r="G1457" i="2"/>
  <c r="G1473" i="2"/>
  <c r="G1489" i="2"/>
  <c r="G1505" i="2"/>
  <c r="G1521" i="2"/>
  <c r="G1537" i="2"/>
  <c r="G1553" i="2"/>
  <c r="G1569" i="2"/>
  <c r="G1585" i="2"/>
  <c r="G1601" i="2"/>
  <c r="G1617" i="2"/>
  <c r="G1633" i="2"/>
  <c r="G1649" i="2"/>
  <c r="G1665" i="2"/>
  <c r="G1681" i="2"/>
  <c r="G1697" i="2"/>
  <c r="G1713" i="2"/>
  <c r="G1729" i="2"/>
  <c r="G1745" i="2"/>
  <c r="G1761" i="2"/>
  <c r="G1777" i="2"/>
  <c r="G1793" i="2"/>
  <c r="G1809" i="2"/>
  <c r="G1825" i="2"/>
  <c r="G1841" i="2"/>
  <c r="G531" i="2"/>
  <c r="G663" i="2"/>
  <c r="G753" i="2"/>
  <c r="G836" i="2"/>
  <c r="G919" i="2"/>
  <c r="G987" i="2"/>
  <c r="G1019" i="2"/>
  <c r="G1038" i="2"/>
  <c r="G1057" i="2"/>
  <c r="G1083" i="2"/>
  <c r="G1102" i="2"/>
  <c r="G1121" i="2"/>
  <c r="G1147" i="2"/>
  <c r="G1166" i="2"/>
  <c r="G1185" i="2"/>
  <c r="G1211" i="2"/>
  <c r="G1230" i="2"/>
  <c r="G1242" i="2"/>
  <c r="G1258" i="2"/>
  <c r="G1274" i="2"/>
  <c r="G1290" i="2"/>
  <c r="G1306" i="2"/>
  <c r="G1322" i="2"/>
  <c r="G1338" i="2"/>
  <c r="G1354" i="2"/>
  <c r="G1370" i="2"/>
  <c r="G1386" i="2"/>
  <c r="G1402" i="2"/>
  <c r="G1418" i="2"/>
  <c r="G1434" i="2"/>
  <c r="G1450" i="2"/>
  <c r="G1466" i="2"/>
  <c r="G1482" i="2"/>
  <c r="G1498" i="2"/>
  <c r="G1514" i="2"/>
  <c r="G1530" i="2"/>
  <c r="G1546" i="2"/>
  <c r="G1562" i="2"/>
  <c r="G483" i="2"/>
  <c r="G647" i="2"/>
  <c r="G737" i="2"/>
  <c r="G820" i="2"/>
  <c r="G903" i="2"/>
  <c r="G975" i="2"/>
  <c r="G1021" i="2"/>
  <c r="G1047" i="2"/>
  <c r="G1066" i="2"/>
  <c r="G1085" i="2"/>
  <c r="G1111" i="2"/>
  <c r="G1130" i="2"/>
  <c r="G1149" i="2"/>
  <c r="G1175" i="2"/>
  <c r="G1194" i="2"/>
  <c r="G1213" i="2"/>
  <c r="G1235" i="2"/>
  <c r="G1251" i="2"/>
  <c r="G1267" i="2"/>
  <c r="G1283" i="2"/>
  <c r="G1299" i="2"/>
  <c r="G1315" i="2"/>
  <c r="G1331" i="2"/>
  <c r="G1347" i="2"/>
  <c r="G1363" i="2"/>
  <c r="G1379" i="2"/>
  <c r="G1395" i="2"/>
  <c r="G1411" i="2"/>
  <c r="G1427" i="2"/>
  <c r="G1443" i="2"/>
  <c r="G1459" i="2"/>
  <c r="G1475" i="2"/>
  <c r="G1491" i="2"/>
  <c r="G1507" i="2"/>
  <c r="G1523" i="2"/>
  <c r="G1539" i="2"/>
  <c r="G1555" i="2"/>
  <c r="G1571" i="2"/>
  <c r="G868" i="2"/>
  <c r="G1046" i="2"/>
  <c r="G1129" i="2"/>
  <c r="G1219" i="2"/>
  <c r="G1292" i="2"/>
  <c r="G1356" i="2"/>
  <c r="G1420" i="2"/>
  <c r="G1484" i="2"/>
  <c r="G1548" i="2"/>
  <c r="G1586" i="2"/>
  <c r="G1612" i="2"/>
  <c r="G1631" i="2"/>
  <c r="G1650" i="2"/>
  <c r="G1676" i="2"/>
  <c r="G1695" i="2"/>
  <c r="G1714" i="2"/>
  <c r="G1740" i="2"/>
  <c r="G1759" i="2"/>
  <c r="G1778" i="2"/>
  <c r="G1804" i="2"/>
  <c r="G1823" i="2"/>
  <c r="G1842" i="2"/>
  <c r="G1861" i="2"/>
  <c r="G1877" i="2"/>
  <c r="G1893" i="2"/>
  <c r="G1909" i="2"/>
  <c r="G1925" i="2"/>
  <c r="G1941" i="2"/>
  <c r="G1957" i="2"/>
  <c r="G1973" i="2"/>
  <c r="G1989" i="2"/>
  <c r="G2005" i="2"/>
  <c r="G2021" i="2"/>
  <c r="G2037" i="2"/>
  <c r="G2053" i="2"/>
  <c r="G2069" i="2"/>
  <c r="G2085" i="2"/>
  <c r="G2101" i="2"/>
  <c r="G2117" i="2"/>
  <c r="G2133" i="2"/>
  <c r="G804" i="2"/>
  <c r="G1030" i="2"/>
  <c r="G1113" i="2"/>
  <c r="G1203" i="2"/>
  <c r="G1280" i="2"/>
  <c r="G1344" i="2"/>
  <c r="G1408" i="2"/>
  <c r="G1472" i="2"/>
  <c r="G1536" i="2"/>
  <c r="G1579" i="2"/>
  <c r="G1598" i="2"/>
  <c r="G1624" i="2"/>
  <c r="G1643" i="2"/>
  <c r="G1662" i="2"/>
  <c r="G1688" i="2"/>
  <c r="G1707" i="2"/>
  <c r="G1726" i="2"/>
  <c r="G1752" i="2"/>
  <c r="G1771" i="2"/>
  <c r="G1790" i="2"/>
  <c r="G1816" i="2"/>
  <c r="G1835" i="2"/>
  <c r="G1854" i="2"/>
  <c r="G1870" i="2"/>
  <c r="G1886" i="2"/>
  <c r="G1902" i="2"/>
  <c r="G1918" i="2"/>
  <c r="G1934" i="2"/>
  <c r="G1950" i="2"/>
  <c r="G1966" i="2"/>
  <c r="G1982" i="2"/>
  <c r="G1998" i="2"/>
  <c r="G2014" i="2"/>
  <c r="G2030" i="2"/>
  <c r="G2046" i="2"/>
  <c r="G2062" i="2"/>
  <c r="G2078" i="2"/>
  <c r="G2094" i="2"/>
  <c r="G2110" i="2"/>
  <c r="G2126" i="2"/>
  <c r="G759" i="2"/>
  <c r="G1059" i="2"/>
  <c r="G1142" i="2"/>
  <c r="G1225" i="2"/>
  <c r="G1284" i="2"/>
  <c r="G1348" i="2"/>
  <c r="G1412" i="2"/>
  <c r="G1476" i="2"/>
  <c r="G1540" i="2"/>
  <c r="G1578" i="2"/>
  <c r="G1604" i="2"/>
  <c r="G1623" i="2"/>
  <c r="G1642" i="2"/>
  <c r="G1668" i="2"/>
  <c r="G1687" i="2"/>
  <c r="G1706" i="2"/>
  <c r="G1732" i="2"/>
  <c r="G1751" i="2"/>
  <c r="G1770" i="2"/>
  <c r="G1796" i="2"/>
  <c r="G1815" i="2"/>
  <c r="G1834" i="2"/>
  <c r="G1855" i="2"/>
  <c r="G1871" i="2"/>
  <c r="G1887" i="2"/>
  <c r="G1903" i="2"/>
  <c r="G1919" i="2"/>
  <c r="G1935" i="2"/>
  <c r="G1951" i="2"/>
  <c r="G1967" i="2"/>
  <c r="G1983" i="2"/>
  <c r="G1999" i="2"/>
  <c r="G2015" i="2"/>
  <c r="G2031" i="2"/>
  <c r="G2047" i="2"/>
  <c r="G2063" i="2"/>
  <c r="G2079" i="2"/>
  <c r="G2095" i="2"/>
  <c r="G2111" i="2"/>
  <c r="G2127" i="2"/>
  <c r="G2143" i="2"/>
  <c r="G2159" i="2"/>
  <c r="G2175" i="2"/>
  <c r="G2191" i="2"/>
  <c r="G2207" i="2"/>
  <c r="G2223" i="2"/>
  <c r="G2239" i="2"/>
  <c r="G2255" i="2"/>
  <c r="G2271" i="2"/>
  <c r="G2287" i="2"/>
  <c r="G2303" i="2"/>
  <c r="G2319" i="2"/>
  <c r="G2335" i="2"/>
  <c r="G2351" i="2"/>
  <c r="G2367" i="2"/>
  <c r="G2383" i="2"/>
  <c r="G2399" i="2"/>
  <c r="G2415" i="2"/>
  <c r="G2431" i="2"/>
  <c r="G2447" i="2"/>
  <c r="G2463" i="2"/>
  <c r="G947" i="2"/>
  <c r="G1240" i="2"/>
  <c r="G1496" i="2"/>
  <c r="G1622" i="2"/>
  <c r="G1712" i="2"/>
  <c r="G1795" i="2"/>
  <c r="G1876" i="2"/>
  <c r="G1940" i="2"/>
  <c r="G2004" i="2"/>
  <c r="G2068" i="2"/>
  <c r="G2132" i="2"/>
  <c r="G2150" i="2"/>
  <c r="G2169" i="2"/>
  <c r="G2188" i="2"/>
  <c r="G2214" i="2"/>
  <c r="G2233" i="2"/>
  <c r="G2252" i="2"/>
  <c r="G2278" i="2"/>
  <c r="G2297" i="2"/>
  <c r="G2316" i="2"/>
  <c r="G2342" i="2"/>
  <c r="G2361" i="2"/>
  <c r="G2380" i="2"/>
  <c r="G2406" i="2"/>
  <c r="G2425" i="2"/>
  <c r="G2444" i="2"/>
  <c r="G499" i="2"/>
  <c r="G1256" i="2"/>
  <c r="G1512" i="2"/>
  <c r="G1651" i="2"/>
  <c r="G1734" i="2"/>
  <c r="G1824" i="2"/>
  <c r="G1896" i="2"/>
  <c r="G1960" i="2"/>
  <c r="G2024" i="2"/>
  <c r="G2088" i="2"/>
  <c r="G2146" i="2"/>
  <c r="G2165" i="2"/>
  <c r="G2184" i="2"/>
  <c r="G2210" i="2"/>
  <c r="G2229" i="2"/>
  <c r="G2248" i="2"/>
  <c r="G2274" i="2"/>
  <c r="G2293" i="2"/>
  <c r="G2312" i="2"/>
  <c r="G2338" i="2"/>
  <c r="G2357" i="2"/>
  <c r="G2376" i="2"/>
  <c r="G2402" i="2"/>
  <c r="G2421" i="2"/>
  <c r="G2440" i="2"/>
  <c r="G2466" i="2"/>
  <c r="G1209" i="2"/>
  <c r="G1464" i="2"/>
  <c r="G1635" i="2"/>
  <c r="G1718" i="2"/>
  <c r="G1808" i="2"/>
  <c r="G1868" i="2"/>
  <c r="G1932" i="2"/>
  <c r="G1996" i="2"/>
  <c r="G2060" i="2"/>
  <c r="G2124" i="2"/>
  <c r="G2158" i="2"/>
  <c r="G2177" i="2"/>
  <c r="G2196" i="2"/>
  <c r="G2222" i="2"/>
  <c r="G2241" i="2"/>
  <c r="G2260" i="2"/>
  <c r="G2286" i="2"/>
  <c r="G2305" i="2"/>
  <c r="G2324" i="2"/>
  <c r="G2350" i="2"/>
  <c r="G2369" i="2"/>
  <c r="G2388" i="2"/>
  <c r="G2414" i="2"/>
  <c r="G2433" i="2"/>
  <c r="G2452" i="2"/>
  <c r="G1288" i="2"/>
  <c r="G1830" i="2"/>
  <c r="G2048" i="2"/>
  <c r="G2176" i="2"/>
  <c r="G2266" i="2"/>
  <c r="G2349" i="2"/>
  <c r="G2432" i="2"/>
  <c r="G1728" i="2"/>
  <c r="G1936" i="2"/>
  <c r="G2141" i="2"/>
  <c r="G2224" i="2"/>
  <c r="G2314" i="2"/>
  <c r="G2397" i="2"/>
  <c r="G1416" i="2"/>
  <c r="G1888" i="2"/>
  <c r="G2144" i="2"/>
  <c r="G2234" i="2"/>
  <c r="G2317" i="2"/>
  <c r="G2400" i="2"/>
  <c r="G676" i="2"/>
  <c r="G2320" i="2"/>
  <c r="G1904" i="2"/>
  <c r="G1145" i="2"/>
  <c r="G2192" i="2"/>
  <c r="G2346" i="2"/>
  <c r="G2032" i="2"/>
  <c r="G4" i="2"/>
  <c r="G20" i="2"/>
  <c r="G36" i="2"/>
  <c r="G52" i="2"/>
  <c r="G68" i="2"/>
  <c r="G84" i="2"/>
  <c r="G100" i="2"/>
  <c r="G116" i="2"/>
  <c r="G132" i="2"/>
  <c r="G148" i="2"/>
  <c r="G5" i="2"/>
  <c r="G21" i="2"/>
  <c r="G37" i="2"/>
  <c r="G53" i="2"/>
  <c r="G69" i="2"/>
  <c r="G85" i="2"/>
  <c r="G101" i="2"/>
  <c r="G117" i="2"/>
  <c r="G133" i="2"/>
  <c r="G149" i="2"/>
  <c r="G10" i="2"/>
  <c r="G26" i="2"/>
  <c r="G42" i="2"/>
  <c r="G58" i="2"/>
  <c r="G74" i="2"/>
  <c r="G90" i="2"/>
  <c r="G106" i="2"/>
  <c r="G122" i="2"/>
  <c r="G138" i="2"/>
  <c r="G154" i="2"/>
  <c r="G39" i="2"/>
  <c r="G103" i="2"/>
  <c r="G161" i="2"/>
  <c r="G177" i="2"/>
  <c r="G193" i="2"/>
  <c r="G209" i="2"/>
  <c r="G225" i="2"/>
  <c r="G241" i="2"/>
  <c r="G257" i="2"/>
  <c r="G273" i="2"/>
  <c r="G289" i="2"/>
  <c r="G305" i="2"/>
  <c r="G321" i="2"/>
  <c r="G337" i="2"/>
  <c r="G353" i="2"/>
  <c r="G369" i="2"/>
  <c r="G385" i="2"/>
  <c r="G401" i="2"/>
  <c r="G417" i="2"/>
  <c r="G433" i="2"/>
  <c r="G449" i="2"/>
  <c r="G27" i="2"/>
  <c r="G91" i="2"/>
  <c r="G155" i="2"/>
  <c r="G174" i="2"/>
  <c r="G190" i="2"/>
  <c r="G206" i="2"/>
  <c r="G222" i="2"/>
  <c r="G238" i="2"/>
  <c r="G254" i="2"/>
  <c r="G270" i="2"/>
  <c r="G286" i="2"/>
  <c r="G302" i="2"/>
  <c r="G318" i="2"/>
  <c r="G334" i="2"/>
  <c r="G350" i="2"/>
  <c r="G366" i="2"/>
  <c r="G382" i="2"/>
  <c r="G63" i="2"/>
  <c r="G127" i="2"/>
  <c r="G167" i="2"/>
  <c r="G183" i="2"/>
  <c r="G199" i="2"/>
  <c r="G215" i="2"/>
  <c r="G231" i="2"/>
  <c r="G247" i="2"/>
  <c r="G263" i="2"/>
  <c r="G279" i="2"/>
  <c r="G295" i="2"/>
  <c r="G311" i="2"/>
  <c r="G327" i="2"/>
  <c r="G343" i="2"/>
  <c r="G359" i="2"/>
  <c r="G375" i="2"/>
  <c r="G99" i="2"/>
  <c r="G216" i="2"/>
  <c r="G280" i="2"/>
  <c r="G344" i="2"/>
  <c r="G390" i="2"/>
  <c r="G416" i="2"/>
  <c r="G435" i="2"/>
  <c r="G454" i="2"/>
  <c r="G476" i="2"/>
  <c r="G492" i="2"/>
  <c r="G508" i="2"/>
  <c r="G524" i="2"/>
  <c r="G540" i="2"/>
  <c r="G556" i="2"/>
  <c r="G572" i="2"/>
  <c r="G588" i="2"/>
  <c r="G604" i="2"/>
  <c r="G620" i="2"/>
  <c r="G188" i="2"/>
  <c r="G252" i="2"/>
  <c r="G316" i="2"/>
  <c r="G380" i="2"/>
  <c r="G402" i="2"/>
  <c r="G428" i="2"/>
  <c r="G447" i="2"/>
  <c r="G465" i="2"/>
  <c r="G481" i="2"/>
  <c r="G497" i="2"/>
  <c r="G513" i="2"/>
  <c r="G529" i="2"/>
  <c r="G545" i="2"/>
  <c r="G561" i="2"/>
  <c r="G577" i="2"/>
  <c r="G593" i="2"/>
  <c r="G609" i="2"/>
  <c r="G67" i="2"/>
  <c r="G192" i="2"/>
  <c r="G256" i="2"/>
  <c r="G320" i="2"/>
  <c r="G384" i="2"/>
  <c r="G408" i="2"/>
  <c r="G427" i="2"/>
  <c r="G446" i="2"/>
  <c r="G466" i="2"/>
  <c r="G482" i="2"/>
  <c r="G498" i="2"/>
  <c r="G514" i="2"/>
  <c r="G530" i="2"/>
  <c r="G546" i="2"/>
  <c r="G562" i="2"/>
  <c r="G578" i="2"/>
  <c r="G594" i="2"/>
  <c r="G610" i="2"/>
  <c r="G626" i="2"/>
  <c r="G642" i="2"/>
  <c r="G658" i="2"/>
  <c r="G674" i="2"/>
  <c r="G690" i="2"/>
  <c r="G706" i="2"/>
  <c r="G722" i="2"/>
  <c r="G738" i="2"/>
  <c r="G754" i="2"/>
  <c r="G770" i="2"/>
  <c r="G786" i="2"/>
  <c r="G802" i="2"/>
  <c r="G818" i="2"/>
  <c r="G834" i="2"/>
  <c r="G850" i="2"/>
  <c r="G866" i="2"/>
  <c r="G882" i="2"/>
  <c r="G898" i="2"/>
  <c r="G914" i="2"/>
  <c r="G930" i="2"/>
  <c r="G276" i="2"/>
  <c r="G439" i="2"/>
  <c r="G503" i="2"/>
  <c r="G567" i="2"/>
  <c r="G624" i="2"/>
  <c r="G643" i="2"/>
  <c r="G669" i="2"/>
  <c r="G688" i="2"/>
  <c r="G707" i="2"/>
  <c r="G733" i="2"/>
  <c r="G752" i="2"/>
  <c r="G771" i="2"/>
  <c r="G797" i="2"/>
  <c r="G816" i="2"/>
  <c r="G835" i="2"/>
  <c r="G861" i="2"/>
  <c r="G880" i="2"/>
  <c r="G899" i="2"/>
  <c r="G925" i="2"/>
  <c r="G940" i="2"/>
  <c r="G956" i="2"/>
  <c r="G972" i="2"/>
  <c r="G988" i="2"/>
  <c r="G1004" i="2"/>
  <c r="G1020" i="2"/>
  <c r="G1036" i="2"/>
  <c r="G1052" i="2"/>
  <c r="G1068" i="2"/>
  <c r="G1084" i="2"/>
  <c r="G1100" i="2"/>
  <c r="G1116" i="2"/>
  <c r="G1132" i="2"/>
  <c r="G1148" i="2"/>
  <c r="G1164" i="2"/>
  <c r="G1180" i="2"/>
  <c r="G1196" i="2"/>
  <c r="G1212" i="2"/>
  <c r="G1228" i="2"/>
  <c r="G292" i="2"/>
  <c r="G442" i="2"/>
  <c r="G523" i="2"/>
  <c r="G587" i="2"/>
  <c r="G633" i="2"/>
  <c r="G652" i="2"/>
  <c r="G671" i="2"/>
  <c r="G697" i="2"/>
  <c r="G716" i="2"/>
  <c r="G735" i="2"/>
  <c r="G761" i="2"/>
  <c r="G780" i="2"/>
  <c r="G799" i="2"/>
  <c r="G825" i="2"/>
  <c r="G844" i="2"/>
  <c r="G863" i="2"/>
  <c r="G889" i="2"/>
  <c r="G908" i="2"/>
  <c r="G927" i="2"/>
  <c r="G949" i="2"/>
  <c r="G965" i="2"/>
  <c r="G981" i="2"/>
  <c r="G997" i="2"/>
  <c r="G180" i="2"/>
  <c r="G388" i="2"/>
  <c r="G463" i="2"/>
  <c r="G527" i="2"/>
  <c r="G591" i="2"/>
  <c r="G635" i="2"/>
  <c r="G661" i="2"/>
  <c r="G680" i="2"/>
  <c r="G699" i="2"/>
  <c r="G725" i="2"/>
  <c r="G744" i="2"/>
  <c r="G763" i="2"/>
  <c r="G789" i="2"/>
  <c r="G808" i="2"/>
  <c r="G827" i="2"/>
  <c r="G853" i="2"/>
  <c r="G872" i="2"/>
  <c r="G891" i="2"/>
  <c r="G917" i="2"/>
  <c r="G938" i="2"/>
  <c r="G954" i="2"/>
  <c r="G970" i="2"/>
  <c r="G986" i="2"/>
  <c r="G1002" i="2"/>
  <c r="G515" i="2"/>
  <c r="G679" i="2"/>
  <c r="G769" i="2"/>
  <c r="G852" i="2"/>
  <c r="G935" i="2"/>
  <c r="G999" i="2"/>
  <c r="G1023" i="2"/>
  <c r="G1042" i="2"/>
  <c r="G1061" i="2"/>
  <c r="G1087" i="2"/>
  <c r="G1106" i="2"/>
  <c r="G1125" i="2"/>
  <c r="G1151" i="2"/>
  <c r="G1170" i="2"/>
  <c r="G1189" i="2"/>
  <c r="G1215" i="2"/>
  <c r="G1237" i="2"/>
  <c r="G1253" i="2"/>
  <c r="G1269" i="2"/>
  <c r="G1285" i="2"/>
  <c r="G1301" i="2"/>
  <c r="G1317" i="2"/>
  <c r="G1333" i="2"/>
  <c r="G1349" i="2"/>
  <c r="G1365" i="2"/>
  <c r="G1381" i="2"/>
  <c r="G1397" i="2"/>
  <c r="G1413" i="2"/>
  <c r="G1429" i="2"/>
  <c r="G1445" i="2"/>
  <c r="G1461" i="2"/>
  <c r="G1477" i="2"/>
  <c r="G1493" i="2"/>
  <c r="G1509" i="2"/>
  <c r="G1525" i="2"/>
  <c r="G1541" i="2"/>
  <c r="G1557" i="2"/>
  <c r="G1573" i="2"/>
  <c r="G1589" i="2"/>
  <c r="G1605" i="2"/>
  <c r="G1621" i="2"/>
  <c r="G1637" i="2"/>
  <c r="G1653" i="2"/>
  <c r="G1669" i="2"/>
  <c r="G1685" i="2"/>
  <c r="G1701" i="2"/>
  <c r="G1717" i="2"/>
  <c r="G1733" i="2"/>
  <c r="G1749" i="2"/>
  <c r="G1765" i="2"/>
  <c r="G1781" i="2"/>
  <c r="G1797" i="2"/>
  <c r="G1813" i="2"/>
  <c r="G1829" i="2"/>
  <c r="G1845" i="2"/>
  <c r="G595" i="2"/>
  <c r="G689" i="2"/>
  <c r="G772" i="2"/>
  <c r="G855" i="2"/>
  <c r="G939" i="2"/>
  <c r="G1003" i="2"/>
  <c r="G1022" i="2"/>
  <c r="G1041" i="2"/>
  <c r="G1067" i="2"/>
  <c r="G1086" i="2"/>
  <c r="G1105" i="2"/>
  <c r="G1131" i="2"/>
  <c r="G1150" i="2"/>
  <c r="G1169" i="2"/>
  <c r="G1195" i="2"/>
  <c r="G1214" i="2"/>
  <c r="G1233" i="2"/>
  <c r="G1246" i="2"/>
  <c r="G1262" i="2"/>
  <c r="G1278" i="2"/>
  <c r="G1294" i="2"/>
  <c r="G1310" i="2"/>
  <c r="G1326" i="2"/>
  <c r="G1342" i="2"/>
  <c r="G1358" i="2"/>
  <c r="G1374" i="2"/>
  <c r="G1390" i="2"/>
  <c r="G1406" i="2"/>
  <c r="G1422" i="2"/>
  <c r="G1438" i="2"/>
  <c r="G1454" i="2"/>
  <c r="G1470" i="2"/>
  <c r="G1486" i="2"/>
  <c r="G1502" i="2"/>
  <c r="G1518" i="2"/>
  <c r="G1534" i="2"/>
  <c r="G1550" i="2"/>
  <c r="G1566" i="2"/>
  <c r="G547" i="2"/>
  <c r="G673" i="2"/>
  <c r="G756" i="2"/>
  <c r="G839" i="2"/>
  <c r="G929" i="2"/>
  <c r="G991" i="2"/>
  <c r="G1031" i="2"/>
  <c r="G1050" i="2"/>
  <c r="G1069" i="2"/>
  <c r="G1095" i="2"/>
  <c r="G1114" i="2"/>
  <c r="G1133" i="2"/>
  <c r="G1159" i="2"/>
  <c r="G1178" i="2"/>
  <c r="G1197" i="2"/>
  <c r="G1223" i="2"/>
  <c r="G1239" i="2"/>
  <c r="G1255" i="2"/>
  <c r="G1271" i="2"/>
  <c r="G1287" i="2"/>
  <c r="G1303" i="2"/>
  <c r="G1319" i="2"/>
  <c r="G1335" i="2"/>
  <c r="G1351" i="2"/>
  <c r="G1367" i="2"/>
  <c r="G1383" i="2"/>
  <c r="G1399" i="2"/>
  <c r="G1415" i="2"/>
  <c r="G1431" i="2"/>
  <c r="G1447" i="2"/>
  <c r="G1463" i="2"/>
  <c r="G1479" i="2"/>
  <c r="G1495" i="2"/>
  <c r="G1511" i="2"/>
  <c r="G1527" i="2"/>
  <c r="G1543" i="2"/>
  <c r="G1559" i="2"/>
  <c r="G563" i="2"/>
  <c r="G887" i="2"/>
  <c r="G1065" i="2"/>
  <c r="G1155" i="2"/>
  <c r="G1244" i="2"/>
  <c r="G1308" i="2"/>
  <c r="G1372" i="2"/>
  <c r="G1436" i="2"/>
  <c r="G1500" i="2"/>
  <c r="G1564" i="2"/>
  <c r="G1596" i="2"/>
  <c r="G1615" i="2"/>
  <c r="G1634" i="2"/>
  <c r="G1660" i="2"/>
  <c r="G1679" i="2"/>
  <c r="G1698" i="2"/>
  <c r="G1724" i="2"/>
  <c r="G1743" i="2"/>
  <c r="G1762" i="2"/>
  <c r="G1788" i="2"/>
  <c r="G1807" i="2"/>
  <c r="G1826" i="2"/>
  <c r="G1849" i="2"/>
  <c r="G1865" i="2"/>
  <c r="G1881" i="2"/>
  <c r="G1897" i="2"/>
  <c r="G1913" i="2"/>
  <c r="G1929" i="2"/>
  <c r="G1945" i="2"/>
  <c r="G1961" i="2"/>
  <c r="G1977" i="2"/>
  <c r="G1993" i="2"/>
  <c r="G2009" i="2"/>
  <c r="G2025" i="2"/>
  <c r="G2041" i="2"/>
  <c r="G2057" i="2"/>
  <c r="G2073" i="2"/>
  <c r="G2089" i="2"/>
  <c r="G2105" i="2"/>
  <c r="G2121" i="2"/>
  <c r="G83" i="2"/>
  <c r="G823" i="2"/>
  <c r="G1049" i="2"/>
  <c r="G1139" i="2"/>
  <c r="G1222" i="2"/>
  <c r="G1296" i="2"/>
  <c r="G1360" i="2"/>
  <c r="G1424" i="2"/>
  <c r="G1488" i="2"/>
  <c r="G1552" i="2"/>
  <c r="G1582" i="2"/>
  <c r="G1608" i="2"/>
  <c r="G1627" i="2"/>
  <c r="G1646" i="2"/>
  <c r="G1672" i="2"/>
  <c r="G1691" i="2"/>
  <c r="G1710" i="2"/>
  <c r="G1736" i="2"/>
  <c r="G1755" i="2"/>
  <c r="G1774" i="2"/>
  <c r="G1800" i="2"/>
  <c r="G1819" i="2"/>
  <c r="G1838" i="2"/>
  <c r="G1858" i="2"/>
  <c r="G1874" i="2"/>
  <c r="G1890" i="2"/>
  <c r="G1906" i="2"/>
  <c r="G1922" i="2"/>
  <c r="G1938" i="2"/>
  <c r="G1954" i="2"/>
  <c r="G1970" i="2"/>
  <c r="G1986" i="2"/>
  <c r="G2002" i="2"/>
  <c r="G2018" i="2"/>
  <c r="G2034" i="2"/>
  <c r="G2050" i="2"/>
  <c r="G2066" i="2"/>
  <c r="G2082" i="2"/>
  <c r="G2098" i="2"/>
  <c r="G2114" i="2"/>
  <c r="G2130" i="2"/>
  <c r="G995" i="2"/>
  <c r="G1078" i="2"/>
  <c r="G1161" i="2"/>
  <c r="G1236" i="2"/>
  <c r="G1300" i="2"/>
  <c r="G1364" i="2"/>
  <c r="G1428" i="2"/>
  <c r="G1492" i="2"/>
  <c r="G1556" i="2"/>
  <c r="G1588" i="2"/>
  <c r="G1607" i="2"/>
  <c r="G1626" i="2"/>
  <c r="G1652" i="2"/>
  <c r="G1671" i="2"/>
  <c r="G1690" i="2"/>
  <c r="G1716" i="2"/>
  <c r="G1735" i="2"/>
  <c r="G1754" i="2"/>
  <c r="G1780" i="2"/>
  <c r="G1799" i="2"/>
  <c r="G1818" i="2"/>
  <c r="G1844" i="2"/>
  <c r="G1859" i="2"/>
  <c r="G1875" i="2"/>
  <c r="G1891" i="2"/>
  <c r="G1907" i="2"/>
  <c r="G1923" i="2"/>
  <c r="G1939" i="2"/>
  <c r="G1955" i="2"/>
  <c r="G1971" i="2"/>
  <c r="G1987" i="2"/>
  <c r="G2003" i="2"/>
  <c r="G2019" i="2"/>
  <c r="G2035" i="2"/>
  <c r="G2051" i="2"/>
  <c r="G2067" i="2"/>
  <c r="G2083" i="2"/>
  <c r="G2099" i="2"/>
  <c r="G2115" i="2"/>
  <c r="G2131" i="2"/>
  <c r="G2147" i="2"/>
  <c r="G2163" i="2"/>
  <c r="G2179" i="2"/>
  <c r="G2195" i="2"/>
  <c r="G2211" i="2"/>
  <c r="G2227" i="2"/>
  <c r="G2243" i="2"/>
  <c r="G2259" i="2"/>
  <c r="G2275" i="2"/>
  <c r="G2291" i="2"/>
  <c r="G2307" i="2"/>
  <c r="G2323" i="2"/>
  <c r="G2339" i="2"/>
  <c r="G2355" i="2"/>
  <c r="G2371" i="2"/>
  <c r="G2387" i="2"/>
  <c r="G2403" i="2"/>
  <c r="G2419" i="2"/>
  <c r="G2435" i="2"/>
  <c r="G2451" i="2"/>
  <c r="G2467" i="2"/>
  <c r="G1043" i="2"/>
  <c r="G1304" i="2"/>
  <c r="G1560" i="2"/>
  <c r="G1648" i="2"/>
  <c r="G1731" i="2"/>
  <c r="G1814" i="2"/>
  <c r="G1892" i="2"/>
  <c r="G1956" i="2"/>
  <c r="G2020" i="2"/>
  <c r="G2084" i="2"/>
  <c r="G2134" i="2"/>
  <c r="G2153" i="2"/>
  <c r="G2172" i="2"/>
  <c r="G2198" i="2"/>
  <c r="G2217" i="2"/>
  <c r="G2236" i="2"/>
  <c r="G2262" i="2"/>
  <c r="G2281" i="2"/>
  <c r="G2300" i="2"/>
  <c r="G2326" i="2"/>
  <c r="G2345" i="2"/>
  <c r="G2364" i="2"/>
  <c r="G2390" i="2"/>
  <c r="G2409" i="2"/>
  <c r="G2428" i="2"/>
  <c r="G2454" i="2"/>
  <c r="G657" i="2"/>
  <c r="G1320" i="2"/>
  <c r="G1587" i="2"/>
  <c r="G1670" i="2"/>
  <c r="G1760" i="2"/>
  <c r="G1843" i="2"/>
  <c r="G1912" i="2"/>
  <c r="G1976" i="2"/>
  <c r="G2040" i="2"/>
  <c r="G2104" i="2"/>
  <c r="G2149" i="2"/>
  <c r="G2168" i="2"/>
  <c r="G2194" i="2"/>
  <c r="G2213" i="2"/>
  <c r="G2232" i="2"/>
  <c r="G2258" i="2"/>
  <c r="G2277" i="2"/>
  <c r="G2296" i="2"/>
  <c r="G2322" i="2"/>
  <c r="G2341" i="2"/>
  <c r="G2360" i="2"/>
  <c r="G2386" i="2"/>
  <c r="G2405" i="2"/>
  <c r="G2424" i="2"/>
  <c r="G2450" i="2"/>
  <c r="G932" i="2"/>
  <c r="G1272" i="2"/>
  <c r="G1528" i="2"/>
  <c r="G1654" i="2"/>
  <c r="G1744" i="2"/>
  <c r="G1827" i="2"/>
  <c r="G1884" i="2"/>
  <c r="G1948" i="2"/>
  <c r="G2012" i="2"/>
  <c r="G2076" i="2"/>
  <c r="G2142" i="2"/>
  <c r="G2161" i="2"/>
  <c r="G2180" i="2"/>
  <c r="G2206" i="2"/>
  <c r="G2225" i="2"/>
  <c r="G2244" i="2"/>
  <c r="G2270" i="2"/>
  <c r="G2289" i="2"/>
  <c r="G2308" i="2"/>
  <c r="G2334" i="2"/>
  <c r="G2353" i="2"/>
  <c r="G2372" i="2"/>
  <c r="G2398" i="2"/>
  <c r="G2417" i="2"/>
  <c r="G2436" i="2"/>
  <c r="G2462" i="2"/>
  <c r="G1544" i="2"/>
  <c r="G1856" i="2"/>
  <c r="G2112" i="2"/>
  <c r="G2202" i="2"/>
  <c r="G2285" i="2"/>
  <c r="G2368" i="2"/>
  <c r="G2458" i="2"/>
  <c r="G1747" i="2"/>
  <c r="G2000" i="2"/>
  <c r="G2160" i="2"/>
  <c r="G2250" i="2"/>
  <c r="G2333" i="2"/>
  <c r="G2416" i="2"/>
  <c r="G1664" i="2"/>
  <c r="G1952" i="2"/>
  <c r="G2170" i="2"/>
  <c r="G2253" i="2"/>
  <c r="G2336" i="2"/>
  <c r="G2426" i="2"/>
  <c r="G2096" i="2"/>
  <c r="G1107" i="2"/>
  <c r="G2218" i="2"/>
  <c r="G1968" i="2"/>
  <c r="G2410" i="2"/>
  <c r="G2384" i="2"/>
  <c r="G2365" i="2"/>
  <c r="G8" i="2"/>
  <c r="G24" i="2"/>
  <c r="G40" i="2"/>
  <c r="G56" i="2"/>
  <c r="G72" i="2"/>
  <c r="G88" i="2"/>
  <c r="G104" i="2"/>
  <c r="G120" i="2"/>
  <c r="G136" i="2"/>
  <c r="G152" i="2"/>
  <c r="G9" i="2"/>
  <c r="G25" i="2"/>
  <c r="G41" i="2"/>
  <c r="G57" i="2"/>
  <c r="G73" i="2"/>
  <c r="G89" i="2"/>
  <c r="G105" i="2"/>
  <c r="G121" i="2"/>
  <c r="G137" i="2"/>
  <c r="G153" i="2"/>
  <c r="G14" i="2"/>
  <c r="G30" i="2"/>
  <c r="G46" i="2"/>
  <c r="G62" i="2"/>
  <c r="G78" i="2"/>
  <c r="G94" i="2"/>
  <c r="G110" i="2"/>
  <c r="G126" i="2"/>
  <c r="G142" i="2"/>
  <c r="G158" i="2"/>
  <c r="G55" i="2"/>
  <c r="G119" i="2"/>
  <c r="G165" i="2"/>
  <c r="G181" i="2"/>
  <c r="G197" i="2"/>
  <c r="G213" i="2"/>
  <c r="G229" i="2"/>
  <c r="G245" i="2"/>
  <c r="G261" i="2"/>
  <c r="G277" i="2"/>
  <c r="G293" i="2"/>
  <c r="G309" i="2"/>
  <c r="G325" i="2"/>
  <c r="G341" i="2"/>
  <c r="G357" i="2"/>
  <c r="G373" i="2"/>
  <c r="G389" i="2"/>
  <c r="G405" i="2"/>
  <c r="G421" i="2"/>
  <c r="G437" i="2"/>
  <c r="G453" i="2"/>
  <c r="G43" i="2"/>
  <c r="G107" i="2"/>
  <c r="G162" i="2"/>
  <c r="G178" i="2"/>
  <c r="G194" i="2"/>
  <c r="G210" i="2"/>
  <c r="G226" i="2"/>
  <c r="G242" i="2"/>
  <c r="G258" i="2"/>
  <c r="G274" i="2"/>
  <c r="G290" i="2"/>
  <c r="G306" i="2"/>
  <c r="G322" i="2"/>
  <c r="G338" i="2"/>
  <c r="G354" i="2"/>
  <c r="G370" i="2"/>
  <c r="G15" i="2"/>
  <c r="G79" i="2"/>
  <c r="G143" i="2"/>
  <c r="G171" i="2"/>
  <c r="G187" i="2"/>
  <c r="G203" i="2"/>
  <c r="G219" i="2"/>
  <c r="G235" i="2"/>
  <c r="G251" i="2"/>
  <c r="G267" i="2"/>
  <c r="G283" i="2"/>
  <c r="G299" i="2"/>
  <c r="G315" i="2"/>
  <c r="G331" i="2"/>
  <c r="G347" i="2"/>
  <c r="G363" i="2"/>
  <c r="G379" i="2"/>
  <c r="G168" i="2"/>
  <c r="G232" i="2"/>
  <c r="G296" i="2"/>
  <c r="G360" i="2"/>
  <c r="G400" i="2"/>
  <c r="G419" i="2"/>
  <c r="G438" i="2"/>
  <c r="G464" i="2"/>
  <c r="G480" i="2"/>
  <c r="G496" i="2"/>
  <c r="G512" i="2"/>
  <c r="G528" i="2"/>
  <c r="G544" i="2"/>
  <c r="G560" i="2"/>
  <c r="G576" i="2"/>
  <c r="G592" i="2"/>
  <c r="G608" i="2"/>
  <c r="G51" i="2"/>
  <c r="G204" i="2"/>
  <c r="G268" i="2"/>
  <c r="G332" i="2"/>
  <c r="G386" i="2"/>
  <c r="G412" i="2"/>
  <c r="G431" i="2"/>
  <c r="G450" i="2"/>
  <c r="G469" i="2"/>
  <c r="G485" i="2"/>
  <c r="G501" i="2"/>
  <c r="G517" i="2"/>
  <c r="G533" i="2"/>
  <c r="G549" i="2"/>
  <c r="G565" i="2"/>
  <c r="G581" i="2"/>
  <c r="G597" i="2"/>
  <c r="G613" i="2"/>
  <c r="G131" i="2"/>
  <c r="G208" i="2"/>
  <c r="G272" i="2"/>
  <c r="G336" i="2"/>
  <c r="G392" i="2"/>
  <c r="G411" i="2"/>
  <c r="G430" i="2"/>
  <c r="G456" i="2"/>
  <c r="G470" i="2"/>
  <c r="G486" i="2"/>
  <c r="G502" i="2"/>
  <c r="G518" i="2"/>
  <c r="G534" i="2"/>
  <c r="G550" i="2"/>
  <c r="G566" i="2"/>
  <c r="G582" i="2"/>
  <c r="G598" i="2"/>
  <c r="G614" i="2"/>
  <c r="G630" i="2"/>
  <c r="G646" i="2"/>
  <c r="G662" i="2"/>
  <c r="G678" i="2"/>
  <c r="G694" i="2"/>
  <c r="G710" i="2"/>
  <c r="G726" i="2"/>
  <c r="G742" i="2"/>
  <c r="G758" i="2"/>
  <c r="G774" i="2"/>
  <c r="G790" i="2"/>
  <c r="G806" i="2"/>
  <c r="G822" i="2"/>
  <c r="G838" i="2"/>
  <c r="G854" i="2"/>
  <c r="G870" i="2"/>
  <c r="G886" i="2"/>
  <c r="G902" i="2"/>
  <c r="G918" i="2"/>
  <c r="G934" i="2"/>
  <c r="G340" i="2"/>
  <c r="G458" i="2"/>
  <c r="G519" i="2"/>
  <c r="G583" i="2"/>
  <c r="G627" i="2"/>
  <c r="G653" i="2"/>
  <c r="G672" i="2"/>
  <c r="G691" i="2"/>
  <c r="G717" i="2"/>
  <c r="G736" i="2"/>
  <c r="G755" i="2"/>
  <c r="G781" i="2"/>
  <c r="G800" i="2"/>
  <c r="G819" i="2"/>
  <c r="G845" i="2"/>
  <c r="G864" i="2"/>
  <c r="G883" i="2"/>
  <c r="G909" i="2"/>
  <c r="G928" i="2"/>
  <c r="G944" i="2"/>
  <c r="G960" i="2"/>
  <c r="G976" i="2"/>
  <c r="G992" i="2"/>
  <c r="G1008" i="2"/>
  <c r="G1024" i="2"/>
  <c r="G1040" i="2"/>
  <c r="G1056" i="2"/>
  <c r="G1072" i="2"/>
  <c r="G1088" i="2"/>
  <c r="G1104" i="2"/>
  <c r="G1120" i="2"/>
  <c r="G1136" i="2"/>
  <c r="G1152" i="2"/>
  <c r="G1168" i="2"/>
  <c r="G1184" i="2"/>
  <c r="G1200" i="2"/>
  <c r="G1216" i="2"/>
  <c r="G1232" i="2"/>
  <c r="G356" i="2"/>
  <c r="G475" i="2"/>
  <c r="G539" i="2"/>
  <c r="G603" i="2"/>
  <c r="G636" i="2"/>
  <c r="G655" i="2"/>
  <c r="G681" i="2"/>
  <c r="G700" i="2"/>
  <c r="G719" i="2"/>
  <c r="G745" i="2"/>
  <c r="G764" i="2"/>
  <c r="G783" i="2"/>
  <c r="G809" i="2"/>
  <c r="G828" i="2"/>
  <c r="G847" i="2"/>
  <c r="G873" i="2"/>
  <c r="G892" i="2"/>
  <c r="G911" i="2"/>
  <c r="G937" i="2"/>
  <c r="G953" i="2"/>
  <c r="G969" i="2"/>
  <c r="G985" i="2"/>
  <c r="G1001" i="2"/>
  <c r="G244" i="2"/>
  <c r="G407" i="2"/>
  <c r="G479" i="2"/>
  <c r="G543" i="2"/>
  <c r="G607" i="2"/>
  <c r="G645" i="2"/>
  <c r="G664" i="2"/>
  <c r="G683" i="2"/>
  <c r="G709" i="2"/>
  <c r="G728" i="2"/>
  <c r="G747" i="2"/>
  <c r="G773" i="2"/>
  <c r="G792" i="2"/>
  <c r="G811" i="2"/>
  <c r="G837" i="2"/>
  <c r="G856" i="2"/>
  <c r="G875" i="2"/>
  <c r="G901" i="2"/>
  <c r="G920" i="2"/>
  <c r="G942" i="2"/>
  <c r="G958" i="2"/>
  <c r="G974" i="2"/>
  <c r="G990" i="2"/>
  <c r="G260" i="2"/>
  <c r="G579" i="2"/>
  <c r="G705" i="2"/>
  <c r="G788" i="2"/>
  <c r="G871" i="2"/>
  <c r="G951" i="2"/>
  <c r="G1007" i="2"/>
  <c r="G1026" i="2"/>
  <c r="G1045" i="2"/>
  <c r="G1071" i="2"/>
  <c r="G1090" i="2"/>
  <c r="G1109" i="2"/>
  <c r="G1135" i="2"/>
  <c r="G1154" i="2"/>
  <c r="G1173" i="2"/>
  <c r="G1199" i="2"/>
  <c r="G1218" i="2"/>
  <c r="G1241" i="2"/>
  <c r="G1257" i="2"/>
  <c r="G1273" i="2"/>
  <c r="G1289" i="2"/>
  <c r="G1305" i="2"/>
  <c r="G1321" i="2"/>
  <c r="G1337" i="2"/>
  <c r="G1353" i="2"/>
  <c r="G1369" i="2"/>
  <c r="G1385" i="2"/>
  <c r="G1401" i="2"/>
  <c r="G1417" i="2"/>
  <c r="G1433" i="2"/>
  <c r="G1449" i="2"/>
  <c r="G1465" i="2"/>
  <c r="G1481" i="2"/>
  <c r="G1497" i="2"/>
  <c r="G1513" i="2"/>
  <c r="G1529" i="2"/>
  <c r="G1545" i="2"/>
  <c r="G1561" i="2"/>
  <c r="G1577" i="2"/>
  <c r="G1593" i="2"/>
  <c r="G1609" i="2"/>
  <c r="G1625" i="2"/>
  <c r="G1641" i="2"/>
  <c r="G1657" i="2"/>
  <c r="G1673" i="2"/>
  <c r="G1689" i="2"/>
  <c r="G1705" i="2"/>
  <c r="G1721" i="2"/>
  <c r="G1737" i="2"/>
  <c r="G1753" i="2"/>
  <c r="G1769" i="2"/>
  <c r="G1785" i="2"/>
  <c r="G1801" i="2"/>
  <c r="G1817" i="2"/>
  <c r="G1833" i="2"/>
  <c r="G324" i="2"/>
  <c r="G625" i="2"/>
  <c r="G708" i="2"/>
  <c r="G791" i="2"/>
  <c r="G881" i="2"/>
  <c r="G955" i="2"/>
  <c r="G1006" i="2"/>
  <c r="G1025" i="2"/>
  <c r="G1051" i="2"/>
  <c r="G1070" i="2"/>
  <c r="G1089" i="2"/>
  <c r="G1115" i="2"/>
  <c r="G1134" i="2"/>
  <c r="G1153" i="2"/>
  <c r="G1179" i="2"/>
  <c r="G1198" i="2"/>
  <c r="G1217" i="2"/>
  <c r="G1234" i="2"/>
  <c r="G1250" i="2"/>
  <c r="G1266" i="2"/>
  <c r="G1282" i="2"/>
  <c r="G1298" i="2"/>
  <c r="G1314" i="2"/>
  <c r="G1330" i="2"/>
  <c r="G1346" i="2"/>
  <c r="G1362" i="2"/>
  <c r="G1378" i="2"/>
  <c r="G1394" i="2"/>
  <c r="G1410" i="2"/>
  <c r="G1426" i="2"/>
  <c r="G1442" i="2"/>
  <c r="G1458" i="2"/>
  <c r="G1474" i="2"/>
  <c r="G1490" i="2"/>
  <c r="G1506" i="2"/>
  <c r="G1522" i="2"/>
  <c r="G1538" i="2"/>
  <c r="G1554" i="2"/>
  <c r="G1570" i="2"/>
  <c r="G611" i="2"/>
  <c r="G692" i="2"/>
  <c r="G775" i="2"/>
  <c r="G865" i="2"/>
  <c r="G943" i="2"/>
  <c r="G1015" i="2"/>
  <c r="G1034" i="2"/>
  <c r="G1053" i="2"/>
  <c r="G1079" i="2"/>
  <c r="G1098" i="2"/>
  <c r="G1117" i="2"/>
  <c r="G1143" i="2"/>
  <c r="G1162" i="2"/>
  <c r="G1181" i="2"/>
  <c r="G1207" i="2"/>
  <c r="G1226" i="2"/>
  <c r="G1243" i="2"/>
  <c r="G1259" i="2"/>
  <c r="G1275" i="2"/>
  <c r="G1291" i="2"/>
  <c r="G1307" i="2"/>
  <c r="G1323" i="2"/>
  <c r="G1339" i="2"/>
  <c r="G1355" i="2"/>
  <c r="G1371" i="2"/>
  <c r="G1387" i="2"/>
  <c r="G1403" i="2"/>
  <c r="G1419" i="2"/>
  <c r="G1435" i="2"/>
  <c r="G1451" i="2"/>
  <c r="G1467" i="2"/>
  <c r="G1483" i="2"/>
  <c r="G1499" i="2"/>
  <c r="G1515" i="2"/>
  <c r="G1531" i="2"/>
  <c r="G1547" i="2"/>
  <c r="G1563" i="2"/>
  <c r="G631" i="2"/>
  <c r="G963" i="2"/>
  <c r="G1091" i="2"/>
  <c r="G1174" i="2"/>
  <c r="G1260" i="2"/>
  <c r="G1324" i="2"/>
  <c r="G1388" i="2"/>
  <c r="G1452" i="2"/>
  <c r="G1516" i="2"/>
  <c r="G1580" i="2"/>
  <c r="G1599" i="2"/>
  <c r="G1618" i="2"/>
  <c r="G1644" i="2"/>
  <c r="G1663" i="2"/>
  <c r="G1682" i="2"/>
  <c r="G1708" i="2"/>
  <c r="G1727" i="2"/>
  <c r="G1746" i="2"/>
  <c r="G1772" i="2"/>
  <c r="G1791" i="2"/>
  <c r="G1810" i="2"/>
  <c r="G1836" i="2"/>
  <c r="G1853" i="2"/>
  <c r="G1869" i="2"/>
  <c r="G1885" i="2"/>
  <c r="G1901" i="2"/>
  <c r="G1917" i="2"/>
  <c r="G1933" i="2"/>
  <c r="G1949" i="2"/>
  <c r="G1965" i="2"/>
  <c r="G1981" i="2"/>
  <c r="G1997" i="2"/>
  <c r="G2013" i="2"/>
  <c r="G2029" i="2"/>
  <c r="G2045" i="2"/>
  <c r="G2061" i="2"/>
  <c r="G2077" i="2"/>
  <c r="G2093" i="2"/>
  <c r="G2109" i="2"/>
  <c r="G2125" i="2"/>
  <c r="G455" i="2"/>
  <c r="G979" i="2"/>
  <c r="G1075" i="2"/>
  <c r="G1158" i="2"/>
  <c r="G1248" i="2"/>
  <c r="G1312" i="2"/>
  <c r="G1376" i="2"/>
  <c r="G1440" i="2"/>
  <c r="G1504" i="2"/>
  <c r="G1568" i="2"/>
  <c r="G1592" i="2"/>
  <c r="G1611" i="2"/>
  <c r="G1630" i="2"/>
  <c r="G1656" i="2"/>
  <c r="G1675" i="2"/>
  <c r="G1694" i="2"/>
  <c r="G1720" i="2"/>
  <c r="G1739" i="2"/>
  <c r="G1758" i="2"/>
  <c r="G1784" i="2"/>
  <c r="G1803" i="2"/>
  <c r="G1822" i="2"/>
  <c r="G1848" i="2"/>
  <c r="G1862" i="2"/>
  <c r="G1878" i="2"/>
  <c r="G1894" i="2"/>
  <c r="G1910" i="2"/>
  <c r="G1926" i="2"/>
  <c r="G1942" i="2"/>
  <c r="G1958" i="2"/>
  <c r="G1974" i="2"/>
  <c r="G1990" i="2"/>
  <c r="G2006" i="2"/>
  <c r="G2022" i="2"/>
  <c r="G2038" i="2"/>
  <c r="G2054" i="2"/>
  <c r="G2070" i="2"/>
  <c r="G2086" i="2"/>
  <c r="G2102" i="2"/>
  <c r="G2118" i="2"/>
  <c r="G721" i="2"/>
  <c r="G1014" i="2"/>
  <c r="G1097" i="2"/>
  <c r="G1187" i="2"/>
  <c r="G1252" i="2"/>
  <c r="G1316" i="2"/>
  <c r="G1380" i="2"/>
  <c r="G1444" i="2"/>
  <c r="G1508" i="2"/>
  <c r="G1572" i="2"/>
  <c r="G1591" i="2"/>
  <c r="G1610" i="2"/>
  <c r="G1636" i="2"/>
  <c r="G1655" i="2"/>
  <c r="G1674" i="2"/>
  <c r="G1700" i="2"/>
  <c r="G1719" i="2"/>
  <c r="G1738" i="2"/>
  <c r="G1764" i="2"/>
  <c r="G1783" i="2"/>
  <c r="G1802" i="2"/>
  <c r="G1828" i="2"/>
  <c r="G1847" i="2"/>
  <c r="G1863" i="2"/>
  <c r="G1879" i="2"/>
  <c r="G1895" i="2"/>
  <c r="G1911" i="2"/>
  <c r="G1927" i="2"/>
  <c r="G1943" i="2"/>
  <c r="G1959" i="2"/>
  <c r="G1975" i="2"/>
  <c r="G1991" i="2"/>
  <c r="G2007" i="2"/>
  <c r="G2023" i="2"/>
  <c r="G2039" i="2"/>
  <c r="G2055" i="2"/>
  <c r="G2071" i="2"/>
  <c r="G2087" i="2"/>
  <c r="G2103" i="2"/>
  <c r="G2119" i="2"/>
  <c r="G2135" i="2"/>
  <c r="G2151" i="2"/>
  <c r="G2167" i="2"/>
  <c r="G2183" i="2"/>
  <c r="G2199" i="2"/>
  <c r="G2215" i="2"/>
  <c r="G2231" i="2"/>
  <c r="G2247" i="2"/>
  <c r="G2263" i="2"/>
  <c r="G2279" i="2"/>
  <c r="G2295" i="2"/>
  <c r="G2311" i="2"/>
  <c r="G2327" i="2"/>
  <c r="G2343" i="2"/>
  <c r="G2359" i="2"/>
  <c r="G2375" i="2"/>
  <c r="G2391" i="2"/>
  <c r="G2407" i="2"/>
  <c r="G2423" i="2"/>
  <c r="G2439" i="2"/>
  <c r="G2455" i="2"/>
  <c r="G196" i="2"/>
  <c r="G1062" i="2"/>
  <c r="G1368" i="2"/>
  <c r="G1584" i="2"/>
  <c r="G1667" i="2"/>
  <c r="G1750" i="2"/>
  <c r="G1840" i="2"/>
  <c r="G1908" i="2"/>
  <c r="G1972" i="2"/>
  <c r="G2036" i="2"/>
  <c r="G2100" i="2"/>
  <c r="G2137" i="2"/>
  <c r="G2156" i="2"/>
  <c r="G2182" i="2"/>
  <c r="G2201" i="2"/>
  <c r="G2220" i="2"/>
  <c r="G2246" i="2"/>
  <c r="G2265" i="2"/>
  <c r="G2284" i="2"/>
  <c r="G2310" i="2"/>
  <c r="G2329" i="2"/>
  <c r="G2348" i="2"/>
  <c r="G2374" i="2"/>
  <c r="G2393" i="2"/>
  <c r="G2412" i="2"/>
  <c r="G2438" i="2"/>
  <c r="G2457" i="2"/>
  <c r="G695" i="2"/>
  <c r="G1384" i="2"/>
  <c r="G1606" i="2"/>
  <c r="G1696" i="2"/>
  <c r="G1779" i="2"/>
  <c r="G1864" i="2"/>
  <c r="G1928" i="2"/>
  <c r="G1992" i="2"/>
  <c r="G2056" i="2"/>
  <c r="G2120" i="2"/>
  <c r="G2152" i="2"/>
  <c r="G2178" i="2"/>
  <c r="G2197" i="2"/>
  <c r="G2216" i="2"/>
  <c r="G2242" i="2"/>
  <c r="G2261" i="2"/>
  <c r="G2280" i="2"/>
  <c r="G2306" i="2"/>
  <c r="G2325" i="2"/>
  <c r="G2344" i="2"/>
  <c r="G2370" i="2"/>
  <c r="G2389" i="2"/>
  <c r="G2408" i="2"/>
  <c r="G2434" i="2"/>
  <c r="G2453" i="2"/>
  <c r="G1171" i="2"/>
  <c r="G1336" i="2"/>
  <c r="G1590" i="2"/>
  <c r="G1680" i="2"/>
  <c r="G1763" i="2"/>
  <c r="G1846" i="2"/>
  <c r="G1900" i="2"/>
  <c r="G1964" i="2"/>
  <c r="G2028" i="2"/>
  <c r="G2092" i="2"/>
  <c r="G2145" i="2"/>
  <c r="G2164" i="2"/>
  <c r="G2190" i="2"/>
  <c r="G2209" i="2"/>
  <c r="G2228" i="2"/>
  <c r="G2254" i="2"/>
  <c r="G2273" i="2"/>
  <c r="G2292" i="2"/>
  <c r="G2318" i="2"/>
  <c r="G2337" i="2"/>
  <c r="G2356" i="2"/>
  <c r="G2382" i="2"/>
  <c r="G2401" i="2"/>
  <c r="G2420" i="2"/>
  <c r="G2446" i="2"/>
  <c r="G2465" i="2"/>
  <c r="G1792" i="2"/>
  <c r="G1920" i="2"/>
  <c r="G2138" i="2"/>
  <c r="G2221" i="2"/>
  <c r="G2304" i="2"/>
  <c r="G2394" i="2"/>
  <c r="G1126" i="2"/>
  <c r="G1766" i="2"/>
  <c r="G2064" i="2"/>
  <c r="G2186" i="2"/>
  <c r="G2269" i="2"/>
  <c r="G2352" i="2"/>
  <c r="G2442" i="2"/>
  <c r="G1683" i="2"/>
  <c r="G2016" i="2"/>
  <c r="G2189" i="2"/>
  <c r="G2272" i="2"/>
  <c r="G2362" i="2"/>
  <c r="G2445" i="2"/>
  <c r="G2282" i="2"/>
  <c r="G1480" i="2"/>
  <c r="G2237" i="2"/>
  <c r="G2154" i="2"/>
  <c r="G2429" i="2"/>
  <c r="G1600" i="2"/>
  <c r="G28" i="2"/>
  <c r="G92" i="2"/>
  <c r="G156" i="2"/>
  <c r="G61" i="2"/>
  <c r="G125" i="2"/>
  <c r="G34" i="2"/>
  <c r="G98" i="2"/>
  <c r="G7" i="2"/>
  <c r="G185" i="2"/>
  <c r="G249" i="2"/>
  <c r="G313" i="2"/>
  <c r="G377" i="2"/>
  <c r="G441" i="2"/>
  <c r="G166" i="2"/>
  <c r="G230" i="2"/>
  <c r="G294" i="2"/>
  <c r="G358" i="2"/>
  <c r="G159" i="2"/>
  <c r="G223" i="2"/>
  <c r="G287" i="2"/>
  <c r="G351" i="2"/>
  <c r="G248" i="2"/>
  <c r="G422" i="2"/>
  <c r="G500" i="2"/>
  <c r="G564" i="2"/>
  <c r="G115" i="2"/>
  <c r="G396" i="2"/>
  <c r="G473" i="2"/>
  <c r="G537" i="2"/>
  <c r="G601" i="2"/>
  <c r="G288" i="2"/>
  <c r="G440" i="2"/>
  <c r="G506" i="2"/>
  <c r="G570" i="2"/>
  <c r="G634" i="2"/>
  <c r="G698" i="2"/>
  <c r="G762" i="2"/>
  <c r="G826" i="2"/>
  <c r="G890" i="2"/>
  <c r="G394" i="2"/>
  <c r="G637" i="2"/>
  <c r="G720" i="2"/>
  <c r="G803" i="2"/>
  <c r="G893" i="2"/>
  <c r="G964" i="2"/>
  <c r="G1028" i="2"/>
  <c r="G1092" i="2"/>
  <c r="G1156" i="2"/>
  <c r="G1220" i="2"/>
  <c r="G555" i="2"/>
  <c r="G684" i="2"/>
  <c r="G767" i="2"/>
  <c r="G857" i="2"/>
  <c r="G941" i="2"/>
  <c r="G1005" i="2"/>
  <c r="G559" i="2"/>
  <c r="G693" i="2"/>
  <c r="G776" i="2"/>
  <c r="G859" i="2"/>
  <c r="G946" i="2"/>
  <c r="G391" i="2"/>
  <c r="G897" i="2"/>
  <c r="G1055" i="2"/>
  <c r="G1138" i="2"/>
  <c r="G1221" i="2"/>
  <c r="G1293" i="2"/>
  <c r="G1357" i="2"/>
  <c r="G1421" i="2"/>
  <c r="G1485" i="2"/>
  <c r="G1549" i="2"/>
  <c r="G1613" i="2"/>
  <c r="G1677" i="2"/>
  <c r="G1741" i="2"/>
  <c r="G1805" i="2"/>
  <c r="G644" i="2"/>
  <c r="G971" i="2"/>
  <c r="G1073" i="2"/>
  <c r="G1163" i="2"/>
  <c r="G1238" i="2"/>
  <c r="G1302" i="2"/>
  <c r="G1366" i="2"/>
  <c r="G1430" i="2"/>
  <c r="G1494" i="2"/>
  <c r="G1558" i="2"/>
  <c r="G801" i="2"/>
  <c r="G1037" i="2"/>
  <c r="G1127" i="2"/>
  <c r="G1210" i="2"/>
  <c r="G1279" i="2"/>
  <c r="G1343" i="2"/>
  <c r="G1407" i="2"/>
  <c r="G1471" i="2"/>
  <c r="G1535" i="2"/>
  <c r="G1027" i="2"/>
  <c r="G1340" i="2"/>
  <c r="G1583" i="2"/>
  <c r="G1666" i="2"/>
  <c r="G1756" i="2"/>
  <c r="G1839" i="2"/>
  <c r="G1905" i="2"/>
  <c r="G1969" i="2"/>
  <c r="G2033" i="2"/>
  <c r="G2097" i="2"/>
  <c r="G1011" i="2"/>
  <c r="G1328" i="2"/>
  <c r="G1576" i="2"/>
  <c r="G1659" i="2"/>
  <c r="G1742" i="2"/>
  <c r="G1832" i="2"/>
  <c r="G1898" i="2"/>
  <c r="G1962" i="2"/>
  <c r="G2026" i="2"/>
  <c r="G2090" i="2"/>
  <c r="G1033" i="2"/>
  <c r="G1332" i="2"/>
  <c r="G1575" i="2"/>
  <c r="G1658" i="2"/>
  <c r="G1748" i="2"/>
  <c r="G1831" i="2"/>
  <c r="G1899" i="2"/>
  <c r="G1963" i="2"/>
  <c r="G2027" i="2"/>
  <c r="G2091" i="2"/>
  <c r="G2155" i="2"/>
  <c r="G2219" i="2"/>
  <c r="G2283" i="2"/>
  <c r="G2347" i="2"/>
  <c r="G2411" i="2"/>
  <c r="G913" i="2"/>
  <c r="G1686" i="2"/>
  <c r="G1988" i="2"/>
  <c r="G2166" i="2"/>
  <c r="G2249" i="2"/>
  <c r="G2332" i="2"/>
  <c r="G2422" i="2"/>
  <c r="G1448" i="2"/>
  <c r="G1880" i="2"/>
  <c r="G2136" i="2"/>
  <c r="G2226" i="2"/>
  <c r="G2309" i="2"/>
  <c r="G2392" i="2"/>
  <c r="G1190" i="2"/>
  <c r="G1782" i="2"/>
  <c r="G2044" i="2"/>
  <c r="G2193" i="2"/>
  <c r="G2276" i="2"/>
  <c r="G2366" i="2"/>
  <c r="G2449" i="2"/>
  <c r="G2157" i="2"/>
  <c r="G1352" i="2"/>
  <c r="G2288" i="2"/>
  <c r="G2080" i="2"/>
  <c r="G2464" i="2"/>
  <c r="G2173" i="2"/>
  <c r="G44" i="2"/>
  <c r="G108" i="2"/>
  <c r="G13" i="2"/>
  <c r="G77" i="2"/>
  <c r="G141" i="2"/>
  <c r="G50" i="2"/>
  <c r="G114" i="2"/>
  <c r="G71" i="2"/>
  <c r="G201" i="2"/>
  <c r="G265" i="2"/>
  <c r="G329" i="2"/>
  <c r="G393" i="2"/>
  <c r="G457" i="2"/>
  <c r="G182" i="2"/>
  <c r="G246" i="2"/>
  <c r="G310" i="2"/>
  <c r="G374" i="2"/>
  <c r="G175" i="2"/>
  <c r="G239" i="2"/>
  <c r="G303" i="2"/>
  <c r="G367" i="2"/>
  <c r="G312" i="2"/>
  <c r="G448" i="2"/>
  <c r="G516" i="2"/>
  <c r="G580" i="2"/>
  <c r="G220" i="2"/>
  <c r="G415" i="2"/>
  <c r="G489" i="2"/>
  <c r="G553" i="2"/>
  <c r="G617" i="2"/>
  <c r="G352" i="2"/>
  <c r="G459" i="2"/>
  <c r="G522" i="2"/>
  <c r="G586" i="2"/>
  <c r="G650" i="2"/>
  <c r="G714" i="2"/>
  <c r="G778" i="2"/>
  <c r="G842" i="2"/>
  <c r="G906" i="2"/>
  <c r="G471" i="2"/>
  <c r="G656" i="2"/>
  <c r="G739" i="2"/>
  <c r="G829" i="2"/>
  <c r="G912" i="2"/>
  <c r="G980" i="2"/>
  <c r="G1044" i="2"/>
  <c r="G1108" i="2"/>
  <c r="G1172" i="2"/>
  <c r="G164" i="2"/>
  <c r="G619" i="2"/>
  <c r="G703" i="2"/>
  <c r="G793" i="2"/>
  <c r="G876" i="2"/>
  <c r="G957" i="2"/>
  <c r="G308" i="2"/>
  <c r="G629" i="2"/>
  <c r="G712" i="2"/>
  <c r="G795" i="2"/>
  <c r="G885" i="2"/>
  <c r="G962" i="2"/>
  <c r="G641" i="2"/>
  <c r="G967" i="2"/>
  <c r="G1074" i="2"/>
  <c r="G1157" i="2"/>
  <c r="G1245" i="2"/>
  <c r="G1309" i="2"/>
  <c r="G1373" i="2"/>
  <c r="G1437" i="2"/>
  <c r="G1501" i="2"/>
  <c r="G1565" i="2"/>
  <c r="G1629" i="2"/>
  <c r="G1693" i="2"/>
  <c r="G1757" i="2"/>
  <c r="G1821" i="2"/>
  <c r="G727" i="2"/>
  <c r="G1009" i="2"/>
  <c r="G1099" i="2"/>
  <c r="G1182" i="2"/>
  <c r="G1254" i="2"/>
  <c r="G1318" i="2"/>
  <c r="G1382" i="2"/>
  <c r="G1446" i="2"/>
  <c r="G1510" i="2"/>
  <c r="G1574" i="2"/>
  <c r="G884" i="2"/>
  <c r="G1063" i="2"/>
  <c r="G1146" i="2"/>
  <c r="G1229" i="2"/>
  <c r="G1295" i="2"/>
  <c r="G1359" i="2"/>
  <c r="G1423" i="2"/>
  <c r="G1487" i="2"/>
  <c r="G1551" i="2"/>
  <c r="G1110" i="2"/>
  <c r="G1404" i="2"/>
  <c r="G1602" i="2"/>
  <c r="G1692" i="2"/>
  <c r="G1775" i="2"/>
  <c r="G1857" i="2"/>
  <c r="G1921" i="2"/>
  <c r="G1985" i="2"/>
  <c r="G2049" i="2"/>
  <c r="G2113" i="2"/>
  <c r="G1094" i="2"/>
  <c r="G1392" i="2"/>
  <c r="G1595" i="2"/>
  <c r="G1678" i="2"/>
  <c r="G1768" i="2"/>
  <c r="G1850" i="2"/>
  <c r="G1914" i="2"/>
  <c r="G1978" i="2"/>
  <c r="G2042" i="2"/>
  <c r="G2106" i="2"/>
  <c r="G1123" i="2"/>
  <c r="G1396" i="2"/>
  <c r="G1594" i="2"/>
  <c r="G1684" i="2"/>
  <c r="G1767" i="2"/>
  <c r="G1851" i="2"/>
  <c r="G1915" i="2"/>
  <c r="G1979" i="2"/>
  <c r="G2043" i="2"/>
  <c r="G2107" i="2"/>
  <c r="G2171" i="2"/>
  <c r="G2235" i="2"/>
  <c r="G2299" i="2"/>
  <c r="G2363" i="2"/>
  <c r="G2427" i="2"/>
  <c r="G1081" i="2"/>
  <c r="G1776" i="2"/>
  <c r="G2052" i="2"/>
  <c r="G2185" i="2"/>
  <c r="G2268" i="2"/>
  <c r="G2358" i="2"/>
  <c r="G2441" i="2"/>
  <c r="G1632" i="2"/>
  <c r="G1944" i="2"/>
  <c r="G2162" i="2"/>
  <c r="G2245" i="2"/>
  <c r="G2328" i="2"/>
  <c r="G2418" i="2"/>
  <c r="G1400" i="2"/>
  <c r="G1852" i="2"/>
  <c r="G2108" i="2"/>
  <c r="G2212" i="2"/>
  <c r="G2302" i="2"/>
  <c r="G2385" i="2"/>
  <c r="G436" i="2"/>
  <c r="G2240" i="2"/>
  <c r="G1872" i="2"/>
  <c r="G2378" i="2"/>
  <c r="G2208" i="2"/>
  <c r="G2301" i="2"/>
  <c r="G2448" i="2"/>
  <c r="G12" i="2"/>
  <c r="G76" i="2"/>
  <c r="G140" i="2"/>
  <c r="G45" i="2"/>
  <c r="G109" i="2"/>
  <c r="G18" i="2"/>
  <c r="G82" i="2"/>
  <c r="G146" i="2"/>
  <c r="G169" i="2"/>
  <c r="G233" i="2"/>
  <c r="G297" i="2"/>
  <c r="G361" i="2"/>
  <c r="G425" i="2"/>
  <c r="G123" i="2"/>
  <c r="G214" i="2"/>
  <c r="G278" i="2"/>
  <c r="G342" i="2"/>
  <c r="G95" i="2"/>
  <c r="G207" i="2"/>
  <c r="G271" i="2"/>
  <c r="G335" i="2"/>
  <c r="G184" i="2"/>
  <c r="G403" i="2"/>
  <c r="G484" i="2"/>
  <c r="G548" i="2"/>
  <c r="G612" i="2"/>
  <c r="G348" i="2"/>
  <c r="G460" i="2"/>
  <c r="G521" i="2"/>
  <c r="G585" i="2"/>
  <c r="G224" i="2"/>
  <c r="G414" i="2"/>
  <c r="G490" i="2"/>
  <c r="G554" i="2"/>
  <c r="G618" i="2"/>
  <c r="G682" i="2"/>
  <c r="G746" i="2"/>
  <c r="G810" i="2"/>
  <c r="G874" i="2"/>
  <c r="G147" i="2"/>
  <c r="G599" i="2"/>
  <c r="G701" i="2"/>
  <c r="G784" i="2"/>
  <c r="G867" i="2"/>
  <c r="G948" i="2"/>
  <c r="G1012" i="2"/>
  <c r="G1076" i="2"/>
  <c r="G1140" i="2"/>
  <c r="G1204" i="2"/>
  <c r="G491" i="2"/>
  <c r="G665" i="2"/>
  <c r="G748" i="2"/>
  <c r="G831" i="2"/>
  <c r="G921" i="2"/>
  <c r="G989" i="2"/>
  <c r="G495" i="2"/>
  <c r="G667" i="2"/>
  <c r="G757" i="2"/>
  <c r="G840" i="2"/>
  <c r="G923" i="2"/>
  <c r="G994" i="2"/>
  <c r="G807" i="2"/>
  <c r="G1029" i="2"/>
  <c r="G1119" i="2"/>
  <c r="G1202" i="2"/>
  <c r="G1277" i="2"/>
  <c r="G1341" i="2"/>
  <c r="G1405" i="2"/>
  <c r="G1469" i="2"/>
  <c r="G1533" i="2"/>
  <c r="G1597" i="2"/>
  <c r="G1661" i="2"/>
  <c r="G1725" i="2"/>
  <c r="G1789" i="2"/>
  <c r="G467" i="2"/>
  <c r="G900" i="2"/>
  <c r="G1054" i="2"/>
  <c r="G1137" i="2"/>
  <c r="G1227" i="2"/>
  <c r="G1286" i="2"/>
  <c r="G1350" i="2"/>
  <c r="G1414" i="2"/>
  <c r="G1478" i="2"/>
  <c r="G1542" i="2"/>
  <c r="G711" i="2"/>
  <c r="G1018" i="2"/>
  <c r="G1101" i="2"/>
  <c r="G1191" i="2"/>
  <c r="G1263" i="2"/>
  <c r="G1327" i="2"/>
  <c r="G1391" i="2"/>
  <c r="G1455" i="2"/>
  <c r="G1519" i="2"/>
  <c r="G849" i="2"/>
  <c r="G1276" i="2"/>
  <c r="G1532" i="2"/>
  <c r="G1647" i="2"/>
  <c r="G1730" i="2"/>
  <c r="G1820" i="2"/>
  <c r="G1889" i="2"/>
  <c r="G1953" i="2"/>
  <c r="G2017" i="2"/>
  <c r="G2081" i="2"/>
  <c r="G785" i="2"/>
  <c r="G1264" i="2"/>
  <c r="G1520" i="2"/>
  <c r="G1640" i="2"/>
  <c r="G1723" i="2"/>
  <c r="G1806" i="2"/>
  <c r="G1882" i="2"/>
  <c r="G1946" i="2"/>
  <c r="G2010" i="2"/>
  <c r="G2074" i="2"/>
  <c r="G740" i="2"/>
  <c r="G1268" i="2"/>
  <c r="G1524" i="2"/>
  <c r="G1639" i="2"/>
  <c r="G1722" i="2"/>
  <c r="G1812" i="2"/>
  <c r="G1883" i="2"/>
  <c r="G1947" i="2"/>
  <c r="G2011" i="2"/>
  <c r="G2075" i="2"/>
  <c r="G2139" i="2"/>
  <c r="G2203" i="2"/>
  <c r="G2267" i="2"/>
  <c r="G2331" i="2"/>
  <c r="G2395" i="2"/>
  <c r="G2459" i="2"/>
  <c r="G1603" i="2"/>
  <c r="G1924" i="2"/>
  <c r="G2140" i="2"/>
  <c r="G2230" i="2"/>
  <c r="G2313" i="2"/>
  <c r="G2396" i="2"/>
  <c r="G1017" i="2"/>
  <c r="G1798" i="2"/>
  <c r="G2072" i="2"/>
  <c r="G2200" i="2"/>
  <c r="G2290" i="2"/>
  <c r="G2373" i="2"/>
  <c r="G2456" i="2"/>
  <c r="G1699" i="2"/>
  <c r="G1980" i="2"/>
  <c r="G2174" i="2"/>
  <c r="G2257" i="2"/>
  <c r="G2340" i="2"/>
  <c r="G2430" i="2"/>
  <c r="G1984" i="2"/>
  <c r="G2413" i="2"/>
  <c r="G2205" i="2"/>
  <c r="G1702" i="2"/>
  <c r="G2381" i="2"/>
  <c r="G2256" i="2"/>
  <c r="G29" i="2"/>
  <c r="G130" i="2"/>
  <c r="G345" i="2"/>
  <c r="G262" i="2"/>
  <c r="G255" i="2"/>
  <c r="G468" i="2"/>
  <c r="G434" i="2"/>
  <c r="G395" i="2"/>
  <c r="G666" i="2"/>
  <c r="G922" i="2"/>
  <c r="G848" i="2"/>
  <c r="G1124" i="2"/>
  <c r="G729" i="2"/>
  <c r="G426" i="2"/>
  <c r="G904" i="2"/>
  <c r="G1093" i="2"/>
  <c r="G1389" i="2"/>
  <c r="G1645" i="2"/>
  <c r="G817" i="2"/>
  <c r="G1270" i="2"/>
  <c r="G1526" i="2"/>
  <c r="G1165" i="2"/>
  <c r="G1439" i="2"/>
  <c r="G1468" i="2"/>
  <c r="G1873" i="2"/>
  <c r="G2129" i="2"/>
  <c r="G1704" i="2"/>
  <c r="G1994" i="2"/>
  <c r="G1460" i="2"/>
  <c r="G1867" i="2"/>
  <c r="G2123" i="2"/>
  <c r="G2379" i="2"/>
  <c r="G2116" i="2"/>
  <c r="G2460" i="2"/>
  <c r="G2264" i="2"/>
  <c r="G1916" i="2"/>
  <c r="G2404" i="2"/>
  <c r="G2461" i="2"/>
  <c r="G93" i="2"/>
  <c r="G135" i="2"/>
  <c r="G409" i="2"/>
  <c r="G326" i="2"/>
  <c r="G319" i="2"/>
  <c r="G532" i="2"/>
  <c r="G505" i="2"/>
  <c r="G474" i="2"/>
  <c r="G730" i="2"/>
  <c r="G535" i="2"/>
  <c r="G931" i="2"/>
  <c r="G1188" i="2"/>
  <c r="G812" i="2"/>
  <c r="G648" i="2"/>
  <c r="G978" i="2"/>
  <c r="G1183" i="2"/>
  <c r="G1453" i="2"/>
  <c r="G1709" i="2"/>
  <c r="G1035" i="2"/>
  <c r="G1334" i="2"/>
  <c r="G628" i="2"/>
  <c r="G1247" i="2"/>
  <c r="G1503" i="2"/>
  <c r="G1628" i="2"/>
  <c r="G1937" i="2"/>
  <c r="G1177" i="2"/>
  <c r="G1787" i="2"/>
  <c r="G2058" i="2"/>
  <c r="G1620" i="2"/>
  <c r="G1931" i="2"/>
  <c r="G2187" i="2"/>
  <c r="G2443" i="2"/>
  <c r="G2204" i="2"/>
  <c r="G1715" i="2"/>
  <c r="G2354" i="2"/>
  <c r="G2148" i="2"/>
  <c r="G1811" i="2"/>
  <c r="G2298" i="2"/>
  <c r="G60" i="2"/>
  <c r="G157" i="2"/>
  <c r="G217" i="2"/>
  <c r="G59" i="2"/>
  <c r="G31" i="2"/>
  <c r="G383" i="2"/>
  <c r="G596" i="2"/>
  <c r="G569" i="2"/>
  <c r="G538" i="2"/>
  <c r="G794" i="2"/>
  <c r="G675" i="2"/>
  <c r="G996" i="2"/>
  <c r="G404" i="2"/>
  <c r="G895" i="2"/>
  <c r="G731" i="2"/>
  <c r="G724" i="2"/>
  <c r="G1261" i="2"/>
  <c r="G1517" i="2"/>
  <c r="G1773" i="2"/>
  <c r="G1118" i="2"/>
  <c r="G1398" i="2"/>
  <c r="G959" i="2"/>
  <c r="G1311" i="2"/>
  <c r="G1567" i="2"/>
  <c r="G1711" i="2"/>
  <c r="G2001" i="2"/>
  <c r="G1456" i="2"/>
  <c r="G1866" i="2"/>
  <c r="G2122" i="2"/>
  <c r="G1703" i="2"/>
  <c r="G1995" i="2"/>
  <c r="G2251" i="2"/>
  <c r="G1432" i="2"/>
  <c r="G2294" i="2"/>
  <c r="G2008" i="2"/>
  <c r="G2437" i="2"/>
  <c r="G2238" i="2"/>
  <c r="G2330" i="2"/>
  <c r="G1619" i="2"/>
  <c r="G124" i="2"/>
  <c r="G66" i="2"/>
  <c r="G281" i="2"/>
  <c r="G198" i="2"/>
  <c r="G191" i="2"/>
  <c r="G376" i="2"/>
  <c r="G284" i="2"/>
  <c r="G160" i="2"/>
  <c r="G602" i="2"/>
  <c r="G858" i="2"/>
  <c r="G765" i="2"/>
  <c r="G1060" i="2"/>
  <c r="G639" i="2"/>
  <c r="G1010" i="2"/>
  <c r="G1201" i="2"/>
  <c r="G1193" i="2"/>
  <c r="G1930" i="2"/>
  <c r="G2315" i="2"/>
  <c r="G1616" i="2"/>
  <c r="G1837" i="2"/>
  <c r="G1325" i="2"/>
  <c r="G1462" i="2"/>
  <c r="G1794" i="2"/>
  <c r="G1206" i="2"/>
  <c r="G1860" i="2"/>
  <c r="G2321" i="2"/>
  <c r="G821" i="2"/>
  <c r="G973" i="2"/>
  <c r="G1581" i="2"/>
  <c r="G1082" i="2"/>
  <c r="G2065" i="2"/>
  <c r="G1786" i="2"/>
  <c r="G2377" i="2"/>
  <c r="G2128" i="2"/>
  <c r="G1375" i="2"/>
  <c r="G1614" i="2"/>
  <c r="G2059" i="2"/>
  <c r="G2181" i="2"/>
  <c r="G1638" i="2"/>
  <c r="A10" i="2"/>
  <c r="A26" i="2"/>
  <c r="A42" i="2"/>
  <c r="A58" i="2"/>
  <c r="A74" i="2"/>
  <c r="A90" i="2"/>
  <c r="A106" i="2"/>
  <c r="A122" i="2"/>
  <c r="A138" i="2"/>
  <c r="A154" i="2"/>
  <c r="A15" i="2"/>
  <c r="A31" i="2"/>
  <c r="A47" i="2"/>
  <c r="A63" i="2"/>
  <c r="A79" i="2"/>
  <c r="A95" i="2"/>
  <c r="A111" i="2"/>
  <c r="A127" i="2"/>
  <c r="A143" i="2"/>
  <c r="A159" i="2"/>
  <c r="A16" i="2"/>
  <c r="A32" i="2"/>
  <c r="A48" i="2"/>
  <c r="A64" i="2"/>
  <c r="A80" i="2"/>
  <c r="A96" i="2"/>
  <c r="A112" i="2"/>
  <c r="A128" i="2"/>
  <c r="A144" i="2"/>
  <c r="A13" i="2"/>
  <c r="A77" i="2"/>
  <c r="A141" i="2"/>
  <c r="A171" i="2"/>
  <c r="A187" i="2"/>
  <c r="A203" i="2"/>
  <c r="A219" i="2"/>
  <c r="A235" i="2"/>
  <c r="A251" i="2"/>
  <c r="A267" i="2"/>
  <c r="A283" i="2"/>
  <c r="A299" i="2"/>
  <c r="A315" i="2"/>
  <c r="A331" i="2"/>
  <c r="A347" i="2"/>
  <c r="A363" i="2"/>
  <c r="A379" i="2"/>
  <c r="A395" i="2"/>
  <c r="A411" i="2"/>
  <c r="A427" i="2"/>
  <c r="A443" i="2"/>
  <c r="A459" i="2"/>
  <c r="A65" i="2"/>
  <c r="A129" i="2"/>
  <c r="A164" i="2"/>
  <c r="A180" i="2"/>
  <c r="A196" i="2"/>
  <c r="A212" i="2"/>
  <c r="A228" i="2"/>
  <c r="A244" i="2"/>
  <c r="A260" i="2"/>
  <c r="A276" i="2"/>
  <c r="A292" i="2"/>
  <c r="A308" i="2"/>
  <c r="A324" i="2"/>
  <c r="A340" i="2"/>
  <c r="A356" i="2"/>
  <c r="A372" i="2"/>
  <c r="A5" i="2"/>
  <c r="A69" i="2"/>
  <c r="A133" i="2"/>
  <c r="A169" i="2"/>
  <c r="A185" i="2"/>
  <c r="A201" i="2"/>
  <c r="A217" i="2"/>
  <c r="A233" i="2"/>
  <c r="A249" i="2"/>
  <c r="A265" i="2"/>
  <c r="A281" i="2"/>
  <c r="A297" i="2"/>
  <c r="A313" i="2"/>
  <c r="A329" i="2"/>
  <c r="A345" i="2"/>
  <c r="A361" i="2"/>
  <c r="A377" i="2"/>
  <c r="A121" i="2"/>
  <c r="A222" i="2"/>
  <c r="A286" i="2"/>
  <c r="A350" i="2"/>
  <c r="A393" i="2"/>
  <c r="A412" i="2"/>
  <c r="A438" i="2"/>
  <c r="A457" i="2"/>
  <c r="A470" i="2"/>
  <c r="A486" i="2"/>
  <c r="A502" i="2"/>
  <c r="A518" i="2"/>
  <c r="A534" i="2"/>
  <c r="A550" i="2"/>
  <c r="A566" i="2"/>
  <c r="A582" i="2"/>
  <c r="A598" i="2"/>
  <c r="A614" i="2"/>
  <c r="A73" i="2"/>
  <c r="A194" i="2"/>
  <c r="A258" i="2"/>
  <c r="A322" i="2"/>
  <c r="A386" i="2"/>
  <c r="A405" i="2"/>
  <c r="A424" i="2"/>
  <c r="A450" i="2"/>
  <c r="A467" i="2"/>
  <c r="A483" i="2"/>
  <c r="A499" i="2"/>
  <c r="A515" i="2"/>
  <c r="A531" i="2"/>
  <c r="A547" i="2"/>
  <c r="A563" i="2"/>
  <c r="A579" i="2"/>
  <c r="A595" i="2"/>
  <c r="A611" i="2"/>
  <c r="A89" i="2"/>
  <c r="A198" i="2"/>
  <c r="A262" i="2"/>
  <c r="A326" i="2"/>
  <c r="A388" i="2"/>
  <c r="A414" i="2"/>
  <c r="A433" i="2"/>
  <c r="A452" i="2"/>
  <c r="A476" i="2"/>
  <c r="A492" i="2"/>
  <c r="A508" i="2"/>
  <c r="A524" i="2"/>
  <c r="A540" i="2"/>
  <c r="A556" i="2"/>
  <c r="A572" i="2"/>
  <c r="A588" i="2"/>
  <c r="A604" i="2"/>
  <c r="A620" i="2"/>
  <c r="A636" i="2"/>
  <c r="A652" i="2"/>
  <c r="A668" i="2"/>
  <c r="A684" i="2"/>
  <c r="A700" i="2"/>
  <c r="A716" i="2"/>
  <c r="A732" i="2"/>
  <c r="A748" i="2"/>
  <c r="A764" i="2"/>
  <c r="A780" i="2"/>
  <c r="A796" i="2"/>
  <c r="A812" i="2"/>
  <c r="A828" i="2"/>
  <c r="A844" i="2"/>
  <c r="A860" i="2"/>
  <c r="A876" i="2"/>
  <c r="A892" i="2"/>
  <c r="A908" i="2"/>
  <c r="A924" i="2"/>
  <c r="A234" i="2"/>
  <c r="A416" i="2"/>
  <c r="A493" i="2"/>
  <c r="A557" i="2"/>
  <c r="A621" i="2"/>
  <c r="A643" i="2"/>
  <c r="A662" i="2"/>
  <c r="A681" i="2"/>
  <c r="A707" i="2"/>
  <c r="A726" i="2"/>
  <c r="A745" i="2"/>
  <c r="A771" i="2"/>
  <c r="A790" i="2"/>
  <c r="A809" i="2"/>
  <c r="A835" i="2"/>
  <c r="A854" i="2"/>
  <c r="A873" i="2"/>
  <c r="A899" i="2"/>
  <c r="A918" i="2"/>
  <c r="A938" i="2"/>
  <c r="A954" i="2"/>
  <c r="A970" i="2"/>
  <c r="A986" i="2"/>
  <c r="A1002" i="2"/>
  <c r="A1018" i="2"/>
  <c r="A1034" i="2"/>
  <c r="A1050" i="2"/>
  <c r="A1066" i="2"/>
  <c r="A1082" i="2"/>
  <c r="A1098" i="2"/>
  <c r="A1114" i="2"/>
  <c r="A1130" i="2"/>
  <c r="A1146" i="2"/>
  <c r="A1162" i="2"/>
  <c r="A1178" i="2"/>
  <c r="A1194" i="2"/>
  <c r="A1210" i="2"/>
  <c r="A1226" i="2"/>
  <c r="A186" i="2"/>
  <c r="A400" i="2"/>
  <c r="A481" i="2"/>
  <c r="A545" i="2"/>
  <c r="A609" i="2"/>
  <c r="A639" i="2"/>
  <c r="A658" i="2"/>
  <c r="A677" i="2"/>
  <c r="A703" i="2"/>
  <c r="A722" i="2"/>
  <c r="A741" i="2"/>
  <c r="A767" i="2"/>
  <c r="A786" i="2"/>
  <c r="A805" i="2"/>
  <c r="A831" i="2"/>
  <c r="A850" i="2"/>
  <c r="A869" i="2"/>
  <c r="A895" i="2"/>
  <c r="A914" i="2"/>
  <c r="A933" i="2"/>
  <c r="A951" i="2"/>
  <c r="A967" i="2"/>
  <c r="A983" i="2"/>
  <c r="A999" i="2"/>
  <c r="A266" i="2"/>
  <c r="A448" i="2"/>
  <c r="A517" i="2"/>
  <c r="A581" i="2"/>
  <c r="A635" i="2"/>
  <c r="A654" i="2"/>
  <c r="A673" i="2"/>
  <c r="A699" i="2"/>
  <c r="A718" i="2"/>
  <c r="A737" i="2"/>
  <c r="A763" i="2"/>
  <c r="A782" i="2"/>
  <c r="A801" i="2"/>
  <c r="A827" i="2"/>
  <c r="A846" i="2"/>
  <c r="A865" i="2"/>
  <c r="A891" i="2"/>
  <c r="A910" i="2"/>
  <c r="A929" i="2"/>
  <c r="A948" i="2"/>
  <c r="A964" i="2"/>
  <c r="A980" i="2"/>
  <c r="A996" i="2"/>
  <c r="A458" i="2"/>
  <c r="A637" i="2"/>
  <c r="A727" i="2"/>
  <c r="A810" i="2"/>
  <c r="A893" i="2"/>
  <c r="A973" i="2"/>
  <c r="A1016" i="2"/>
  <c r="A1035" i="2"/>
  <c r="A1061" i="2"/>
  <c r="A1080" i="2"/>
  <c r="A1099" i="2"/>
  <c r="A1125" i="2"/>
  <c r="A1144" i="2"/>
  <c r="A1163" i="2"/>
  <c r="A1189" i="2"/>
  <c r="A1208" i="2"/>
  <c r="A1227" i="2"/>
  <c r="A1247" i="2"/>
  <c r="A1263" i="2"/>
  <c r="A1279" i="2"/>
  <c r="A1295" i="2"/>
  <c r="A1311" i="2"/>
  <c r="A1327" i="2"/>
  <c r="A1343" i="2"/>
  <c r="A1359" i="2"/>
  <c r="A1375" i="2"/>
  <c r="A1391" i="2"/>
  <c r="A1407" i="2"/>
  <c r="A1423" i="2"/>
  <c r="A1439" i="2"/>
  <c r="A1455" i="2"/>
  <c r="A1471" i="2"/>
  <c r="A1487" i="2"/>
  <c r="A1503" i="2"/>
  <c r="A1519" i="2"/>
  <c r="A1535" i="2"/>
  <c r="A1551" i="2"/>
  <c r="A1567" i="2"/>
  <c r="A1583" i="2"/>
  <c r="A1599" i="2"/>
  <c r="A1615" i="2"/>
  <c r="A1631" i="2"/>
  <c r="A1647" i="2"/>
  <c r="A1663" i="2"/>
  <c r="A1679" i="2"/>
  <c r="A1695" i="2"/>
  <c r="A1711" i="2"/>
  <c r="A1727" i="2"/>
  <c r="A1743" i="2"/>
  <c r="A1759" i="2"/>
  <c r="A1775" i="2"/>
  <c r="A1791" i="2"/>
  <c r="A1807" i="2"/>
  <c r="A1823" i="2"/>
  <c r="A1839" i="2"/>
  <c r="A413" i="2"/>
  <c r="A617" i="2"/>
  <c r="A711" i="2"/>
  <c r="A794" i="2"/>
  <c r="A877" i="2"/>
  <c r="A961" i="2"/>
  <c r="A1012" i="2"/>
  <c r="A1031" i="2"/>
  <c r="A1057" i="2"/>
  <c r="A1076" i="2"/>
  <c r="A1095" i="2"/>
  <c r="A1121" i="2"/>
  <c r="A1140" i="2"/>
  <c r="A1159" i="2"/>
  <c r="A1185" i="2"/>
  <c r="A1204" i="2"/>
  <c r="A1223" i="2"/>
  <c r="A1244" i="2"/>
  <c r="A1260" i="2"/>
  <c r="A1276" i="2"/>
  <c r="A1292" i="2"/>
  <c r="A1308" i="2"/>
  <c r="A1324" i="2"/>
  <c r="A1340" i="2"/>
  <c r="A1356" i="2"/>
  <c r="A1372" i="2"/>
  <c r="A1388" i="2"/>
  <c r="A1404" i="2"/>
  <c r="A1420" i="2"/>
  <c r="A1436" i="2"/>
  <c r="A1452" i="2"/>
  <c r="A1468" i="2"/>
  <c r="A1484" i="2"/>
  <c r="A1500" i="2"/>
  <c r="A1516" i="2"/>
  <c r="A1532" i="2"/>
  <c r="A1548" i="2"/>
  <c r="A1564" i="2"/>
  <c r="A505" i="2"/>
  <c r="A669" i="2"/>
  <c r="A759" i="2"/>
  <c r="A842" i="2"/>
  <c r="A925" i="2"/>
  <c r="A997" i="2"/>
  <c r="A1024" i="2"/>
  <c r="A1043" i="2"/>
  <c r="A1069" i="2"/>
  <c r="A1088" i="2"/>
  <c r="A1107" i="2"/>
  <c r="A1133" i="2"/>
  <c r="A1152" i="2"/>
  <c r="A1171" i="2"/>
  <c r="A1197" i="2"/>
  <c r="A1216" i="2"/>
  <c r="A1237" i="2"/>
  <c r="A1253" i="2"/>
  <c r="A1269" i="2"/>
  <c r="A1285" i="2"/>
  <c r="A1301" i="2"/>
  <c r="A1317" i="2"/>
  <c r="A1333" i="2"/>
  <c r="A1349" i="2"/>
  <c r="A1365" i="2"/>
  <c r="A1381" i="2"/>
  <c r="A1397" i="2"/>
  <c r="A1413" i="2"/>
  <c r="A1429" i="2"/>
  <c r="A1445" i="2"/>
  <c r="A1461" i="2"/>
  <c r="A1477" i="2"/>
  <c r="A1493" i="2"/>
  <c r="A1509" i="2"/>
  <c r="A1525" i="2"/>
  <c r="A1541" i="2"/>
  <c r="A1557" i="2"/>
  <c r="A1573" i="2"/>
  <c r="A935" i="2"/>
  <c r="A1068" i="2"/>
  <c r="A1151" i="2"/>
  <c r="A1250" i="2"/>
  <c r="A1314" i="2"/>
  <c r="A1378" i="2"/>
  <c r="A1442" i="2"/>
  <c r="A1506" i="2"/>
  <c r="A1570" i="2"/>
  <c r="A1592" i="2"/>
  <c r="A1618" i="2"/>
  <c r="A1637" i="2"/>
  <c r="A1656" i="2"/>
  <c r="A1682" i="2"/>
  <c r="A1701" i="2"/>
  <c r="A1720" i="2"/>
  <c r="A1746" i="2"/>
  <c r="A1765" i="2"/>
  <c r="A1784" i="2"/>
  <c r="A1810" i="2"/>
  <c r="A1829" i="2"/>
  <c r="A1848" i="2"/>
  <c r="A1863" i="2"/>
  <c r="A1879" i="2"/>
  <c r="A1895" i="2"/>
  <c r="A1911" i="2"/>
  <c r="A1927" i="2"/>
  <c r="A1943" i="2"/>
  <c r="A1959" i="2"/>
  <c r="A1975" i="2"/>
  <c r="A1991" i="2"/>
  <c r="A2007" i="2"/>
  <c r="A2023" i="2"/>
  <c r="A2039" i="2"/>
  <c r="A2055" i="2"/>
  <c r="A2071" i="2"/>
  <c r="A2087" i="2"/>
  <c r="A2103" i="2"/>
  <c r="A2119" i="2"/>
  <c r="A634" i="2"/>
  <c r="A909" i="2"/>
  <c r="A1033" i="2"/>
  <c r="A1116" i="2"/>
  <c r="A1199" i="2"/>
  <c r="A1270" i="2"/>
  <c r="A1334" i="2"/>
  <c r="A1398" i="2"/>
  <c r="A1462" i="2"/>
  <c r="A1526" i="2"/>
  <c r="A1582" i="2"/>
  <c r="A1601" i="2"/>
  <c r="A1620" i="2"/>
  <c r="A1646" i="2"/>
  <c r="A1665" i="2"/>
  <c r="A1684" i="2"/>
  <c r="A1710" i="2"/>
  <c r="A1729" i="2"/>
  <c r="A1748" i="2"/>
  <c r="A1774" i="2"/>
  <c r="A1793" i="2"/>
  <c r="A1812" i="2"/>
  <c r="A1838" i="2"/>
  <c r="A1856" i="2"/>
  <c r="A1872" i="2"/>
  <c r="A1888" i="2"/>
  <c r="A1904" i="2"/>
  <c r="A1920" i="2"/>
  <c r="A1936" i="2"/>
  <c r="A1952" i="2"/>
  <c r="A1968" i="2"/>
  <c r="A1984" i="2"/>
  <c r="A2000" i="2"/>
  <c r="A2016" i="2"/>
  <c r="A2032" i="2"/>
  <c r="A2048" i="2"/>
  <c r="A2064" i="2"/>
  <c r="A2080" i="2"/>
  <c r="A2096" i="2"/>
  <c r="A2112" i="2"/>
  <c r="A2128" i="2"/>
  <c r="A807" i="2"/>
  <c r="A1017" i="2"/>
  <c r="A1100" i="2"/>
  <c r="A1183" i="2"/>
  <c r="A1258" i="2"/>
  <c r="A1322" i="2"/>
  <c r="A1386" i="2"/>
  <c r="A1450" i="2"/>
  <c r="A1514" i="2"/>
  <c r="A1578" i="2"/>
  <c r="A1597" i="2"/>
  <c r="A1616" i="2"/>
  <c r="A1642" i="2"/>
  <c r="A1661" i="2"/>
  <c r="A1680" i="2"/>
  <c r="A1706" i="2"/>
  <c r="A1725" i="2"/>
  <c r="A1744" i="2"/>
  <c r="A1770" i="2"/>
  <c r="A1789" i="2"/>
  <c r="A1808" i="2"/>
  <c r="A1834" i="2"/>
  <c r="A1857" i="2"/>
  <c r="A1873" i="2"/>
  <c r="A1889" i="2"/>
  <c r="A1905" i="2"/>
  <c r="A1921" i="2"/>
  <c r="A1937" i="2"/>
  <c r="A1953" i="2"/>
  <c r="A1969" i="2"/>
  <c r="A1985" i="2"/>
  <c r="A2001" i="2"/>
  <c r="A2017" i="2"/>
  <c r="A2033" i="2"/>
  <c r="A2049" i="2"/>
  <c r="A2065" i="2"/>
  <c r="A2081" i="2"/>
  <c r="A2097" i="2"/>
  <c r="A2113" i="2"/>
  <c r="A2129" i="2"/>
  <c r="A2145" i="2"/>
  <c r="A2161" i="2"/>
  <c r="A2177" i="2"/>
  <c r="A2193" i="2"/>
  <c r="A2209" i="2"/>
  <c r="A2225" i="2"/>
  <c r="A2241" i="2"/>
  <c r="A2257" i="2"/>
  <c r="A2273" i="2"/>
  <c r="A2289" i="2"/>
  <c r="A2305" i="2"/>
  <c r="A2321" i="2"/>
  <c r="A2337" i="2"/>
  <c r="A2353" i="2"/>
  <c r="A2369" i="2"/>
  <c r="A2385" i="2"/>
  <c r="A2401" i="2"/>
  <c r="A2417" i="2"/>
  <c r="A2433" i="2"/>
  <c r="A2449" i="2"/>
  <c r="A2465" i="2"/>
  <c r="A1148" i="2"/>
  <c r="A1390" i="2"/>
  <c r="A1606" i="2"/>
  <c r="A1689" i="2"/>
  <c r="A1772" i="2"/>
  <c r="A1850" i="2"/>
  <c r="A1914" i="2"/>
  <c r="A1978" i="2"/>
  <c r="A2042" i="2"/>
  <c r="A2106" i="2"/>
  <c r="A2146" i="2"/>
  <c r="A2172" i="2"/>
  <c r="A2191" i="2"/>
  <c r="A2210" i="2"/>
  <c r="A2236" i="2"/>
  <c r="A2255" i="2"/>
  <c r="A2274" i="2"/>
  <c r="A2300" i="2"/>
  <c r="A2319" i="2"/>
  <c r="A2338" i="2"/>
  <c r="A2364" i="2"/>
  <c r="A2383" i="2"/>
  <c r="A2402" i="2"/>
  <c r="A2428" i="2"/>
  <c r="A2447" i="2"/>
  <c r="A2466" i="2"/>
  <c r="A1278" i="2"/>
  <c r="A1534" i="2"/>
  <c r="A1654" i="2"/>
  <c r="A1737" i="2"/>
  <c r="A1820" i="2"/>
  <c r="A1886" i="2"/>
  <c r="A1950" i="2"/>
  <c r="A2014" i="2"/>
  <c r="A2078" i="2"/>
  <c r="A2136" i="2"/>
  <c r="A2155" i="2"/>
  <c r="A2174" i="2"/>
  <c r="A2200" i="2"/>
  <c r="A2219" i="2"/>
  <c r="A2238" i="2"/>
  <c r="A2264" i="2"/>
  <c r="A2283" i="2"/>
  <c r="A2302" i="2"/>
  <c r="A2328" i="2"/>
  <c r="A2347" i="2"/>
  <c r="A2366" i="2"/>
  <c r="A2392" i="2"/>
  <c r="A2411" i="2"/>
  <c r="A2430" i="2"/>
  <c r="A2456" i="2"/>
  <c r="A781" i="2"/>
  <c r="A1358" i="2"/>
  <c r="A1593" i="2"/>
  <c r="A1676" i="2"/>
  <c r="A1766" i="2"/>
  <c r="A1849" i="2"/>
  <c r="A1906" i="2"/>
  <c r="A1970" i="2"/>
  <c r="A2034" i="2"/>
  <c r="A2098" i="2"/>
  <c r="A2138" i="2"/>
  <c r="A2164" i="2"/>
  <c r="A2183" i="2"/>
  <c r="A2202" i="2"/>
  <c r="A2228" i="2"/>
  <c r="A2247" i="2"/>
  <c r="A2266" i="2"/>
  <c r="A2292" i="2"/>
  <c r="A2311" i="2"/>
  <c r="A2330" i="2"/>
  <c r="A2356" i="2"/>
  <c r="A2375" i="2"/>
  <c r="A2394" i="2"/>
  <c r="A2420" i="2"/>
  <c r="A2439" i="2"/>
  <c r="A2458" i="2"/>
  <c r="A1622" i="2"/>
  <c r="A1942" i="2"/>
  <c r="A2160" i="2"/>
  <c r="A2243" i="2"/>
  <c r="A2326" i="2"/>
  <c r="A2416" i="2"/>
  <c r="A1577" i="2"/>
  <c r="A1894" i="2"/>
  <c r="A2144" i="2"/>
  <c r="A2227" i="2"/>
  <c r="A2310" i="2"/>
  <c r="A2400" i="2"/>
  <c r="A1212" i="2"/>
  <c r="A1769" i="2"/>
  <c r="A2038" i="2"/>
  <c r="A2192" i="2"/>
  <c r="A2275" i="2"/>
  <c r="A2358" i="2"/>
  <c r="A2448" i="2"/>
  <c r="A1724" i="2"/>
  <c r="A2387" i="2"/>
  <c r="A2323" i="2"/>
  <c r="A2054" i="2"/>
  <c r="A1862" i="2"/>
  <c r="A2432" i="2"/>
  <c r="A14" i="2"/>
  <c r="A30" i="2"/>
  <c r="A46" i="2"/>
  <c r="A62" i="2"/>
  <c r="A78" i="2"/>
  <c r="A94" i="2"/>
  <c r="A110" i="2"/>
  <c r="A126" i="2"/>
  <c r="A142" i="2"/>
  <c r="A3" i="2"/>
  <c r="A19" i="2"/>
  <c r="A35" i="2"/>
  <c r="A51" i="2"/>
  <c r="A67" i="2"/>
  <c r="A83" i="2"/>
  <c r="A99" i="2"/>
  <c r="A115" i="2"/>
  <c r="A131" i="2"/>
  <c r="A147" i="2"/>
  <c r="A4" i="2"/>
  <c r="A20" i="2"/>
  <c r="A36" i="2"/>
  <c r="A52" i="2"/>
  <c r="A68" i="2"/>
  <c r="A84" i="2"/>
  <c r="A100" i="2"/>
  <c r="A116" i="2"/>
  <c r="A132" i="2"/>
  <c r="A148" i="2"/>
  <c r="A29" i="2"/>
  <c r="A93" i="2"/>
  <c r="A157" i="2"/>
  <c r="A175" i="2"/>
  <c r="A191" i="2"/>
  <c r="A207" i="2"/>
  <c r="A223" i="2"/>
  <c r="A239" i="2"/>
  <c r="A255" i="2"/>
  <c r="A271" i="2"/>
  <c r="A287" i="2"/>
  <c r="A303" i="2"/>
  <c r="A319" i="2"/>
  <c r="A335" i="2"/>
  <c r="A351" i="2"/>
  <c r="A367" i="2"/>
  <c r="A383" i="2"/>
  <c r="A399" i="2"/>
  <c r="A415" i="2"/>
  <c r="A431" i="2"/>
  <c r="A447" i="2"/>
  <c r="A17" i="2"/>
  <c r="A81" i="2"/>
  <c r="A145" i="2"/>
  <c r="A168" i="2"/>
  <c r="A184" i="2"/>
  <c r="A200" i="2"/>
  <c r="A216" i="2"/>
  <c r="A232" i="2"/>
  <c r="A248" i="2"/>
  <c r="A264" i="2"/>
  <c r="A280" i="2"/>
  <c r="A296" i="2"/>
  <c r="A312" i="2"/>
  <c r="A328" i="2"/>
  <c r="A344" i="2"/>
  <c r="A360" i="2"/>
  <c r="A376" i="2"/>
  <c r="A21" i="2"/>
  <c r="A85" i="2"/>
  <c r="A149" i="2"/>
  <c r="A173" i="2"/>
  <c r="A189" i="2"/>
  <c r="A205" i="2"/>
  <c r="A221" i="2"/>
  <c r="A237" i="2"/>
  <c r="A253" i="2"/>
  <c r="A269" i="2"/>
  <c r="A285" i="2"/>
  <c r="A301" i="2"/>
  <c r="A317" i="2"/>
  <c r="A333" i="2"/>
  <c r="A349" i="2"/>
  <c r="A365" i="2"/>
  <c r="A381" i="2"/>
  <c r="A174" i="2"/>
  <c r="A238" i="2"/>
  <c r="A302" i="2"/>
  <c r="A366" i="2"/>
  <c r="A396" i="2"/>
  <c r="A422" i="2"/>
  <c r="A441" i="2"/>
  <c r="A460" i="2"/>
  <c r="A474" i="2"/>
  <c r="A490" i="2"/>
  <c r="A506" i="2"/>
  <c r="A522" i="2"/>
  <c r="A538" i="2"/>
  <c r="A554" i="2"/>
  <c r="A570" i="2"/>
  <c r="A586" i="2"/>
  <c r="A602" i="2"/>
  <c r="A618" i="2"/>
  <c r="A137" i="2"/>
  <c r="A210" i="2"/>
  <c r="A274" i="2"/>
  <c r="A338" i="2"/>
  <c r="A389" i="2"/>
  <c r="A408" i="2"/>
  <c r="A434" i="2"/>
  <c r="A453" i="2"/>
  <c r="A471" i="2"/>
  <c r="A487" i="2"/>
  <c r="A503" i="2"/>
  <c r="A519" i="2"/>
  <c r="A535" i="2"/>
  <c r="A551" i="2"/>
  <c r="A567" i="2"/>
  <c r="A583" i="2"/>
  <c r="A599" i="2"/>
  <c r="A615" i="2"/>
  <c r="A153" i="2"/>
  <c r="A214" i="2"/>
  <c r="A278" i="2"/>
  <c r="A342" i="2"/>
  <c r="A398" i="2"/>
  <c r="A417" i="2"/>
  <c r="A436" i="2"/>
  <c r="A464" i="2"/>
  <c r="A480" i="2"/>
  <c r="A496" i="2"/>
  <c r="A512" i="2"/>
  <c r="A528" i="2"/>
  <c r="A544" i="2"/>
  <c r="A560" i="2"/>
  <c r="A576" i="2"/>
  <c r="A592" i="2"/>
  <c r="A608" i="2"/>
  <c r="A624" i="2"/>
  <c r="A640" i="2"/>
  <c r="A656" i="2"/>
  <c r="A672" i="2"/>
  <c r="A688" i="2"/>
  <c r="A704" i="2"/>
  <c r="A720" i="2"/>
  <c r="A736" i="2"/>
  <c r="A752" i="2"/>
  <c r="A768" i="2"/>
  <c r="A784" i="2"/>
  <c r="A800" i="2"/>
  <c r="A816" i="2"/>
  <c r="A832" i="2"/>
  <c r="A848" i="2"/>
  <c r="A864" i="2"/>
  <c r="A880" i="2"/>
  <c r="A896" i="2"/>
  <c r="A912" i="2"/>
  <c r="A928" i="2"/>
  <c r="A298" i="2"/>
  <c r="A442" i="2"/>
  <c r="A509" i="2"/>
  <c r="A573" i="2"/>
  <c r="A627" i="2"/>
  <c r="A646" i="2"/>
  <c r="A665" i="2"/>
  <c r="A691" i="2"/>
  <c r="A710" i="2"/>
  <c r="A729" i="2"/>
  <c r="A755" i="2"/>
  <c r="A774" i="2"/>
  <c r="A793" i="2"/>
  <c r="A819" i="2"/>
  <c r="A838" i="2"/>
  <c r="A857" i="2"/>
  <c r="A883" i="2"/>
  <c r="A902" i="2"/>
  <c r="A921" i="2"/>
  <c r="A942" i="2"/>
  <c r="A958" i="2"/>
  <c r="A974" i="2"/>
  <c r="A990" i="2"/>
  <c r="A1006" i="2"/>
  <c r="A1022" i="2"/>
  <c r="A1038" i="2"/>
  <c r="A1054" i="2"/>
  <c r="A1070" i="2"/>
  <c r="A1086" i="2"/>
  <c r="A1102" i="2"/>
  <c r="A1118" i="2"/>
  <c r="A1134" i="2"/>
  <c r="A1150" i="2"/>
  <c r="A1166" i="2"/>
  <c r="A1182" i="2"/>
  <c r="A1198" i="2"/>
  <c r="A1214" i="2"/>
  <c r="A1230" i="2"/>
  <c r="A250" i="2"/>
  <c r="A426" i="2"/>
  <c r="A497" i="2"/>
  <c r="A561" i="2"/>
  <c r="A623" i="2"/>
  <c r="A642" i="2"/>
  <c r="A661" i="2"/>
  <c r="A687" i="2"/>
  <c r="A706" i="2"/>
  <c r="A725" i="2"/>
  <c r="A751" i="2"/>
  <c r="A770" i="2"/>
  <c r="A789" i="2"/>
  <c r="A815" i="2"/>
  <c r="A834" i="2"/>
  <c r="A853" i="2"/>
  <c r="A879" i="2"/>
  <c r="A898" i="2"/>
  <c r="A917" i="2"/>
  <c r="A939" i="2"/>
  <c r="A955" i="2"/>
  <c r="A971" i="2"/>
  <c r="A987" i="2"/>
  <c r="A1003" i="2"/>
  <c r="A330" i="2"/>
  <c r="A469" i="2"/>
  <c r="A533" i="2"/>
  <c r="A597" i="2"/>
  <c r="A638" i="2"/>
  <c r="A657" i="2"/>
  <c r="A683" i="2"/>
  <c r="A702" i="2"/>
  <c r="A721" i="2"/>
  <c r="A747" i="2"/>
  <c r="A766" i="2"/>
  <c r="A785" i="2"/>
  <c r="A811" i="2"/>
  <c r="A830" i="2"/>
  <c r="A849" i="2"/>
  <c r="A875" i="2"/>
  <c r="A894" i="2"/>
  <c r="A913" i="2"/>
  <c r="A936" i="2"/>
  <c r="A952" i="2"/>
  <c r="A968" i="2"/>
  <c r="A984" i="2"/>
  <c r="A1000" i="2"/>
  <c r="A473" i="2"/>
  <c r="A663" i="2"/>
  <c r="A746" i="2"/>
  <c r="A829" i="2"/>
  <c r="A919" i="2"/>
  <c r="A989" i="2"/>
  <c r="A1019" i="2"/>
  <c r="A1045" i="2"/>
  <c r="A1064" i="2"/>
  <c r="A1083" i="2"/>
  <c r="A1109" i="2"/>
  <c r="A1128" i="2"/>
  <c r="A1147" i="2"/>
  <c r="A1173" i="2"/>
  <c r="A1192" i="2"/>
  <c r="A1211" i="2"/>
  <c r="A1235" i="2"/>
  <c r="A1251" i="2"/>
  <c r="A1267" i="2"/>
  <c r="A1283" i="2"/>
  <c r="A1299" i="2"/>
  <c r="A1315" i="2"/>
  <c r="A1331" i="2"/>
  <c r="A1347" i="2"/>
  <c r="A1363" i="2"/>
  <c r="A1379" i="2"/>
  <c r="A1395" i="2"/>
  <c r="A1411" i="2"/>
  <c r="A1427" i="2"/>
  <c r="A1443" i="2"/>
  <c r="A1459" i="2"/>
  <c r="A1475" i="2"/>
  <c r="A1491" i="2"/>
  <c r="A1507" i="2"/>
  <c r="A1523" i="2"/>
  <c r="A1539" i="2"/>
  <c r="A1555" i="2"/>
  <c r="A1571" i="2"/>
  <c r="A1587" i="2"/>
  <c r="A1603" i="2"/>
  <c r="A1619" i="2"/>
  <c r="A1635" i="2"/>
  <c r="A1651" i="2"/>
  <c r="A1667" i="2"/>
  <c r="A1683" i="2"/>
  <c r="A1699" i="2"/>
  <c r="A1715" i="2"/>
  <c r="A1731" i="2"/>
  <c r="A1747" i="2"/>
  <c r="A1763" i="2"/>
  <c r="A1779" i="2"/>
  <c r="A1795" i="2"/>
  <c r="A1811" i="2"/>
  <c r="A1827" i="2"/>
  <c r="A1843" i="2"/>
  <c r="A432" i="2"/>
  <c r="A647" i="2"/>
  <c r="A730" i="2"/>
  <c r="A813" i="2"/>
  <c r="A903" i="2"/>
  <c r="A977" i="2"/>
  <c r="A1015" i="2"/>
  <c r="A1041" i="2"/>
  <c r="A1060" i="2"/>
  <c r="A1079" i="2"/>
  <c r="A1105" i="2"/>
  <c r="A1124" i="2"/>
  <c r="A1143" i="2"/>
  <c r="A1169" i="2"/>
  <c r="A1188" i="2"/>
  <c r="A1207" i="2"/>
  <c r="A1233" i="2"/>
  <c r="A1248" i="2"/>
  <c r="A1264" i="2"/>
  <c r="A1280" i="2"/>
  <c r="A1296" i="2"/>
  <c r="A1312" i="2"/>
  <c r="A1328" i="2"/>
  <c r="A1344" i="2"/>
  <c r="A1360" i="2"/>
  <c r="A1376" i="2"/>
  <c r="A1392" i="2"/>
  <c r="A1408" i="2"/>
  <c r="A1424" i="2"/>
  <c r="A1440" i="2"/>
  <c r="A1456" i="2"/>
  <c r="A1472" i="2"/>
  <c r="A1488" i="2"/>
  <c r="A1504" i="2"/>
  <c r="A1520" i="2"/>
  <c r="A1536" i="2"/>
  <c r="A1552" i="2"/>
  <c r="A1568" i="2"/>
  <c r="A569" i="2"/>
  <c r="A695" i="2"/>
  <c r="A778" i="2"/>
  <c r="A861" i="2"/>
  <c r="A949" i="2"/>
  <c r="A1008" i="2"/>
  <c r="A1027" i="2"/>
  <c r="A1053" i="2"/>
  <c r="A1072" i="2"/>
  <c r="A1091" i="2"/>
  <c r="A1117" i="2"/>
  <c r="A1136" i="2"/>
  <c r="A1155" i="2"/>
  <c r="A1181" i="2"/>
  <c r="A1200" i="2"/>
  <c r="A1219" i="2"/>
  <c r="A1241" i="2"/>
  <c r="A1257" i="2"/>
  <c r="A1273" i="2"/>
  <c r="A1289" i="2"/>
  <c r="A1305" i="2"/>
  <c r="A1321" i="2"/>
  <c r="A1337" i="2"/>
  <c r="A1353" i="2"/>
  <c r="A1369" i="2"/>
  <c r="A1385" i="2"/>
  <c r="A1401" i="2"/>
  <c r="A1417" i="2"/>
  <c r="A1433" i="2"/>
  <c r="A1449" i="2"/>
  <c r="A1465" i="2"/>
  <c r="A1481" i="2"/>
  <c r="A1497" i="2"/>
  <c r="A1513" i="2"/>
  <c r="A1529" i="2"/>
  <c r="A1545" i="2"/>
  <c r="A1561" i="2"/>
  <c r="A679" i="2"/>
  <c r="A985" i="2"/>
  <c r="A1087" i="2"/>
  <c r="A1177" i="2"/>
  <c r="A1266" i="2"/>
  <c r="A1330" i="2"/>
  <c r="A1394" i="2"/>
  <c r="A1458" i="2"/>
  <c r="A1522" i="2"/>
  <c r="A1576" i="2"/>
  <c r="A1602" i="2"/>
  <c r="A1621" i="2"/>
  <c r="A1640" i="2"/>
  <c r="A1666" i="2"/>
  <c r="A1685" i="2"/>
  <c r="A1704" i="2"/>
  <c r="A1730" i="2"/>
  <c r="A1749" i="2"/>
  <c r="A1768" i="2"/>
  <c r="A1794" i="2"/>
  <c r="A1813" i="2"/>
  <c r="A1832" i="2"/>
  <c r="A1851" i="2"/>
  <c r="A1867" i="2"/>
  <c r="A1883" i="2"/>
  <c r="A1899" i="2"/>
  <c r="A1915" i="2"/>
  <c r="A1931" i="2"/>
  <c r="A1947" i="2"/>
  <c r="A1963" i="2"/>
  <c r="A1979" i="2"/>
  <c r="A1995" i="2"/>
  <c r="A2011" i="2"/>
  <c r="A2027" i="2"/>
  <c r="A2043" i="2"/>
  <c r="A2059" i="2"/>
  <c r="A2075" i="2"/>
  <c r="A2091" i="2"/>
  <c r="A2107" i="2"/>
  <c r="A2123" i="2"/>
  <c r="A653" i="2"/>
  <c r="A937" i="2"/>
  <c r="A1052" i="2"/>
  <c r="A1135" i="2"/>
  <c r="A1225" i="2"/>
  <c r="A1286" i="2"/>
  <c r="A1350" i="2"/>
  <c r="A1414" i="2"/>
  <c r="A1478" i="2"/>
  <c r="A1542" i="2"/>
  <c r="A1585" i="2"/>
  <c r="A1604" i="2"/>
  <c r="A1630" i="2"/>
  <c r="A1649" i="2"/>
  <c r="A1668" i="2"/>
  <c r="A1694" i="2"/>
  <c r="A1713" i="2"/>
  <c r="A1732" i="2"/>
  <c r="A1758" i="2"/>
  <c r="A1777" i="2"/>
  <c r="A1796" i="2"/>
  <c r="A1822" i="2"/>
  <c r="A1841" i="2"/>
  <c r="A1860" i="2"/>
  <c r="A1876" i="2"/>
  <c r="A1892" i="2"/>
  <c r="A1908" i="2"/>
  <c r="A1924" i="2"/>
  <c r="A1940" i="2"/>
  <c r="A1956" i="2"/>
  <c r="A1972" i="2"/>
  <c r="A1988" i="2"/>
  <c r="A2004" i="2"/>
  <c r="A2020" i="2"/>
  <c r="A2036" i="2"/>
  <c r="A2052" i="2"/>
  <c r="A2068" i="2"/>
  <c r="A2084" i="2"/>
  <c r="A2100" i="2"/>
  <c r="A2116" i="2"/>
  <c r="A2132" i="2"/>
  <c r="A826" i="2"/>
  <c r="A1036" i="2"/>
  <c r="A1119" i="2"/>
  <c r="A1209" i="2"/>
  <c r="A1274" i="2"/>
  <c r="A1338" i="2"/>
  <c r="A1402" i="2"/>
  <c r="A1466" i="2"/>
  <c r="A1530" i="2"/>
  <c r="A1581" i="2"/>
  <c r="A1600" i="2"/>
  <c r="A1626" i="2"/>
  <c r="A1645" i="2"/>
  <c r="A1664" i="2"/>
  <c r="A1690" i="2"/>
  <c r="A1709" i="2"/>
  <c r="A1728" i="2"/>
  <c r="A1754" i="2"/>
  <c r="A1773" i="2"/>
  <c r="A1792" i="2"/>
  <c r="A1818" i="2"/>
  <c r="A1837" i="2"/>
  <c r="A1861" i="2"/>
  <c r="A1877" i="2"/>
  <c r="A1893" i="2"/>
  <c r="A1909" i="2"/>
  <c r="A1925" i="2"/>
  <c r="A1941" i="2"/>
  <c r="A1957" i="2"/>
  <c r="A1973" i="2"/>
  <c r="A1989" i="2"/>
  <c r="A2005" i="2"/>
  <c r="A2021" i="2"/>
  <c r="A2037" i="2"/>
  <c r="A2053" i="2"/>
  <c r="A2069" i="2"/>
  <c r="A2085" i="2"/>
  <c r="A2101" i="2"/>
  <c r="A2117" i="2"/>
  <c r="A2133" i="2"/>
  <c r="A2149" i="2"/>
  <c r="A2165" i="2"/>
  <c r="A2181" i="2"/>
  <c r="A2197" i="2"/>
  <c r="A2213" i="2"/>
  <c r="A2229" i="2"/>
  <c r="A2245" i="2"/>
  <c r="A2261" i="2"/>
  <c r="A2277" i="2"/>
  <c r="A2293" i="2"/>
  <c r="A2309" i="2"/>
  <c r="A2325" i="2"/>
  <c r="A2341" i="2"/>
  <c r="A2357" i="2"/>
  <c r="A2373" i="2"/>
  <c r="A18" i="2"/>
  <c r="A34" i="2"/>
  <c r="A50" i="2"/>
  <c r="A66" i="2"/>
  <c r="A82" i="2"/>
  <c r="A98" i="2"/>
  <c r="A114" i="2"/>
  <c r="A130" i="2"/>
  <c r="A146" i="2"/>
  <c r="A7" i="2"/>
  <c r="A23" i="2"/>
  <c r="A39" i="2"/>
  <c r="A55" i="2"/>
  <c r="A71" i="2"/>
  <c r="A87" i="2"/>
  <c r="A103" i="2"/>
  <c r="A119" i="2"/>
  <c r="A135" i="2"/>
  <c r="A151" i="2"/>
  <c r="A8" i="2"/>
  <c r="A24" i="2"/>
  <c r="A40" i="2"/>
  <c r="A56" i="2"/>
  <c r="A72" i="2"/>
  <c r="A88" i="2"/>
  <c r="A104" i="2"/>
  <c r="A120" i="2"/>
  <c r="A136" i="2"/>
  <c r="A152" i="2"/>
  <c r="A45" i="2"/>
  <c r="A109" i="2"/>
  <c r="A163" i="2"/>
  <c r="A179" i="2"/>
  <c r="A195" i="2"/>
  <c r="A211" i="2"/>
  <c r="A227" i="2"/>
  <c r="A243" i="2"/>
  <c r="A259" i="2"/>
  <c r="A275" i="2"/>
  <c r="A291" i="2"/>
  <c r="A307" i="2"/>
  <c r="A323" i="2"/>
  <c r="A339" i="2"/>
  <c r="A355" i="2"/>
  <c r="A371" i="2"/>
  <c r="A387" i="2"/>
  <c r="A403" i="2"/>
  <c r="A419" i="2"/>
  <c r="A435" i="2"/>
  <c r="A451" i="2"/>
  <c r="A33" i="2"/>
  <c r="A97" i="2"/>
  <c r="A158" i="2"/>
  <c r="A172" i="2"/>
  <c r="A188" i="2"/>
  <c r="A204" i="2"/>
  <c r="A220" i="2"/>
  <c r="A236" i="2"/>
  <c r="A252" i="2"/>
  <c r="A268" i="2"/>
  <c r="A284" i="2"/>
  <c r="A300" i="2"/>
  <c r="A316" i="2"/>
  <c r="A332" i="2"/>
  <c r="A348" i="2"/>
  <c r="A364" i="2"/>
  <c r="A380" i="2"/>
  <c r="A37" i="2"/>
  <c r="A101" i="2"/>
  <c r="A161" i="2"/>
  <c r="A177" i="2"/>
  <c r="A193" i="2"/>
  <c r="A209" i="2"/>
  <c r="A225" i="2"/>
  <c r="A241" i="2"/>
  <c r="A257" i="2"/>
  <c r="A273" i="2"/>
  <c r="A289" i="2"/>
  <c r="A305" i="2"/>
  <c r="A321" i="2"/>
  <c r="A337" i="2"/>
  <c r="A353" i="2"/>
  <c r="A369" i="2"/>
  <c r="A385" i="2"/>
  <c r="A190" i="2"/>
  <c r="A254" i="2"/>
  <c r="A318" i="2"/>
  <c r="A382" i="2"/>
  <c r="A406" i="2"/>
  <c r="A425" i="2"/>
  <c r="A444" i="2"/>
  <c r="A462" i="2"/>
  <c r="A478" i="2"/>
  <c r="A494" i="2"/>
  <c r="A510" i="2"/>
  <c r="A526" i="2"/>
  <c r="A542" i="2"/>
  <c r="A558" i="2"/>
  <c r="A574" i="2"/>
  <c r="A590" i="2"/>
  <c r="A606" i="2"/>
  <c r="A622" i="2"/>
  <c r="A162" i="2"/>
  <c r="A226" i="2"/>
  <c r="A290" i="2"/>
  <c r="A354" i="2"/>
  <c r="A392" i="2"/>
  <c r="A418" i="2"/>
  <c r="A437" i="2"/>
  <c r="A456" i="2"/>
  <c r="A475" i="2"/>
  <c r="A491" i="2"/>
  <c r="A507" i="2"/>
  <c r="A523" i="2"/>
  <c r="A539" i="2"/>
  <c r="A555" i="2"/>
  <c r="A571" i="2"/>
  <c r="A587" i="2"/>
  <c r="A603" i="2"/>
  <c r="A619" i="2"/>
  <c r="A166" i="2"/>
  <c r="A230" i="2"/>
  <c r="A294" i="2"/>
  <c r="A358" i="2"/>
  <c r="A401" i="2"/>
  <c r="A420" i="2"/>
  <c r="A446" i="2"/>
  <c r="A468" i="2"/>
  <c r="A484" i="2"/>
  <c r="A500" i="2"/>
  <c r="A516" i="2"/>
  <c r="A532" i="2"/>
  <c r="A548" i="2"/>
  <c r="A564" i="2"/>
  <c r="A580" i="2"/>
  <c r="A596" i="2"/>
  <c r="A612" i="2"/>
  <c r="A628" i="2"/>
  <c r="A644" i="2"/>
  <c r="A660" i="2"/>
  <c r="A676" i="2"/>
  <c r="A692" i="2"/>
  <c r="A708" i="2"/>
  <c r="A724" i="2"/>
  <c r="A740" i="2"/>
  <c r="A756" i="2"/>
  <c r="A772" i="2"/>
  <c r="A788" i="2"/>
  <c r="A804" i="2"/>
  <c r="A820" i="2"/>
  <c r="A836" i="2"/>
  <c r="A852" i="2"/>
  <c r="A868" i="2"/>
  <c r="A884" i="2"/>
  <c r="A900" i="2"/>
  <c r="A916" i="2"/>
  <c r="A932" i="2"/>
  <c r="A362" i="2"/>
  <c r="A461" i="2"/>
  <c r="A525" i="2"/>
  <c r="A589" i="2"/>
  <c r="A630" i="2"/>
  <c r="A649" i="2"/>
  <c r="A675" i="2"/>
  <c r="A694" i="2"/>
  <c r="A713" i="2"/>
  <c r="A739" i="2"/>
  <c r="A758" i="2"/>
  <c r="A777" i="2"/>
  <c r="A803" i="2"/>
  <c r="A822" i="2"/>
  <c r="A841" i="2"/>
  <c r="A867" i="2"/>
  <c r="A886" i="2"/>
  <c r="A905" i="2"/>
  <c r="A931" i="2"/>
  <c r="A946" i="2"/>
  <c r="A962" i="2"/>
  <c r="A978" i="2"/>
  <c r="A994" i="2"/>
  <c r="A1010" i="2"/>
  <c r="A1026" i="2"/>
  <c r="A1042" i="2"/>
  <c r="A1058" i="2"/>
  <c r="A1074" i="2"/>
  <c r="A1090" i="2"/>
  <c r="A1106" i="2"/>
  <c r="A1122" i="2"/>
  <c r="A1138" i="2"/>
  <c r="A1154" i="2"/>
  <c r="A1170" i="2"/>
  <c r="A1186" i="2"/>
  <c r="A1202" i="2"/>
  <c r="A1218" i="2"/>
  <c r="A1234" i="2"/>
  <c r="A314" i="2"/>
  <c r="A445" i="2"/>
  <c r="A513" i="2"/>
  <c r="A577" i="2"/>
  <c r="A626" i="2"/>
  <c r="A645" i="2"/>
  <c r="A671" i="2"/>
  <c r="A690" i="2"/>
  <c r="A709" i="2"/>
  <c r="A735" i="2"/>
  <c r="A754" i="2"/>
  <c r="A773" i="2"/>
  <c r="A799" i="2"/>
  <c r="A818" i="2"/>
  <c r="A837" i="2"/>
  <c r="A863" i="2"/>
  <c r="A882" i="2"/>
  <c r="A901" i="2"/>
  <c r="A927" i="2"/>
  <c r="A943" i="2"/>
  <c r="A959" i="2"/>
  <c r="A975" i="2"/>
  <c r="A991" i="2"/>
  <c r="A105" i="2"/>
  <c r="A410" i="2"/>
  <c r="A485" i="2"/>
  <c r="A549" i="2"/>
  <c r="A613" i="2"/>
  <c r="A641" i="2"/>
  <c r="A667" i="2"/>
  <c r="A686" i="2"/>
  <c r="A705" i="2"/>
  <c r="A731" i="2"/>
  <c r="A750" i="2"/>
  <c r="A769" i="2"/>
  <c r="A795" i="2"/>
  <c r="A814" i="2"/>
  <c r="A833" i="2"/>
  <c r="A859" i="2"/>
  <c r="A878" i="2"/>
  <c r="A897" i="2"/>
  <c r="A923" i="2"/>
  <c r="A940" i="2"/>
  <c r="A956" i="2"/>
  <c r="A972" i="2"/>
  <c r="A988" i="2"/>
  <c r="A1004" i="2"/>
  <c r="A537" i="2"/>
  <c r="A682" i="2"/>
  <c r="A765" i="2"/>
  <c r="A855" i="2"/>
  <c r="A941" i="2"/>
  <c r="A1005" i="2"/>
  <c r="A1029" i="2"/>
  <c r="A1048" i="2"/>
  <c r="A1067" i="2"/>
  <c r="A1093" i="2"/>
  <c r="A1112" i="2"/>
  <c r="A1131" i="2"/>
  <c r="A1157" i="2"/>
  <c r="A1176" i="2"/>
  <c r="A1195" i="2"/>
  <c r="A1221" i="2"/>
  <c r="A1239" i="2"/>
  <c r="A1255" i="2"/>
  <c r="A1271" i="2"/>
  <c r="A1287" i="2"/>
  <c r="A1303" i="2"/>
  <c r="A1319" i="2"/>
  <c r="A1335" i="2"/>
  <c r="A1351" i="2"/>
  <c r="A1367" i="2"/>
  <c r="A1383" i="2"/>
  <c r="A1399" i="2"/>
  <c r="A1415" i="2"/>
  <c r="A1431" i="2"/>
  <c r="A1447" i="2"/>
  <c r="A1463" i="2"/>
  <c r="A1479" i="2"/>
  <c r="A1495" i="2"/>
  <c r="A1511" i="2"/>
  <c r="A1527" i="2"/>
  <c r="A1543" i="2"/>
  <c r="A1559" i="2"/>
  <c r="A1575" i="2"/>
  <c r="A1591" i="2"/>
  <c r="A1607" i="2"/>
  <c r="A1623" i="2"/>
  <c r="A1639" i="2"/>
  <c r="A1655" i="2"/>
  <c r="A1671" i="2"/>
  <c r="A1687" i="2"/>
  <c r="A1703" i="2"/>
  <c r="A1719" i="2"/>
  <c r="A1735" i="2"/>
  <c r="A1751" i="2"/>
  <c r="A1767" i="2"/>
  <c r="A1783" i="2"/>
  <c r="A1799" i="2"/>
  <c r="A1815" i="2"/>
  <c r="A1831" i="2"/>
  <c r="A1847" i="2"/>
  <c r="A489" i="2"/>
  <c r="A666" i="2"/>
  <c r="A749" i="2"/>
  <c r="A839" i="2"/>
  <c r="A922" i="2"/>
  <c r="A993" i="2"/>
  <c r="A1025" i="2"/>
  <c r="A1044" i="2"/>
  <c r="A1063" i="2"/>
  <c r="A1089" i="2"/>
  <c r="A1108" i="2"/>
  <c r="A1127" i="2"/>
  <c r="A1153" i="2"/>
  <c r="A1172" i="2"/>
  <c r="A1191" i="2"/>
  <c r="A1217" i="2"/>
  <c r="A1236" i="2"/>
  <c r="A1252" i="2"/>
  <c r="A1268" i="2"/>
  <c r="A1284" i="2"/>
  <c r="A1300" i="2"/>
  <c r="A1316" i="2"/>
  <c r="A1332" i="2"/>
  <c r="A1348" i="2"/>
  <c r="A1364" i="2"/>
  <c r="A1380" i="2"/>
  <c r="A1396" i="2"/>
  <c r="A1412" i="2"/>
  <c r="A1428" i="2"/>
  <c r="A1444" i="2"/>
  <c r="A1460" i="2"/>
  <c r="A1476" i="2"/>
  <c r="A1492" i="2"/>
  <c r="A1508" i="2"/>
  <c r="A1524" i="2"/>
  <c r="A1540" i="2"/>
  <c r="A1556" i="2"/>
  <c r="A1572" i="2"/>
  <c r="A631" i="2"/>
  <c r="A714" i="2"/>
  <c r="A797" i="2"/>
  <c r="A887" i="2"/>
  <c r="A965" i="2"/>
  <c r="A1011" i="2"/>
  <c r="A1037" i="2"/>
  <c r="A1056" i="2"/>
  <c r="A1075" i="2"/>
  <c r="A1101" i="2"/>
  <c r="A1120" i="2"/>
  <c r="A1139" i="2"/>
  <c r="A1165" i="2"/>
  <c r="A1184" i="2"/>
  <c r="A1203" i="2"/>
  <c r="A1229" i="2"/>
  <c r="A1245" i="2"/>
  <c r="A1261" i="2"/>
  <c r="A1277" i="2"/>
  <c r="A1293" i="2"/>
  <c r="A1309" i="2"/>
  <c r="A1325" i="2"/>
  <c r="A1341" i="2"/>
  <c r="A1357" i="2"/>
  <c r="A1373" i="2"/>
  <c r="A1389" i="2"/>
  <c r="A1405" i="2"/>
  <c r="A1421" i="2"/>
  <c r="A1437" i="2"/>
  <c r="A1453" i="2"/>
  <c r="A1469" i="2"/>
  <c r="A1485" i="2"/>
  <c r="A1501" i="2"/>
  <c r="A1517" i="2"/>
  <c r="A1533" i="2"/>
  <c r="A1549" i="2"/>
  <c r="A1565" i="2"/>
  <c r="A698" i="2"/>
  <c r="A1023" i="2"/>
  <c r="A1113" i="2"/>
  <c r="A1196" i="2"/>
  <c r="A1282" i="2"/>
  <c r="A1346" i="2"/>
  <c r="A1410" i="2"/>
  <c r="A1474" i="2"/>
  <c r="A1538" i="2"/>
  <c r="A1586" i="2"/>
  <c r="A1605" i="2"/>
  <c r="A1624" i="2"/>
  <c r="A1650" i="2"/>
  <c r="A1669" i="2"/>
  <c r="A1688" i="2"/>
  <c r="A1714" i="2"/>
  <c r="A1733" i="2"/>
  <c r="A1752" i="2"/>
  <c r="A1778" i="2"/>
  <c r="A1797" i="2"/>
  <c r="A1816" i="2"/>
  <c r="A1842" i="2"/>
  <c r="A1855" i="2"/>
  <c r="A1871" i="2"/>
  <c r="A1887" i="2"/>
  <c r="A1903" i="2"/>
  <c r="A1919" i="2"/>
  <c r="A1935" i="2"/>
  <c r="A1951" i="2"/>
  <c r="A1967" i="2"/>
  <c r="A1983" i="2"/>
  <c r="A1999" i="2"/>
  <c r="A2015" i="2"/>
  <c r="A2031" i="2"/>
  <c r="A2047" i="2"/>
  <c r="A2063" i="2"/>
  <c r="A2079" i="2"/>
  <c r="A2095" i="2"/>
  <c r="A2111" i="2"/>
  <c r="A2127" i="2"/>
  <c r="A871" i="2"/>
  <c r="A1001" i="2"/>
  <c r="A1071" i="2"/>
  <c r="A1161" i="2"/>
  <c r="A1238" i="2"/>
  <c r="A1302" i="2"/>
  <c r="A1366" i="2"/>
  <c r="A1430" i="2"/>
  <c r="A1494" i="2"/>
  <c r="A1558" i="2"/>
  <c r="A1588" i="2"/>
  <c r="A1614" i="2"/>
  <c r="A1633" i="2"/>
  <c r="A1652" i="2"/>
  <c r="A1678" i="2"/>
  <c r="A1697" i="2"/>
  <c r="A1716" i="2"/>
  <c r="A1742" i="2"/>
  <c r="A1761" i="2"/>
  <c r="A1780" i="2"/>
  <c r="A1806" i="2"/>
  <c r="A1825" i="2"/>
  <c r="A1844" i="2"/>
  <c r="A1864" i="2"/>
  <c r="A1880" i="2"/>
  <c r="A1896" i="2"/>
  <c r="A1912" i="2"/>
  <c r="A1928" i="2"/>
  <c r="A1944" i="2"/>
  <c r="A1960" i="2"/>
  <c r="A1976" i="2"/>
  <c r="A1992" i="2"/>
  <c r="A2008" i="2"/>
  <c r="A2024" i="2"/>
  <c r="A2040" i="2"/>
  <c r="A2056" i="2"/>
  <c r="A2072" i="2"/>
  <c r="A2088" i="2"/>
  <c r="A2104" i="2"/>
  <c r="A2120" i="2"/>
  <c r="A282" i="2"/>
  <c r="A845" i="2"/>
  <c r="A1055" i="2"/>
  <c r="A1145" i="2"/>
  <c r="A1228" i="2"/>
  <c r="A1290" i="2"/>
  <c r="A1354" i="2"/>
  <c r="A1418" i="2"/>
  <c r="A1482" i="2"/>
  <c r="A1546" i="2"/>
  <c r="A1584" i="2"/>
  <c r="A1610" i="2"/>
  <c r="A1629" i="2"/>
  <c r="A1648" i="2"/>
  <c r="A1674" i="2"/>
  <c r="A1693" i="2"/>
  <c r="A1712" i="2"/>
  <c r="A1738" i="2"/>
  <c r="A1757" i="2"/>
  <c r="A1776" i="2"/>
  <c r="A1802" i="2"/>
  <c r="A1821" i="2"/>
  <c r="A1840" i="2"/>
  <c r="A1865" i="2"/>
  <c r="A1881" i="2"/>
  <c r="A1897" i="2"/>
  <c r="A1913" i="2"/>
  <c r="A1929" i="2"/>
  <c r="A1945" i="2"/>
  <c r="A1961" i="2"/>
  <c r="A1977" i="2"/>
  <c r="A1993" i="2"/>
  <c r="A2009" i="2"/>
  <c r="A2025" i="2"/>
  <c r="A2041" i="2"/>
  <c r="A2057" i="2"/>
  <c r="A2073" i="2"/>
  <c r="A2089" i="2"/>
  <c r="A2105" i="2"/>
  <c r="A2121" i="2"/>
  <c r="A2137" i="2"/>
  <c r="A2153" i="2"/>
  <c r="A2169" i="2"/>
  <c r="A2185" i="2"/>
  <c r="A2201" i="2"/>
  <c r="A2217" i="2"/>
  <c r="A2233" i="2"/>
  <c r="A2249" i="2"/>
  <c r="A2265" i="2"/>
  <c r="A2281" i="2"/>
  <c r="A2297" i="2"/>
  <c r="A2313" i="2"/>
  <c r="A2329" i="2"/>
  <c r="A2345" i="2"/>
  <c r="A2361" i="2"/>
  <c r="A2377" i="2"/>
  <c r="A2393" i="2"/>
  <c r="A2409" i="2"/>
  <c r="A2425" i="2"/>
  <c r="A2441" i="2"/>
  <c r="A2457" i="2"/>
  <c r="A762" i="2"/>
  <c r="A1262" i="2"/>
  <c r="A1518" i="2"/>
  <c r="A1644" i="2"/>
  <c r="A1734" i="2"/>
  <c r="A1817" i="2"/>
  <c r="A1882" i="2"/>
  <c r="A1946" i="2"/>
  <c r="A2010" i="2"/>
  <c r="A2074" i="2"/>
  <c r="A2140" i="2"/>
  <c r="A2159" i="2"/>
  <c r="A2178" i="2"/>
  <c r="A2204" i="2"/>
  <c r="A2223" i="2"/>
  <c r="A2242" i="2"/>
  <c r="A2268" i="2"/>
  <c r="A2287" i="2"/>
  <c r="A2306" i="2"/>
  <c r="A2332" i="2"/>
  <c r="A2351" i="2"/>
  <c r="A2370" i="2"/>
  <c r="A2396" i="2"/>
  <c r="A2415" i="2"/>
  <c r="A2434" i="2"/>
  <c r="A2460" i="2"/>
  <c r="A1084" i="2"/>
  <c r="A1406" i="2"/>
  <c r="A1609" i="2"/>
  <c r="A1692" i="2"/>
  <c r="A1782" i="2"/>
  <c r="A1854" i="2"/>
  <c r="A1918" i="2"/>
  <c r="A1982" i="2"/>
  <c r="A2046" i="2"/>
  <c r="A2110" i="2"/>
  <c r="A2142" i="2"/>
  <c r="A2168" i="2"/>
  <c r="A2187" i="2"/>
  <c r="A2206" i="2"/>
  <c r="A2232" i="2"/>
  <c r="A2251" i="2"/>
  <c r="A2270" i="2"/>
  <c r="A2296" i="2"/>
  <c r="A2315" i="2"/>
  <c r="A2334" i="2"/>
  <c r="A2360" i="2"/>
  <c r="A2379" i="2"/>
  <c r="A2398" i="2"/>
  <c r="A2424" i="2"/>
  <c r="A2443" i="2"/>
  <c r="A2462" i="2"/>
  <c r="A1039" i="2"/>
  <c r="A1486" i="2"/>
  <c r="A1638" i="2"/>
  <c r="A1721" i="2"/>
  <c r="A1804" i="2"/>
  <c r="A1874" i="2"/>
  <c r="A1938" i="2"/>
  <c r="A2002" i="2"/>
  <c r="A2066" i="2"/>
  <c r="A2130" i="2"/>
  <c r="A2151" i="2"/>
  <c r="A2170" i="2"/>
  <c r="A2196" i="2"/>
  <c r="A2215" i="2"/>
  <c r="A2234" i="2"/>
  <c r="A2260" i="2"/>
  <c r="A2279" i="2"/>
  <c r="A2298" i="2"/>
  <c r="A2324" i="2"/>
  <c r="A2343" i="2"/>
  <c r="A2362" i="2"/>
  <c r="A2388" i="2"/>
  <c r="A2407" i="2"/>
  <c r="A2426" i="2"/>
  <c r="A2452" i="2"/>
  <c r="A1231" i="2"/>
  <c r="A1660" i="2"/>
  <c r="A2070" i="2"/>
  <c r="A2198" i="2"/>
  <c r="A2288" i="2"/>
  <c r="A2371" i="2"/>
  <c r="A2454" i="2"/>
  <c r="A1814" i="2"/>
  <c r="A2022" i="2"/>
  <c r="A2182" i="2"/>
  <c r="A2272" i="2"/>
  <c r="A2355" i="2"/>
  <c r="A2438" i="2"/>
  <c r="A1502" i="2"/>
  <c r="A1910" i="2"/>
  <c r="A2147" i="2"/>
  <c r="A2230" i="2"/>
  <c r="A2320" i="2"/>
  <c r="A2403" i="2"/>
  <c r="A1566" i="2"/>
  <c r="A2150" i="2"/>
  <c r="A1990" i="2"/>
  <c r="A969" i="2"/>
  <c r="A2259" i="2"/>
  <c r="A2451" i="2"/>
  <c r="A2176" i="2"/>
  <c r="A38" i="2"/>
  <c r="A102" i="2"/>
  <c r="A11" i="2"/>
  <c r="A75" i="2"/>
  <c r="A139" i="2"/>
  <c r="A44" i="2"/>
  <c r="A108" i="2"/>
  <c r="A61" i="2"/>
  <c r="A199" i="2"/>
  <c r="A263" i="2"/>
  <c r="A327" i="2"/>
  <c r="A391" i="2"/>
  <c r="A455" i="2"/>
  <c r="A176" i="2"/>
  <c r="A240" i="2"/>
  <c r="A304" i="2"/>
  <c r="A368" i="2"/>
  <c r="A165" i="2"/>
  <c r="A229" i="2"/>
  <c r="A293" i="2"/>
  <c r="A357" i="2"/>
  <c r="A270" i="2"/>
  <c r="A428" i="2"/>
  <c r="A498" i="2"/>
  <c r="A562" i="2"/>
  <c r="A9" i="2"/>
  <c r="A370" i="2"/>
  <c r="A463" i="2"/>
  <c r="A527" i="2"/>
  <c r="A591" i="2"/>
  <c r="A246" i="2"/>
  <c r="A430" i="2"/>
  <c r="A504" i="2"/>
  <c r="A568" i="2"/>
  <c r="A632" i="2"/>
  <c r="A696" i="2"/>
  <c r="A760" i="2"/>
  <c r="A824" i="2"/>
  <c r="A888" i="2"/>
  <c r="A397" i="2"/>
  <c r="A633" i="2"/>
  <c r="A723" i="2"/>
  <c r="A806" i="2"/>
  <c r="A889" i="2"/>
  <c r="A966" i="2"/>
  <c r="A1030" i="2"/>
  <c r="A1094" i="2"/>
  <c r="A1158" i="2"/>
  <c r="A1222" i="2"/>
  <c r="A529" i="2"/>
  <c r="A674" i="2"/>
  <c r="A757" i="2"/>
  <c r="A847" i="2"/>
  <c r="A930" i="2"/>
  <c r="A995" i="2"/>
  <c r="A565" i="2"/>
  <c r="A689" i="2"/>
  <c r="A779" i="2"/>
  <c r="A862" i="2"/>
  <c r="A944" i="2"/>
  <c r="A346" i="2"/>
  <c r="A874" i="2"/>
  <c r="A1051" i="2"/>
  <c r="A1141" i="2"/>
  <c r="A1224" i="2"/>
  <c r="A1291" i="2"/>
  <c r="A1355" i="2"/>
  <c r="A1419" i="2"/>
  <c r="A1483" i="2"/>
  <c r="A1547" i="2"/>
  <c r="A1611" i="2"/>
  <c r="A1675" i="2"/>
  <c r="A1739" i="2"/>
  <c r="A1803" i="2"/>
  <c r="A553" i="2"/>
  <c r="A945" i="2"/>
  <c r="A1073" i="2"/>
  <c r="A1156" i="2"/>
  <c r="A1240" i="2"/>
  <c r="A1304" i="2"/>
  <c r="A1368" i="2"/>
  <c r="A1432" i="2"/>
  <c r="A1496" i="2"/>
  <c r="A1560" i="2"/>
  <c r="A823" i="2"/>
  <c r="A1040" i="2"/>
  <c r="A1123" i="2"/>
  <c r="A1213" i="2"/>
  <c r="A1281" i="2"/>
  <c r="A1345" i="2"/>
  <c r="A1409" i="2"/>
  <c r="A1473" i="2"/>
  <c r="A1537" i="2"/>
  <c r="A1049" i="2"/>
  <c r="A1362" i="2"/>
  <c r="A1589" i="2"/>
  <c r="A1672" i="2"/>
  <c r="A1762" i="2"/>
  <c r="A1845" i="2"/>
  <c r="A1907" i="2"/>
  <c r="A1971" i="2"/>
  <c r="A2035" i="2"/>
  <c r="A2099" i="2"/>
  <c r="A1007" i="2"/>
  <c r="A1318" i="2"/>
  <c r="A1574" i="2"/>
  <c r="A1662" i="2"/>
  <c r="A1745" i="2"/>
  <c r="A1828" i="2"/>
  <c r="A1900" i="2"/>
  <c r="A1964" i="2"/>
  <c r="A2028" i="2"/>
  <c r="A2092" i="2"/>
  <c r="A953" i="2"/>
  <c r="A1306" i="2"/>
  <c r="A1562" i="2"/>
  <c r="A1658" i="2"/>
  <c r="A1741" i="2"/>
  <c r="A1824" i="2"/>
  <c r="A1901" i="2"/>
  <c r="A1965" i="2"/>
  <c r="A2029" i="2"/>
  <c r="A2093" i="2"/>
  <c r="A2157" i="2"/>
  <c r="A2221" i="2"/>
  <c r="A2285" i="2"/>
  <c r="A2349" i="2"/>
  <c r="A2397" i="2"/>
  <c r="A2429" i="2"/>
  <c r="A2461" i="2"/>
  <c r="A1326" i="2"/>
  <c r="A1670" i="2"/>
  <c r="A1836" i="2"/>
  <c r="A1962" i="2"/>
  <c r="A2090" i="2"/>
  <c r="A2162" i="2"/>
  <c r="A2207" i="2"/>
  <c r="A2252" i="2"/>
  <c r="A2290" i="2"/>
  <c r="A2335" i="2"/>
  <c r="A2380" i="2"/>
  <c r="A2418" i="2"/>
  <c r="A2463" i="2"/>
  <c r="A1470" i="2"/>
  <c r="A1718" i="2"/>
  <c r="A1870" i="2"/>
  <c r="A1998" i="2"/>
  <c r="A2126" i="2"/>
  <c r="A2171" i="2"/>
  <c r="A2216" i="2"/>
  <c r="A2254" i="2"/>
  <c r="A2299" i="2"/>
  <c r="A2344" i="2"/>
  <c r="A2382" i="2"/>
  <c r="A2427" i="2"/>
  <c r="A743" i="2"/>
  <c r="A1550" i="2"/>
  <c r="A1740" i="2"/>
  <c r="A1890" i="2"/>
  <c r="A2018" i="2"/>
  <c r="A2135" i="2"/>
  <c r="A2180" i="2"/>
  <c r="A2218" i="2"/>
  <c r="A2263" i="2"/>
  <c r="A2308" i="2"/>
  <c r="A2346" i="2"/>
  <c r="A2391" i="2"/>
  <c r="A2436" i="2"/>
  <c r="A1374" i="2"/>
  <c r="A2134" i="2"/>
  <c r="A2307" i="2"/>
  <c r="A1438" i="2"/>
  <c r="A2086" i="2"/>
  <c r="A2291" i="2"/>
  <c r="A2464" i="2"/>
  <c r="A1974" i="2"/>
  <c r="A2256" i="2"/>
  <c r="A2422" i="2"/>
  <c r="A2368" i="2"/>
  <c r="A1705" i="2"/>
  <c r="A2118" i="2"/>
  <c r="A54" i="2"/>
  <c r="A118" i="2"/>
  <c r="A27" i="2"/>
  <c r="A91" i="2"/>
  <c r="A155" i="2"/>
  <c r="A60" i="2"/>
  <c r="A124" i="2"/>
  <c r="A125" i="2"/>
  <c r="A215" i="2"/>
  <c r="A279" i="2"/>
  <c r="A343" i="2"/>
  <c r="A407" i="2"/>
  <c r="A49" i="2"/>
  <c r="A192" i="2"/>
  <c r="A256" i="2"/>
  <c r="A320" i="2"/>
  <c r="A384" i="2"/>
  <c r="A181" i="2"/>
  <c r="A245" i="2"/>
  <c r="A309" i="2"/>
  <c r="A373" i="2"/>
  <c r="A334" i="2"/>
  <c r="A454" i="2"/>
  <c r="A514" i="2"/>
  <c r="A578" i="2"/>
  <c r="A178" i="2"/>
  <c r="A402" i="2"/>
  <c r="A479" i="2"/>
  <c r="A543" i="2"/>
  <c r="A607" i="2"/>
  <c r="A310" i="2"/>
  <c r="A449" i="2"/>
  <c r="A520" i="2"/>
  <c r="A584" i="2"/>
  <c r="A648" i="2"/>
  <c r="A712" i="2"/>
  <c r="A776" i="2"/>
  <c r="A840" i="2"/>
  <c r="A904" i="2"/>
  <c r="A477" i="2"/>
  <c r="A659" i="2"/>
  <c r="A742" i="2"/>
  <c r="A825" i="2"/>
  <c r="A915" i="2"/>
  <c r="A982" i="2"/>
  <c r="A1046" i="2"/>
  <c r="A1110" i="2"/>
  <c r="A1174" i="2"/>
  <c r="A41" i="2"/>
  <c r="A593" i="2"/>
  <c r="A693" i="2"/>
  <c r="A783" i="2"/>
  <c r="A866" i="2"/>
  <c r="A947" i="2"/>
  <c r="A202" i="2"/>
  <c r="A625" i="2"/>
  <c r="A715" i="2"/>
  <c r="A798" i="2"/>
  <c r="A881" i="2"/>
  <c r="A960" i="2"/>
  <c r="A601" i="2"/>
  <c r="A957" i="2"/>
  <c r="A1077" i="2"/>
  <c r="A1160" i="2"/>
  <c r="A1243" i="2"/>
  <c r="A1307" i="2"/>
  <c r="A1371" i="2"/>
  <c r="A1435" i="2"/>
  <c r="A1499" i="2"/>
  <c r="A1563" i="2"/>
  <c r="A1627" i="2"/>
  <c r="A1691" i="2"/>
  <c r="A1755" i="2"/>
  <c r="A1819" i="2"/>
  <c r="A685" i="2"/>
  <c r="A1009" i="2"/>
  <c r="A1092" i="2"/>
  <c r="A1175" i="2"/>
  <c r="A1256" i="2"/>
  <c r="A1320" i="2"/>
  <c r="A1384" i="2"/>
  <c r="A1448" i="2"/>
  <c r="A1512" i="2"/>
  <c r="A218" i="2"/>
  <c r="A906" i="2"/>
  <c r="A1059" i="2"/>
  <c r="A1149" i="2"/>
  <c r="A1232" i="2"/>
  <c r="A1297" i="2"/>
  <c r="A1361" i="2"/>
  <c r="A1425" i="2"/>
  <c r="A1489" i="2"/>
  <c r="A1553" i="2"/>
  <c r="A1132" i="2"/>
  <c r="A1426" i="2"/>
  <c r="A1608" i="2"/>
  <c r="A1698" i="2"/>
  <c r="A1781" i="2"/>
  <c r="A1859" i="2"/>
  <c r="A1923" i="2"/>
  <c r="A1987" i="2"/>
  <c r="A2051" i="2"/>
  <c r="A2115" i="2"/>
  <c r="A1097" i="2"/>
  <c r="A1382" i="2"/>
  <c r="A1598" i="2"/>
  <c r="A1681" i="2"/>
  <c r="A1764" i="2"/>
  <c r="A1852" i="2"/>
  <c r="A1916" i="2"/>
  <c r="A1980" i="2"/>
  <c r="A2044" i="2"/>
  <c r="A2108" i="2"/>
  <c r="A1081" i="2"/>
  <c r="A1370" i="2"/>
  <c r="A1594" i="2"/>
  <c r="A1677" i="2"/>
  <c r="A1760" i="2"/>
  <c r="A1853" i="2"/>
  <c r="A1917" i="2"/>
  <c r="A1981" i="2"/>
  <c r="A2045" i="2"/>
  <c r="A2109" i="2"/>
  <c r="A2173" i="2"/>
  <c r="A2237" i="2"/>
  <c r="A2301" i="2"/>
  <c r="A2365" i="2"/>
  <c r="A2405" i="2"/>
  <c r="A2437" i="2"/>
  <c r="A585" i="2"/>
  <c r="A1454" i="2"/>
  <c r="A1708" i="2"/>
  <c r="A1866" i="2"/>
  <c r="A1994" i="2"/>
  <c r="A2122" i="2"/>
  <c r="A2175" i="2"/>
  <c r="A2220" i="2"/>
  <c r="A2258" i="2"/>
  <c r="A2303" i="2"/>
  <c r="A2348" i="2"/>
  <c r="A2386" i="2"/>
  <c r="A2431" i="2"/>
  <c r="A1065" i="2"/>
  <c r="A1590" i="2"/>
  <c r="A1756" i="2"/>
  <c r="A1902" i="2"/>
  <c r="A2030" i="2"/>
  <c r="A2139" i="2"/>
  <c r="A2184" i="2"/>
  <c r="A2222" i="2"/>
  <c r="A2267" i="2"/>
  <c r="A2312" i="2"/>
  <c r="A2350" i="2"/>
  <c r="A2395" i="2"/>
  <c r="A2440" i="2"/>
  <c r="A1020" i="2"/>
  <c r="A1612" i="2"/>
  <c r="A1785" i="2"/>
  <c r="A1922" i="2"/>
  <c r="A2050" i="2"/>
  <c r="A2148" i="2"/>
  <c r="A2186" i="2"/>
  <c r="A2231" i="2"/>
  <c r="A2276" i="2"/>
  <c r="A2314" i="2"/>
  <c r="A2359" i="2"/>
  <c r="A2404" i="2"/>
  <c r="A2442" i="2"/>
  <c r="A1641" i="2"/>
  <c r="A2179" i="2"/>
  <c r="A2352" i="2"/>
  <c r="A1596" i="2"/>
  <c r="A2163" i="2"/>
  <c r="A2336" i="2"/>
  <c r="A1246" i="2"/>
  <c r="A2102" i="2"/>
  <c r="A2294" i="2"/>
  <c r="A2467" i="2"/>
  <c r="A2406" i="2"/>
  <c r="A2240" i="2"/>
  <c r="A1310" i="2"/>
  <c r="A22" i="2"/>
  <c r="A86" i="2"/>
  <c r="A150" i="2"/>
  <c r="A59" i="2"/>
  <c r="A123" i="2"/>
  <c r="A28" i="2"/>
  <c r="A92" i="2"/>
  <c r="A156" i="2"/>
  <c r="A183" i="2"/>
  <c r="A247" i="2"/>
  <c r="A311" i="2"/>
  <c r="A375" i="2"/>
  <c r="A439" i="2"/>
  <c r="A160" i="2"/>
  <c r="A224" i="2"/>
  <c r="A288" i="2"/>
  <c r="A352" i="2"/>
  <c r="A117" i="2"/>
  <c r="A213" i="2"/>
  <c r="A277" i="2"/>
  <c r="A341" i="2"/>
  <c r="A206" i="2"/>
  <c r="A409" i="2"/>
  <c r="A482" i="2"/>
  <c r="A546" i="2"/>
  <c r="A610" i="2"/>
  <c r="A306" i="2"/>
  <c r="A440" i="2"/>
  <c r="A511" i="2"/>
  <c r="A575" i="2"/>
  <c r="A182" i="2"/>
  <c r="A404" i="2"/>
  <c r="A488" i="2"/>
  <c r="A552" i="2"/>
  <c r="A616" i="2"/>
  <c r="A680" i="2"/>
  <c r="A744" i="2"/>
  <c r="A808" i="2"/>
  <c r="A872" i="2"/>
  <c r="A170" i="2"/>
  <c r="A605" i="2"/>
  <c r="A697" i="2"/>
  <c r="A787" i="2"/>
  <c r="A870" i="2"/>
  <c r="A950" i="2"/>
  <c r="A1014" i="2"/>
  <c r="A1078" i="2"/>
  <c r="A1142" i="2"/>
  <c r="A1206" i="2"/>
  <c r="A465" i="2"/>
  <c r="A655" i="2"/>
  <c r="A738" i="2"/>
  <c r="A821" i="2"/>
  <c r="A911" i="2"/>
  <c r="A979" i="2"/>
  <c r="A501" i="2"/>
  <c r="A670" i="2"/>
  <c r="A753" i="2"/>
  <c r="A843" i="2"/>
  <c r="A926" i="2"/>
  <c r="A992" i="2"/>
  <c r="A791" i="2"/>
  <c r="A1032" i="2"/>
  <c r="A1115" i="2"/>
  <c r="A1205" i="2"/>
  <c r="A1275" i="2"/>
  <c r="A1339" i="2"/>
  <c r="A1403" i="2"/>
  <c r="A1467" i="2"/>
  <c r="A1531" i="2"/>
  <c r="A1595" i="2"/>
  <c r="A1659" i="2"/>
  <c r="A1723" i="2"/>
  <c r="A1787" i="2"/>
  <c r="A394" i="2"/>
  <c r="A858" i="2"/>
  <c r="A1047" i="2"/>
  <c r="A1137" i="2"/>
  <c r="A1220" i="2"/>
  <c r="A1288" i="2"/>
  <c r="A1352" i="2"/>
  <c r="A1416" i="2"/>
  <c r="A1480" i="2"/>
  <c r="A1544" i="2"/>
  <c r="A733" i="2"/>
  <c r="A1021" i="2"/>
  <c r="A1104" i="2"/>
  <c r="A1187" i="2"/>
  <c r="A1265" i="2"/>
  <c r="A1329" i="2"/>
  <c r="A1393" i="2"/>
  <c r="A1457" i="2"/>
  <c r="A1521" i="2"/>
  <c r="A717" i="2"/>
  <c r="A1298" i="2"/>
  <c r="A1554" i="2"/>
  <c r="A1653" i="2"/>
  <c r="A1736" i="2"/>
  <c r="A1826" i="2"/>
  <c r="A1891" i="2"/>
  <c r="A1955" i="2"/>
  <c r="A2019" i="2"/>
  <c r="A2083" i="2"/>
  <c r="A890" i="2"/>
  <c r="A1254" i="2"/>
  <c r="A1510" i="2"/>
  <c r="A1636" i="2"/>
  <c r="A1726" i="2"/>
  <c r="A1809" i="2"/>
  <c r="A1884" i="2"/>
  <c r="A1948" i="2"/>
  <c r="A2012" i="2"/>
  <c r="A2076" i="2"/>
  <c r="A521" i="2"/>
  <c r="A1242" i="2"/>
  <c r="A1498" i="2"/>
  <c r="A1632" i="2"/>
  <c r="A1722" i="2"/>
  <c r="A1805" i="2"/>
  <c r="A1885" i="2"/>
  <c r="A1949" i="2"/>
  <c r="A2013" i="2"/>
  <c r="A2077" i="2"/>
  <c r="A2141" i="2"/>
  <c r="A2205" i="2"/>
  <c r="A2269" i="2"/>
  <c r="A2333" i="2"/>
  <c r="A2389" i="2"/>
  <c r="A2421" i="2"/>
  <c r="A2453" i="2"/>
  <c r="A1167" i="2"/>
  <c r="A1625" i="2"/>
  <c r="A1798" i="2"/>
  <c r="A1930" i="2"/>
  <c r="A2058" i="2"/>
  <c r="A2156" i="2"/>
  <c r="A2194" i="2"/>
  <c r="A2239" i="2"/>
  <c r="A2284" i="2"/>
  <c r="A2322" i="2"/>
  <c r="A2367" i="2"/>
  <c r="A2412" i="2"/>
  <c r="A2450" i="2"/>
  <c r="A1342" i="2"/>
  <c r="A1673" i="2"/>
  <c r="A1846" i="2"/>
  <c r="A1966" i="2"/>
  <c r="A2094" i="2"/>
  <c r="A2158" i="2"/>
  <c r="A2203" i="2"/>
  <c r="A2248" i="2"/>
  <c r="A2286" i="2"/>
  <c r="A2331" i="2"/>
  <c r="A2376" i="2"/>
  <c r="A2414" i="2"/>
  <c r="A2459" i="2"/>
  <c r="A1422" i="2"/>
  <c r="A1702" i="2"/>
  <c r="A1858" i="2"/>
  <c r="A1986" i="2"/>
  <c r="A2114" i="2"/>
  <c r="A2167" i="2"/>
  <c r="A2212" i="2"/>
  <c r="A2250" i="2"/>
  <c r="A2295" i="2"/>
  <c r="A2340" i="2"/>
  <c r="A2378" i="2"/>
  <c r="A2423" i="2"/>
  <c r="A1193" i="2"/>
  <c r="A2006" i="2"/>
  <c r="A2262" i="2"/>
  <c r="A2435" i="2"/>
  <c r="A1958" i="2"/>
  <c r="A2246" i="2"/>
  <c r="A2419" i="2"/>
  <c r="A1788" i="2"/>
  <c r="A2211" i="2"/>
  <c r="A2384" i="2"/>
  <c r="A1926" i="2"/>
  <c r="A2342" i="2"/>
  <c r="A2195" i="2"/>
  <c r="A43" i="2"/>
  <c r="A140" i="2"/>
  <c r="A359" i="2"/>
  <c r="A272" i="2"/>
  <c r="A261" i="2"/>
  <c r="A466" i="2"/>
  <c r="A421" i="2"/>
  <c r="A374" i="2"/>
  <c r="A664" i="2"/>
  <c r="A920" i="2"/>
  <c r="A851" i="2"/>
  <c r="A1126" i="2"/>
  <c r="A719" i="2"/>
  <c r="A429" i="2"/>
  <c r="A907" i="2"/>
  <c r="A1096" i="2"/>
  <c r="A1387" i="2"/>
  <c r="A1643" i="2"/>
  <c r="A775" i="2"/>
  <c r="A1272" i="2"/>
  <c r="A1528" i="2"/>
  <c r="A1168" i="2"/>
  <c r="A1441" i="2"/>
  <c r="A1490" i="2"/>
  <c r="A1875" i="2"/>
  <c r="A2131" i="2"/>
  <c r="A1700" i="2"/>
  <c r="A1996" i="2"/>
  <c r="A1434" i="2"/>
  <c r="A1869" i="2"/>
  <c r="A2125" i="2"/>
  <c r="A2381" i="2"/>
  <c r="A1580" i="2"/>
  <c r="A2143" i="2"/>
  <c r="A2316" i="2"/>
  <c r="A1103" i="2"/>
  <c r="A2062" i="2"/>
  <c r="A2280" i="2"/>
  <c r="A2446" i="2"/>
  <c r="A1954" i="2"/>
  <c r="A2244" i="2"/>
  <c r="A2410" i="2"/>
  <c r="A2390" i="2"/>
  <c r="A1750" i="2"/>
  <c r="A2304" i="2"/>
  <c r="A6" i="2"/>
  <c r="A107" i="2"/>
  <c r="A167" i="2"/>
  <c r="A423" i="2"/>
  <c r="A336" i="2"/>
  <c r="A325" i="2"/>
  <c r="A530" i="2"/>
  <c r="A495" i="2"/>
  <c r="A472" i="2"/>
  <c r="A728" i="2"/>
  <c r="A541" i="2"/>
  <c r="A934" i="2"/>
  <c r="A1190" i="2"/>
  <c r="A802" i="2"/>
  <c r="A651" i="2"/>
  <c r="A976" i="2"/>
  <c r="A1179" i="2"/>
  <c r="A1451" i="2"/>
  <c r="A1707" i="2"/>
  <c r="A1028" i="2"/>
  <c r="A1336" i="2"/>
  <c r="A650" i="2"/>
  <c r="A1249" i="2"/>
  <c r="A1505" i="2"/>
  <c r="A1634" i="2"/>
  <c r="A1939" i="2"/>
  <c r="A1180" i="2"/>
  <c r="A1790" i="2"/>
  <c r="A2060" i="2"/>
  <c r="A1613" i="2"/>
  <c r="A1933" i="2"/>
  <c r="A2189" i="2"/>
  <c r="A2413" i="2"/>
  <c r="A1753" i="2"/>
  <c r="A2188" i="2"/>
  <c r="A2354" i="2"/>
  <c r="A1628" i="2"/>
  <c r="A2152" i="2"/>
  <c r="A2318" i="2"/>
  <c r="A1294" i="2"/>
  <c r="A2082" i="2"/>
  <c r="A2282" i="2"/>
  <c r="A2455" i="2"/>
  <c r="A1833" i="2"/>
  <c r="A2166" i="2"/>
  <c r="A2278" i="2"/>
  <c r="A70" i="2"/>
  <c r="A12" i="2"/>
  <c r="A231" i="2"/>
  <c r="A113" i="2"/>
  <c r="A53" i="2"/>
  <c r="A57" i="2"/>
  <c r="A594" i="2"/>
  <c r="A559" i="2"/>
  <c r="A536" i="2"/>
  <c r="A792" i="2"/>
  <c r="A678" i="2"/>
  <c r="A998" i="2"/>
  <c r="A378" i="2"/>
  <c r="A885" i="2"/>
  <c r="A734" i="2"/>
  <c r="A701" i="2"/>
  <c r="A1259" i="2"/>
  <c r="A1515" i="2"/>
  <c r="A1771" i="2"/>
  <c r="A1111" i="2"/>
  <c r="A1400" i="2"/>
  <c r="A981" i="2"/>
  <c r="A1313" i="2"/>
  <c r="A1569" i="2"/>
  <c r="A1717" i="2"/>
  <c r="A2003" i="2"/>
  <c r="A1446" i="2"/>
  <c r="A1868" i="2"/>
  <c r="A2124" i="2"/>
  <c r="A1696" i="2"/>
  <c r="A1997" i="2"/>
  <c r="A2253" i="2"/>
  <c r="A2445" i="2"/>
  <c r="A1898" i="2"/>
  <c r="A2226" i="2"/>
  <c r="A2399" i="2"/>
  <c r="A1801" i="2"/>
  <c r="A2190" i="2"/>
  <c r="A2363" i="2"/>
  <c r="A1657" i="2"/>
  <c r="A2154" i="2"/>
  <c r="A2327" i="2"/>
  <c r="A1878" i="2"/>
  <c r="A2208" i="2"/>
  <c r="A2339" i="2"/>
  <c r="A2214" i="2"/>
  <c r="A76" i="2"/>
  <c r="A390" i="2"/>
  <c r="A856" i="2"/>
  <c r="A963" i="2"/>
  <c r="A1579" i="2"/>
  <c r="A1085" i="2"/>
  <c r="A2067" i="2"/>
  <c r="A1786" i="2"/>
  <c r="A2026" i="2"/>
  <c r="A2235" i="2"/>
  <c r="A2372" i="2"/>
  <c r="A295" i="2"/>
  <c r="A242" i="2"/>
  <c r="A761" i="2"/>
  <c r="A817" i="2"/>
  <c r="A1835" i="2"/>
  <c r="A1377" i="2"/>
  <c r="A1617" i="2"/>
  <c r="A2061" i="2"/>
  <c r="A2271" i="2"/>
  <c r="A2408" i="2"/>
  <c r="A2224" i="2"/>
  <c r="A134" i="2"/>
  <c r="A197" i="2"/>
  <c r="A600" i="2"/>
  <c r="A629" i="2"/>
  <c r="A1323" i="2"/>
  <c r="A1464" i="2"/>
  <c r="A1800" i="2"/>
  <c r="A1164" i="2"/>
  <c r="A1129" i="2"/>
  <c r="A1934" i="2"/>
  <c r="A2199" i="2"/>
  <c r="A1686" i="2"/>
  <c r="A1013" i="2"/>
  <c r="A2317" i="2"/>
  <c r="A208" i="2"/>
  <c r="A1201" i="2"/>
  <c r="A2444" i="2"/>
  <c r="A25" i="2"/>
  <c r="A1215" i="2"/>
  <c r="A1830" i="2"/>
  <c r="A1932" i="2"/>
  <c r="A2374" i="2"/>
  <c r="A1062" i="2"/>
  <c r="AB4" i="2"/>
  <c r="AB12" i="2"/>
  <c r="AB20" i="2"/>
  <c r="AB28" i="2"/>
  <c r="AB36" i="2"/>
  <c r="AB44" i="2"/>
  <c r="AB52" i="2"/>
  <c r="AB60" i="2"/>
  <c r="AB68" i="2"/>
  <c r="AB76" i="2"/>
  <c r="AB84" i="2"/>
  <c r="AB92" i="2"/>
  <c r="AB100" i="2"/>
  <c r="AB108" i="2"/>
  <c r="AB116" i="2"/>
  <c r="AB124" i="2"/>
  <c r="AB132" i="2"/>
  <c r="AB140" i="2"/>
  <c r="AB148" i="2"/>
  <c r="AB156" i="2"/>
  <c r="AB164" i="2"/>
  <c r="AB172" i="2"/>
  <c r="AB180" i="2"/>
  <c r="AB188" i="2"/>
  <c r="AB196" i="2"/>
  <c r="AB7" i="2"/>
  <c r="AB39" i="2"/>
  <c r="AB71" i="2"/>
  <c r="AB103" i="2"/>
  <c r="AB135" i="2"/>
  <c r="AB167" i="2"/>
  <c r="AB199" i="2"/>
  <c r="AB33" i="2"/>
  <c r="AB65" i="2"/>
  <c r="AB97" i="2"/>
  <c r="AB129" i="2"/>
  <c r="AB161" i="2"/>
  <c r="AB193" i="2"/>
  <c r="AB208" i="2"/>
  <c r="AB216" i="2"/>
  <c r="AB224" i="2"/>
  <c r="AB232" i="2"/>
  <c r="AB240" i="2"/>
  <c r="AB248" i="2"/>
  <c r="AB256" i="2"/>
  <c r="AB264" i="2"/>
  <c r="AB272" i="2"/>
  <c r="AB280" i="2"/>
  <c r="AB288" i="2"/>
  <c r="AB296" i="2"/>
  <c r="AB304" i="2"/>
  <c r="AB312" i="2"/>
  <c r="AB320" i="2"/>
  <c r="AB328" i="2"/>
  <c r="AB336" i="2"/>
  <c r="AB344" i="2"/>
  <c r="AB352" i="2"/>
  <c r="AB360" i="2"/>
  <c r="AB368" i="2"/>
  <c r="AB376" i="2"/>
  <c r="AB384" i="2"/>
  <c r="AB392" i="2"/>
  <c r="AB400" i="2"/>
  <c r="AB408" i="2"/>
  <c r="AB416" i="2"/>
  <c r="AB424" i="2"/>
  <c r="AB432" i="2"/>
  <c r="AB440" i="2"/>
  <c r="AB448" i="2"/>
  <c r="AB456" i="2"/>
  <c r="AB464" i="2"/>
  <c r="AB472" i="2"/>
  <c r="AB480" i="2"/>
  <c r="AB488" i="2"/>
  <c r="AB496" i="2"/>
  <c r="AB504" i="2"/>
  <c r="AB512" i="2"/>
  <c r="AB520" i="2"/>
  <c r="AB528" i="2"/>
  <c r="AB536" i="2"/>
  <c r="AB544" i="2"/>
  <c r="AB552" i="2"/>
  <c r="AB560" i="2"/>
  <c r="AB568" i="2"/>
  <c r="AB576" i="2"/>
  <c r="AB10" i="2"/>
  <c r="AB18" i="2"/>
  <c r="AB26" i="2"/>
  <c r="AB34" i="2"/>
  <c r="AB42" i="2"/>
  <c r="AB50" i="2"/>
  <c r="AB58" i="2"/>
  <c r="AB66" i="2"/>
  <c r="AB74" i="2"/>
  <c r="AB82" i="2"/>
  <c r="AB90" i="2"/>
  <c r="AB98" i="2"/>
  <c r="AB106" i="2"/>
  <c r="AB114" i="2"/>
  <c r="AB122" i="2"/>
  <c r="AB130" i="2"/>
  <c r="AB138" i="2"/>
  <c r="AB146" i="2"/>
  <c r="AB154" i="2"/>
  <c r="AB162" i="2"/>
  <c r="AB170" i="2"/>
  <c r="AB178" i="2"/>
  <c r="AB186" i="2"/>
  <c r="AB194" i="2"/>
  <c r="AB202" i="2"/>
  <c r="AB31" i="2"/>
  <c r="AB63" i="2"/>
  <c r="AB95" i="2"/>
  <c r="AB127" i="2"/>
  <c r="AB159" i="2"/>
  <c r="AB191" i="2"/>
  <c r="AB25" i="2"/>
  <c r="AB57" i="2"/>
  <c r="AB89" i="2"/>
  <c r="AB121" i="2"/>
  <c r="AB153" i="2"/>
  <c r="AB185" i="2"/>
  <c r="AB206" i="2"/>
  <c r="AB214" i="2"/>
  <c r="AB222" i="2"/>
  <c r="AB230" i="2"/>
  <c r="AB238" i="2"/>
  <c r="AB246" i="2"/>
  <c r="AB254" i="2"/>
  <c r="AB262" i="2"/>
  <c r="AB270" i="2"/>
  <c r="AB278" i="2"/>
  <c r="AB286" i="2"/>
  <c r="AB294" i="2"/>
  <c r="AB302" i="2"/>
  <c r="AB310" i="2"/>
  <c r="AB318" i="2"/>
  <c r="AB326" i="2"/>
  <c r="AB334" i="2"/>
  <c r="AB342" i="2"/>
  <c r="AB350" i="2"/>
  <c r="AB358" i="2"/>
  <c r="AB366" i="2"/>
  <c r="AB374" i="2"/>
  <c r="AB382" i="2"/>
  <c r="AB390" i="2"/>
  <c r="AB398" i="2"/>
  <c r="AB406" i="2"/>
  <c r="AB414" i="2"/>
  <c r="AB422" i="2"/>
  <c r="AB430" i="2"/>
  <c r="AB438" i="2"/>
  <c r="AB446" i="2"/>
  <c r="AB454" i="2"/>
  <c r="AB462" i="2"/>
  <c r="AB470" i="2"/>
  <c r="AB478" i="2"/>
  <c r="AB486" i="2"/>
  <c r="AB494" i="2"/>
  <c r="AB502" i="2"/>
  <c r="AB510" i="2"/>
  <c r="AB518" i="2"/>
  <c r="AB526" i="2"/>
  <c r="AB534" i="2"/>
  <c r="AB542" i="2"/>
  <c r="AB550" i="2"/>
  <c r="AB558" i="2"/>
  <c r="AB566" i="2"/>
  <c r="AB574" i="2"/>
  <c r="AB582" i="2"/>
  <c r="AB6" i="2"/>
  <c r="AB22" i="2"/>
  <c r="AB38" i="2"/>
  <c r="AB54" i="2"/>
  <c r="AB70" i="2"/>
  <c r="AB86" i="2"/>
  <c r="AB102" i="2"/>
  <c r="AB118" i="2"/>
  <c r="AB134" i="2"/>
  <c r="AB150" i="2"/>
  <c r="AB166" i="2"/>
  <c r="AB182" i="2"/>
  <c r="AB198" i="2"/>
  <c r="AB47" i="2"/>
  <c r="AB111" i="2"/>
  <c r="AB175" i="2"/>
  <c r="AB41" i="2"/>
  <c r="AB105" i="2"/>
  <c r="AB169" i="2"/>
  <c r="AB210" i="2"/>
  <c r="AB226" i="2"/>
  <c r="AB242" i="2"/>
  <c r="AB258" i="2"/>
  <c r="AB274" i="2"/>
  <c r="AB290" i="2"/>
  <c r="AB306" i="2"/>
  <c r="AB322" i="2"/>
  <c r="AB338" i="2"/>
  <c r="AB354" i="2"/>
  <c r="AB370" i="2"/>
  <c r="AB386" i="2"/>
  <c r="AB402" i="2"/>
  <c r="AB418" i="2"/>
  <c r="AB434" i="2"/>
  <c r="AB450" i="2"/>
  <c r="AB466" i="2"/>
  <c r="AB482" i="2"/>
  <c r="AB498" i="2"/>
  <c r="AB514" i="2"/>
  <c r="AB530" i="2"/>
  <c r="AB546" i="2"/>
  <c r="AB562" i="2"/>
  <c r="AB578" i="2"/>
  <c r="AB588" i="2"/>
  <c r="AB596" i="2"/>
  <c r="AB604" i="2"/>
  <c r="AB612" i="2"/>
  <c r="AB620" i="2"/>
  <c r="AB628" i="2"/>
  <c r="AB27" i="2"/>
  <c r="AB59" i="2"/>
  <c r="AB91" i="2"/>
  <c r="AB123" i="2"/>
  <c r="AB155" i="2"/>
  <c r="AB187" i="2"/>
  <c r="AB77" i="2"/>
  <c r="AB209" i="2"/>
  <c r="AB241" i="2"/>
  <c r="AB273" i="2"/>
  <c r="AB305" i="2"/>
  <c r="AB337" i="2"/>
  <c r="AB369" i="2"/>
  <c r="AB401" i="2"/>
  <c r="AB433" i="2"/>
  <c r="AB465" i="2"/>
  <c r="AB497" i="2"/>
  <c r="AB529" i="2"/>
  <c r="AB561" i="2"/>
  <c r="AB593" i="2"/>
  <c r="AB625" i="2"/>
  <c r="AB646" i="2"/>
  <c r="AB662" i="2"/>
  <c r="AB678" i="2"/>
  <c r="AB694" i="2"/>
  <c r="AB710" i="2"/>
  <c r="AB726" i="2"/>
  <c r="AB742" i="2"/>
  <c r="AB758" i="2"/>
  <c r="AB774" i="2"/>
  <c r="AB790" i="2"/>
  <c r="AB806" i="2"/>
  <c r="AB822" i="2"/>
  <c r="AB838" i="2"/>
  <c r="AB854" i="2"/>
  <c r="AB870" i="2"/>
  <c r="AB886" i="2"/>
  <c r="AB902" i="2"/>
  <c r="AB918" i="2"/>
  <c r="AB934" i="2"/>
  <c r="AB950" i="2"/>
  <c r="AB966" i="2"/>
  <c r="AB982" i="2"/>
  <c r="AB998" i="2"/>
  <c r="AB1014" i="2"/>
  <c r="AB1027" i="2"/>
  <c r="AB1035" i="2"/>
  <c r="AB1043" i="2"/>
  <c r="AB1051" i="2"/>
  <c r="AB1059" i="2"/>
  <c r="AB1067" i="2"/>
  <c r="AB1075" i="2"/>
  <c r="AB1083" i="2"/>
  <c r="AB1091" i="2"/>
  <c r="AB1099" i="2"/>
  <c r="AB1107" i="2"/>
  <c r="AB1115" i="2"/>
  <c r="AB1123" i="2"/>
  <c r="AB1131" i="2"/>
  <c r="AB1139" i="2"/>
  <c r="AB1147" i="2"/>
  <c r="AB1155" i="2"/>
  <c r="AB1163" i="2"/>
  <c r="AB1171" i="2"/>
  <c r="AB1179" i="2"/>
  <c r="AB1187" i="2"/>
  <c r="AB1195" i="2"/>
  <c r="AB1203" i="2"/>
  <c r="AB1211" i="2"/>
  <c r="AB1219" i="2"/>
  <c r="AB1227" i="2"/>
  <c r="AB1235" i="2"/>
  <c r="AB1243" i="2"/>
  <c r="AB1251" i="2"/>
  <c r="AB1259" i="2"/>
  <c r="AB1267" i="2"/>
  <c r="AB1275" i="2"/>
  <c r="AB1283" i="2"/>
  <c r="AB1291" i="2"/>
  <c r="AB1299" i="2"/>
  <c r="AB1307" i="2"/>
  <c r="AB1315" i="2"/>
  <c r="AB1323" i="2"/>
  <c r="AB1331" i="2"/>
  <c r="AB1339" i="2"/>
  <c r="AB1347" i="2"/>
  <c r="AB1355" i="2"/>
  <c r="AB1363" i="2"/>
  <c r="AB1371" i="2"/>
  <c r="AB1379" i="2"/>
  <c r="AB1387" i="2"/>
  <c r="AB1395" i="2"/>
  <c r="AB1403" i="2"/>
  <c r="AB1411" i="2"/>
  <c r="AB1419" i="2"/>
  <c r="AB1427" i="2"/>
  <c r="AB1435" i="2"/>
  <c r="AB1443" i="2"/>
  <c r="AB1451" i="2"/>
  <c r="AB1459" i="2"/>
  <c r="AB1467" i="2"/>
  <c r="AB1475" i="2"/>
  <c r="AB1483" i="2"/>
  <c r="AB1491" i="2"/>
  <c r="AB1499" i="2"/>
  <c r="AB1507" i="2"/>
  <c r="AB1515" i="2"/>
  <c r="AB1523" i="2"/>
  <c r="AB1531" i="2"/>
  <c r="AB1539" i="2"/>
  <c r="AB1547" i="2"/>
  <c r="AB1555" i="2"/>
  <c r="AB1563" i="2"/>
  <c r="AB1571" i="2"/>
  <c r="AB1579" i="2"/>
  <c r="AB1587" i="2"/>
  <c r="AB1595" i="2"/>
  <c r="AB1603" i="2"/>
  <c r="AB1611" i="2"/>
  <c r="AB1619" i="2"/>
  <c r="AB1627" i="2"/>
  <c r="AB16" i="2"/>
  <c r="AB32" i="2"/>
  <c r="AB48" i="2"/>
  <c r="AB64" i="2"/>
  <c r="AB80" i="2"/>
  <c r="AB96" i="2"/>
  <c r="AB112" i="2"/>
  <c r="AB128" i="2"/>
  <c r="AB144" i="2"/>
  <c r="AB160" i="2"/>
  <c r="AB176" i="2"/>
  <c r="AB192" i="2"/>
  <c r="AB23" i="2"/>
  <c r="AB87" i="2"/>
  <c r="AB151" i="2"/>
  <c r="AB17" i="2"/>
  <c r="AB81" i="2"/>
  <c r="AB145" i="2"/>
  <c r="AB204" i="2"/>
  <c r="AB220" i="2"/>
  <c r="AB236" i="2"/>
  <c r="AB252" i="2"/>
  <c r="AB268" i="2"/>
  <c r="AB284" i="2"/>
  <c r="AB300" i="2"/>
  <c r="AB316" i="2"/>
  <c r="AB332" i="2"/>
  <c r="AB348" i="2"/>
  <c r="AB364" i="2"/>
  <c r="AB380" i="2"/>
  <c r="AB396" i="2"/>
  <c r="AB412" i="2"/>
  <c r="AB428" i="2"/>
  <c r="AB444" i="2"/>
  <c r="AB460" i="2"/>
  <c r="AB476" i="2"/>
  <c r="AB492" i="2"/>
  <c r="AB508" i="2"/>
  <c r="AB524" i="2"/>
  <c r="AB540" i="2"/>
  <c r="AB556" i="2"/>
  <c r="AB572" i="2"/>
  <c r="AB586" i="2"/>
  <c r="AB594" i="2"/>
  <c r="AB602" i="2"/>
  <c r="AB610" i="2"/>
  <c r="AB618" i="2"/>
  <c r="AB626" i="2"/>
  <c r="AB19" i="2"/>
  <c r="AB51" i="2"/>
  <c r="AB83" i="2"/>
  <c r="AB115" i="2"/>
  <c r="AB147" i="2"/>
  <c r="AB179" i="2"/>
  <c r="AB45" i="2"/>
  <c r="AB173" i="2"/>
  <c r="AB233" i="2"/>
  <c r="AB265" i="2"/>
  <c r="AB297" i="2"/>
  <c r="AB329" i="2"/>
  <c r="AB361" i="2"/>
  <c r="AB393" i="2"/>
  <c r="AB425" i="2"/>
  <c r="AB457" i="2"/>
  <c r="AB489" i="2"/>
  <c r="AB521" i="2"/>
  <c r="AB553" i="2"/>
  <c r="AB585" i="2"/>
  <c r="AB617" i="2"/>
  <c r="AB641" i="2"/>
  <c r="AB657" i="2"/>
  <c r="AB673" i="2"/>
  <c r="AB689" i="2"/>
  <c r="AB705" i="2"/>
  <c r="AB721" i="2"/>
  <c r="AB737" i="2"/>
  <c r="AB753" i="2"/>
  <c r="AB769" i="2"/>
  <c r="AB785" i="2"/>
  <c r="AB801" i="2"/>
  <c r="AB817" i="2"/>
  <c r="AB833" i="2"/>
  <c r="AB849" i="2"/>
  <c r="AB865" i="2"/>
  <c r="AB881" i="2"/>
  <c r="AB897" i="2"/>
  <c r="AB913" i="2"/>
  <c r="AB929" i="2"/>
  <c r="AB945" i="2"/>
  <c r="AB961" i="2"/>
  <c r="AB977" i="2"/>
  <c r="AB993" i="2"/>
  <c r="AB1009" i="2"/>
  <c r="AB1025" i="2"/>
  <c r="AB1033" i="2"/>
  <c r="AB1041" i="2"/>
  <c r="AB1049" i="2"/>
  <c r="AB1057" i="2"/>
  <c r="AB1065" i="2"/>
  <c r="AB1073" i="2"/>
  <c r="AB1081" i="2"/>
  <c r="AB1089" i="2"/>
  <c r="AB1097" i="2"/>
  <c r="AB1105" i="2"/>
  <c r="AB1113" i="2"/>
  <c r="AB1121" i="2"/>
  <c r="AB1129" i="2"/>
  <c r="AB1137" i="2"/>
  <c r="AB1145" i="2"/>
  <c r="AB1153" i="2"/>
  <c r="AB1161" i="2"/>
  <c r="AB1169" i="2"/>
  <c r="AB1177" i="2"/>
  <c r="AB1185" i="2"/>
  <c r="AB1193" i="2"/>
  <c r="AB1201" i="2"/>
  <c r="AB1209" i="2"/>
  <c r="AB1217" i="2"/>
  <c r="AB1225" i="2"/>
  <c r="AB1233" i="2"/>
  <c r="AB1241" i="2"/>
  <c r="AB1249" i="2"/>
  <c r="AB1257" i="2"/>
  <c r="AB1265" i="2"/>
  <c r="AB1273" i="2"/>
  <c r="AB1281" i="2"/>
  <c r="AB1289" i="2"/>
  <c r="AB1297" i="2"/>
  <c r="AB1305" i="2"/>
  <c r="AB1313" i="2"/>
  <c r="AB1321" i="2"/>
  <c r="AB1329" i="2"/>
  <c r="AB1337" i="2"/>
  <c r="AB1345" i="2"/>
  <c r="AB1353" i="2"/>
  <c r="AB1361" i="2"/>
  <c r="AB1369" i="2"/>
  <c r="AB1377" i="2"/>
  <c r="AB1385" i="2"/>
  <c r="AB1393" i="2"/>
  <c r="AB1401" i="2"/>
  <c r="AB1409" i="2"/>
  <c r="AB1417" i="2"/>
  <c r="AB1425" i="2"/>
  <c r="AB1433" i="2"/>
  <c r="AB1441" i="2"/>
  <c r="AB1449" i="2"/>
  <c r="AB1457" i="2"/>
  <c r="AB1465" i="2"/>
  <c r="AB1473" i="2"/>
  <c r="AB1481" i="2"/>
  <c r="AB1489" i="2"/>
  <c r="AB1497" i="2"/>
  <c r="AB1505" i="2"/>
  <c r="AB1513" i="2"/>
  <c r="AB1521" i="2"/>
  <c r="AB1529" i="2"/>
  <c r="AB1537" i="2"/>
  <c r="AB1545" i="2"/>
  <c r="AB1553" i="2"/>
  <c r="AB1561" i="2"/>
  <c r="AB1569" i="2"/>
  <c r="AB1577" i="2"/>
  <c r="AB1585" i="2"/>
  <c r="AB1593" i="2"/>
  <c r="AB1601" i="2"/>
  <c r="AB1609" i="2"/>
  <c r="AB1617" i="2"/>
  <c r="AB1625" i="2"/>
  <c r="AB21" i="2"/>
  <c r="AB8" i="2"/>
  <c r="AB40" i="2"/>
  <c r="AB72" i="2"/>
  <c r="AB104" i="2"/>
  <c r="AB136" i="2"/>
  <c r="AB168" i="2"/>
  <c r="AB200" i="2"/>
  <c r="AB119" i="2"/>
  <c r="AB49" i="2"/>
  <c r="AB177" i="2"/>
  <c r="AB228" i="2"/>
  <c r="AB260" i="2"/>
  <c r="AB292" i="2"/>
  <c r="AB324" i="2"/>
  <c r="AB356" i="2"/>
  <c r="AB388" i="2"/>
  <c r="AB420" i="2"/>
  <c r="AB452" i="2"/>
  <c r="AB484" i="2"/>
  <c r="AB516" i="2"/>
  <c r="AB548" i="2"/>
  <c r="AB580" i="2"/>
  <c r="AB598" i="2"/>
  <c r="AB614" i="2"/>
  <c r="AB3" i="2"/>
  <c r="AB67" i="2"/>
  <c r="AB131" i="2"/>
  <c r="AB195" i="2"/>
  <c r="AB217" i="2"/>
  <c r="AB281" i="2"/>
  <c r="AB345" i="2"/>
  <c r="AB409" i="2"/>
  <c r="AB473" i="2"/>
  <c r="AB537" i="2"/>
  <c r="AB601" i="2"/>
  <c r="AB649" i="2"/>
  <c r="AB681" i="2"/>
  <c r="AB713" i="2"/>
  <c r="AB745" i="2"/>
  <c r="AB777" i="2"/>
  <c r="AB809" i="2"/>
  <c r="AB841" i="2"/>
  <c r="AB873" i="2"/>
  <c r="AB905" i="2"/>
  <c r="AB937" i="2"/>
  <c r="AB969" i="2"/>
  <c r="AB1001" i="2"/>
  <c r="AB1029" i="2"/>
  <c r="AB1045" i="2"/>
  <c r="AB1061" i="2"/>
  <c r="AB1077" i="2"/>
  <c r="AB1093" i="2"/>
  <c r="AB1109" i="2"/>
  <c r="AB1125" i="2"/>
  <c r="AB1141" i="2"/>
  <c r="AB1157" i="2"/>
  <c r="AB1173" i="2"/>
  <c r="AB1189" i="2"/>
  <c r="AB1205" i="2"/>
  <c r="AB1221" i="2"/>
  <c r="AB1237" i="2"/>
  <c r="AB1253" i="2"/>
  <c r="AB1269" i="2"/>
  <c r="AB1285" i="2"/>
  <c r="AB1301" i="2"/>
  <c r="AB1317" i="2"/>
  <c r="AB1333" i="2"/>
  <c r="AB1349" i="2"/>
  <c r="AB1365" i="2"/>
  <c r="AB1381" i="2"/>
  <c r="AB1397" i="2"/>
  <c r="AB1413" i="2"/>
  <c r="AB1429" i="2"/>
  <c r="AB1445" i="2"/>
  <c r="AB1461" i="2"/>
  <c r="AB1477" i="2"/>
  <c r="AB1493" i="2"/>
  <c r="AB1509" i="2"/>
  <c r="AB1525" i="2"/>
  <c r="AB1541" i="2"/>
  <c r="AB1557" i="2"/>
  <c r="AB1573" i="2"/>
  <c r="AB1589" i="2"/>
  <c r="AB1605" i="2"/>
  <c r="AB1621" i="2"/>
  <c r="AB53" i="2"/>
  <c r="AB181" i="2"/>
  <c r="AB231" i="2"/>
  <c r="AB263" i="2"/>
  <c r="AB295" i="2"/>
  <c r="AB327" i="2"/>
  <c r="AB359" i="2"/>
  <c r="AB391" i="2"/>
  <c r="AB423" i="2"/>
  <c r="AB455" i="2"/>
  <c r="AB487" i="2"/>
  <c r="AB519" i="2"/>
  <c r="AB551" i="2"/>
  <c r="AB583" i="2"/>
  <c r="AB615" i="2"/>
  <c r="AB640" i="2"/>
  <c r="AB656" i="2"/>
  <c r="AB672" i="2"/>
  <c r="AB688" i="2"/>
  <c r="AB704" i="2"/>
  <c r="AB720" i="2"/>
  <c r="AB736" i="2"/>
  <c r="AB14" i="2"/>
  <c r="AB46" i="2"/>
  <c r="AB78" i="2"/>
  <c r="AB110" i="2"/>
  <c r="AB142" i="2"/>
  <c r="AB174" i="2"/>
  <c r="AB15" i="2"/>
  <c r="AB143" i="2"/>
  <c r="AB73" i="2"/>
  <c r="AB201" i="2"/>
  <c r="AB234" i="2"/>
  <c r="AB266" i="2"/>
  <c r="AB298" i="2"/>
  <c r="AB330" i="2"/>
  <c r="AB362" i="2"/>
  <c r="AB394" i="2"/>
  <c r="AB426" i="2"/>
  <c r="AB458" i="2"/>
  <c r="AB490" i="2"/>
  <c r="AB522" i="2"/>
  <c r="AB554" i="2"/>
  <c r="AB584" i="2"/>
  <c r="AB600" i="2"/>
  <c r="AB616" i="2"/>
  <c r="AB11" i="2"/>
  <c r="AB75" i="2"/>
  <c r="AB139" i="2"/>
  <c r="AB13" i="2"/>
  <c r="AB225" i="2"/>
  <c r="AB289" i="2"/>
  <c r="AB353" i="2"/>
  <c r="AB417" i="2"/>
  <c r="AB481" i="2"/>
  <c r="AB545" i="2"/>
  <c r="AB609" i="2"/>
  <c r="AB654" i="2"/>
  <c r="AB686" i="2"/>
  <c r="AB718" i="2"/>
  <c r="AB750" i="2"/>
  <c r="AB782" i="2"/>
  <c r="AB814" i="2"/>
  <c r="AB846" i="2"/>
  <c r="AB878" i="2"/>
  <c r="AB910" i="2"/>
  <c r="AB942" i="2"/>
  <c r="AB974" i="2"/>
  <c r="AB1006" i="2"/>
  <c r="AB1031" i="2"/>
  <c r="AB1047" i="2"/>
  <c r="AB1063" i="2"/>
  <c r="AB1079" i="2"/>
  <c r="AB1095" i="2"/>
  <c r="AB1111" i="2"/>
  <c r="AB1127" i="2"/>
  <c r="AB1143" i="2"/>
  <c r="AB1159" i="2"/>
  <c r="AB1175" i="2"/>
  <c r="AB1191" i="2"/>
  <c r="AB1207" i="2"/>
  <c r="AB1223" i="2"/>
  <c r="AB1239" i="2"/>
  <c r="AB1255" i="2"/>
  <c r="AB1271" i="2"/>
  <c r="AB1287" i="2"/>
  <c r="AB1303" i="2"/>
  <c r="AB1319" i="2"/>
  <c r="AB1335" i="2"/>
  <c r="AB1351" i="2"/>
  <c r="AB1367" i="2"/>
  <c r="AB1383" i="2"/>
  <c r="AB1399" i="2"/>
  <c r="AB1415" i="2"/>
  <c r="AB1431" i="2"/>
  <c r="AB1447" i="2"/>
  <c r="AB1463" i="2"/>
  <c r="AB1479" i="2"/>
  <c r="AB1495" i="2"/>
  <c r="AB1511" i="2"/>
  <c r="AB1527" i="2"/>
  <c r="AB1543" i="2"/>
  <c r="AB1559" i="2"/>
  <c r="AB1575" i="2"/>
  <c r="AB1591" i="2"/>
  <c r="AB1607" i="2"/>
  <c r="AB1623" i="2"/>
  <c r="AB24" i="2"/>
  <c r="AB88" i="2"/>
  <c r="AB152" i="2"/>
  <c r="AB55" i="2"/>
  <c r="AB113" i="2"/>
  <c r="AB244" i="2"/>
  <c r="AB308" i="2"/>
  <c r="AB372" i="2"/>
  <c r="AB436" i="2"/>
  <c r="AB500" i="2"/>
  <c r="AB564" i="2"/>
  <c r="AB606" i="2"/>
  <c r="AB35" i="2"/>
  <c r="AB163" i="2"/>
  <c r="AB249" i="2"/>
  <c r="AB377" i="2"/>
  <c r="AB505" i="2"/>
  <c r="AB633" i="2"/>
  <c r="AB697" i="2"/>
  <c r="AB761" i="2"/>
  <c r="AB825" i="2"/>
  <c r="AB889" i="2"/>
  <c r="AB953" i="2"/>
  <c r="AB1017" i="2"/>
  <c r="AB1053" i="2"/>
  <c r="AB1085" i="2"/>
  <c r="AB1117" i="2"/>
  <c r="AB1149" i="2"/>
  <c r="AB1181" i="2"/>
  <c r="AB1213" i="2"/>
  <c r="AB1245" i="2"/>
  <c r="AB1277" i="2"/>
  <c r="AB1309" i="2"/>
  <c r="AB1341" i="2"/>
  <c r="AB1373" i="2"/>
  <c r="AB1405" i="2"/>
  <c r="AB1437" i="2"/>
  <c r="AB1469" i="2"/>
  <c r="AB1501" i="2"/>
  <c r="AB1533" i="2"/>
  <c r="AB1565" i="2"/>
  <c r="AB1597" i="2"/>
  <c r="AB1629" i="2"/>
  <c r="AB149" i="2"/>
  <c r="AB239" i="2"/>
  <c r="AB279" i="2"/>
  <c r="AB319" i="2"/>
  <c r="AB367" i="2"/>
  <c r="AB407" i="2"/>
  <c r="AB447" i="2"/>
  <c r="AB495" i="2"/>
  <c r="AB535" i="2"/>
  <c r="AB575" i="2"/>
  <c r="AB623" i="2"/>
  <c r="AB648" i="2"/>
  <c r="AB667" i="2"/>
  <c r="AB691" i="2"/>
  <c r="AB712" i="2"/>
  <c r="AB731" i="2"/>
  <c r="AB752" i="2"/>
  <c r="AB768" i="2"/>
  <c r="AB784" i="2"/>
  <c r="AB800" i="2"/>
  <c r="AB816" i="2"/>
  <c r="AB832" i="2"/>
  <c r="AB848" i="2"/>
  <c r="AB864" i="2"/>
  <c r="AB880" i="2"/>
  <c r="AB896" i="2"/>
  <c r="AB912" i="2"/>
  <c r="AB928" i="2"/>
  <c r="AB944" i="2"/>
  <c r="AB960" i="2"/>
  <c r="AB976" i="2"/>
  <c r="AB992" i="2"/>
  <c r="AB1008" i="2"/>
  <c r="AB1024" i="2"/>
  <c r="AB125" i="2"/>
  <c r="AB213" i="2"/>
  <c r="AB245" i="2"/>
  <c r="AB277" i="2"/>
  <c r="AB309" i="2"/>
  <c r="AB341" i="2"/>
  <c r="AB373" i="2"/>
  <c r="AB405" i="2"/>
  <c r="AB437" i="2"/>
  <c r="AB469" i="2"/>
  <c r="AB501" i="2"/>
  <c r="AB533" i="2"/>
  <c r="AB565" i="2"/>
  <c r="AB597" i="2"/>
  <c r="AB629" i="2"/>
  <c r="AB642" i="2"/>
  <c r="AB658" i="2"/>
  <c r="AB674" i="2"/>
  <c r="AB690" i="2"/>
  <c r="AB706" i="2"/>
  <c r="AB722" i="2"/>
  <c r="AB738" i="2"/>
  <c r="AB754" i="2"/>
  <c r="AB770" i="2"/>
  <c r="AB786" i="2"/>
  <c r="AB802" i="2"/>
  <c r="AB818" i="2"/>
  <c r="AB834" i="2"/>
  <c r="AB850" i="2"/>
  <c r="AB866" i="2"/>
  <c r="AB882" i="2"/>
  <c r="AB898" i="2"/>
  <c r="AB914" i="2"/>
  <c r="AB930" i="2"/>
  <c r="AB946" i="2"/>
  <c r="AB962" i="2"/>
  <c r="AB978" i="2"/>
  <c r="AB994" i="2"/>
  <c r="AB1010" i="2"/>
  <c r="AB1026" i="2"/>
  <c r="AB1034" i="2"/>
  <c r="AB1042" i="2"/>
  <c r="AB1050" i="2"/>
  <c r="AB1058" i="2"/>
  <c r="AB1066" i="2"/>
  <c r="AB1074" i="2"/>
  <c r="AB1082" i="2"/>
  <c r="AB1090" i="2"/>
  <c r="AB1098" i="2"/>
  <c r="AB1106" i="2"/>
  <c r="AB1114" i="2"/>
  <c r="AB1122" i="2"/>
  <c r="AB1130" i="2"/>
  <c r="AB1138" i="2"/>
  <c r="AB1146" i="2"/>
  <c r="AB1154" i="2"/>
  <c r="AB1162" i="2"/>
  <c r="AB1170" i="2"/>
  <c r="AB1178" i="2"/>
  <c r="AB1186" i="2"/>
  <c r="AB1194" i="2"/>
  <c r="AB1202" i="2"/>
  <c r="AB1210" i="2"/>
  <c r="AB1218" i="2"/>
  <c r="AB1226" i="2"/>
  <c r="AB1234" i="2"/>
  <c r="AB1242" i="2"/>
  <c r="AB1250" i="2"/>
  <c r="AB1258" i="2"/>
  <c r="AB1266" i="2"/>
  <c r="AB1274" i="2"/>
  <c r="AB1282" i="2"/>
  <c r="AB1290" i="2"/>
  <c r="AB1298" i="2"/>
  <c r="AB1306" i="2"/>
  <c r="AB1314" i="2"/>
  <c r="AB1322" i="2"/>
  <c r="AB1330" i="2"/>
  <c r="AB1338" i="2"/>
  <c r="AB1346" i="2"/>
  <c r="AB1354" i="2"/>
  <c r="AB1362" i="2"/>
  <c r="AB1370" i="2"/>
  <c r="AB1378" i="2"/>
  <c r="AB1386" i="2"/>
  <c r="AB1394" i="2"/>
  <c r="AB1402" i="2"/>
  <c r="AB1410" i="2"/>
  <c r="AB1418" i="2"/>
  <c r="AB1426" i="2"/>
  <c r="AB1434" i="2"/>
  <c r="AB1442" i="2"/>
  <c r="AB1450" i="2"/>
  <c r="AB1458" i="2"/>
  <c r="AB1466" i="2"/>
  <c r="AB1474" i="2"/>
  <c r="AB1482" i="2"/>
  <c r="AB1490" i="2"/>
  <c r="AB30" i="2"/>
  <c r="AB94" i="2"/>
  <c r="AB158" i="2"/>
  <c r="AB79" i="2"/>
  <c r="AB137" i="2"/>
  <c r="AB250" i="2"/>
  <c r="AB314" i="2"/>
  <c r="AB378" i="2"/>
  <c r="AB442" i="2"/>
  <c r="AB506" i="2"/>
  <c r="AB570" i="2"/>
  <c r="AB608" i="2"/>
  <c r="AB43" i="2"/>
  <c r="AB171" i="2"/>
  <c r="AB257" i="2"/>
  <c r="AB385" i="2"/>
  <c r="AB513" i="2"/>
  <c r="AB638" i="2"/>
  <c r="AB702" i="2"/>
  <c r="AB766" i="2"/>
  <c r="AB830" i="2"/>
  <c r="AB894" i="2"/>
  <c r="AB958" i="2"/>
  <c r="AB1022" i="2"/>
  <c r="AB1055" i="2"/>
  <c r="AB1087" i="2"/>
  <c r="AB1119" i="2"/>
  <c r="AB1151" i="2"/>
  <c r="AB1183" i="2"/>
  <c r="AB1215" i="2"/>
  <c r="AB1247" i="2"/>
  <c r="AB1279" i="2"/>
  <c r="AB1311" i="2"/>
  <c r="AB1343" i="2"/>
  <c r="AB1375" i="2"/>
  <c r="AB1407" i="2"/>
  <c r="AB1439" i="2"/>
  <c r="AB1471" i="2"/>
  <c r="AB1503" i="2"/>
  <c r="AB1535" i="2"/>
  <c r="AB1567" i="2"/>
  <c r="AB1599" i="2"/>
  <c r="AB1631" i="2"/>
  <c r="AB207" i="2"/>
  <c r="AB247" i="2"/>
  <c r="AB287" i="2"/>
  <c r="AB335" i="2"/>
  <c r="AB375" i="2"/>
  <c r="AB415" i="2"/>
  <c r="AB463" i="2"/>
  <c r="AB503" i="2"/>
  <c r="AB543" i="2"/>
  <c r="AB591" i="2"/>
  <c r="AB632" i="2"/>
  <c r="AB651" i="2"/>
  <c r="AB675" i="2"/>
  <c r="AB696" i="2"/>
  <c r="AB715" i="2"/>
  <c r="AB739" i="2"/>
  <c r="AB755" i="2"/>
  <c r="AB771" i="2"/>
  <c r="AB787" i="2"/>
  <c r="AB803" i="2"/>
  <c r="AB819" i="2"/>
  <c r="AB835" i="2"/>
  <c r="AB851" i="2"/>
  <c r="AB867" i="2"/>
  <c r="AB883" i="2"/>
  <c r="AB899" i="2"/>
  <c r="AB915" i="2"/>
  <c r="AB931" i="2"/>
  <c r="AB947" i="2"/>
  <c r="AB963" i="2"/>
  <c r="AB979" i="2"/>
  <c r="AB995" i="2"/>
  <c r="AB1011" i="2"/>
  <c r="AB29" i="2"/>
  <c r="AB157" i="2"/>
  <c r="AB221" i="2"/>
  <c r="AB253" i="2"/>
  <c r="AB285" i="2"/>
  <c r="AB317" i="2"/>
  <c r="AB349" i="2"/>
  <c r="AB381" i="2"/>
  <c r="AB413" i="2"/>
  <c r="AB445" i="2"/>
  <c r="AB477" i="2"/>
  <c r="AB509" i="2"/>
  <c r="AB541" i="2"/>
  <c r="AB573" i="2"/>
  <c r="AB605" i="2"/>
  <c r="AB630" i="2"/>
  <c r="AB645" i="2"/>
  <c r="AB661" i="2"/>
  <c r="AB677" i="2"/>
  <c r="AB693" i="2"/>
  <c r="AB709" i="2"/>
  <c r="AB725" i="2"/>
  <c r="AB741" i="2"/>
  <c r="AB757" i="2"/>
  <c r="AB773" i="2"/>
  <c r="AB789" i="2"/>
  <c r="AB805" i="2"/>
  <c r="AB821" i="2"/>
  <c r="AB837" i="2"/>
  <c r="AB853" i="2"/>
  <c r="AB869" i="2"/>
  <c r="AB885" i="2"/>
  <c r="AB901" i="2"/>
  <c r="AB917" i="2"/>
  <c r="AB933" i="2"/>
  <c r="AB949" i="2"/>
  <c r="AB965" i="2"/>
  <c r="AB981" i="2"/>
  <c r="AB997" i="2"/>
  <c r="AB1013" i="2"/>
  <c r="AB1028" i="2"/>
  <c r="AB1036" i="2"/>
  <c r="AB1044" i="2"/>
  <c r="AB1052" i="2"/>
  <c r="AB1060" i="2"/>
  <c r="AB1068" i="2"/>
  <c r="AB1076" i="2"/>
  <c r="AB1084" i="2"/>
  <c r="AB1092" i="2"/>
  <c r="AB1100" i="2"/>
  <c r="AB1108" i="2"/>
  <c r="AB1116" i="2"/>
  <c r="AB1124" i="2"/>
  <c r="AB1132" i="2"/>
  <c r="AB1140" i="2"/>
  <c r="AB1148" i="2"/>
  <c r="AB1156" i="2"/>
  <c r="AB1164" i="2"/>
  <c r="AB1172" i="2"/>
  <c r="AB1180" i="2"/>
  <c r="AB1188" i="2"/>
  <c r="AB1196" i="2"/>
  <c r="AB1204" i="2"/>
  <c r="AB1212" i="2"/>
  <c r="AB1220" i="2"/>
  <c r="AB1228" i="2"/>
  <c r="AB1236" i="2"/>
  <c r="AB1244" i="2"/>
  <c r="AB1252" i="2"/>
  <c r="AB1260" i="2"/>
  <c r="AB1268" i="2"/>
  <c r="AB1276" i="2"/>
  <c r="AB1284" i="2"/>
  <c r="AB1292" i="2"/>
  <c r="AB1300" i="2"/>
  <c r="AB1308" i="2"/>
  <c r="AB1316" i="2"/>
  <c r="AB1324" i="2"/>
  <c r="AB1332" i="2"/>
  <c r="AB1340" i="2"/>
  <c r="AB1348" i="2"/>
  <c r="AB1356" i="2"/>
  <c r="AB1364" i="2"/>
  <c r="AB1372" i="2"/>
  <c r="AB1380" i="2"/>
  <c r="AB1388" i="2"/>
  <c r="AB1396" i="2"/>
  <c r="AB1404" i="2"/>
  <c r="AB1412" i="2"/>
  <c r="AB1420" i="2"/>
  <c r="AB1428" i="2"/>
  <c r="AB1436" i="2"/>
  <c r="AB1444" i="2"/>
  <c r="AB1452" i="2"/>
  <c r="AB56" i="2"/>
  <c r="AB184" i="2"/>
  <c r="AB212" i="2"/>
  <c r="AB340" i="2"/>
  <c r="AB468" i="2"/>
  <c r="AB590" i="2"/>
  <c r="AB99" i="2"/>
  <c r="AB313" i="2"/>
  <c r="AB569" i="2"/>
  <c r="AB729" i="2"/>
  <c r="AB857" i="2"/>
  <c r="AB985" i="2"/>
  <c r="AB1069" i="2"/>
  <c r="AB1133" i="2"/>
  <c r="AB1197" i="2"/>
  <c r="AB1261" i="2"/>
  <c r="AB1325" i="2"/>
  <c r="AB1389" i="2"/>
  <c r="AB1453" i="2"/>
  <c r="AB1517" i="2"/>
  <c r="AB1581" i="2"/>
  <c r="AB85" i="2"/>
  <c r="AB255" i="2"/>
  <c r="AB343" i="2"/>
  <c r="AB431" i="2"/>
  <c r="AB511" i="2"/>
  <c r="AB599" i="2"/>
  <c r="AB659" i="2"/>
  <c r="AB699" i="2"/>
  <c r="AB744" i="2"/>
  <c r="AB776" i="2"/>
  <c r="AB808" i="2"/>
  <c r="AB840" i="2"/>
  <c r="AB872" i="2"/>
  <c r="AB904" i="2"/>
  <c r="AB936" i="2"/>
  <c r="AB968" i="2"/>
  <c r="AB1000" i="2"/>
  <c r="AB61" i="2"/>
  <c r="AB229" i="2"/>
  <c r="AB293" i="2"/>
  <c r="AB357" i="2"/>
  <c r="AB421" i="2"/>
  <c r="AB485" i="2"/>
  <c r="AB549" i="2"/>
  <c r="AB613" i="2"/>
  <c r="AB650" i="2"/>
  <c r="AB682" i="2"/>
  <c r="AB714" i="2"/>
  <c r="AB746" i="2"/>
  <c r="AB778" i="2"/>
  <c r="AB810" i="2"/>
  <c r="AB842" i="2"/>
  <c r="AB874" i="2"/>
  <c r="AB906" i="2"/>
  <c r="AB938" i="2"/>
  <c r="AB970" i="2"/>
  <c r="AB1002" i="2"/>
  <c r="AB1030" i="2"/>
  <c r="AB1046" i="2"/>
  <c r="AB1062" i="2"/>
  <c r="AB1078" i="2"/>
  <c r="AB1094" i="2"/>
  <c r="AB1110" i="2"/>
  <c r="AB1126" i="2"/>
  <c r="AB1142" i="2"/>
  <c r="AB1158" i="2"/>
  <c r="AB1174" i="2"/>
  <c r="AB1190" i="2"/>
  <c r="AB1206" i="2"/>
  <c r="AB1222" i="2"/>
  <c r="AB1238" i="2"/>
  <c r="AB1254" i="2"/>
  <c r="AB1270" i="2"/>
  <c r="AB1286" i="2"/>
  <c r="AB1302" i="2"/>
  <c r="AB1318" i="2"/>
  <c r="AB1334" i="2"/>
  <c r="AB1350" i="2"/>
  <c r="AB1366" i="2"/>
  <c r="AB1382" i="2"/>
  <c r="AB1398" i="2"/>
  <c r="AB1414" i="2"/>
  <c r="AB1430" i="2"/>
  <c r="AB1446" i="2"/>
  <c r="AB1460" i="2"/>
  <c r="AB1470" i="2"/>
  <c r="AB1480" i="2"/>
  <c r="AB1492" i="2"/>
  <c r="AB1500" i="2"/>
  <c r="AB1508" i="2"/>
  <c r="AB1516" i="2"/>
  <c r="AB1524" i="2"/>
  <c r="AB1532" i="2"/>
  <c r="AB1540" i="2"/>
  <c r="AB1548" i="2"/>
  <c r="AB1556" i="2"/>
  <c r="AB1564" i="2"/>
  <c r="AB1572" i="2"/>
  <c r="AB1580" i="2"/>
  <c r="AB1588" i="2"/>
  <c r="AB1596" i="2"/>
  <c r="AB1604" i="2"/>
  <c r="AB1612" i="2"/>
  <c r="AB1620" i="2"/>
  <c r="AB1628" i="2"/>
  <c r="AB1636" i="2"/>
  <c r="AB1644" i="2"/>
  <c r="AB1652" i="2"/>
  <c r="AB1660" i="2"/>
  <c r="AB1668" i="2"/>
  <c r="AB1676" i="2"/>
  <c r="AB1684" i="2"/>
  <c r="AB1692" i="2"/>
  <c r="AB1700" i="2"/>
  <c r="AB1708" i="2"/>
  <c r="AB1716" i="2"/>
  <c r="AB1724" i="2"/>
  <c r="AB1732" i="2"/>
  <c r="AB1740" i="2"/>
  <c r="AB1748" i="2"/>
  <c r="AB1756" i="2"/>
  <c r="AB1764" i="2"/>
  <c r="AB1772" i="2"/>
  <c r="AB1780" i="2"/>
  <c r="AB1788" i="2"/>
  <c r="AB1796" i="2"/>
  <c r="AB1804" i="2"/>
  <c r="AB1812" i="2"/>
  <c r="AB1820" i="2"/>
  <c r="AB1828" i="2"/>
  <c r="AB1836" i="2"/>
  <c r="AB1844" i="2"/>
  <c r="AB1852" i="2"/>
  <c r="AB1860" i="2"/>
  <c r="AB1868" i="2"/>
  <c r="AB1876" i="2"/>
  <c r="AB1884" i="2"/>
  <c r="AB1892" i="2"/>
  <c r="AB1900" i="2"/>
  <c r="AB1908" i="2"/>
  <c r="AB1916" i="2"/>
  <c r="AB1924" i="2"/>
  <c r="AB1932" i="2"/>
  <c r="AB1940" i="2"/>
  <c r="AB1948" i="2"/>
  <c r="AB1956" i="2"/>
  <c r="AB1964" i="2"/>
  <c r="AB1972" i="2"/>
  <c r="AB1980" i="2"/>
  <c r="AB1988" i="2"/>
  <c r="AB1996" i="2"/>
  <c r="AB2004" i="2"/>
  <c r="AB2012" i="2"/>
  <c r="AB2020" i="2"/>
  <c r="AB2028" i="2"/>
  <c r="AB2036" i="2"/>
  <c r="AB2044" i="2"/>
  <c r="AB2052" i="2"/>
  <c r="AB2060" i="2"/>
  <c r="AB2068" i="2"/>
  <c r="AB2076" i="2"/>
  <c r="AB2084" i="2"/>
  <c r="AB2092" i="2"/>
  <c r="AB203" i="2"/>
  <c r="AB331" i="2"/>
  <c r="AB459" i="2"/>
  <c r="AB587" i="2"/>
  <c r="AB663" i="2"/>
  <c r="AB727" i="2"/>
  <c r="AB791" i="2"/>
  <c r="AB855" i="2"/>
  <c r="AB919" i="2"/>
  <c r="AB983" i="2"/>
  <c r="AB1643" i="2"/>
  <c r="AB1675" i="2"/>
  <c r="AB1707" i="2"/>
  <c r="AB1739" i="2"/>
  <c r="AB1771" i="2"/>
  <c r="AB1803" i="2"/>
  <c r="AB1835" i="2"/>
  <c r="AB1867" i="2"/>
  <c r="AB1899" i="2"/>
  <c r="AB1931" i="2"/>
  <c r="AB1963" i="2"/>
  <c r="AB1995" i="2"/>
  <c r="AB2027" i="2"/>
  <c r="AB2059" i="2"/>
  <c r="AB2091" i="2"/>
  <c r="AB2101" i="2"/>
  <c r="AB2109" i="2"/>
  <c r="AB2117" i="2"/>
  <c r="AB2125" i="2"/>
  <c r="AB2133" i="2"/>
  <c r="AB2141" i="2"/>
  <c r="AB2149" i="2"/>
  <c r="AB2157" i="2"/>
  <c r="AB2165" i="2"/>
  <c r="AB2173" i="2"/>
  <c r="AB2181" i="2"/>
  <c r="AB2189" i="2"/>
  <c r="AB2197" i="2"/>
  <c r="AB2205" i="2"/>
  <c r="AB2213" i="2"/>
  <c r="AB2221" i="2"/>
  <c r="AB2229" i="2"/>
  <c r="AB2237" i="2"/>
  <c r="AB2245" i="2"/>
  <c r="AB2253" i="2"/>
  <c r="AB2261" i="2"/>
  <c r="AB2269" i="2"/>
  <c r="AB2277" i="2"/>
  <c r="AB2285" i="2"/>
  <c r="AB2293" i="2"/>
  <c r="AB2301" i="2"/>
  <c r="AB2309" i="2"/>
  <c r="AB2317" i="2"/>
  <c r="AB2325" i="2"/>
  <c r="AB2333" i="2"/>
  <c r="AB2341" i="2"/>
  <c r="AB2349" i="2"/>
  <c r="AB2357" i="2"/>
  <c r="AB2365" i="2"/>
  <c r="AB2373" i="2"/>
  <c r="AB2381" i="2"/>
  <c r="AB2389" i="2"/>
  <c r="AB2397" i="2"/>
  <c r="AB2405" i="2"/>
  <c r="AB2413" i="2"/>
  <c r="AB2421" i="2"/>
  <c r="AB2429" i="2"/>
  <c r="AB2437" i="2"/>
  <c r="AB2445" i="2"/>
  <c r="AB2453" i="2"/>
  <c r="AB2461" i="2"/>
  <c r="AB2448" i="2"/>
  <c r="AB2462" i="2"/>
  <c r="AB165" i="2"/>
  <c r="AB307" i="2"/>
  <c r="AB655" i="2"/>
  <c r="AB1649" i="2"/>
  <c r="AB1753" i="2"/>
  <c r="AB1817" i="2"/>
  <c r="AB1865" i="2"/>
  <c r="AB291" i="2"/>
  <c r="AB419" i="2"/>
  <c r="AB547" i="2"/>
  <c r="AB639" i="2"/>
  <c r="AB703" i="2"/>
  <c r="AB767" i="2"/>
  <c r="AB831" i="2"/>
  <c r="AB895" i="2"/>
  <c r="AB959" i="2"/>
  <c r="AB1023" i="2"/>
  <c r="AB1661" i="2"/>
  <c r="AB1693" i="2"/>
  <c r="AB1725" i="2"/>
  <c r="AB1757" i="2"/>
  <c r="AB1789" i="2"/>
  <c r="AB1821" i="2"/>
  <c r="AB1853" i="2"/>
  <c r="AB1885" i="2"/>
  <c r="AB1917" i="2"/>
  <c r="AB1949" i="2"/>
  <c r="AB1981" i="2"/>
  <c r="AB2013" i="2"/>
  <c r="AB2045" i="2"/>
  <c r="AB2077" i="2"/>
  <c r="AB2414" i="2"/>
  <c r="AB2428" i="2"/>
  <c r="AB2440" i="2"/>
  <c r="AB2450" i="2"/>
  <c r="AB751" i="2"/>
  <c r="AB879" i="2"/>
  <c r="AB1007" i="2"/>
  <c r="AB1673" i="2"/>
  <c r="AB1777" i="2"/>
  <c r="AB1913" i="2"/>
  <c r="AB1969" i="2"/>
  <c r="AB2041" i="2"/>
  <c r="AB133" i="2"/>
  <c r="AB315" i="2"/>
  <c r="AB443" i="2"/>
  <c r="AB571" i="2"/>
  <c r="AB676" i="2"/>
  <c r="AB740" i="2"/>
  <c r="AB804" i="2"/>
  <c r="AB868" i="2"/>
  <c r="AB932" i="2"/>
  <c r="AB996" i="2"/>
  <c r="AB1655" i="2"/>
  <c r="AB1687" i="2"/>
  <c r="AB1719" i="2"/>
  <c r="AB1751" i="2"/>
  <c r="AB1783" i="2"/>
  <c r="AB1815" i="2"/>
  <c r="AB1847" i="2"/>
  <c r="AB1879" i="2"/>
  <c r="AB1911" i="2"/>
  <c r="AB1943" i="2"/>
  <c r="AB1975" i="2"/>
  <c r="AB2007" i="2"/>
  <c r="AB2039" i="2"/>
  <c r="AB2071" i="2"/>
  <c r="AB2098" i="2"/>
  <c r="AB2106" i="2"/>
  <c r="AB2114" i="2"/>
  <c r="AB2122" i="2"/>
  <c r="AB2130" i="2"/>
  <c r="AB2138" i="2"/>
  <c r="AB2146" i="2"/>
  <c r="AB2154" i="2"/>
  <c r="AB2162" i="2"/>
  <c r="AB2170" i="2"/>
  <c r="AB2178" i="2"/>
  <c r="AB2186" i="2"/>
  <c r="AB2194" i="2"/>
  <c r="AB2202" i="2"/>
  <c r="AB2210" i="2"/>
  <c r="AB2218" i="2"/>
  <c r="AB2226" i="2"/>
  <c r="AB2234" i="2"/>
  <c r="AB2242" i="2"/>
  <c r="AB2250" i="2"/>
  <c r="AB2258" i="2"/>
  <c r="AB2266" i="2"/>
  <c r="AB2274" i="2"/>
  <c r="AB2282" i="2"/>
  <c r="AB2290" i="2"/>
  <c r="AB2298" i="2"/>
  <c r="AB2306" i="2"/>
  <c r="AB2314" i="2"/>
  <c r="AB2322" i="2"/>
  <c r="AB2330" i="2"/>
  <c r="AB2338" i="2"/>
  <c r="AB2346" i="2"/>
  <c r="AB2354" i="2"/>
  <c r="AB2362" i="2"/>
  <c r="AB2370" i="2"/>
  <c r="AB2378" i="2"/>
  <c r="AB2386" i="2"/>
  <c r="AB62" i="2"/>
  <c r="AB190" i="2"/>
  <c r="AB218" i="2"/>
  <c r="AB346" i="2"/>
  <c r="AB474" i="2"/>
  <c r="AB592" i="2"/>
  <c r="AB107" i="2"/>
  <c r="AB321" i="2"/>
  <c r="AB577" i="2"/>
  <c r="AB734" i="2"/>
  <c r="AB862" i="2"/>
  <c r="AB990" i="2"/>
  <c r="AB1071" i="2"/>
  <c r="AB1135" i="2"/>
  <c r="AB1199" i="2"/>
  <c r="AB1263" i="2"/>
  <c r="AB1327" i="2"/>
  <c r="AB1391" i="2"/>
  <c r="AB1455" i="2"/>
  <c r="AB1519" i="2"/>
  <c r="AB1583" i="2"/>
  <c r="AB117" i="2"/>
  <c r="AB271" i="2"/>
  <c r="AB351" i="2"/>
  <c r="AB439" i="2"/>
  <c r="AB527" i="2"/>
  <c r="AB607" i="2"/>
  <c r="AB664" i="2"/>
  <c r="AB707" i="2"/>
  <c r="AB747" i="2"/>
  <c r="AB779" i="2"/>
  <c r="AB811" i="2"/>
  <c r="AB843" i="2"/>
  <c r="AB875" i="2"/>
  <c r="AB907" i="2"/>
  <c r="AB939" i="2"/>
  <c r="AB971" i="2"/>
  <c r="AB1003" i="2"/>
  <c r="AB93" i="2"/>
  <c r="AB237" i="2"/>
  <c r="AB301" i="2"/>
  <c r="AB365" i="2"/>
  <c r="AB429" i="2"/>
  <c r="AB493" i="2"/>
  <c r="AB557" i="2"/>
  <c r="AB621" i="2"/>
  <c r="AB653" i="2"/>
  <c r="AB685" i="2"/>
  <c r="AB717" i="2"/>
  <c r="AB749" i="2"/>
  <c r="AB781" i="2"/>
  <c r="AB813" i="2"/>
  <c r="AB845" i="2"/>
  <c r="AB877" i="2"/>
  <c r="AB909" i="2"/>
  <c r="AB941" i="2"/>
  <c r="AB973" i="2"/>
  <c r="AB1005" i="2"/>
  <c r="AB1032" i="2"/>
  <c r="AB1048" i="2"/>
  <c r="AB1064" i="2"/>
  <c r="AB1080" i="2"/>
  <c r="AB1096" i="2"/>
  <c r="AB1112" i="2"/>
  <c r="AB1128" i="2"/>
  <c r="AB1144" i="2"/>
  <c r="AB1160" i="2"/>
  <c r="AB1176" i="2"/>
  <c r="AB1192" i="2"/>
  <c r="AB1208" i="2"/>
  <c r="AB1224" i="2"/>
  <c r="AB1240" i="2"/>
  <c r="AB1256" i="2"/>
  <c r="AB1272" i="2"/>
  <c r="AB1288" i="2"/>
  <c r="AB1304" i="2"/>
  <c r="AB1320" i="2"/>
  <c r="AB1336" i="2"/>
  <c r="AB1352" i="2"/>
  <c r="AB1368" i="2"/>
  <c r="AB1384" i="2"/>
  <c r="AB1400" i="2"/>
  <c r="AB1416" i="2"/>
  <c r="AB1432" i="2"/>
  <c r="AB1448" i="2"/>
  <c r="AB1462" i="2"/>
  <c r="AB1472" i="2"/>
  <c r="AB1484" i="2"/>
  <c r="AB1494" i="2"/>
  <c r="AB1502" i="2"/>
  <c r="AB1510" i="2"/>
  <c r="AB1518" i="2"/>
  <c r="AB1526" i="2"/>
  <c r="AB1534" i="2"/>
  <c r="AB1542" i="2"/>
  <c r="AB1550" i="2"/>
  <c r="AB1558" i="2"/>
  <c r="AB1566" i="2"/>
  <c r="AB1574" i="2"/>
  <c r="AB1582" i="2"/>
  <c r="AB1590" i="2"/>
  <c r="AB1598" i="2"/>
  <c r="AB1606" i="2"/>
  <c r="AB1614" i="2"/>
  <c r="AB1622" i="2"/>
  <c r="AB1630" i="2"/>
  <c r="AB1638" i="2"/>
  <c r="AB1646" i="2"/>
  <c r="AB1654" i="2"/>
  <c r="AB1662" i="2"/>
  <c r="AB1670" i="2"/>
  <c r="AB1678" i="2"/>
  <c r="AB1686" i="2"/>
  <c r="AB1694" i="2"/>
  <c r="AB1702" i="2"/>
  <c r="AB1710" i="2"/>
  <c r="AB1718" i="2"/>
  <c r="AB1726" i="2"/>
  <c r="AB1734" i="2"/>
  <c r="AB1742" i="2"/>
  <c r="AB1750" i="2"/>
  <c r="AB1758" i="2"/>
  <c r="AB1766" i="2"/>
  <c r="AB1774" i="2"/>
  <c r="AB1782" i="2"/>
  <c r="AB1790" i="2"/>
  <c r="AB1798" i="2"/>
  <c r="AB1806" i="2"/>
  <c r="AB1814" i="2"/>
  <c r="AB1822" i="2"/>
  <c r="AB1830" i="2"/>
  <c r="AB1838" i="2"/>
  <c r="AB1846" i="2"/>
  <c r="AB1854" i="2"/>
  <c r="AB1862" i="2"/>
  <c r="AB1870" i="2"/>
  <c r="AB1878" i="2"/>
  <c r="AB1886" i="2"/>
  <c r="AB1894" i="2"/>
  <c r="AB1902" i="2"/>
  <c r="AB1910" i="2"/>
  <c r="AB1918" i="2"/>
  <c r="AB1926" i="2"/>
  <c r="AB1934" i="2"/>
  <c r="AB1942" i="2"/>
  <c r="AB1950" i="2"/>
  <c r="AB1958" i="2"/>
  <c r="AB1966" i="2"/>
  <c r="AB1974" i="2"/>
  <c r="AB1982" i="2"/>
  <c r="AB1990" i="2"/>
  <c r="AB1998" i="2"/>
  <c r="AB2006" i="2"/>
  <c r="AB2014" i="2"/>
  <c r="AB2022" i="2"/>
  <c r="AB2030" i="2"/>
  <c r="AB2038" i="2"/>
  <c r="AB2046" i="2"/>
  <c r="AB2054" i="2"/>
  <c r="AB2062" i="2"/>
  <c r="AB2070" i="2"/>
  <c r="AB2078" i="2"/>
  <c r="AB2086" i="2"/>
  <c r="AB2094" i="2"/>
  <c r="AB235" i="2"/>
  <c r="AB363" i="2"/>
  <c r="AB491" i="2"/>
  <c r="AB619" i="2"/>
  <c r="AB692" i="2"/>
  <c r="AB756" i="2"/>
  <c r="AB820" i="2"/>
  <c r="AB884" i="2"/>
  <c r="AB948" i="2"/>
  <c r="AB1012" i="2"/>
  <c r="AB1651" i="2"/>
  <c r="AB1683" i="2"/>
  <c r="AB1715" i="2"/>
  <c r="AB1747" i="2"/>
  <c r="AB1779" i="2"/>
  <c r="AB1811" i="2"/>
  <c r="AB1843" i="2"/>
  <c r="AB1875" i="2"/>
  <c r="AB1907" i="2"/>
  <c r="AB1939" i="2"/>
  <c r="AB1971" i="2"/>
  <c r="AB2003" i="2"/>
  <c r="AB2035" i="2"/>
  <c r="AB2067" i="2"/>
  <c r="AB2095" i="2"/>
  <c r="AB2103" i="2"/>
  <c r="AB2111" i="2"/>
  <c r="AB2119" i="2"/>
  <c r="AB2127" i="2"/>
  <c r="AB2135" i="2"/>
  <c r="AB2143" i="2"/>
  <c r="AB2151" i="2"/>
  <c r="AB2159" i="2"/>
  <c r="AB2167" i="2"/>
  <c r="AB2175" i="2"/>
  <c r="AB2183" i="2"/>
  <c r="AB2191" i="2"/>
  <c r="AB2199" i="2"/>
  <c r="AB2207" i="2"/>
  <c r="AB2215" i="2"/>
  <c r="AB2223" i="2"/>
  <c r="AB2231" i="2"/>
  <c r="AB2239" i="2"/>
  <c r="AB2247" i="2"/>
  <c r="AB2255" i="2"/>
  <c r="AB2263" i="2"/>
  <c r="AB2271" i="2"/>
  <c r="AB2279" i="2"/>
  <c r="AB2287" i="2"/>
  <c r="AB2295" i="2"/>
  <c r="AB2303" i="2"/>
  <c r="AB2311" i="2"/>
  <c r="AB2319" i="2"/>
  <c r="AB2327" i="2"/>
  <c r="AB2335" i="2"/>
  <c r="AB2343" i="2"/>
  <c r="AB2351" i="2"/>
  <c r="AB2359" i="2"/>
  <c r="AB2367" i="2"/>
  <c r="AB2375" i="2"/>
  <c r="AB2383" i="2"/>
  <c r="AB2391" i="2"/>
  <c r="AB2399" i="2"/>
  <c r="AB2407" i="2"/>
  <c r="AB2415" i="2"/>
  <c r="AB2423" i="2"/>
  <c r="AB2431" i="2"/>
  <c r="AB2439" i="2"/>
  <c r="AB2447" i="2"/>
  <c r="AB2455" i="2"/>
  <c r="AB2463" i="2"/>
  <c r="AB2454" i="2"/>
  <c r="AB2464" i="2"/>
  <c r="AB211" i="2"/>
  <c r="AB339" i="2"/>
  <c r="AB684" i="2"/>
  <c r="AB1697" i="2"/>
  <c r="AB1769" i="2"/>
  <c r="AB1841" i="2"/>
  <c r="AB101" i="2"/>
  <c r="AB323" i="2"/>
  <c r="AB451" i="2"/>
  <c r="AB579" i="2"/>
  <c r="AB668" i="2"/>
  <c r="AB732" i="2"/>
  <c r="AB796" i="2"/>
  <c r="AB860" i="2"/>
  <c r="AB924" i="2"/>
  <c r="AB988" i="2"/>
  <c r="AB1637" i="2"/>
  <c r="AB1669" i="2"/>
  <c r="AB1701" i="2"/>
  <c r="AB1733" i="2"/>
  <c r="AB1765" i="2"/>
  <c r="AB1797" i="2"/>
  <c r="AB1829" i="2"/>
  <c r="AB1861" i="2"/>
  <c r="AB1893" i="2"/>
  <c r="AB1925" i="2"/>
  <c r="AB1957" i="2"/>
  <c r="AB1989" i="2"/>
  <c r="AB2021" i="2"/>
  <c r="AB2053" i="2"/>
  <c r="AB2085" i="2"/>
  <c r="AB2418" i="2"/>
  <c r="AB2434" i="2"/>
  <c r="AB2442" i="2"/>
  <c r="AB2460" i="2"/>
  <c r="AB783" i="2"/>
  <c r="AB911" i="2"/>
  <c r="AB1633" i="2"/>
  <c r="AB1689" i="2"/>
  <c r="AB1833" i="2"/>
  <c r="AB1921" i="2"/>
  <c r="AB1993" i="2"/>
  <c r="AB2065" i="2"/>
  <c r="AB219" i="2"/>
  <c r="AB347" i="2"/>
  <c r="AB475" i="2"/>
  <c r="AB603" i="2"/>
  <c r="AB679" i="2"/>
  <c r="AB743" i="2"/>
  <c r="AB807" i="2"/>
  <c r="AB871" i="2"/>
  <c r="AB935" i="2"/>
  <c r="AB999" i="2"/>
  <c r="AB1663" i="2"/>
  <c r="AB1695" i="2"/>
  <c r="AB1727" i="2"/>
  <c r="AB1759" i="2"/>
  <c r="AB1791" i="2"/>
  <c r="AB1823" i="2"/>
  <c r="AB1855" i="2"/>
  <c r="AB1887" i="2"/>
  <c r="AB1919" i="2"/>
  <c r="AB1951" i="2"/>
  <c r="AB1983" i="2"/>
  <c r="AB2015" i="2"/>
  <c r="AB2047" i="2"/>
  <c r="AB2079" i="2"/>
  <c r="AB2100" i="2"/>
  <c r="AB2108" i="2"/>
  <c r="AB2116" i="2"/>
  <c r="AB2124" i="2"/>
  <c r="AB2132" i="2"/>
  <c r="AB2140" i="2"/>
  <c r="AB2148" i="2"/>
  <c r="AB2156" i="2"/>
  <c r="AB2164" i="2"/>
  <c r="AB2172" i="2"/>
  <c r="AB2180" i="2"/>
  <c r="AB2188" i="2"/>
  <c r="AB2196" i="2"/>
  <c r="AB2204" i="2"/>
  <c r="AB2212" i="2"/>
  <c r="AB2220" i="2"/>
  <c r="AB2228" i="2"/>
  <c r="AB2236" i="2"/>
  <c r="AB2244" i="2"/>
  <c r="AB2252" i="2"/>
  <c r="AB2260" i="2"/>
  <c r="AB2268" i="2"/>
  <c r="AB2276" i="2"/>
  <c r="AB2284" i="2"/>
  <c r="AB2292" i="2"/>
  <c r="AB2300" i="2"/>
  <c r="AB2308" i="2"/>
  <c r="AB2316" i="2"/>
  <c r="AB2324" i="2"/>
  <c r="AB2332" i="2"/>
  <c r="AB2340" i="2"/>
  <c r="AB2348" i="2"/>
  <c r="AB2356" i="2"/>
  <c r="AB2364" i="2"/>
  <c r="AB2372" i="2"/>
  <c r="AB2380" i="2"/>
  <c r="AB2388" i="2"/>
  <c r="AB120" i="2"/>
  <c r="AB276" i="2"/>
  <c r="AB532" i="2"/>
  <c r="AB109" i="2"/>
  <c r="AB665" i="2"/>
  <c r="AB921" i="2"/>
  <c r="AB1101" i="2"/>
  <c r="AB1229" i="2"/>
  <c r="AB1357" i="2"/>
  <c r="AB1485" i="2"/>
  <c r="AB1613" i="2"/>
  <c r="AB303" i="2"/>
  <c r="AB471" i="2"/>
  <c r="AB635" i="2"/>
  <c r="AB723" i="2"/>
  <c r="AB792" i="2"/>
  <c r="AB856" i="2"/>
  <c r="AB920" i="2"/>
  <c r="AB984" i="2"/>
  <c r="AB189" i="2"/>
  <c r="AB325" i="2"/>
  <c r="AB453" i="2"/>
  <c r="AB581" i="2"/>
  <c r="AB666" i="2"/>
  <c r="AB730" i="2"/>
  <c r="AB794" i="2"/>
  <c r="AB858" i="2"/>
  <c r="AB922" i="2"/>
  <c r="AB986" i="2"/>
  <c r="AB1038" i="2"/>
  <c r="AB1070" i="2"/>
  <c r="AB1102" i="2"/>
  <c r="AB1134" i="2"/>
  <c r="AB1166" i="2"/>
  <c r="AB1198" i="2"/>
  <c r="AB1230" i="2"/>
  <c r="AB1262" i="2"/>
  <c r="AB1294" i="2"/>
  <c r="AB1326" i="2"/>
  <c r="AB1358" i="2"/>
  <c r="AB1390" i="2"/>
  <c r="AB1422" i="2"/>
  <c r="AB1454" i="2"/>
  <c r="AB1476" i="2"/>
  <c r="AB1496" i="2"/>
  <c r="AB1512" i="2"/>
  <c r="AB1528" i="2"/>
  <c r="AB1544" i="2"/>
  <c r="AB1560" i="2"/>
  <c r="AB1576" i="2"/>
  <c r="AB1592" i="2"/>
  <c r="AB1608" i="2"/>
  <c r="AB1624" i="2"/>
  <c r="AB1640" i="2"/>
  <c r="AB1656" i="2"/>
  <c r="AB1672" i="2"/>
  <c r="AB1688" i="2"/>
  <c r="AB1704" i="2"/>
  <c r="AB1720" i="2"/>
  <c r="AB1736" i="2"/>
  <c r="AB1752" i="2"/>
  <c r="AB1768" i="2"/>
  <c r="AB1784" i="2"/>
  <c r="AB1800" i="2"/>
  <c r="AB1816" i="2"/>
  <c r="AB1832" i="2"/>
  <c r="AB1848" i="2"/>
  <c r="AB1864" i="2"/>
  <c r="AB1880" i="2"/>
  <c r="AB1896" i="2"/>
  <c r="AB1912" i="2"/>
  <c r="AB1928" i="2"/>
  <c r="AB1944" i="2"/>
  <c r="AB1960" i="2"/>
  <c r="AB1976" i="2"/>
  <c r="AB1992" i="2"/>
  <c r="AB2008" i="2"/>
  <c r="AB2024" i="2"/>
  <c r="AB2040" i="2"/>
  <c r="AB2056" i="2"/>
  <c r="AB2072" i="2"/>
  <c r="AB2088" i="2"/>
  <c r="AB267" i="2"/>
  <c r="AB523" i="2"/>
  <c r="AB695" i="2"/>
  <c r="AB823" i="2"/>
  <c r="AB951" i="2"/>
  <c r="AB1659" i="2"/>
  <c r="AB1723" i="2"/>
  <c r="AB1787" i="2"/>
  <c r="AB1851" i="2"/>
  <c r="AB1915" i="2"/>
  <c r="AB1979" i="2"/>
  <c r="AB2043" i="2"/>
  <c r="AB2097" i="2"/>
  <c r="AB2113" i="2"/>
  <c r="AB2129" i="2"/>
  <c r="AB2145" i="2"/>
  <c r="AB2161" i="2"/>
  <c r="AB2177" i="2"/>
  <c r="AB2193" i="2"/>
  <c r="AB2209" i="2"/>
  <c r="AB2225" i="2"/>
  <c r="AB2241" i="2"/>
  <c r="AB2257" i="2"/>
  <c r="AB2273" i="2"/>
  <c r="AB2289" i="2"/>
  <c r="AB2305" i="2"/>
  <c r="AB2321" i="2"/>
  <c r="AB2337" i="2"/>
  <c r="AB2353" i="2"/>
  <c r="AB2369" i="2"/>
  <c r="AB2385" i="2"/>
  <c r="AB2401" i="2"/>
  <c r="AB2417" i="2"/>
  <c r="AB2433" i="2"/>
  <c r="AB2449" i="2"/>
  <c r="AB2465" i="2"/>
  <c r="AB2466" i="2"/>
  <c r="AB371" i="2"/>
  <c r="AB1705" i="2"/>
  <c r="AB1849" i="2"/>
  <c r="AB355" i="2"/>
  <c r="AB611" i="2"/>
  <c r="AB735" i="2"/>
  <c r="AB863" i="2"/>
  <c r="AB991" i="2"/>
  <c r="AB1677" i="2"/>
  <c r="AB1741" i="2"/>
  <c r="AB1805" i="2"/>
  <c r="AB1869" i="2"/>
  <c r="AB1933" i="2"/>
  <c r="AB1997" i="2"/>
  <c r="AB2061" i="2"/>
  <c r="AB2420" i="2"/>
  <c r="AB2444" i="2"/>
  <c r="AB812" i="2"/>
  <c r="AB1657" i="2"/>
  <c r="AB1881" i="2"/>
  <c r="AB2009" i="2"/>
  <c r="AB251" i="2"/>
  <c r="AB507" i="2"/>
  <c r="AB708" i="2"/>
  <c r="AB836" i="2"/>
  <c r="AB964" i="2"/>
  <c r="AB1671" i="2"/>
  <c r="AB1735" i="2"/>
  <c r="AB1799" i="2"/>
  <c r="AB1863" i="2"/>
  <c r="AB1927" i="2"/>
  <c r="AB1991" i="2"/>
  <c r="AB2055" i="2"/>
  <c r="AB2102" i="2"/>
  <c r="AB2118" i="2"/>
  <c r="AB2134" i="2"/>
  <c r="AB2150" i="2"/>
  <c r="AB2166" i="2"/>
  <c r="AB2182" i="2"/>
  <c r="AB2198" i="2"/>
  <c r="AB2214" i="2"/>
  <c r="AB2230" i="2"/>
  <c r="AB2246" i="2"/>
  <c r="AB2262" i="2"/>
  <c r="AB2278" i="2"/>
  <c r="AB2294" i="2"/>
  <c r="AB2310" i="2"/>
  <c r="AB2326" i="2"/>
  <c r="AB2342" i="2"/>
  <c r="AB2358" i="2"/>
  <c r="AB2374" i="2"/>
  <c r="AB2390" i="2"/>
  <c r="AB2398" i="2"/>
  <c r="AB2406" i="2"/>
  <c r="AB2422" i="2"/>
  <c r="AB2452" i="2"/>
  <c r="AB499" i="2"/>
  <c r="AB687" i="2"/>
  <c r="AB815" i="2"/>
  <c r="AB940" i="2"/>
  <c r="AB1721" i="2"/>
  <c r="AB1825" i="2"/>
  <c r="AB1929" i="2"/>
  <c r="AB1985" i="2"/>
  <c r="AB2049" i="2"/>
  <c r="AB126" i="2"/>
  <c r="AB282" i="2"/>
  <c r="AB538" i="2"/>
  <c r="AB141" i="2"/>
  <c r="AB670" i="2"/>
  <c r="AB926" i="2"/>
  <c r="AB1103" i="2"/>
  <c r="AB1231" i="2"/>
  <c r="AB1359" i="2"/>
  <c r="AB1487" i="2"/>
  <c r="AB1615" i="2"/>
  <c r="AB311" i="2"/>
  <c r="AB479" i="2"/>
  <c r="AB643" i="2"/>
  <c r="AB728" i="2"/>
  <c r="AB795" i="2"/>
  <c r="AB859" i="2"/>
  <c r="AB923" i="2"/>
  <c r="AB987" i="2"/>
  <c r="AB205" i="2"/>
  <c r="AB333" i="2"/>
  <c r="AB461" i="2"/>
  <c r="AB589" i="2"/>
  <c r="AB669" i="2"/>
  <c r="AB733" i="2"/>
  <c r="AB797" i="2"/>
  <c r="AB861" i="2"/>
  <c r="AB925" i="2"/>
  <c r="AB989" i="2"/>
  <c r="AB1040" i="2"/>
  <c r="AB1072" i="2"/>
  <c r="AB1104" i="2"/>
  <c r="AB1136" i="2"/>
  <c r="AB1168" i="2"/>
  <c r="AB1200" i="2"/>
  <c r="AB1232" i="2"/>
  <c r="AB1264" i="2"/>
  <c r="AB1296" i="2"/>
  <c r="AB1328" i="2"/>
  <c r="AB1360" i="2"/>
  <c r="AB1392" i="2"/>
  <c r="AB1424" i="2"/>
  <c r="AB1456" i="2"/>
  <c r="AB1478" i="2"/>
  <c r="AB1498" i="2"/>
  <c r="AB1514" i="2"/>
  <c r="AB1530" i="2"/>
  <c r="AB1546" i="2"/>
  <c r="AB1562" i="2"/>
  <c r="AB1578" i="2"/>
  <c r="AB1594" i="2"/>
  <c r="AB1610" i="2"/>
  <c r="AB1626" i="2"/>
  <c r="AB1642" i="2"/>
  <c r="AB1658" i="2"/>
  <c r="AB1674" i="2"/>
  <c r="AB1690" i="2"/>
  <c r="AB1706" i="2"/>
  <c r="AB1722" i="2"/>
  <c r="AB1738" i="2"/>
  <c r="AB1754" i="2"/>
  <c r="AB1770" i="2"/>
  <c r="AB1786" i="2"/>
  <c r="AB1802" i="2"/>
  <c r="AB1818" i="2"/>
  <c r="AB1834" i="2"/>
  <c r="AB1850" i="2"/>
  <c r="AB1866" i="2"/>
  <c r="AB1882" i="2"/>
  <c r="AB1898" i="2"/>
  <c r="AB1914" i="2"/>
  <c r="AB1930" i="2"/>
  <c r="AB1946" i="2"/>
  <c r="AB1962" i="2"/>
  <c r="AB1978" i="2"/>
  <c r="AB1994" i="2"/>
  <c r="AB2010" i="2"/>
  <c r="AB2026" i="2"/>
  <c r="AB2042" i="2"/>
  <c r="AB2058" i="2"/>
  <c r="AB2074" i="2"/>
  <c r="AB2090" i="2"/>
  <c r="AB299" i="2"/>
  <c r="AB555" i="2"/>
  <c r="AB724" i="2"/>
  <c r="AB852" i="2"/>
  <c r="AB980" i="2"/>
  <c r="AB1667" i="2"/>
  <c r="AB1731" i="2"/>
  <c r="AB1795" i="2"/>
  <c r="AB1859" i="2"/>
  <c r="AB1923" i="2"/>
  <c r="AB1987" i="2"/>
  <c r="AB2051" i="2"/>
  <c r="AB2099" i="2"/>
  <c r="AB2115" i="2"/>
  <c r="AB2131" i="2"/>
  <c r="AB2147" i="2"/>
  <c r="AB2163" i="2"/>
  <c r="AB2179" i="2"/>
  <c r="AB2195" i="2"/>
  <c r="AB2211" i="2"/>
  <c r="AB2227" i="2"/>
  <c r="AB2243" i="2"/>
  <c r="AB2259" i="2"/>
  <c r="AB2275" i="2"/>
  <c r="AB2291" i="2"/>
  <c r="AB2307" i="2"/>
  <c r="AB2323" i="2"/>
  <c r="AB2339" i="2"/>
  <c r="AB2355" i="2"/>
  <c r="AB2371" i="2"/>
  <c r="AB2387" i="2"/>
  <c r="AB2403" i="2"/>
  <c r="AB2419" i="2"/>
  <c r="AB2435" i="2"/>
  <c r="AB2451" i="2"/>
  <c r="AB2467" i="2"/>
  <c r="AB37" i="2"/>
  <c r="AB563" i="2"/>
  <c r="AB1745" i="2"/>
  <c r="AB1857" i="2"/>
  <c r="AB387" i="2"/>
  <c r="AB636" i="2"/>
  <c r="AB764" i="2"/>
  <c r="AB892" i="2"/>
  <c r="AB1020" i="2"/>
  <c r="AB1685" i="2"/>
  <c r="AB1749" i="2"/>
  <c r="AB1813" i="2"/>
  <c r="AB1877" i="2"/>
  <c r="AB1941" i="2"/>
  <c r="AB2005" i="2"/>
  <c r="AB2069" i="2"/>
  <c r="AB2424" i="2"/>
  <c r="AB2446" i="2"/>
  <c r="AB844" i="2"/>
  <c r="AB1665" i="2"/>
  <c r="AB1897" i="2"/>
  <c r="AB2025" i="2"/>
  <c r="AB283" i="2"/>
  <c r="AB539" i="2"/>
  <c r="AB711" i="2"/>
  <c r="AB839" i="2"/>
  <c r="AB967" i="2"/>
  <c r="AB1679" i="2"/>
  <c r="AB1743" i="2"/>
  <c r="AB1807" i="2"/>
  <c r="AB1871" i="2"/>
  <c r="AB1935" i="2"/>
  <c r="AB1999" i="2"/>
  <c r="AB2063" i="2"/>
  <c r="AB2104" i="2"/>
  <c r="AB2120" i="2"/>
  <c r="AB2136" i="2"/>
  <c r="AB2152" i="2"/>
  <c r="AB2168" i="2"/>
  <c r="AB2184" i="2"/>
  <c r="AB2200" i="2"/>
  <c r="AB2216" i="2"/>
  <c r="AB2232" i="2"/>
  <c r="AB2248" i="2"/>
  <c r="AB2264" i="2"/>
  <c r="AB2280" i="2"/>
  <c r="AB2296" i="2"/>
  <c r="AB2312" i="2"/>
  <c r="AB2328" i="2"/>
  <c r="AB2344" i="2"/>
  <c r="AB2360" i="2"/>
  <c r="AB2376" i="2"/>
  <c r="AB2392" i="2"/>
  <c r="AB2400" i="2"/>
  <c r="AB2410" i="2"/>
  <c r="AB2426" i="2"/>
  <c r="AB403" i="2"/>
  <c r="AB595" i="2"/>
  <c r="AB716" i="2"/>
  <c r="AB847" i="2"/>
  <c r="AB972" i="2"/>
  <c r="AB1761" i="2"/>
  <c r="AB1873" i="2"/>
  <c r="AB1945" i="2"/>
  <c r="AB2001" i="2"/>
  <c r="AB2057" i="2"/>
  <c r="AB183" i="2"/>
  <c r="AB622" i="2"/>
  <c r="AB793" i="2"/>
  <c r="AB1165" i="2"/>
  <c r="AB1421" i="2"/>
  <c r="AB215" i="2"/>
  <c r="AB559" i="2"/>
  <c r="AB760" i="2"/>
  <c r="AB888" i="2"/>
  <c r="AB1016" i="2"/>
  <c r="AB389" i="2"/>
  <c r="AB634" i="2"/>
  <c r="AB762" i="2"/>
  <c r="AB890" i="2"/>
  <c r="AB1018" i="2"/>
  <c r="AB1086" i="2"/>
  <c r="AB1150" i="2"/>
  <c r="AB1214" i="2"/>
  <c r="AB1278" i="2"/>
  <c r="AB1342" i="2"/>
  <c r="AB1406" i="2"/>
  <c r="AB1464" i="2"/>
  <c r="AB1504" i="2"/>
  <c r="AB1536" i="2"/>
  <c r="AB1568" i="2"/>
  <c r="AB1600" i="2"/>
  <c r="AB1632" i="2"/>
  <c r="AB1664" i="2"/>
  <c r="AB1696" i="2"/>
  <c r="AB1728" i="2"/>
  <c r="AB1760" i="2"/>
  <c r="AB1792" i="2"/>
  <c r="AB1824" i="2"/>
  <c r="AB1856" i="2"/>
  <c r="AB1888" i="2"/>
  <c r="AB1920" i="2"/>
  <c r="AB1952" i="2"/>
  <c r="AB1984" i="2"/>
  <c r="AB2016" i="2"/>
  <c r="AB2048" i="2"/>
  <c r="AB2080" i="2"/>
  <c r="AB395" i="2"/>
  <c r="AB759" i="2"/>
  <c r="AB1015" i="2"/>
  <c r="AB1755" i="2"/>
  <c r="AB1883" i="2"/>
  <c r="AB2011" i="2"/>
  <c r="AB2105" i="2"/>
  <c r="AB2137" i="2"/>
  <c r="AB2169" i="2"/>
  <c r="AB2201" i="2"/>
  <c r="AB2233" i="2"/>
  <c r="AB2265" i="2"/>
  <c r="AB2297" i="2"/>
  <c r="AB2329" i="2"/>
  <c r="AB2361" i="2"/>
  <c r="AB2393" i="2"/>
  <c r="AB2425" i="2"/>
  <c r="AB2457" i="2"/>
  <c r="AB243" i="2"/>
  <c r="AB1785" i="2"/>
  <c r="AB483" i="2"/>
  <c r="AB799" i="2"/>
  <c r="AB1645" i="2"/>
  <c r="AB1773" i="2"/>
  <c r="AB1901" i="2"/>
  <c r="AB2029" i="2"/>
  <c r="AB2436" i="2"/>
  <c r="AB943" i="2"/>
  <c r="AB1937" i="2"/>
  <c r="AB379" i="2"/>
  <c r="AB772" i="2"/>
  <c r="AB1639" i="2"/>
  <c r="AB1767" i="2"/>
  <c r="AB1895" i="2"/>
  <c r="AB2023" i="2"/>
  <c r="AB2110" i="2"/>
  <c r="AB2142" i="2"/>
  <c r="AB2174" i="2"/>
  <c r="AB2206" i="2"/>
  <c r="AB2238" i="2"/>
  <c r="AB2270" i="2"/>
  <c r="AB2302" i="2"/>
  <c r="AB2334" i="2"/>
  <c r="AB2366" i="2"/>
  <c r="AB2394" i="2"/>
  <c r="AB2412" i="2"/>
  <c r="AB435" i="2"/>
  <c r="AB748" i="2"/>
  <c r="AB1681" i="2"/>
  <c r="AB1889" i="2"/>
  <c r="AB2017" i="2"/>
  <c r="AB9" i="2"/>
  <c r="AB624" i="2"/>
  <c r="AB798" i="2"/>
  <c r="AB1167" i="2"/>
  <c r="AB1423" i="2"/>
  <c r="AB223" i="2"/>
  <c r="AB567" i="2"/>
  <c r="AB763" i="2"/>
  <c r="AB891" i="2"/>
  <c r="AB1019" i="2"/>
  <c r="AB397" i="2"/>
  <c r="AB637" i="2"/>
  <c r="AB765" i="2"/>
  <c r="AB893" i="2"/>
  <c r="AB1021" i="2"/>
  <c r="AB1088" i="2"/>
  <c r="AB1152" i="2"/>
  <c r="AB1216" i="2"/>
  <c r="AB1280" i="2"/>
  <c r="AB1344" i="2"/>
  <c r="AB1408" i="2"/>
  <c r="AB1468" i="2"/>
  <c r="AB1506" i="2"/>
  <c r="AB1538" i="2"/>
  <c r="AB1570" i="2"/>
  <c r="AB1602" i="2"/>
  <c r="AB1634" i="2"/>
  <c r="AB1666" i="2"/>
  <c r="AB1698" i="2"/>
  <c r="AB1730" i="2"/>
  <c r="AB1762" i="2"/>
  <c r="AB1794" i="2"/>
  <c r="AB1826" i="2"/>
  <c r="AB1858" i="2"/>
  <c r="AB1890" i="2"/>
  <c r="AB1922" i="2"/>
  <c r="AB1954" i="2"/>
  <c r="AB1986" i="2"/>
  <c r="AB2018" i="2"/>
  <c r="AB2050" i="2"/>
  <c r="AB2082" i="2"/>
  <c r="AB427" i="2"/>
  <c r="AB788" i="2"/>
  <c r="AB1635" i="2"/>
  <c r="AB1763" i="2"/>
  <c r="AB1891" i="2"/>
  <c r="AB2019" i="2"/>
  <c r="AB2107" i="2"/>
  <c r="AB2139" i="2"/>
  <c r="AB2171" i="2"/>
  <c r="AB2203" i="2"/>
  <c r="AB2235" i="2"/>
  <c r="AB2267" i="2"/>
  <c r="AB2299" i="2"/>
  <c r="AB2331" i="2"/>
  <c r="AB2363" i="2"/>
  <c r="AB2395" i="2"/>
  <c r="AB2427" i="2"/>
  <c r="AB2459" i="2"/>
  <c r="AB275" i="2"/>
  <c r="AB1801" i="2"/>
  <c r="AB515" i="2"/>
  <c r="AB828" i="2"/>
  <c r="AB1653" i="2"/>
  <c r="AB1781" i="2"/>
  <c r="AB1909" i="2"/>
  <c r="AB2037" i="2"/>
  <c r="AB2438" i="2"/>
  <c r="AB975" i="2"/>
  <c r="AB1953" i="2"/>
  <c r="AB411" i="2"/>
  <c r="AB775" i="2"/>
  <c r="AB1647" i="2"/>
  <c r="AB1775" i="2"/>
  <c r="AB1903" i="2"/>
  <c r="AB2031" i="2"/>
  <c r="AB2112" i="2"/>
  <c r="AB2144" i="2"/>
  <c r="AB2176" i="2"/>
  <c r="AB2208" i="2"/>
  <c r="AB2240" i="2"/>
  <c r="AB2272" i="2"/>
  <c r="AB2304" i="2"/>
  <c r="AB2336" i="2"/>
  <c r="AB2368" i="2"/>
  <c r="AB2396" i="2"/>
  <c r="AB2416" i="2"/>
  <c r="AB467" i="2"/>
  <c r="AB780" i="2"/>
  <c r="AB1713" i="2"/>
  <c r="AB1905" i="2"/>
  <c r="AB2033" i="2"/>
  <c r="AB404" i="2"/>
  <c r="AB1037" i="2"/>
  <c r="AB1549" i="2"/>
  <c r="AB680" i="2"/>
  <c r="AB952" i="2"/>
  <c r="AB517" i="2"/>
  <c r="AB826" i="2"/>
  <c r="AB1054" i="2"/>
  <c r="AB1182" i="2"/>
  <c r="AB1310" i="2"/>
  <c r="AB1438" i="2"/>
  <c r="AB1520" i="2"/>
  <c r="AB1584" i="2"/>
  <c r="AB1648" i="2"/>
  <c r="AB1712" i="2"/>
  <c r="AB1776" i="2"/>
  <c r="AB1840" i="2"/>
  <c r="AB1904" i="2"/>
  <c r="AB1968" i="2"/>
  <c r="AB2032" i="2"/>
  <c r="AB69" i="2"/>
  <c r="AB887" i="2"/>
  <c r="AB1819" i="2"/>
  <c r="AB2075" i="2"/>
  <c r="AB2153" i="2"/>
  <c r="AB2217" i="2"/>
  <c r="AB2281" i="2"/>
  <c r="AB2345" i="2"/>
  <c r="AB2409" i="2"/>
  <c r="AB2456" i="2"/>
  <c r="AB227" i="2"/>
  <c r="AB927" i="2"/>
  <c r="AB1837" i="2"/>
  <c r="AB2093" i="2"/>
  <c r="AB1729" i="2"/>
  <c r="AB644" i="2"/>
  <c r="AB1703" i="2"/>
  <c r="AB1959" i="2"/>
  <c r="AB2126" i="2"/>
  <c r="AB2190" i="2"/>
  <c r="AB2254" i="2"/>
  <c r="AB2318" i="2"/>
  <c r="AB2382" i="2"/>
  <c r="AB2430" i="2"/>
  <c r="AB876" i="2"/>
  <c r="AB1961" i="2"/>
  <c r="AB410" i="2"/>
  <c r="AB1039" i="2"/>
  <c r="AB1551" i="2"/>
  <c r="AB683" i="2"/>
  <c r="AB955" i="2"/>
  <c r="AB525" i="2"/>
  <c r="AB829" i="2"/>
  <c r="AB1056" i="2"/>
  <c r="AB1184" i="2"/>
  <c r="AB1312" i="2"/>
  <c r="AB1440" i="2"/>
  <c r="AB1522" i="2"/>
  <c r="AB1586" i="2"/>
  <c r="AB1650" i="2"/>
  <c r="AB1714" i="2"/>
  <c r="AB1778" i="2"/>
  <c r="AB1842" i="2"/>
  <c r="AB1906" i="2"/>
  <c r="AB1970" i="2"/>
  <c r="AB2034" i="2"/>
  <c r="AB197" i="2"/>
  <c r="AB916" i="2"/>
  <c r="AB1827" i="2"/>
  <c r="AB2083" i="2"/>
  <c r="AB2155" i="2"/>
  <c r="AB2219" i="2"/>
  <c r="AB2283" i="2"/>
  <c r="AB2347" i="2"/>
  <c r="AB2411" i="2"/>
  <c r="AB2458" i="2"/>
  <c r="AB259" i="2"/>
  <c r="AB956" i="2"/>
  <c r="AB1845" i="2"/>
  <c r="AB2408" i="2"/>
  <c r="AB1737" i="2"/>
  <c r="AB647" i="2"/>
  <c r="AB1711" i="2"/>
  <c r="AB1967" i="2"/>
  <c r="AB2128" i="2"/>
  <c r="AB2192" i="2"/>
  <c r="AB2256" i="2"/>
  <c r="AB2320" i="2"/>
  <c r="AB2384" i="2"/>
  <c r="AB2432" i="2"/>
  <c r="AB908" i="2"/>
  <c r="AB1977" i="2"/>
  <c r="AB441" i="2"/>
  <c r="AB383" i="2"/>
  <c r="AB261" i="2"/>
  <c r="AB954" i="2"/>
  <c r="AB1246" i="2"/>
  <c r="AB1486" i="2"/>
  <c r="AB1616" i="2"/>
  <c r="AB1744" i="2"/>
  <c r="AB1872" i="2"/>
  <c r="AB2000" i="2"/>
  <c r="AB631" i="2"/>
  <c r="AB1947" i="2"/>
  <c r="AB2185" i="2"/>
  <c r="AB2313" i="2"/>
  <c r="AB2441" i="2"/>
  <c r="AB671" i="2"/>
  <c r="AB1965" i="2"/>
  <c r="AB2089" i="2"/>
  <c r="AB1831" i="2"/>
  <c r="AB2158" i="2"/>
  <c r="AB2286" i="2"/>
  <c r="AB2402" i="2"/>
  <c r="AB1793" i="2"/>
  <c r="AB449" i="2"/>
  <c r="AB399" i="2"/>
  <c r="AB269" i="2"/>
  <c r="AB957" i="2"/>
  <c r="AB1248" i="2"/>
  <c r="AB1488" i="2"/>
  <c r="AB1618" i="2"/>
  <c r="AB1746" i="2"/>
  <c r="AB1874" i="2"/>
  <c r="AB2002" i="2"/>
  <c r="AB660" i="2"/>
  <c r="AB1955" i="2"/>
  <c r="AB2187" i="2"/>
  <c r="AB2315" i="2"/>
  <c r="AB2443" i="2"/>
  <c r="AB700" i="2"/>
  <c r="AB1973" i="2"/>
  <c r="AB5" i="2"/>
  <c r="AB1839" i="2"/>
  <c r="AB2160" i="2"/>
  <c r="AB2288" i="2"/>
  <c r="AB2404" i="2"/>
  <c r="AB1809" i="2"/>
  <c r="AB1295" i="2"/>
  <c r="AB827" i="2"/>
  <c r="AB701" i="2"/>
  <c r="AB1120" i="2"/>
  <c r="AB1376" i="2"/>
  <c r="AB1554" i="2"/>
  <c r="AB1682" i="2"/>
  <c r="AB1810" i="2"/>
  <c r="AB1938" i="2"/>
  <c r="AB2066" i="2"/>
  <c r="AB1699" i="2"/>
  <c r="AB2123" i="2"/>
  <c r="AB2251" i="2"/>
  <c r="AB2379" i="2"/>
  <c r="AB1641" i="2"/>
  <c r="AB1717" i="2"/>
  <c r="AB719" i="2"/>
  <c r="AB903" i="2"/>
  <c r="AB2096" i="2"/>
  <c r="AB2224" i="2"/>
  <c r="AB2352" i="2"/>
  <c r="AB652" i="2"/>
  <c r="AB2081" i="2"/>
  <c r="AB1293" i="2"/>
  <c r="AB1374" i="2"/>
  <c r="AB1936" i="2"/>
  <c r="AB2249" i="2"/>
  <c r="AB531" i="2"/>
  <c r="AB2350" i="2"/>
  <c r="AB824" i="2"/>
  <c r="AB1552" i="2"/>
  <c r="AB2064" i="2"/>
  <c r="AB2377" i="2"/>
  <c r="AB900" i="2"/>
  <c r="AB627" i="2"/>
  <c r="AB698" i="2"/>
  <c r="AB1680" i="2"/>
  <c r="AB1691" i="2"/>
  <c r="AB1004" i="2"/>
  <c r="AB2087" i="2"/>
  <c r="AB2073" i="2"/>
  <c r="AB1118" i="2"/>
  <c r="AB2222" i="2"/>
  <c r="AB1808" i="2"/>
  <c r="AB1709" i="2"/>
  <c r="AB2121" i="2"/>
  <c r="J35" i="2"/>
  <c r="J99" i="2"/>
  <c r="J163" i="2"/>
  <c r="J227" i="2"/>
  <c r="J291" i="2"/>
  <c r="J355" i="2"/>
  <c r="J419" i="2"/>
  <c r="J483" i="2"/>
  <c r="J547" i="2"/>
  <c r="J611" i="2"/>
  <c r="J675" i="2"/>
  <c r="J739" i="2"/>
  <c r="J803" i="2"/>
  <c r="J867" i="2"/>
  <c r="J48" i="2"/>
  <c r="J112" i="2"/>
  <c r="J176" i="2"/>
  <c r="J240" i="2"/>
  <c r="J304" i="2"/>
  <c r="J368" i="2"/>
  <c r="J432" i="2"/>
  <c r="J496" i="2"/>
  <c r="J560" i="2"/>
  <c r="J624" i="2"/>
  <c r="J688" i="2"/>
  <c r="J752" i="2"/>
  <c r="J816" i="2"/>
  <c r="J880" i="2"/>
  <c r="J117" i="2"/>
  <c r="J245" i="2"/>
  <c r="J373" i="2"/>
  <c r="J501" i="2"/>
  <c r="J629" i="2"/>
  <c r="J757" i="2"/>
  <c r="J22" i="2"/>
  <c r="J150" i="2"/>
  <c r="J278" i="2"/>
  <c r="J406" i="2"/>
  <c r="J534" i="2"/>
  <c r="J662" i="2"/>
  <c r="J790" i="2"/>
  <c r="J902" i="2"/>
  <c r="J966" i="2"/>
  <c r="J1030" i="2"/>
  <c r="J1094" i="2"/>
  <c r="J26" i="2"/>
  <c r="J154" i="2"/>
  <c r="J282" i="2"/>
  <c r="J410" i="2"/>
  <c r="J538" i="2"/>
  <c r="J666" i="2"/>
  <c r="J794" i="2"/>
  <c r="J105" i="2"/>
  <c r="J617" i="2"/>
  <c r="J924" i="2"/>
  <c r="J1009" i="2"/>
  <c r="J1095" i="2"/>
  <c r="J23" i="2"/>
  <c r="J87" i="2"/>
  <c r="J151" i="2"/>
  <c r="J215" i="2"/>
  <c r="J279" i="2"/>
  <c r="J343" i="2"/>
  <c r="J407" i="2"/>
  <c r="J471" i="2"/>
  <c r="J535" i="2"/>
  <c r="J599" i="2"/>
  <c r="J663" i="2"/>
  <c r="J727" i="2"/>
  <c r="J791" i="2"/>
  <c r="J855" i="2"/>
  <c r="J36" i="2"/>
  <c r="J100" i="2"/>
  <c r="J164" i="2"/>
  <c r="J228" i="2"/>
  <c r="J292" i="2"/>
  <c r="J356" i="2"/>
  <c r="J420" i="2"/>
  <c r="J484" i="2"/>
  <c r="J548" i="2"/>
  <c r="J612" i="2"/>
  <c r="J676" i="2"/>
  <c r="J740" i="2"/>
  <c r="J804" i="2"/>
  <c r="J868" i="2"/>
  <c r="J93" i="2"/>
  <c r="J221" i="2"/>
  <c r="J349" i="2"/>
  <c r="J477" i="2"/>
  <c r="J605" i="2"/>
  <c r="J733" i="2"/>
  <c r="J861" i="2"/>
  <c r="J126" i="2"/>
  <c r="J254" i="2"/>
  <c r="J382" i="2"/>
  <c r="J510" i="2"/>
  <c r="J638" i="2"/>
  <c r="J766" i="2"/>
  <c r="J890" i="2"/>
  <c r="J954" i="2"/>
  <c r="J1018" i="2"/>
  <c r="J1082" i="2"/>
  <c r="J1146" i="2"/>
  <c r="J130" i="2"/>
  <c r="J258" i="2"/>
  <c r="J386" i="2"/>
  <c r="J514" i="2"/>
  <c r="J642" i="2"/>
  <c r="J770" i="2"/>
  <c r="J9" i="2"/>
  <c r="J521" i="2"/>
  <c r="J908" i="2"/>
  <c r="J993" i="2"/>
  <c r="J1079" i="2"/>
  <c r="J11" i="2"/>
  <c r="J75" i="2"/>
  <c r="J139" i="2"/>
  <c r="J203" i="2"/>
  <c r="J267" i="2"/>
  <c r="J331" i="2"/>
  <c r="J395" i="2"/>
  <c r="J459" i="2"/>
  <c r="J523" i="2"/>
  <c r="J587" i="2"/>
  <c r="J651" i="2"/>
  <c r="J715" i="2"/>
  <c r="J779" i="2"/>
  <c r="J843" i="2"/>
  <c r="J24" i="2"/>
  <c r="J88" i="2"/>
  <c r="J152" i="2"/>
  <c r="J216" i="2"/>
  <c r="J280" i="2"/>
  <c r="J344" i="2"/>
  <c r="J408" i="2"/>
  <c r="J472" i="2"/>
  <c r="J536" i="2"/>
  <c r="J600" i="2"/>
  <c r="J664" i="2"/>
  <c r="J728" i="2"/>
  <c r="J792" i="2"/>
  <c r="J856" i="2"/>
  <c r="J69" i="2"/>
  <c r="J197" i="2"/>
  <c r="J325" i="2"/>
  <c r="J453" i="2"/>
  <c r="J581" i="2"/>
  <c r="J709" i="2"/>
  <c r="J837" i="2"/>
  <c r="J102" i="2"/>
  <c r="J230" i="2"/>
  <c r="J358" i="2"/>
  <c r="J486" i="2"/>
  <c r="J614" i="2"/>
  <c r="J742" i="2"/>
  <c r="J870" i="2"/>
  <c r="J942" i="2"/>
  <c r="J1006" i="2"/>
  <c r="J1070" i="2"/>
  <c r="J1134" i="2"/>
  <c r="J106" i="2"/>
  <c r="J234" i="2"/>
  <c r="J362" i="2"/>
  <c r="J490" i="2"/>
  <c r="J618" i="2"/>
  <c r="J746" i="2"/>
  <c r="J874" i="2"/>
  <c r="J425" i="2"/>
  <c r="J892" i="2"/>
  <c r="J977" i="2"/>
  <c r="J1063" i="2"/>
  <c r="J1148" i="2"/>
  <c r="J1212" i="2"/>
  <c r="J1276" i="2"/>
  <c r="J1340" i="2"/>
  <c r="J1404" i="2"/>
  <c r="J1468" i="2"/>
  <c r="J1532" i="2"/>
  <c r="J1596" i="2"/>
  <c r="J1660" i="2"/>
  <c r="J1724" i="2"/>
  <c r="J1788" i="2"/>
  <c r="J1852" i="2"/>
  <c r="J1916" i="2"/>
  <c r="J1980" i="2"/>
  <c r="J2044" i="2"/>
  <c r="J2108" i="2"/>
  <c r="J209" i="2"/>
  <c r="J721" i="2"/>
  <c r="J941" i="2"/>
  <c r="J1027" i="2"/>
  <c r="J1112" i="2"/>
  <c r="J1185" i="2"/>
  <c r="J1249" i="2"/>
  <c r="J1313" i="2"/>
  <c r="J1377" i="2"/>
  <c r="J1441" i="2"/>
  <c r="J1505" i="2"/>
  <c r="J1569" i="2"/>
  <c r="J1633" i="2"/>
  <c r="J207" i="2"/>
  <c r="J463" i="2"/>
  <c r="J719" i="2"/>
  <c r="J92" i="2"/>
  <c r="J348" i="2"/>
  <c r="J604" i="2"/>
  <c r="J860" i="2"/>
  <c r="J461" i="2"/>
  <c r="J110" i="2"/>
  <c r="J622" i="2"/>
  <c r="J1010" i="2"/>
  <c r="J242" i="2"/>
  <c r="J754" i="2"/>
  <c r="J983" i="2"/>
  <c r="J1192" i="2"/>
  <c r="J1280" i="2"/>
  <c r="J1364" i="2"/>
  <c r="J1448" i="2"/>
  <c r="J1536" i="2"/>
  <c r="J1620" i="2"/>
  <c r="J1704" i="2"/>
  <c r="J1792" i="2"/>
  <c r="J1876" i="2"/>
  <c r="J1960" i="2"/>
  <c r="J2048" i="2"/>
  <c r="J2132" i="2"/>
  <c r="J561" i="2"/>
  <c r="J947" i="2"/>
  <c r="J1059" i="2"/>
  <c r="J1165" i="2"/>
  <c r="J1253" i="2"/>
  <c r="J1337" i="2"/>
  <c r="J1421" i="2"/>
  <c r="J1509" i="2"/>
  <c r="J1593" i="2"/>
  <c r="J1669" i="2"/>
  <c r="J1733" i="2"/>
  <c r="J1797" i="2"/>
  <c r="J1861" i="2"/>
  <c r="J1925" i="2"/>
  <c r="J1989" i="2"/>
  <c r="J2053" i="2"/>
  <c r="J2117" i="2"/>
  <c r="J313" i="2"/>
  <c r="J825" i="2"/>
  <c r="J959" i="2"/>
  <c r="J1044" i="2"/>
  <c r="J1129" i="2"/>
  <c r="J1198" i="2"/>
  <c r="J1262" i="2"/>
  <c r="J1326" i="2"/>
  <c r="J1390" i="2"/>
  <c r="J1454" i="2"/>
  <c r="J1518" i="2"/>
  <c r="J1582" i="2"/>
  <c r="J1646" i="2"/>
  <c r="J960" i="2"/>
  <c r="J1263" i="2"/>
  <c r="J1519" i="2"/>
  <c r="J1722" i="2"/>
  <c r="J1850" i="2"/>
  <c r="J1978" i="2"/>
  <c r="J2106" i="2"/>
  <c r="J2189" i="2"/>
  <c r="J2253" i="2"/>
  <c r="J2317" i="2"/>
  <c r="J2381" i="2"/>
  <c r="J2445" i="2"/>
  <c r="J1175" i="2"/>
  <c r="J1678" i="2"/>
  <c r="J1934" i="2"/>
  <c r="J2171" i="2"/>
  <c r="J2299" i="2"/>
  <c r="J2427" i="2"/>
  <c r="J1163" i="2"/>
  <c r="J1679" i="2"/>
  <c r="J1935" i="2"/>
  <c r="J2168" i="2"/>
  <c r="J2296" i="2"/>
  <c r="J2420" i="2"/>
  <c r="J965" i="2"/>
  <c r="J1267" i="2"/>
  <c r="J1523" i="2"/>
  <c r="J1723" i="2"/>
  <c r="J1851" i="2"/>
  <c r="J159" i="2"/>
  <c r="J415" i="2"/>
  <c r="J671" i="2"/>
  <c r="J44" i="2"/>
  <c r="J300" i="2"/>
  <c r="J556" i="2"/>
  <c r="J812" i="2"/>
  <c r="J365" i="2"/>
  <c r="J14" i="2"/>
  <c r="J526" i="2"/>
  <c r="J962" i="2"/>
  <c r="J146" i="2"/>
  <c r="J658" i="2"/>
  <c r="J919" i="2"/>
  <c r="J1176" i="2"/>
  <c r="J1264" i="2"/>
  <c r="J1348" i="2"/>
  <c r="J1432" i="2"/>
  <c r="J1520" i="2"/>
  <c r="J1604" i="2"/>
  <c r="J1688" i="2"/>
  <c r="J1776" i="2"/>
  <c r="J1860" i="2"/>
  <c r="J1944" i="2"/>
  <c r="J2032" i="2"/>
  <c r="J2116" i="2"/>
  <c r="J433" i="2"/>
  <c r="J925" i="2"/>
  <c r="J1037" i="2"/>
  <c r="J1149" i="2"/>
  <c r="J1237" i="2"/>
  <c r="J1321" i="2"/>
  <c r="J1405" i="2"/>
  <c r="J1493" i="2"/>
  <c r="J1577" i="2"/>
  <c r="J1657" i="2"/>
  <c r="J1721" i="2"/>
  <c r="J1785" i="2"/>
  <c r="J1849" i="2"/>
  <c r="J1913" i="2"/>
  <c r="J1977" i="2"/>
  <c r="J2041" i="2"/>
  <c r="J2105" i="2"/>
  <c r="J217" i="2"/>
  <c r="J729" i="2"/>
  <c r="J943" i="2"/>
  <c r="J1028" i="2"/>
  <c r="J1113" i="2"/>
  <c r="J1186" i="2"/>
  <c r="J1250" i="2"/>
  <c r="J1314" i="2"/>
  <c r="J1378" i="2"/>
  <c r="J1442" i="2"/>
  <c r="J1506" i="2"/>
  <c r="J1570" i="2"/>
  <c r="J1634" i="2"/>
  <c r="J896" i="2"/>
  <c r="J1215" i="2"/>
  <c r="J1471" i="2"/>
  <c r="J1698" i="2"/>
  <c r="J1826" i="2"/>
  <c r="J1954" i="2"/>
  <c r="J2082" i="2"/>
  <c r="J2177" i="2"/>
  <c r="J2241" i="2"/>
  <c r="J2305" i="2"/>
  <c r="J2369" i="2"/>
  <c r="J2433" i="2"/>
  <c r="J1056" i="2"/>
  <c r="J1591" i="2"/>
  <c r="J1886" i="2"/>
  <c r="J2147" i="2"/>
  <c r="J2275" i="2"/>
  <c r="J2403" i="2"/>
  <c r="J175" i="2"/>
  <c r="J431" i="2"/>
  <c r="J687" i="2"/>
  <c r="J60" i="2"/>
  <c r="J316" i="2"/>
  <c r="J572" i="2"/>
  <c r="J828" i="2"/>
  <c r="J397" i="2"/>
  <c r="J46" i="2"/>
  <c r="J558" i="2"/>
  <c r="J978" i="2"/>
  <c r="J178" i="2"/>
  <c r="J690" i="2"/>
  <c r="J940" i="2"/>
  <c r="J1184" i="2"/>
  <c r="J1268" i="2"/>
  <c r="J1352" i="2"/>
  <c r="J1440" i="2"/>
  <c r="J1524" i="2"/>
  <c r="J1608" i="2"/>
  <c r="J1696" i="2"/>
  <c r="J1780" i="2"/>
  <c r="J1864" i="2"/>
  <c r="J1952" i="2"/>
  <c r="J2036" i="2"/>
  <c r="J2120" i="2"/>
  <c r="J497" i="2"/>
  <c r="J931" i="2"/>
  <c r="J1043" i="2"/>
  <c r="J1157" i="2"/>
  <c r="J1241" i="2"/>
  <c r="J1325" i="2"/>
  <c r="J1413" i="2"/>
  <c r="J1497" i="2"/>
  <c r="J1581" i="2"/>
  <c r="J1661" i="2"/>
  <c r="J1725" i="2"/>
  <c r="J1789" i="2"/>
  <c r="J1853" i="2"/>
  <c r="J1917" i="2"/>
  <c r="J1981" i="2"/>
  <c r="J2045" i="2"/>
  <c r="J2109" i="2"/>
  <c r="J249" i="2"/>
  <c r="J761" i="2"/>
  <c r="J948" i="2"/>
  <c r="J1033" i="2"/>
  <c r="J1119" i="2"/>
  <c r="J1190" i="2"/>
  <c r="J1254" i="2"/>
  <c r="J1318" i="2"/>
  <c r="J1382" i="2"/>
  <c r="J1446" i="2"/>
  <c r="J1510" i="2"/>
  <c r="J1574" i="2"/>
  <c r="J1638" i="2"/>
  <c r="J917" i="2"/>
  <c r="J1231" i="2"/>
  <c r="J1487" i="2"/>
  <c r="J1706" i="2"/>
  <c r="J1834" i="2"/>
  <c r="J1962" i="2"/>
  <c r="J2090" i="2"/>
  <c r="J2181" i="2"/>
  <c r="J2245" i="2"/>
  <c r="J2309" i="2"/>
  <c r="J2373" i="2"/>
  <c r="J2437" i="2"/>
  <c r="J1099" i="2"/>
  <c r="J1623" i="2"/>
  <c r="J1902" i="2"/>
  <c r="J2155" i="2"/>
  <c r="J2283" i="2"/>
  <c r="J2411" i="2"/>
  <c r="J575" i="2"/>
  <c r="J716" i="2"/>
  <c r="J846" i="2"/>
  <c r="J1132" i="2"/>
  <c r="J1488" i="2"/>
  <c r="J1828" i="2"/>
  <c r="J177" i="2"/>
  <c r="J1205" i="2"/>
  <c r="J1545" i="2"/>
  <c r="J1825" i="2"/>
  <c r="J2081" i="2"/>
  <c r="J996" i="2"/>
  <c r="J1290" i="2"/>
  <c r="J1546" i="2"/>
  <c r="J1375" i="2"/>
  <c r="J2034" i="2"/>
  <c r="J2345" i="2"/>
  <c r="J1790" i="2"/>
  <c r="J2467" i="2"/>
  <c r="J1499" i="2"/>
  <c r="J1919" i="2"/>
  <c r="J2208" i="2"/>
  <c r="J2372" i="2"/>
  <c r="J944" i="2"/>
  <c r="J1347" i="2"/>
  <c r="J1675" i="2"/>
  <c r="J1843" i="2"/>
  <c r="J1987" i="2"/>
  <c r="J2115" i="2"/>
  <c r="J2194" i="2"/>
  <c r="J2258" i="2"/>
  <c r="J2322" i="2"/>
  <c r="J2386" i="2"/>
  <c r="J2450" i="2"/>
  <c r="J1223" i="2"/>
  <c r="J1702" i="2"/>
  <c r="J1958" i="2"/>
  <c r="J2175" i="2"/>
  <c r="J2303" i="2"/>
  <c r="J2431" i="2"/>
  <c r="J1211" i="2"/>
  <c r="J1687" i="2"/>
  <c r="J1943" i="2"/>
  <c r="J2172" i="2"/>
  <c r="J2300" i="2"/>
  <c r="J2428" i="2"/>
  <c r="J639" i="2"/>
  <c r="J780" i="2"/>
  <c r="J930" i="2"/>
  <c r="J1168" i="2"/>
  <c r="J1508" i="2"/>
  <c r="J1848" i="2"/>
  <c r="J369" i="2"/>
  <c r="J1225" i="2"/>
  <c r="J1565" i="2"/>
  <c r="J1841" i="2"/>
  <c r="J2097" i="2"/>
  <c r="J1017" i="2"/>
  <c r="J1306" i="2"/>
  <c r="J1562" i="2"/>
  <c r="J1439" i="2"/>
  <c r="J2066" i="2"/>
  <c r="J2361" i="2"/>
  <c r="J1854" i="2"/>
  <c r="J161" i="2"/>
  <c r="J1531" i="2"/>
  <c r="J1951" i="2"/>
  <c r="J2216" i="2"/>
  <c r="J2380" i="2"/>
  <c r="J987" i="2"/>
  <c r="J1363" i="2"/>
  <c r="J1683" i="2"/>
  <c r="J1859" i="2"/>
  <c r="J1995" i="2"/>
  <c r="J2123" i="2"/>
  <c r="J2198" i="2"/>
  <c r="J2262" i="2"/>
  <c r="J2326" i="2"/>
  <c r="J2390" i="2"/>
  <c r="J2454" i="2"/>
  <c r="J1255" i="2"/>
  <c r="J1718" i="2"/>
  <c r="J1974" i="2"/>
  <c r="J2183" i="2"/>
  <c r="J2311" i="2"/>
  <c r="J2439" i="2"/>
  <c r="J1243" i="2"/>
  <c r="J1703" i="2"/>
  <c r="J1959" i="2"/>
  <c r="J2180" i="2"/>
  <c r="J2308" i="2"/>
  <c r="J2436" i="2"/>
  <c r="J76" i="2"/>
  <c r="J429" i="2"/>
  <c r="J210" i="2"/>
  <c r="J1272" i="2"/>
  <c r="J1616" i="2"/>
  <c r="J1956" i="2"/>
  <c r="J936" i="2"/>
  <c r="J1333" i="2"/>
  <c r="J1665" i="2"/>
  <c r="J1921" i="2"/>
  <c r="J281" i="2"/>
  <c r="J1124" i="2"/>
  <c r="J1386" i="2"/>
  <c r="J1642" i="2"/>
  <c r="J1714" i="2"/>
  <c r="J2185" i="2"/>
  <c r="J2441" i="2"/>
  <c r="J2163" i="2"/>
  <c r="J1040" i="2"/>
  <c r="J1711" i="2"/>
  <c r="J2047" i="2"/>
  <c r="J2272" i="2"/>
  <c r="J2440" i="2"/>
  <c r="J1115" i="2"/>
  <c r="J1475" i="2"/>
  <c r="J1739" i="2"/>
  <c r="J1907" i="2"/>
  <c r="J2035" i="2"/>
  <c r="J2154" i="2"/>
  <c r="J2218" i="2"/>
  <c r="J2282" i="2"/>
  <c r="J2346" i="2"/>
  <c r="J2410" i="2"/>
  <c r="J513" i="2"/>
  <c r="J1415" i="2"/>
  <c r="J1798" i="2"/>
  <c r="J2054" i="2"/>
  <c r="J2223" i="2"/>
  <c r="J2351" i="2"/>
  <c r="J289" i="2"/>
  <c r="J1387" i="2"/>
  <c r="J1783" i="2"/>
  <c r="J2039" i="2"/>
  <c r="J2220" i="2"/>
  <c r="J2352" i="2"/>
  <c r="J255" i="2"/>
  <c r="J1380" i="2"/>
  <c r="J1437" i="2"/>
  <c r="J1210" i="2"/>
  <c r="J2265" i="2"/>
  <c r="J1823" i="2"/>
  <c r="J1235" i="2"/>
  <c r="J2075" i="2"/>
  <c r="J2366" i="2"/>
  <c r="J1878" i="2"/>
  <c r="J1019" i="2"/>
  <c r="J2260" i="2"/>
  <c r="J718" i="2"/>
  <c r="J17" i="2"/>
  <c r="J2065" i="2"/>
  <c r="J1311" i="2"/>
  <c r="J2451" i="2"/>
  <c r="J2364" i="2"/>
  <c r="J1835" i="2"/>
  <c r="J2254" i="2"/>
  <c r="J1191" i="2"/>
  <c r="J2295" i="2"/>
  <c r="J1927" i="2"/>
  <c r="J767" i="2"/>
  <c r="J1552" i="2"/>
  <c r="J51" i="2"/>
  <c r="J115" i="2"/>
  <c r="J179" i="2"/>
  <c r="J243" i="2"/>
  <c r="J307" i="2"/>
  <c r="J371" i="2"/>
  <c r="J435" i="2"/>
  <c r="J499" i="2"/>
  <c r="J563" i="2"/>
  <c r="J627" i="2"/>
  <c r="J691" i="2"/>
  <c r="J755" i="2"/>
  <c r="J819" i="2"/>
  <c r="J883" i="2"/>
  <c r="J64" i="2"/>
  <c r="J128" i="2"/>
  <c r="J192" i="2"/>
  <c r="J256" i="2"/>
  <c r="J320" i="2"/>
  <c r="J384" i="2"/>
  <c r="J448" i="2"/>
  <c r="J512" i="2"/>
  <c r="J576" i="2"/>
  <c r="J640" i="2"/>
  <c r="J704" i="2"/>
  <c r="J768" i="2"/>
  <c r="J832" i="2"/>
  <c r="J21" i="2"/>
  <c r="J149" i="2"/>
  <c r="J277" i="2"/>
  <c r="J405" i="2"/>
  <c r="J533" i="2"/>
  <c r="J661" i="2"/>
  <c r="J789" i="2"/>
  <c r="J54" i="2"/>
  <c r="J182" i="2"/>
  <c r="J310" i="2"/>
  <c r="J438" i="2"/>
  <c r="J566" i="2"/>
  <c r="J694" i="2"/>
  <c r="J822" i="2"/>
  <c r="J918" i="2"/>
  <c r="J982" i="2"/>
  <c r="J1046" i="2"/>
  <c r="J1110" i="2"/>
  <c r="J58" i="2"/>
  <c r="J186" i="2"/>
  <c r="J314" i="2"/>
  <c r="J442" i="2"/>
  <c r="J570" i="2"/>
  <c r="J698" i="2"/>
  <c r="J826" i="2"/>
  <c r="J233" i="2"/>
  <c r="J745" i="2"/>
  <c r="J945" i="2"/>
  <c r="J1031" i="2"/>
  <c r="J1116" i="2"/>
  <c r="J39" i="2"/>
  <c r="J103" i="2"/>
  <c r="J167" i="2"/>
  <c r="J231" i="2"/>
  <c r="J295" i="2"/>
  <c r="J359" i="2"/>
  <c r="J423" i="2"/>
  <c r="J487" i="2"/>
  <c r="J551" i="2"/>
  <c r="J615" i="2"/>
  <c r="J679" i="2"/>
  <c r="J743" i="2"/>
  <c r="J807" i="2"/>
  <c r="J871" i="2"/>
  <c r="J52" i="2"/>
  <c r="J116" i="2"/>
  <c r="J180" i="2"/>
  <c r="J244" i="2"/>
  <c r="J308" i="2"/>
  <c r="J372" i="2"/>
  <c r="J436" i="2"/>
  <c r="J500" i="2"/>
  <c r="J564" i="2"/>
  <c r="J628" i="2"/>
  <c r="J692" i="2"/>
  <c r="J756" i="2"/>
  <c r="J820" i="2"/>
  <c r="J884" i="2"/>
  <c r="J125" i="2"/>
  <c r="J253" i="2"/>
  <c r="J381" i="2"/>
  <c r="J509" i="2"/>
  <c r="J637" i="2"/>
  <c r="J765" i="2"/>
  <c r="J30" i="2"/>
  <c r="J158" i="2"/>
  <c r="J286" i="2"/>
  <c r="J414" i="2"/>
  <c r="J542" i="2"/>
  <c r="J670" i="2"/>
  <c r="J798" i="2"/>
  <c r="J906" i="2"/>
  <c r="J970" i="2"/>
  <c r="J1034" i="2"/>
  <c r="J1098" i="2"/>
  <c r="J34" i="2"/>
  <c r="J162" i="2"/>
  <c r="J290" i="2"/>
  <c r="J418" i="2"/>
  <c r="J546" i="2"/>
  <c r="J674" i="2"/>
  <c r="J802" i="2"/>
  <c r="J137" i="2"/>
  <c r="J649" i="2"/>
  <c r="J929" i="2"/>
  <c r="J1015" i="2"/>
  <c r="J1100" i="2"/>
  <c r="J27" i="2"/>
  <c r="J91" i="2"/>
  <c r="J155" i="2"/>
  <c r="J219" i="2"/>
  <c r="J283" i="2"/>
  <c r="J347" i="2"/>
  <c r="J411" i="2"/>
  <c r="J475" i="2"/>
  <c r="J539" i="2"/>
  <c r="J603" i="2"/>
  <c r="J667" i="2"/>
  <c r="J731" i="2"/>
  <c r="J795" i="2"/>
  <c r="J859" i="2"/>
  <c r="J40" i="2"/>
  <c r="J104" i="2"/>
  <c r="J168" i="2"/>
  <c r="J232" i="2"/>
  <c r="J296" i="2"/>
  <c r="J360" i="2"/>
  <c r="J424" i="2"/>
  <c r="J488" i="2"/>
  <c r="J552" i="2"/>
  <c r="J616" i="2"/>
  <c r="J680" i="2"/>
  <c r="J744" i="2"/>
  <c r="J808" i="2"/>
  <c r="J872" i="2"/>
  <c r="J101" i="2"/>
  <c r="J229" i="2"/>
  <c r="J357" i="2"/>
  <c r="J485" i="2"/>
  <c r="J613" i="2"/>
  <c r="J741" i="2"/>
  <c r="J6" i="2"/>
  <c r="J134" i="2"/>
  <c r="J262" i="2"/>
  <c r="J390" i="2"/>
  <c r="J518" i="2"/>
  <c r="J646" i="2"/>
  <c r="J774" i="2"/>
  <c r="J894" i="2"/>
  <c r="J958" i="2"/>
  <c r="J1022" i="2"/>
  <c r="J1086" i="2"/>
  <c r="J10" i="2"/>
  <c r="J138" i="2"/>
  <c r="J266" i="2"/>
  <c r="J394" i="2"/>
  <c r="J522" i="2"/>
  <c r="J650" i="2"/>
  <c r="J778" i="2"/>
  <c r="J41" i="2"/>
  <c r="J553" i="2"/>
  <c r="J913" i="2"/>
  <c r="J999" i="2"/>
  <c r="J1084" i="2"/>
  <c r="J1164" i="2"/>
  <c r="J1228" i="2"/>
  <c r="J1292" i="2"/>
  <c r="J1356" i="2"/>
  <c r="J1420" i="2"/>
  <c r="J1484" i="2"/>
  <c r="J1548" i="2"/>
  <c r="J1612" i="2"/>
  <c r="J1676" i="2"/>
  <c r="J1740" i="2"/>
  <c r="J1804" i="2"/>
  <c r="J1868" i="2"/>
  <c r="J1932" i="2"/>
  <c r="J1996" i="2"/>
  <c r="J2060" i="2"/>
  <c r="J2124" i="2"/>
  <c r="J337" i="2"/>
  <c r="J849" i="2"/>
  <c r="J963" i="2"/>
  <c r="J1048" i="2"/>
  <c r="J1133" i="2"/>
  <c r="J1201" i="2"/>
  <c r="J1265" i="2"/>
  <c r="J1329" i="2"/>
  <c r="J1393" i="2"/>
  <c r="J1457" i="2"/>
  <c r="J1521" i="2"/>
  <c r="J1585" i="2"/>
  <c r="J15" i="2"/>
  <c r="J271" i="2"/>
  <c r="J527" i="2"/>
  <c r="J783" i="2"/>
  <c r="J156" i="2"/>
  <c r="J412" i="2"/>
  <c r="J668" i="2"/>
  <c r="J77" i="2"/>
  <c r="J589" i="2"/>
  <c r="J238" i="2"/>
  <c r="J750" i="2"/>
  <c r="J1074" i="2"/>
  <c r="J370" i="2"/>
  <c r="J882" i="2"/>
  <c r="J1068" i="2"/>
  <c r="J1216" i="2"/>
  <c r="J1300" i="2"/>
  <c r="J1384" i="2"/>
  <c r="J1472" i="2"/>
  <c r="J1556" i="2"/>
  <c r="J1640" i="2"/>
  <c r="J1728" i="2"/>
  <c r="J1812" i="2"/>
  <c r="J1896" i="2"/>
  <c r="J1984" i="2"/>
  <c r="J2068" i="2"/>
  <c r="J49" i="2"/>
  <c r="J753" i="2"/>
  <c r="J973" i="2"/>
  <c r="J1085" i="2"/>
  <c r="J1189" i="2"/>
  <c r="J1273" i="2"/>
  <c r="J1357" i="2"/>
  <c r="J1445" i="2"/>
  <c r="J1529" i="2"/>
  <c r="J1613" i="2"/>
  <c r="J1685" i="2"/>
  <c r="J1749" i="2"/>
  <c r="J1813" i="2"/>
  <c r="J1877" i="2"/>
  <c r="J1941" i="2"/>
  <c r="J2005" i="2"/>
  <c r="J2069" i="2"/>
  <c r="J2133" i="2"/>
  <c r="J441" i="2"/>
  <c r="J895" i="2"/>
  <c r="J980" i="2"/>
  <c r="J1065" i="2"/>
  <c r="J1150" i="2"/>
  <c r="J1214" i="2"/>
  <c r="J1278" i="2"/>
  <c r="J1342" i="2"/>
  <c r="J1406" i="2"/>
  <c r="J1470" i="2"/>
  <c r="J1534" i="2"/>
  <c r="J1598" i="2"/>
  <c r="J1662" i="2"/>
  <c r="J1045" i="2"/>
  <c r="J1327" i="2"/>
  <c r="J1583" i="2"/>
  <c r="J1754" i="2"/>
  <c r="J1882" i="2"/>
  <c r="J2010" i="2"/>
  <c r="J2138" i="2"/>
  <c r="J2205" i="2"/>
  <c r="J2269" i="2"/>
  <c r="J2333" i="2"/>
  <c r="J2397" i="2"/>
  <c r="J2461" i="2"/>
  <c r="J1303" i="2"/>
  <c r="J1742" i="2"/>
  <c r="J1998" i="2"/>
  <c r="J2203" i="2"/>
  <c r="J2331" i="2"/>
  <c r="J2459" i="2"/>
  <c r="J1291" i="2"/>
  <c r="J1743" i="2"/>
  <c r="J1999" i="2"/>
  <c r="J2200" i="2"/>
  <c r="J2328" i="2"/>
  <c r="J2456" i="2"/>
  <c r="J1051" i="2"/>
  <c r="J1331" i="2"/>
  <c r="J1587" i="2"/>
  <c r="J1755" i="2"/>
  <c r="J1883" i="2"/>
  <c r="J223" i="2"/>
  <c r="J479" i="2"/>
  <c r="J735" i="2"/>
  <c r="J108" i="2"/>
  <c r="J364" i="2"/>
  <c r="J620" i="2"/>
  <c r="J876" i="2"/>
  <c r="J493" i="2"/>
  <c r="J142" i="2"/>
  <c r="J654" i="2"/>
  <c r="J1026" i="2"/>
  <c r="J274" i="2"/>
  <c r="J786" i="2"/>
  <c r="J1004" i="2"/>
  <c r="J1200" i="2"/>
  <c r="J1284" i="2"/>
  <c r="J1368" i="2"/>
  <c r="J1456" i="2"/>
  <c r="J1540" i="2"/>
  <c r="J1624" i="2"/>
  <c r="J1712" i="2"/>
  <c r="J1796" i="2"/>
  <c r="J1880" i="2"/>
  <c r="J1968" i="2"/>
  <c r="J2052" i="2"/>
  <c r="J2136" i="2"/>
  <c r="J625" i="2"/>
  <c r="J952" i="2"/>
  <c r="J1064" i="2"/>
  <c r="J1173" i="2"/>
  <c r="J1257" i="2"/>
  <c r="J1341" i="2"/>
  <c r="J1429" i="2"/>
  <c r="J1513" i="2"/>
  <c r="J1597" i="2"/>
  <c r="J1673" i="2"/>
  <c r="J1737" i="2"/>
  <c r="J1801" i="2"/>
  <c r="J1865" i="2"/>
  <c r="J1929" i="2"/>
  <c r="J1993" i="2"/>
  <c r="J2057" i="2"/>
  <c r="J2121" i="2"/>
  <c r="J345" i="2"/>
  <c r="J857" i="2"/>
  <c r="J964" i="2"/>
  <c r="J1049" i="2"/>
  <c r="J1135" i="2"/>
  <c r="J1202" i="2"/>
  <c r="J1266" i="2"/>
  <c r="J1330" i="2"/>
  <c r="J1394" i="2"/>
  <c r="J1458" i="2"/>
  <c r="J1522" i="2"/>
  <c r="J1586" i="2"/>
  <c r="J1650" i="2"/>
  <c r="J981" i="2"/>
  <c r="J1279" i="2"/>
  <c r="J1535" i="2"/>
  <c r="J1730" i="2"/>
  <c r="J1858" i="2"/>
  <c r="J1986" i="2"/>
  <c r="J2114" i="2"/>
  <c r="J2193" i="2"/>
  <c r="J2257" i="2"/>
  <c r="J2321" i="2"/>
  <c r="J2385" i="2"/>
  <c r="J2449" i="2"/>
  <c r="J1207" i="2"/>
  <c r="J1694" i="2"/>
  <c r="J1950" i="2"/>
  <c r="J2179" i="2"/>
  <c r="J2307" i="2"/>
  <c r="J2435" i="2"/>
  <c r="J239" i="2"/>
  <c r="J495" i="2"/>
  <c r="J751" i="2"/>
  <c r="J124" i="2"/>
  <c r="J380" i="2"/>
  <c r="J636" i="2"/>
  <c r="J13" i="2"/>
  <c r="J525" i="2"/>
  <c r="J174" i="2"/>
  <c r="J686" i="2"/>
  <c r="J1042" i="2"/>
  <c r="J306" i="2"/>
  <c r="J818" i="2"/>
  <c r="J1025" i="2"/>
  <c r="J1204" i="2"/>
  <c r="J1288" i="2"/>
  <c r="J1376" i="2"/>
  <c r="J1460" i="2"/>
  <c r="J1544" i="2"/>
  <c r="J1632" i="2"/>
  <c r="J1716" i="2"/>
  <c r="J1800" i="2"/>
  <c r="J1888" i="2"/>
  <c r="J1972" i="2"/>
  <c r="J2056" i="2"/>
  <c r="J2144" i="2"/>
  <c r="J657" i="2"/>
  <c r="J957" i="2"/>
  <c r="J1075" i="2"/>
  <c r="J1177" i="2"/>
  <c r="J1261" i="2"/>
  <c r="J1349" i="2"/>
  <c r="J1433" i="2"/>
  <c r="J1517" i="2"/>
  <c r="J1605" i="2"/>
  <c r="J1677" i="2"/>
  <c r="J1741" i="2"/>
  <c r="J1805" i="2"/>
  <c r="J1869" i="2"/>
  <c r="J3" i="2"/>
  <c r="J67" i="2"/>
  <c r="J131" i="2"/>
  <c r="J195" i="2"/>
  <c r="J259" i="2"/>
  <c r="J323" i="2"/>
  <c r="J387" i="2"/>
  <c r="J451" i="2"/>
  <c r="J515" i="2"/>
  <c r="J579" i="2"/>
  <c r="J643" i="2"/>
  <c r="J707" i="2"/>
  <c r="J771" i="2"/>
  <c r="J835" i="2"/>
  <c r="J16" i="2"/>
  <c r="J80" i="2"/>
  <c r="J144" i="2"/>
  <c r="J208" i="2"/>
  <c r="J272" i="2"/>
  <c r="J336" i="2"/>
  <c r="J400" i="2"/>
  <c r="J464" i="2"/>
  <c r="J528" i="2"/>
  <c r="J592" i="2"/>
  <c r="J656" i="2"/>
  <c r="J720" i="2"/>
  <c r="J784" i="2"/>
  <c r="J848" i="2"/>
  <c r="J53" i="2"/>
  <c r="J181" i="2"/>
  <c r="J309" i="2"/>
  <c r="J437" i="2"/>
  <c r="J565" i="2"/>
  <c r="J693" i="2"/>
  <c r="J821" i="2"/>
  <c r="J86" i="2"/>
  <c r="J214" i="2"/>
  <c r="J342" i="2"/>
  <c r="J470" i="2"/>
  <c r="J598" i="2"/>
  <c r="J726" i="2"/>
  <c r="J854" i="2"/>
  <c r="J934" i="2"/>
  <c r="J998" i="2"/>
  <c r="J1062" i="2"/>
  <c r="J1126" i="2"/>
  <c r="J90" i="2"/>
  <c r="J218" i="2"/>
  <c r="J346" i="2"/>
  <c r="J474" i="2"/>
  <c r="J602" i="2"/>
  <c r="J730" i="2"/>
  <c r="J858" i="2"/>
  <c r="J361" i="2"/>
  <c r="J869" i="2"/>
  <c r="J967" i="2"/>
  <c r="J1052" i="2"/>
  <c r="J1137" i="2"/>
  <c r="J55" i="2"/>
  <c r="J119" i="2"/>
  <c r="J183" i="2"/>
  <c r="J247" i="2"/>
  <c r="J311" i="2"/>
  <c r="J375" i="2"/>
  <c r="J439" i="2"/>
  <c r="J503" i="2"/>
  <c r="J567" i="2"/>
  <c r="J631" i="2"/>
  <c r="J695" i="2"/>
  <c r="J759" i="2"/>
  <c r="J823" i="2"/>
  <c r="J4" i="2"/>
  <c r="J68" i="2"/>
  <c r="J132" i="2"/>
  <c r="J196" i="2"/>
  <c r="J260" i="2"/>
  <c r="J324" i="2"/>
  <c r="J388" i="2"/>
  <c r="J452" i="2"/>
  <c r="J516" i="2"/>
  <c r="J580" i="2"/>
  <c r="J644" i="2"/>
  <c r="J708" i="2"/>
  <c r="J772" i="2"/>
  <c r="J836" i="2"/>
  <c r="J29" i="2"/>
  <c r="J157" i="2"/>
  <c r="J285" i="2"/>
  <c r="J413" i="2"/>
  <c r="J541" i="2"/>
  <c r="J669" i="2"/>
  <c r="J797" i="2"/>
  <c r="J62" i="2"/>
  <c r="J190" i="2"/>
  <c r="J318" i="2"/>
  <c r="J446" i="2"/>
  <c r="J574" i="2"/>
  <c r="J702" i="2"/>
  <c r="J830" i="2"/>
  <c r="J922" i="2"/>
  <c r="J986" i="2"/>
  <c r="J1050" i="2"/>
  <c r="J1114" i="2"/>
  <c r="J66" i="2"/>
  <c r="J194" i="2"/>
  <c r="J322" i="2"/>
  <c r="J450" i="2"/>
  <c r="J578" i="2"/>
  <c r="J706" i="2"/>
  <c r="J834" i="2"/>
  <c r="J265" i="2"/>
  <c r="J777" i="2"/>
  <c r="J951" i="2"/>
  <c r="J1036" i="2"/>
  <c r="J1121" i="2"/>
  <c r="J43" i="2"/>
  <c r="J107" i="2"/>
  <c r="J171" i="2"/>
  <c r="J235" i="2"/>
  <c r="J299" i="2"/>
  <c r="J363" i="2"/>
  <c r="J427" i="2"/>
  <c r="J491" i="2"/>
  <c r="J555" i="2"/>
  <c r="J619" i="2"/>
  <c r="J683" i="2"/>
  <c r="J747" i="2"/>
  <c r="J811" i="2"/>
  <c r="J875" i="2"/>
  <c r="J56" i="2"/>
  <c r="J120" i="2"/>
  <c r="J184" i="2"/>
  <c r="J248" i="2"/>
  <c r="J312" i="2"/>
  <c r="J376" i="2"/>
  <c r="J440" i="2"/>
  <c r="J504" i="2"/>
  <c r="J568" i="2"/>
  <c r="J632" i="2"/>
  <c r="J696" i="2"/>
  <c r="J760" i="2"/>
  <c r="J824" i="2"/>
  <c r="J5" i="2"/>
  <c r="J133" i="2"/>
  <c r="J261" i="2"/>
  <c r="J389" i="2"/>
  <c r="J517" i="2"/>
  <c r="J645" i="2"/>
  <c r="J773" i="2"/>
  <c r="J38" i="2"/>
  <c r="J166" i="2"/>
  <c r="J294" i="2"/>
  <c r="J422" i="2"/>
  <c r="J550" i="2"/>
  <c r="J678" i="2"/>
  <c r="J806" i="2"/>
  <c r="J910" i="2"/>
  <c r="J974" i="2"/>
  <c r="J1038" i="2"/>
  <c r="J1102" i="2"/>
  <c r="J42" i="2"/>
  <c r="J170" i="2"/>
  <c r="J298" i="2"/>
  <c r="J426" i="2"/>
  <c r="J554" i="2"/>
  <c r="J682" i="2"/>
  <c r="J810" i="2"/>
  <c r="J169" i="2"/>
  <c r="J681" i="2"/>
  <c r="J935" i="2"/>
  <c r="J1020" i="2"/>
  <c r="J1105" i="2"/>
  <c r="J1180" i="2"/>
  <c r="J1244" i="2"/>
  <c r="J1308" i="2"/>
  <c r="J1372" i="2"/>
  <c r="J1436" i="2"/>
  <c r="J1500" i="2"/>
  <c r="J1564" i="2"/>
  <c r="J1628" i="2"/>
  <c r="J1692" i="2"/>
  <c r="J1756" i="2"/>
  <c r="J1820" i="2"/>
  <c r="J1884" i="2"/>
  <c r="J1948" i="2"/>
  <c r="J2012" i="2"/>
  <c r="J2076" i="2"/>
  <c r="J2140" i="2"/>
  <c r="J465" i="2"/>
  <c r="J899" i="2"/>
  <c r="J984" i="2"/>
  <c r="J1069" i="2"/>
  <c r="J1153" i="2"/>
  <c r="J1217" i="2"/>
  <c r="J1281" i="2"/>
  <c r="J1345" i="2"/>
  <c r="J1409" i="2"/>
  <c r="J1473" i="2"/>
  <c r="J1537" i="2"/>
  <c r="J1601" i="2"/>
  <c r="J79" i="2"/>
  <c r="J335" i="2"/>
  <c r="J591" i="2"/>
  <c r="J847" i="2"/>
  <c r="J220" i="2"/>
  <c r="J476" i="2"/>
  <c r="J732" i="2"/>
  <c r="J205" i="2"/>
  <c r="J717" i="2"/>
  <c r="J366" i="2"/>
  <c r="J878" i="2"/>
  <c r="J1138" i="2"/>
  <c r="J498" i="2"/>
  <c r="J457" i="2"/>
  <c r="J1152" i="2"/>
  <c r="J1236" i="2"/>
  <c r="J1320" i="2"/>
  <c r="J1408" i="2"/>
  <c r="J1492" i="2"/>
  <c r="J1576" i="2"/>
  <c r="J1664" i="2"/>
  <c r="J1748" i="2"/>
  <c r="J1832" i="2"/>
  <c r="J1920" i="2"/>
  <c r="J2004" i="2"/>
  <c r="J2088" i="2"/>
  <c r="J241" i="2"/>
  <c r="J887" i="2"/>
  <c r="J1000" i="2"/>
  <c r="J1117" i="2"/>
  <c r="J1209" i="2"/>
  <c r="J1293" i="2"/>
  <c r="J1381" i="2"/>
  <c r="J1465" i="2"/>
  <c r="J1549" i="2"/>
  <c r="J1637" i="2"/>
  <c r="J1701" i="2"/>
  <c r="J1765" i="2"/>
  <c r="J1829" i="2"/>
  <c r="J1893" i="2"/>
  <c r="J1957" i="2"/>
  <c r="J2021" i="2"/>
  <c r="J2085" i="2"/>
  <c r="J57" i="2"/>
  <c r="J569" i="2"/>
  <c r="J916" i="2"/>
  <c r="J1001" i="2"/>
  <c r="J1087" i="2"/>
  <c r="J1166" i="2"/>
  <c r="J1230" i="2"/>
  <c r="J1294" i="2"/>
  <c r="J1358" i="2"/>
  <c r="J1422" i="2"/>
  <c r="J1486" i="2"/>
  <c r="J1550" i="2"/>
  <c r="J1614" i="2"/>
  <c r="J321" i="2"/>
  <c r="J1131" i="2"/>
  <c r="J1391" i="2"/>
  <c r="J1647" i="2"/>
  <c r="J1786" i="2"/>
  <c r="J1914" i="2"/>
  <c r="J2042" i="2"/>
  <c r="J2157" i="2"/>
  <c r="J2221" i="2"/>
  <c r="J2285" i="2"/>
  <c r="J2349" i="2"/>
  <c r="J2413" i="2"/>
  <c r="J641" i="2"/>
  <c r="J1431" i="2"/>
  <c r="J1806" i="2"/>
  <c r="J2062" i="2"/>
  <c r="J2235" i="2"/>
  <c r="J2363" i="2"/>
  <c r="J673" i="2"/>
  <c r="J1435" i="2"/>
  <c r="J1807" i="2"/>
  <c r="J2063" i="2"/>
  <c r="J2232" i="2"/>
  <c r="J2356" i="2"/>
  <c r="J353" i="2"/>
  <c r="J1136" i="2"/>
  <c r="J1395" i="2"/>
  <c r="J1651" i="2"/>
  <c r="J1787" i="2"/>
  <c r="J31" i="2"/>
  <c r="J287" i="2"/>
  <c r="J543" i="2"/>
  <c r="J799" i="2"/>
  <c r="J172" i="2"/>
  <c r="J428" i="2"/>
  <c r="J684" i="2"/>
  <c r="J109" i="2"/>
  <c r="J621" i="2"/>
  <c r="J270" i="2"/>
  <c r="J782" i="2"/>
  <c r="J1090" i="2"/>
  <c r="J402" i="2"/>
  <c r="J73" i="2"/>
  <c r="J1089" i="2"/>
  <c r="J1220" i="2"/>
  <c r="J1304" i="2"/>
  <c r="J1392" i="2"/>
  <c r="J1476" i="2"/>
  <c r="J1560" i="2"/>
  <c r="J1648" i="2"/>
  <c r="J1732" i="2"/>
  <c r="J1816" i="2"/>
  <c r="J1904" i="2"/>
  <c r="J1988" i="2"/>
  <c r="J2072" i="2"/>
  <c r="J113" i="2"/>
  <c r="J785" i="2"/>
  <c r="J979" i="2"/>
  <c r="J1096" i="2"/>
  <c r="J1193" i="2"/>
  <c r="J1277" i="2"/>
  <c r="J1365" i="2"/>
  <c r="J1449" i="2"/>
  <c r="J1533" i="2"/>
  <c r="J1621" i="2"/>
  <c r="J1689" i="2"/>
  <c r="J1753" i="2"/>
  <c r="J1817" i="2"/>
  <c r="J1881" i="2"/>
  <c r="J1945" i="2"/>
  <c r="J2009" i="2"/>
  <c r="J2073" i="2"/>
  <c r="J2137" i="2"/>
  <c r="J473" i="2"/>
  <c r="J900" i="2"/>
  <c r="J985" i="2"/>
  <c r="J1071" i="2"/>
  <c r="J1154" i="2"/>
  <c r="J1218" i="2"/>
  <c r="J1282" i="2"/>
  <c r="J1346" i="2"/>
  <c r="J1410" i="2"/>
  <c r="J1474" i="2"/>
  <c r="J1538" i="2"/>
  <c r="J1602" i="2"/>
  <c r="J1666" i="2"/>
  <c r="J1067" i="2"/>
  <c r="J1343" i="2"/>
  <c r="J1599" i="2"/>
  <c r="J1762" i="2"/>
  <c r="J1890" i="2"/>
  <c r="J2018" i="2"/>
  <c r="J2145" i="2"/>
  <c r="J2209" i="2"/>
  <c r="J2273" i="2"/>
  <c r="J2337" i="2"/>
  <c r="J2401" i="2"/>
  <c r="J2465" i="2"/>
  <c r="J1335" i="2"/>
  <c r="J1758" i="2"/>
  <c r="J2014" i="2"/>
  <c r="J2211" i="2"/>
  <c r="J2339" i="2"/>
  <c r="J47" i="2"/>
  <c r="J303" i="2"/>
  <c r="J559" i="2"/>
  <c r="J815" i="2"/>
  <c r="J188" i="2"/>
  <c r="J444" i="2"/>
  <c r="J700" i="2"/>
  <c r="J141" i="2"/>
  <c r="J653" i="2"/>
  <c r="J302" i="2"/>
  <c r="J814" i="2"/>
  <c r="J1106" i="2"/>
  <c r="J434" i="2"/>
  <c r="J201" i="2"/>
  <c r="J1111" i="2"/>
  <c r="J1224" i="2"/>
  <c r="J1312" i="2"/>
  <c r="J1396" i="2"/>
  <c r="J1480" i="2"/>
  <c r="J1568" i="2"/>
  <c r="J1652" i="2"/>
  <c r="J1736" i="2"/>
  <c r="J1824" i="2"/>
  <c r="J1908" i="2"/>
  <c r="J1992" i="2"/>
  <c r="J2080" i="2"/>
  <c r="J145" i="2"/>
  <c r="J817" i="2"/>
  <c r="J989" i="2"/>
  <c r="J1101" i="2"/>
  <c r="J1197" i="2"/>
  <c r="J1285" i="2"/>
  <c r="J1369" i="2"/>
  <c r="J1453" i="2"/>
  <c r="J1541" i="2"/>
  <c r="J1625" i="2"/>
  <c r="J1693" i="2"/>
  <c r="J1757" i="2"/>
  <c r="J1821" i="2"/>
  <c r="J1885" i="2"/>
  <c r="J1949" i="2"/>
  <c r="J2013" i="2"/>
  <c r="J2077" i="2"/>
  <c r="J2141" i="2"/>
  <c r="J505" i="2"/>
  <c r="J905" i="2"/>
  <c r="J991" i="2"/>
  <c r="J1076" i="2"/>
  <c r="J1158" i="2"/>
  <c r="J1222" i="2"/>
  <c r="J1286" i="2"/>
  <c r="J1350" i="2"/>
  <c r="J1414" i="2"/>
  <c r="J1478" i="2"/>
  <c r="J1542" i="2"/>
  <c r="J1606" i="2"/>
  <c r="J65" i="2"/>
  <c r="J1088" i="2"/>
  <c r="J1359" i="2"/>
  <c r="J1615" i="2"/>
  <c r="J1770" i="2"/>
  <c r="J1898" i="2"/>
  <c r="J2026" i="2"/>
  <c r="J2149" i="2"/>
  <c r="J2213" i="2"/>
  <c r="J2277" i="2"/>
  <c r="J2341" i="2"/>
  <c r="J2405" i="2"/>
  <c r="J129" i="2"/>
  <c r="J1367" i="2"/>
  <c r="J1774" i="2"/>
  <c r="J2030" i="2"/>
  <c r="J2219" i="2"/>
  <c r="J2347" i="2"/>
  <c r="J63" i="2"/>
  <c r="J204" i="2"/>
  <c r="J685" i="2"/>
  <c r="J466" i="2"/>
  <c r="J1316" i="2"/>
  <c r="J1656" i="2"/>
  <c r="J2000" i="2"/>
  <c r="J995" i="2"/>
  <c r="J1373" i="2"/>
  <c r="J1697" i="2"/>
  <c r="J1953" i="2"/>
  <c r="J537" i="2"/>
  <c r="J1162" i="2"/>
  <c r="J1418" i="2"/>
  <c r="J193" i="2"/>
  <c r="J1778" i="2"/>
  <c r="J2217" i="2"/>
  <c r="J385" i="2"/>
  <c r="J2227" i="2"/>
  <c r="J1125" i="2"/>
  <c r="J1759" i="2"/>
  <c r="J2095" i="2"/>
  <c r="J2288" i="2"/>
  <c r="J2464" i="2"/>
  <c r="J1171" i="2"/>
  <c r="J1507" i="2"/>
  <c r="J1763" i="2"/>
  <c r="J1923" i="2"/>
  <c r="J2051" i="2"/>
  <c r="J2162" i="2"/>
  <c r="J2226" i="2"/>
  <c r="J2290" i="2"/>
  <c r="J2354" i="2"/>
  <c r="J2418" i="2"/>
  <c r="J907" i="2"/>
  <c r="J1479" i="2"/>
  <c r="J1830" i="2"/>
  <c r="J2086" i="2"/>
  <c r="J2239" i="2"/>
  <c r="J2367" i="2"/>
  <c r="J801" i="2"/>
  <c r="J1451" i="2"/>
  <c r="J1815" i="2"/>
  <c r="J2071" i="2"/>
  <c r="J2236" i="2"/>
  <c r="J2368" i="2"/>
  <c r="J127" i="2"/>
  <c r="J268" i="2"/>
  <c r="J813" i="2"/>
  <c r="J594" i="2"/>
  <c r="J1336" i="2"/>
  <c r="J1680" i="2"/>
  <c r="J2020" i="2"/>
  <c r="J1021" i="2"/>
  <c r="J1397" i="2"/>
  <c r="J1713" i="2"/>
  <c r="J1969" i="2"/>
  <c r="J665" i="2"/>
  <c r="J1178" i="2"/>
  <c r="J1434" i="2"/>
  <c r="J705" i="2"/>
  <c r="J1810" i="2"/>
  <c r="J2233" i="2"/>
  <c r="J971" i="2"/>
  <c r="J2259" i="2"/>
  <c r="J1195" i="2"/>
  <c r="J1775" i="2"/>
  <c r="J2111" i="2"/>
  <c r="J2304" i="2"/>
  <c r="J97" i="2"/>
  <c r="J1187" i="2"/>
  <c r="J1539" i="2"/>
  <c r="J1771" i="2"/>
  <c r="J1931" i="2"/>
  <c r="J2059" i="2"/>
  <c r="J2166" i="2"/>
  <c r="J2230" i="2"/>
  <c r="J2294" i="2"/>
  <c r="J2358" i="2"/>
  <c r="J2422" i="2"/>
  <c r="J949" i="2"/>
  <c r="J1511" i="2"/>
  <c r="J1846" i="2"/>
  <c r="J2102" i="2"/>
  <c r="J2247" i="2"/>
  <c r="J2375" i="2"/>
  <c r="J933" i="2"/>
  <c r="J1483" i="2"/>
  <c r="J1831" i="2"/>
  <c r="J2087" i="2"/>
  <c r="J2244" i="2"/>
  <c r="J2376" i="2"/>
  <c r="J447" i="2"/>
  <c r="J588" i="2"/>
  <c r="J590" i="2"/>
  <c r="J961" i="2"/>
  <c r="J1444" i="2"/>
  <c r="J1784" i="2"/>
  <c r="J2128" i="2"/>
  <c r="J1161" i="2"/>
  <c r="J1501" i="2"/>
  <c r="J1793" i="2"/>
  <c r="J2049" i="2"/>
  <c r="J953" i="2"/>
  <c r="J1258" i="2"/>
  <c r="J1514" i="2"/>
  <c r="J1247" i="2"/>
  <c r="J1970" i="2"/>
  <c r="J2313" i="2"/>
  <c r="J1655" i="2"/>
  <c r="J2419" i="2"/>
  <c r="J1403" i="2"/>
  <c r="J1887" i="2"/>
  <c r="J2184" i="2"/>
  <c r="J2348" i="2"/>
  <c r="J901" i="2"/>
  <c r="J1299" i="2"/>
  <c r="J1635" i="2"/>
  <c r="J1827" i="2"/>
  <c r="J1971" i="2"/>
  <c r="J2099" i="2"/>
  <c r="J2186" i="2"/>
  <c r="J2250" i="2"/>
  <c r="J2314" i="2"/>
  <c r="J2378" i="2"/>
  <c r="J2442" i="2"/>
  <c r="J1159" i="2"/>
  <c r="J1670" i="2"/>
  <c r="J1926" i="2"/>
  <c r="J2159" i="2"/>
  <c r="J2287" i="2"/>
  <c r="J2415" i="2"/>
  <c r="J1147" i="2"/>
  <c r="J1643" i="2"/>
  <c r="J1911" i="2"/>
  <c r="J2156" i="2"/>
  <c r="J2284" i="2"/>
  <c r="J2416" i="2"/>
  <c r="J206" i="2"/>
  <c r="J2064" i="2"/>
  <c r="J2001" i="2"/>
  <c r="J1024" i="2"/>
  <c r="J2323" i="2"/>
  <c r="J2320" i="2"/>
  <c r="J1795" i="2"/>
  <c r="J2238" i="2"/>
  <c r="J1035" i="2"/>
  <c r="J2263" i="2"/>
  <c r="J1863" i="2"/>
  <c r="J511" i="2"/>
  <c r="J1464" i="2"/>
  <c r="J1525" i="2"/>
  <c r="J1274" i="2"/>
  <c r="J2329" i="2"/>
  <c r="J1903" i="2"/>
  <c r="J1315" i="2"/>
  <c r="J2107" i="2"/>
  <c r="J2382" i="2"/>
  <c r="J1942" i="2"/>
  <c r="J1179" i="2"/>
  <c r="J2292" i="2"/>
  <c r="J1058" i="2"/>
  <c r="J689" i="2"/>
  <c r="J2129" i="2"/>
  <c r="J1567" i="2"/>
  <c r="J891" i="2"/>
  <c r="J2404" i="2"/>
  <c r="J1875" i="2"/>
  <c r="J2270" i="2"/>
  <c r="J1319" i="2"/>
  <c r="J2327" i="2"/>
  <c r="J1991" i="2"/>
  <c r="J140" i="2"/>
  <c r="J2457" i="2"/>
  <c r="J2414" i="2"/>
  <c r="J557" i="2"/>
  <c r="J2195" i="2"/>
  <c r="J769" i="2"/>
  <c r="J968" i="2"/>
  <c r="J2448" i="2"/>
  <c r="J2359" i="2"/>
  <c r="J1814" i="2"/>
  <c r="J1145" i="2"/>
  <c r="J2350" i="2"/>
  <c r="J83" i="2"/>
  <c r="J339" i="2"/>
  <c r="J595" i="2"/>
  <c r="J851" i="2"/>
  <c r="J224" i="2"/>
  <c r="J480" i="2"/>
  <c r="J736" i="2"/>
  <c r="J213" i="2"/>
  <c r="J725" i="2"/>
  <c r="J374" i="2"/>
  <c r="J886" i="2"/>
  <c r="J1142" i="2"/>
  <c r="J506" i="2"/>
  <c r="J489" i="2"/>
  <c r="J7" i="2"/>
  <c r="J263" i="2"/>
  <c r="J519" i="2"/>
  <c r="J775" i="2"/>
  <c r="J148" i="2"/>
  <c r="J404" i="2"/>
  <c r="J660" i="2"/>
  <c r="J61" i="2"/>
  <c r="J573" i="2"/>
  <c r="J222" i="2"/>
  <c r="J734" i="2"/>
  <c r="J1066" i="2"/>
  <c r="J354" i="2"/>
  <c r="J866" i="2"/>
  <c r="J1057" i="2"/>
  <c r="J187" i="2"/>
  <c r="J443" i="2"/>
  <c r="J699" i="2"/>
  <c r="J72" i="2"/>
  <c r="J328" i="2"/>
  <c r="J584" i="2"/>
  <c r="J840" i="2"/>
  <c r="J421" i="2"/>
  <c r="J70" i="2"/>
  <c r="J582" i="2"/>
  <c r="J990" i="2"/>
  <c r="J202" i="2"/>
  <c r="J714" i="2"/>
  <c r="J956" i="2"/>
  <c r="J1260" i="2"/>
  <c r="J1516" i="2"/>
  <c r="J1772" i="2"/>
  <c r="J2028" i="2"/>
  <c r="J920" i="2"/>
  <c r="J1233" i="2"/>
  <c r="J1489" i="2"/>
  <c r="J399" i="2"/>
  <c r="J540" i="2"/>
  <c r="J494" i="2"/>
  <c r="J897" i="2"/>
  <c r="J1428" i="2"/>
  <c r="J1768" i="2"/>
  <c r="J2112" i="2"/>
  <c r="J1144" i="2"/>
  <c r="J1485" i="2"/>
  <c r="J1781" i="2"/>
  <c r="J2037" i="2"/>
  <c r="J937" i="2"/>
  <c r="J1246" i="2"/>
  <c r="J1502" i="2"/>
  <c r="J1199" i="2"/>
  <c r="J1946" i="2"/>
  <c r="J2301" i="2"/>
  <c r="J1559" i="2"/>
  <c r="J2395" i="2"/>
  <c r="J2127" i="2"/>
  <c r="J1203" i="2"/>
  <c r="J95" i="2"/>
  <c r="J236" i="2"/>
  <c r="J749" i="2"/>
  <c r="J530" i="2"/>
  <c r="J1328" i="2"/>
  <c r="J1668" i="2"/>
  <c r="J2008" i="2"/>
  <c r="J1011" i="2"/>
  <c r="J1385" i="2"/>
  <c r="J1705" i="2"/>
  <c r="J1961" i="2"/>
  <c r="J601" i="2"/>
  <c r="J1170" i="2"/>
  <c r="J1426" i="2"/>
  <c r="J449" i="2"/>
  <c r="J1794" i="2"/>
  <c r="J2225" i="2"/>
  <c r="J881" i="2"/>
  <c r="J2243" i="2"/>
  <c r="J623" i="2"/>
  <c r="J764" i="2"/>
  <c r="J914" i="2"/>
  <c r="J1160" i="2"/>
  <c r="J1504" i="2"/>
  <c r="J1844" i="2"/>
  <c r="J305" i="2"/>
  <c r="J1221" i="2"/>
  <c r="J1561" i="2"/>
  <c r="J1837" i="2"/>
  <c r="J1997" i="2"/>
  <c r="J2125" i="2"/>
  <c r="J877" i="2"/>
  <c r="J1055" i="2"/>
  <c r="J1206" i="2"/>
  <c r="J1334" i="2"/>
  <c r="J1462" i="2"/>
  <c r="J1590" i="2"/>
  <c r="J1003" i="2"/>
  <c r="J1551" i="2"/>
  <c r="J1866" i="2"/>
  <c r="J2122" i="2"/>
  <c r="J2261" i="2"/>
  <c r="J2389" i="2"/>
  <c r="J1239" i="2"/>
  <c r="J1966" i="2"/>
  <c r="J2315" i="2"/>
  <c r="J831" i="2"/>
  <c r="J1122" i="2"/>
  <c r="J1572" i="2"/>
  <c r="J873" i="2"/>
  <c r="J1629" i="2"/>
  <c r="J25" i="2"/>
  <c r="J1354" i="2"/>
  <c r="J1631" i="2"/>
  <c r="J2409" i="2"/>
  <c r="J912" i="2"/>
  <c r="J2015" i="2"/>
  <c r="J2412" i="2"/>
  <c r="J1427" i="2"/>
  <c r="J1891" i="2"/>
  <c r="J2146" i="2"/>
  <c r="J2274" i="2"/>
  <c r="J2402" i="2"/>
  <c r="J1351" i="2"/>
  <c r="J2022" i="2"/>
  <c r="J2335" i="2"/>
  <c r="J1323" i="2"/>
  <c r="J2007" i="2"/>
  <c r="J2332" i="2"/>
  <c r="J12" i="2"/>
  <c r="J82" i="2"/>
  <c r="J1592" i="2"/>
  <c r="J909" i="2"/>
  <c r="J1649" i="2"/>
  <c r="J153" i="2"/>
  <c r="J1370" i="2"/>
  <c r="J1682" i="2"/>
  <c r="J2425" i="2"/>
  <c r="J955" i="2"/>
  <c r="J2031" i="2"/>
  <c r="J2432" i="2"/>
  <c r="J1443" i="2"/>
  <c r="J1899" i="2"/>
  <c r="J2150" i="2"/>
  <c r="J2278" i="2"/>
  <c r="J2406" i="2"/>
  <c r="J1383" i="2"/>
  <c r="J2038" i="2"/>
  <c r="J2343" i="2"/>
  <c r="J1355" i="2"/>
  <c r="J2023" i="2"/>
  <c r="J2344" i="2"/>
  <c r="J332" i="2"/>
  <c r="J722" i="2"/>
  <c r="J1700" i="2"/>
  <c r="J1053" i="2"/>
  <c r="J1729" i="2"/>
  <c r="J793" i="2"/>
  <c r="J1450" i="2"/>
  <c r="J1842" i="2"/>
  <c r="J1141" i="2"/>
  <c r="J1227" i="2"/>
  <c r="J2143" i="2"/>
  <c r="J225" i="2"/>
  <c r="J1555" i="2"/>
  <c r="J1939" i="2"/>
  <c r="J2170" i="2"/>
  <c r="J2298" i="2"/>
  <c r="J2426" i="2"/>
  <c r="J1543" i="2"/>
  <c r="J2110" i="2"/>
  <c r="J2383" i="2"/>
  <c r="J1515" i="2"/>
  <c r="J2103" i="2"/>
  <c r="J2384" i="2"/>
  <c r="J1720" i="2"/>
  <c r="J1466" i="2"/>
  <c r="J2152" i="2"/>
  <c r="J2174" i="2"/>
  <c r="J2126" i="2"/>
  <c r="J2392" i="2"/>
  <c r="J1181" i="2"/>
  <c r="J2002" i="2"/>
  <c r="J923" i="2"/>
  <c r="J2318" i="2"/>
  <c r="J2423" i="2"/>
  <c r="J45" i="2"/>
  <c r="J1609" i="2"/>
  <c r="J1594" i="2"/>
  <c r="J1627" i="2"/>
  <c r="J1411" i="2"/>
  <c r="J2206" i="2"/>
  <c r="J1750" i="2"/>
  <c r="J1307" i="2"/>
  <c r="J2452" i="2"/>
  <c r="J2079" i="2"/>
  <c r="J1419" i="2"/>
  <c r="J1658" i="2"/>
  <c r="J2231" i="2"/>
  <c r="J1746" i="2"/>
  <c r="J1447" i="2"/>
  <c r="J1353" i="2"/>
  <c r="J2228" i="2"/>
  <c r="J147" i="2"/>
  <c r="J403" i="2"/>
  <c r="J659" i="2"/>
  <c r="J32" i="2"/>
  <c r="J288" i="2"/>
  <c r="J544" i="2"/>
  <c r="J800" i="2"/>
  <c r="J341" i="2"/>
  <c r="J853" i="2"/>
  <c r="J502" i="2"/>
  <c r="J950" i="2"/>
  <c r="J122" i="2"/>
  <c r="J634" i="2"/>
  <c r="J903" i="2"/>
  <c r="J71" i="2"/>
  <c r="J327" i="2"/>
  <c r="J583" i="2"/>
  <c r="J839" i="2"/>
  <c r="J212" i="2"/>
  <c r="J468" i="2"/>
  <c r="J724" i="2"/>
  <c r="J189" i="2"/>
  <c r="J701" i="2"/>
  <c r="J350" i="2"/>
  <c r="J862" i="2"/>
  <c r="J1130" i="2"/>
  <c r="J482" i="2"/>
  <c r="J393" i="2"/>
  <c r="J1143" i="2"/>
  <c r="J251" i="2"/>
  <c r="J507" i="2"/>
  <c r="J763" i="2"/>
  <c r="J136" i="2"/>
  <c r="J392" i="2"/>
  <c r="J648" i="2"/>
  <c r="J37" i="2"/>
  <c r="J549" i="2"/>
  <c r="J198" i="2"/>
  <c r="J710" i="2"/>
  <c r="J1054" i="2"/>
  <c r="J330" i="2"/>
  <c r="J842" i="2"/>
  <c r="J1041" i="2"/>
  <c r="J1324" i="2"/>
  <c r="J1580" i="2"/>
  <c r="J1836" i="2"/>
  <c r="J2092" i="2"/>
  <c r="J1005" i="2"/>
  <c r="J1297" i="2"/>
  <c r="J1553" i="2"/>
  <c r="J655" i="2"/>
  <c r="J796" i="2"/>
  <c r="J946" i="2"/>
  <c r="J1172" i="2"/>
  <c r="J1512" i="2"/>
  <c r="J1856" i="2"/>
  <c r="J401" i="2"/>
  <c r="J1229" i="2"/>
  <c r="J1573" i="2"/>
  <c r="J1845" i="2"/>
  <c r="J2101" i="2"/>
  <c r="J1023" i="2"/>
  <c r="J1310" i="2"/>
  <c r="J1566" i="2"/>
  <c r="J1455" i="2"/>
  <c r="J2074" i="2"/>
  <c r="J2365" i="2"/>
  <c r="J1870" i="2"/>
  <c r="J997" i="2"/>
  <c r="J2264" i="2"/>
  <c r="J1459" i="2"/>
  <c r="J351" i="2"/>
  <c r="J492" i="2"/>
  <c r="J398" i="2"/>
  <c r="J585" i="2"/>
  <c r="J1412" i="2"/>
  <c r="J1752" i="2"/>
  <c r="J2096" i="2"/>
  <c r="J1123" i="2"/>
  <c r="J1469" i="2"/>
  <c r="J1769" i="2"/>
  <c r="J2025" i="2"/>
  <c r="J921" i="2"/>
  <c r="J1234" i="2"/>
  <c r="J1490" i="2"/>
  <c r="J1151" i="2"/>
  <c r="J1922" i="2"/>
  <c r="J2289" i="2"/>
  <c r="J1463" i="2"/>
  <c r="J2371" i="2"/>
  <c r="J879" i="2"/>
  <c r="J269" i="2"/>
  <c r="J50" i="2"/>
  <c r="J1248" i="2"/>
  <c r="J1588" i="2"/>
  <c r="J1928" i="2"/>
  <c r="J904" i="2"/>
  <c r="J1305" i="2"/>
  <c r="J1645" i="2"/>
  <c r="J1901" i="2"/>
  <c r="J2029" i="2"/>
  <c r="J121" i="2"/>
  <c r="J927" i="2"/>
  <c r="J1097" i="2"/>
  <c r="J1238" i="2"/>
  <c r="J1366" i="2"/>
  <c r="J1494" i="2"/>
  <c r="J1622" i="2"/>
  <c r="J1167" i="2"/>
  <c r="J1674" i="2"/>
  <c r="J1930" i="2"/>
  <c r="J2165" i="2"/>
  <c r="J2293" i="2"/>
  <c r="J2421" i="2"/>
  <c r="J1495" i="2"/>
  <c r="J2094" i="2"/>
  <c r="J2379" i="2"/>
  <c r="J460" i="2"/>
  <c r="J329" i="2"/>
  <c r="J1744" i="2"/>
  <c r="J1107" i="2"/>
  <c r="J1761" i="2"/>
  <c r="J911" i="2"/>
  <c r="J1482" i="2"/>
  <c r="J1906" i="2"/>
  <c r="J1399" i="2"/>
  <c r="J1339" i="2"/>
  <c r="J2160" i="2"/>
  <c r="J609" i="2"/>
  <c r="J1603" i="2"/>
  <c r="J1955" i="2"/>
  <c r="J2178" i="2"/>
  <c r="J2306" i="2"/>
  <c r="J2434" i="2"/>
  <c r="J1607" i="2"/>
  <c r="J2142" i="2"/>
  <c r="J2399" i="2"/>
  <c r="J1579" i="2"/>
  <c r="J2135" i="2"/>
  <c r="J2400" i="2"/>
  <c r="J524" i="2"/>
  <c r="J841" i="2"/>
  <c r="J1764" i="2"/>
  <c r="J1139" i="2"/>
  <c r="J1777" i="2"/>
  <c r="J932" i="2"/>
  <c r="J1498" i="2"/>
  <c r="J1938" i="2"/>
  <c r="J1527" i="2"/>
  <c r="J1371" i="2"/>
  <c r="J2176" i="2"/>
  <c r="J737" i="2"/>
  <c r="J1619" i="2"/>
  <c r="J1963" i="2"/>
  <c r="J2182" i="2"/>
  <c r="J2310" i="2"/>
  <c r="J2438" i="2"/>
  <c r="J1639" i="2"/>
  <c r="J2151" i="2"/>
  <c r="J2407" i="2"/>
  <c r="J1611" i="2"/>
  <c r="J2148" i="2"/>
  <c r="J2408" i="2"/>
  <c r="J844" i="2"/>
  <c r="J1188" i="2"/>
  <c r="J1872" i="2"/>
  <c r="J1245" i="2"/>
  <c r="J1857" i="2"/>
  <c r="J1039" i="2"/>
  <c r="J1578" i="2"/>
  <c r="J2098" i="2"/>
  <c r="J1918" i="2"/>
  <c r="J1595" i="2"/>
  <c r="J2224" i="2"/>
  <c r="J1008" i="2"/>
  <c r="J1699" i="2"/>
  <c r="J2003" i="2"/>
  <c r="J2202" i="2"/>
  <c r="J2330" i="2"/>
  <c r="J2458" i="2"/>
  <c r="J1734" i="2"/>
  <c r="J2191" i="2"/>
  <c r="J2447" i="2"/>
  <c r="J1719" i="2"/>
  <c r="J2188" i="2"/>
  <c r="J2444" i="2"/>
  <c r="J1080" i="2"/>
  <c r="J1874" i="2"/>
  <c r="J481" i="2"/>
  <c r="J2302" i="2"/>
  <c r="J2391" i="2"/>
  <c r="J652" i="2"/>
  <c r="J1809" i="2"/>
  <c r="J1726" i="2"/>
  <c r="J1667" i="2"/>
  <c r="J2446" i="2"/>
  <c r="J1671" i="2"/>
  <c r="J1208" i="2"/>
  <c r="J1873" i="2"/>
  <c r="J2130" i="2"/>
  <c r="J1983" i="2"/>
  <c r="J1707" i="2"/>
  <c r="J2334" i="2"/>
  <c r="J2006" i="2"/>
  <c r="J1735" i="2"/>
  <c r="J1636" i="2"/>
  <c r="J1491" i="2"/>
  <c r="J2360" i="2"/>
  <c r="J2280" i="2"/>
  <c r="J1799" i="2"/>
  <c r="J1083" i="2"/>
  <c r="J2055" i="2"/>
  <c r="J1155" i="2"/>
  <c r="J2201" i="2"/>
  <c r="J19" i="2"/>
  <c r="J275" i="2"/>
  <c r="J531" i="2"/>
  <c r="J787" i="2"/>
  <c r="J160" i="2"/>
  <c r="J416" i="2"/>
  <c r="J672" i="2"/>
  <c r="J85" i="2"/>
  <c r="J597" i="2"/>
  <c r="J246" i="2"/>
  <c r="J758" i="2"/>
  <c r="J1078" i="2"/>
  <c r="J378" i="2"/>
  <c r="J888" i="2"/>
  <c r="J1073" i="2"/>
  <c r="J199" i="2"/>
  <c r="J455" i="2"/>
  <c r="J711" i="2"/>
  <c r="J84" i="2"/>
  <c r="J340" i="2"/>
  <c r="J596" i="2"/>
  <c r="J852" i="2"/>
  <c r="J445" i="2"/>
  <c r="J94" i="2"/>
  <c r="J606" i="2"/>
  <c r="J1002" i="2"/>
  <c r="J226" i="2"/>
  <c r="J738" i="2"/>
  <c r="J972" i="2"/>
  <c r="J123" i="2"/>
  <c r="J379" i="2"/>
  <c r="J635" i="2"/>
  <c r="J8" i="2"/>
  <c r="J264" i="2"/>
  <c r="J520" i="2"/>
  <c r="J776" i="2"/>
  <c r="J293" i="2"/>
  <c r="J805" i="2"/>
  <c r="J454" i="2"/>
  <c r="J926" i="2"/>
  <c r="J74" i="2"/>
  <c r="J586" i="2"/>
  <c r="J809" i="2"/>
  <c r="J1196" i="2"/>
  <c r="J1452" i="2"/>
  <c r="J1708" i="2"/>
  <c r="J1964" i="2"/>
  <c r="J593" i="2"/>
  <c r="J1169" i="2"/>
  <c r="J1425" i="2"/>
  <c r="J143" i="2"/>
  <c r="J284" i="2"/>
  <c r="J845" i="2"/>
  <c r="J626" i="2"/>
  <c r="J1344" i="2"/>
  <c r="J1684" i="2"/>
  <c r="J2024" i="2"/>
  <c r="J1032" i="2"/>
  <c r="J1401" i="2"/>
  <c r="J1717" i="2"/>
  <c r="J1973" i="2"/>
  <c r="J697" i="2"/>
  <c r="J1182" i="2"/>
  <c r="J1438" i="2"/>
  <c r="J833" i="2"/>
  <c r="J1818" i="2"/>
  <c r="J2237" i="2"/>
  <c r="J1013" i="2"/>
  <c r="J2267" i="2"/>
  <c r="J1871" i="2"/>
  <c r="J865" i="2"/>
  <c r="J1819" i="2"/>
  <c r="J863" i="2"/>
  <c r="J237" i="2"/>
  <c r="J18" i="2"/>
  <c r="J1240" i="2"/>
  <c r="J1584" i="2"/>
  <c r="J1924" i="2"/>
  <c r="J893" i="2"/>
  <c r="J1301" i="2"/>
  <c r="J1641" i="2"/>
  <c r="J1897" i="2"/>
  <c r="J89" i="2"/>
  <c r="J1092" i="2"/>
  <c r="J1362" i="2"/>
  <c r="J1618" i="2"/>
  <c r="J1663" i="2"/>
  <c r="J2161" i="2"/>
  <c r="J2417" i="2"/>
  <c r="J2078" i="2"/>
  <c r="J367" i="2"/>
  <c r="J508" i="2"/>
  <c r="J430" i="2"/>
  <c r="J713" i="2"/>
  <c r="J1416" i="2"/>
  <c r="J1760" i="2"/>
  <c r="J2100" i="2"/>
  <c r="J1128" i="2"/>
  <c r="J1477" i="2"/>
  <c r="J1773" i="2"/>
  <c r="J1965" i="2"/>
  <c r="J2093" i="2"/>
  <c r="J633" i="2"/>
  <c r="J1012" i="2"/>
  <c r="J1174" i="2"/>
  <c r="J1302" i="2"/>
  <c r="J1430" i="2"/>
  <c r="J1558" i="2"/>
  <c r="J577" i="2"/>
  <c r="J1423" i="2"/>
  <c r="J1802" i="2"/>
  <c r="J2058" i="2"/>
  <c r="J2229" i="2"/>
  <c r="J2357" i="2"/>
  <c r="J928" i="2"/>
  <c r="J1838" i="2"/>
  <c r="J2251" i="2"/>
  <c r="J319" i="2"/>
  <c r="J334" i="2"/>
  <c r="J1400" i="2"/>
  <c r="J2084" i="2"/>
  <c r="J1461" i="2"/>
  <c r="J2017" i="2"/>
  <c r="J1226" i="2"/>
  <c r="J1109" i="2"/>
  <c r="J2281" i="2"/>
  <c r="J2355" i="2"/>
  <c r="J1839" i="2"/>
  <c r="J2336" i="2"/>
  <c r="J1251" i="2"/>
  <c r="J1803" i="2"/>
  <c r="J2083" i="2"/>
  <c r="J2242" i="2"/>
  <c r="J2370" i="2"/>
  <c r="J1077" i="2"/>
  <c r="J1894" i="2"/>
  <c r="J2271" i="2"/>
  <c r="J1061" i="2"/>
  <c r="J1879" i="2"/>
  <c r="J2268" i="2"/>
  <c r="J383" i="2"/>
  <c r="J462" i="2"/>
  <c r="J1424" i="2"/>
  <c r="J2104" i="2"/>
  <c r="J1481" i="2"/>
  <c r="J2033" i="2"/>
  <c r="J1242" i="2"/>
  <c r="J1183" i="2"/>
  <c r="J2297" i="2"/>
  <c r="J2387" i="2"/>
  <c r="J1855" i="2"/>
  <c r="J2340" i="2"/>
  <c r="J1283" i="2"/>
  <c r="J1811" i="2"/>
  <c r="J2091" i="2"/>
  <c r="J2246" i="2"/>
  <c r="J2374" i="2"/>
  <c r="J1120" i="2"/>
  <c r="J1910" i="2"/>
  <c r="J2279" i="2"/>
  <c r="J1104" i="2"/>
  <c r="J1895" i="2"/>
  <c r="J2276" i="2"/>
  <c r="J703" i="2"/>
  <c r="J994" i="2"/>
  <c r="J1528" i="2"/>
  <c r="J529" i="2"/>
  <c r="J1589" i="2"/>
  <c r="J2113" i="2"/>
  <c r="J1322" i="2"/>
  <c r="J1503" i="2"/>
  <c r="J2377" i="2"/>
  <c r="J417" i="2"/>
  <c r="J1967" i="2"/>
  <c r="J2396" i="2"/>
  <c r="J1379" i="2"/>
  <c r="J1867" i="2"/>
  <c r="J2131" i="2"/>
  <c r="J2266" i="2"/>
  <c r="J2394" i="2"/>
  <c r="J1287" i="2"/>
  <c r="J1990" i="2"/>
  <c r="J2319" i="2"/>
  <c r="J1275" i="2"/>
  <c r="J1975" i="2"/>
  <c r="J2316" i="2"/>
  <c r="J850" i="2"/>
  <c r="J889" i="2"/>
  <c r="J1259" i="2"/>
  <c r="J1947" i="2"/>
  <c r="J1575" i="2"/>
  <c r="J2119" i="2"/>
  <c r="J1808" i="2"/>
  <c r="J1530" i="2"/>
  <c r="J2192" i="2"/>
  <c r="J2190" i="2"/>
  <c r="J2167" i="2"/>
  <c r="J2424" i="2"/>
  <c r="J1269" i="2"/>
  <c r="J1338" i="2"/>
  <c r="J1982" i="2"/>
  <c r="J1029" i="2"/>
  <c r="J2139" i="2"/>
  <c r="J2462" i="2"/>
  <c r="J2455" i="2"/>
  <c r="J2324" i="2"/>
  <c r="J1402" i="2"/>
  <c r="J2070" i="2"/>
  <c r="J1937" i="2"/>
  <c r="J2222" i="2"/>
  <c r="J409" i="2"/>
  <c r="J2286" i="2"/>
  <c r="J1727" i="2"/>
  <c r="J2043" i="2"/>
  <c r="J211" i="2"/>
  <c r="J352" i="2"/>
  <c r="J118" i="2"/>
  <c r="J762" i="2"/>
  <c r="J647" i="2"/>
  <c r="J788" i="2"/>
  <c r="J938" i="2"/>
  <c r="J59" i="2"/>
  <c r="J200" i="2"/>
  <c r="J677" i="2"/>
  <c r="J458" i="2"/>
  <c r="J1644" i="2"/>
  <c r="J1361" i="2"/>
  <c r="J114" i="2"/>
  <c r="J915" i="2"/>
  <c r="J185" i="2"/>
  <c r="J1690" i="2"/>
  <c r="J1563" i="2"/>
  <c r="J748" i="2"/>
  <c r="J1840" i="2"/>
  <c r="J1833" i="2"/>
  <c r="J1554" i="2"/>
  <c r="J1822" i="2"/>
  <c r="J562" i="2"/>
  <c r="J1016" i="2"/>
  <c r="J2061" i="2"/>
  <c r="J1270" i="2"/>
  <c r="J1295" i="2"/>
  <c r="J2325" i="2"/>
  <c r="J2443" i="2"/>
  <c r="J1289" i="2"/>
  <c r="J2153" i="2"/>
  <c r="J1072" i="2"/>
  <c r="J2338" i="2"/>
  <c r="J2463" i="2"/>
  <c r="J301" i="2"/>
  <c r="J1905" i="2"/>
  <c r="J2118" i="2"/>
  <c r="J1731" i="2"/>
  <c r="J257" i="2"/>
  <c r="J1767" i="2"/>
  <c r="J1360" i="2"/>
  <c r="J1194" i="2"/>
  <c r="J1791" i="2"/>
  <c r="J2067" i="2"/>
  <c r="J1862" i="2"/>
  <c r="J2252" i="2"/>
  <c r="J1571" i="2"/>
  <c r="J975" i="2"/>
  <c r="J2164" i="2"/>
  <c r="J2240" i="2"/>
  <c r="J2196" i="2"/>
  <c r="J1747" i="2"/>
  <c r="J545" i="2"/>
  <c r="J467" i="2"/>
  <c r="J608" i="2"/>
  <c r="J630" i="2"/>
  <c r="J988" i="2"/>
  <c r="J20" i="2"/>
  <c r="J317" i="2"/>
  <c r="J98" i="2"/>
  <c r="J315" i="2"/>
  <c r="J456" i="2"/>
  <c r="J326" i="2"/>
  <c r="J297" i="2"/>
  <c r="J1900" i="2"/>
  <c r="J1617" i="2"/>
  <c r="J1256" i="2"/>
  <c r="J1317" i="2"/>
  <c r="J1108" i="2"/>
  <c r="J2173" i="2"/>
  <c r="J2388" i="2"/>
  <c r="J898" i="2"/>
  <c r="J273" i="2"/>
  <c r="J2089" i="2"/>
  <c r="J1407" i="2"/>
  <c r="J111" i="2"/>
  <c r="J1332" i="2"/>
  <c r="J1389" i="2"/>
  <c r="J377" i="2"/>
  <c r="J1398" i="2"/>
  <c r="J1738" i="2"/>
  <c r="J2453" i="2"/>
  <c r="J173" i="2"/>
  <c r="J1889" i="2"/>
  <c r="J2046" i="2"/>
  <c r="J1715" i="2"/>
  <c r="J2466" i="2"/>
  <c r="J1751" i="2"/>
  <c r="J1252" i="2"/>
  <c r="J1103" i="2"/>
  <c r="J1695" i="2"/>
  <c r="J2027" i="2"/>
  <c r="J1782" i="2"/>
  <c r="J2212" i="2"/>
  <c r="J2040" i="2"/>
  <c r="J939" i="2"/>
  <c r="J2312" i="2"/>
  <c r="J2234" i="2"/>
  <c r="J2255" i="2"/>
  <c r="J396" i="2"/>
  <c r="J2430" i="2"/>
  <c r="J1467" i="2"/>
  <c r="J1892" i="2"/>
  <c r="J2011" i="2"/>
  <c r="J1681" i="2"/>
  <c r="J338" i="2"/>
  <c r="J723" i="2"/>
  <c r="J864" i="2"/>
  <c r="J1014" i="2"/>
  <c r="J135" i="2"/>
  <c r="J276" i="2"/>
  <c r="J829" i="2"/>
  <c r="J610" i="2"/>
  <c r="J571" i="2"/>
  <c r="J712" i="2"/>
  <c r="J838" i="2"/>
  <c r="J1127" i="2"/>
  <c r="J81" i="2"/>
  <c r="J28" i="2"/>
  <c r="J1600" i="2"/>
  <c r="J1653" i="2"/>
  <c r="J1374" i="2"/>
  <c r="J2429" i="2"/>
  <c r="J1691" i="2"/>
  <c r="J1156" i="2"/>
  <c r="J1213" i="2"/>
  <c r="J1007" i="2"/>
  <c r="J2050" i="2"/>
  <c r="J252" i="2"/>
  <c r="J1672" i="2"/>
  <c r="J1709" i="2"/>
  <c r="J969" i="2"/>
  <c r="J1526" i="2"/>
  <c r="J1994" i="2"/>
  <c r="J1710" i="2"/>
  <c r="J1232" i="2"/>
  <c r="J1081" i="2"/>
  <c r="J1659" i="2"/>
  <c r="J2019" i="2"/>
  <c r="J1766" i="2"/>
  <c r="J2204" i="2"/>
  <c r="J1936" i="2"/>
  <c r="J1626" i="2"/>
  <c r="J2256" i="2"/>
  <c r="J2214" i="2"/>
  <c r="J2215" i="2"/>
  <c r="J191" i="2"/>
  <c r="J1417" i="2"/>
  <c r="J2249" i="2"/>
  <c r="J1219" i="2"/>
  <c r="J2362" i="2"/>
  <c r="J976" i="2"/>
  <c r="J1745" i="2"/>
  <c r="J1547" i="2"/>
  <c r="J1979" i="2"/>
  <c r="J1060" i="2"/>
  <c r="J2398" i="2"/>
  <c r="J2158" i="2"/>
  <c r="J1915" i="2"/>
  <c r="J96" i="2"/>
  <c r="J532" i="2"/>
  <c r="J165" i="2"/>
  <c r="J333" i="2"/>
  <c r="J2134" i="2"/>
  <c r="J1298" i="2"/>
  <c r="J1933" i="2"/>
  <c r="J2187" i="2"/>
  <c r="J2210" i="2"/>
  <c r="J2169" i="2"/>
  <c r="J78" i="2"/>
  <c r="J992" i="2"/>
  <c r="J1686" i="2"/>
  <c r="J1296" i="2"/>
  <c r="J469" i="2"/>
  <c r="J478" i="2"/>
  <c r="J1118" i="2"/>
  <c r="J1940" i="2"/>
  <c r="J607" i="2"/>
  <c r="J2353" i="2"/>
  <c r="J1140" i="2"/>
  <c r="J1912" i="2"/>
  <c r="J2207" i="2"/>
  <c r="J1093" i="2"/>
  <c r="J1985" i="2"/>
  <c r="J1847" i="2"/>
  <c r="J2393" i="2"/>
  <c r="J250" i="2"/>
  <c r="J885" i="2"/>
  <c r="J1388" i="2"/>
  <c r="J1909" i="2"/>
  <c r="J1496" i="2"/>
  <c r="J781" i="2"/>
  <c r="J1654" i="2"/>
  <c r="J1610" i="2"/>
  <c r="J2460" i="2"/>
  <c r="J2342" i="2"/>
  <c r="J2291" i="2"/>
  <c r="J1271" i="2"/>
  <c r="J2199" i="2"/>
  <c r="J391" i="2"/>
  <c r="J827" i="2"/>
  <c r="J1091" i="2"/>
  <c r="J1630" i="2"/>
  <c r="J1557" i="2"/>
  <c r="J2016" i="2"/>
  <c r="J2197" i="2"/>
  <c r="J2248" i="2"/>
  <c r="J1309" i="2"/>
  <c r="J33" i="2"/>
  <c r="J1779" i="2"/>
  <c r="J1047" i="2"/>
  <c r="J1976" i="2"/>
  <c r="S5" i="2"/>
  <c r="S21" i="2"/>
  <c r="S37" i="2"/>
  <c r="S53" i="2"/>
  <c r="S69" i="2"/>
  <c r="S85" i="2"/>
  <c r="S101" i="2"/>
  <c r="S117" i="2"/>
  <c r="S133" i="2"/>
  <c r="S149" i="2"/>
  <c r="S165" i="2"/>
  <c r="S181" i="2"/>
  <c r="S197" i="2"/>
  <c r="S208" i="2"/>
  <c r="S216" i="2"/>
  <c r="S224" i="2"/>
  <c r="S232" i="2"/>
  <c r="S240" i="2"/>
  <c r="S248" i="2"/>
  <c r="S256" i="2"/>
  <c r="S264" i="2"/>
  <c r="S272" i="2"/>
  <c r="S280" i="2"/>
  <c r="S288" i="2"/>
  <c r="S296" i="2"/>
  <c r="S304" i="2"/>
  <c r="S312" i="2"/>
  <c r="S320" i="2"/>
  <c r="S328" i="2"/>
  <c r="S336" i="2"/>
  <c r="S344" i="2"/>
  <c r="S352" i="2"/>
  <c r="S360" i="2"/>
  <c r="S368" i="2"/>
  <c r="S376" i="2"/>
  <c r="S384" i="2"/>
  <c r="S392" i="2"/>
  <c r="S400" i="2"/>
  <c r="S408" i="2"/>
  <c r="S416" i="2"/>
  <c r="S424" i="2"/>
  <c r="S432" i="2"/>
  <c r="S440" i="2"/>
  <c r="S448" i="2"/>
  <c r="S456" i="2"/>
  <c r="S464" i="2"/>
  <c r="S472" i="2"/>
  <c r="S480" i="2"/>
  <c r="S488" i="2"/>
  <c r="S496" i="2"/>
  <c r="S504" i="2"/>
  <c r="S512" i="2"/>
  <c r="S520" i="2"/>
  <c r="S528" i="2"/>
  <c r="S536" i="2"/>
  <c r="S544" i="2"/>
  <c r="S552" i="2"/>
  <c r="S560" i="2"/>
  <c r="S568" i="2"/>
  <c r="S576" i="2"/>
  <c r="S584" i="2"/>
  <c r="S592" i="2"/>
  <c r="S600" i="2"/>
  <c r="S608" i="2"/>
  <c r="S616" i="2"/>
  <c r="S624" i="2"/>
  <c r="S632" i="2"/>
  <c r="S640" i="2"/>
  <c r="S648" i="2"/>
  <c r="S656" i="2"/>
  <c r="S664" i="2"/>
  <c r="S672" i="2"/>
  <c r="S680" i="2"/>
  <c r="S688" i="2"/>
  <c r="S696" i="2"/>
  <c r="S704" i="2"/>
  <c r="S712" i="2"/>
  <c r="S720" i="2"/>
  <c r="S728" i="2"/>
  <c r="S736" i="2"/>
  <c r="S744" i="2"/>
  <c r="S752" i="2"/>
  <c r="S760" i="2"/>
  <c r="S768" i="2"/>
  <c r="S776" i="2"/>
  <c r="S784" i="2"/>
  <c r="S792" i="2"/>
  <c r="S800" i="2"/>
  <c r="S808" i="2"/>
  <c r="S816" i="2"/>
  <c r="S824" i="2"/>
  <c r="S832" i="2"/>
  <c r="S840" i="2"/>
  <c r="S848" i="2"/>
  <c r="S856" i="2"/>
  <c r="S864" i="2"/>
  <c r="S872" i="2"/>
  <c r="S880" i="2"/>
  <c r="S888" i="2"/>
  <c r="S896" i="2"/>
  <c r="S904" i="2"/>
  <c r="S912" i="2"/>
  <c r="S920" i="2"/>
  <c r="S928" i="2"/>
  <c r="S936" i="2"/>
  <c r="S944" i="2"/>
  <c r="S952" i="2"/>
  <c r="S960" i="2"/>
  <c r="S968" i="2"/>
  <c r="S976" i="2"/>
  <c r="S984" i="2"/>
  <c r="S992" i="2"/>
  <c r="S1000" i="2"/>
  <c r="S1008" i="2"/>
  <c r="S1016" i="2"/>
  <c r="S1024" i="2"/>
  <c r="S15" i="2"/>
  <c r="S31" i="2"/>
  <c r="S47" i="2"/>
  <c r="S63" i="2"/>
  <c r="S79" i="2"/>
  <c r="S95" i="2"/>
  <c r="S111" i="2"/>
  <c r="S127" i="2"/>
  <c r="S143" i="2"/>
  <c r="S159" i="2"/>
  <c r="S175" i="2"/>
  <c r="S191" i="2"/>
  <c r="S4" i="2"/>
  <c r="S20" i="2"/>
  <c r="S36" i="2"/>
  <c r="S52" i="2"/>
  <c r="S68" i="2"/>
  <c r="S84" i="2"/>
  <c r="S100" i="2"/>
  <c r="S116" i="2"/>
  <c r="S132" i="2"/>
  <c r="S148" i="2"/>
  <c r="S164" i="2"/>
  <c r="S180" i="2"/>
  <c r="S196" i="2"/>
  <c r="S209" i="2"/>
  <c r="S217" i="2"/>
  <c r="S225" i="2"/>
  <c r="S233" i="2"/>
  <c r="S241" i="2"/>
  <c r="S249" i="2"/>
  <c r="S257" i="2"/>
  <c r="S265" i="2"/>
  <c r="S273" i="2"/>
  <c r="S281" i="2"/>
  <c r="S289" i="2"/>
  <c r="S297" i="2"/>
  <c r="S305" i="2"/>
  <c r="S313" i="2"/>
  <c r="S321" i="2"/>
  <c r="S329" i="2"/>
  <c r="S337" i="2"/>
  <c r="S345" i="2"/>
  <c r="S353" i="2"/>
  <c r="S361" i="2"/>
  <c r="S369" i="2"/>
  <c r="S377" i="2"/>
  <c r="S385" i="2"/>
  <c r="S393" i="2"/>
  <c r="S401" i="2"/>
  <c r="S409" i="2"/>
  <c r="S417" i="2"/>
  <c r="S425" i="2"/>
  <c r="S433" i="2"/>
  <c r="S441" i="2"/>
  <c r="S449" i="2"/>
  <c r="S457" i="2"/>
  <c r="S465" i="2"/>
  <c r="S473" i="2"/>
  <c r="S481" i="2"/>
  <c r="S489" i="2"/>
  <c r="S497" i="2"/>
  <c r="S505" i="2"/>
  <c r="S513" i="2"/>
  <c r="S521" i="2"/>
  <c r="S529" i="2"/>
  <c r="S537" i="2"/>
  <c r="S545" i="2"/>
  <c r="S553" i="2"/>
  <c r="S561" i="2"/>
  <c r="S569" i="2"/>
  <c r="S577" i="2"/>
  <c r="S585" i="2"/>
  <c r="S593" i="2"/>
  <c r="S601" i="2"/>
  <c r="S609" i="2"/>
  <c r="S617" i="2"/>
  <c r="S625" i="2"/>
  <c r="S6" i="2"/>
  <c r="S70" i="2"/>
  <c r="S134" i="2"/>
  <c r="S198" i="2"/>
  <c r="S663" i="2"/>
  <c r="S695" i="2"/>
  <c r="S727" i="2"/>
  <c r="S759" i="2"/>
  <c r="S791" i="2"/>
  <c r="S823" i="2"/>
  <c r="S855" i="2"/>
  <c r="S887" i="2"/>
  <c r="S919" i="2"/>
  <c r="S951" i="2"/>
  <c r="S983" i="2"/>
  <c r="S1015" i="2"/>
  <c r="S43" i="2"/>
  <c r="S107" i="2"/>
  <c r="S171" i="2"/>
  <c r="S641" i="2"/>
  <c r="S673" i="2"/>
  <c r="S705" i="2"/>
  <c r="S737" i="2"/>
  <c r="S769" i="2"/>
  <c r="S801" i="2"/>
  <c r="S833" i="2"/>
  <c r="S865" i="2"/>
  <c r="S897" i="2"/>
  <c r="S929" i="2"/>
  <c r="S961" i="2"/>
  <c r="S993" i="2"/>
  <c r="S1025" i="2"/>
  <c r="S1034" i="2"/>
  <c r="S1042" i="2"/>
  <c r="S1050" i="2"/>
  <c r="S1058" i="2"/>
  <c r="S1066" i="2"/>
  <c r="S1074" i="2"/>
  <c r="S1082" i="2"/>
  <c r="S1090" i="2"/>
  <c r="S1098" i="2"/>
  <c r="S1106" i="2"/>
  <c r="S1114" i="2"/>
  <c r="S1122" i="2"/>
  <c r="S1130" i="2"/>
  <c r="S1138" i="2"/>
  <c r="S1146" i="2"/>
  <c r="S1154" i="2"/>
  <c r="S1162" i="2"/>
  <c r="S1170" i="2"/>
  <c r="S1178" i="2"/>
  <c r="S1186" i="2"/>
  <c r="S1194" i="2"/>
  <c r="S1202" i="2"/>
  <c r="S1210" i="2"/>
  <c r="S1218" i="2"/>
  <c r="S1226" i="2"/>
  <c r="S1234" i="2"/>
  <c r="S1242" i="2"/>
  <c r="S1250" i="2"/>
  <c r="S1258" i="2"/>
  <c r="S1266" i="2"/>
  <c r="S1274" i="2"/>
  <c r="S1282" i="2"/>
  <c r="S1290" i="2"/>
  <c r="S1298" i="2"/>
  <c r="S1306" i="2"/>
  <c r="S1314" i="2"/>
  <c r="S1322" i="2"/>
  <c r="S1330" i="2"/>
  <c r="S1338" i="2"/>
  <c r="S1346" i="2"/>
  <c r="S1354" i="2"/>
  <c r="S1362" i="2"/>
  <c r="S1370" i="2"/>
  <c r="S1378" i="2"/>
  <c r="S1386" i="2"/>
  <c r="S1394" i="2"/>
  <c r="S1402" i="2"/>
  <c r="S1410" i="2"/>
  <c r="S1418" i="2"/>
  <c r="S1426" i="2"/>
  <c r="S1434" i="2"/>
  <c r="S1442" i="2"/>
  <c r="S1450" i="2"/>
  <c r="S1458" i="2"/>
  <c r="S1466" i="2"/>
  <c r="S1474" i="2"/>
  <c r="S1482" i="2"/>
  <c r="S1490" i="2"/>
  <c r="S1498" i="2"/>
  <c r="S1506" i="2"/>
  <c r="S1514" i="2"/>
  <c r="S1522" i="2"/>
  <c r="S1530" i="2"/>
  <c r="S1538" i="2"/>
  <c r="S1546" i="2"/>
  <c r="S1554" i="2"/>
  <c r="S1562" i="2"/>
  <c r="S1570" i="2"/>
  <c r="S1578" i="2"/>
  <c r="S1586" i="2"/>
  <c r="S1594" i="2"/>
  <c r="S1602" i="2"/>
  <c r="S1610" i="2"/>
  <c r="S1618" i="2"/>
  <c r="S1626" i="2"/>
  <c r="S19" i="2"/>
  <c r="S83" i="2"/>
  <c r="S147" i="2"/>
  <c r="S635" i="2"/>
  <c r="S667" i="2"/>
  <c r="S699" i="2"/>
  <c r="S731" i="2"/>
  <c r="S763" i="2"/>
  <c r="S795" i="2"/>
  <c r="S827" i="2"/>
  <c r="S859" i="2"/>
  <c r="S891" i="2"/>
  <c r="S923" i="2"/>
  <c r="S955" i="2"/>
  <c r="S987" i="2"/>
  <c r="S1019" i="2"/>
  <c r="S653" i="2"/>
  <c r="S781" i="2"/>
  <c r="S909" i="2"/>
  <c r="S1031" i="2"/>
  <c r="S1063" i="2"/>
  <c r="S1095" i="2"/>
  <c r="S1127" i="2"/>
  <c r="S1159" i="2"/>
  <c r="S1191" i="2"/>
  <c r="S1223" i="2"/>
  <c r="S1255" i="2"/>
  <c r="S1287" i="2"/>
  <c r="S1319" i="2"/>
  <c r="S1351" i="2"/>
  <c r="S1383" i="2"/>
  <c r="S1415" i="2"/>
  <c r="S1447" i="2"/>
  <c r="S1479" i="2"/>
  <c r="S1511" i="2"/>
  <c r="S1543" i="2"/>
  <c r="S1575" i="2"/>
  <c r="S1607" i="2"/>
  <c r="S1633" i="2"/>
  <c r="S1649" i="2"/>
  <c r="S1665" i="2"/>
  <c r="S1681" i="2"/>
  <c r="S1697" i="2"/>
  <c r="S1713" i="2"/>
  <c r="S1729" i="2"/>
  <c r="S1745" i="2"/>
  <c r="S1761" i="2"/>
  <c r="S1777" i="2"/>
  <c r="S1793" i="2"/>
  <c r="S1809" i="2"/>
  <c r="S1825" i="2"/>
  <c r="S1841" i="2"/>
  <c r="S1857" i="2"/>
  <c r="S1873" i="2"/>
  <c r="S1889" i="2"/>
  <c r="S1905" i="2"/>
  <c r="S1921" i="2"/>
  <c r="S1937" i="2"/>
  <c r="S1953" i="2"/>
  <c r="S1969" i="2"/>
  <c r="S1985" i="2"/>
  <c r="S2001" i="2"/>
  <c r="S2017" i="2"/>
  <c r="S2033" i="2"/>
  <c r="S2049" i="2"/>
  <c r="S2065" i="2"/>
  <c r="S2081" i="2"/>
  <c r="S2062" i="2"/>
  <c r="S2188" i="2"/>
  <c r="S2196" i="2"/>
  <c r="S2206" i="2"/>
  <c r="S2216" i="2"/>
  <c r="S2224" i="2"/>
  <c r="S2236" i="2"/>
  <c r="S2246" i="2"/>
  <c r="S2254" i="2"/>
  <c r="S2264" i="2"/>
  <c r="S2274" i="2"/>
  <c r="S2282" i="2"/>
  <c r="S2292" i="2"/>
  <c r="S2300" i="2"/>
  <c r="S2310" i="2"/>
  <c r="S2318" i="2"/>
  <c r="S2326" i="2"/>
  <c r="S2336" i="2"/>
  <c r="S2344" i="2"/>
  <c r="S2352" i="2"/>
  <c r="S2362" i="2"/>
  <c r="S2370" i="2"/>
  <c r="S2380" i="2"/>
  <c r="S2400" i="2"/>
  <c r="S2408" i="2"/>
  <c r="S2420" i="2"/>
  <c r="S2430" i="2"/>
  <c r="S2440" i="2"/>
  <c r="S2450" i="2"/>
  <c r="S2458" i="2"/>
  <c r="S2466" i="2"/>
  <c r="S741" i="2"/>
  <c r="S965" i="2"/>
  <c r="S1073" i="2"/>
  <c r="S1113" i="2"/>
  <c r="S1233" i="2"/>
  <c r="S1329" i="2"/>
  <c r="S1377" i="2"/>
  <c r="S1465" i="2"/>
  <c r="S1585" i="2"/>
  <c r="S1634" i="2"/>
  <c r="S1666" i="2"/>
  <c r="S1695" i="2"/>
  <c r="S1719" i="2"/>
  <c r="S1738" i="2"/>
  <c r="S1775" i="2"/>
  <c r="S1807" i="2"/>
  <c r="S1855" i="2"/>
  <c r="S2127" i="2"/>
  <c r="S2143" i="2"/>
  <c r="S2159" i="2"/>
  <c r="S2187" i="2"/>
  <c r="S2201" i="2"/>
  <c r="S2211" i="2"/>
  <c r="S2225" i="2"/>
  <c r="S2241" i="2"/>
  <c r="S2257" i="2"/>
  <c r="S2273" i="2"/>
  <c r="S2293" i="2"/>
  <c r="S2317" i="2"/>
  <c r="S126" i="2"/>
  <c r="S725" i="2"/>
  <c r="S853" i="2"/>
  <c r="S981" i="2"/>
  <c r="S1045" i="2"/>
  <c r="S1077" i="2"/>
  <c r="S1109" i="2"/>
  <c r="S1141" i="2"/>
  <c r="S1173" i="2"/>
  <c r="S1205" i="2"/>
  <c r="S1237" i="2"/>
  <c r="S1269" i="2"/>
  <c r="S1301" i="2"/>
  <c r="S1333" i="2"/>
  <c r="S1365" i="2"/>
  <c r="S1397" i="2"/>
  <c r="S1429" i="2"/>
  <c r="S1461" i="2"/>
  <c r="S1493" i="2"/>
  <c r="S1525" i="2"/>
  <c r="S1557" i="2"/>
  <c r="S1589" i="2"/>
  <c r="S1621" i="2"/>
  <c r="S1643" i="2"/>
  <c r="S1659" i="2"/>
  <c r="S1675" i="2"/>
  <c r="S1691" i="2"/>
  <c r="S1707" i="2"/>
  <c r="S1723" i="2"/>
  <c r="S1739" i="2"/>
  <c r="S1755" i="2"/>
  <c r="S1771" i="2"/>
  <c r="S1787" i="2"/>
  <c r="S1803" i="2"/>
  <c r="S1819" i="2"/>
  <c r="S1835" i="2"/>
  <c r="S1851" i="2"/>
  <c r="S1867" i="2"/>
  <c r="S1883" i="2"/>
  <c r="S1899" i="2"/>
  <c r="S1915" i="2"/>
  <c r="S1931" i="2"/>
  <c r="S1947" i="2"/>
  <c r="S1963" i="2"/>
  <c r="S1979" i="2"/>
  <c r="S1995" i="2"/>
  <c r="S2011" i="2"/>
  <c r="S2027" i="2"/>
  <c r="S2043" i="2"/>
  <c r="S2059" i="2"/>
  <c r="S2078" i="2"/>
  <c r="S2094" i="2"/>
  <c r="S2102" i="2"/>
  <c r="S2110" i="2"/>
  <c r="S2118" i="2"/>
  <c r="S2126" i="2"/>
  <c r="S2134" i="2"/>
  <c r="S2142" i="2"/>
  <c r="S2150" i="2"/>
  <c r="S2158" i="2"/>
  <c r="S2168" i="2"/>
  <c r="S2178" i="2"/>
  <c r="S2200" i="2"/>
  <c r="S2242" i="2"/>
  <c r="S2308" i="2"/>
  <c r="S2384" i="2"/>
  <c r="S2394" i="2"/>
  <c r="S2428" i="2"/>
  <c r="S677" i="2"/>
  <c r="S1041" i="2"/>
  <c r="S1209" i="2"/>
  <c r="S1257" i="2"/>
  <c r="S1417" i="2"/>
  <c r="S1489" i="2"/>
  <c r="S1577" i="2"/>
  <c r="S1642" i="2"/>
  <c r="S1698" i="2"/>
  <c r="S1767" i="2"/>
  <c r="S1847" i="2"/>
  <c r="S1887" i="2"/>
  <c r="S1919" i="2"/>
  <c r="S1946" i="2"/>
  <c r="S1978" i="2"/>
  <c r="S2015" i="2"/>
  <c r="S2047" i="2"/>
  <c r="S2079" i="2"/>
  <c r="S2105" i="2"/>
  <c r="S2133" i="2"/>
  <c r="S2165" i="2"/>
  <c r="S2205" i="2"/>
  <c r="S2235" i="2"/>
  <c r="S2271" i="2"/>
  <c r="S2305" i="2"/>
  <c r="S91" i="2"/>
  <c r="S701" i="2"/>
  <c r="S829" i="2"/>
  <c r="S957" i="2"/>
  <c r="S1035" i="2"/>
  <c r="S1067" i="2"/>
  <c r="S1099" i="2"/>
  <c r="S1131" i="2"/>
  <c r="S1163" i="2"/>
  <c r="S1195" i="2"/>
  <c r="S1227" i="2"/>
  <c r="S1259" i="2"/>
  <c r="S1291" i="2"/>
  <c r="S1323" i="2"/>
  <c r="S1355" i="2"/>
  <c r="S1387" i="2"/>
  <c r="S1419" i="2"/>
  <c r="S1451" i="2"/>
  <c r="S1483" i="2"/>
  <c r="S1515" i="2"/>
  <c r="S1547" i="2"/>
  <c r="S1579" i="2"/>
  <c r="S1611" i="2"/>
  <c r="S1640" i="2"/>
  <c r="S1656" i="2"/>
  <c r="S1672" i="2"/>
  <c r="S1688" i="2"/>
  <c r="S1704" i="2"/>
  <c r="S1720" i="2"/>
  <c r="S1736" i="2"/>
  <c r="S1752" i="2"/>
  <c r="S1768" i="2"/>
  <c r="S1784" i="2"/>
  <c r="S1800" i="2"/>
  <c r="S1816" i="2"/>
  <c r="S1832" i="2"/>
  <c r="S1848" i="2"/>
  <c r="S1864" i="2"/>
  <c r="S1880" i="2"/>
  <c r="S1896" i="2"/>
  <c r="S1912" i="2"/>
  <c r="S1928" i="2"/>
  <c r="S1944" i="2"/>
  <c r="S1960" i="2"/>
  <c r="S1976" i="2"/>
  <c r="S1992" i="2"/>
  <c r="S2008" i="2"/>
  <c r="S2024" i="2"/>
  <c r="S2040" i="2"/>
  <c r="S2056" i="2"/>
  <c r="S2072" i="2"/>
  <c r="S2088" i="2"/>
  <c r="S1089" i="2"/>
  <c r="S1169" i="2"/>
  <c r="S1281" i="2"/>
  <c r="S1345" i="2"/>
  <c r="S1481" i="2"/>
  <c r="S1553" i="2"/>
  <c r="S1751" i="2"/>
  <c r="S1818" i="2"/>
  <c r="S1842" i="2"/>
  <c r="S1882" i="2"/>
  <c r="S1914" i="2"/>
  <c r="S1951" i="2"/>
  <c r="S1983" i="2"/>
  <c r="S2010" i="2"/>
  <c r="S2042" i="2"/>
  <c r="S2074" i="2"/>
  <c r="S2099" i="2"/>
  <c r="S2115" i="2"/>
  <c r="S2137" i="2"/>
  <c r="S2163" i="2"/>
  <c r="S2183" i="2"/>
  <c r="S2213" i="2"/>
  <c r="S2251" i="2"/>
  <c r="S2287" i="2"/>
  <c r="S2301" i="2"/>
  <c r="S2325" i="2"/>
  <c r="S2381" i="2"/>
  <c r="S2339" i="2"/>
  <c r="S2371" i="2"/>
  <c r="S2403" i="2"/>
  <c r="S2345" i="2"/>
  <c r="S2377" i="2"/>
  <c r="S2409" i="2"/>
  <c r="S2441" i="2"/>
  <c r="S2327" i="2"/>
  <c r="S2359" i="2"/>
  <c r="S2391" i="2"/>
  <c r="S2423" i="2"/>
  <c r="S2455" i="2"/>
  <c r="S2373" i="2"/>
  <c r="S2413" i="2"/>
  <c r="S2445" i="2"/>
  <c r="S2427" i="2"/>
  <c r="S8" i="2"/>
  <c r="S24" i="2"/>
  <c r="S40" i="2"/>
  <c r="S56" i="2"/>
  <c r="S72" i="2"/>
  <c r="S88" i="2"/>
  <c r="S104" i="2"/>
  <c r="S120" i="2"/>
  <c r="S136" i="2"/>
  <c r="S152" i="2"/>
  <c r="S168" i="2"/>
  <c r="S184" i="2"/>
  <c r="S200" i="2"/>
  <c r="S210" i="2"/>
  <c r="S218" i="2"/>
  <c r="S226" i="2"/>
  <c r="S234" i="2"/>
  <c r="S242" i="2"/>
  <c r="S250" i="2"/>
  <c r="S258" i="2"/>
  <c r="S266" i="2"/>
  <c r="S274" i="2"/>
  <c r="S282" i="2"/>
  <c r="S290" i="2"/>
  <c r="S298" i="2"/>
  <c r="S306" i="2"/>
  <c r="S314" i="2"/>
  <c r="S322" i="2"/>
  <c r="S330" i="2"/>
  <c r="S338" i="2"/>
  <c r="S346" i="2"/>
  <c r="S354" i="2"/>
  <c r="S362" i="2"/>
  <c r="S370" i="2"/>
  <c r="S378" i="2"/>
  <c r="S386" i="2"/>
  <c r="S394" i="2"/>
  <c r="S402" i="2"/>
  <c r="S410" i="2"/>
  <c r="S418" i="2"/>
  <c r="S426" i="2"/>
  <c r="S434" i="2"/>
  <c r="S442" i="2"/>
  <c r="S450" i="2"/>
  <c r="S458" i="2"/>
  <c r="S466" i="2"/>
  <c r="S474" i="2"/>
  <c r="S482" i="2"/>
  <c r="S490" i="2"/>
  <c r="S498" i="2"/>
  <c r="S506" i="2"/>
  <c r="S514" i="2"/>
  <c r="S522" i="2"/>
  <c r="S530" i="2"/>
  <c r="S538" i="2"/>
  <c r="S546" i="2"/>
  <c r="S554" i="2"/>
  <c r="S562" i="2"/>
  <c r="S570" i="2"/>
  <c r="S578" i="2"/>
  <c r="S586" i="2"/>
  <c r="S594" i="2"/>
  <c r="S602" i="2"/>
  <c r="S610" i="2"/>
  <c r="S618" i="2"/>
  <c r="S626" i="2"/>
  <c r="S634" i="2"/>
  <c r="S642" i="2"/>
  <c r="S650" i="2"/>
  <c r="S658" i="2"/>
  <c r="S666" i="2"/>
  <c r="S674" i="2"/>
  <c r="S682" i="2"/>
  <c r="S690" i="2"/>
  <c r="S698" i="2"/>
  <c r="S706" i="2"/>
  <c r="S714" i="2"/>
  <c r="S722" i="2"/>
  <c r="S730" i="2"/>
  <c r="S738" i="2"/>
  <c r="S746" i="2"/>
  <c r="S754" i="2"/>
  <c r="S762" i="2"/>
  <c r="S770" i="2"/>
  <c r="S778" i="2"/>
  <c r="S786" i="2"/>
  <c r="S794" i="2"/>
  <c r="S802" i="2"/>
  <c r="S810" i="2"/>
  <c r="S818" i="2"/>
  <c r="S826" i="2"/>
  <c r="S834" i="2"/>
  <c r="S842" i="2"/>
  <c r="S850" i="2"/>
  <c r="S858" i="2"/>
  <c r="S866" i="2"/>
  <c r="S874" i="2"/>
  <c r="S882" i="2"/>
  <c r="S890" i="2"/>
  <c r="S898" i="2"/>
  <c r="S906" i="2"/>
  <c r="S914" i="2"/>
  <c r="S922" i="2"/>
  <c r="S930" i="2"/>
  <c r="S938" i="2"/>
  <c r="S946" i="2"/>
  <c r="S954" i="2"/>
  <c r="S962" i="2"/>
  <c r="S970" i="2"/>
  <c r="S978" i="2"/>
  <c r="S986" i="2"/>
  <c r="S994" i="2"/>
  <c r="S1002" i="2"/>
  <c r="S1010" i="2"/>
  <c r="S1018" i="2"/>
  <c r="S1026" i="2"/>
  <c r="S18" i="2"/>
  <c r="S34" i="2"/>
  <c r="S50" i="2"/>
  <c r="S66" i="2"/>
  <c r="S82" i="2"/>
  <c r="S98" i="2"/>
  <c r="S114" i="2"/>
  <c r="S130" i="2"/>
  <c r="S146" i="2"/>
  <c r="S162" i="2"/>
  <c r="S178" i="2"/>
  <c r="S194" i="2"/>
  <c r="S9" i="2"/>
  <c r="S25" i="2"/>
  <c r="S41" i="2"/>
  <c r="S57" i="2"/>
  <c r="S73" i="2"/>
  <c r="S89" i="2"/>
  <c r="S105" i="2"/>
  <c r="S121" i="2"/>
  <c r="S137" i="2"/>
  <c r="S153" i="2"/>
  <c r="S169" i="2"/>
  <c r="S185" i="2"/>
  <c r="S201" i="2"/>
  <c r="S211" i="2"/>
  <c r="S219" i="2"/>
  <c r="S227" i="2"/>
  <c r="S235" i="2"/>
  <c r="S243" i="2"/>
  <c r="S251" i="2"/>
  <c r="S259" i="2"/>
  <c r="S267" i="2"/>
  <c r="S275" i="2"/>
  <c r="S283" i="2"/>
  <c r="S291" i="2"/>
  <c r="S299" i="2"/>
  <c r="S307" i="2"/>
  <c r="S315" i="2"/>
  <c r="S323" i="2"/>
  <c r="S331" i="2"/>
  <c r="S339" i="2"/>
  <c r="S347" i="2"/>
  <c r="S355" i="2"/>
  <c r="S363" i="2"/>
  <c r="S371" i="2"/>
  <c r="S379" i="2"/>
  <c r="S387" i="2"/>
  <c r="S395" i="2"/>
  <c r="S403" i="2"/>
  <c r="S411" i="2"/>
  <c r="S419" i="2"/>
  <c r="S427" i="2"/>
  <c r="S435" i="2"/>
  <c r="S443" i="2"/>
  <c r="S451" i="2"/>
  <c r="S459" i="2"/>
  <c r="S467" i="2"/>
  <c r="S475" i="2"/>
  <c r="S483" i="2"/>
  <c r="S491" i="2"/>
  <c r="S499" i="2"/>
  <c r="S507" i="2"/>
  <c r="S515" i="2"/>
  <c r="S523" i="2"/>
  <c r="S531" i="2"/>
  <c r="S539" i="2"/>
  <c r="S547" i="2"/>
  <c r="S555" i="2"/>
  <c r="S563" i="2"/>
  <c r="S571" i="2"/>
  <c r="S579" i="2"/>
  <c r="S587" i="2"/>
  <c r="S595" i="2"/>
  <c r="S603" i="2"/>
  <c r="S611" i="2"/>
  <c r="S619" i="2"/>
  <c r="S627" i="2"/>
  <c r="S35" i="2"/>
  <c r="S99" i="2"/>
  <c r="S163" i="2"/>
  <c r="S639" i="2"/>
  <c r="S671" i="2"/>
  <c r="S703" i="2"/>
  <c r="S735" i="2"/>
  <c r="S767" i="2"/>
  <c r="S799" i="2"/>
  <c r="S831" i="2"/>
  <c r="S863" i="2"/>
  <c r="S895" i="2"/>
  <c r="S927" i="2"/>
  <c r="S959" i="2"/>
  <c r="S991" i="2"/>
  <c r="S1023" i="2"/>
  <c r="S46" i="2"/>
  <c r="S110" i="2"/>
  <c r="S174" i="2"/>
  <c r="S649" i="2"/>
  <c r="S681" i="2"/>
  <c r="S713" i="2"/>
  <c r="S745" i="2"/>
  <c r="S777" i="2"/>
  <c r="S809" i="2"/>
  <c r="S841" i="2"/>
  <c r="S873" i="2"/>
  <c r="S905" i="2"/>
  <c r="S937" i="2"/>
  <c r="S969" i="2"/>
  <c r="S1001" i="2"/>
  <c r="S1028" i="2"/>
  <c r="S1036" i="2"/>
  <c r="S1044" i="2"/>
  <c r="S1052" i="2"/>
  <c r="S1060" i="2"/>
  <c r="S1068" i="2"/>
  <c r="S1076" i="2"/>
  <c r="S1084" i="2"/>
  <c r="S1092" i="2"/>
  <c r="S1100" i="2"/>
  <c r="S1108" i="2"/>
  <c r="S1116" i="2"/>
  <c r="S1124" i="2"/>
  <c r="S1132" i="2"/>
  <c r="S1140" i="2"/>
  <c r="S1148" i="2"/>
  <c r="S1156" i="2"/>
  <c r="S1164" i="2"/>
  <c r="S1172" i="2"/>
  <c r="S1180" i="2"/>
  <c r="S1188" i="2"/>
  <c r="S1196" i="2"/>
  <c r="S1204" i="2"/>
  <c r="S1212" i="2"/>
  <c r="S1220" i="2"/>
  <c r="S1228" i="2"/>
  <c r="S1236" i="2"/>
  <c r="S1244" i="2"/>
  <c r="S1252" i="2"/>
  <c r="S1260" i="2"/>
  <c r="S1268" i="2"/>
  <c r="S1276" i="2"/>
  <c r="S1284" i="2"/>
  <c r="S1292" i="2"/>
  <c r="S1300" i="2"/>
  <c r="S1308" i="2"/>
  <c r="S1316" i="2"/>
  <c r="S1324" i="2"/>
  <c r="S1332" i="2"/>
  <c r="S1340" i="2"/>
  <c r="S1348" i="2"/>
  <c r="S1356" i="2"/>
  <c r="S1364" i="2"/>
  <c r="S1372" i="2"/>
  <c r="S1380" i="2"/>
  <c r="S1388" i="2"/>
  <c r="S1396" i="2"/>
  <c r="S1404" i="2"/>
  <c r="S1412" i="2"/>
  <c r="S1420" i="2"/>
  <c r="S1428" i="2"/>
  <c r="S1436" i="2"/>
  <c r="S1444" i="2"/>
  <c r="S1452" i="2"/>
  <c r="S1460" i="2"/>
  <c r="S1468" i="2"/>
  <c r="S1476" i="2"/>
  <c r="S1484" i="2"/>
  <c r="S1492" i="2"/>
  <c r="S1500" i="2"/>
  <c r="S1508" i="2"/>
  <c r="S1516" i="2"/>
  <c r="S1524" i="2"/>
  <c r="S1532" i="2"/>
  <c r="S1540" i="2"/>
  <c r="S1548" i="2"/>
  <c r="S1556" i="2"/>
  <c r="S1564" i="2"/>
  <c r="S1572" i="2"/>
  <c r="S1580" i="2"/>
  <c r="S1588" i="2"/>
  <c r="S1596" i="2"/>
  <c r="S1604" i="2"/>
  <c r="S1612" i="2"/>
  <c r="S1620" i="2"/>
  <c r="S1628" i="2"/>
  <c r="S22" i="2"/>
  <c r="S86" i="2"/>
  <c r="S150" i="2"/>
  <c r="S643" i="2"/>
  <c r="S675" i="2"/>
  <c r="S707" i="2"/>
  <c r="S739" i="2"/>
  <c r="S771" i="2"/>
  <c r="S803" i="2"/>
  <c r="S835" i="2"/>
  <c r="S867" i="2"/>
  <c r="S899" i="2"/>
  <c r="S931" i="2"/>
  <c r="S963" i="2"/>
  <c r="S995" i="2"/>
  <c r="S27" i="2"/>
  <c r="S685" i="2"/>
  <c r="S813" i="2"/>
  <c r="S941" i="2"/>
  <c r="S1039" i="2"/>
  <c r="S1071" i="2"/>
  <c r="S1103" i="2"/>
  <c r="S1135" i="2"/>
  <c r="S1167" i="2"/>
  <c r="S1199" i="2"/>
  <c r="S1231" i="2"/>
  <c r="S1263" i="2"/>
  <c r="S1295" i="2"/>
  <c r="S1327" i="2"/>
  <c r="S1359" i="2"/>
  <c r="S1391" i="2"/>
  <c r="S1423" i="2"/>
  <c r="S1455" i="2"/>
  <c r="S1487" i="2"/>
  <c r="S1519" i="2"/>
  <c r="S1551" i="2"/>
  <c r="S1583" i="2"/>
  <c r="S1615" i="2"/>
  <c r="S1636" i="2"/>
  <c r="S1652" i="2"/>
  <c r="S1668" i="2"/>
  <c r="S1684" i="2"/>
  <c r="S1700" i="2"/>
  <c r="S1716" i="2"/>
  <c r="S1732" i="2"/>
  <c r="S1748" i="2"/>
  <c r="S1764" i="2"/>
  <c r="S1780" i="2"/>
  <c r="S1796" i="2"/>
  <c r="S1812" i="2"/>
  <c r="S1828" i="2"/>
  <c r="S1844" i="2"/>
  <c r="S1860" i="2"/>
  <c r="S1876" i="2"/>
  <c r="S1892" i="2"/>
  <c r="S1908" i="2"/>
  <c r="S1924" i="2"/>
  <c r="S1940" i="2"/>
  <c r="S1956" i="2"/>
  <c r="S1972" i="2"/>
  <c r="S1988" i="2"/>
  <c r="S2004" i="2"/>
  <c r="S2020" i="2"/>
  <c r="S2036" i="2"/>
  <c r="S2052" i="2"/>
  <c r="S2068" i="2"/>
  <c r="S2084" i="2"/>
  <c r="S2160" i="2"/>
  <c r="S2190" i="2"/>
  <c r="S2198" i="2"/>
  <c r="S2208" i="2"/>
  <c r="S2218" i="2"/>
  <c r="S2226" i="2"/>
  <c r="S2238" i="2"/>
  <c r="S2248" i="2"/>
  <c r="S2256" i="2"/>
  <c r="S2266" i="2"/>
  <c r="S2276" i="2"/>
  <c r="S2284" i="2"/>
  <c r="S2294" i="2"/>
  <c r="S2302" i="2"/>
  <c r="S2312" i="2"/>
  <c r="S2320" i="2"/>
  <c r="S2328" i="2"/>
  <c r="S2338" i="2"/>
  <c r="S2346" i="2"/>
  <c r="S2356" i="2"/>
  <c r="S2364" i="2"/>
  <c r="S2372" i="2"/>
  <c r="S2382" i="2"/>
  <c r="S2402" i="2"/>
  <c r="S2412" i="2"/>
  <c r="S2422" i="2"/>
  <c r="S2432" i="2"/>
  <c r="S2444" i="2"/>
  <c r="S2452" i="2"/>
  <c r="S2460" i="2"/>
  <c r="S62" i="2"/>
  <c r="S837" i="2"/>
  <c r="S997" i="2"/>
  <c r="S1081" i="2"/>
  <c r="S1137" i="2"/>
  <c r="S1265" i="2"/>
  <c r="S1337" i="2"/>
  <c r="S1385" i="2"/>
  <c r="S1505" i="2"/>
  <c r="S1609" i="2"/>
  <c r="S1647" i="2"/>
  <c r="S1674" i="2"/>
  <c r="S1703" i="2"/>
  <c r="S1722" i="2"/>
  <c r="S1754" i="2"/>
  <c r="S1778" i="2"/>
  <c r="S1810" i="2"/>
  <c r="S1866" i="2"/>
  <c r="S2131" i="2"/>
  <c r="S2147" i="2"/>
  <c r="S2171" i="2"/>
  <c r="S2191" i="2"/>
  <c r="S2203" i="2"/>
  <c r="S2215" i="2"/>
  <c r="S2227" i="2"/>
  <c r="S2243" i="2"/>
  <c r="S2259" i="2"/>
  <c r="S2277" i="2"/>
  <c r="S2297" i="2"/>
  <c r="S2319" i="2"/>
  <c r="S187" i="2"/>
  <c r="S757" i="2"/>
  <c r="S885" i="2"/>
  <c r="S1013" i="2"/>
  <c r="S1053" i="2"/>
  <c r="S1085" i="2"/>
  <c r="S1117" i="2"/>
  <c r="S3" i="2"/>
  <c r="S16" i="2"/>
  <c r="S32" i="2"/>
  <c r="S48" i="2"/>
  <c r="S64" i="2"/>
  <c r="S80" i="2"/>
  <c r="S96" i="2"/>
  <c r="S112" i="2"/>
  <c r="S128" i="2"/>
  <c r="S144" i="2"/>
  <c r="S160" i="2"/>
  <c r="S176" i="2"/>
  <c r="S192" i="2"/>
  <c r="S206" i="2"/>
  <c r="S214" i="2"/>
  <c r="S222" i="2"/>
  <c r="S230" i="2"/>
  <c r="S238" i="2"/>
  <c r="S246" i="2"/>
  <c r="S254" i="2"/>
  <c r="S262" i="2"/>
  <c r="S270" i="2"/>
  <c r="S278" i="2"/>
  <c r="S286" i="2"/>
  <c r="S294" i="2"/>
  <c r="S302" i="2"/>
  <c r="S310" i="2"/>
  <c r="S318" i="2"/>
  <c r="S326" i="2"/>
  <c r="S334" i="2"/>
  <c r="S342" i="2"/>
  <c r="S350" i="2"/>
  <c r="S358" i="2"/>
  <c r="S366" i="2"/>
  <c r="S374" i="2"/>
  <c r="S382" i="2"/>
  <c r="S390" i="2"/>
  <c r="S398" i="2"/>
  <c r="S406" i="2"/>
  <c r="S414" i="2"/>
  <c r="S422" i="2"/>
  <c r="S430" i="2"/>
  <c r="S438" i="2"/>
  <c r="S446" i="2"/>
  <c r="S454" i="2"/>
  <c r="S462" i="2"/>
  <c r="S470" i="2"/>
  <c r="S478" i="2"/>
  <c r="S486" i="2"/>
  <c r="S494" i="2"/>
  <c r="S502" i="2"/>
  <c r="S510" i="2"/>
  <c r="S518" i="2"/>
  <c r="S526" i="2"/>
  <c r="S534" i="2"/>
  <c r="S542" i="2"/>
  <c r="S550" i="2"/>
  <c r="S558" i="2"/>
  <c r="S566" i="2"/>
  <c r="S574" i="2"/>
  <c r="S582" i="2"/>
  <c r="S590" i="2"/>
  <c r="S598" i="2"/>
  <c r="S606" i="2"/>
  <c r="S614" i="2"/>
  <c r="S622" i="2"/>
  <c r="S630" i="2"/>
  <c r="S638" i="2"/>
  <c r="S646" i="2"/>
  <c r="S654" i="2"/>
  <c r="S662" i="2"/>
  <c r="S670" i="2"/>
  <c r="S678" i="2"/>
  <c r="S686" i="2"/>
  <c r="S694" i="2"/>
  <c r="S702" i="2"/>
  <c r="S710" i="2"/>
  <c r="S718" i="2"/>
  <c r="S726" i="2"/>
  <c r="S734" i="2"/>
  <c r="S742" i="2"/>
  <c r="S750" i="2"/>
  <c r="S758" i="2"/>
  <c r="S766" i="2"/>
  <c r="S774" i="2"/>
  <c r="S782" i="2"/>
  <c r="S790" i="2"/>
  <c r="S798" i="2"/>
  <c r="S806" i="2"/>
  <c r="S814" i="2"/>
  <c r="S822" i="2"/>
  <c r="S830" i="2"/>
  <c r="S838" i="2"/>
  <c r="S846" i="2"/>
  <c r="S854" i="2"/>
  <c r="S862" i="2"/>
  <c r="S870" i="2"/>
  <c r="S878" i="2"/>
  <c r="S886" i="2"/>
  <c r="S894" i="2"/>
  <c r="S902" i="2"/>
  <c r="S910" i="2"/>
  <c r="S918" i="2"/>
  <c r="S926" i="2"/>
  <c r="S934" i="2"/>
  <c r="S942" i="2"/>
  <c r="S950" i="2"/>
  <c r="S958" i="2"/>
  <c r="S966" i="2"/>
  <c r="S974" i="2"/>
  <c r="S982" i="2"/>
  <c r="S990" i="2"/>
  <c r="S998" i="2"/>
  <c r="S1006" i="2"/>
  <c r="S1014" i="2"/>
  <c r="S1022" i="2"/>
  <c r="S10" i="2"/>
  <c r="S26" i="2"/>
  <c r="S42" i="2"/>
  <c r="S58" i="2"/>
  <c r="S74" i="2"/>
  <c r="S90" i="2"/>
  <c r="S106" i="2"/>
  <c r="S122" i="2"/>
  <c r="S138" i="2"/>
  <c r="S154" i="2"/>
  <c r="S170" i="2"/>
  <c r="S186" i="2"/>
  <c r="S202" i="2"/>
  <c r="S17" i="2"/>
  <c r="S33" i="2"/>
  <c r="S49" i="2"/>
  <c r="S65" i="2"/>
  <c r="S81" i="2"/>
  <c r="S97" i="2"/>
  <c r="S113" i="2"/>
  <c r="S129" i="2"/>
  <c r="S145" i="2"/>
  <c r="S161" i="2"/>
  <c r="S177" i="2"/>
  <c r="S193" i="2"/>
  <c r="S207" i="2"/>
  <c r="S215" i="2"/>
  <c r="S223" i="2"/>
  <c r="S231" i="2"/>
  <c r="S239" i="2"/>
  <c r="S247" i="2"/>
  <c r="S255" i="2"/>
  <c r="S263" i="2"/>
  <c r="S271" i="2"/>
  <c r="S279" i="2"/>
  <c r="S287" i="2"/>
  <c r="S295" i="2"/>
  <c r="S303" i="2"/>
  <c r="S311" i="2"/>
  <c r="S319" i="2"/>
  <c r="S327" i="2"/>
  <c r="S335" i="2"/>
  <c r="S343" i="2"/>
  <c r="S351" i="2"/>
  <c r="S359" i="2"/>
  <c r="S367" i="2"/>
  <c r="S375" i="2"/>
  <c r="S383" i="2"/>
  <c r="S391" i="2"/>
  <c r="S399" i="2"/>
  <c r="S407" i="2"/>
  <c r="S415" i="2"/>
  <c r="S423" i="2"/>
  <c r="S431" i="2"/>
  <c r="S439" i="2"/>
  <c r="S447" i="2"/>
  <c r="S455" i="2"/>
  <c r="S463" i="2"/>
  <c r="S471" i="2"/>
  <c r="S479" i="2"/>
  <c r="S487" i="2"/>
  <c r="S495" i="2"/>
  <c r="S503" i="2"/>
  <c r="S511" i="2"/>
  <c r="S519" i="2"/>
  <c r="S527" i="2"/>
  <c r="S535" i="2"/>
  <c r="S543" i="2"/>
  <c r="S551" i="2"/>
  <c r="S559" i="2"/>
  <c r="S567" i="2"/>
  <c r="S575" i="2"/>
  <c r="S583" i="2"/>
  <c r="S591" i="2"/>
  <c r="S599" i="2"/>
  <c r="S607" i="2"/>
  <c r="S615" i="2"/>
  <c r="S623" i="2"/>
  <c r="S631" i="2"/>
  <c r="S67" i="2"/>
  <c r="S131" i="2"/>
  <c r="S195" i="2"/>
  <c r="S655" i="2"/>
  <c r="S687" i="2"/>
  <c r="S719" i="2"/>
  <c r="S751" i="2"/>
  <c r="S783" i="2"/>
  <c r="S815" i="2"/>
  <c r="S847" i="2"/>
  <c r="S879" i="2"/>
  <c r="S911" i="2"/>
  <c r="S943" i="2"/>
  <c r="S975" i="2"/>
  <c r="S1007" i="2"/>
  <c r="S14" i="2"/>
  <c r="S78" i="2"/>
  <c r="S142" i="2"/>
  <c r="S633" i="2"/>
  <c r="S665" i="2"/>
  <c r="S697" i="2"/>
  <c r="S729" i="2"/>
  <c r="S761" i="2"/>
  <c r="S793" i="2"/>
  <c r="S825" i="2"/>
  <c r="S857" i="2"/>
  <c r="S889" i="2"/>
  <c r="S921" i="2"/>
  <c r="S953" i="2"/>
  <c r="S985" i="2"/>
  <c r="S1017" i="2"/>
  <c r="S1032" i="2"/>
  <c r="S1040" i="2"/>
  <c r="S1048" i="2"/>
  <c r="S1056" i="2"/>
  <c r="S1064" i="2"/>
  <c r="S1072" i="2"/>
  <c r="S1080" i="2"/>
  <c r="S1088" i="2"/>
  <c r="S1096" i="2"/>
  <c r="S1104" i="2"/>
  <c r="S1112" i="2"/>
  <c r="S1120" i="2"/>
  <c r="S1128" i="2"/>
  <c r="S1136" i="2"/>
  <c r="S1144" i="2"/>
  <c r="S1152" i="2"/>
  <c r="S1160" i="2"/>
  <c r="S1168" i="2"/>
  <c r="S1176" i="2"/>
  <c r="S1184" i="2"/>
  <c r="S1192" i="2"/>
  <c r="S1200" i="2"/>
  <c r="S1208" i="2"/>
  <c r="S1216" i="2"/>
  <c r="S1224" i="2"/>
  <c r="S1232" i="2"/>
  <c r="S1240" i="2"/>
  <c r="S1248" i="2"/>
  <c r="S1256" i="2"/>
  <c r="S1264" i="2"/>
  <c r="S1272" i="2"/>
  <c r="S1280" i="2"/>
  <c r="S1288" i="2"/>
  <c r="S1296" i="2"/>
  <c r="S1304" i="2"/>
  <c r="S1312" i="2"/>
  <c r="S1320" i="2"/>
  <c r="S1328" i="2"/>
  <c r="S1336" i="2"/>
  <c r="S1344" i="2"/>
  <c r="S1352" i="2"/>
  <c r="S1360" i="2"/>
  <c r="S1368" i="2"/>
  <c r="S1376" i="2"/>
  <c r="S1384" i="2"/>
  <c r="S1392" i="2"/>
  <c r="S1400" i="2"/>
  <c r="S1408" i="2"/>
  <c r="S1416" i="2"/>
  <c r="S1424" i="2"/>
  <c r="S1432" i="2"/>
  <c r="S1440" i="2"/>
  <c r="S1448" i="2"/>
  <c r="S1456" i="2"/>
  <c r="S1464" i="2"/>
  <c r="S1472" i="2"/>
  <c r="S1480" i="2"/>
  <c r="S1488" i="2"/>
  <c r="S1496" i="2"/>
  <c r="S1504" i="2"/>
  <c r="S1512" i="2"/>
  <c r="S1520" i="2"/>
  <c r="S1528" i="2"/>
  <c r="S1536" i="2"/>
  <c r="S1544" i="2"/>
  <c r="S1552" i="2"/>
  <c r="S1560" i="2"/>
  <c r="S1568" i="2"/>
  <c r="S1576" i="2"/>
  <c r="S1584" i="2"/>
  <c r="S1592" i="2"/>
  <c r="S1600" i="2"/>
  <c r="S1608" i="2"/>
  <c r="S1616" i="2"/>
  <c r="S1624" i="2"/>
  <c r="S1632" i="2"/>
  <c r="S54" i="2"/>
  <c r="S118" i="2"/>
  <c r="S182" i="2"/>
  <c r="S659" i="2"/>
  <c r="S691" i="2"/>
  <c r="S723" i="2"/>
  <c r="S755" i="2"/>
  <c r="S787" i="2"/>
  <c r="S819" i="2"/>
  <c r="S851" i="2"/>
  <c r="S883" i="2"/>
  <c r="S915" i="2"/>
  <c r="S947" i="2"/>
  <c r="S979" i="2"/>
  <c r="S1011" i="2"/>
  <c r="S155" i="2"/>
  <c r="S749" i="2"/>
  <c r="S877" i="2"/>
  <c r="S1005" i="2"/>
  <c r="S1055" i="2"/>
  <c r="S1087" i="2"/>
  <c r="S1119" i="2"/>
  <c r="S1151" i="2"/>
  <c r="S1183" i="2"/>
  <c r="S1215" i="2"/>
  <c r="S1247" i="2"/>
  <c r="S1279" i="2"/>
  <c r="S1311" i="2"/>
  <c r="S1343" i="2"/>
  <c r="S1375" i="2"/>
  <c r="S1407" i="2"/>
  <c r="S1439" i="2"/>
  <c r="S1471" i="2"/>
  <c r="S1503" i="2"/>
  <c r="S1535" i="2"/>
  <c r="S1567" i="2"/>
  <c r="S1599" i="2"/>
  <c r="S1631" i="2"/>
  <c r="S1644" i="2"/>
  <c r="S1660" i="2"/>
  <c r="S1676" i="2"/>
  <c r="S1692" i="2"/>
  <c r="S1708" i="2"/>
  <c r="S1724" i="2"/>
  <c r="S1740" i="2"/>
  <c r="S1756" i="2"/>
  <c r="S1772" i="2"/>
  <c r="S1788" i="2"/>
  <c r="S1804" i="2"/>
  <c r="S1820" i="2"/>
  <c r="S1836" i="2"/>
  <c r="S1852" i="2"/>
  <c r="S1868" i="2"/>
  <c r="S1884" i="2"/>
  <c r="S1900" i="2"/>
  <c r="S1916" i="2"/>
  <c r="S1932" i="2"/>
  <c r="S1948" i="2"/>
  <c r="S1964" i="2"/>
  <c r="S1980" i="2"/>
  <c r="S1996" i="2"/>
  <c r="S2012" i="2"/>
  <c r="S2028" i="2"/>
  <c r="S2044" i="2"/>
  <c r="S2060" i="2"/>
  <c r="S2076" i="2"/>
  <c r="S2092" i="2"/>
  <c r="S2186" i="2"/>
  <c r="S2194" i="2"/>
  <c r="S2204" i="2"/>
  <c r="S2214" i="2"/>
  <c r="S2222" i="2"/>
  <c r="S2234" i="2"/>
  <c r="S2244" i="2"/>
  <c r="S2252" i="2"/>
  <c r="S2260" i="2"/>
  <c r="S2270" i="2"/>
  <c r="S2280" i="2"/>
  <c r="S2290" i="2"/>
  <c r="S2298" i="2"/>
  <c r="S2306" i="2"/>
  <c r="S2316" i="2"/>
  <c r="S2324" i="2"/>
  <c r="S2332" i="2"/>
  <c r="S2342" i="2"/>
  <c r="S2350" i="2"/>
  <c r="S2360" i="2"/>
  <c r="S2368" i="2"/>
  <c r="S2378" i="2"/>
  <c r="S2398" i="2"/>
  <c r="S2406" i="2"/>
  <c r="S2416" i="2"/>
  <c r="S2426" i="2"/>
  <c r="S2438" i="2"/>
  <c r="S2448" i="2"/>
  <c r="S2456" i="2"/>
  <c r="S2464" i="2"/>
  <c r="S190" i="2"/>
  <c r="S901" i="2"/>
  <c r="S1057" i="2"/>
  <c r="S1105" i="2"/>
  <c r="S1185" i="2"/>
  <c r="S1305" i="2"/>
  <c r="S1361" i="2"/>
  <c r="S1457" i="2"/>
  <c r="S1561" i="2"/>
  <c r="S1625" i="2"/>
  <c r="S1658" i="2"/>
  <c r="S1690" i="2"/>
  <c r="S1714" i="2"/>
  <c r="S1735" i="2"/>
  <c r="S1762" i="2"/>
  <c r="S1794" i="2"/>
  <c r="S1834" i="2"/>
  <c r="S2125" i="2"/>
  <c r="S2139" i="2"/>
  <c r="S2155" i="2"/>
  <c r="S2181" i="2"/>
  <c r="S2195" i="2"/>
  <c r="S2209" i="2"/>
  <c r="S2221" i="2"/>
  <c r="S2239" i="2"/>
  <c r="S2255" i="2"/>
  <c r="S2269" i="2"/>
  <c r="S2285" i="2"/>
  <c r="S2313" i="2"/>
  <c r="S59" i="2"/>
  <c r="S693" i="2"/>
  <c r="S821" i="2"/>
  <c r="S949" i="2"/>
  <c r="S1037" i="2"/>
  <c r="S1069" i="2"/>
  <c r="S1101" i="2"/>
  <c r="S1133" i="2"/>
  <c r="S45" i="2"/>
  <c r="S109" i="2"/>
  <c r="S173" i="2"/>
  <c r="S220" i="2"/>
  <c r="S252" i="2"/>
  <c r="S284" i="2"/>
  <c r="S316" i="2"/>
  <c r="S348" i="2"/>
  <c r="S380" i="2"/>
  <c r="S412" i="2"/>
  <c r="S444" i="2"/>
  <c r="S476" i="2"/>
  <c r="S508" i="2"/>
  <c r="S540" i="2"/>
  <c r="S572" i="2"/>
  <c r="S604" i="2"/>
  <c r="S636" i="2"/>
  <c r="S668" i="2"/>
  <c r="S700" i="2"/>
  <c r="S732" i="2"/>
  <c r="S764" i="2"/>
  <c r="S796" i="2"/>
  <c r="S828" i="2"/>
  <c r="S860" i="2"/>
  <c r="S892" i="2"/>
  <c r="S924" i="2"/>
  <c r="S956" i="2"/>
  <c r="S988" i="2"/>
  <c r="S1020" i="2"/>
  <c r="S55" i="2"/>
  <c r="S119" i="2"/>
  <c r="S183" i="2"/>
  <c r="S44" i="2"/>
  <c r="S108" i="2"/>
  <c r="S172" i="2"/>
  <c r="S221" i="2"/>
  <c r="S253" i="2"/>
  <c r="S285" i="2"/>
  <c r="S317" i="2"/>
  <c r="S349" i="2"/>
  <c r="S381" i="2"/>
  <c r="S413" i="2"/>
  <c r="S445" i="2"/>
  <c r="S477" i="2"/>
  <c r="S509" i="2"/>
  <c r="S541" i="2"/>
  <c r="S573" i="2"/>
  <c r="S605" i="2"/>
  <c r="S38" i="2"/>
  <c r="S679" i="2"/>
  <c r="S807" i="2"/>
  <c r="S935" i="2"/>
  <c r="S75" i="2"/>
  <c r="S689" i="2"/>
  <c r="S817" i="2"/>
  <c r="S945" i="2"/>
  <c r="S1038" i="2"/>
  <c r="S1070" i="2"/>
  <c r="S1102" i="2"/>
  <c r="S1134" i="2"/>
  <c r="S1166" i="2"/>
  <c r="S1198" i="2"/>
  <c r="S1230" i="2"/>
  <c r="S1262" i="2"/>
  <c r="S1294" i="2"/>
  <c r="S1326" i="2"/>
  <c r="S1358" i="2"/>
  <c r="S1390" i="2"/>
  <c r="S1422" i="2"/>
  <c r="S1454" i="2"/>
  <c r="S1486" i="2"/>
  <c r="S1518" i="2"/>
  <c r="S1550" i="2"/>
  <c r="S1582" i="2"/>
  <c r="S1614" i="2"/>
  <c r="S115" i="2"/>
  <c r="S715" i="2"/>
  <c r="S843" i="2"/>
  <c r="S971" i="2"/>
  <c r="S845" i="2"/>
  <c r="S1111" i="2"/>
  <c r="S1239" i="2"/>
  <c r="S1367" i="2"/>
  <c r="S1495" i="2"/>
  <c r="S1623" i="2"/>
  <c r="S1689" i="2"/>
  <c r="S1753" i="2"/>
  <c r="S1817" i="2"/>
  <c r="S1881" i="2"/>
  <c r="S1945" i="2"/>
  <c r="S2009" i="2"/>
  <c r="S2073" i="2"/>
  <c r="S2202" i="2"/>
  <c r="S2240" i="2"/>
  <c r="S2278" i="2"/>
  <c r="S2314" i="2"/>
  <c r="S2348" i="2"/>
  <c r="S2386" i="2"/>
  <c r="S2436" i="2"/>
  <c r="S123" i="2"/>
  <c r="S1177" i="2"/>
  <c r="S1521" i="2"/>
  <c r="S1711" i="2"/>
  <c r="S1826" i="2"/>
  <c r="S2177" i="2"/>
  <c r="S2233" i="2"/>
  <c r="S2309" i="2"/>
  <c r="S917" i="2"/>
  <c r="S1125" i="2"/>
  <c r="S1181" i="2"/>
  <c r="S1221" i="2"/>
  <c r="S1261" i="2"/>
  <c r="S1309" i="2"/>
  <c r="S1349" i="2"/>
  <c r="S1389" i="2"/>
  <c r="S1437" i="2"/>
  <c r="S1477" i="2"/>
  <c r="S1517" i="2"/>
  <c r="S1565" i="2"/>
  <c r="S1605" i="2"/>
  <c r="S1638" i="2"/>
  <c r="S1662" i="2"/>
  <c r="S1683" i="2"/>
  <c r="S1702" i="2"/>
  <c r="S1726" i="2"/>
  <c r="S1747" i="2"/>
  <c r="S1766" i="2"/>
  <c r="S1790" i="2"/>
  <c r="S1811" i="2"/>
  <c r="S1830" i="2"/>
  <c r="S1854" i="2"/>
  <c r="S1875" i="2"/>
  <c r="S1894" i="2"/>
  <c r="S1918" i="2"/>
  <c r="S1939" i="2"/>
  <c r="S1958" i="2"/>
  <c r="S1982" i="2"/>
  <c r="S2003" i="2"/>
  <c r="S2022" i="2"/>
  <c r="S2046" i="2"/>
  <c r="S2070" i="2"/>
  <c r="S2091" i="2"/>
  <c r="S2104" i="2"/>
  <c r="S2114" i="2"/>
  <c r="S2124" i="2"/>
  <c r="S2136" i="2"/>
  <c r="S2146" i="2"/>
  <c r="S2156" i="2"/>
  <c r="S2170" i="2"/>
  <c r="S2182" i="2"/>
  <c r="S2232" i="2"/>
  <c r="S2334" i="2"/>
  <c r="S2390" i="2"/>
  <c r="S2418" i="2"/>
  <c r="S709" i="2"/>
  <c r="S1145" i="2"/>
  <c r="S1249" i="2"/>
  <c r="S1425" i="2"/>
  <c r="S1537" i="2"/>
  <c r="S1639" i="2"/>
  <c r="S1706" i="2"/>
  <c r="S1799" i="2"/>
  <c r="S1863" i="2"/>
  <c r="S1927" i="2"/>
  <c r="S1962" i="2"/>
  <c r="S2002" i="2"/>
  <c r="S2050" i="2"/>
  <c r="S2097" i="2"/>
  <c r="S2123" i="2"/>
  <c r="S2173" i="2"/>
  <c r="S2229" i="2"/>
  <c r="S2263" i="2"/>
  <c r="S2307" i="2"/>
  <c r="S637" i="2"/>
  <c r="S797" i="2"/>
  <c r="S989" i="2"/>
  <c r="S1051" i="2"/>
  <c r="S1091" i="2"/>
  <c r="S1139" i="2"/>
  <c r="S1179" i="2"/>
  <c r="S1219" i="2"/>
  <c r="S1267" i="2"/>
  <c r="S1307" i="2"/>
  <c r="S1347" i="2"/>
  <c r="S1395" i="2"/>
  <c r="S1435" i="2"/>
  <c r="S1475" i="2"/>
  <c r="S1523" i="2"/>
  <c r="S1563" i="2"/>
  <c r="S1603" i="2"/>
  <c r="S1645" i="2"/>
  <c r="S1664" i="2"/>
  <c r="S1685" i="2"/>
  <c r="S1709" i="2"/>
  <c r="S1728" i="2"/>
  <c r="S1749" i="2"/>
  <c r="S1773" i="2"/>
  <c r="S1792" i="2"/>
  <c r="S1813" i="2"/>
  <c r="S1837" i="2"/>
  <c r="S1856" i="2"/>
  <c r="S1877" i="2"/>
  <c r="S1901" i="2"/>
  <c r="S1920" i="2"/>
  <c r="S1941" i="2"/>
  <c r="S1965" i="2"/>
  <c r="S1984" i="2"/>
  <c r="S2005" i="2"/>
  <c r="S2029" i="2"/>
  <c r="S2048" i="2"/>
  <c r="S2069" i="2"/>
  <c r="S2093" i="2"/>
  <c r="S1129" i="2"/>
  <c r="S1225" i="2"/>
  <c r="S1369" i="2"/>
  <c r="S1529" i="2"/>
  <c r="S1746" i="2"/>
  <c r="S1823" i="2"/>
  <c r="S1874" i="2"/>
  <c r="S1911" i="2"/>
  <c r="S1954" i="2"/>
  <c r="S1994" i="2"/>
  <c r="S2039" i="2"/>
  <c r="S2087" i="2"/>
  <c r="S2107" i="2"/>
  <c r="S2129" i="2"/>
  <c r="S2167" i="2"/>
  <c r="S2197" i="2"/>
  <c r="S2247" i="2"/>
  <c r="S2289" i="2"/>
  <c r="S2311" i="2"/>
  <c r="S2365" i="2"/>
  <c r="S2347" i="2"/>
  <c r="S2387" i="2"/>
  <c r="S2337" i="2"/>
  <c r="S2385" i="2"/>
  <c r="S2425" i="2"/>
  <c r="S2465" i="2"/>
  <c r="S2367" i="2"/>
  <c r="S2407" i="2"/>
  <c r="S2447" i="2"/>
  <c r="S2389" i="2"/>
  <c r="S2429" i="2"/>
  <c r="S2419" i="2"/>
  <c r="S61" i="2"/>
  <c r="S125" i="2"/>
  <c r="S189" i="2"/>
  <c r="S228" i="2"/>
  <c r="S260" i="2"/>
  <c r="S292" i="2"/>
  <c r="S324" i="2"/>
  <c r="S356" i="2"/>
  <c r="S388" i="2"/>
  <c r="S420" i="2"/>
  <c r="S452" i="2"/>
  <c r="S484" i="2"/>
  <c r="S516" i="2"/>
  <c r="S548" i="2"/>
  <c r="S580" i="2"/>
  <c r="S612" i="2"/>
  <c r="S644" i="2"/>
  <c r="S676" i="2"/>
  <c r="S708" i="2"/>
  <c r="S740" i="2"/>
  <c r="S772" i="2"/>
  <c r="S804" i="2"/>
  <c r="S836" i="2"/>
  <c r="S868" i="2"/>
  <c r="S900" i="2"/>
  <c r="S932" i="2"/>
  <c r="S964" i="2"/>
  <c r="S996" i="2"/>
  <c r="S7" i="2"/>
  <c r="S71" i="2"/>
  <c r="S135" i="2"/>
  <c r="S199" i="2"/>
  <c r="S60" i="2"/>
  <c r="S124" i="2"/>
  <c r="S188" i="2"/>
  <c r="S229" i="2"/>
  <c r="S261" i="2"/>
  <c r="S293" i="2"/>
  <c r="S325" i="2"/>
  <c r="S357" i="2"/>
  <c r="S389" i="2"/>
  <c r="S421" i="2"/>
  <c r="S453" i="2"/>
  <c r="S485" i="2"/>
  <c r="S517" i="2"/>
  <c r="S549" i="2"/>
  <c r="S581" i="2"/>
  <c r="S613" i="2"/>
  <c r="S102" i="2"/>
  <c r="S711" i="2"/>
  <c r="S839" i="2"/>
  <c r="S967" i="2"/>
  <c r="S139" i="2"/>
  <c r="S721" i="2"/>
  <c r="S849" i="2"/>
  <c r="S977" i="2"/>
  <c r="S1046" i="2"/>
  <c r="S1078" i="2"/>
  <c r="S1110" i="2"/>
  <c r="S1142" i="2"/>
  <c r="S1174" i="2"/>
  <c r="S1206" i="2"/>
  <c r="S1238" i="2"/>
  <c r="S1270" i="2"/>
  <c r="S1302" i="2"/>
  <c r="S1334" i="2"/>
  <c r="S1366" i="2"/>
  <c r="S1398" i="2"/>
  <c r="S1430" i="2"/>
  <c r="S1462" i="2"/>
  <c r="S1494" i="2"/>
  <c r="S1526" i="2"/>
  <c r="S1558" i="2"/>
  <c r="S1590" i="2"/>
  <c r="S1622" i="2"/>
  <c r="S179" i="2"/>
  <c r="S747" i="2"/>
  <c r="S875" i="2"/>
  <c r="S1003" i="2"/>
  <c r="S973" i="2"/>
  <c r="S1143" i="2"/>
  <c r="S1271" i="2"/>
  <c r="S1399" i="2"/>
  <c r="S1527" i="2"/>
  <c r="S1641" i="2"/>
  <c r="S1705" i="2"/>
  <c r="S1769" i="2"/>
  <c r="S1833" i="2"/>
  <c r="S1897" i="2"/>
  <c r="S1961" i="2"/>
  <c r="S2025" i="2"/>
  <c r="S2089" i="2"/>
  <c r="S2212" i="2"/>
  <c r="S2250" i="2"/>
  <c r="S2286" i="2"/>
  <c r="S2322" i="2"/>
  <c r="S2358" i="2"/>
  <c r="S2404" i="2"/>
  <c r="S2446" i="2"/>
  <c r="S869" i="2"/>
  <c r="S1273" i="2"/>
  <c r="S1617" i="2"/>
  <c r="S1730" i="2"/>
  <c r="S2109" i="2"/>
  <c r="S2193" i="2"/>
  <c r="S2249" i="2"/>
  <c r="S2321" i="2"/>
  <c r="S1029" i="2"/>
  <c r="S1149" i="2"/>
  <c r="S1189" i="2"/>
  <c r="S1229" i="2"/>
  <c r="S1277" i="2"/>
  <c r="S1317" i="2"/>
  <c r="S1357" i="2"/>
  <c r="S1405" i="2"/>
  <c r="S1445" i="2"/>
  <c r="S1485" i="2"/>
  <c r="S1533" i="2"/>
  <c r="S1573" i="2"/>
  <c r="S1613" i="2"/>
  <c r="S1646" i="2"/>
  <c r="S1667" i="2"/>
  <c r="S1686" i="2"/>
  <c r="S1710" i="2"/>
  <c r="S1731" i="2"/>
  <c r="S1750" i="2"/>
  <c r="S1774" i="2"/>
  <c r="S1795" i="2"/>
  <c r="S1814" i="2"/>
  <c r="S1838" i="2"/>
  <c r="S1859" i="2"/>
  <c r="S1878" i="2"/>
  <c r="S1902" i="2"/>
  <c r="S1923" i="2"/>
  <c r="S1942" i="2"/>
  <c r="S1966" i="2"/>
  <c r="S1987" i="2"/>
  <c r="S2006" i="2"/>
  <c r="S2030" i="2"/>
  <c r="S2051" i="2"/>
  <c r="S2075" i="2"/>
  <c r="S2096" i="2"/>
  <c r="S2106" i="2"/>
  <c r="S2116" i="2"/>
  <c r="S2128" i="2"/>
  <c r="S2138" i="2"/>
  <c r="S2148" i="2"/>
  <c r="S2162" i="2"/>
  <c r="S2172" i="2"/>
  <c r="S2184" i="2"/>
  <c r="S2262" i="2"/>
  <c r="S2354" i="2"/>
  <c r="S2392" i="2"/>
  <c r="S2434" i="2"/>
  <c r="S773" i="2"/>
  <c r="S1161" i="2"/>
  <c r="S1289" i="2"/>
  <c r="S1433" i="2"/>
  <c r="S1569" i="2"/>
  <c r="S1650" i="2"/>
  <c r="S1727" i="2"/>
  <c r="S1802" i="2"/>
  <c r="S1890" i="2"/>
  <c r="S1930" i="2"/>
  <c r="S1975" i="2"/>
  <c r="S2018" i="2"/>
  <c r="S2058" i="2"/>
  <c r="S2101" i="2"/>
  <c r="S2141" i="2"/>
  <c r="S2179" i="2"/>
  <c r="S2231" i="2"/>
  <c r="S2279" i="2"/>
  <c r="S2315" i="2"/>
  <c r="S669" i="2"/>
  <c r="S861" i="2"/>
  <c r="S1021" i="2"/>
  <c r="S1059" i="2"/>
  <c r="S1107" i="2"/>
  <c r="S1147" i="2"/>
  <c r="S1187" i="2"/>
  <c r="S1235" i="2"/>
  <c r="S1275" i="2"/>
  <c r="S1315" i="2"/>
  <c r="S1363" i="2"/>
  <c r="S1403" i="2"/>
  <c r="S1443" i="2"/>
  <c r="S1491" i="2"/>
  <c r="S1531" i="2"/>
  <c r="S1571" i="2"/>
  <c r="S1619" i="2"/>
  <c r="S1648" i="2"/>
  <c r="S1669" i="2"/>
  <c r="S1693" i="2"/>
  <c r="S1712" i="2"/>
  <c r="S1733" i="2"/>
  <c r="S1757" i="2"/>
  <c r="S1776" i="2"/>
  <c r="S1797" i="2"/>
  <c r="S1821" i="2"/>
  <c r="S1840" i="2"/>
  <c r="S1861" i="2"/>
  <c r="S1885" i="2"/>
  <c r="S1904" i="2"/>
  <c r="S1925" i="2"/>
  <c r="S1949" i="2"/>
  <c r="S1968" i="2"/>
  <c r="S1989" i="2"/>
  <c r="S2013" i="2"/>
  <c r="S2032" i="2"/>
  <c r="S2053" i="2"/>
  <c r="S2077" i="2"/>
  <c r="S805" i="2"/>
  <c r="S1153" i="2"/>
  <c r="S1297" i="2"/>
  <c r="S1441" i="2"/>
  <c r="S1545" i="2"/>
  <c r="S1783" i="2"/>
  <c r="S1831" i="2"/>
  <c r="S1879" i="2"/>
  <c r="S1922" i="2"/>
  <c r="S1967" i="2"/>
  <c r="S2007" i="2"/>
  <c r="S2055" i="2"/>
  <c r="S2090" i="2"/>
  <c r="S2111" i="2"/>
  <c r="S2145" i="2"/>
  <c r="S2169" i="2"/>
  <c r="S2199" i="2"/>
  <c r="S2261" i="2"/>
  <c r="S2291" i="2"/>
  <c r="S2323" i="2"/>
  <c r="S2451" i="2"/>
  <c r="S2355" i="2"/>
  <c r="S2395" i="2"/>
  <c r="S2353" i="2"/>
  <c r="S2393" i="2"/>
  <c r="S2433" i="2"/>
  <c r="S2335" i="2"/>
  <c r="S2375" i="2"/>
  <c r="S2415" i="2"/>
  <c r="S2463" i="2"/>
  <c r="S2397" i="2"/>
  <c r="S2437" i="2"/>
  <c r="S2435" i="2"/>
  <c r="S13" i="2"/>
  <c r="S77" i="2"/>
  <c r="S141" i="2"/>
  <c r="S204" i="2"/>
  <c r="S236" i="2"/>
  <c r="S268" i="2"/>
  <c r="S300" i="2"/>
  <c r="S332" i="2"/>
  <c r="S364" i="2"/>
  <c r="S396" i="2"/>
  <c r="S428" i="2"/>
  <c r="S460" i="2"/>
  <c r="S492" i="2"/>
  <c r="S524" i="2"/>
  <c r="S556" i="2"/>
  <c r="S588" i="2"/>
  <c r="S620" i="2"/>
  <c r="S652" i="2"/>
  <c r="S684" i="2"/>
  <c r="S716" i="2"/>
  <c r="S748" i="2"/>
  <c r="S780" i="2"/>
  <c r="S812" i="2"/>
  <c r="S844" i="2"/>
  <c r="S876" i="2"/>
  <c r="S908" i="2"/>
  <c r="S940" i="2"/>
  <c r="S972" i="2"/>
  <c r="S1004" i="2"/>
  <c r="S23" i="2"/>
  <c r="S87" i="2"/>
  <c r="S151" i="2"/>
  <c r="S12" i="2"/>
  <c r="S76" i="2"/>
  <c r="S140" i="2"/>
  <c r="S205" i="2"/>
  <c r="S237" i="2"/>
  <c r="S269" i="2"/>
  <c r="S301" i="2"/>
  <c r="S333" i="2"/>
  <c r="S365" i="2"/>
  <c r="S397" i="2"/>
  <c r="S429" i="2"/>
  <c r="S461" i="2"/>
  <c r="S493" i="2"/>
  <c r="S525" i="2"/>
  <c r="S557" i="2"/>
  <c r="S589" i="2"/>
  <c r="S621" i="2"/>
  <c r="S166" i="2"/>
  <c r="S743" i="2"/>
  <c r="S871" i="2"/>
  <c r="S999" i="2"/>
  <c r="S203" i="2"/>
  <c r="S753" i="2"/>
  <c r="S881" i="2"/>
  <c r="S1009" i="2"/>
  <c r="S1054" i="2"/>
  <c r="S1086" i="2"/>
  <c r="S1118" i="2"/>
  <c r="S1150" i="2"/>
  <c r="S1182" i="2"/>
  <c r="S1214" i="2"/>
  <c r="S1246" i="2"/>
  <c r="S1278" i="2"/>
  <c r="S1310" i="2"/>
  <c r="S1342" i="2"/>
  <c r="S1374" i="2"/>
  <c r="S1406" i="2"/>
  <c r="S1438" i="2"/>
  <c r="S1470" i="2"/>
  <c r="S1502" i="2"/>
  <c r="S1534" i="2"/>
  <c r="S1566" i="2"/>
  <c r="S1598" i="2"/>
  <c r="S1630" i="2"/>
  <c r="S651" i="2"/>
  <c r="S779" i="2"/>
  <c r="S907" i="2"/>
  <c r="S94" i="2"/>
  <c r="S1047" i="2"/>
  <c r="S1175" i="2"/>
  <c r="S1303" i="2"/>
  <c r="S1431" i="2"/>
  <c r="S1559" i="2"/>
  <c r="S1657" i="2"/>
  <c r="S1721" i="2"/>
  <c r="S1785" i="2"/>
  <c r="S1849" i="2"/>
  <c r="S1913" i="2"/>
  <c r="S1977" i="2"/>
  <c r="S2041" i="2"/>
  <c r="S2176" i="2"/>
  <c r="S2220" i="2"/>
  <c r="S2258" i="2"/>
  <c r="S2296" i="2"/>
  <c r="S2330" i="2"/>
  <c r="S2366" i="2"/>
  <c r="S2414" i="2"/>
  <c r="S2454" i="2"/>
  <c r="S1033" i="2"/>
  <c r="S1353" i="2"/>
  <c r="S1655" i="2"/>
  <c r="S1759" i="2"/>
  <c r="S2135" i="2"/>
  <c r="S2207" i="2"/>
  <c r="S2265" i="2"/>
  <c r="S661" i="2"/>
  <c r="S1061" i="2"/>
  <c r="S1157" i="2"/>
  <c r="S1197" i="2"/>
  <c r="S1245" i="2"/>
  <c r="S1285" i="2"/>
  <c r="S1325" i="2"/>
  <c r="S1373" i="2"/>
  <c r="S1413" i="2"/>
  <c r="S1453" i="2"/>
  <c r="S1501" i="2"/>
  <c r="S1541" i="2"/>
  <c r="S1581" i="2"/>
  <c r="S1629" i="2"/>
  <c r="S1651" i="2"/>
  <c r="S1670" i="2"/>
  <c r="S1694" i="2"/>
  <c r="S1715" i="2"/>
  <c r="S1734" i="2"/>
  <c r="S1758" i="2"/>
  <c r="S1779" i="2"/>
  <c r="S1798" i="2"/>
  <c r="S1822" i="2"/>
  <c r="S1843" i="2"/>
  <c r="S1862" i="2"/>
  <c r="S1886" i="2"/>
  <c r="S1907" i="2"/>
  <c r="S1926" i="2"/>
  <c r="S1950" i="2"/>
  <c r="S1971" i="2"/>
  <c r="S1990" i="2"/>
  <c r="S2014" i="2"/>
  <c r="S2035" i="2"/>
  <c r="S2054" i="2"/>
  <c r="S2083" i="2"/>
  <c r="S2098" i="2"/>
  <c r="S2108" i="2"/>
  <c r="S2120" i="2"/>
  <c r="S2130" i="2"/>
  <c r="S2140" i="2"/>
  <c r="S2152" i="2"/>
  <c r="S2164" i="2"/>
  <c r="S2174" i="2"/>
  <c r="S2210" i="2"/>
  <c r="S2272" i="2"/>
  <c r="S2376" i="2"/>
  <c r="S2396" i="2"/>
  <c r="S2442" i="2"/>
  <c r="S933" i="2"/>
  <c r="S1217" i="2"/>
  <c r="S1393" i="2"/>
  <c r="S1449" i="2"/>
  <c r="S1593" i="2"/>
  <c r="S1663" i="2"/>
  <c r="S1743" i="2"/>
  <c r="S1850" i="2"/>
  <c r="S1903" i="2"/>
  <c r="S1943" i="2"/>
  <c r="S1986" i="2"/>
  <c r="S2031" i="2"/>
  <c r="S2071" i="2"/>
  <c r="S2113" i="2"/>
  <c r="S2149" i="2"/>
  <c r="S2189" i="2"/>
  <c r="S2245" i="2"/>
  <c r="S2281" i="2"/>
  <c r="S30" i="2"/>
  <c r="S733" i="2"/>
  <c r="S893" i="2"/>
  <c r="S1027" i="2"/>
  <c r="S1075" i="2"/>
  <c r="S1115" i="2"/>
  <c r="S1155" i="2"/>
  <c r="S1203" i="2"/>
  <c r="S1243" i="2"/>
  <c r="S1283" i="2"/>
  <c r="S1331" i="2"/>
  <c r="S1371" i="2"/>
  <c r="S1411" i="2"/>
  <c r="S1459" i="2"/>
  <c r="S1499" i="2"/>
  <c r="S1539" i="2"/>
  <c r="S1587" i="2"/>
  <c r="S1627" i="2"/>
  <c r="S1653" i="2"/>
  <c r="S1677" i="2"/>
  <c r="S1696" i="2"/>
  <c r="S1717" i="2"/>
  <c r="S1741" i="2"/>
  <c r="S1760" i="2"/>
  <c r="S1781" i="2"/>
  <c r="S1805" i="2"/>
  <c r="S1824" i="2"/>
  <c r="S1845" i="2"/>
  <c r="S1869" i="2"/>
  <c r="S1888" i="2"/>
  <c r="S1909" i="2"/>
  <c r="S1933" i="2"/>
  <c r="S1952" i="2"/>
  <c r="S1973" i="2"/>
  <c r="S1997" i="2"/>
  <c r="S2016" i="2"/>
  <c r="S2037" i="2"/>
  <c r="S2061" i="2"/>
  <c r="S2080" i="2"/>
  <c r="S1049" i="2"/>
  <c r="S1193" i="2"/>
  <c r="S1313" i="2"/>
  <c r="S1473" i="2"/>
  <c r="S1671" i="2"/>
  <c r="S1786" i="2"/>
  <c r="S1839" i="2"/>
  <c r="S1895" i="2"/>
  <c r="S1935" i="2"/>
  <c r="S1970" i="2"/>
  <c r="S2023" i="2"/>
  <c r="S2063" i="2"/>
  <c r="S2095" i="2"/>
  <c r="S2119" i="2"/>
  <c r="S2153" i="2"/>
  <c r="S2175" i="2"/>
  <c r="S2217" i="2"/>
  <c r="S2267" i="2"/>
  <c r="S2295" i="2"/>
  <c r="S2333" i="2"/>
  <c r="S2467" i="2"/>
  <c r="S2363" i="2"/>
  <c r="S2411" i="2"/>
  <c r="S2361" i="2"/>
  <c r="S2401" i="2"/>
  <c r="S2449" i="2"/>
  <c r="S2343" i="2"/>
  <c r="S2383" i="2"/>
  <c r="S2431" i="2"/>
  <c r="S2349" i="2"/>
  <c r="S2405" i="2"/>
  <c r="S2453" i="2"/>
  <c r="S2443" i="2"/>
  <c r="S212" i="2"/>
  <c r="S340" i="2"/>
  <c r="S468" i="2"/>
  <c r="S596" i="2"/>
  <c r="S724" i="2"/>
  <c r="S852" i="2"/>
  <c r="S980" i="2"/>
  <c r="S167" i="2"/>
  <c r="S213" i="2"/>
  <c r="S341" i="2"/>
  <c r="S469" i="2"/>
  <c r="S597" i="2"/>
  <c r="S903" i="2"/>
  <c r="S913" i="2"/>
  <c r="S1126" i="2"/>
  <c r="S1254" i="2"/>
  <c r="S1382" i="2"/>
  <c r="S1510" i="2"/>
  <c r="S51" i="2"/>
  <c r="S717" i="2"/>
  <c r="S1463" i="2"/>
  <c r="S1801" i="2"/>
  <c r="S2057" i="2"/>
  <c r="S2304" i="2"/>
  <c r="S2462" i="2"/>
  <c r="S1791" i="2"/>
  <c r="S789" i="2"/>
  <c r="S1253" i="2"/>
  <c r="S1421" i="2"/>
  <c r="S1597" i="2"/>
  <c r="S1699" i="2"/>
  <c r="S1782" i="2"/>
  <c r="S1870" i="2"/>
  <c r="S1955" i="2"/>
  <c r="S2038" i="2"/>
  <c r="S2112" i="2"/>
  <c r="S2154" i="2"/>
  <c r="S2288" i="2"/>
  <c r="S1065" i="2"/>
  <c r="S1601" i="2"/>
  <c r="S1906" i="2"/>
  <c r="S2082" i="2"/>
  <c r="S2253" i="2"/>
  <c r="S925" i="2"/>
  <c r="S1171" i="2"/>
  <c r="S1339" i="2"/>
  <c r="S1507" i="2"/>
  <c r="S1661" i="2"/>
  <c r="S1744" i="2"/>
  <c r="S1829" i="2"/>
  <c r="S1917" i="2"/>
  <c r="S2000" i="2"/>
  <c r="S2085" i="2"/>
  <c r="S1497" i="2"/>
  <c r="S1898" i="2"/>
  <c r="S2066" i="2"/>
  <c r="S2185" i="2"/>
  <c r="S2341" i="2"/>
  <c r="S2369" i="2"/>
  <c r="S2399" i="2"/>
  <c r="S2461" i="2"/>
  <c r="S29" i="2"/>
  <c r="S244" i="2"/>
  <c r="S372" i="2"/>
  <c r="S500" i="2"/>
  <c r="S628" i="2"/>
  <c r="S756" i="2"/>
  <c r="S884" i="2"/>
  <c r="S1012" i="2"/>
  <c r="S28" i="2"/>
  <c r="S245" i="2"/>
  <c r="S373" i="2"/>
  <c r="S501" i="2"/>
  <c r="S629" i="2"/>
  <c r="S11" i="2"/>
  <c r="S1030" i="2"/>
  <c r="S1158" i="2"/>
  <c r="S1286" i="2"/>
  <c r="S1414" i="2"/>
  <c r="S1542" i="2"/>
  <c r="S683" i="2"/>
  <c r="S1079" i="2"/>
  <c r="S1591" i="2"/>
  <c r="S1865" i="2"/>
  <c r="S2192" i="2"/>
  <c r="S2340" i="2"/>
  <c r="S1097" i="2"/>
  <c r="S2151" i="2"/>
  <c r="S1093" i="2"/>
  <c r="S1293" i="2"/>
  <c r="S1469" i="2"/>
  <c r="S1635" i="2"/>
  <c r="S1718" i="2"/>
  <c r="S1806" i="2"/>
  <c r="S1891" i="2"/>
  <c r="S1974" i="2"/>
  <c r="S2067" i="2"/>
  <c r="S2122" i="2"/>
  <c r="S2166" i="2"/>
  <c r="S2388" i="2"/>
  <c r="S1241" i="2"/>
  <c r="S1687" i="2"/>
  <c r="S1959" i="2"/>
  <c r="S2117" i="2"/>
  <c r="S2299" i="2"/>
  <c r="S1043" i="2"/>
  <c r="S1211" i="2"/>
  <c r="S1379" i="2"/>
  <c r="S1555" i="2"/>
  <c r="S1680" i="2"/>
  <c r="S1765" i="2"/>
  <c r="S1853" i="2"/>
  <c r="S1936" i="2"/>
  <c r="S2021" i="2"/>
  <c r="S1121" i="2"/>
  <c r="S1679" i="2"/>
  <c r="S1938" i="2"/>
  <c r="S2103" i="2"/>
  <c r="S2237" i="2"/>
  <c r="S2331" i="2"/>
  <c r="S2417" i="2"/>
  <c r="S2439" i="2"/>
  <c r="S2459" i="2"/>
  <c r="S157" i="2"/>
  <c r="S308" i="2"/>
  <c r="S436" i="2"/>
  <c r="S564" i="2"/>
  <c r="S692" i="2"/>
  <c r="S820" i="2"/>
  <c r="S948" i="2"/>
  <c r="S103" i="2"/>
  <c r="S156" i="2"/>
  <c r="S309" i="2"/>
  <c r="S437" i="2"/>
  <c r="S565" i="2"/>
  <c r="S775" i="2"/>
  <c r="S785" i="2"/>
  <c r="S1094" i="2"/>
  <c r="S1222" i="2"/>
  <c r="S1350" i="2"/>
  <c r="S1478" i="2"/>
  <c r="S1606" i="2"/>
  <c r="S939" i="2"/>
  <c r="S1335" i="2"/>
  <c r="S1737" i="2"/>
  <c r="S1993" i="2"/>
  <c r="S2268" i="2"/>
  <c r="S2424" i="2"/>
  <c r="S1682" i="2"/>
  <c r="S2283" i="2"/>
  <c r="S1213" i="2"/>
  <c r="S1381" i="2"/>
  <c r="S1549" i="2"/>
  <c r="S1678" i="2"/>
  <c r="S1763" i="2"/>
  <c r="S1846" i="2"/>
  <c r="S1934" i="2"/>
  <c r="S2019" i="2"/>
  <c r="S2100" i="2"/>
  <c r="S2144" i="2"/>
  <c r="S2228" i="2"/>
  <c r="S645" i="2"/>
  <c r="S1513" i="2"/>
  <c r="S1858" i="2"/>
  <c r="S2034" i="2"/>
  <c r="S2223" i="2"/>
  <c r="S765" i="2"/>
  <c r="S1123" i="2"/>
  <c r="S1299" i="2"/>
  <c r="S1467" i="2"/>
  <c r="S1637" i="2"/>
  <c r="S1725" i="2"/>
  <c r="S1808" i="2"/>
  <c r="S1893" i="2"/>
  <c r="S1981" i="2"/>
  <c r="S2064" i="2"/>
  <c r="S1321" i="2"/>
  <c r="S1871" i="2"/>
  <c r="S2026" i="2"/>
  <c r="S2161" i="2"/>
  <c r="S2303" i="2"/>
  <c r="S2329" i="2"/>
  <c r="S2351" i="2"/>
  <c r="S2421" i="2"/>
  <c r="S276" i="2"/>
  <c r="S788" i="2"/>
  <c r="S277" i="2"/>
  <c r="S657" i="2"/>
  <c r="S1446" i="2"/>
  <c r="S1673" i="2"/>
  <c r="S1409" i="2"/>
  <c r="S1509" i="2"/>
  <c r="S1910" i="2"/>
  <c r="S2180" i="2"/>
  <c r="S1999" i="2"/>
  <c r="S1251" i="2"/>
  <c r="S1789" i="2"/>
  <c r="S1201" i="2"/>
  <c r="S2275" i="2"/>
  <c r="S404" i="2"/>
  <c r="S916" i="2"/>
  <c r="S405" i="2"/>
  <c r="S1062" i="2"/>
  <c r="S1574" i="2"/>
  <c r="S1929" i="2"/>
  <c r="S2219" i="2"/>
  <c r="S1654" i="2"/>
  <c r="S1998" i="2"/>
  <c r="S2410" i="2"/>
  <c r="S2157" i="2"/>
  <c r="S1427" i="2"/>
  <c r="S1872" i="2"/>
  <c r="S1815" i="2"/>
  <c r="S2379" i="2"/>
  <c r="S532" i="2"/>
  <c r="S39" i="2"/>
  <c r="S533" i="2"/>
  <c r="S1190" i="2"/>
  <c r="S811" i="2"/>
  <c r="S2230" i="2"/>
  <c r="S1165" i="2"/>
  <c r="S1742" i="2"/>
  <c r="S2086" i="2"/>
  <c r="S1401" i="2"/>
  <c r="S158" i="2"/>
  <c r="S1595" i="2"/>
  <c r="S1957" i="2"/>
  <c r="S1991" i="2"/>
  <c r="S2457" i="2"/>
  <c r="S93" i="2"/>
  <c r="S660" i="2"/>
  <c r="S92" i="2"/>
  <c r="S647" i="2"/>
  <c r="S1318" i="2"/>
  <c r="S1207" i="2"/>
  <c r="S2374" i="2"/>
  <c r="S1341" i="2"/>
  <c r="S1827" i="2"/>
  <c r="S2132" i="2"/>
  <c r="S1770" i="2"/>
  <c r="S1083" i="2"/>
  <c r="S1701" i="2"/>
  <c r="S2045" i="2"/>
  <c r="S2121" i="2"/>
  <c r="S2357" i="2"/>
  <c r="F5" i="2"/>
  <c r="F21" i="2"/>
  <c r="F37" i="2"/>
  <c r="F53" i="2"/>
  <c r="F69" i="2"/>
  <c r="F85" i="2"/>
  <c r="F101" i="2"/>
  <c r="F117" i="2"/>
  <c r="F133" i="2"/>
  <c r="F149" i="2"/>
  <c r="F14" i="2"/>
  <c r="F30" i="2"/>
  <c r="F9" i="2"/>
  <c r="F29" i="2"/>
  <c r="F49" i="2"/>
  <c r="F73" i="2"/>
  <c r="F93" i="2"/>
  <c r="F113" i="2"/>
  <c r="F137" i="2"/>
  <c r="F6" i="2"/>
  <c r="F26" i="2"/>
  <c r="F46" i="2"/>
  <c r="F62" i="2"/>
  <c r="F78" i="2"/>
  <c r="F94" i="2"/>
  <c r="F110" i="2"/>
  <c r="F126" i="2"/>
  <c r="F142" i="2"/>
  <c r="F158" i="2"/>
  <c r="F19" i="2"/>
  <c r="F35" i="2"/>
  <c r="F51" i="2"/>
  <c r="F67" i="2"/>
  <c r="F83" i="2"/>
  <c r="F99" i="2"/>
  <c r="F115" i="2"/>
  <c r="F131" i="2"/>
  <c r="F147" i="2"/>
  <c r="F32" i="2"/>
  <c r="F96" i="2"/>
  <c r="F162" i="2"/>
  <c r="F178" i="2"/>
  <c r="F194" i="2"/>
  <c r="F210" i="2"/>
  <c r="F226" i="2"/>
  <c r="F242" i="2"/>
  <c r="F258" i="2"/>
  <c r="F274" i="2"/>
  <c r="F290" i="2"/>
  <c r="F306" i="2"/>
  <c r="F322" i="2"/>
  <c r="F338" i="2"/>
  <c r="F354" i="2"/>
  <c r="F370" i="2"/>
  <c r="F386" i="2"/>
  <c r="F402" i="2"/>
  <c r="F418" i="2"/>
  <c r="F434" i="2"/>
  <c r="F450" i="2"/>
  <c r="F20" i="2"/>
  <c r="F84" i="2"/>
  <c r="F148" i="2"/>
  <c r="F171" i="2"/>
  <c r="F187" i="2"/>
  <c r="F203" i="2"/>
  <c r="F219" i="2"/>
  <c r="F235" i="2"/>
  <c r="F251" i="2"/>
  <c r="F267" i="2"/>
  <c r="F283" i="2"/>
  <c r="F299" i="2"/>
  <c r="F315" i="2"/>
  <c r="F331" i="2"/>
  <c r="F347" i="2"/>
  <c r="F363" i="2"/>
  <c r="F379" i="2"/>
  <c r="F24" i="2"/>
  <c r="F88" i="2"/>
  <c r="F152" i="2"/>
  <c r="F172" i="2"/>
  <c r="F188" i="2"/>
  <c r="F204" i="2"/>
  <c r="F220" i="2"/>
  <c r="F236" i="2"/>
  <c r="F252" i="2"/>
  <c r="F268" i="2"/>
  <c r="F284" i="2"/>
  <c r="F300" i="2"/>
  <c r="F316" i="2"/>
  <c r="F332" i="2"/>
  <c r="F348" i="2"/>
  <c r="F364" i="2"/>
  <c r="F380" i="2"/>
  <c r="F156" i="2"/>
  <c r="F209" i="2"/>
  <c r="F273" i="2"/>
  <c r="F337" i="2"/>
  <c r="F393" i="2"/>
  <c r="F412" i="2"/>
  <c r="F431" i="2"/>
  <c r="F457" i="2"/>
  <c r="F469" i="2"/>
  <c r="F485" i="2"/>
  <c r="F501" i="2"/>
  <c r="F517" i="2"/>
  <c r="F533" i="2"/>
  <c r="F549" i="2"/>
  <c r="F565" i="2"/>
  <c r="F581" i="2"/>
  <c r="F597" i="2"/>
  <c r="F613" i="2"/>
  <c r="F108" i="2"/>
  <c r="F197" i="2"/>
  <c r="F261" i="2"/>
  <c r="F325" i="2"/>
  <c r="F389" i="2"/>
  <c r="F408" i="2"/>
  <c r="F427" i="2"/>
  <c r="F453" i="2"/>
  <c r="F466" i="2"/>
  <c r="F482" i="2"/>
  <c r="F498" i="2"/>
  <c r="F514" i="2"/>
  <c r="F530" i="2"/>
  <c r="F546" i="2"/>
  <c r="F562" i="2"/>
  <c r="F578" i="2"/>
  <c r="F594" i="2"/>
  <c r="F610" i="2"/>
  <c r="F60" i="2"/>
  <c r="F201" i="2"/>
  <c r="F265" i="2"/>
  <c r="F329" i="2"/>
  <c r="F388" i="2"/>
  <c r="F407" i="2"/>
  <c r="F433" i="2"/>
  <c r="F452" i="2"/>
  <c r="F471" i="2"/>
  <c r="F487" i="2"/>
  <c r="F503" i="2"/>
  <c r="F519" i="2"/>
  <c r="F535" i="2"/>
  <c r="F551" i="2"/>
  <c r="F567" i="2"/>
  <c r="F583" i="2"/>
  <c r="F599" i="2"/>
  <c r="F615" i="2"/>
  <c r="F631" i="2"/>
  <c r="F647" i="2"/>
  <c r="F663" i="2"/>
  <c r="F679" i="2"/>
  <c r="F695" i="2"/>
  <c r="F711" i="2"/>
  <c r="F727" i="2"/>
  <c r="F743" i="2"/>
  <c r="F759" i="2"/>
  <c r="F775" i="2"/>
  <c r="F791" i="2"/>
  <c r="F807" i="2"/>
  <c r="F823" i="2"/>
  <c r="F839" i="2"/>
  <c r="F855" i="2"/>
  <c r="F871" i="2"/>
  <c r="F887" i="2"/>
  <c r="F903" i="2"/>
  <c r="F919" i="2"/>
  <c r="F935" i="2"/>
  <c r="F387" i="2"/>
  <c r="F464" i="2"/>
  <c r="F528" i="2"/>
  <c r="F592" i="2"/>
  <c r="F636" i="2"/>
  <c r="F662" i="2"/>
  <c r="F681" i="2"/>
  <c r="F700" i="2"/>
  <c r="F726" i="2"/>
  <c r="F745" i="2"/>
  <c r="F764" i="2"/>
  <c r="F790" i="2"/>
  <c r="F809" i="2"/>
  <c r="F828" i="2"/>
  <c r="F854" i="2"/>
  <c r="F873" i="2"/>
  <c r="F892" i="2"/>
  <c r="F918" i="2"/>
  <c r="F937" i="2"/>
  <c r="F953" i="2"/>
  <c r="F969" i="2"/>
  <c r="F985" i="2"/>
  <c r="F1001" i="2"/>
  <c r="F1017" i="2"/>
  <c r="F1033" i="2"/>
  <c r="F1049" i="2"/>
  <c r="F1065" i="2"/>
  <c r="F1081" i="2"/>
  <c r="F1097" i="2"/>
  <c r="F1113" i="2"/>
  <c r="F1129" i="2"/>
  <c r="F1145" i="2"/>
  <c r="F1161" i="2"/>
  <c r="F1177" i="2"/>
  <c r="F1193" i="2"/>
  <c r="F1209" i="2"/>
  <c r="F1225" i="2"/>
  <c r="F221" i="2"/>
  <c r="F416" i="2"/>
  <c r="F500" i="2"/>
  <c r="F564" i="2"/>
  <c r="F626" i="2"/>
  <c r="F645" i="2"/>
  <c r="F664" i="2"/>
  <c r="F690" i="2"/>
  <c r="F709" i="2"/>
  <c r="F728" i="2"/>
  <c r="F754" i="2"/>
  <c r="F773" i="2"/>
  <c r="F792" i="2"/>
  <c r="F818" i="2"/>
  <c r="F837" i="2"/>
  <c r="F856" i="2"/>
  <c r="F882" i="2"/>
  <c r="F901" i="2"/>
  <c r="F920" i="2"/>
  <c r="F942" i="2"/>
  <c r="F958" i="2"/>
  <c r="F974" i="2"/>
  <c r="F990" i="2"/>
  <c r="F76" i="2"/>
  <c r="F365" i="2"/>
  <c r="F472" i="2"/>
  <c r="F536" i="2"/>
  <c r="F600" i="2"/>
  <c r="F638" i="2"/>
  <c r="F657" i="2"/>
  <c r="F676" i="2"/>
  <c r="F702" i="2"/>
  <c r="F721" i="2"/>
  <c r="F740" i="2"/>
  <c r="F766" i="2"/>
  <c r="F785" i="2"/>
  <c r="F804" i="2"/>
  <c r="F830" i="2"/>
  <c r="F849" i="2"/>
  <c r="F868" i="2"/>
  <c r="F894" i="2"/>
  <c r="F913" i="2"/>
  <c r="F932" i="2"/>
  <c r="F951" i="2"/>
  <c r="F967" i="2"/>
  <c r="F983" i="2"/>
  <c r="F999" i="2"/>
  <c r="F448" i="2"/>
  <c r="F653" i="2"/>
  <c r="F736" i="2"/>
  <c r="F826" i="2"/>
  <c r="F909" i="2"/>
  <c r="F976" i="2"/>
  <c r="F1019" i="2"/>
  <c r="F1038" i="2"/>
  <c r="F1064" i="2"/>
  <c r="F1083" i="2"/>
  <c r="F1102" i="2"/>
  <c r="F1128" i="2"/>
  <c r="F1147" i="2"/>
  <c r="F1166" i="2"/>
  <c r="F1192" i="2"/>
  <c r="F1211" i="2"/>
  <c r="F1230" i="2"/>
  <c r="F1246" i="2"/>
  <c r="F1262" i="2"/>
  <c r="F1278" i="2"/>
  <c r="F1294" i="2"/>
  <c r="F1310" i="2"/>
  <c r="F1326" i="2"/>
  <c r="F1342" i="2"/>
  <c r="F1358" i="2"/>
  <c r="F1374" i="2"/>
  <c r="F1390" i="2"/>
  <c r="F1406" i="2"/>
  <c r="F1422" i="2"/>
  <c r="F1438" i="2"/>
  <c r="F1454" i="2"/>
  <c r="F1470" i="2"/>
  <c r="F1486" i="2"/>
  <c r="F1502" i="2"/>
  <c r="F1518" i="2"/>
  <c r="F1534" i="2"/>
  <c r="F1550" i="2"/>
  <c r="F1566" i="2"/>
  <c r="F1582" i="2"/>
  <c r="F1598" i="2"/>
  <c r="F1614" i="2"/>
  <c r="F1630" i="2"/>
  <c r="F1646" i="2"/>
  <c r="F1662" i="2"/>
  <c r="F1678" i="2"/>
  <c r="F1694" i="2"/>
  <c r="F1710" i="2"/>
  <c r="F1726" i="2"/>
  <c r="F1742" i="2"/>
  <c r="F1758" i="2"/>
  <c r="F1774" i="2"/>
  <c r="F1790" i="2"/>
  <c r="F1806" i="2"/>
  <c r="F1822" i="2"/>
  <c r="F1838" i="2"/>
  <c r="F381" i="2"/>
  <c r="F637" i="2"/>
  <c r="F720" i="2"/>
  <c r="F810" i="2"/>
  <c r="F893" i="2"/>
  <c r="F980" i="2"/>
  <c r="F1018" i="2"/>
  <c r="F1044" i="2"/>
  <c r="F1063" i="2"/>
  <c r="F1082" i="2"/>
  <c r="F1108" i="2"/>
  <c r="F1127" i="2"/>
  <c r="F1146" i="2"/>
  <c r="F1172" i="2"/>
  <c r="F1191" i="2"/>
  <c r="F1210" i="2"/>
  <c r="F1235" i="2"/>
  <c r="F1251" i="2"/>
  <c r="F1267" i="2"/>
  <c r="F1283" i="2"/>
  <c r="F1299" i="2"/>
  <c r="F1315" i="2"/>
  <c r="F1331" i="2"/>
  <c r="F1347" i="2"/>
  <c r="F1363" i="2"/>
  <c r="F1379" i="2"/>
  <c r="F1395" i="2"/>
  <c r="F1411" i="2"/>
  <c r="F1427" i="2"/>
  <c r="F1443" i="2"/>
  <c r="F1459" i="2"/>
  <c r="F1475" i="2"/>
  <c r="F1491" i="2"/>
  <c r="F1507" i="2"/>
  <c r="F1523" i="2"/>
  <c r="F1539" i="2"/>
  <c r="F1555" i="2"/>
  <c r="F1571" i="2"/>
  <c r="F604" i="2"/>
  <c r="F704" i="2"/>
  <c r="F794" i="2"/>
  <c r="F877" i="2"/>
  <c r="F952" i="2"/>
  <c r="F1008" i="2"/>
  <c r="F1027" i="2"/>
  <c r="F1046" i="2"/>
  <c r="F1072" i="2"/>
  <c r="F1091" i="2"/>
  <c r="F1110" i="2"/>
  <c r="F1136" i="2"/>
  <c r="F1155" i="2"/>
  <c r="F1174" i="2"/>
  <c r="F1200" i="2"/>
  <c r="F1219" i="2"/>
  <c r="F1240" i="2"/>
  <c r="F1256" i="2"/>
  <c r="F1272" i="2"/>
  <c r="F1288" i="2"/>
  <c r="F1304" i="2"/>
  <c r="F1320" i="2"/>
  <c r="F1336" i="2"/>
  <c r="F1352" i="2"/>
  <c r="F1368" i="2"/>
  <c r="F1384" i="2"/>
  <c r="F1400" i="2"/>
  <c r="F1416" i="2"/>
  <c r="F1432" i="2"/>
  <c r="F1448" i="2"/>
  <c r="F1464" i="2"/>
  <c r="F1480" i="2"/>
  <c r="F1496" i="2"/>
  <c r="F1512" i="2"/>
  <c r="F1528" i="2"/>
  <c r="F1544" i="2"/>
  <c r="F1560" i="2"/>
  <c r="F620" i="2"/>
  <c r="F906" i="2"/>
  <c r="F1039" i="2"/>
  <c r="F1122" i="2"/>
  <c r="F1212" i="2"/>
  <c r="F1269" i="2"/>
  <c r="F1333" i="2"/>
  <c r="F1397" i="2"/>
  <c r="F1461" i="2"/>
  <c r="F1525" i="2"/>
  <c r="F1576" i="2"/>
  <c r="F1595" i="2"/>
  <c r="F1621" i="2"/>
  <c r="F1640" i="2"/>
  <c r="F1659" i="2"/>
  <c r="F1685" i="2"/>
  <c r="F1704" i="2"/>
  <c r="F1723" i="2"/>
  <c r="F1749" i="2"/>
  <c r="F1768" i="2"/>
  <c r="F1787" i="2"/>
  <c r="F1813" i="2"/>
  <c r="F1832" i="2"/>
  <c r="F1850" i="2"/>
  <c r="F1866" i="2"/>
  <c r="F1882" i="2"/>
  <c r="F1898" i="2"/>
  <c r="F1914" i="2"/>
  <c r="F1930" i="2"/>
  <c r="F1946" i="2"/>
  <c r="F1962" i="2"/>
  <c r="F1978" i="2"/>
  <c r="F1994" i="2"/>
  <c r="F2010" i="2"/>
  <c r="F2026" i="2"/>
  <c r="F2042" i="2"/>
  <c r="F2058" i="2"/>
  <c r="F2074" i="2"/>
  <c r="F2090" i="2"/>
  <c r="F2106" i="2"/>
  <c r="F2122" i="2"/>
  <c r="F624" i="2"/>
  <c r="F972" i="2"/>
  <c r="F1087" i="2"/>
  <c r="F1170" i="2"/>
  <c r="F1257" i="2"/>
  <c r="F1321" i="2"/>
  <c r="F1385" i="2"/>
  <c r="F1449" i="2"/>
  <c r="F1513" i="2"/>
  <c r="F1575" i="2"/>
  <c r="F1601" i="2"/>
  <c r="F1620" i="2"/>
  <c r="F1639" i="2"/>
  <c r="F1665" i="2"/>
  <c r="F1684" i="2"/>
  <c r="F1703" i="2"/>
  <c r="F1729" i="2"/>
  <c r="F1748" i="2"/>
  <c r="F1767" i="2"/>
  <c r="F1793" i="2"/>
  <c r="F1812" i="2"/>
  <c r="F1831" i="2"/>
  <c r="F1851" i="2"/>
  <c r="F1867" i="2"/>
  <c r="F1883" i="2"/>
  <c r="F1899" i="2"/>
  <c r="F1915" i="2"/>
  <c r="F1931" i="2"/>
  <c r="F1947" i="2"/>
  <c r="F1963" i="2"/>
  <c r="F1979" i="2"/>
  <c r="F1995" i="2"/>
  <c r="F2011" i="2"/>
  <c r="F2027" i="2"/>
  <c r="F2043" i="2"/>
  <c r="F2059" i="2"/>
  <c r="F2075" i="2"/>
  <c r="F2091" i="2"/>
  <c r="F2107" i="2"/>
  <c r="F2123" i="2"/>
  <c r="F778" i="2"/>
  <c r="F1007" i="2"/>
  <c r="F1090" i="2"/>
  <c r="F1180" i="2"/>
  <c r="F1261" i="2"/>
  <c r="F1325" i="2"/>
  <c r="F1389" i="2"/>
  <c r="F1453" i="2"/>
  <c r="F1517" i="2"/>
  <c r="F1581" i="2"/>
  <c r="F1600" i="2"/>
  <c r="F1619" i="2"/>
  <c r="F1645" i="2"/>
  <c r="F1664" i="2"/>
  <c r="F1683" i="2"/>
  <c r="F1709" i="2"/>
  <c r="F1728" i="2"/>
  <c r="F1747" i="2"/>
  <c r="F1773" i="2"/>
  <c r="F1792" i="2"/>
  <c r="F1811" i="2"/>
  <c r="F1837" i="2"/>
  <c r="F1856" i="2"/>
  <c r="F1872" i="2"/>
  <c r="F1888" i="2"/>
  <c r="F1904" i="2"/>
  <c r="F1920" i="2"/>
  <c r="F1936" i="2"/>
  <c r="F1952" i="2"/>
  <c r="F1968" i="2"/>
  <c r="F1984" i="2"/>
  <c r="F2000" i="2"/>
  <c r="F2016" i="2"/>
  <c r="F2032" i="2"/>
  <c r="F2048" i="2"/>
  <c r="F2064" i="2"/>
  <c r="F2080" i="2"/>
  <c r="F2096" i="2"/>
  <c r="F2112" i="2"/>
  <c r="F2128" i="2"/>
  <c r="F2144" i="2"/>
  <c r="F2160" i="2"/>
  <c r="F2176" i="2"/>
  <c r="F2192" i="2"/>
  <c r="F2208" i="2"/>
  <c r="F2224" i="2"/>
  <c r="F2240" i="2"/>
  <c r="F2256" i="2"/>
  <c r="F2272" i="2"/>
  <c r="F2288" i="2"/>
  <c r="F2304" i="2"/>
  <c r="F2320" i="2"/>
  <c r="F2336" i="2"/>
  <c r="F2352" i="2"/>
  <c r="F2368" i="2"/>
  <c r="F2384" i="2"/>
  <c r="F2400" i="2"/>
  <c r="F2416" i="2"/>
  <c r="F2432" i="2"/>
  <c r="F2448" i="2"/>
  <c r="F2464" i="2"/>
  <c r="F1138" i="2"/>
  <c r="F1489" i="2"/>
  <c r="F1615" i="2"/>
  <c r="F1705" i="2"/>
  <c r="F1788" i="2"/>
  <c r="F1869" i="2"/>
  <c r="F1933" i="2"/>
  <c r="F1997" i="2"/>
  <c r="F2061" i="2"/>
  <c r="F2125" i="2"/>
  <c r="F2159" i="2"/>
  <c r="F2178" i="2"/>
  <c r="F2197" i="2"/>
  <c r="F2223" i="2"/>
  <c r="F2242" i="2"/>
  <c r="F2261" i="2"/>
  <c r="F2287" i="2"/>
  <c r="F2306" i="2"/>
  <c r="F2325" i="2"/>
  <c r="F2351" i="2"/>
  <c r="F2370" i="2"/>
  <c r="F2389" i="2"/>
  <c r="F2415" i="2"/>
  <c r="F2434" i="2"/>
  <c r="F2453" i="2"/>
  <c r="F1036" i="2"/>
  <c r="F1313" i="2"/>
  <c r="F1569" i="2"/>
  <c r="F1644" i="2"/>
  <c r="F1727" i="2"/>
  <c r="F1817" i="2"/>
  <c r="F1889" i="2"/>
  <c r="F1953" i="2"/>
  <c r="F2017" i="2"/>
  <c r="F2081" i="2"/>
  <c r="F2139" i="2"/>
  <c r="F2158" i="2"/>
  <c r="F2177" i="2"/>
  <c r="F2203" i="2"/>
  <c r="F2222" i="2"/>
  <c r="F2241" i="2"/>
  <c r="F2267" i="2"/>
  <c r="F2286" i="2"/>
  <c r="F2305" i="2"/>
  <c r="F2331" i="2"/>
  <c r="F2350" i="2"/>
  <c r="F2369" i="2"/>
  <c r="F2395" i="2"/>
  <c r="F2414" i="2"/>
  <c r="F2433" i="2"/>
  <c r="F2459" i="2"/>
  <c r="F1228" i="2"/>
  <c r="F1457" i="2"/>
  <c r="F1628" i="2"/>
  <c r="F1711" i="2"/>
  <c r="F1801" i="2"/>
  <c r="F1877" i="2"/>
  <c r="F1941" i="2"/>
  <c r="F2005" i="2"/>
  <c r="F2069" i="2"/>
  <c r="F2133" i="2"/>
  <c r="F2151" i="2"/>
  <c r="F2170" i="2"/>
  <c r="F2189" i="2"/>
  <c r="F2215" i="2"/>
  <c r="F2234" i="2"/>
  <c r="F2253" i="2"/>
  <c r="F2279" i="2"/>
  <c r="F2298" i="2"/>
  <c r="F2317" i="2"/>
  <c r="F2343" i="2"/>
  <c r="F2362" i="2"/>
  <c r="F2381" i="2"/>
  <c r="F2407" i="2"/>
  <c r="F2426" i="2"/>
  <c r="F2445" i="2"/>
  <c r="F714" i="2"/>
  <c r="F1631" i="2"/>
  <c r="F2041" i="2"/>
  <c r="F2195" i="2"/>
  <c r="F2278" i="2"/>
  <c r="F2361" i="2"/>
  <c r="F2451" i="2"/>
  <c r="F1202" i="2"/>
  <c r="F1823" i="2"/>
  <c r="F2057" i="2"/>
  <c r="F2179" i="2"/>
  <c r="F2262" i="2"/>
  <c r="F2345" i="2"/>
  <c r="F2435" i="2"/>
  <c r="F1721" i="2"/>
  <c r="F1945" i="2"/>
  <c r="F2163" i="2"/>
  <c r="F2246" i="2"/>
  <c r="F2329" i="2"/>
  <c r="F2419" i="2"/>
  <c r="F2339" i="2"/>
  <c r="F1695" i="2"/>
  <c r="F2313" i="2"/>
  <c r="F2230" i="2"/>
  <c r="F2089" i="2"/>
  <c r="F1183" i="2"/>
  <c r="F2441" i="2"/>
  <c r="F13" i="2"/>
  <c r="F33" i="2"/>
  <c r="F57" i="2"/>
  <c r="F77" i="2"/>
  <c r="F97" i="2"/>
  <c r="F121" i="2"/>
  <c r="F141" i="2"/>
  <c r="F10" i="2"/>
  <c r="F34" i="2"/>
  <c r="F50" i="2"/>
  <c r="F66" i="2"/>
  <c r="F82" i="2"/>
  <c r="F98" i="2"/>
  <c r="F114" i="2"/>
  <c r="F130" i="2"/>
  <c r="F146" i="2"/>
  <c r="F7" i="2"/>
  <c r="F23" i="2"/>
  <c r="F39" i="2"/>
  <c r="F55" i="2"/>
  <c r="F71" i="2"/>
  <c r="F87" i="2"/>
  <c r="F103" i="2"/>
  <c r="F119" i="2"/>
  <c r="F135" i="2"/>
  <c r="F151" i="2"/>
  <c r="F48" i="2"/>
  <c r="F112" i="2"/>
  <c r="F166" i="2"/>
  <c r="F182" i="2"/>
  <c r="F198" i="2"/>
  <c r="F214" i="2"/>
  <c r="F230" i="2"/>
  <c r="F246" i="2"/>
  <c r="F262" i="2"/>
  <c r="F278" i="2"/>
  <c r="F294" i="2"/>
  <c r="F310" i="2"/>
  <c r="F326" i="2"/>
  <c r="F342" i="2"/>
  <c r="F358" i="2"/>
  <c r="F374" i="2"/>
  <c r="F390" i="2"/>
  <c r="F406" i="2"/>
  <c r="F422" i="2"/>
  <c r="F438" i="2"/>
  <c r="F454" i="2"/>
  <c r="F36" i="2"/>
  <c r="F100" i="2"/>
  <c r="F159" i="2"/>
  <c r="F175" i="2"/>
  <c r="F191" i="2"/>
  <c r="F207" i="2"/>
  <c r="F223" i="2"/>
  <c r="F239" i="2"/>
  <c r="F255" i="2"/>
  <c r="F271" i="2"/>
  <c r="F287" i="2"/>
  <c r="F303" i="2"/>
  <c r="F319" i="2"/>
  <c r="F335" i="2"/>
  <c r="F351" i="2"/>
  <c r="F367" i="2"/>
  <c r="F383" i="2"/>
  <c r="F40" i="2"/>
  <c r="F104" i="2"/>
  <c r="F160" i="2"/>
  <c r="F176" i="2"/>
  <c r="F192" i="2"/>
  <c r="F208" i="2"/>
  <c r="F224" i="2"/>
  <c r="F240" i="2"/>
  <c r="F256" i="2"/>
  <c r="F272" i="2"/>
  <c r="F288" i="2"/>
  <c r="F304" i="2"/>
  <c r="F320" i="2"/>
  <c r="F336" i="2"/>
  <c r="F352" i="2"/>
  <c r="F368" i="2"/>
  <c r="F384" i="2"/>
  <c r="F161" i="2"/>
  <c r="F225" i="2"/>
  <c r="F289" i="2"/>
  <c r="F353" i="2"/>
  <c r="F396" i="2"/>
  <c r="F415" i="2"/>
  <c r="F441" i="2"/>
  <c r="F460" i="2"/>
  <c r="F473" i="2"/>
  <c r="F489" i="2"/>
  <c r="F505" i="2"/>
  <c r="F521" i="2"/>
  <c r="F537" i="2"/>
  <c r="F553" i="2"/>
  <c r="F569" i="2"/>
  <c r="F585" i="2"/>
  <c r="F601" i="2"/>
  <c r="F617" i="2"/>
  <c r="F157" i="2"/>
  <c r="F213" i="2"/>
  <c r="F277" i="2"/>
  <c r="F341" i="2"/>
  <c r="F392" i="2"/>
  <c r="F411" i="2"/>
  <c r="F437" i="2"/>
  <c r="F456" i="2"/>
  <c r="F470" i="2"/>
  <c r="F486" i="2"/>
  <c r="F502" i="2"/>
  <c r="F518" i="2"/>
  <c r="F534" i="2"/>
  <c r="F550" i="2"/>
  <c r="F566" i="2"/>
  <c r="F582" i="2"/>
  <c r="F598" i="2"/>
  <c r="F614" i="2"/>
  <c r="F124" i="2"/>
  <c r="F217" i="2"/>
  <c r="F281" i="2"/>
  <c r="F345" i="2"/>
  <c r="F391" i="2"/>
  <c r="F417" i="2"/>
  <c r="F436" i="2"/>
  <c r="F455" i="2"/>
  <c r="F475" i="2"/>
  <c r="F491" i="2"/>
  <c r="F507" i="2"/>
  <c r="F523" i="2"/>
  <c r="F539" i="2"/>
  <c r="F555" i="2"/>
  <c r="F571" i="2"/>
  <c r="F587" i="2"/>
  <c r="F603" i="2"/>
  <c r="F619" i="2"/>
  <c r="F635" i="2"/>
  <c r="F651" i="2"/>
  <c r="F667" i="2"/>
  <c r="F683" i="2"/>
  <c r="F699" i="2"/>
  <c r="F715" i="2"/>
  <c r="F731" i="2"/>
  <c r="F747" i="2"/>
  <c r="F763" i="2"/>
  <c r="F779" i="2"/>
  <c r="F795" i="2"/>
  <c r="F811" i="2"/>
  <c r="F827" i="2"/>
  <c r="F843" i="2"/>
  <c r="F859" i="2"/>
  <c r="F875" i="2"/>
  <c r="F891" i="2"/>
  <c r="F907" i="2"/>
  <c r="F923" i="2"/>
  <c r="F205" i="2"/>
  <c r="F413" i="2"/>
  <c r="F480" i="2"/>
  <c r="F544" i="2"/>
  <c r="F608" i="2"/>
  <c r="F646" i="2"/>
  <c r="F665" i="2"/>
  <c r="F684" i="2"/>
  <c r="F710" i="2"/>
  <c r="F729" i="2"/>
  <c r="F748" i="2"/>
  <c r="F774" i="2"/>
  <c r="F793" i="2"/>
  <c r="F812" i="2"/>
  <c r="F838" i="2"/>
  <c r="F857" i="2"/>
  <c r="F876" i="2"/>
  <c r="F902" i="2"/>
  <c r="F921" i="2"/>
  <c r="F941" i="2"/>
  <c r="F957" i="2"/>
  <c r="F973" i="2"/>
  <c r="F989" i="2"/>
  <c r="F1005" i="2"/>
  <c r="F1021" i="2"/>
  <c r="F1037" i="2"/>
  <c r="F1053" i="2"/>
  <c r="F1069" i="2"/>
  <c r="F1085" i="2"/>
  <c r="F1101" i="2"/>
  <c r="F1117" i="2"/>
  <c r="F1133" i="2"/>
  <c r="F1149" i="2"/>
  <c r="F1165" i="2"/>
  <c r="F1181" i="2"/>
  <c r="F1197" i="2"/>
  <c r="F1213" i="2"/>
  <c r="F1229" i="2"/>
  <c r="F285" i="2"/>
  <c r="F435" i="2"/>
  <c r="F516" i="2"/>
  <c r="F580" i="2"/>
  <c r="F629" i="2"/>
  <c r="F648" i="2"/>
  <c r="F674" i="2"/>
  <c r="F693" i="2"/>
  <c r="F712" i="2"/>
  <c r="F738" i="2"/>
  <c r="F757" i="2"/>
  <c r="F776" i="2"/>
  <c r="F802" i="2"/>
  <c r="F821" i="2"/>
  <c r="F840" i="2"/>
  <c r="F866" i="2"/>
  <c r="F885" i="2"/>
  <c r="F904" i="2"/>
  <c r="F930" i="2"/>
  <c r="F946" i="2"/>
  <c r="F962" i="2"/>
  <c r="F978" i="2"/>
  <c r="F994" i="2"/>
  <c r="F173" i="2"/>
  <c r="F400" i="2"/>
  <c r="F488" i="2"/>
  <c r="F552" i="2"/>
  <c r="F616" i="2"/>
  <c r="F641" i="2"/>
  <c r="F660" i="2"/>
  <c r="F686" i="2"/>
  <c r="F705" i="2"/>
  <c r="F724" i="2"/>
  <c r="F750" i="2"/>
  <c r="F769" i="2"/>
  <c r="F788" i="2"/>
  <c r="F814" i="2"/>
  <c r="F833" i="2"/>
  <c r="F852" i="2"/>
  <c r="F878" i="2"/>
  <c r="F897" i="2"/>
  <c r="F916" i="2"/>
  <c r="F939" i="2"/>
  <c r="F955" i="2"/>
  <c r="F971" i="2"/>
  <c r="F987" i="2"/>
  <c r="F1003" i="2"/>
  <c r="F508" i="2"/>
  <c r="F672" i="2"/>
  <c r="F762" i="2"/>
  <c r="F845" i="2"/>
  <c r="F928" i="2"/>
  <c r="F992" i="2"/>
  <c r="F1022" i="2"/>
  <c r="F1048" i="2"/>
  <c r="F1067" i="2"/>
  <c r="F1086" i="2"/>
  <c r="F1112" i="2"/>
  <c r="F1131" i="2"/>
  <c r="F1150" i="2"/>
  <c r="F1176" i="2"/>
  <c r="F1195" i="2"/>
  <c r="F1214" i="2"/>
  <c r="F1234" i="2"/>
  <c r="F1250" i="2"/>
  <c r="F1266" i="2"/>
  <c r="F1282" i="2"/>
  <c r="F1298" i="2"/>
  <c r="F1314" i="2"/>
  <c r="F1330" i="2"/>
  <c r="F1346" i="2"/>
  <c r="F1362" i="2"/>
  <c r="F1378" i="2"/>
  <c r="F1394" i="2"/>
  <c r="F1410" i="2"/>
  <c r="F1426" i="2"/>
  <c r="F1442" i="2"/>
  <c r="F1458" i="2"/>
  <c r="F1474" i="2"/>
  <c r="F1490" i="2"/>
  <c r="F1506" i="2"/>
  <c r="F1522" i="2"/>
  <c r="F1538" i="2"/>
  <c r="F1554" i="2"/>
  <c r="F1570" i="2"/>
  <c r="F1586" i="2"/>
  <c r="F1602" i="2"/>
  <c r="F1618" i="2"/>
  <c r="F1634" i="2"/>
  <c r="F1650" i="2"/>
  <c r="F1666" i="2"/>
  <c r="F1682" i="2"/>
  <c r="F1698" i="2"/>
  <c r="F1714" i="2"/>
  <c r="F1730" i="2"/>
  <c r="F1746" i="2"/>
  <c r="F1762" i="2"/>
  <c r="F1778" i="2"/>
  <c r="F1794" i="2"/>
  <c r="F1810" i="2"/>
  <c r="F1826" i="2"/>
  <c r="F1842" i="2"/>
  <c r="F403" i="2"/>
  <c r="F656" i="2"/>
  <c r="F746" i="2"/>
  <c r="F829" i="2"/>
  <c r="F912" i="2"/>
  <c r="F996" i="2"/>
  <c r="F1028" i="2"/>
  <c r="F1047" i="2"/>
  <c r="F1066" i="2"/>
  <c r="F1092" i="2"/>
  <c r="F1111" i="2"/>
  <c r="F1130" i="2"/>
  <c r="F1156" i="2"/>
  <c r="F1175" i="2"/>
  <c r="F1194" i="2"/>
  <c r="F1220" i="2"/>
  <c r="F1239" i="2"/>
  <c r="F1255" i="2"/>
  <c r="F1271" i="2"/>
  <c r="F1287" i="2"/>
  <c r="F1303" i="2"/>
  <c r="F1319" i="2"/>
  <c r="F1335" i="2"/>
  <c r="F1351" i="2"/>
  <c r="F1367" i="2"/>
  <c r="F1383" i="2"/>
  <c r="F1399" i="2"/>
  <c r="F1415" i="2"/>
  <c r="F1431" i="2"/>
  <c r="F1447" i="2"/>
  <c r="F1463" i="2"/>
  <c r="F1479" i="2"/>
  <c r="F1495" i="2"/>
  <c r="F1511" i="2"/>
  <c r="F1527" i="2"/>
  <c r="F1543" i="2"/>
  <c r="F1559" i="2"/>
  <c r="F189" i="2"/>
  <c r="F640" i="2"/>
  <c r="F730" i="2"/>
  <c r="F813" i="2"/>
  <c r="F896" i="2"/>
  <c r="F968" i="2"/>
  <c r="F1011" i="2"/>
  <c r="F1030" i="2"/>
  <c r="F1056" i="2"/>
  <c r="F1075" i="2"/>
  <c r="F1094" i="2"/>
  <c r="F1120" i="2"/>
  <c r="F1139" i="2"/>
  <c r="F1158" i="2"/>
  <c r="F1184" i="2"/>
  <c r="F1203" i="2"/>
  <c r="F1222" i="2"/>
  <c r="F1244" i="2"/>
  <c r="F1260" i="2"/>
  <c r="F1276" i="2"/>
  <c r="F1292" i="2"/>
  <c r="F1308" i="2"/>
  <c r="F1324" i="2"/>
  <c r="F1340" i="2"/>
  <c r="F1356" i="2"/>
  <c r="F1372" i="2"/>
  <c r="F1388" i="2"/>
  <c r="F1404" i="2"/>
  <c r="F1420" i="2"/>
  <c r="F1436" i="2"/>
  <c r="F1452" i="2"/>
  <c r="F1468" i="2"/>
  <c r="F1484" i="2"/>
  <c r="F1500" i="2"/>
  <c r="F1516" i="2"/>
  <c r="F1532" i="2"/>
  <c r="F1548" i="2"/>
  <c r="F1564" i="2"/>
  <c r="F650" i="2"/>
  <c r="F925" i="2"/>
  <c r="F1058" i="2"/>
  <c r="F1148" i="2"/>
  <c r="F1231" i="2"/>
  <c r="F1285" i="2"/>
  <c r="F1349" i="2"/>
  <c r="F1413" i="2"/>
  <c r="F1477" i="2"/>
  <c r="F1541" i="2"/>
  <c r="F1579" i="2"/>
  <c r="F1605" i="2"/>
  <c r="F1624" i="2"/>
  <c r="F1643" i="2"/>
  <c r="F1669" i="2"/>
  <c r="F1688" i="2"/>
  <c r="F1707" i="2"/>
  <c r="F1733" i="2"/>
  <c r="F1752" i="2"/>
  <c r="F1771" i="2"/>
  <c r="F1797" i="2"/>
  <c r="F1816" i="2"/>
  <c r="F1835" i="2"/>
  <c r="F1854" i="2"/>
  <c r="F1870" i="2"/>
  <c r="F1886" i="2"/>
  <c r="F1902" i="2"/>
  <c r="F1918" i="2"/>
  <c r="F1934" i="2"/>
  <c r="F1950" i="2"/>
  <c r="F1966" i="2"/>
  <c r="F1982" i="2"/>
  <c r="F1998" i="2"/>
  <c r="F2014" i="2"/>
  <c r="F2030" i="2"/>
  <c r="F2046" i="2"/>
  <c r="F2062" i="2"/>
  <c r="F2078" i="2"/>
  <c r="F2094" i="2"/>
  <c r="F2110" i="2"/>
  <c r="F2126" i="2"/>
  <c r="F842" i="2"/>
  <c r="F1023" i="2"/>
  <c r="F1106" i="2"/>
  <c r="F1196" i="2"/>
  <c r="F1273" i="2"/>
  <c r="F1337" i="2"/>
  <c r="F1401" i="2"/>
  <c r="F1465" i="2"/>
  <c r="F1529" i="2"/>
  <c r="F1585" i="2"/>
  <c r="F1604" i="2"/>
  <c r="F1623" i="2"/>
  <c r="F1649" i="2"/>
  <c r="F1668" i="2"/>
  <c r="F1687" i="2"/>
  <c r="F1713" i="2"/>
  <c r="F1732" i="2"/>
  <c r="F1751" i="2"/>
  <c r="F1777" i="2"/>
  <c r="F1796" i="2"/>
  <c r="F1815" i="2"/>
  <c r="F1841" i="2"/>
  <c r="F1855" i="2"/>
  <c r="F1871" i="2"/>
  <c r="F1887" i="2"/>
  <c r="F1903" i="2"/>
  <c r="F1919" i="2"/>
  <c r="F1935" i="2"/>
  <c r="F1951" i="2"/>
  <c r="F1967" i="2"/>
  <c r="F1983" i="2"/>
  <c r="F1999" i="2"/>
  <c r="F2015" i="2"/>
  <c r="F2031" i="2"/>
  <c r="F2047" i="2"/>
  <c r="F2063" i="2"/>
  <c r="F2079" i="2"/>
  <c r="F2095" i="2"/>
  <c r="F2111" i="2"/>
  <c r="F2127" i="2"/>
  <c r="F797" i="2"/>
  <c r="F1026" i="2"/>
  <c r="F1116" i="2"/>
  <c r="F1199" i="2"/>
  <c r="F1277" i="2"/>
  <c r="F1341" i="2"/>
  <c r="F1405" i="2"/>
  <c r="F1469" i="2"/>
  <c r="F1533" i="2"/>
  <c r="F1584" i="2"/>
  <c r="F1603" i="2"/>
  <c r="F1629" i="2"/>
  <c r="F1648" i="2"/>
  <c r="F1667" i="2"/>
  <c r="F1693" i="2"/>
  <c r="F1712" i="2"/>
  <c r="F1731" i="2"/>
  <c r="F1757" i="2"/>
  <c r="F1776" i="2"/>
  <c r="F1795" i="2"/>
  <c r="F1821" i="2"/>
  <c r="F1840" i="2"/>
  <c r="F1860" i="2"/>
  <c r="F1876" i="2"/>
  <c r="F1892" i="2"/>
  <c r="F1908" i="2"/>
  <c r="F1924" i="2"/>
  <c r="F1940" i="2"/>
  <c r="F1956" i="2"/>
  <c r="F1972" i="2"/>
  <c r="F1988" i="2"/>
  <c r="F2004" i="2"/>
  <c r="F2020" i="2"/>
  <c r="F2036" i="2"/>
  <c r="F2052" i="2"/>
  <c r="F2068" i="2"/>
  <c r="F2084" i="2"/>
  <c r="F2100" i="2"/>
  <c r="F2116" i="2"/>
  <c r="F2132" i="2"/>
  <c r="F2148" i="2"/>
  <c r="F2164" i="2"/>
  <c r="F2180" i="2"/>
  <c r="F2196" i="2"/>
  <c r="F2212" i="2"/>
  <c r="F2228" i="2"/>
  <c r="F2244" i="2"/>
  <c r="F2260" i="2"/>
  <c r="F2276" i="2"/>
  <c r="F2292" i="2"/>
  <c r="F2308" i="2"/>
  <c r="F2324" i="2"/>
  <c r="F2340" i="2"/>
  <c r="F2356" i="2"/>
  <c r="F2372" i="2"/>
  <c r="F2388" i="2"/>
  <c r="F2404" i="2"/>
  <c r="F2420" i="2"/>
  <c r="F2436" i="2"/>
  <c r="F2452" i="2"/>
  <c r="F1004" i="2"/>
  <c r="F1297" i="2"/>
  <c r="F1553" i="2"/>
  <c r="F1641" i="2"/>
  <c r="F1724" i="2"/>
  <c r="F1807" i="2"/>
  <c r="F1885" i="2"/>
  <c r="F1949" i="2"/>
  <c r="F2013" i="2"/>
  <c r="F2077" i="2"/>
  <c r="F2143" i="2"/>
  <c r="F2162" i="2"/>
  <c r="F2181" i="2"/>
  <c r="F2207" i="2"/>
  <c r="F2226" i="2"/>
  <c r="F2245" i="2"/>
  <c r="F2271" i="2"/>
  <c r="F2290" i="2"/>
  <c r="F2309" i="2"/>
  <c r="F2335" i="2"/>
  <c r="F2354" i="2"/>
  <c r="F2373" i="2"/>
  <c r="F2399" i="2"/>
  <c r="F2418" i="2"/>
  <c r="F2437" i="2"/>
  <c r="F2463" i="2"/>
  <c r="F1055" i="2"/>
  <c r="F1377" i="2"/>
  <c r="F1580" i="2"/>
  <c r="F1663" i="2"/>
  <c r="F1753" i="2"/>
  <c r="F1836" i="2"/>
  <c r="F1905" i="2"/>
  <c r="F1969" i="2"/>
  <c r="F2033" i="2"/>
  <c r="F2097" i="2"/>
  <c r="F2142" i="2"/>
  <c r="F2161" i="2"/>
  <c r="F2187" i="2"/>
  <c r="F2206" i="2"/>
  <c r="F2225" i="2"/>
  <c r="F2251" i="2"/>
  <c r="F2270" i="2"/>
  <c r="F2289" i="2"/>
  <c r="F2315" i="2"/>
  <c r="F2334" i="2"/>
  <c r="F2353" i="2"/>
  <c r="F2379" i="2"/>
  <c r="F2398" i="2"/>
  <c r="F2417" i="2"/>
  <c r="F2443" i="2"/>
  <c r="F2462" i="2"/>
  <c r="F1265" i="2"/>
  <c r="F1521" i="2"/>
  <c r="F1647" i="2"/>
  <c r="F1737" i="2"/>
  <c r="F1820" i="2"/>
  <c r="F1893" i="2"/>
  <c r="F1957" i="2"/>
  <c r="F2021" i="2"/>
  <c r="F2085" i="2"/>
  <c r="F2135" i="2"/>
  <c r="F2154" i="2"/>
  <c r="F2173" i="2"/>
  <c r="F2199" i="2"/>
  <c r="F2218" i="2"/>
  <c r="F2237" i="2"/>
  <c r="F2263" i="2"/>
  <c r="F2282" i="2"/>
  <c r="F2301" i="2"/>
  <c r="F2327" i="2"/>
  <c r="F2346" i="2"/>
  <c r="F2365" i="2"/>
  <c r="F2391" i="2"/>
  <c r="F2410" i="2"/>
  <c r="F2429" i="2"/>
  <c r="F2455" i="2"/>
  <c r="F1345" i="2"/>
  <c r="F1849" i="2"/>
  <c r="F2105" i="2"/>
  <c r="F2214" i="2"/>
  <c r="F2297" i="2"/>
  <c r="F2387" i="2"/>
  <c r="F556" i="2"/>
  <c r="F1409" i="2"/>
  <c r="F1865" i="2"/>
  <c r="F2121" i="2"/>
  <c r="F2198" i="2"/>
  <c r="F2281" i="2"/>
  <c r="F2371" i="2"/>
  <c r="F2454" i="2"/>
  <c r="F1740" i="2"/>
  <c r="F2009" i="2"/>
  <c r="F2182" i="2"/>
  <c r="F2265" i="2"/>
  <c r="F2355" i="2"/>
  <c r="F2438" i="2"/>
  <c r="F2358" i="2"/>
  <c r="F1961" i="2"/>
  <c r="F1281" i="2"/>
  <c r="F2249" i="2"/>
  <c r="F2422" i="2"/>
  <c r="F2166" i="2"/>
  <c r="F17" i="2"/>
  <c r="F41" i="2"/>
  <c r="F61" i="2"/>
  <c r="F81" i="2"/>
  <c r="F105" i="2"/>
  <c r="F125" i="2"/>
  <c r="F145" i="2"/>
  <c r="F18" i="2"/>
  <c r="F38" i="2"/>
  <c r="F54" i="2"/>
  <c r="F70" i="2"/>
  <c r="F86" i="2"/>
  <c r="F102" i="2"/>
  <c r="F118" i="2"/>
  <c r="F134" i="2"/>
  <c r="F150" i="2"/>
  <c r="F11" i="2"/>
  <c r="F27" i="2"/>
  <c r="F43" i="2"/>
  <c r="F59" i="2"/>
  <c r="F75" i="2"/>
  <c r="F91" i="2"/>
  <c r="F107" i="2"/>
  <c r="F123" i="2"/>
  <c r="F139" i="2"/>
  <c r="F155" i="2"/>
  <c r="F64" i="2"/>
  <c r="F128" i="2"/>
  <c r="F170" i="2"/>
  <c r="F186" i="2"/>
  <c r="F202" i="2"/>
  <c r="F218" i="2"/>
  <c r="F234" i="2"/>
  <c r="F250" i="2"/>
  <c r="F266" i="2"/>
  <c r="F282" i="2"/>
  <c r="F298" i="2"/>
  <c r="F314" i="2"/>
  <c r="F330" i="2"/>
  <c r="F346" i="2"/>
  <c r="F362" i="2"/>
  <c r="F378" i="2"/>
  <c r="F394" i="2"/>
  <c r="F410" i="2"/>
  <c r="F426" i="2"/>
  <c r="F442" i="2"/>
  <c r="F458" i="2"/>
  <c r="F52" i="2"/>
  <c r="F116" i="2"/>
  <c r="F163" i="2"/>
  <c r="F179" i="2"/>
  <c r="F195" i="2"/>
  <c r="F211" i="2"/>
  <c r="F227" i="2"/>
  <c r="F243" i="2"/>
  <c r="F259" i="2"/>
  <c r="F275" i="2"/>
  <c r="F291" i="2"/>
  <c r="F307" i="2"/>
  <c r="F323" i="2"/>
  <c r="F339" i="2"/>
  <c r="F355" i="2"/>
  <c r="F371" i="2"/>
  <c r="F3" i="2"/>
  <c r="F56" i="2"/>
  <c r="F120" i="2"/>
  <c r="F164" i="2"/>
  <c r="F180" i="2"/>
  <c r="F196" i="2"/>
  <c r="F212" i="2"/>
  <c r="F228" i="2"/>
  <c r="F244" i="2"/>
  <c r="F260" i="2"/>
  <c r="F276" i="2"/>
  <c r="F292" i="2"/>
  <c r="F308" i="2"/>
  <c r="F324" i="2"/>
  <c r="F340" i="2"/>
  <c r="F356" i="2"/>
  <c r="F372" i="2"/>
  <c r="F28" i="2"/>
  <c r="F177" i="2"/>
  <c r="F241" i="2"/>
  <c r="F305" i="2"/>
  <c r="F369" i="2"/>
  <c r="F399" i="2"/>
  <c r="F425" i="2"/>
  <c r="F444" i="2"/>
  <c r="F461" i="2"/>
  <c r="F477" i="2"/>
  <c r="F493" i="2"/>
  <c r="F509" i="2"/>
  <c r="F525" i="2"/>
  <c r="F541" i="2"/>
  <c r="F557" i="2"/>
  <c r="F573" i="2"/>
  <c r="F589" i="2"/>
  <c r="F605" i="2"/>
  <c r="F621" i="2"/>
  <c r="F165" i="2"/>
  <c r="F229" i="2"/>
  <c r="F293" i="2"/>
  <c r="F357" i="2"/>
  <c r="F395" i="2"/>
  <c r="F421" i="2"/>
  <c r="F440" i="2"/>
  <c r="F459" i="2"/>
  <c r="F474" i="2"/>
  <c r="F490" i="2"/>
  <c r="F506" i="2"/>
  <c r="F522" i="2"/>
  <c r="F538" i="2"/>
  <c r="F554" i="2"/>
  <c r="F570" i="2"/>
  <c r="F586" i="2"/>
  <c r="F602" i="2"/>
  <c r="F618" i="2"/>
  <c r="F169" i="2"/>
  <c r="F233" i="2"/>
  <c r="F297" i="2"/>
  <c r="F361" i="2"/>
  <c r="F401" i="2"/>
  <c r="F420" i="2"/>
  <c r="F439" i="2"/>
  <c r="F463" i="2"/>
  <c r="F479" i="2"/>
  <c r="F495" i="2"/>
  <c r="F511" i="2"/>
  <c r="F527" i="2"/>
  <c r="F543" i="2"/>
  <c r="F559" i="2"/>
  <c r="F575" i="2"/>
  <c r="F591" i="2"/>
  <c r="F607" i="2"/>
  <c r="F623" i="2"/>
  <c r="F639" i="2"/>
  <c r="F655" i="2"/>
  <c r="F671" i="2"/>
  <c r="F687" i="2"/>
  <c r="F703" i="2"/>
  <c r="F719" i="2"/>
  <c r="F735" i="2"/>
  <c r="F751" i="2"/>
  <c r="F767" i="2"/>
  <c r="F783" i="2"/>
  <c r="F799" i="2"/>
  <c r="F815" i="2"/>
  <c r="F831" i="2"/>
  <c r="F847" i="2"/>
  <c r="F863" i="2"/>
  <c r="F879" i="2"/>
  <c r="F895" i="2"/>
  <c r="F911" i="2"/>
  <c r="F927" i="2"/>
  <c r="F269" i="2"/>
  <c r="F432" i="2"/>
  <c r="F496" i="2"/>
  <c r="F560" i="2"/>
  <c r="F630" i="2"/>
  <c r="F649" i="2"/>
  <c r="F668" i="2"/>
  <c r="F694" i="2"/>
  <c r="F713" i="2"/>
  <c r="F732" i="2"/>
  <c r="F758" i="2"/>
  <c r="F777" i="2"/>
  <c r="F796" i="2"/>
  <c r="F822" i="2"/>
  <c r="F841" i="2"/>
  <c r="F860" i="2"/>
  <c r="F886" i="2"/>
  <c r="F905" i="2"/>
  <c r="F924" i="2"/>
  <c r="F945" i="2"/>
  <c r="F961" i="2"/>
  <c r="F977" i="2"/>
  <c r="F993" i="2"/>
  <c r="F1009" i="2"/>
  <c r="F1025" i="2"/>
  <c r="F1041" i="2"/>
  <c r="F1057" i="2"/>
  <c r="F1073" i="2"/>
  <c r="F1089" i="2"/>
  <c r="F1105" i="2"/>
  <c r="F1121" i="2"/>
  <c r="F1137" i="2"/>
  <c r="F1153" i="2"/>
  <c r="F1169" i="2"/>
  <c r="F1185" i="2"/>
  <c r="F1201" i="2"/>
  <c r="F1217" i="2"/>
  <c r="F1233" i="2"/>
  <c r="F349" i="2"/>
  <c r="F468" i="2"/>
  <c r="F532" i="2"/>
  <c r="F596" i="2"/>
  <c r="F632" i="2"/>
  <c r="F658" i="2"/>
  <c r="F677" i="2"/>
  <c r="F696" i="2"/>
  <c r="F722" i="2"/>
  <c r="F741" i="2"/>
  <c r="F760" i="2"/>
  <c r="F786" i="2"/>
  <c r="F805" i="2"/>
  <c r="F824" i="2"/>
  <c r="F850" i="2"/>
  <c r="F869" i="2"/>
  <c r="F888" i="2"/>
  <c r="F914" i="2"/>
  <c r="F933" i="2"/>
  <c r="F950" i="2"/>
  <c r="F966" i="2"/>
  <c r="F982" i="2"/>
  <c r="F998" i="2"/>
  <c r="F237" i="2"/>
  <c r="F419" i="2"/>
  <c r="F504" i="2"/>
  <c r="F568" i="2"/>
  <c r="F625" i="2"/>
  <c r="F644" i="2"/>
  <c r="F670" i="2"/>
  <c r="F689" i="2"/>
  <c r="F708" i="2"/>
  <c r="F734" i="2"/>
  <c r="F753" i="2"/>
  <c r="F772" i="2"/>
  <c r="F798" i="2"/>
  <c r="F817" i="2"/>
  <c r="F836" i="2"/>
  <c r="F862" i="2"/>
  <c r="F881" i="2"/>
  <c r="F900" i="2"/>
  <c r="F926" i="2"/>
  <c r="F943" i="2"/>
  <c r="F959" i="2"/>
  <c r="F975" i="2"/>
  <c r="F991" i="2"/>
  <c r="F317" i="2"/>
  <c r="F572" i="2"/>
  <c r="F698" i="2"/>
  <c r="F781" i="2"/>
  <c r="F864" i="2"/>
  <c r="F944" i="2"/>
  <c r="F1006" i="2"/>
  <c r="F1032" i="2"/>
  <c r="F1051" i="2"/>
  <c r="F1070" i="2"/>
  <c r="F1096" i="2"/>
  <c r="F1115" i="2"/>
  <c r="F1134" i="2"/>
  <c r="F1160" i="2"/>
  <c r="F1179" i="2"/>
  <c r="F1198" i="2"/>
  <c r="F1224" i="2"/>
  <c r="F1238" i="2"/>
  <c r="F1254" i="2"/>
  <c r="F1270" i="2"/>
  <c r="F1286" i="2"/>
  <c r="F1302" i="2"/>
  <c r="F1318" i="2"/>
  <c r="F1334" i="2"/>
  <c r="F1350" i="2"/>
  <c r="F1366" i="2"/>
  <c r="F1382" i="2"/>
  <c r="F1398" i="2"/>
  <c r="F1414" i="2"/>
  <c r="F1430" i="2"/>
  <c r="F1446" i="2"/>
  <c r="F1462" i="2"/>
  <c r="F1478" i="2"/>
  <c r="F1494" i="2"/>
  <c r="F1510" i="2"/>
  <c r="F1526" i="2"/>
  <c r="F1542" i="2"/>
  <c r="F1558" i="2"/>
  <c r="F1574" i="2"/>
  <c r="F1590" i="2"/>
  <c r="F1606" i="2"/>
  <c r="F1622" i="2"/>
  <c r="F1638" i="2"/>
  <c r="F1654" i="2"/>
  <c r="F1670" i="2"/>
  <c r="F1686" i="2"/>
  <c r="F1702" i="2"/>
  <c r="F1718" i="2"/>
  <c r="F1734" i="2"/>
  <c r="F1750" i="2"/>
  <c r="F1766" i="2"/>
  <c r="F1782" i="2"/>
  <c r="F1798" i="2"/>
  <c r="F1814" i="2"/>
  <c r="F1830" i="2"/>
  <c r="F1846" i="2"/>
  <c r="F524" i="2"/>
  <c r="F682" i="2"/>
  <c r="F765" i="2"/>
  <c r="F848" i="2"/>
  <c r="F948" i="2"/>
  <c r="F1012" i="2"/>
  <c r="F1031" i="2"/>
  <c r="F1050" i="2"/>
  <c r="F1076" i="2"/>
  <c r="F1095" i="2"/>
  <c r="F1114" i="2"/>
  <c r="F1140" i="2"/>
  <c r="F1159" i="2"/>
  <c r="F1178" i="2"/>
  <c r="F1204" i="2"/>
  <c r="F1223" i="2"/>
  <c r="F1243" i="2"/>
  <c r="F1259" i="2"/>
  <c r="F1275" i="2"/>
  <c r="F1291" i="2"/>
  <c r="F1307" i="2"/>
  <c r="F1323" i="2"/>
  <c r="F1339" i="2"/>
  <c r="F1355" i="2"/>
  <c r="F1371" i="2"/>
  <c r="F1387" i="2"/>
  <c r="F1403" i="2"/>
  <c r="F1419" i="2"/>
  <c r="F1435" i="2"/>
  <c r="F1451" i="2"/>
  <c r="F1467" i="2"/>
  <c r="F1483" i="2"/>
  <c r="F1499" i="2"/>
  <c r="F1515" i="2"/>
  <c r="F1531" i="2"/>
  <c r="F1547" i="2"/>
  <c r="F1563" i="2"/>
  <c r="F476" i="2"/>
  <c r="F666" i="2"/>
  <c r="F749" i="2"/>
  <c r="F832" i="2"/>
  <c r="F922" i="2"/>
  <c r="F984" i="2"/>
  <c r="F1014" i="2"/>
  <c r="F1040" i="2"/>
  <c r="F1059" i="2"/>
  <c r="F1078" i="2"/>
  <c r="F1104" i="2"/>
  <c r="F1123" i="2"/>
  <c r="F1142" i="2"/>
  <c r="F1168" i="2"/>
  <c r="F1187" i="2"/>
  <c r="F1206" i="2"/>
  <c r="F1232" i="2"/>
  <c r="F1248" i="2"/>
  <c r="F1264" i="2"/>
  <c r="F1280" i="2"/>
  <c r="F1296" i="2"/>
  <c r="F1312" i="2"/>
  <c r="F1328" i="2"/>
  <c r="F1344" i="2"/>
  <c r="F1360" i="2"/>
  <c r="F1376" i="2"/>
  <c r="F1392" i="2"/>
  <c r="F1408" i="2"/>
  <c r="F1424" i="2"/>
  <c r="F1440" i="2"/>
  <c r="F1456" i="2"/>
  <c r="F1472" i="2"/>
  <c r="F1488" i="2"/>
  <c r="F1504" i="2"/>
  <c r="F1520" i="2"/>
  <c r="F1536" i="2"/>
  <c r="F1552" i="2"/>
  <c r="F1568" i="2"/>
  <c r="F669" i="2"/>
  <c r="F956" i="2"/>
  <c r="F1084" i="2"/>
  <c r="F1167" i="2"/>
  <c r="F1237" i="2"/>
  <c r="F1301" i="2"/>
  <c r="F1365" i="2"/>
  <c r="F1429" i="2"/>
  <c r="F1493" i="2"/>
  <c r="F1557" i="2"/>
  <c r="F1589" i="2"/>
  <c r="F1608" i="2"/>
  <c r="F1627" i="2"/>
  <c r="F1653" i="2"/>
  <c r="F1672" i="2"/>
  <c r="F1691" i="2"/>
  <c r="F1717" i="2"/>
  <c r="F1736" i="2"/>
  <c r="F1755" i="2"/>
  <c r="F1781" i="2"/>
  <c r="F1800" i="2"/>
  <c r="F1819" i="2"/>
  <c r="F1845" i="2"/>
  <c r="F1858" i="2"/>
  <c r="F1874" i="2"/>
  <c r="F1890" i="2"/>
  <c r="F1906" i="2"/>
  <c r="F1922" i="2"/>
  <c r="F1938" i="2"/>
  <c r="F1954" i="2"/>
  <c r="F1970" i="2"/>
  <c r="F1986" i="2"/>
  <c r="F2002" i="2"/>
  <c r="F2018" i="2"/>
  <c r="F2034" i="2"/>
  <c r="F2050" i="2"/>
  <c r="F2066" i="2"/>
  <c r="F2082" i="2"/>
  <c r="F2098" i="2"/>
  <c r="F2114" i="2"/>
  <c r="F2130" i="2"/>
  <c r="F861" i="2"/>
  <c r="F1042" i="2"/>
  <c r="F1132" i="2"/>
  <c r="F1215" i="2"/>
  <c r="F1289" i="2"/>
  <c r="F1353" i="2"/>
  <c r="F1417" i="2"/>
  <c r="F1481" i="2"/>
  <c r="F1545" i="2"/>
  <c r="F1588" i="2"/>
  <c r="F1607" i="2"/>
  <c r="F1633" i="2"/>
  <c r="F1652" i="2"/>
  <c r="F1671" i="2"/>
  <c r="F1697" i="2"/>
  <c r="F1716" i="2"/>
  <c r="F1735" i="2"/>
  <c r="F1761" i="2"/>
  <c r="F1780" i="2"/>
  <c r="F1799" i="2"/>
  <c r="F1825" i="2"/>
  <c r="F1844" i="2"/>
  <c r="F1859" i="2"/>
  <c r="F1875" i="2"/>
  <c r="F1891" i="2"/>
  <c r="F1907" i="2"/>
  <c r="F1923" i="2"/>
  <c r="F1939" i="2"/>
  <c r="F1955" i="2"/>
  <c r="F1971" i="2"/>
  <c r="F1987" i="2"/>
  <c r="F2003" i="2"/>
  <c r="F2019" i="2"/>
  <c r="F2035" i="2"/>
  <c r="F2051" i="2"/>
  <c r="F2067" i="2"/>
  <c r="F2083" i="2"/>
  <c r="F2099" i="2"/>
  <c r="F2115" i="2"/>
  <c r="F2131" i="2"/>
  <c r="F816" i="2"/>
  <c r="F1052" i="2"/>
  <c r="F1135" i="2"/>
  <c r="F1218" i="2"/>
  <c r="F1293" i="2"/>
  <c r="F1357" i="2"/>
  <c r="F1421" i="2"/>
  <c r="F1485" i="2"/>
  <c r="F1549" i="2"/>
  <c r="F1587" i="2"/>
  <c r="F1613" i="2"/>
  <c r="F1632" i="2"/>
  <c r="F1651" i="2"/>
  <c r="F1677" i="2"/>
  <c r="F1696" i="2"/>
  <c r="F1715" i="2"/>
  <c r="F1741" i="2"/>
  <c r="F1760" i="2"/>
  <c r="F1779" i="2"/>
  <c r="F1805" i="2"/>
  <c r="F1824" i="2"/>
  <c r="F1843" i="2"/>
  <c r="F1864" i="2"/>
  <c r="F1880" i="2"/>
  <c r="F1896" i="2"/>
  <c r="F1912" i="2"/>
  <c r="F1928" i="2"/>
  <c r="F1944" i="2"/>
  <c r="F1960" i="2"/>
  <c r="F1976" i="2"/>
  <c r="F1992" i="2"/>
  <c r="F2008" i="2"/>
  <c r="F2024" i="2"/>
  <c r="F2040" i="2"/>
  <c r="F2056" i="2"/>
  <c r="F2072" i="2"/>
  <c r="F2088" i="2"/>
  <c r="F2104" i="2"/>
  <c r="F2120" i="2"/>
  <c r="F2136" i="2"/>
  <c r="F2152" i="2"/>
  <c r="F2168" i="2"/>
  <c r="F2184" i="2"/>
  <c r="F2200" i="2"/>
  <c r="F2216" i="2"/>
  <c r="F2232" i="2"/>
  <c r="F2248" i="2"/>
  <c r="F2264" i="2"/>
  <c r="F2280" i="2"/>
  <c r="F2296" i="2"/>
  <c r="F2312" i="2"/>
  <c r="F2328" i="2"/>
  <c r="F2344" i="2"/>
  <c r="F2360" i="2"/>
  <c r="F2376" i="2"/>
  <c r="F2392" i="2"/>
  <c r="F2408" i="2"/>
  <c r="F2424" i="2"/>
  <c r="F2440" i="2"/>
  <c r="F2456" i="2"/>
  <c r="F1100" i="2"/>
  <c r="F1361" i="2"/>
  <c r="F1577" i="2"/>
  <c r="F1660" i="2"/>
  <c r="F1743" i="2"/>
  <c r="F1833" i="2"/>
  <c r="F1901" i="2"/>
  <c r="F1965" i="2"/>
  <c r="F2029" i="2"/>
  <c r="F2093" i="2"/>
  <c r="F2146" i="2"/>
  <c r="F2165" i="2"/>
  <c r="F2191" i="2"/>
  <c r="F2210" i="2"/>
  <c r="F2229" i="2"/>
  <c r="F2255" i="2"/>
  <c r="F2274" i="2"/>
  <c r="F2293" i="2"/>
  <c r="F2319" i="2"/>
  <c r="F2338" i="2"/>
  <c r="F2357" i="2"/>
  <c r="F2383" i="2"/>
  <c r="F2402" i="2"/>
  <c r="F2421" i="2"/>
  <c r="F2447" i="2"/>
  <c r="F2466" i="2"/>
  <c r="F1074" i="2"/>
  <c r="F1441" i="2"/>
  <c r="F1599" i="2"/>
  <c r="F1689" i="2"/>
  <c r="F1772" i="2"/>
  <c r="F1857" i="2"/>
  <c r="F1921" i="2"/>
  <c r="F1985" i="2"/>
  <c r="F2049" i="2"/>
  <c r="F2113" i="2"/>
  <c r="F2145" i="2"/>
  <c r="F2171" i="2"/>
  <c r="F2190" i="2"/>
  <c r="F2209" i="2"/>
  <c r="F2235" i="2"/>
  <c r="F2254" i="2"/>
  <c r="F2273" i="2"/>
  <c r="F2299" i="2"/>
  <c r="F2318" i="2"/>
  <c r="F2337" i="2"/>
  <c r="F2363" i="2"/>
  <c r="F2382" i="2"/>
  <c r="F2401" i="2"/>
  <c r="F2427" i="2"/>
  <c r="F2446" i="2"/>
  <c r="F2465" i="2"/>
  <c r="F1329" i="2"/>
  <c r="F1583" i="2"/>
  <c r="F1673" i="2"/>
  <c r="F1756" i="2"/>
  <c r="F1839" i="2"/>
  <c r="F1909" i="2"/>
  <c r="F1973" i="2"/>
  <c r="F2037" i="2"/>
  <c r="F2101" i="2"/>
  <c r="F2138" i="2"/>
  <c r="F2157" i="2"/>
  <c r="F2183" i="2"/>
  <c r="F2202" i="2"/>
  <c r="F2221" i="2"/>
  <c r="F2247" i="2"/>
  <c r="F2266" i="2"/>
  <c r="F2285" i="2"/>
  <c r="F2311" i="2"/>
  <c r="F2330" i="2"/>
  <c r="F2349" i="2"/>
  <c r="F2375" i="2"/>
  <c r="F2394" i="2"/>
  <c r="F2413" i="2"/>
  <c r="F2439" i="2"/>
  <c r="F2458" i="2"/>
  <c r="F1593" i="2"/>
  <c r="F1913" i="2"/>
  <c r="F2150" i="2"/>
  <c r="F2233" i="2"/>
  <c r="F2323" i="2"/>
  <c r="F2406" i="2"/>
  <c r="F752" i="2"/>
  <c r="F1785" i="2"/>
  <c r="F1929" i="2"/>
  <c r="F2134" i="2"/>
  <c r="F2217" i="2"/>
  <c r="F2307" i="2"/>
  <c r="F2390" i="2"/>
  <c r="F940" i="2"/>
  <c r="F1759" i="2"/>
  <c r="F2073" i="2"/>
  <c r="F2201" i="2"/>
  <c r="F2291" i="2"/>
  <c r="F2374" i="2"/>
  <c r="F2457" i="2"/>
  <c r="F2377" i="2"/>
  <c r="F2275" i="2"/>
  <c r="F2025" i="2"/>
  <c r="F2467" i="2"/>
  <c r="F2147" i="2"/>
  <c r="F1676" i="2"/>
  <c r="F65" i="2"/>
  <c r="F153" i="2"/>
  <c r="F74" i="2"/>
  <c r="F138" i="2"/>
  <c r="F47" i="2"/>
  <c r="F111" i="2"/>
  <c r="F80" i="2"/>
  <c r="F206" i="2"/>
  <c r="F270" i="2"/>
  <c r="F334" i="2"/>
  <c r="F398" i="2"/>
  <c r="F4" i="2"/>
  <c r="F183" i="2"/>
  <c r="F247" i="2"/>
  <c r="F311" i="2"/>
  <c r="F375" i="2"/>
  <c r="F168" i="2"/>
  <c r="F232" i="2"/>
  <c r="F296" i="2"/>
  <c r="F360" i="2"/>
  <c r="F257" i="2"/>
  <c r="F428" i="2"/>
  <c r="F497" i="2"/>
  <c r="F561" i="2"/>
  <c r="F44" i="2"/>
  <c r="F373" i="2"/>
  <c r="F462" i="2"/>
  <c r="F526" i="2"/>
  <c r="F590" i="2"/>
  <c r="F249" i="2"/>
  <c r="F423" i="2"/>
  <c r="F499" i="2"/>
  <c r="F563" i="2"/>
  <c r="F627" i="2"/>
  <c r="F691" i="2"/>
  <c r="F755" i="2"/>
  <c r="F819" i="2"/>
  <c r="F883" i="2"/>
  <c r="F333" i="2"/>
  <c r="F633" i="2"/>
  <c r="F716" i="2"/>
  <c r="F806" i="2"/>
  <c r="F889" i="2"/>
  <c r="F965" i="2"/>
  <c r="F1029" i="2"/>
  <c r="F1093" i="2"/>
  <c r="F1157" i="2"/>
  <c r="F1221" i="2"/>
  <c r="F548" i="2"/>
  <c r="F680" i="2"/>
  <c r="F770" i="2"/>
  <c r="F853" i="2"/>
  <c r="F938" i="2"/>
  <c r="F1002" i="2"/>
  <c r="F584" i="2"/>
  <c r="F692" i="2"/>
  <c r="F782" i="2"/>
  <c r="F865" i="2"/>
  <c r="F947" i="2"/>
  <c r="F429" i="2"/>
  <c r="F890" i="2"/>
  <c r="F1054" i="2"/>
  <c r="F1144" i="2"/>
  <c r="F1227" i="2"/>
  <c r="F1290" i="2"/>
  <c r="F1354" i="2"/>
  <c r="F1418" i="2"/>
  <c r="F1482" i="2"/>
  <c r="F1546" i="2"/>
  <c r="F1610" i="2"/>
  <c r="F1674" i="2"/>
  <c r="F1738" i="2"/>
  <c r="F1802" i="2"/>
  <c r="F588" i="2"/>
  <c r="F964" i="2"/>
  <c r="F1079" i="2"/>
  <c r="F1162" i="2"/>
  <c r="F1247" i="2"/>
  <c r="F1311" i="2"/>
  <c r="F1375" i="2"/>
  <c r="F1439" i="2"/>
  <c r="F1503" i="2"/>
  <c r="F1567" i="2"/>
  <c r="F858" i="2"/>
  <c r="F1043" i="2"/>
  <c r="F1126" i="2"/>
  <c r="F1216" i="2"/>
  <c r="F1284" i="2"/>
  <c r="F1348" i="2"/>
  <c r="F1412" i="2"/>
  <c r="F1476" i="2"/>
  <c r="F1540" i="2"/>
  <c r="F1020" i="2"/>
  <c r="F1317" i="2"/>
  <c r="F1573" i="2"/>
  <c r="F1656" i="2"/>
  <c r="F1739" i="2"/>
  <c r="F1829" i="2"/>
  <c r="F1894" i="2"/>
  <c r="F1958" i="2"/>
  <c r="F2022" i="2"/>
  <c r="F2086" i="2"/>
  <c r="F880" i="2"/>
  <c r="F1305" i="2"/>
  <c r="F1561" i="2"/>
  <c r="F1655" i="2"/>
  <c r="F1745" i="2"/>
  <c r="F1828" i="2"/>
  <c r="F1895" i="2"/>
  <c r="F1959" i="2"/>
  <c r="F2023" i="2"/>
  <c r="F2087" i="2"/>
  <c r="F988" i="2"/>
  <c r="F1309" i="2"/>
  <c r="F1565" i="2"/>
  <c r="F1661" i="2"/>
  <c r="F1744" i="2"/>
  <c r="F1827" i="2"/>
  <c r="F1900" i="2"/>
  <c r="F1964" i="2"/>
  <c r="F2028" i="2"/>
  <c r="F2092" i="2"/>
  <c r="F2156" i="2"/>
  <c r="F2220" i="2"/>
  <c r="F2284" i="2"/>
  <c r="F2348" i="2"/>
  <c r="F2412" i="2"/>
  <c r="F1119" i="2"/>
  <c r="F1769" i="2"/>
  <c r="F2045" i="2"/>
  <c r="F2194" i="2"/>
  <c r="F2277" i="2"/>
  <c r="F2367" i="2"/>
  <c r="F2450" i="2"/>
  <c r="F1625" i="2"/>
  <c r="F1937" i="2"/>
  <c r="F2155" i="2"/>
  <c r="F2238" i="2"/>
  <c r="F2321" i="2"/>
  <c r="F2411" i="2"/>
  <c r="F1393" i="2"/>
  <c r="F1861" i="2"/>
  <c r="F2117" i="2"/>
  <c r="F2205" i="2"/>
  <c r="F2295" i="2"/>
  <c r="F2378" i="2"/>
  <c r="F2461" i="2"/>
  <c r="F2259" i="2"/>
  <c r="F1804" i="2"/>
  <c r="F2326" i="2"/>
  <c r="F2137" i="2"/>
  <c r="F1897" i="2"/>
  <c r="F1537" i="2"/>
  <c r="F89" i="2"/>
  <c r="F22" i="2"/>
  <c r="F90" i="2"/>
  <c r="F154" i="2"/>
  <c r="F63" i="2"/>
  <c r="F127" i="2"/>
  <c r="F144" i="2"/>
  <c r="F222" i="2"/>
  <c r="F286" i="2"/>
  <c r="F350" i="2"/>
  <c r="F414" i="2"/>
  <c r="F68" i="2"/>
  <c r="F199" i="2"/>
  <c r="F263" i="2"/>
  <c r="F327" i="2"/>
  <c r="F8" i="2"/>
  <c r="F184" i="2"/>
  <c r="F248" i="2"/>
  <c r="F312" i="2"/>
  <c r="F376" i="2"/>
  <c r="F321" i="2"/>
  <c r="F447" i="2"/>
  <c r="F513" i="2"/>
  <c r="F577" i="2"/>
  <c r="F181" i="2"/>
  <c r="F405" i="2"/>
  <c r="F478" i="2"/>
  <c r="F542" i="2"/>
  <c r="F606" i="2"/>
  <c r="F313" i="2"/>
  <c r="F449" i="2"/>
  <c r="F515" i="2"/>
  <c r="F579" i="2"/>
  <c r="F643" i="2"/>
  <c r="F707" i="2"/>
  <c r="F771" i="2"/>
  <c r="F835" i="2"/>
  <c r="F899" i="2"/>
  <c r="F451" i="2"/>
  <c r="F652" i="2"/>
  <c r="F742" i="2"/>
  <c r="F825" i="2"/>
  <c r="F908" i="2"/>
  <c r="F981" i="2"/>
  <c r="F1045" i="2"/>
  <c r="F1109" i="2"/>
  <c r="F1173" i="2"/>
  <c r="F12" i="2"/>
  <c r="F612" i="2"/>
  <c r="F706" i="2"/>
  <c r="F789" i="2"/>
  <c r="F872" i="2"/>
  <c r="F954" i="2"/>
  <c r="F301" i="2"/>
  <c r="F628" i="2"/>
  <c r="F718" i="2"/>
  <c r="F801" i="2"/>
  <c r="F884" i="2"/>
  <c r="F963" i="2"/>
  <c r="F634" i="2"/>
  <c r="F960" i="2"/>
  <c r="F1080" i="2"/>
  <c r="F1163" i="2"/>
  <c r="F1242" i="2"/>
  <c r="F1306" i="2"/>
  <c r="F1370" i="2"/>
  <c r="F1434" i="2"/>
  <c r="F1498" i="2"/>
  <c r="F1562" i="2"/>
  <c r="F1626" i="2"/>
  <c r="F1690" i="2"/>
  <c r="F1754" i="2"/>
  <c r="F1818" i="2"/>
  <c r="F701" i="2"/>
  <c r="F1015" i="2"/>
  <c r="F1098" i="2"/>
  <c r="F1188" i="2"/>
  <c r="F1263" i="2"/>
  <c r="F1327" i="2"/>
  <c r="F1391" i="2"/>
  <c r="F1455" i="2"/>
  <c r="F1519" i="2"/>
  <c r="F540" i="2"/>
  <c r="F936" i="2"/>
  <c r="F1062" i="2"/>
  <c r="F1152" i="2"/>
  <c r="F1236" i="2"/>
  <c r="F1300" i="2"/>
  <c r="F1364" i="2"/>
  <c r="F1428" i="2"/>
  <c r="F1492" i="2"/>
  <c r="F1556" i="2"/>
  <c r="F1103" i="2"/>
  <c r="F1381" i="2"/>
  <c r="F1592" i="2"/>
  <c r="F1675" i="2"/>
  <c r="F1765" i="2"/>
  <c r="F1848" i="2"/>
  <c r="F1910" i="2"/>
  <c r="F1974" i="2"/>
  <c r="F2038" i="2"/>
  <c r="F2102" i="2"/>
  <c r="F1068" i="2"/>
  <c r="F1369" i="2"/>
  <c r="F1591" i="2"/>
  <c r="F1681" i="2"/>
  <c r="F1764" i="2"/>
  <c r="F1847" i="2"/>
  <c r="F1911" i="2"/>
  <c r="F1975" i="2"/>
  <c r="F2039" i="2"/>
  <c r="F2103" i="2"/>
  <c r="F1071" i="2"/>
  <c r="F1373" i="2"/>
  <c r="F1597" i="2"/>
  <c r="F1680" i="2"/>
  <c r="F1763" i="2"/>
  <c r="F1852" i="2"/>
  <c r="F1916" i="2"/>
  <c r="F1980" i="2"/>
  <c r="F2044" i="2"/>
  <c r="F2108" i="2"/>
  <c r="F2172" i="2"/>
  <c r="F2236" i="2"/>
  <c r="F2300" i="2"/>
  <c r="F2364" i="2"/>
  <c r="F2428" i="2"/>
  <c r="F1425" i="2"/>
  <c r="F1853" i="2"/>
  <c r="F2109" i="2"/>
  <c r="F2213" i="2"/>
  <c r="F2303" i="2"/>
  <c r="F2386" i="2"/>
  <c r="F733" i="2"/>
  <c r="F1708" i="2"/>
  <c r="F2001" i="2"/>
  <c r="F2174" i="2"/>
  <c r="F2257" i="2"/>
  <c r="F2347" i="2"/>
  <c r="F2430" i="2"/>
  <c r="F1609" i="2"/>
  <c r="F1925" i="2"/>
  <c r="F2141" i="2"/>
  <c r="F2231" i="2"/>
  <c r="F2314" i="2"/>
  <c r="F2397" i="2"/>
  <c r="F1612" i="2"/>
  <c r="F2342" i="2"/>
  <c r="F1993" i="2"/>
  <c r="F2409" i="2"/>
  <c r="F2227" i="2"/>
  <c r="F1657" i="2"/>
  <c r="F2185" i="2"/>
  <c r="F45" i="2"/>
  <c r="F129" i="2"/>
  <c r="F58" i="2"/>
  <c r="F122" i="2"/>
  <c r="F31" i="2"/>
  <c r="F95" i="2"/>
  <c r="F16" i="2"/>
  <c r="F190" i="2"/>
  <c r="F254" i="2"/>
  <c r="F318" i="2"/>
  <c r="F382" i="2"/>
  <c r="F446" i="2"/>
  <c r="F167" i="2"/>
  <c r="F231" i="2"/>
  <c r="F295" i="2"/>
  <c r="F359" i="2"/>
  <c r="F136" i="2"/>
  <c r="F216" i="2"/>
  <c r="F280" i="2"/>
  <c r="F344" i="2"/>
  <c r="F193" i="2"/>
  <c r="F409" i="2"/>
  <c r="F481" i="2"/>
  <c r="F545" i="2"/>
  <c r="F609" i="2"/>
  <c r="F309" i="2"/>
  <c r="F443" i="2"/>
  <c r="F510" i="2"/>
  <c r="F574" i="2"/>
  <c r="F185" i="2"/>
  <c r="F404" i="2"/>
  <c r="F483" i="2"/>
  <c r="F547" i="2"/>
  <c r="F611" i="2"/>
  <c r="F675" i="2"/>
  <c r="F739" i="2"/>
  <c r="F803" i="2"/>
  <c r="F867" i="2"/>
  <c r="F931" i="2"/>
  <c r="F576" i="2"/>
  <c r="F697" i="2"/>
  <c r="F780" i="2"/>
  <c r="F870" i="2"/>
  <c r="F949" i="2"/>
  <c r="F1013" i="2"/>
  <c r="F1077" i="2"/>
  <c r="F1141" i="2"/>
  <c r="F1205" i="2"/>
  <c r="F484" i="2"/>
  <c r="F661" i="2"/>
  <c r="F744" i="2"/>
  <c r="F834" i="2"/>
  <c r="F917" i="2"/>
  <c r="F986" i="2"/>
  <c r="F520" i="2"/>
  <c r="F673" i="2"/>
  <c r="F756" i="2"/>
  <c r="F846" i="2"/>
  <c r="F929" i="2"/>
  <c r="F995" i="2"/>
  <c r="F800" i="2"/>
  <c r="F1035" i="2"/>
  <c r="F1118" i="2"/>
  <c r="F1208" i="2"/>
  <c r="F1274" i="2"/>
  <c r="F1338" i="2"/>
  <c r="F1402" i="2"/>
  <c r="F1466" i="2"/>
  <c r="F1530" i="2"/>
  <c r="F1594" i="2"/>
  <c r="F1658" i="2"/>
  <c r="F1722" i="2"/>
  <c r="F1786" i="2"/>
  <c r="F140" i="2"/>
  <c r="F874" i="2"/>
  <c r="F1060" i="2"/>
  <c r="F1143" i="2"/>
  <c r="F1226" i="2"/>
  <c r="F1295" i="2"/>
  <c r="F1359" i="2"/>
  <c r="F1423" i="2"/>
  <c r="F1487" i="2"/>
  <c r="F1551" i="2"/>
  <c r="F768" i="2"/>
  <c r="F1024" i="2"/>
  <c r="F1107" i="2"/>
  <c r="F1190" i="2"/>
  <c r="F1268" i="2"/>
  <c r="F1332" i="2"/>
  <c r="F1396" i="2"/>
  <c r="F1460" i="2"/>
  <c r="F1524" i="2"/>
  <c r="F688" i="2"/>
  <c r="F1253" i="2"/>
  <c r="F1509" i="2"/>
  <c r="F1637" i="2"/>
  <c r="F1720" i="2"/>
  <c r="F1803" i="2"/>
  <c r="F1878" i="2"/>
  <c r="F1942" i="2"/>
  <c r="F2006" i="2"/>
  <c r="F2070" i="2"/>
  <c r="F253" i="2"/>
  <c r="F1241" i="2"/>
  <c r="F1497" i="2"/>
  <c r="F1636" i="2"/>
  <c r="F1719" i="2"/>
  <c r="F1809" i="2"/>
  <c r="F1879" i="2"/>
  <c r="F1943" i="2"/>
  <c r="F2007" i="2"/>
  <c r="F2071" i="2"/>
  <c r="F492" i="2"/>
  <c r="F1245" i="2"/>
  <c r="F1501" i="2"/>
  <c r="F1635" i="2"/>
  <c r="F1725" i="2"/>
  <c r="F1808" i="2"/>
  <c r="F1884" i="2"/>
  <c r="F1948" i="2"/>
  <c r="F2012" i="2"/>
  <c r="F2076" i="2"/>
  <c r="F2140" i="2"/>
  <c r="F2204" i="2"/>
  <c r="F2268" i="2"/>
  <c r="F2332" i="2"/>
  <c r="F2396" i="2"/>
  <c r="F2460" i="2"/>
  <c r="F1679" i="2"/>
  <c r="F1981" i="2"/>
  <c r="F2175" i="2"/>
  <c r="F2258" i="2"/>
  <c r="F2341" i="2"/>
  <c r="F2431" i="2"/>
  <c r="F1505" i="2"/>
  <c r="F1873" i="2"/>
  <c r="F2129" i="2"/>
  <c r="F2219" i="2"/>
  <c r="F2302" i="2"/>
  <c r="F2385" i="2"/>
  <c r="F1010" i="2"/>
  <c r="F1775" i="2"/>
  <c r="F2053" i="2"/>
  <c r="F2186" i="2"/>
  <c r="F2269" i="2"/>
  <c r="F2359" i="2"/>
  <c r="F2442" i="2"/>
  <c r="F2169" i="2"/>
  <c r="F1164" i="2"/>
  <c r="F2243" i="2"/>
  <c r="F1881" i="2"/>
  <c r="F2393" i="2"/>
  <c r="F2211" i="2"/>
  <c r="F25" i="2"/>
  <c r="F15" i="2"/>
  <c r="F238" i="2"/>
  <c r="F132" i="2"/>
  <c r="F72" i="2"/>
  <c r="F92" i="2"/>
  <c r="F593" i="2"/>
  <c r="F558" i="2"/>
  <c r="F531" i="2"/>
  <c r="F787" i="2"/>
  <c r="F678" i="2"/>
  <c r="F997" i="2"/>
  <c r="F397" i="2"/>
  <c r="F898" i="2"/>
  <c r="F737" i="2"/>
  <c r="F717" i="2"/>
  <c r="F1258" i="2"/>
  <c r="F1514" i="2"/>
  <c r="F1770" i="2"/>
  <c r="F1124" i="2"/>
  <c r="F1407" i="2"/>
  <c r="F1000" i="2"/>
  <c r="F1316" i="2"/>
  <c r="F1572" i="2"/>
  <c r="F1701" i="2"/>
  <c r="F1990" i="2"/>
  <c r="F1433" i="2"/>
  <c r="F1863" i="2"/>
  <c r="F2119" i="2"/>
  <c r="F1699" i="2"/>
  <c r="F1996" i="2"/>
  <c r="F2252" i="2"/>
  <c r="F1596" i="2"/>
  <c r="F2322" i="2"/>
  <c r="F2065" i="2"/>
  <c r="F2449" i="2"/>
  <c r="F2250" i="2"/>
  <c r="F2425" i="2"/>
  <c r="F2294" i="2"/>
  <c r="F109" i="2"/>
  <c r="F79" i="2"/>
  <c r="F302" i="2"/>
  <c r="F215" i="2"/>
  <c r="F200" i="2"/>
  <c r="F385" i="2"/>
  <c r="F245" i="2"/>
  <c r="F622" i="2"/>
  <c r="F595" i="2"/>
  <c r="F851" i="2"/>
  <c r="F761" i="2"/>
  <c r="F1061" i="2"/>
  <c r="F642" i="2"/>
  <c r="F970" i="2"/>
  <c r="F820" i="2"/>
  <c r="F1016" i="2"/>
  <c r="F1322" i="2"/>
  <c r="F1578" i="2"/>
  <c r="F1834" i="2"/>
  <c r="F1207" i="2"/>
  <c r="F1471" i="2"/>
  <c r="F1088" i="2"/>
  <c r="F1380" i="2"/>
  <c r="F1186" i="2"/>
  <c r="F1784" i="2"/>
  <c r="F2054" i="2"/>
  <c r="F1617" i="2"/>
  <c r="F1927" i="2"/>
  <c r="F1154" i="2"/>
  <c r="F1789" i="2"/>
  <c r="F2060" i="2"/>
  <c r="F2316" i="2"/>
  <c r="F1917" i="2"/>
  <c r="F2405" i="2"/>
  <c r="F2193" i="2"/>
  <c r="F1692" i="2"/>
  <c r="F2333" i="2"/>
  <c r="F2153" i="2"/>
  <c r="F2403" i="2"/>
  <c r="F42" i="2"/>
  <c r="F143" i="2"/>
  <c r="F366" i="2"/>
  <c r="F279" i="2"/>
  <c r="F264" i="2"/>
  <c r="F465" i="2"/>
  <c r="F424" i="2"/>
  <c r="F377" i="2"/>
  <c r="F659" i="2"/>
  <c r="F915" i="2"/>
  <c r="F844" i="2"/>
  <c r="F1125" i="2"/>
  <c r="F725" i="2"/>
  <c r="F445" i="2"/>
  <c r="F910" i="2"/>
  <c r="F1099" i="2"/>
  <c r="F1386" i="2"/>
  <c r="F1642" i="2"/>
  <c r="F784" i="2"/>
  <c r="F1279" i="2"/>
  <c r="F1535" i="2"/>
  <c r="F1171" i="2"/>
  <c r="F1444" i="2"/>
  <c r="F1445" i="2"/>
  <c r="F1862" i="2"/>
  <c r="F2118" i="2"/>
  <c r="F1700" i="2"/>
  <c r="F1991" i="2"/>
  <c r="F1437" i="2"/>
  <c r="F1868" i="2"/>
  <c r="F2124" i="2"/>
  <c r="F2380" i="2"/>
  <c r="F2149" i="2"/>
  <c r="F1249" i="2"/>
  <c r="F2283" i="2"/>
  <c r="F1989" i="2"/>
  <c r="F2423" i="2"/>
  <c r="F1473" i="2"/>
  <c r="F106" i="2"/>
  <c r="F174" i="2"/>
  <c r="F430" i="2"/>
  <c r="F343" i="2"/>
  <c r="F328" i="2"/>
  <c r="F529" i="2"/>
  <c r="F494" i="2"/>
  <c r="F467" i="2"/>
  <c r="F723" i="2"/>
  <c r="F512" i="2"/>
  <c r="F934" i="2"/>
  <c r="F1189" i="2"/>
  <c r="F808" i="2"/>
  <c r="F654" i="2"/>
  <c r="F979" i="2"/>
  <c r="F1182" i="2"/>
  <c r="F1450" i="2"/>
  <c r="F1706" i="2"/>
  <c r="F1034" i="2"/>
  <c r="F1343" i="2"/>
  <c r="F685" i="2"/>
  <c r="F1252" i="2"/>
  <c r="F1508" i="2"/>
  <c r="F1611" i="2"/>
  <c r="F1926" i="2"/>
  <c r="F1151" i="2"/>
  <c r="F1783" i="2"/>
  <c r="F2055" i="2"/>
  <c r="F1616" i="2"/>
  <c r="F1932" i="2"/>
  <c r="F2188" i="2"/>
  <c r="F2444" i="2"/>
  <c r="F2239" i="2"/>
  <c r="F1791" i="2"/>
  <c r="F2366" i="2"/>
  <c r="F2167" i="2"/>
  <c r="F1977" i="2"/>
  <c r="F2310" i="2"/>
  <c r="T8" i="2"/>
  <c r="T16" i="2"/>
  <c r="T24" i="2"/>
  <c r="T32" i="2"/>
  <c r="T40" i="2"/>
  <c r="T48" i="2"/>
  <c r="T56" i="2"/>
  <c r="T64" i="2"/>
  <c r="T72" i="2"/>
  <c r="T80" i="2"/>
  <c r="T88" i="2"/>
  <c r="T96" i="2"/>
  <c r="T104" i="2"/>
  <c r="T112" i="2"/>
  <c r="T120" i="2"/>
  <c r="T128" i="2"/>
  <c r="T136" i="2"/>
  <c r="T144" i="2"/>
  <c r="T152" i="2"/>
  <c r="T160" i="2"/>
  <c r="T168" i="2"/>
  <c r="T176" i="2"/>
  <c r="T184" i="2"/>
  <c r="T192" i="2"/>
  <c r="T200" i="2"/>
  <c r="T27" i="2"/>
  <c r="T59" i="2"/>
  <c r="T91" i="2"/>
  <c r="T123" i="2"/>
  <c r="T155" i="2"/>
  <c r="T187" i="2"/>
  <c r="T13" i="2"/>
  <c r="T45" i="2"/>
  <c r="T77" i="2"/>
  <c r="T109" i="2"/>
  <c r="T141" i="2"/>
  <c r="T173" i="2"/>
  <c r="T204" i="2"/>
  <c r="T212" i="2"/>
  <c r="T220" i="2"/>
  <c r="T228" i="2"/>
  <c r="T236" i="2"/>
  <c r="T244" i="2"/>
  <c r="T252" i="2"/>
  <c r="T260" i="2"/>
  <c r="T268" i="2"/>
  <c r="T276" i="2"/>
  <c r="T284" i="2"/>
  <c r="T292" i="2"/>
  <c r="T300" i="2"/>
  <c r="T308" i="2"/>
  <c r="T316" i="2"/>
  <c r="T324" i="2"/>
  <c r="T332" i="2"/>
  <c r="T340" i="2"/>
  <c r="T348" i="2"/>
  <c r="T356" i="2"/>
  <c r="T364" i="2"/>
  <c r="T372" i="2"/>
  <c r="T380" i="2"/>
  <c r="T388" i="2"/>
  <c r="T396" i="2"/>
  <c r="T404" i="2"/>
  <c r="T412" i="2"/>
  <c r="T420" i="2"/>
  <c r="T428" i="2"/>
  <c r="T436" i="2"/>
  <c r="T444" i="2"/>
  <c r="T452" i="2"/>
  <c r="T460" i="2"/>
  <c r="T468" i="2"/>
  <c r="T476" i="2"/>
  <c r="T484" i="2"/>
  <c r="T492" i="2"/>
  <c r="T500" i="2"/>
  <c r="T508" i="2"/>
  <c r="T516" i="2"/>
  <c r="T524" i="2"/>
  <c r="T532" i="2"/>
  <c r="T540" i="2"/>
  <c r="T548" i="2"/>
  <c r="T556" i="2"/>
  <c r="T564" i="2"/>
  <c r="T572" i="2"/>
  <c r="T580" i="2"/>
  <c r="T588" i="2"/>
  <c r="T596" i="2"/>
  <c r="T604" i="2"/>
  <c r="T612" i="2"/>
  <c r="T620" i="2"/>
  <c r="T628" i="2"/>
  <c r="T15" i="2"/>
  <c r="T47" i="2"/>
  <c r="T79" i="2"/>
  <c r="T111" i="2"/>
  <c r="T143" i="2"/>
  <c r="T175" i="2"/>
  <c r="T9" i="2"/>
  <c r="T137" i="2"/>
  <c r="T213" i="2"/>
  <c r="T245" i="2"/>
  <c r="T277" i="2"/>
  <c r="T309" i="2"/>
  <c r="T341" i="2"/>
  <c r="T373" i="2"/>
  <c r="T405" i="2"/>
  <c r="T437" i="2"/>
  <c r="T469" i="2"/>
  <c r="T501" i="2"/>
  <c r="T533" i="2"/>
  <c r="T565" i="2"/>
  <c r="T597" i="2"/>
  <c r="T629" i="2"/>
  <c r="T645" i="2"/>
  <c r="T661" i="2"/>
  <c r="T677" i="2"/>
  <c r="T693" i="2"/>
  <c r="T709" i="2"/>
  <c r="T725" i="2"/>
  <c r="T741" i="2"/>
  <c r="T757" i="2"/>
  <c r="T773" i="2"/>
  <c r="T789" i="2"/>
  <c r="T805" i="2"/>
  <c r="T821" i="2"/>
  <c r="T837" i="2"/>
  <c r="T853" i="2"/>
  <c r="T869" i="2"/>
  <c r="T885" i="2"/>
  <c r="T901" i="2"/>
  <c r="T917" i="2"/>
  <c r="T933" i="2"/>
  <c r="T949" i="2"/>
  <c r="T965" i="2"/>
  <c r="T981" i="2"/>
  <c r="T997" i="2"/>
  <c r="T1013" i="2"/>
  <c r="T1027" i="2"/>
  <c r="T1035" i="2"/>
  <c r="T1043" i="2"/>
  <c r="T1051" i="2"/>
  <c r="T1059" i="2"/>
  <c r="T1067" i="2"/>
  <c r="T1075" i="2"/>
  <c r="T1083" i="2"/>
  <c r="T1091" i="2"/>
  <c r="T1099" i="2"/>
  <c r="T1107" i="2"/>
  <c r="T1115" i="2"/>
  <c r="T1123" i="2"/>
  <c r="T1131" i="2"/>
  <c r="T1139" i="2"/>
  <c r="T1147" i="2"/>
  <c r="T1155" i="2"/>
  <c r="T1163" i="2"/>
  <c r="T1171" i="2"/>
  <c r="T1179" i="2"/>
  <c r="T1187" i="2"/>
  <c r="T1195" i="2"/>
  <c r="T1203" i="2"/>
  <c r="T1211" i="2"/>
  <c r="T1219" i="2"/>
  <c r="T1227" i="2"/>
  <c r="T1235" i="2"/>
  <c r="T1243" i="2"/>
  <c r="T1251" i="2"/>
  <c r="T1259" i="2"/>
  <c r="T1267" i="2"/>
  <c r="T1275" i="2"/>
  <c r="T1283" i="2"/>
  <c r="T1291" i="2"/>
  <c r="T1299" i="2"/>
  <c r="T1307" i="2"/>
  <c r="T1315" i="2"/>
  <c r="T1323" i="2"/>
  <c r="T1331" i="2"/>
  <c r="T1339" i="2"/>
  <c r="T1347" i="2"/>
  <c r="T1355" i="2"/>
  <c r="T1363" i="2"/>
  <c r="T1371" i="2"/>
  <c r="T1379" i="2"/>
  <c r="T1387" i="2"/>
  <c r="T1395" i="2"/>
  <c r="T1403" i="2"/>
  <c r="T1411" i="2"/>
  <c r="T1419" i="2"/>
  <c r="T1427" i="2"/>
  <c r="T1435" i="2"/>
  <c r="T1443" i="2"/>
  <c r="T1451" i="2"/>
  <c r="T1459" i="2"/>
  <c r="T1467" i="2"/>
  <c r="T1475" i="2"/>
  <c r="T1483" i="2"/>
  <c r="T1491" i="2"/>
  <c r="T1499" i="2"/>
  <c r="T1507" i="2"/>
  <c r="T1515" i="2"/>
  <c r="T1523" i="2"/>
  <c r="T1531" i="2"/>
  <c r="T1539" i="2"/>
  <c r="T1547" i="2"/>
  <c r="T1555" i="2"/>
  <c r="T1563" i="2"/>
  <c r="T1571" i="2"/>
  <c r="T1579" i="2"/>
  <c r="T1587" i="2"/>
  <c r="T1595" i="2"/>
  <c r="T1603" i="2"/>
  <c r="T1611" i="2"/>
  <c r="T1619" i="2"/>
  <c r="T1627" i="2"/>
  <c r="T49" i="2"/>
  <c r="T177" i="2"/>
  <c r="T235" i="2"/>
  <c r="T267" i="2"/>
  <c r="T299" i="2"/>
  <c r="T331" i="2"/>
  <c r="T363" i="2"/>
  <c r="T395" i="2"/>
  <c r="T427" i="2"/>
  <c r="T459" i="2"/>
  <c r="T491" i="2"/>
  <c r="T523" i="2"/>
  <c r="T555" i="2"/>
  <c r="T587" i="2"/>
  <c r="T619" i="2"/>
  <c r="T639" i="2"/>
  <c r="T655" i="2"/>
  <c r="T671" i="2"/>
  <c r="T687" i="2"/>
  <c r="T703" i="2"/>
  <c r="T719" i="2"/>
  <c r="T735" i="2"/>
  <c r="T751" i="2"/>
  <c r="T767" i="2"/>
  <c r="T783" i="2"/>
  <c r="T799" i="2"/>
  <c r="T815" i="2"/>
  <c r="T831" i="2"/>
  <c r="T847" i="2"/>
  <c r="T863" i="2"/>
  <c r="T879" i="2"/>
  <c r="T895" i="2"/>
  <c r="T911" i="2"/>
  <c r="T927" i="2"/>
  <c r="T943" i="2"/>
  <c r="T959" i="2"/>
  <c r="T975" i="2"/>
  <c r="T991" i="2"/>
  <c r="T1007" i="2"/>
  <c r="T1023" i="2"/>
  <c r="T121" i="2"/>
  <c r="T217" i="2"/>
  <c r="T249" i="2"/>
  <c r="T281" i="2"/>
  <c r="T313" i="2"/>
  <c r="T345" i="2"/>
  <c r="T377" i="2"/>
  <c r="T409" i="2"/>
  <c r="T441" i="2"/>
  <c r="T473" i="2"/>
  <c r="T505" i="2"/>
  <c r="T537" i="2"/>
  <c r="T569" i="2"/>
  <c r="T601" i="2"/>
  <c r="T633" i="2"/>
  <c r="T649" i="2"/>
  <c r="T665" i="2"/>
  <c r="T681" i="2"/>
  <c r="T697" i="2"/>
  <c r="T713" i="2"/>
  <c r="T729" i="2"/>
  <c r="T745" i="2"/>
  <c r="T761" i="2"/>
  <c r="T777" i="2"/>
  <c r="T793" i="2"/>
  <c r="T809" i="2"/>
  <c r="T825" i="2"/>
  <c r="T841" i="2"/>
  <c r="T857" i="2"/>
  <c r="T873" i="2"/>
  <c r="T889" i="2"/>
  <c r="T905" i="2"/>
  <c r="T921" i="2"/>
  <c r="T937" i="2"/>
  <c r="T953" i="2"/>
  <c r="T969" i="2"/>
  <c r="T985" i="2"/>
  <c r="T1001" i="2"/>
  <c r="T1017" i="2"/>
  <c r="T1030" i="2"/>
  <c r="T1038" i="2"/>
  <c r="T1046" i="2"/>
  <c r="T1054" i="2"/>
  <c r="T1062" i="2"/>
  <c r="T1070" i="2"/>
  <c r="T1078" i="2"/>
  <c r="T1086" i="2"/>
  <c r="T1094" i="2"/>
  <c r="T1102" i="2"/>
  <c r="T1110" i="2"/>
  <c r="T1118" i="2"/>
  <c r="T1126" i="2"/>
  <c r="T1134" i="2"/>
  <c r="T1142" i="2"/>
  <c r="T1150" i="2"/>
  <c r="T1158" i="2"/>
  <c r="T1166" i="2"/>
  <c r="T1174" i="2"/>
  <c r="T1182" i="2"/>
  <c r="T1190" i="2"/>
  <c r="T1198" i="2"/>
  <c r="T1206" i="2"/>
  <c r="T1214" i="2"/>
  <c r="T1222" i="2"/>
  <c r="T1230" i="2"/>
  <c r="T1238" i="2"/>
  <c r="T1246" i="2"/>
  <c r="T1254" i="2"/>
  <c r="T1262" i="2"/>
  <c r="T1270" i="2"/>
  <c r="T1278" i="2"/>
  <c r="T1286" i="2"/>
  <c r="T1294" i="2"/>
  <c r="T1302" i="2"/>
  <c r="T1310" i="2"/>
  <c r="T1318" i="2"/>
  <c r="T1326" i="2"/>
  <c r="T1334" i="2"/>
  <c r="T1342" i="2"/>
  <c r="T1350" i="2"/>
  <c r="T1358" i="2"/>
  <c r="T1366" i="2"/>
  <c r="T1374" i="2"/>
  <c r="T1382" i="2"/>
  <c r="T1390" i="2"/>
  <c r="T1398" i="2"/>
  <c r="T1406" i="2"/>
  <c r="T1414" i="2"/>
  <c r="T1422" i="2"/>
  <c r="T1430" i="2"/>
  <c r="T1438" i="2"/>
  <c r="T1446" i="2"/>
  <c r="T1454" i="2"/>
  <c r="T1462" i="2"/>
  <c r="T1470" i="2"/>
  <c r="T1478" i="2"/>
  <c r="T1486" i="2"/>
  <c r="T1494" i="2"/>
  <c r="T1502" i="2"/>
  <c r="T1510" i="2"/>
  <c r="T1518" i="2"/>
  <c r="T1526" i="2"/>
  <c r="T1534" i="2"/>
  <c r="T1542" i="2"/>
  <c r="T1550" i="2"/>
  <c r="T1558" i="2"/>
  <c r="T1566" i="2"/>
  <c r="T1574" i="2"/>
  <c r="T1582" i="2"/>
  <c r="T1590" i="2"/>
  <c r="T1598" i="2"/>
  <c r="T1606" i="2"/>
  <c r="T1614" i="2"/>
  <c r="T1622" i="2"/>
  <c r="T1630" i="2"/>
  <c r="T1638" i="2"/>
  <c r="T1646" i="2"/>
  <c r="T1654" i="2"/>
  <c r="T1662" i="2"/>
  <c r="T1670" i="2"/>
  <c r="T1678" i="2"/>
  <c r="T1686" i="2"/>
  <c r="T1694" i="2"/>
  <c r="T1702" i="2"/>
  <c r="T1710" i="2"/>
  <c r="T1718" i="2"/>
  <c r="T1726" i="2"/>
  <c r="T1734" i="2"/>
  <c r="T1742" i="2"/>
  <c r="T1750" i="2"/>
  <c r="T1758" i="2"/>
  <c r="T1766" i="2"/>
  <c r="T1774" i="2"/>
  <c r="T1782" i="2"/>
  <c r="T1790" i="2"/>
  <c r="T1798" i="2"/>
  <c r="T1806" i="2"/>
  <c r="T1814" i="2"/>
  <c r="T1822" i="2"/>
  <c r="T1830" i="2"/>
  <c r="T1838" i="2"/>
  <c r="T1846" i="2"/>
  <c r="T1854" i="2"/>
  <c r="T1862" i="2"/>
  <c r="T1870" i="2"/>
  <c r="T1878" i="2"/>
  <c r="T1886" i="2"/>
  <c r="T1894" i="2"/>
  <c r="T1902" i="2"/>
  <c r="T1910" i="2"/>
  <c r="T1918" i="2"/>
  <c r="T1926" i="2"/>
  <c r="T1934" i="2"/>
  <c r="T1942" i="2"/>
  <c r="T1950" i="2"/>
  <c r="T1958" i="2"/>
  <c r="T1966" i="2"/>
  <c r="T1974" i="2"/>
  <c r="T1982" i="2"/>
  <c r="T1990" i="2"/>
  <c r="T1998" i="2"/>
  <c r="T2006" i="2"/>
  <c r="T2014" i="2"/>
  <c r="T2022" i="2"/>
  <c r="T2030" i="2"/>
  <c r="T2038" i="2"/>
  <c r="T2046" i="2"/>
  <c r="T2054" i="2"/>
  <c r="T2062" i="2"/>
  <c r="T2070" i="2"/>
  <c r="T2078" i="2"/>
  <c r="T2086" i="2"/>
  <c r="T2094" i="2"/>
  <c r="T263" i="2"/>
  <c r="T391" i="2"/>
  <c r="T519" i="2"/>
  <c r="T656" i="2"/>
  <c r="T720" i="2"/>
  <c r="T784" i="2"/>
  <c r="T848" i="2"/>
  <c r="T912" i="2"/>
  <c r="T976" i="2"/>
  <c r="T1639" i="2"/>
  <c r="T1671" i="2"/>
  <c r="T1703" i="2"/>
  <c r="T1735" i="2"/>
  <c r="T1767" i="2"/>
  <c r="T1799" i="2"/>
  <c r="T1831" i="2"/>
  <c r="T1863" i="2"/>
  <c r="T1895" i="2"/>
  <c r="T1927" i="2"/>
  <c r="T1959" i="2"/>
  <c r="T1991" i="2"/>
  <c r="T2023" i="2"/>
  <c r="T2055" i="2"/>
  <c r="T2087" i="2"/>
  <c r="T2101" i="2"/>
  <c r="T2109" i="2"/>
  <c r="T2117" i="2"/>
  <c r="T2125" i="2"/>
  <c r="T2133" i="2"/>
  <c r="T2141" i="2"/>
  <c r="T2149" i="2"/>
  <c r="T2157" i="2"/>
  <c r="T2165" i="2"/>
  <c r="T2173" i="2"/>
  <c r="T2181" i="2"/>
  <c r="T2189" i="2"/>
  <c r="T2197" i="2"/>
  <c r="T2205" i="2"/>
  <c r="T2213" i="2"/>
  <c r="T2221" i="2"/>
  <c r="T2229" i="2"/>
  <c r="T2237" i="2"/>
  <c r="T2245" i="2"/>
  <c r="T2253" i="2"/>
  <c r="T2261" i="2"/>
  <c r="T2269" i="2"/>
  <c r="T2277" i="2"/>
  <c r="T2285" i="2"/>
  <c r="T2293" i="2"/>
  <c r="T2301" i="2"/>
  <c r="T2309" i="2"/>
  <c r="T2317" i="2"/>
  <c r="T2325" i="2"/>
  <c r="T2333" i="2"/>
  <c r="T2341" i="2"/>
  <c r="T2349" i="2"/>
  <c r="T2357" i="2"/>
  <c r="T2365" i="2"/>
  <c r="T2373" i="2"/>
  <c r="T2381" i="2"/>
  <c r="T2389" i="2"/>
  <c r="T2397" i="2"/>
  <c r="T2405" i="2"/>
  <c r="T2413" i="2"/>
  <c r="T2421" i="2"/>
  <c r="T2429" i="2"/>
  <c r="T2437" i="2"/>
  <c r="T2445" i="2"/>
  <c r="T2453" i="2"/>
  <c r="T2461" i="2"/>
  <c r="T2440" i="2"/>
  <c r="T2450" i="2"/>
  <c r="T207" i="2"/>
  <c r="T335" i="2"/>
  <c r="T495" i="2"/>
  <c r="T712" i="2"/>
  <c r="T808" i="2"/>
  <c r="T939" i="2"/>
  <c r="T1677" i="2"/>
  <c r="T1765" i="2"/>
  <c r="T1821" i="2"/>
  <c r="T65" i="2"/>
  <c r="T287" i="2"/>
  <c r="T415" i="2"/>
  <c r="T543" i="2"/>
  <c r="T635" i="2"/>
  <c r="T699" i="2"/>
  <c r="T763" i="2"/>
  <c r="T827" i="2"/>
  <c r="T891" i="2"/>
  <c r="T955" i="2"/>
  <c r="T1019" i="2"/>
  <c r="T1657" i="2"/>
  <c r="T1689" i="2"/>
  <c r="T1721" i="2"/>
  <c r="T1753" i="2"/>
  <c r="T1785" i="2"/>
  <c r="T1817" i="2"/>
  <c r="T1849" i="2"/>
  <c r="T1881" i="2"/>
  <c r="T1913" i="2"/>
  <c r="T1945" i="2"/>
  <c r="T1977" i="2"/>
  <c r="T2009" i="2"/>
  <c r="T2041" i="2"/>
  <c r="T2073" i="2"/>
  <c r="T2412" i="2"/>
  <c r="T2434" i="2"/>
  <c r="T559" i="2"/>
  <c r="T904" i="2"/>
  <c r="T1637" i="2"/>
  <c r="T1733" i="2"/>
  <c r="T1893" i="2"/>
  <c r="T1965" i="2"/>
  <c r="T2021" i="2"/>
  <c r="T2085" i="2"/>
  <c r="T279" i="2"/>
  <c r="T407" i="2"/>
  <c r="T535" i="2"/>
  <c r="T643" i="2"/>
  <c r="T707" i="2"/>
  <c r="T771" i="2"/>
  <c r="T835" i="2"/>
  <c r="T899" i="2"/>
  <c r="T963" i="2"/>
  <c r="T1635" i="2"/>
  <c r="T1667" i="2"/>
  <c r="T1699" i="2"/>
  <c r="T1731" i="2"/>
  <c r="T1763" i="2"/>
  <c r="T1795" i="2"/>
  <c r="T1827" i="2"/>
  <c r="T1859" i="2"/>
  <c r="T1891" i="2"/>
  <c r="T1923" i="2"/>
  <c r="T1955" i="2"/>
  <c r="T1987" i="2"/>
  <c r="T2019" i="2"/>
  <c r="T2051" i="2"/>
  <c r="T2083" i="2"/>
  <c r="T2100" i="2"/>
  <c r="T2108" i="2"/>
  <c r="T2116" i="2"/>
  <c r="T2124" i="2"/>
  <c r="T2132" i="2"/>
  <c r="T2140" i="2"/>
  <c r="T2148" i="2"/>
  <c r="T2156" i="2"/>
  <c r="T2164" i="2"/>
  <c r="T2172" i="2"/>
  <c r="T2180" i="2"/>
  <c r="T2188" i="2"/>
  <c r="T2196" i="2"/>
  <c r="T2204" i="2"/>
  <c r="T2212" i="2"/>
  <c r="T2220" i="2"/>
  <c r="T2228" i="2"/>
  <c r="T2236" i="2"/>
  <c r="T2244" i="2"/>
  <c r="T2252" i="2"/>
  <c r="T2260" i="2"/>
  <c r="T2268" i="2"/>
  <c r="T2276" i="2"/>
  <c r="T2284" i="2"/>
  <c r="T2292" i="2"/>
  <c r="T2300" i="2"/>
  <c r="T2308" i="2"/>
  <c r="T2316" i="2"/>
  <c r="T2324" i="2"/>
  <c r="T2332" i="2"/>
  <c r="T2340" i="2"/>
  <c r="T2348" i="2"/>
  <c r="T2356" i="2"/>
  <c r="T2364" i="2"/>
  <c r="T2372" i="2"/>
  <c r="T2380" i="2"/>
  <c r="T2388" i="2"/>
  <c r="T2396" i="2"/>
  <c r="T2404" i="2"/>
  <c r="T2420" i="2"/>
  <c r="T2430" i="2"/>
  <c r="T2456" i="2"/>
  <c r="T2466" i="2"/>
  <c r="T744" i="2"/>
  <c r="T1000" i="2"/>
  <c r="T1757" i="2"/>
  <c r="T1869" i="2"/>
  <c r="T1925" i="2"/>
  <c r="T1997" i="2"/>
  <c r="T2069" i="2"/>
  <c r="T10" i="2"/>
  <c r="T18" i="2"/>
  <c r="T26" i="2"/>
  <c r="T34" i="2"/>
  <c r="T42" i="2"/>
  <c r="T50" i="2"/>
  <c r="T58" i="2"/>
  <c r="T66" i="2"/>
  <c r="T74" i="2"/>
  <c r="T82" i="2"/>
  <c r="T90" i="2"/>
  <c r="T98" i="2"/>
  <c r="T106" i="2"/>
  <c r="T114" i="2"/>
  <c r="T122" i="2"/>
  <c r="T130" i="2"/>
  <c r="T138" i="2"/>
  <c r="T146" i="2"/>
  <c r="T154" i="2"/>
  <c r="T162" i="2"/>
  <c r="T170" i="2"/>
  <c r="T178" i="2"/>
  <c r="T186" i="2"/>
  <c r="T194" i="2"/>
  <c r="T202" i="2"/>
  <c r="T35" i="2"/>
  <c r="T67" i="2"/>
  <c r="T99" i="2"/>
  <c r="T131" i="2"/>
  <c r="T163" i="2"/>
  <c r="T195" i="2"/>
  <c r="T21" i="2"/>
  <c r="T53" i="2"/>
  <c r="T85" i="2"/>
  <c r="T117" i="2"/>
  <c r="T149" i="2"/>
  <c r="T181" i="2"/>
  <c r="T206" i="2"/>
  <c r="T214" i="2"/>
  <c r="T222" i="2"/>
  <c r="T230" i="2"/>
  <c r="T238" i="2"/>
  <c r="T246" i="2"/>
  <c r="T254" i="2"/>
  <c r="T262" i="2"/>
  <c r="T270" i="2"/>
  <c r="T278" i="2"/>
  <c r="T286" i="2"/>
  <c r="T294" i="2"/>
  <c r="T302" i="2"/>
  <c r="T310" i="2"/>
  <c r="T318" i="2"/>
  <c r="T326" i="2"/>
  <c r="T334" i="2"/>
  <c r="T342" i="2"/>
  <c r="T350" i="2"/>
  <c r="T358" i="2"/>
  <c r="T366" i="2"/>
  <c r="T374" i="2"/>
  <c r="T382" i="2"/>
  <c r="T390" i="2"/>
  <c r="T398" i="2"/>
  <c r="T406" i="2"/>
  <c r="T414" i="2"/>
  <c r="T422" i="2"/>
  <c r="T430" i="2"/>
  <c r="T438" i="2"/>
  <c r="T446" i="2"/>
  <c r="T454" i="2"/>
  <c r="T462" i="2"/>
  <c r="T470" i="2"/>
  <c r="T478" i="2"/>
  <c r="T486" i="2"/>
  <c r="T494" i="2"/>
  <c r="T502" i="2"/>
  <c r="T510" i="2"/>
  <c r="T518" i="2"/>
  <c r="T526" i="2"/>
  <c r="T534" i="2"/>
  <c r="T542" i="2"/>
  <c r="T550" i="2"/>
  <c r="T558" i="2"/>
  <c r="T566" i="2"/>
  <c r="T574" i="2"/>
  <c r="T582" i="2"/>
  <c r="T590" i="2"/>
  <c r="T598" i="2"/>
  <c r="T606" i="2"/>
  <c r="T614" i="2"/>
  <c r="T622" i="2"/>
  <c r="T630" i="2"/>
  <c r="T23" i="2"/>
  <c r="T55" i="2"/>
  <c r="T87" i="2"/>
  <c r="T119" i="2"/>
  <c r="T151" i="2"/>
  <c r="T183" i="2"/>
  <c r="T41" i="2"/>
  <c r="T169" i="2"/>
  <c r="T221" i="2"/>
  <c r="T253" i="2"/>
  <c r="T285" i="2"/>
  <c r="T317" i="2"/>
  <c r="T349" i="2"/>
  <c r="T381" i="2"/>
  <c r="T413" i="2"/>
  <c r="T445" i="2"/>
  <c r="T477" i="2"/>
  <c r="T509" i="2"/>
  <c r="T541" i="2"/>
  <c r="T573" i="2"/>
  <c r="T605" i="2"/>
  <c r="T634" i="2"/>
  <c r="T650" i="2"/>
  <c r="T666" i="2"/>
  <c r="T682" i="2"/>
  <c r="T698" i="2"/>
  <c r="T714" i="2"/>
  <c r="T730" i="2"/>
  <c r="T746" i="2"/>
  <c r="T762" i="2"/>
  <c r="T778" i="2"/>
  <c r="T794" i="2"/>
  <c r="T810" i="2"/>
  <c r="T826" i="2"/>
  <c r="T842" i="2"/>
  <c r="T858" i="2"/>
  <c r="T874" i="2"/>
  <c r="T890" i="2"/>
  <c r="T906" i="2"/>
  <c r="T922" i="2"/>
  <c r="T938" i="2"/>
  <c r="T954" i="2"/>
  <c r="T970" i="2"/>
  <c r="T986" i="2"/>
  <c r="T1002" i="2"/>
  <c r="T1018" i="2"/>
  <c r="T1029" i="2"/>
  <c r="T1037" i="2"/>
  <c r="T1045" i="2"/>
  <c r="T1053" i="2"/>
  <c r="T1061" i="2"/>
  <c r="T1069" i="2"/>
  <c r="T1077" i="2"/>
  <c r="T1085" i="2"/>
  <c r="T1093" i="2"/>
  <c r="T1101" i="2"/>
  <c r="T1109" i="2"/>
  <c r="T1117" i="2"/>
  <c r="T1125" i="2"/>
  <c r="T1133" i="2"/>
  <c r="T1141" i="2"/>
  <c r="T1149" i="2"/>
  <c r="T1157" i="2"/>
  <c r="T1165" i="2"/>
  <c r="T1173" i="2"/>
  <c r="T1181" i="2"/>
  <c r="T1189" i="2"/>
  <c r="T1197" i="2"/>
  <c r="T1205" i="2"/>
  <c r="T1213" i="2"/>
  <c r="T1221" i="2"/>
  <c r="T1229" i="2"/>
  <c r="T1237" i="2"/>
  <c r="T1245" i="2"/>
  <c r="T1253" i="2"/>
  <c r="T1261" i="2"/>
  <c r="T1269" i="2"/>
  <c r="T1277" i="2"/>
  <c r="T1285" i="2"/>
  <c r="T1293" i="2"/>
  <c r="T1301" i="2"/>
  <c r="T1309" i="2"/>
  <c r="T1317" i="2"/>
  <c r="T1325" i="2"/>
  <c r="T1333" i="2"/>
  <c r="T1341" i="2"/>
  <c r="T1349" i="2"/>
  <c r="T1357" i="2"/>
  <c r="T1365" i="2"/>
  <c r="T1373" i="2"/>
  <c r="T1381" i="2"/>
  <c r="T1389" i="2"/>
  <c r="T1397" i="2"/>
  <c r="T1405" i="2"/>
  <c r="T1413" i="2"/>
  <c r="T1421" i="2"/>
  <c r="T1429" i="2"/>
  <c r="T1437" i="2"/>
  <c r="T1445" i="2"/>
  <c r="T1453" i="2"/>
  <c r="T1461" i="2"/>
  <c r="T1469" i="2"/>
  <c r="T1477" i="2"/>
  <c r="T1485" i="2"/>
  <c r="T1493" i="2"/>
  <c r="T1501" i="2"/>
  <c r="T1509" i="2"/>
  <c r="T1517" i="2"/>
  <c r="T1525" i="2"/>
  <c r="T1533" i="2"/>
  <c r="T1541" i="2"/>
  <c r="T1549" i="2"/>
  <c r="T1557" i="2"/>
  <c r="T1565" i="2"/>
  <c r="T1573" i="2"/>
  <c r="T1581" i="2"/>
  <c r="T1589" i="2"/>
  <c r="T1597" i="2"/>
  <c r="T1605" i="2"/>
  <c r="T1613" i="2"/>
  <c r="T1621" i="2"/>
  <c r="T1629" i="2"/>
  <c r="T81" i="2"/>
  <c r="T211" i="2"/>
  <c r="T243" i="2"/>
  <c r="T275" i="2"/>
  <c r="T307" i="2"/>
  <c r="T339" i="2"/>
  <c r="T371" i="2"/>
  <c r="T403" i="2"/>
  <c r="T435" i="2"/>
  <c r="T467" i="2"/>
  <c r="T499" i="2"/>
  <c r="T531" i="2"/>
  <c r="T563" i="2"/>
  <c r="T595" i="2"/>
  <c r="T627" i="2"/>
  <c r="T644" i="2"/>
  <c r="T660" i="2"/>
  <c r="T676" i="2"/>
  <c r="T692" i="2"/>
  <c r="T708" i="2"/>
  <c r="T724" i="2"/>
  <c r="T740" i="2"/>
  <c r="T756" i="2"/>
  <c r="T772" i="2"/>
  <c r="T788" i="2"/>
  <c r="T804" i="2"/>
  <c r="T820" i="2"/>
  <c r="T836" i="2"/>
  <c r="T852" i="2"/>
  <c r="T868" i="2"/>
  <c r="T884" i="2"/>
  <c r="T900" i="2"/>
  <c r="T916" i="2"/>
  <c r="T932" i="2"/>
  <c r="T948" i="2"/>
  <c r="T964" i="2"/>
  <c r="T980" i="2"/>
  <c r="T996" i="2"/>
  <c r="T1012" i="2"/>
  <c r="T25" i="2"/>
  <c r="T153" i="2"/>
  <c r="T225" i="2"/>
  <c r="T257" i="2"/>
  <c r="T289" i="2"/>
  <c r="T321" i="2"/>
  <c r="T353" i="2"/>
  <c r="T385" i="2"/>
  <c r="T417" i="2"/>
  <c r="T449" i="2"/>
  <c r="T481" i="2"/>
  <c r="T513" i="2"/>
  <c r="T545" i="2"/>
  <c r="T577" i="2"/>
  <c r="T609" i="2"/>
  <c r="T638" i="2"/>
  <c r="T654" i="2"/>
  <c r="T670" i="2"/>
  <c r="T686" i="2"/>
  <c r="T702" i="2"/>
  <c r="T718" i="2"/>
  <c r="T734" i="2"/>
  <c r="T750" i="2"/>
  <c r="T766" i="2"/>
  <c r="T782" i="2"/>
  <c r="T798" i="2"/>
  <c r="T814" i="2"/>
  <c r="T830" i="2"/>
  <c r="T846" i="2"/>
  <c r="T862" i="2"/>
  <c r="T878" i="2"/>
  <c r="T894" i="2"/>
  <c r="T910" i="2"/>
  <c r="T926" i="2"/>
  <c r="T942" i="2"/>
  <c r="T958" i="2"/>
  <c r="T974" i="2"/>
  <c r="T990" i="2"/>
  <c r="T1006" i="2"/>
  <c r="T1022" i="2"/>
  <c r="T1032" i="2"/>
  <c r="T1040" i="2"/>
  <c r="T1048" i="2"/>
  <c r="T1056" i="2"/>
  <c r="T1064" i="2"/>
  <c r="T1072" i="2"/>
  <c r="T1080" i="2"/>
  <c r="T1088" i="2"/>
  <c r="T1096" i="2"/>
  <c r="T1104" i="2"/>
  <c r="T1112" i="2"/>
  <c r="T1120" i="2"/>
  <c r="T1128" i="2"/>
  <c r="T1136" i="2"/>
  <c r="T1144" i="2"/>
  <c r="T1152" i="2"/>
  <c r="T1160" i="2"/>
  <c r="T1168" i="2"/>
  <c r="T1176" i="2"/>
  <c r="T1184" i="2"/>
  <c r="T1192" i="2"/>
  <c r="T1200" i="2"/>
  <c r="T1208" i="2"/>
  <c r="T1216" i="2"/>
  <c r="T1224" i="2"/>
  <c r="T1232" i="2"/>
  <c r="T1240" i="2"/>
  <c r="T1248" i="2"/>
  <c r="T1256" i="2"/>
  <c r="T1264" i="2"/>
  <c r="T1272" i="2"/>
  <c r="T1280" i="2"/>
  <c r="T1288" i="2"/>
  <c r="T1296" i="2"/>
  <c r="T1304" i="2"/>
  <c r="T1312" i="2"/>
  <c r="T1320" i="2"/>
  <c r="T1328" i="2"/>
  <c r="T1336" i="2"/>
  <c r="T1344" i="2"/>
  <c r="T1352" i="2"/>
  <c r="T1360" i="2"/>
  <c r="T1368" i="2"/>
  <c r="T1376" i="2"/>
  <c r="T1384" i="2"/>
  <c r="T1392" i="2"/>
  <c r="T1400" i="2"/>
  <c r="T1408" i="2"/>
  <c r="T1416" i="2"/>
  <c r="T1424" i="2"/>
  <c r="T1432" i="2"/>
  <c r="T1440" i="2"/>
  <c r="T1448" i="2"/>
  <c r="T1456" i="2"/>
  <c r="T1464" i="2"/>
  <c r="T1472" i="2"/>
  <c r="T1480" i="2"/>
  <c r="T1488" i="2"/>
  <c r="T1496" i="2"/>
  <c r="T1504" i="2"/>
  <c r="T1512" i="2"/>
  <c r="T1520" i="2"/>
  <c r="T1528" i="2"/>
  <c r="T1536" i="2"/>
  <c r="T1544" i="2"/>
  <c r="T1552" i="2"/>
  <c r="T1560" i="2"/>
  <c r="T1568" i="2"/>
  <c r="T1576" i="2"/>
  <c r="T1584" i="2"/>
  <c r="T1592" i="2"/>
  <c r="T1600" i="2"/>
  <c r="T1608" i="2"/>
  <c r="T1616" i="2"/>
  <c r="T1624" i="2"/>
  <c r="T1632" i="2"/>
  <c r="T1640" i="2"/>
  <c r="T1648" i="2"/>
  <c r="T1656" i="2"/>
  <c r="T1664" i="2"/>
  <c r="T1672" i="2"/>
  <c r="T1680" i="2"/>
  <c r="T1688" i="2"/>
  <c r="T1696" i="2"/>
  <c r="T1704" i="2"/>
  <c r="T1712" i="2"/>
  <c r="T1720" i="2"/>
  <c r="T1728" i="2"/>
  <c r="T1736" i="2"/>
  <c r="T1744" i="2"/>
  <c r="T1752" i="2"/>
  <c r="T1760" i="2"/>
  <c r="T1768" i="2"/>
  <c r="T1776" i="2"/>
  <c r="T1784" i="2"/>
  <c r="T1792" i="2"/>
  <c r="T1800" i="2"/>
  <c r="T1808" i="2"/>
  <c r="T1816" i="2"/>
  <c r="T1824" i="2"/>
  <c r="T1832" i="2"/>
  <c r="T1840" i="2"/>
  <c r="T1848" i="2"/>
  <c r="T1856" i="2"/>
  <c r="T1864" i="2"/>
  <c r="T1872" i="2"/>
  <c r="T1880" i="2"/>
  <c r="T1888" i="2"/>
  <c r="T1896" i="2"/>
  <c r="T1904" i="2"/>
  <c r="T1912" i="2"/>
  <c r="T1920" i="2"/>
  <c r="T1928" i="2"/>
  <c r="T1936" i="2"/>
  <c r="T1944" i="2"/>
  <c r="T1952" i="2"/>
  <c r="T1960" i="2"/>
  <c r="T1968" i="2"/>
  <c r="T1976" i="2"/>
  <c r="T1984" i="2"/>
  <c r="T1992" i="2"/>
  <c r="T2000" i="2"/>
  <c r="T2008" i="2"/>
  <c r="T2016" i="2"/>
  <c r="T2024" i="2"/>
  <c r="T2032" i="2"/>
  <c r="T2040" i="2"/>
  <c r="T2048" i="2"/>
  <c r="T2056" i="2"/>
  <c r="T2064" i="2"/>
  <c r="T2072" i="2"/>
  <c r="T2080" i="2"/>
  <c r="T2088" i="2"/>
  <c r="T33" i="2"/>
  <c r="T295" i="2"/>
  <c r="T423" i="2"/>
  <c r="T551" i="2"/>
  <c r="T659" i="2"/>
  <c r="T723" i="2"/>
  <c r="T787" i="2"/>
  <c r="T851" i="2"/>
  <c r="T915" i="2"/>
  <c r="T979" i="2"/>
  <c r="T1647" i="2"/>
  <c r="T1679" i="2"/>
  <c r="T1711" i="2"/>
  <c r="T1743" i="2"/>
  <c r="T1775" i="2"/>
  <c r="T1807" i="2"/>
  <c r="T1839" i="2"/>
  <c r="T1871" i="2"/>
  <c r="T1903" i="2"/>
  <c r="T1935" i="2"/>
  <c r="T1967" i="2"/>
  <c r="T1999" i="2"/>
  <c r="T2031" i="2"/>
  <c r="T2063" i="2"/>
  <c r="T2095" i="2"/>
  <c r="T2103" i="2"/>
  <c r="T2111" i="2"/>
  <c r="T2119" i="2"/>
  <c r="T2127" i="2"/>
  <c r="T2135" i="2"/>
  <c r="T2143" i="2"/>
  <c r="T2151" i="2"/>
  <c r="T2159" i="2"/>
  <c r="T2167" i="2"/>
  <c r="T2175" i="2"/>
  <c r="T2183" i="2"/>
  <c r="T2191" i="2"/>
  <c r="T2199" i="2"/>
  <c r="T2207" i="2"/>
  <c r="T2215" i="2"/>
  <c r="T2223" i="2"/>
  <c r="T2231" i="2"/>
  <c r="T2239" i="2"/>
  <c r="T2247" i="2"/>
  <c r="T2255" i="2"/>
  <c r="T2263" i="2"/>
  <c r="T2271" i="2"/>
  <c r="T2279" i="2"/>
  <c r="T2287" i="2"/>
  <c r="T2295" i="2"/>
  <c r="T2303" i="2"/>
  <c r="T2311" i="2"/>
  <c r="T2319" i="2"/>
  <c r="T2327" i="2"/>
  <c r="T2335" i="2"/>
  <c r="T2343" i="2"/>
  <c r="T2351" i="2"/>
  <c r="T2359" i="2"/>
  <c r="T2367" i="2"/>
  <c r="T2375" i="2"/>
  <c r="T2383" i="2"/>
  <c r="T2391" i="2"/>
  <c r="T2399" i="2"/>
  <c r="T2407" i="2"/>
  <c r="T2415" i="2"/>
  <c r="T2423" i="2"/>
  <c r="T2431" i="2"/>
  <c r="T2439" i="2"/>
  <c r="T2447" i="2"/>
  <c r="T2455" i="2"/>
  <c r="T2463" i="2"/>
  <c r="T2444" i="2"/>
  <c r="T2452" i="2"/>
  <c r="T239" i="2"/>
  <c r="T367" i="2"/>
  <c r="T623" i="2"/>
  <c r="T715" i="2"/>
  <c r="T811" i="2"/>
  <c r="T1645" i="2"/>
  <c r="T1693" i="2"/>
  <c r="T1797" i="2"/>
  <c r="T1829" i="2"/>
  <c r="T193" i="2"/>
  <c r="T319" i="2"/>
  <c r="T447" i="2"/>
  <c r="T575" i="2"/>
  <c r="T664" i="2"/>
  <c r="T728" i="2"/>
  <c r="T792" i="2"/>
  <c r="T856" i="2"/>
  <c r="T920" i="2"/>
  <c r="T984" i="2"/>
  <c r="T1633" i="2"/>
  <c r="T1665" i="2"/>
  <c r="T1697" i="2"/>
  <c r="T1729" i="2"/>
  <c r="T1761" i="2"/>
  <c r="T1793" i="2"/>
  <c r="T1825" i="2"/>
  <c r="T1857" i="2"/>
  <c r="T1889" i="2"/>
  <c r="T1921" i="2"/>
  <c r="T1953" i="2"/>
  <c r="T1985" i="2"/>
  <c r="T2017" i="2"/>
  <c r="T2049" i="2"/>
  <c r="T2081" i="2"/>
  <c r="T2414" i="2"/>
  <c r="T2436" i="2"/>
  <c r="T591" i="2"/>
  <c r="T907" i="2"/>
  <c r="T1669" i="2"/>
  <c r="T1853" i="2"/>
  <c r="T1909" i="2"/>
  <c r="T1981" i="2"/>
  <c r="T2037" i="2"/>
  <c r="T97" i="2"/>
  <c r="T311" i="2"/>
  <c r="T439" i="2"/>
  <c r="T567" i="2"/>
  <c r="T672" i="2"/>
  <c r="T736" i="2"/>
  <c r="T800" i="2"/>
  <c r="T864" i="2"/>
  <c r="T928" i="2"/>
  <c r="T992" i="2"/>
  <c r="T1643" i="2"/>
  <c r="T1675" i="2"/>
  <c r="T1707" i="2"/>
  <c r="T1739" i="2"/>
  <c r="T1771" i="2"/>
  <c r="T1803" i="2"/>
  <c r="T1835" i="2"/>
  <c r="T1867" i="2"/>
  <c r="T1899" i="2"/>
  <c r="T1931" i="2"/>
  <c r="T1963" i="2"/>
  <c r="T1995" i="2"/>
  <c r="T2027" i="2"/>
  <c r="T2059" i="2"/>
  <c r="T2091" i="2"/>
  <c r="T2102" i="2"/>
  <c r="T2110" i="2"/>
  <c r="T2118" i="2"/>
  <c r="T2126" i="2"/>
  <c r="T2134" i="2"/>
  <c r="T2142" i="2"/>
  <c r="T2150" i="2"/>
  <c r="T2158" i="2"/>
  <c r="T2166" i="2"/>
  <c r="T2174" i="2"/>
  <c r="T2182" i="2"/>
  <c r="T2190" i="2"/>
  <c r="T2198" i="2"/>
  <c r="T2206" i="2"/>
  <c r="T2214" i="2"/>
  <c r="T2222" i="2"/>
  <c r="T2230" i="2"/>
  <c r="T2238" i="2"/>
  <c r="T2246" i="2"/>
  <c r="T2254" i="2"/>
  <c r="T2262" i="2"/>
  <c r="T2270" i="2"/>
  <c r="T2278" i="2"/>
  <c r="T2286" i="2"/>
  <c r="T2294" i="2"/>
  <c r="T2302" i="2"/>
  <c r="T2310" i="2"/>
  <c r="T2318" i="2"/>
  <c r="T2326" i="2"/>
  <c r="T2334" i="2"/>
  <c r="T2342" i="2"/>
  <c r="T2350" i="2"/>
  <c r="T2358" i="2"/>
  <c r="T2366" i="2"/>
  <c r="T2374" i="2"/>
  <c r="T2382" i="2"/>
  <c r="T2390" i="2"/>
  <c r="T2398" i="2"/>
  <c r="T2406" i="2"/>
  <c r="T2422" i="2"/>
  <c r="T2432" i="2"/>
  <c r="T2458" i="2"/>
  <c r="T527" i="2"/>
  <c r="T843" i="2"/>
  <c r="T1717" i="2"/>
  <c r="T1773" i="2"/>
  <c r="T1885" i="2"/>
  <c r="T1941" i="2"/>
  <c r="T2013" i="2"/>
  <c r="T2077" i="2"/>
  <c r="T6" i="2"/>
  <c r="T14" i="2"/>
  <c r="T22" i="2"/>
  <c r="T30" i="2"/>
  <c r="T38" i="2"/>
  <c r="T46" i="2"/>
  <c r="T54" i="2"/>
  <c r="T62" i="2"/>
  <c r="T70" i="2"/>
  <c r="T78" i="2"/>
  <c r="T86" i="2"/>
  <c r="T94" i="2"/>
  <c r="T102" i="2"/>
  <c r="T110" i="2"/>
  <c r="T118" i="2"/>
  <c r="T126" i="2"/>
  <c r="T134" i="2"/>
  <c r="T142" i="2"/>
  <c r="T150" i="2"/>
  <c r="T158" i="2"/>
  <c r="T166" i="2"/>
  <c r="T174" i="2"/>
  <c r="T182" i="2"/>
  <c r="T190" i="2"/>
  <c r="T198" i="2"/>
  <c r="T19" i="2"/>
  <c r="T51" i="2"/>
  <c r="T83" i="2"/>
  <c r="T115" i="2"/>
  <c r="T147" i="2"/>
  <c r="T179" i="2"/>
  <c r="T5" i="2"/>
  <c r="T37" i="2"/>
  <c r="T69" i="2"/>
  <c r="T101" i="2"/>
  <c r="T133" i="2"/>
  <c r="T165" i="2"/>
  <c r="T197" i="2"/>
  <c r="T210" i="2"/>
  <c r="T218" i="2"/>
  <c r="T226" i="2"/>
  <c r="T234" i="2"/>
  <c r="T242" i="2"/>
  <c r="T250" i="2"/>
  <c r="T258" i="2"/>
  <c r="T266" i="2"/>
  <c r="T274" i="2"/>
  <c r="T282" i="2"/>
  <c r="T290" i="2"/>
  <c r="T298" i="2"/>
  <c r="T306" i="2"/>
  <c r="T314" i="2"/>
  <c r="T322" i="2"/>
  <c r="T330" i="2"/>
  <c r="T338" i="2"/>
  <c r="T346" i="2"/>
  <c r="T354" i="2"/>
  <c r="T362" i="2"/>
  <c r="T370" i="2"/>
  <c r="T378" i="2"/>
  <c r="T386" i="2"/>
  <c r="T394" i="2"/>
  <c r="T402" i="2"/>
  <c r="T410" i="2"/>
  <c r="T418" i="2"/>
  <c r="T426" i="2"/>
  <c r="T434" i="2"/>
  <c r="T442" i="2"/>
  <c r="T450" i="2"/>
  <c r="T458" i="2"/>
  <c r="T466" i="2"/>
  <c r="T474" i="2"/>
  <c r="T482" i="2"/>
  <c r="T490" i="2"/>
  <c r="T498" i="2"/>
  <c r="T506" i="2"/>
  <c r="T514" i="2"/>
  <c r="T522" i="2"/>
  <c r="T530" i="2"/>
  <c r="T538" i="2"/>
  <c r="T546" i="2"/>
  <c r="T554" i="2"/>
  <c r="T562" i="2"/>
  <c r="T570" i="2"/>
  <c r="T578" i="2"/>
  <c r="T586" i="2"/>
  <c r="T594" i="2"/>
  <c r="T602" i="2"/>
  <c r="T610" i="2"/>
  <c r="T618" i="2"/>
  <c r="T626" i="2"/>
  <c r="T7" i="2"/>
  <c r="T39" i="2"/>
  <c r="T71" i="2"/>
  <c r="T103" i="2"/>
  <c r="T135" i="2"/>
  <c r="T167" i="2"/>
  <c r="T199" i="2"/>
  <c r="T105" i="2"/>
  <c r="T205" i="2"/>
  <c r="T237" i="2"/>
  <c r="T269" i="2"/>
  <c r="T301" i="2"/>
  <c r="T333" i="2"/>
  <c r="T365" i="2"/>
  <c r="T397" i="2"/>
  <c r="T429" i="2"/>
  <c r="T461" i="2"/>
  <c r="T493" i="2"/>
  <c r="T525" i="2"/>
  <c r="T557" i="2"/>
  <c r="T589" i="2"/>
  <c r="T621" i="2"/>
  <c r="T642" i="2"/>
  <c r="T658" i="2"/>
  <c r="T674" i="2"/>
  <c r="T690" i="2"/>
  <c r="T706" i="2"/>
  <c r="T722" i="2"/>
  <c r="T738" i="2"/>
  <c r="T754" i="2"/>
  <c r="T770" i="2"/>
  <c r="T786" i="2"/>
  <c r="T802" i="2"/>
  <c r="T818" i="2"/>
  <c r="T834" i="2"/>
  <c r="T850" i="2"/>
  <c r="T866" i="2"/>
  <c r="T882" i="2"/>
  <c r="T898" i="2"/>
  <c r="T914" i="2"/>
  <c r="T930" i="2"/>
  <c r="T946" i="2"/>
  <c r="T962" i="2"/>
  <c r="T978" i="2"/>
  <c r="T994" i="2"/>
  <c r="T1010" i="2"/>
  <c r="T1026" i="2"/>
  <c r="T1033" i="2"/>
  <c r="T1041" i="2"/>
  <c r="T1049" i="2"/>
  <c r="T1057" i="2"/>
  <c r="T1065" i="2"/>
  <c r="T1073" i="2"/>
  <c r="T1081" i="2"/>
  <c r="T1089" i="2"/>
  <c r="T1097" i="2"/>
  <c r="T1105" i="2"/>
  <c r="T1113" i="2"/>
  <c r="T1121" i="2"/>
  <c r="T1129" i="2"/>
  <c r="T1137" i="2"/>
  <c r="T1145" i="2"/>
  <c r="T1153" i="2"/>
  <c r="T1161" i="2"/>
  <c r="T1169" i="2"/>
  <c r="T1177" i="2"/>
  <c r="T1185" i="2"/>
  <c r="T1193" i="2"/>
  <c r="T1201" i="2"/>
  <c r="T1209" i="2"/>
  <c r="T1217" i="2"/>
  <c r="T1225" i="2"/>
  <c r="T1233" i="2"/>
  <c r="T1241" i="2"/>
  <c r="T1249" i="2"/>
  <c r="T1257" i="2"/>
  <c r="T1265" i="2"/>
  <c r="T1273" i="2"/>
  <c r="T1281" i="2"/>
  <c r="T1289" i="2"/>
  <c r="T1297" i="2"/>
  <c r="T1305" i="2"/>
  <c r="T1313" i="2"/>
  <c r="T1321" i="2"/>
  <c r="T1329" i="2"/>
  <c r="T1337" i="2"/>
  <c r="T1345" i="2"/>
  <c r="T1353" i="2"/>
  <c r="T1361" i="2"/>
  <c r="T1369" i="2"/>
  <c r="T1377" i="2"/>
  <c r="T1385" i="2"/>
  <c r="T1393" i="2"/>
  <c r="T1401" i="2"/>
  <c r="T1409" i="2"/>
  <c r="T1417" i="2"/>
  <c r="T1425" i="2"/>
  <c r="T1433" i="2"/>
  <c r="T1441" i="2"/>
  <c r="T1449" i="2"/>
  <c r="T1457" i="2"/>
  <c r="T1465" i="2"/>
  <c r="T1473" i="2"/>
  <c r="T1481" i="2"/>
  <c r="T1489" i="2"/>
  <c r="T1497" i="2"/>
  <c r="T1505" i="2"/>
  <c r="T1513" i="2"/>
  <c r="T1521" i="2"/>
  <c r="T1529" i="2"/>
  <c r="T1537" i="2"/>
  <c r="T1545" i="2"/>
  <c r="T1553" i="2"/>
  <c r="T1561" i="2"/>
  <c r="T1569" i="2"/>
  <c r="T1577" i="2"/>
  <c r="T1585" i="2"/>
  <c r="T1593" i="2"/>
  <c r="T1601" i="2"/>
  <c r="T1609" i="2"/>
  <c r="T1617" i="2"/>
  <c r="T1625" i="2"/>
  <c r="T17" i="2"/>
  <c r="T145" i="2"/>
  <c r="T227" i="2"/>
  <c r="T259" i="2"/>
  <c r="T291" i="2"/>
  <c r="T323" i="2"/>
  <c r="T355" i="2"/>
  <c r="T387" i="2"/>
  <c r="T419" i="2"/>
  <c r="T451" i="2"/>
  <c r="T483" i="2"/>
  <c r="T515" i="2"/>
  <c r="T547" i="2"/>
  <c r="T579" i="2"/>
  <c r="T611" i="2"/>
  <c r="T636" i="2"/>
  <c r="T652" i="2"/>
  <c r="T668" i="2"/>
  <c r="T684" i="2"/>
  <c r="T700" i="2"/>
  <c r="T716" i="2"/>
  <c r="T732" i="2"/>
  <c r="T748" i="2"/>
  <c r="T764" i="2"/>
  <c r="T780" i="2"/>
  <c r="T796" i="2"/>
  <c r="T812" i="2"/>
  <c r="T828" i="2"/>
  <c r="T844" i="2"/>
  <c r="T860" i="2"/>
  <c r="T876" i="2"/>
  <c r="T892" i="2"/>
  <c r="T908" i="2"/>
  <c r="T924" i="2"/>
  <c r="T940" i="2"/>
  <c r="T956" i="2"/>
  <c r="T972" i="2"/>
  <c r="T988" i="2"/>
  <c r="T1004" i="2"/>
  <c r="T1020" i="2"/>
  <c r="T89" i="2"/>
  <c r="T209" i="2"/>
  <c r="T241" i="2"/>
  <c r="T273" i="2"/>
  <c r="T305" i="2"/>
  <c r="T337" i="2"/>
  <c r="T369" i="2"/>
  <c r="T401" i="2"/>
  <c r="T433" i="2"/>
  <c r="T465" i="2"/>
  <c r="T497" i="2"/>
  <c r="T529" i="2"/>
  <c r="T561" i="2"/>
  <c r="T593" i="2"/>
  <c r="T625" i="2"/>
  <c r="T646" i="2"/>
  <c r="T662" i="2"/>
  <c r="T678" i="2"/>
  <c r="T694" i="2"/>
  <c r="T710" i="2"/>
  <c r="T726" i="2"/>
  <c r="T742" i="2"/>
  <c r="T758" i="2"/>
  <c r="T774" i="2"/>
  <c r="T790" i="2"/>
  <c r="T806" i="2"/>
  <c r="T822" i="2"/>
  <c r="T838" i="2"/>
  <c r="T854" i="2"/>
  <c r="T870" i="2"/>
  <c r="T886" i="2"/>
  <c r="T902" i="2"/>
  <c r="T918" i="2"/>
  <c r="T934" i="2"/>
  <c r="T950" i="2"/>
  <c r="T966" i="2"/>
  <c r="T982" i="2"/>
  <c r="T998" i="2"/>
  <c r="T1014" i="2"/>
  <c r="T1028" i="2"/>
  <c r="T1036" i="2"/>
  <c r="T1044" i="2"/>
  <c r="T1052" i="2"/>
  <c r="T1060" i="2"/>
  <c r="T1068" i="2"/>
  <c r="T1076" i="2"/>
  <c r="T1084" i="2"/>
  <c r="T1092" i="2"/>
  <c r="T1100" i="2"/>
  <c r="T1108" i="2"/>
  <c r="T1116" i="2"/>
  <c r="T1124" i="2"/>
  <c r="T1132" i="2"/>
  <c r="T1140" i="2"/>
  <c r="T1148" i="2"/>
  <c r="T1156" i="2"/>
  <c r="T1164" i="2"/>
  <c r="T1172" i="2"/>
  <c r="T1180" i="2"/>
  <c r="T1188" i="2"/>
  <c r="T1196" i="2"/>
  <c r="T1204" i="2"/>
  <c r="T1212" i="2"/>
  <c r="T1220" i="2"/>
  <c r="T1228" i="2"/>
  <c r="T1236" i="2"/>
  <c r="T1244" i="2"/>
  <c r="T1252" i="2"/>
  <c r="T1260" i="2"/>
  <c r="T1268" i="2"/>
  <c r="T1276" i="2"/>
  <c r="T1284" i="2"/>
  <c r="T1292" i="2"/>
  <c r="T1300" i="2"/>
  <c r="T1308" i="2"/>
  <c r="T1316" i="2"/>
  <c r="T1324" i="2"/>
  <c r="T1332" i="2"/>
  <c r="T1340" i="2"/>
  <c r="T1348" i="2"/>
  <c r="T1356" i="2"/>
  <c r="T1364" i="2"/>
  <c r="T1372" i="2"/>
  <c r="T1380" i="2"/>
  <c r="T1388" i="2"/>
  <c r="T1396" i="2"/>
  <c r="T1404" i="2"/>
  <c r="T1412" i="2"/>
  <c r="T1420" i="2"/>
  <c r="T1428" i="2"/>
  <c r="T1436" i="2"/>
  <c r="T1444" i="2"/>
  <c r="T1452" i="2"/>
  <c r="T1460" i="2"/>
  <c r="T1468" i="2"/>
  <c r="T1476" i="2"/>
  <c r="T1484" i="2"/>
  <c r="T1492" i="2"/>
  <c r="T1500" i="2"/>
  <c r="T1508" i="2"/>
  <c r="T1516" i="2"/>
  <c r="T1524" i="2"/>
  <c r="T1532" i="2"/>
  <c r="T1540" i="2"/>
  <c r="T1548" i="2"/>
  <c r="T1556" i="2"/>
  <c r="T1564" i="2"/>
  <c r="T1572" i="2"/>
  <c r="T1580" i="2"/>
  <c r="T1588" i="2"/>
  <c r="T1596" i="2"/>
  <c r="T1604" i="2"/>
  <c r="T1612" i="2"/>
  <c r="T1620" i="2"/>
  <c r="T1628" i="2"/>
  <c r="T1636" i="2"/>
  <c r="T1644" i="2"/>
  <c r="T1652" i="2"/>
  <c r="T1660" i="2"/>
  <c r="T1668" i="2"/>
  <c r="T1676" i="2"/>
  <c r="T1684" i="2"/>
  <c r="T1692" i="2"/>
  <c r="T1700" i="2"/>
  <c r="T1708" i="2"/>
  <c r="T1716" i="2"/>
  <c r="T1724" i="2"/>
  <c r="T1732" i="2"/>
  <c r="T1740" i="2"/>
  <c r="T1748" i="2"/>
  <c r="T1756" i="2"/>
  <c r="T1764" i="2"/>
  <c r="T1772" i="2"/>
  <c r="T1780" i="2"/>
  <c r="T1788" i="2"/>
  <c r="T1796" i="2"/>
  <c r="T1804" i="2"/>
  <c r="T1812" i="2"/>
  <c r="T1820" i="2"/>
  <c r="T1828" i="2"/>
  <c r="T1836" i="2"/>
  <c r="T1844" i="2"/>
  <c r="T1852" i="2"/>
  <c r="T1860" i="2"/>
  <c r="T1868" i="2"/>
  <c r="T1876" i="2"/>
  <c r="T1884" i="2"/>
  <c r="T1892" i="2"/>
  <c r="T1900" i="2"/>
  <c r="T1908" i="2"/>
  <c r="T1916" i="2"/>
  <c r="T1924" i="2"/>
  <c r="T1932" i="2"/>
  <c r="T1940" i="2"/>
  <c r="T1948" i="2"/>
  <c r="T1956" i="2"/>
  <c r="T1964" i="2"/>
  <c r="T1972" i="2"/>
  <c r="T1980" i="2"/>
  <c r="T1988" i="2"/>
  <c r="T1996" i="2"/>
  <c r="T2004" i="2"/>
  <c r="T2012" i="2"/>
  <c r="T2020" i="2"/>
  <c r="T2028" i="2"/>
  <c r="T2036" i="2"/>
  <c r="T2044" i="2"/>
  <c r="T2052" i="2"/>
  <c r="T2060" i="2"/>
  <c r="T2068" i="2"/>
  <c r="T2076" i="2"/>
  <c r="T2084" i="2"/>
  <c r="T2092" i="2"/>
  <c r="T231" i="2"/>
  <c r="T359" i="2"/>
  <c r="T487" i="2"/>
  <c r="T615" i="2"/>
  <c r="T691" i="2"/>
  <c r="T755" i="2"/>
  <c r="T819" i="2"/>
  <c r="T883" i="2"/>
  <c r="T947" i="2"/>
  <c r="T1011" i="2"/>
  <c r="T1663" i="2"/>
  <c r="T1695" i="2"/>
  <c r="T1727" i="2"/>
  <c r="T1759" i="2"/>
  <c r="T1791" i="2"/>
  <c r="T1823" i="2"/>
  <c r="T1855" i="2"/>
  <c r="T1887" i="2"/>
  <c r="T1919" i="2"/>
  <c r="T1951" i="2"/>
  <c r="T1983" i="2"/>
  <c r="T2015" i="2"/>
  <c r="T2047" i="2"/>
  <c r="T2079" i="2"/>
  <c r="T2099" i="2"/>
  <c r="T2107" i="2"/>
  <c r="T2115" i="2"/>
  <c r="T2123" i="2"/>
  <c r="T2131" i="2"/>
  <c r="T2139" i="2"/>
  <c r="T2147" i="2"/>
  <c r="T2155" i="2"/>
  <c r="T2163" i="2"/>
  <c r="T2171" i="2"/>
  <c r="T2179" i="2"/>
  <c r="T2187" i="2"/>
  <c r="T2195" i="2"/>
  <c r="T2203" i="2"/>
  <c r="T2211" i="2"/>
  <c r="T2219" i="2"/>
  <c r="T2227" i="2"/>
  <c r="T2235" i="2"/>
  <c r="T2243" i="2"/>
  <c r="T2251" i="2"/>
  <c r="T2259" i="2"/>
  <c r="T2267" i="2"/>
  <c r="T2275" i="2"/>
  <c r="T2283" i="2"/>
  <c r="T2291" i="2"/>
  <c r="T2299" i="2"/>
  <c r="T2307" i="2"/>
  <c r="T2315" i="2"/>
  <c r="T2323" i="2"/>
  <c r="T2331" i="2"/>
  <c r="T2339" i="2"/>
  <c r="T2347" i="2"/>
  <c r="T2355" i="2"/>
  <c r="T2363" i="2"/>
  <c r="T2371" i="2"/>
  <c r="T2379" i="2"/>
  <c r="T2387" i="2"/>
  <c r="T2395" i="2"/>
  <c r="T2403" i="2"/>
  <c r="T2411" i="2"/>
  <c r="T2419" i="2"/>
  <c r="T2427" i="2"/>
  <c r="T2435" i="2"/>
  <c r="T2443" i="2"/>
  <c r="T2451" i="2"/>
  <c r="T2459" i="2"/>
  <c r="T2467" i="2"/>
  <c r="T2448" i="2"/>
  <c r="T129" i="2"/>
  <c r="T303" i="2"/>
  <c r="T431" i="2"/>
  <c r="T680" i="2"/>
  <c r="T779" i="2"/>
  <c r="T875" i="2"/>
  <c r="T1661" i="2"/>
  <c r="T1725" i="2"/>
  <c r="T1813" i="2"/>
  <c r="T1845" i="2"/>
  <c r="T255" i="2"/>
  <c r="T383" i="2"/>
  <c r="T511" i="2"/>
  <c r="T632" i="2"/>
  <c r="T696" i="2"/>
  <c r="T760" i="2"/>
  <c r="T824" i="2"/>
  <c r="T888" i="2"/>
  <c r="T952" i="2"/>
  <c r="T1016" i="2"/>
  <c r="T1649" i="2"/>
  <c r="T1681" i="2"/>
  <c r="T1713" i="2"/>
  <c r="T1745" i="2"/>
  <c r="T1777" i="2"/>
  <c r="T1809" i="2"/>
  <c r="T1841" i="2"/>
  <c r="T1873" i="2"/>
  <c r="T1905" i="2"/>
  <c r="T1937" i="2"/>
  <c r="T1969" i="2"/>
  <c r="T2001" i="2"/>
  <c r="T2033" i="2"/>
  <c r="T2065" i="2"/>
  <c r="T2408" i="2"/>
  <c r="T2424" i="2"/>
  <c r="T463" i="2"/>
  <c r="T840" i="2"/>
  <c r="T1003" i="2"/>
  <c r="T1709" i="2"/>
  <c r="T1877" i="2"/>
  <c r="T1949" i="2"/>
  <c r="T2005" i="2"/>
  <c r="T2061" i="2"/>
  <c r="T247" i="2"/>
  <c r="T375" i="2"/>
  <c r="T503" i="2"/>
  <c r="T640" i="2"/>
  <c r="T704" i="2"/>
  <c r="T768" i="2"/>
  <c r="T832" i="2"/>
  <c r="T896" i="2"/>
  <c r="T960" i="2"/>
  <c r="T1024" i="2"/>
  <c r="T1659" i="2"/>
  <c r="T1691" i="2"/>
  <c r="T1723" i="2"/>
  <c r="T1755" i="2"/>
  <c r="T1787" i="2"/>
  <c r="T1819" i="2"/>
  <c r="T1851" i="2"/>
  <c r="T1883" i="2"/>
  <c r="T1915" i="2"/>
  <c r="T1947" i="2"/>
  <c r="T1979" i="2"/>
  <c r="T2011" i="2"/>
  <c r="T2043" i="2"/>
  <c r="T2075" i="2"/>
  <c r="T2098" i="2"/>
  <c r="T2106" i="2"/>
  <c r="T2114" i="2"/>
  <c r="T2122" i="2"/>
  <c r="T2130" i="2"/>
  <c r="T2138" i="2"/>
  <c r="T2146" i="2"/>
  <c r="T2154" i="2"/>
  <c r="T2162" i="2"/>
  <c r="T2170" i="2"/>
  <c r="T2178" i="2"/>
  <c r="T2186" i="2"/>
  <c r="T2194" i="2"/>
  <c r="T2202" i="2"/>
  <c r="T2210" i="2"/>
  <c r="T2218" i="2"/>
  <c r="T2226" i="2"/>
  <c r="T2234" i="2"/>
  <c r="T2242" i="2"/>
  <c r="T2250" i="2"/>
  <c r="T2258" i="2"/>
  <c r="T2266" i="2"/>
  <c r="T2274" i="2"/>
  <c r="T2282" i="2"/>
  <c r="T2290" i="2"/>
  <c r="T2298" i="2"/>
  <c r="T2306" i="2"/>
  <c r="T2314" i="2"/>
  <c r="T2322" i="2"/>
  <c r="T2330" i="2"/>
  <c r="T2338" i="2"/>
  <c r="T2346" i="2"/>
  <c r="T2354" i="2"/>
  <c r="T2362" i="2"/>
  <c r="T2370" i="2"/>
  <c r="T2378" i="2"/>
  <c r="T2386" i="2"/>
  <c r="T2394" i="2"/>
  <c r="T2402" i="2"/>
  <c r="T2416" i="2"/>
  <c r="T2428" i="2"/>
  <c r="T2442" i="2"/>
  <c r="T2464" i="2"/>
  <c r="T683" i="2"/>
  <c r="T968" i="2"/>
  <c r="T1749" i="2"/>
  <c r="T1789" i="2"/>
  <c r="T1917" i="2"/>
  <c r="T1973" i="2"/>
  <c r="T2045" i="2"/>
  <c r="T28" i="2"/>
  <c r="T60" i="2"/>
  <c r="T92" i="2"/>
  <c r="T124" i="2"/>
  <c r="T156" i="2"/>
  <c r="T188" i="2"/>
  <c r="T75" i="2"/>
  <c r="T203" i="2"/>
  <c r="T125" i="2"/>
  <c r="T216" i="2"/>
  <c r="T248" i="2"/>
  <c r="T280" i="2"/>
  <c r="T312" i="2"/>
  <c r="T344" i="2"/>
  <c r="T376" i="2"/>
  <c r="T408" i="2"/>
  <c r="T440" i="2"/>
  <c r="T472" i="2"/>
  <c r="T504" i="2"/>
  <c r="T536" i="2"/>
  <c r="T568" i="2"/>
  <c r="T600" i="2"/>
  <c r="T3" i="2"/>
  <c r="T127" i="2"/>
  <c r="T201" i="2"/>
  <c r="T325" i="2"/>
  <c r="T453" i="2"/>
  <c r="T581" i="2"/>
  <c r="T669" i="2"/>
  <c r="T733" i="2"/>
  <c r="T797" i="2"/>
  <c r="T861" i="2"/>
  <c r="T925" i="2"/>
  <c r="T989" i="2"/>
  <c r="T1039" i="2"/>
  <c r="T1071" i="2"/>
  <c r="T1103" i="2"/>
  <c r="T1135" i="2"/>
  <c r="T1167" i="2"/>
  <c r="T1199" i="2"/>
  <c r="T1231" i="2"/>
  <c r="T1263" i="2"/>
  <c r="T1295" i="2"/>
  <c r="T1327" i="2"/>
  <c r="T1359" i="2"/>
  <c r="T1391" i="2"/>
  <c r="T1423" i="2"/>
  <c r="T1455" i="2"/>
  <c r="T1487" i="2"/>
  <c r="T1519" i="2"/>
  <c r="T1551" i="2"/>
  <c r="T1583" i="2"/>
  <c r="T1615" i="2"/>
  <c r="T219" i="2"/>
  <c r="T347" i="2"/>
  <c r="T475" i="2"/>
  <c r="T603" i="2"/>
  <c r="T679" i="2"/>
  <c r="T743" i="2"/>
  <c r="T807" i="2"/>
  <c r="T871" i="2"/>
  <c r="T935" i="2"/>
  <c r="T999" i="2"/>
  <c r="T233" i="2"/>
  <c r="T361" i="2"/>
  <c r="T489" i="2"/>
  <c r="T617" i="2"/>
  <c r="T689" i="2"/>
  <c r="T753" i="2"/>
  <c r="T817" i="2"/>
  <c r="T881" i="2"/>
  <c r="T945" i="2"/>
  <c r="T1009" i="2"/>
  <c r="T1050" i="2"/>
  <c r="T1082" i="2"/>
  <c r="T1114" i="2"/>
  <c r="T1146" i="2"/>
  <c r="T1178" i="2"/>
  <c r="T1210" i="2"/>
  <c r="T1242" i="2"/>
  <c r="T1274" i="2"/>
  <c r="T1306" i="2"/>
  <c r="T1338" i="2"/>
  <c r="T1370" i="2"/>
  <c r="T1402" i="2"/>
  <c r="T1434" i="2"/>
  <c r="T1466" i="2"/>
  <c r="T1498" i="2"/>
  <c r="T1530" i="2"/>
  <c r="T1562" i="2"/>
  <c r="T1594" i="2"/>
  <c r="T1626" i="2"/>
  <c r="T1658" i="2"/>
  <c r="T1690" i="2"/>
  <c r="T1722" i="2"/>
  <c r="T1754" i="2"/>
  <c r="T1786" i="2"/>
  <c r="T1818" i="2"/>
  <c r="T1850" i="2"/>
  <c r="T1882" i="2"/>
  <c r="T1914" i="2"/>
  <c r="T1946" i="2"/>
  <c r="T1978" i="2"/>
  <c r="T2010" i="2"/>
  <c r="T2042" i="2"/>
  <c r="T2074" i="2"/>
  <c r="T327" i="2"/>
  <c r="T752" i="2"/>
  <c r="T1008" i="2"/>
  <c r="T1751" i="2"/>
  <c r="T1879" i="2"/>
  <c r="T2007" i="2"/>
  <c r="T2105" i="2"/>
  <c r="T2137" i="2"/>
  <c r="T2169" i="2"/>
  <c r="T2201" i="2"/>
  <c r="T2233" i="2"/>
  <c r="T2265" i="2"/>
  <c r="T2297" i="2"/>
  <c r="T2329" i="2"/>
  <c r="T2361" i="2"/>
  <c r="T2393" i="2"/>
  <c r="T2425" i="2"/>
  <c r="T2457" i="2"/>
  <c r="T271" i="2"/>
  <c r="T872" i="2"/>
  <c r="T1837" i="2"/>
  <c r="T607" i="2"/>
  <c r="T859" i="2"/>
  <c r="T1673" i="2"/>
  <c r="T1801" i="2"/>
  <c r="T1929" i="2"/>
  <c r="T2057" i="2"/>
  <c r="T747" i="2"/>
  <c r="T1933" i="2"/>
  <c r="T343" i="2"/>
  <c r="T739" i="2"/>
  <c r="T995" i="2"/>
  <c r="T1747" i="2"/>
  <c r="T1875" i="2"/>
  <c r="T2003" i="2"/>
  <c r="T2104" i="2"/>
  <c r="T2136" i="2"/>
  <c r="T2168" i="2"/>
  <c r="T2200" i="2"/>
  <c r="T2232" i="2"/>
  <c r="T2264" i="2"/>
  <c r="T2296" i="2"/>
  <c r="T2328" i="2"/>
  <c r="T2360" i="2"/>
  <c r="T2392" i="2"/>
  <c r="T2438" i="2"/>
  <c r="T1741" i="2"/>
  <c r="T2029" i="2"/>
  <c r="T4" i="2"/>
  <c r="T36" i="2"/>
  <c r="T68" i="2"/>
  <c r="T100" i="2"/>
  <c r="T132" i="2"/>
  <c r="T164" i="2"/>
  <c r="T196" i="2"/>
  <c r="T107" i="2"/>
  <c r="T29" i="2"/>
  <c r="T157" i="2"/>
  <c r="T224" i="2"/>
  <c r="T256" i="2"/>
  <c r="T288" i="2"/>
  <c r="T320" i="2"/>
  <c r="T352" i="2"/>
  <c r="T384" i="2"/>
  <c r="T416" i="2"/>
  <c r="T448" i="2"/>
  <c r="T480" i="2"/>
  <c r="T512" i="2"/>
  <c r="T544" i="2"/>
  <c r="T576" i="2"/>
  <c r="T608" i="2"/>
  <c r="T31" i="2"/>
  <c r="T159" i="2"/>
  <c r="T229" i="2"/>
  <c r="T357" i="2"/>
  <c r="T485" i="2"/>
  <c r="T613" i="2"/>
  <c r="T685" i="2"/>
  <c r="T749" i="2"/>
  <c r="T813" i="2"/>
  <c r="T877" i="2"/>
  <c r="T941" i="2"/>
  <c r="T1005" i="2"/>
  <c r="T1047" i="2"/>
  <c r="T1079" i="2"/>
  <c r="T1111" i="2"/>
  <c r="T1143" i="2"/>
  <c r="T1175" i="2"/>
  <c r="T1207" i="2"/>
  <c r="T1239" i="2"/>
  <c r="T1271" i="2"/>
  <c r="T1303" i="2"/>
  <c r="T1335" i="2"/>
  <c r="T1367" i="2"/>
  <c r="T1399" i="2"/>
  <c r="T1431" i="2"/>
  <c r="T1463" i="2"/>
  <c r="T1495" i="2"/>
  <c r="T1527" i="2"/>
  <c r="T1559" i="2"/>
  <c r="T1591" i="2"/>
  <c r="T1623" i="2"/>
  <c r="T251" i="2"/>
  <c r="T379" i="2"/>
  <c r="T507" i="2"/>
  <c r="T631" i="2"/>
  <c r="T695" i="2"/>
  <c r="T759" i="2"/>
  <c r="T823" i="2"/>
  <c r="T887" i="2"/>
  <c r="T951" i="2"/>
  <c r="T1015" i="2"/>
  <c r="T265" i="2"/>
  <c r="T393" i="2"/>
  <c r="T521" i="2"/>
  <c r="T641" i="2"/>
  <c r="T705" i="2"/>
  <c r="T769" i="2"/>
  <c r="T833" i="2"/>
  <c r="T897" i="2"/>
  <c r="T961" i="2"/>
  <c r="T1025" i="2"/>
  <c r="T1058" i="2"/>
  <c r="T1090" i="2"/>
  <c r="T1122" i="2"/>
  <c r="T1154" i="2"/>
  <c r="T1186" i="2"/>
  <c r="T1218" i="2"/>
  <c r="T1250" i="2"/>
  <c r="T1282" i="2"/>
  <c r="T1314" i="2"/>
  <c r="T1346" i="2"/>
  <c r="T1378" i="2"/>
  <c r="T1410" i="2"/>
  <c r="T1442" i="2"/>
  <c r="T1474" i="2"/>
  <c r="T1506" i="2"/>
  <c r="T1538" i="2"/>
  <c r="T1570" i="2"/>
  <c r="T1602" i="2"/>
  <c r="T1634" i="2"/>
  <c r="T1666" i="2"/>
  <c r="T1698" i="2"/>
  <c r="T1730" i="2"/>
  <c r="T1762" i="2"/>
  <c r="T1794" i="2"/>
  <c r="T1826" i="2"/>
  <c r="T1858" i="2"/>
  <c r="T1890" i="2"/>
  <c r="T1922" i="2"/>
  <c r="T1954" i="2"/>
  <c r="T1986" i="2"/>
  <c r="T2018" i="2"/>
  <c r="T2050" i="2"/>
  <c r="T2082" i="2"/>
  <c r="T455" i="2"/>
  <c r="T816" i="2"/>
  <c r="T1655" i="2"/>
  <c r="T1783" i="2"/>
  <c r="T1911" i="2"/>
  <c r="T2039" i="2"/>
  <c r="T2113" i="2"/>
  <c r="T2145" i="2"/>
  <c r="T2177" i="2"/>
  <c r="T2209" i="2"/>
  <c r="T2241" i="2"/>
  <c r="T2273" i="2"/>
  <c r="T2305" i="2"/>
  <c r="T2337" i="2"/>
  <c r="T2369" i="2"/>
  <c r="T2401" i="2"/>
  <c r="T2433" i="2"/>
  <c r="T2465" i="2"/>
  <c r="T399" i="2"/>
  <c r="T1653" i="2"/>
  <c r="T223" i="2"/>
  <c r="T667" i="2"/>
  <c r="T923" i="2"/>
  <c r="T1705" i="2"/>
  <c r="T1833" i="2"/>
  <c r="T1961" i="2"/>
  <c r="T2089" i="2"/>
  <c r="T971" i="2"/>
  <c r="T1989" i="2"/>
  <c r="T471" i="2"/>
  <c r="T803" i="2"/>
  <c r="T1651" i="2"/>
  <c r="T1779" i="2"/>
  <c r="T1907" i="2"/>
  <c r="T2035" i="2"/>
  <c r="T2112" i="2"/>
  <c r="T2144" i="2"/>
  <c r="T2176" i="2"/>
  <c r="T2208" i="2"/>
  <c r="T2240" i="2"/>
  <c r="T2272" i="2"/>
  <c r="T2304" i="2"/>
  <c r="T2336" i="2"/>
  <c r="T2368" i="2"/>
  <c r="T2400" i="2"/>
  <c r="T2462" i="2"/>
  <c r="T1781" i="2"/>
  <c r="T2093" i="2"/>
  <c r="T12" i="2"/>
  <c r="T44" i="2"/>
  <c r="T76" i="2"/>
  <c r="T108" i="2"/>
  <c r="T140" i="2"/>
  <c r="T172" i="2"/>
  <c r="T11" i="2"/>
  <c r="T139" i="2"/>
  <c r="T61" i="2"/>
  <c r="T189" i="2"/>
  <c r="T232" i="2"/>
  <c r="T264" i="2"/>
  <c r="T296" i="2"/>
  <c r="T328" i="2"/>
  <c r="T360" i="2"/>
  <c r="T392" i="2"/>
  <c r="T424" i="2"/>
  <c r="T456" i="2"/>
  <c r="T488" i="2"/>
  <c r="T520" i="2"/>
  <c r="T552" i="2"/>
  <c r="T584" i="2"/>
  <c r="T616" i="2"/>
  <c r="T63" i="2"/>
  <c r="T191" i="2"/>
  <c r="T261" i="2"/>
  <c r="T389" i="2"/>
  <c r="T517" i="2"/>
  <c r="T637" i="2"/>
  <c r="T701" i="2"/>
  <c r="T765" i="2"/>
  <c r="T829" i="2"/>
  <c r="T893" i="2"/>
  <c r="T957" i="2"/>
  <c r="T1021" i="2"/>
  <c r="T1055" i="2"/>
  <c r="T1087" i="2"/>
  <c r="T1119" i="2"/>
  <c r="T1151" i="2"/>
  <c r="T1183" i="2"/>
  <c r="T1215" i="2"/>
  <c r="T1247" i="2"/>
  <c r="T1279" i="2"/>
  <c r="T1311" i="2"/>
  <c r="T1343" i="2"/>
  <c r="T1375" i="2"/>
  <c r="T1407" i="2"/>
  <c r="T1439" i="2"/>
  <c r="T1471" i="2"/>
  <c r="T1503" i="2"/>
  <c r="T1535" i="2"/>
  <c r="T1567" i="2"/>
  <c r="T1599" i="2"/>
  <c r="T1631" i="2"/>
  <c r="T283" i="2"/>
  <c r="T411" i="2"/>
  <c r="T539" i="2"/>
  <c r="T647" i="2"/>
  <c r="T711" i="2"/>
  <c r="T775" i="2"/>
  <c r="T839" i="2"/>
  <c r="T903" i="2"/>
  <c r="T967" i="2"/>
  <c r="T57" i="2"/>
  <c r="T297" i="2"/>
  <c r="T425" i="2"/>
  <c r="T553" i="2"/>
  <c r="T657" i="2"/>
  <c r="T721" i="2"/>
  <c r="T785" i="2"/>
  <c r="T849" i="2"/>
  <c r="T913" i="2"/>
  <c r="T977" i="2"/>
  <c r="T1034" i="2"/>
  <c r="T1066" i="2"/>
  <c r="T1098" i="2"/>
  <c r="T1130" i="2"/>
  <c r="T1162" i="2"/>
  <c r="T1194" i="2"/>
  <c r="T1226" i="2"/>
  <c r="T1258" i="2"/>
  <c r="T1290" i="2"/>
  <c r="T1322" i="2"/>
  <c r="T1354" i="2"/>
  <c r="T1386" i="2"/>
  <c r="T1418" i="2"/>
  <c r="T1450" i="2"/>
  <c r="T1482" i="2"/>
  <c r="T1514" i="2"/>
  <c r="T1546" i="2"/>
  <c r="T1578" i="2"/>
  <c r="T1610" i="2"/>
  <c r="T1642" i="2"/>
  <c r="T1674" i="2"/>
  <c r="T1706" i="2"/>
  <c r="T1738" i="2"/>
  <c r="T1770" i="2"/>
  <c r="T1802" i="2"/>
  <c r="T1834" i="2"/>
  <c r="T1866" i="2"/>
  <c r="T1898" i="2"/>
  <c r="T1930" i="2"/>
  <c r="T1962" i="2"/>
  <c r="T1994" i="2"/>
  <c r="T2026" i="2"/>
  <c r="T2058" i="2"/>
  <c r="T2090" i="2"/>
  <c r="T583" i="2"/>
  <c r="T880" i="2"/>
  <c r="T1687" i="2"/>
  <c r="T1815" i="2"/>
  <c r="T1943" i="2"/>
  <c r="T2071" i="2"/>
  <c r="T2121" i="2"/>
  <c r="T2153" i="2"/>
  <c r="T2185" i="2"/>
  <c r="T2217" i="2"/>
  <c r="T2249" i="2"/>
  <c r="T2281" i="2"/>
  <c r="T2313" i="2"/>
  <c r="T2345" i="2"/>
  <c r="T2377" i="2"/>
  <c r="T2409" i="2"/>
  <c r="T2441" i="2"/>
  <c r="T2446" i="2"/>
  <c r="T651" i="2"/>
  <c r="T1701" i="2"/>
  <c r="T351" i="2"/>
  <c r="T731" i="2"/>
  <c r="T987" i="2"/>
  <c r="T1737" i="2"/>
  <c r="T1865" i="2"/>
  <c r="T1993" i="2"/>
  <c r="T2418" i="2"/>
  <c r="T1685" i="2"/>
  <c r="T2053" i="2"/>
  <c r="T599" i="2"/>
  <c r="T867" i="2"/>
  <c r="T1683" i="2"/>
  <c r="T1811" i="2"/>
  <c r="T1939" i="2"/>
  <c r="T2067" i="2"/>
  <c r="T2120" i="2"/>
  <c r="T2152" i="2"/>
  <c r="T2184" i="2"/>
  <c r="T2216" i="2"/>
  <c r="T2248" i="2"/>
  <c r="T2280" i="2"/>
  <c r="T2312" i="2"/>
  <c r="T2344" i="2"/>
  <c r="T2376" i="2"/>
  <c r="T2410" i="2"/>
  <c r="T648" i="2"/>
  <c r="T1901" i="2"/>
  <c r="T84" i="2"/>
  <c r="T43" i="2"/>
  <c r="T240" i="2"/>
  <c r="T368" i="2"/>
  <c r="T496" i="2"/>
  <c r="T624" i="2"/>
  <c r="T421" i="2"/>
  <c r="T781" i="2"/>
  <c r="T1031" i="2"/>
  <c r="T1159" i="2"/>
  <c r="T1287" i="2"/>
  <c r="T1415" i="2"/>
  <c r="T1543" i="2"/>
  <c r="T315" i="2"/>
  <c r="T727" i="2"/>
  <c r="T983" i="2"/>
  <c r="T585" i="2"/>
  <c r="T865" i="2"/>
  <c r="T1074" i="2"/>
  <c r="T1202" i="2"/>
  <c r="T1330" i="2"/>
  <c r="T1458" i="2"/>
  <c r="T1586" i="2"/>
  <c r="T1714" i="2"/>
  <c r="T1842" i="2"/>
  <c r="T1970" i="2"/>
  <c r="T161" i="2"/>
  <c r="T1847" i="2"/>
  <c r="T2161" i="2"/>
  <c r="T2289" i="2"/>
  <c r="T2417" i="2"/>
  <c r="T1805" i="2"/>
  <c r="T1769" i="2"/>
  <c r="T1861" i="2"/>
  <c r="T1715" i="2"/>
  <c r="T2128" i="2"/>
  <c r="T2256" i="2"/>
  <c r="T2384" i="2"/>
  <c r="T180" i="2"/>
  <c r="T592" i="2"/>
  <c r="T1127" i="2"/>
  <c r="T113" i="2"/>
  <c r="T457" i="2"/>
  <c r="T1298" i="2"/>
  <c r="T1682" i="2"/>
  <c r="T2066" i="2"/>
  <c r="T2257" i="2"/>
  <c r="T1641" i="2"/>
  <c r="T2224" i="2"/>
  <c r="T116" i="2"/>
  <c r="T171" i="2"/>
  <c r="T272" i="2"/>
  <c r="T400" i="2"/>
  <c r="T528" i="2"/>
  <c r="T95" i="2"/>
  <c r="T549" i="2"/>
  <c r="T845" i="2"/>
  <c r="T1063" i="2"/>
  <c r="T1191" i="2"/>
  <c r="T1319" i="2"/>
  <c r="T1447" i="2"/>
  <c r="T1575" i="2"/>
  <c r="T443" i="2"/>
  <c r="T791" i="2"/>
  <c r="T185" i="2"/>
  <c r="T673" i="2"/>
  <c r="T929" i="2"/>
  <c r="T1106" i="2"/>
  <c r="T1234" i="2"/>
  <c r="T1362" i="2"/>
  <c r="T1490" i="2"/>
  <c r="T1618" i="2"/>
  <c r="T1746" i="2"/>
  <c r="T1874" i="2"/>
  <c r="T2002" i="2"/>
  <c r="T688" i="2"/>
  <c r="T1975" i="2"/>
  <c r="T2193" i="2"/>
  <c r="T2321" i="2"/>
  <c r="T2449" i="2"/>
  <c r="T479" i="2"/>
  <c r="T1897" i="2"/>
  <c r="T215" i="2"/>
  <c r="T1843" i="2"/>
  <c r="T2160" i="2"/>
  <c r="T2288" i="2"/>
  <c r="T2426" i="2"/>
  <c r="T336" i="2"/>
  <c r="T717" i="2"/>
  <c r="T1383" i="2"/>
  <c r="T919" i="2"/>
  <c r="T1042" i="2"/>
  <c r="T1554" i="2"/>
  <c r="T1938" i="2"/>
  <c r="T2129" i="2"/>
  <c r="T776" i="2"/>
  <c r="T931" i="2"/>
  <c r="T1957" i="2"/>
  <c r="T20" i="2"/>
  <c r="T148" i="2"/>
  <c r="T93" i="2"/>
  <c r="T304" i="2"/>
  <c r="T432" i="2"/>
  <c r="T560" i="2"/>
  <c r="T73" i="2"/>
  <c r="T653" i="2"/>
  <c r="T909" i="2"/>
  <c r="T1095" i="2"/>
  <c r="T1223" i="2"/>
  <c r="T1351" i="2"/>
  <c r="T1479" i="2"/>
  <c r="T1607" i="2"/>
  <c r="T571" i="2"/>
  <c r="T855" i="2"/>
  <c r="T329" i="2"/>
  <c r="T737" i="2"/>
  <c r="T993" i="2"/>
  <c r="T1138" i="2"/>
  <c r="T1266" i="2"/>
  <c r="T1394" i="2"/>
  <c r="T1522" i="2"/>
  <c r="T1650" i="2"/>
  <c r="T1778" i="2"/>
  <c r="T1906" i="2"/>
  <c r="T2034" i="2"/>
  <c r="T944" i="2"/>
  <c r="T2097" i="2"/>
  <c r="T2225" i="2"/>
  <c r="T2353" i="2"/>
  <c r="T2460" i="2"/>
  <c r="T795" i="2"/>
  <c r="T2025" i="2"/>
  <c r="T675" i="2"/>
  <c r="T1971" i="2"/>
  <c r="T2192" i="2"/>
  <c r="T2320" i="2"/>
  <c r="T936" i="2"/>
  <c r="T52" i="2"/>
  <c r="T208" i="2"/>
  <c r="T464" i="2"/>
  <c r="T293" i="2"/>
  <c r="T973" i="2"/>
  <c r="T1255" i="2"/>
  <c r="T1511" i="2"/>
  <c r="T663" i="2"/>
  <c r="T801" i="2"/>
  <c r="T1170" i="2"/>
  <c r="T1426" i="2"/>
  <c r="T1810" i="2"/>
  <c r="T1719" i="2"/>
  <c r="T2385" i="2"/>
  <c r="T2454" i="2"/>
  <c r="T2096" i="2"/>
  <c r="T2352" i="2"/>
  <c r="AA12" i="2"/>
  <c r="AA28" i="2"/>
  <c r="AA44" i="2"/>
  <c r="AA60" i="2"/>
  <c r="AA76" i="2"/>
  <c r="AA92" i="2"/>
  <c r="AA108" i="2"/>
  <c r="AA124" i="2"/>
  <c r="AA140" i="2"/>
  <c r="AA156" i="2"/>
  <c r="AA172" i="2"/>
  <c r="AA188" i="2"/>
  <c r="AA204" i="2"/>
  <c r="AA212" i="2"/>
  <c r="AA220" i="2"/>
  <c r="AA228" i="2"/>
  <c r="AA236" i="2"/>
  <c r="AA244" i="2"/>
  <c r="AA252" i="2"/>
  <c r="AA260" i="2"/>
  <c r="AA268" i="2"/>
  <c r="AA276" i="2"/>
  <c r="AA284" i="2"/>
  <c r="AA292" i="2"/>
  <c r="AA300" i="2"/>
  <c r="AA308" i="2"/>
  <c r="AA316" i="2"/>
  <c r="AA324" i="2"/>
  <c r="AA332" i="2"/>
  <c r="AA340" i="2"/>
  <c r="AA348" i="2"/>
  <c r="AA356" i="2"/>
  <c r="AA364" i="2"/>
  <c r="AA372" i="2"/>
  <c r="AA380" i="2"/>
  <c r="AA388" i="2"/>
  <c r="AA396" i="2"/>
  <c r="AA404" i="2"/>
  <c r="AA412" i="2"/>
  <c r="AA420" i="2"/>
  <c r="AA428" i="2"/>
  <c r="AA436" i="2"/>
  <c r="AA444" i="2"/>
  <c r="AA452" i="2"/>
  <c r="AA460" i="2"/>
  <c r="AA468" i="2"/>
  <c r="AA476" i="2"/>
  <c r="AA484" i="2"/>
  <c r="AA492" i="2"/>
  <c r="AA500" i="2"/>
  <c r="AA508" i="2"/>
  <c r="AA516" i="2"/>
  <c r="AA524" i="2"/>
  <c r="AA532" i="2"/>
  <c r="AA540" i="2"/>
  <c r="AA548" i="2"/>
  <c r="AA556" i="2"/>
  <c r="AA564" i="2"/>
  <c r="AA572" i="2"/>
  <c r="AA580" i="2"/>
  <c r="AA588" i="2"/>
  <c r="AA596" i="2"/>
  <c r="AA604" i="2"/>
  <c r="AA612" i="2"/>
  <c r="AA620" i="2"/>
  <c r="AA628" i="2"/>
  <c r="AA636" i="2"/>
  <c r="AA644" i="2"/>
  <c r="AA652" i="2"/>
  <c r="AA660" i="2"/>
  <c r="AA668" i="2"/>
  <c r="AA676" i="2"/>
  <c r="AA684" i="2"/>
  <c r="AA692" i="2"/>
  <c r="AA700" i="2"/>
  <c r="AA708" i="2"/>
  <c r="AA716" i="2"/>
  <c r="AA724" i="2"/>
  <c r="AA732" i="2"/>
  <c r="AA740" i="2"/>
  <c r="AA748" i="2"/>
  <c r="AA756" i="2"/>
  <c r="AA764" i="2"/>
  <c r="AA772" i="2"/>
  <c r="AA780" i="2"/>
  <c r="AA788" i="2"/>
  <c r="AA796" i="2"/>
  <c r="AA804" i="2"/>
  <c r="AA812" i="2"/>
  <c r="AA820" i="2"/>
  <c r="AA828" i="2"/>
  <c r="AA836" i="2"/>
  <c r="AA844" i="2"/>
  <c r="AA852" i="2"/>
  <c r="AA860" i="2"/>
  <c r="AA868" i="2"/>
  <c r="AA876" i="2"/>
  <c r="AA884" i="2"/>
  <c r="AA892" i="2"/>
  <c r="AA900" i="2"/>
  <c r="AA908" i="2"/>
  <c r="AA916" i="2"/>
  <c r="AA924" i="2"/>
  <c r="AA932" i="2"/>
  <c r="AA940" i="2"/>
  <c r="AA948" i="2"/>
  <c r="AA956" i="2"/>
  <c r="AA964" i="2"/>
  <c r="AA972" i="2"/>
  <c r="AA980" i="2"/>
  <c r="AA988" i="2"/>
  <c r="AA996" i="2"/>
  <c r="AA1004" i="2"/>
  <c r="AA1012" i="2"/>
  <c r="AA9" i="2"/>
  <c r="AA33" i="2"/>
  <c r="AA52" i="2"/>
  <c r="AA73" i="2"/>
  <c r="AA97" i="2"/>
  <c r="AA116" i="2"/>
  <c r="AA137" i="2"/>
  <c r="AA161" i="2"/>
  <c r="AA180" i="2"/>
  <c r="AA201" i="2"/>
  <c r="AA214" i="2"/>
  <c r="AA224" i="2"/>
  <c r="AA234" i="2"/>
  <c r="AA246" i="2"/>
  <c r="AA256" i="2"/>
  <c r="AA266" i="2"/>
  <c r="AA278" i="2"/>
  <c r="AA288" i="2"/>
  <c r="AA298" i="2"/>
  <c r="AA310" i="2"/>
  <c r="AA320" i="2"/>
  <c r="AA330" i="2"/>
  <c r="AA342" i="2"/>
  <c r="AA352" i="2"/>
  <c r="AA362" i="2"/>
  <c r="AA374" i="2"/>
  <c r="AA384" i="2"/>
  <c r="AA394" i="2"/>
  <c r="AA406" i="2"/>
  <c r="AA416" i="2"/>
  <c r="AA426" i="2"/>
  <c r="AA438" i="2"/>
  <c r="AA448" i="2"/>
  <c r="AA458" i="2"/>
  <c r="AA470" i="2"/>
  <c r="AA480" i="2"/>
  <c r="AA490" i="2"/>
  <c r="AA502" i="2"/>
  <c r="AA512" i="2"/>
  <c r="AA522" i="2"/>
  <c r="AA534" i="2"/>
  <c r="AA544" i="2"/>
  <c r="AA554" i="2"/>
  <c r="AA566" i="2"/>
  <c r="AA576" i="2"/>
  <c r="AA586" i="2"/>
  <c r="AA598" i="2"/>
  <c r="AA608" i="2"/>
  <c r="AA618" i="2"/>
  <c r="AA630" i="2"/>
  <c r="AA640" i="2"/>
  <c r="AA650" i="2"/>
  <c r="AA662" i="2"/>
  <c r="AA672" i="2"/>
  <c r="AA682" i="2"/>
  <c r="AA694" i="2"/>
  <c r="AA704" i="2"/>
  <c r="AA714" i="2"/>
  <c r="AA726" i="2"/>
  <c r="AA736" i="2"/>
  <c r="AA746" i="2"/>
  <c r="AA758" i="2"/>
  <c r="AA768" i="2"/>
  <c r="AA778" i="2"/>
  <c r="AA790" i="2"/>
  <c r="AA800" i="2"/>
  <c r="AA810" i="2"/>
  <c r="AA822" i="2"/>
  <c r="AA832" i="2"/>
  <c r="AA842" i="2"/>
  <c r="AA854" i="2"/>
  <c r="AA864" i="2"/>
  <c r="AA874" i="2"/>
  <c r="AA886" i="2"/>
  <c r="AA896" i="2"/>
  <c r="AA906" i="2"/>
  <c r="AA918" i="2"/>
  <c r="AA928" i="2"/>
  <c r="AA938" i="2"/>
  <c r="AA950" i="2"/>
  <c r="AA960" i="2"/>
  <c r="AA970" i="2"/>
  <c r="AA982" i="2"/>
  <c r="AA992" i="2"/>
  <c r="AA1002" i="2"/>
  <c r="AA1014" i="2"/>
  <c r="AA1022" i="2"/>
  <c r="AA11" i="2"/>
  <c r="AA27" i="2"/>
  <c r="AA43" i="2"/>
  <c r="AA59" i="2"/>
  <c r="AA75" i="2"/>
  <c r="AA91" i="2"/>
  <c r="AA107" i="2"/>
  <c r="AA123" i="2"/>
  <c r="AA139" i="2"/>
  <c r="AA155" i="2"/>
  <c r="AA171" i="2"/>
  <c r="AA187" i="2"/>
  <c r="AA5" i="2"/>
  <c r="AA21" i="2"/>
  <c r="AA37" i="2"/>
  <c r="AA53" i="2"/>
  <c r="AA69" i="2"/>
  <c r="AA85" i="2"/>
  <c r="AA101" i="2"/>
  <c r="AA117" i="2"/>
  <c r="AA133" i="2"/>
  <c r="AA149" i="2"/>
  <c r="AA165" i="2"/>
  <c r="AA181" i="2"/>
  <c r="AA197" i="2"/>
  <c r="AA207" i="2"/>
  <c r="AA215" i="2"/>
  <c r="AA223" i="2"/>
  <c r="AA231" i="2"/>
  <c r="AA239" i="2"/>
  <c r="AA247" i="2"/>
  <c r="AA255" i="2"/>
  <c r="AA263" i="2"/>
  <c r="AA271" i="2"/>
  <c r="AA279" i="2"/>
  <c r="AA287" i="2"/>
  <c r="AA295" i="2"/>
  <c r="AA303" i="2"/>
  <c r="AA311" i="2"/>
  <c r="AA319" i="2"/>
  <c r="AA327" i="2"/>
  <c r="AA335" i="2"/>
  <c r="AA343" i="2"/>
  <c r="AA351" i="2"/>
  <c r="AA359" i="2"/>
  <c r="AA367" i="2"/>
  <c r="AA375" i="2"/>
  <c r="AA383" i="2"/>
  <c r="AA391" i="2"/>
  <c r="AA399" i="2"/>
  <c r="AA407" i="2"/>
  <c r="AA415" i="2"/>
  <c r="AA423" i="2"/>
  <c r="AA431" i="2"/>
  <c r="AA439" i="2"/>
  <c r="AA447" i="2"/>
  <c r="AA455" i="2"/>
  <c r="AA463" i="2"/>
  <c r="AA471" i="2"/>
  <c r="AA479" i="2"/>
  <c r="AA487" i="2"/>
  <c r="AA495" i="2"/>
  <c r="AA503" i="2"/>
  <c r="AA511" i="2"/>
  <c r="AA519" i="2"/>
  <c r="AA527" i="2"/>
  <c r="AA535" i="2"/>
  <c r="AA543" i="2"/>
  <c r="AA551" i="2"/>
  <c r="AA559" i="2"/>
  <c r="AA567" i="2"/>
  <c r="AA575" i="2"/>
  <c r="AA583" i="2"/>
  <c r="AA591" i="2"/>
  <c r="AA599" i="2"/>
  <c r="AA607" i="2"/>
  <c r="AA615" i="2"/>
  <c r="AA623" i="2"/>
  <c r="AA7" i="2"/>
  <c r="AA71" i="2"/>
  <c r="AA135" i="2"/>
  <c r="AA199" i="2"/>
  <c r="AA651" i="2"/>
  <c r="AA683" i="2"/>
  <c r="AA715" i="2"/>
  <c r="AA747" i="2"/>
  <c r="AA779" i="2"/>
  <c r="AA811" i="2"/>
  <c r="AA843" i="2"/>
  <c r="AA875" i="2"/>
  <c r="AA907" i="2"/>
  <c r="AA939" i="2"/>
  <c r="AA971" i="2"/>
  <c r="AA1003" i="2"/>
  <c r="AA18" i="2"/>
  <c r="AA82" i="2"/>
  <c r="AA146" i="2"/>
  <c r="AA645" i="2"/>
  <c r="AA677" i="2"/>
  <c r="AA709" i="2"/>
  <c r="AA741" i="2"/>
  <c r="AA773" i="2"/>
  <c r="AA805" i="2"/>
  <c r="AA837" i="2"/>
  <c r="AA869" i="2"/>
  <c r="AA901" i="2"/>
  <c r="AA933" i="2"/>
  <c r="AA965" i="2"/>
  <c r="AA997" i="2"/>
  <c r="AA1028" i="2"/>
  <c r="AA1036" i="2"/>
  <c r="AA1044" i="2"/>
  <c r="AA1052" i="2"/>
  <c r="AA1060" i="2"/>
  <c r="AA1068" i="2"/>
  <c r="AA1076" i="2"/>
  <c r="AA1084" i="2"/>
  <c r="AA1092" i="2"/>
  <c r="AA1100" i="2"/>
  <c r="AA1108" i="2"/>
  <c r="AA1116" i="2"/>
  <c r="AA1124" i="2"/>
  <c r="AA1132" i="2"/>
  <c r="AA1140" i="2"/>
  <c r="AA1148" i="2"/>
  <c r="AA1156" i="2"/>
  <c r="AA1164" i="2"/>
  <c r="AA1172" i="2"/>
  <c r="AA1180" i="2"/>
  <c r="AA1188" i="2"/>
  <c r="AA1196" i="2"/>
  <c r="AA1204" i="2"/>
  <c r="AA1212" i="2"/>
  <c r="AA1220" i="2"/>
  <c r="AA1228" i="2"/>
  <c r="AA1236" i="2"/>
  <c r="AA1244" i="2"/>
  <c r="AA1252" i="2"/>
  <c r="AA1260" i="2"/>
  <c r="AA1268" i="2"/>
  <c r="AA1276" i="2"/>
  <c r="AA1284" i="2"/>
  <c r="AA1292" i="2"/>
  <c r="AA1300" i="2"/>
  <c r="AA1308" i="2"/>
  <c r="AA1316" i="2"/>
  <c r="AA1324" i="2"/>
  <c r="AA1332" i="2"/>
  <c r="AA1340" i="2"/>
  <c r="AA1348" i="2"/>
  <c r="AA1356" i="2"/>
  <c r="AA1364" i="2"/>
  <c r="AA1372" i="2"/>
  <c r="AA1380" i="2"/>
  <c r="AA1388" i="2"/>
  <c r="AA1396" i="2"/>
  <c r="AA1404" i="2"/>
  <c r="AA1412" i="2"/>
  <c r="AA1420" i="2"/>
  <c r="AA1428" i="2"/>
  <c r="AA1436" i="2"/>
  <c r="AA1444" i="2"/>
  <c r="AA1452" i="2"/>
  <c r="AA1460" i="2"/>
  <c r="AA1468" i="2"/>
  <c r="AA1476" i="2"/>
  <c r="AA1484" i="2"/>
  <c r="AA1492" i="2"/>
  <c r="AA1500" i="2"/>
  <c r="AA1508" i="2"/>
  <c r="AA1516" i="2"/>
  <c r="AA1524" i="2"/>
  <c r="AA1532" i="2"/>
  <c r="AA1540" i="2"/>
  <c r="AA1548" i="2"/>
  <c r="AA1556" i="2"/>
  <c r="AA1564" i="2"/>
  <c r="AA1572" i="2"/>
  <c r="AA1580" i="2"/>
  <c r="AA1588" i="2"/>
  <c r="AA1596" i="2"/>
  <c r="AA1604" i="2"/>
  <c r="AA1612" i="2"/>
  <c r="AA1620" i="2"/>
  <c r="AA1628" i="2"/>
  <c r="AA26" i="2"/>
  <c r="AA90" i="2"/>
  <c r="AA154" i="2"/>
  <c r="AA639" i="2"/>
  <c r="AA671" i="2"/>
  <c r="AA703" i="2"/>
  <c r="AA735" i="2"/>
  <c r="AA767" i="2"/>
  <c r="AA799" i="2"/>
  <c r="AA831" i="2"/>
  <c r="AA863" i="2"/>
  <c r="AA895" i="2"/>
  <c r="AA927" i="2"/>
  <c r="AA959" i="2"/>
  <c r="AA991" i="2"/>
  <c r="AA1023" i="2"/>
  <c r="AA657" i="2"/>
  <c r="AA785" i="2"/>
  <c r="AA913" i="2"/>
  <c r="AA1027" i="2"/>
  <c r="AA1059" i="2"/>
  <c r="AA1091" i="2"/>
  <c r="AA1123" i="2"/>
  <c r="AA1155" i="2"/>
  <c r="AA1187" i="2"/>
  <c r="AA1219" i="2"/>
  <c r="AA1251" i="2"/>
  <c r="AA1283" i="2"/>
  <c r="AA1315" i="2"/>
  <c r="AA1347" i="2"/>
  <c r="AA1379" i="2"/>
  <c r="AA1411" i="2"/>
  <c r="AA1443" i="2"/>
  <c r="AA1475" i="2"/>
  <c r="AA1507" i="2"/>
  <c r="AA1539" i="2"/>
  <c r="AA1571" i="2"/>
  <c r="AA1603" i="2"/>
  <c r="AA1637" i="2"/>
  <c r="AA1653" i="2"/>
  <c r="AA1669" i="2"/>
  <c r="AA1685" i="2"/>
  <c r="AA1701" i="2"/>
  <c r="AA1717" i="2"/>
  <c r="AA1733" i="2"/>
  <c r="AA1749" i="2"/>
  <c r="AA1765" i="2"/>
  <c r="AA1781" i="2"/>
  <c r="AA1797" i="2"/>
  <c r="AA1813" i="2"/>
  <c r="AA1829" i="2"/>
  <c r="AA1845" i="2"/>
  <c r="AA1861" i="2"/>
  <c r="AA1877" i="2"/>
  <c r="AA1893" i="2"/>
  <c r="AA1909" i="2"/>
  <c r="AA1925" i="2"/>
  <c r="AA1941" i="2"/>
  <c r="AA1957" i="2"/>
  <c r="AA1973" i="2"/>
  <c r="AA1989" i="2"/>
  <c r="AA2005" i="2"/>
  <c r="AA2021" i="2"/>
  <c r="AA2037" i="2"/>
  <c r="AA2053" i="2"/>
  <c r="AA2069" i="2"/>
  <c r="AA2085" i="2"/>
  <c r="AA2184" i="2"/>
  <c r="AA2192" i="2"/>
  <c r="AA2202" i="2"/>
  <c r="AA2212" i="2"/>
  <c r="AA2220" i="2"/>
  <c r="AA2228" i="2"/>
  <c r="AA2240" i="2"/>
  <c r="AA2248" i="2"/>
  <c r="AA2258" i="2"/>
  <c r="AA2270" i="2"/>
  <c r="AA2278" i="2"/>
  <c r="AA2286" i="2"/>
  <c r="AA2296" i="2"/>
  <c r="AA2306" i="2"/>
  <c r="AA2314" i="2"/>
  <c r="AA2324" i="2"/>
  <c r="AA2338" i="2"/>
  <c r="AA2348" i="2"/>
  <c r="AA2356" i="2"/>
  <c r="AA2364" i="2"/>
  <c r="AA2372" i="2"/>
  <c r="AA2382" i="2"/>
  <c r="AA2390" i="2"/>
  <c r="AA2398" i="2"/>
  <c r="AA2406" i="2"/>
  <c r="AA2418" i="2"/>
  <c r="AA2428" i="2"/>
  <c r="AA2436" i="2"/>
  <c r="AA2446" i="2"/>
  <c r="AA2458" i="2"/>
  <c r="AA159" i="2"/>
  <c r="AA969" i="2"/>
  <c r="AA1053" i="2"/>
  <c r="AA1125" i="2"/>
  <c r="AA1221" i="2"/>
  <c r="AA1261" i="2"/>
  <c r="AA1357" i="2"/>
  <c r="AA1453" i="2"/>
  <c r="AA1517" i="2"/>
  <c r="AA1629" i="2"/>
  <c r="AA1678" i="2"/>
  <c r="AA1715" i="2"/>
  <c r="AA1739" i="2"/>
  <c r="AA1766" i="2"/>
  <c r="AA1814" i="2"/>
  <c r="AA1835" i="2"/>
  <c r="AA1862" i="2"/>
  <c r="AA2139" i="2"/>
  <c r="AA2155" i="2"/>
  <c r="AA2171" i="2"/>
  <c r="AA2195" i="2"/>
  <c r="AA2209" i="2"/>
  <c r="AA2221" i="2"/>
  <c r="AA2237" i="2"/>
  <c r="AA2247" i="2"/>
  <c r="AA2257" i="2"/>
  <c r="AA2273" i="2"/>
  <c r="AA2287" i="2"/>
  <c r="AA2299" i="2"/>
  <c r="AA2315" i="2"/>
  <c r="AA162" i="2"/>
  <c r="AA729" i="2"/>
  <c r="AA857" i="2"/>
  <c r="AA985" i="2"/>
  <c r="AA1049" i="2"/>
  <c r="AA1081" i="2"/>
  <c r="AA1113" i="2"/>
  <c r="AA1145" i="2"/>
  <c r="AA1177" i="2"/>
  <c r="AA1209" i="2"/>
  <c r="AA1241" i="2"/>
  <c r="AA1273" i="2"/>
  <c r="AA1305" i="2"/>
  <c r="AA1337" i="2"/>
  <c r="AA1369" i="2"/>
  <c r="AA1401" i="2"/>
  <c r="AA1433" i="2"/>
  <c r="AA1465" i="2"/>
  <c r="AA1497" i="2"/>
  <c r="AA1529" i="2"/>
  <c r="AA1561" i="2"/>
  <c r="AA1593" i="2"/>
  <c r="AA1625" i="2"/>
  <c r="AA1647" i="2"/>
  <c r="AA1663" i="2"/>
  <c r="AA1679" i="2"/>
  <c r="AA1695" i="2"/>
  <c r="AA1711" i="2"/>
  <c r="AA1727" i="2"/>
  <c r="AA1743" i="2"/>
  <c r="AA1759" i="2"/>
  <c r="AA1775" i="2"/>
  <c r="AA1791" i="2"/>
  <c r="AA1807" i="2"/>
  <c r="AA1823" i="2"/>
  <c r="AA1839" i="2"/>
  <c r="AA1855" i="2"/>
  <c r="AA1871" i="2"/>
  <c r="AA1887" i="2"/>
  <c r="AA1903" i="2"/>
  <c r="AA1919" i="2"/>
  <c r="AA1935" i="2"/>
  <c r="AA1951" i="2"/>
  <c r="AA1967" i="2"/>
  <c r="AA1983" i="2"/>
  <c r="AA1999" i="2"/>
  <c r="AA2015" i="2"/>
  <c r="AA2031" i="2"/>
  <c r="AA2047" i="2"/>
  <c r="AA2063" i="2"/>
  <c r="AA2079" i="2"/>
  <c r="AA2096" i="2"/>
  <c r="AA2104" i="2"/>
  <c r="AA2112" i="2"/>
  <c r="AA2120" i="2"/>
  <c r="AA2128" i="2"/>
  <c r="AA2136" i="2"/>
  <c r="AA2144" i="2"/>
  <c r="AA2152" i="2"/>
  <c r="AA2160" i="2"/>
  <c r="AA2168" i="2"/>
  <c r="AA2176" i="2"/>
  <c r="AA2206" i="2"/>
  <c r="AA2260" i="2"/>
  <c r="AA2316" i="2"/>
  <c r="AA2344" i="2"/>
  <c r="AA2424" i="2"/>
  <c r="AA2462" i="2"/>
  <c r="AA681" i="2"/>
  <c r="AA937" i="2"/>
  <c r="AA1133" i="2"/>
  <c r="AA1165" i="2"/>
  <c r="AA1277" i="2"/>
  <c r="AA1381" i="2"/>
  <c r="AA1437" i="2"/>
  <c r="AA1589" i="2"/>
  <c r="AA1643" i="2"/>
  <c r="AA1670" i="2"/>
  <c r="AA1734" i="2"/>
  <c r="AA1782" i="2"/>
  <c r="AA1851" i="2"/>
  <c r="AA1891" i="2"/>
  <c r="AA1931" i="2"/>
  <c r="AA1963" i="2"/>
  <c r="AA1987" i="2"/>
  <c r="AA2019" i="2"/>
  <c r="AA2051" i="2"/>
  <c r="AA2083" i="2"/>
  <c r="AA2101" i="2"/>
  <c r="AA2117" i="2"/>
  <c r="AA2133" i="2"/>
  <c r="AA2153" i="2"/>
  <c r="AA2183" i="2"/>
  <c r="AA2205" i="2"/>
  <c r="AA2233" i="2"/>
  <c r="AA2291" i="2"/>
  <c r="AA2311" i="2"/>
  <c r="AA127" i="2"/>
  <c r="AA705" i="2"/>
  <c r="AA833" i="2"/>
  <c r="AA961" i="2"/>
  <c r="AA1039" i="2"/>
  <c r="AA1071" i="2"/>
  <c r="AA1103" i="2"/>
  <c r="AA1135" i="2"/>
  <c r="AA1167" i="2"/>
  <c r="AA1199" i="2"/>
  <c r="AA1231" i="2"/>
  <c r="AA1263" i="2"/>
  <c r="AA1295" i="2"/>
  <c r="AA1327" i="2"/>
  <c r="AA1359" i="2"/>
  <c r="AA1391" i="2"/>
  <c r="AA1423" i="2"/>
  <c r="AA1455" i="2"/>
  <c r="AA1487" i="2"/>
  <c r="AA1519" i="2"/>
  <c r="AA1551" i="2"/>
  <c r="AA1583" i="2"/>
  <c r="AA1615" i="2"/>
  <c r="AA1636" i="2"/>
  <c r="AA1652" i="2"/>
  <c r="AA1668" i="2"/>
  <c r="AA1684" i="2"/>
  <c r="AA1700" i="2"/>
  <c r="AA1716" i="2"/>
  <c r="AA1732" i="2"/>
  <c r="AA1748" i="2"/>
  <c r="AA1764" i="2"/>
  <c r="AA1780" i="2"/>
  <c r="AA1796" i="2"/>
  <c r="AA1812" i="2"/>
  <c r="AA1828" i="2"/>
  <c r="AA1844" i="2"/>
  <c r="AA1860" i="2"/>
  <c r="AA1876" i="2"/>
  <c r="AA1892" i="2"/>
  <c r="AA1908" i="2"/>
  <c r="AA1924" i="2"/>
  <c r="AA1940" i="2"/>
  <c r="AA1956" i="2"/>
  <c r="AA1972" i="2"/>
  <c r="AA1988" i="2"/>
  <c r="AA2004" i="2"/>
  <c r="AA2020" i="2"/>
  <c r="AA2036" i="2"/>
  <c r="AA2052" i="2"/>
  <c r="AA2068" i="2"/>
  <c r="AA2084" i="2"/>
  <c r="AA1069" i="2"/>
  <c r="AA1197" i="2"/>
  <c r="AA1365" i="2"/>
  <c r="AA1485" i="2"/>
  <c r="AA1557" i="2"/>
  <c r="AA1667" i="2"/>
  <c r="AA1747" i="2"/>
  <c r="AA1790" i="2"/>
  <c r="AA1883" i="2"/>
  <c r="AA1915" i="2"/>
  <c r="AA1939" i="2"/>
  <c r="AA1971" i="2"/>
  <c r="AA2011" i="2"/>
  <c r="AA2043" i="2"/>
  <c r="AA2075" i="2"/>
  <c r="AA2099" i="2"/>
  <c r="AA2115" i="2"/>
  <c r="AA2157" i="2"/>
  <c r="AA2187" i="2"/>
  <c r="AA2231" i="2"/>
  <c r="AA2271" i="2"/>
  <c r="AA2321" i="2"/>
  <c r="AA2455" i="2"/>
  <c r="AA2351" i="2"/>
  <c r="AA2383" i="2"/>
  <c r="AA2415" i="2"/>
  <c r="AA2333" i="2"/>
  <c r="AA2365" i="2"/>
  <c r="AA2397" i="2"/>
  <c r="AA2429" i="2"/>
  <c r="AA2461" i="2"/>
  <c r="AA2355" i="2"/>
  <c r="AA2387" i="2"/>
  <c r="AA2419" i="2"/>
  <c r="AA2451" i="2"/>
  <c r="AA2353" i="2"/>
  <c r="AA2385" i="2"/>
  <c r="AA2417" i="2"/>
  <c r="AA2457" i="2"/>
  <c r="AA2439" i="2"/>
  <c r="AA17" i="2"/>
  <c r="AA36" i="2"/>
  <c r="AA57" i="2"/>
  <c r="AA81" i="2"/>
  <c r="AA100" i="2"/>
  <c r="AA121" i="2"/>
  <c r="AA145" i="2"/>
  <c r="AA164" i="2"/>
  <c r="AA185" i="2"/>
  <c r="AA206" i="2"/>
  <c r="AA216" i="2"/>
  <c r="AA226" i="2"/>
  <c r="AA238" i="2"/>
  <c r="AA248" i="2"/>
  <c r="AA258" i="2"/>
  <c r="AA270" i="2"/>
  <c r="AA280" i="2"/>
  <c r="AA290" i="2"/>
  <c r="AA302" i="2"/>
  <c r="AA312" i="2"/>
  <c r="AA322" i="2"/>
  <c r="AA334" i="2"/>
  <c r="AA344" i="2"/>
  <c r="AA354" i="2"/>
  <c r="AA366" i="2"/>
  <c r="AA376" i="2"/>
  <c r="AA386" i="2"/>
  <c r="AA398" i="2"/>
  <c r="AA408" i="2"/>
  <c r="AA418" i="2"/>
  <c r="AA430" i="2"/>
  <c r="AA440" i="2"/>
  <c r="AA450" i="2"/>
  <c r="AA462" i="2"/>
  <c r="AA472" i="2"/>
  <c r="AA482" i="2"/>
  <c r="AA494" i="2"/>
  <c r="AA504" i="2"/>
  <c r="AA514" i="2"/>
  <c r="AA526" i="2"/>
  <c r="AA536" i="2"/>
  <c r="AA546" i="2"/>
  <c r="AA558" i="2"/>
  <c r="AA568" i="2"/>
  <c r="AA578" i="2"/>
  <c r="AA590" i="2"/>
  <c r="AA600" i="2"/>
  <c r="AA610" i="2"/>
  <c r="AA622" i="2"/>
  <c r="AA632" i="2"/>
  <c r="AA642" i="2"/>
  <c r="AA654" i="2"/>
  <c r="AA664" i="2"/>
  <c r="AA674" i="2"/>
  <c r="AA686" i="2"/>
  <c r="AA696" i="2"/>
  <c r="AA706" i="2"/>
  <c r="AA718" i="2"/>
  <c r="AA728" i="2"/>
  <c r="AA738" i="2"/>
  <c r="AA750" i="2"/>
  <c r="AA760" i="2"/>
  <c r="AA770" i="2"/>
  <c r="AA782" i="2"/>
  <c r="AA792" i="2"/>
  <c r="AA802" i="2"/>
  <c r="AA814" i="2"/>
  <c r="AA824" i="2"/>
  <c r="AA834" i="2"/>
  <c r="AA846" i="2"/>
  <c r="AA856" i="2"/>
  <c r="AA866" i="2"/>
  <c r="AA878" i="2"/>
  <c r="AA888" i="2"/>
  <c r="AA898" i="2"/>
  <c r="AA910" i="2"/>
  <c r="AA920" i="2"/>
  <c r="AA930" i="2"/>
  <c r="AA942" i="2"/>
  <c r="AA952" i="2"/>
  <c r="AA962" i="2"/>
  <c r="AA974" i="2"/>
  <c r="AA984" i="2"/>
  <c r="AA994" i="2"/>
  <c r="AA1006" i="2"/>
  <c r="AA1016" i="2"/>
  <c r="AA1024" i="2"/>
  <c r="AA14" i="2"/>
  <c r="AA30" i="2"/>
  <c r="AA46" i="2"/>
  <c r="AA62" i="2"/>
  <c r="AA78" i="2"/>
  <c r="AA94" i="2"/>
  <c r="AA110" i="2"/>
  <c r="AA126" i="2"/>
  <c r="AA142" i="2"/>
  <c r="AA158" i="2"/>
  <c r="AA174" i="2"/>
  <c r="AA190" i="2"/>
  <c r="AA8" i="2"/>
  <c r="AA24" i="2"/>
  <c r="AA40" i="2"/>
  <c r="AA56" i="2"/>
  <c r="AA72" i="2"/>
  <c r="AA88" i="2"/>
  <c r="AA104" i="2"/>
  <c r="AA120" i="2"/>
  <c r="AA136" i="2"/>
  <c r="AA152" i="2"/>
  <c r="AA168" i="2"/>
  <c r="AA184" i="2"/>
  <c r="AA200" i="2"/>
  <c r="AA209" i="2"/>
  <c r="AA217" i="2"/>
  <c r="AA225" i="2"/>
  <c r="AA233" i="2"/>
  <c r="AA241" i="2"/>
  <c r="AA249" i="2"/>
  <c r="AA257" i="2"/>
  <c r="AA265" i="2"/>
  <c r="AA273" i="2"/>
  <c r="AA281" i="2"/>
  <c r="AA289" i="2"/>
  <c r="AA297" i="2"/>
  <c r="AA305" i="2"/>
  <c r="AA313" i="2"/>
  <c r="AA321" i="2"/>
  <c r="AA329" i="2"/>
  <c r="AA337" i="2"/>
  <c r="AA345" i="2"/>
  <c r="AA353" i="2"/>
  <c r="AA361" i="2"/>
  <c r="AA369" i="2"/>
  <c r="AA377" i="2"/>
  <c r="AA385" i="2"/>
  <c r="AA393" i="2"/>
  <c r="AA401" i="2"/>
  <c r="AA409" i="2"/>
  <c r="AA417" i="2"/>
  <c r="AA425" i="2"/>
  <c r="AA433" i="2"/>
  <c r="AA441" i="2"/>
  <c r="AA449" i="2"/>
  <c r="AA457" i="2"/>
  <c r="AA465" i="2"/>
  <c r="AA473" i="2"/>
  <c r="AA481" i="2"/>
  <c r="AA489" i="2"/>
  <c r="AA497" i="2"/>
  <c r="AA505" i="2"/>
  <c r="AA513" i="2"/>
  <c r="AA521" i="2"/>
  <c r="AA529" i="2"/>
  <c r="AA537" i="2"/>
  <c r="AA545" i="2"/>
  <c r="AA553" i="2"/>
  <c r="AA561" i="2"/>
  <c r="AA569" i="2"/>
  <c r="AA577" i="2"/>
  <c r="AA585" i="2"/>
  <c r="AA593" i="2"/>
  <c r="AA601" i="2"/>
  <c r="AA609" i="2"/>
  <c r="AA617" i="2"/>
  <c r="AA625" i="2"/>
  <c r="AA10" i="2"/>
  <c r="AA74" i="2"/>
  <c r="AA138" i="2"/>
  <c r="AA202" i="2"/>
  <c r="AA659" i="2"/>
  <c r="AA691" i="2"/>
  <c r="AA723" i="2"/>
  <c r="AA755" i="2"/>
  <c r="AA787" i="2"/>
  <c r="AA819" i="2"/>
  <c r="AA851" i="2"/>
  <c r="AA883" i="2"/>
  <c r="AA915" i="2"/>
  <c r="AA947" i="2"/>
  <c r="AA979" i="2"/>
  <c r="AA1011" i="2"/>
  <c r="AA47" i="2"/>
  <c r="AA111" i="2"/>
  <c r="AA175" i="2"/>
  <c r="AA653" i="2"/>
  <c r="AA685" i="2"/>
  <c r="AA717" i="2"/>
  <c r="AA749" i="2"/>
  <c r="AA781" i="2"/>
  <c r="AA813" i="2"/>
  <c r="AA845" i="2"/>
  <c r="AA877" i="2"/>
  <c r="AA909" i="2"/>
  <c r="AA941" i="2"/>
  <c r="AA973" i="2"/>
  <c r="AA1005" i="2"/>
  <c r="AA1030" i="2"/>
  <c r="AA1038" i="2"/>
  <c r="AA1046" i="2"/>
  <c r="AA1054" i="2"/>
  <c r="AA1062" i="2"/>
  <c r="AA1070" i="2"/>
  <c r="AA1078" i="2"/>
  <c r="AA1086" i="2"/>
  <c r="AA1094" i="2"/>
  <c r="AA1102" i="2"/>
  <c r="AA1110" i="2"/>
  <c r="AA1118" i="2"/>
  <c r="AA1126" i="2"/>
  <c r="AA1134" i="2"/>
  <c r="AA1142" i="2"/>
  <c r="AA1150" i="2"/>
  <c r="AA1158" i="2"/>
  <c r="AA1166" i="2"/>
  <c r="AA1174" i="2"/>
  <c r="AA1182" i="2"/>
  <c r="AA1190" i="2"/>
  <c r="AA1198" i="2"/>
  <c r="AA1206" i="2"/>
  <c r="AA1214" i="2"/>
  <c r="AA1222" i="2"/>
  <c r="AA1230" i="2"/>
  <c r="AA1238" i="2"/>
  <c r="AA1246" i="2"/>
  <c r="AA1254" i="2"/>
  <c r="AA1262" i="2"/>
  <c r="AA1270" i="2"/>
  <c r="AA1278" i="2"/>
  <c r="AA1286" i="2"/>
  <c r="AA1294" i="2"/>
  <c r="AA1302" i="2"/>
  <c r="AA1310" i="2"/>
  <c r="AA1318" i="2"/>
  <c r="AA1326" i="2"/>
  <c r="AA1334" i="2"/>
  <c r="AA1342" i="2"/>
  <c r="AA1350" i="2"/>
  <c r="AA1358" i="2"/>
  <c r="AA1366" i="2"/>
  <c r="AA1374" i="2"/>
  <c r="AA1382" i="2"/>
  <c r="AA1390" i="2"/>
  <c r="AA1398" i="2"/>
  <c r="AA1406" i="2"/>
  <c r="AA1414" i="2"/>
  <c r="AA1422" i="2"/>
  <c r="AA1430" i="2"/>
  <c r="AA1438" i="2"/>
  <c r="AA1446" i="2"/>
  <c r="AA1454" i="2"/>
  <c r="AA1462" i="2"/>
  <c r="AA1470" i="2"/>
  <c r="AA1478" i="2"/>
  <c r="AA1486" i="2"/>
  <c r="AA1494" i="2"/>
  <c r="AA1502" i="2"/>
  <c r="AA1510" i="2"/>
  <c r="AA1518" i="2"/>
  <c r="AA1526" i="2"/>
  <c r="AA1534" i="2"/>
  <c r="AA1542" i="2"/>
  <c r="AA1550" i="2"/>
  <c r="AA1558" i="2"/>
  <c r="AA1566" i="2"/>
  <c r="AA1574" i="2"/>
  <c r="AA1582" i="2"/>
  <c r="AA1590" i="2"/>
  <c r="AA1598" i="2"/>
  <c r="AA1606" i="2"/>
  <c r="AA1614" i="2"/>
  <c r="AA1622" i="2"/>
  <c r="AA1630" i="2"/>
  <c r="AA55" i="2"/>
  <c r="AA119" i="2"/>
  <c r="AA183" i="2"/>
  <c r="AA647" i="2"/>
  <c r="AA679" i="2"/>
  <c r="AA711" i="2"/>
  <c r="AA743" i="2"/>
  <c r="AA775" i="2"/>
  <c r="AA807" i="2"/>
  <c r="AA839" i="2"/>
  <c r="AA871" i="2"/>
  <c r="AA903" i="2"/>
  <c r="AA935" i="2"/>
  <c r="AA967" i="2"/>
  <c r="AA999" i="2"/>
  <c r="AA63" i="2"/>
  <c r="AA689" i="2"/>
  <c r="AA817" i="2"/>
  <c r="AA945" i="2"/>
  <c r="AA1035" i="2"/>
  <c r="AA1067" i="2"/>
  <c r="AA1099" i="2"/>
  <c r="AA1131" i="2"/>
  <c r="AA1163" i="2"/>
  <c r="AA1195" i="2"/>
  <c r="AA1227" i="2"/>
  <c r="AA1259" i="2"/>
  <c r="AA1291" i="2"/>
  <c r="AA1323" i="2"/>
  <c r="AA1355" i="2"/>
  <c r="AA1387" i="2"/>
  <c r="AA1419" i="2"/>
  <c r="AA1451" i="2"/>
  <c r="AA1483" i="2"/>
  <c r="AA1515" i="2"/>
  <c r="AA1547" i="2"/>
  <c r="AA1579" i="2"/>
  <c r="AA1611" i="2"/>
  <c r="AA1640" i="2"/>
  <c r="AA1656" i="2"/>
  <c r="AA1672" i="2"/>
  <c r="AA1688" i="2"/>
  <c r="AA1704" i="2"/>
  <c r="AA1720" i="2"/>
  <c r="AA1736" i="2"/>
  <c r="AA1752" i="2"/>
  <c r="AA1768" i="2"/>
  <c r="AA1784" i="2"/>
  <c r="AA1800" i="2"/>
  <c r="AA1816" i="2"/>
  <c r="AA1832" i="2"/>
  <c r="AA1848" i="2"/>
  <c r="AA1864" i="2"/>
  <c r="AA1880" i="2"/>
  <c r="AA1896" i="2"/>
  <c r="AA1912" i="2"/>
  <c r="AA1928" i="2"/>
  <c r="AA1944" i="2"/>
  <c r="AA1960" i="2"/>
  <c r="AA1976" i="2"/>
  <c r="AA1992" i="2"/>
  <c r="AA2008" i="2"/>
  <c r="AA2024" i="2"/>
  <c r="AA2040" i="2"/>
  <c r="AA2056" i="2"/>
  <c r="AA2072" i="2"/>
  <c r="AA2088" i="2"/>
  <c r="AA2186" i="2"/>
  <c r="AA2194" i="2"/>
  <c r="AA2204" i="2"/>
  <c r="AA2214" i="2"/>
  <c r="AA2222" i="2"/>
  <c r="AA2232" i="2"/>
  <c r="AA2242" i="2"/>
  <c r="AA2250" i="2"/>
  <c r="AA2262" i="2"/>
  <c r="AA2272" i="2"/>
  <c r="AA2280" i="2"/>
  <c r="AA2288" i="2"/>
  <c r="AA2298" i="2"/>
  <c r="AA2308" i="2"/>
  <c r="AA2318" i="2"/>
  <c r="AA2332" i="2"/>
  <c r="AA2340" i="2"/>
  <c r="AA2350" i="2"/>
  <c r="AA2358" i="2"/>
  <c r="AA2366" i="2"/>
  <c r="AA2374" i="2"/>
  <c r="AA2384" i="2"/>
  <c r="AA2392" i="2"/>
  <c r="AA2400" i="2"/>
  <c r="AA2410" i="2"/>
  <c r="AA2420" i="2"/>
  <c r="AA2430" i="2"/>
  <c r="AA2438" i="2"/>
  <c r="AA2448" i="2"/>
  <c r="AA2460" i="2"/>
  <c r="AA745" i="2"/>
  <c r="AA1001" i="2"/>
  <c r="AA1077" i="2"/>
  <c r="AA1173" i="2"/>
  <c r="AA1229" i="2"/>
  <c r="AA1309" i="2"/>
  <c r="AA1373" i="2"/>
  <c r="AA1461" i="2"/>
  <c r="AA1525" i="2"/>
  <c r="AA1659" i="2"/>
  <c r="AA1683" i="2"/>
  <c r="AA1723" i="2"/>
  <c r="AA1742" i="2"/>
  <c r="AA1795" i="2"/>
  <c r="AA1819" i="2"/>
  <c r="AA1838" i="2"/>
  <c r="AA2121" i="2"/>
  <c r="AA2143" i="2"/>
  <c r="AA2159" i="2"/>
  <c r="AA2177" i="2"/>
  <c r="AA2197" i="2"/>
  <c r="AA2213" i="2"/>
  <c r="AA2223" i="2"/>
  <c r="AA2241" i="2"/>
  <c r="AA2251" i="2"/>
  <c r="AA2259" i="2"/>
  <c r="AA2277" i="2"/>
  <c r="AA2289" i="2"/>
  <c r="AA2301" i="2"/>
  <c r="AA2317" i="2"/>
  <c r="AA633" i="2"/>
  <c r="AA761" i="2"/>
  <c r="AA889" i="2"/>
  <c r="AA1017" i="2"/>
  <c r="AA1057" i="2"/>
  <c r="AA1089" i="2"/>
  <c r="AA1121" i="2"/>
  <c r="AA1153" i="2"/>
  <c r="AA1185" i="2"/>
  <c r="AA1217" i="2"/>
  <c r="AA1249" i="2"/>
  <c r="AA1281" i="2"/>
  <c r="AA1313" i="2"/>
  <c r="AA1345" i="2"/>
  <c r="AA1377" i="2"/>
  <c r="AA1409" i="2"/>
  <c r="AA1441" i="2"/>
  <c r="AA1473" i="2"/>
  <c r="AA1505" i="2"/>
  <c r="AA1537" i="2"/>
  <c r="AA1569" i="2"/>
  <c r="AA1601" i="2"/>
  <c r="AA1634" i="2"/>
  <c r="AA1650" i="2"/>
  <c r="AA1666" i="2"/>
  <c r="AA1682" i="2"/>
  <c r="AA1698" i="2"/>
  <c r="AA1714" i="2"/>
  <c r="AA1730" i="2"/>
  <c r="AA1746" i="2"/>
  <c r="AA1762" i="2"/>
  <c r="AA1778" i="2"/>
  <c r="AA1794" i="2"/>
  <c r="AA1810" i="2"/>
  <c r="AA1826" i="2"/>
  <c r="AA1842" i="2"/>
  <c r="AA1858" i="2"/>
  <c r="AA1874" i="2"/>
  <c r="AA1890" i="2"/>
  <c r="AA1906" i="2"/>
  <c r="AA1922" i="2"/>
  <c r="AA1938" i="2"/>
  <c r="AA1954" i="2"/>
  <c r="AA1970" i="2"/>
  <c r="AA1986" i="2"/>
  <c r="AA2002" i="2"/>
  <c r="AA2018" i="2"/>
  <c r="AA2034" i="2"/>
  <c r="AA2050" i="2"/>
  <c r="AA2066" i="2"/>
  <c r="AA2082" i="2"/>
  <c r="AA2098" i="2"/>
  <c r="AA2106" i="2"/>
  <c r="AA2114" i="2"/>
  <c r="AA2122" i="2"/>
  <c r="AA2130" i="2"/>
  <c r="AA2138" i="2"/>
  <c r="AA2146" i="2"/>
  <c r="AA2154" i="2"/>
  <c r="AA2162" i="2"/>
  <c r="AA2170" i="2"/>
  <c r="AA2178" i="2"/>
  <c r="AA2230" i="2"/>
  <c r="AA2268" i="2"/>
  <c r="AA2326" i="2"/>
  <c r="AA2378" i="2"/>
  <c r="AA2440" i="2"/>
  <c r="AA2464" i="2"/>
  <c r="AA713" i="2"/>
  <c r="AA1029" i="2"/>
  <c r="AA1141" i="2"/>
  <c r="AA1205" i="2"/>
  <c r="AA1285" i="2"/>
  <c r="AA1397" i="2"/>
  <c r="AA1477" i="2"/>
  <c r="AA1597" i="2"/>
  <c r="AA1646" i="2"/>
  <c r="AA1699" i="2"/>
  <c r="AA1771" i="2"/>
  <c r="AA1803" i="2"/>
  <c r="AA1854" i="2"/>
  <c r="AA1894" i="2"/>
  <c r="AA1934" i="2"/>
  <c r="AA1966" i="2"/>
  <c r="AA1990" i="2"/>
  <c r="AA2022" i="2"/>
  <c r="AA2054" i="2"/>
  <c r="AA2086" i="2"/>
  <c r="AA2105" i="2"/>
  <c r="AA2123" i="2"/>
  <c r="AA2135" i="2"/>
  <c r="AA2161" i="2"/>
  <c r="AA2185" i="2"/>
  <c r="AA2207" i="2"/>
  <c r="AA2261" i="2"/>
  <c r="AA2295" i="2"/>
  <c r="AA2319" i="2"/>
  <c r="AA194" i="2"/>
  <c r="AA737" i="2"/>
  <c r="AA865" i="2"/>
  <c r="AA993" i="2"/>
  <c r="AA1047" i="2"/>
  <c r="AA1079" i="2"/>
  <c r="AA1111" i="2"/>
  <c r="AA1143" i="2"/>
  <c r="AA1175" i="2"/>
  <c r="AA1207" i="2"/>
  <c r="AA1239" i="2"/>
  <c r="AA1271" i="2"/>
  <c r="AA1303" i="2"/>
  <c r="AA1335" i="2"/>
  <c r="AA1367" i="2"/>
  <c r="AA1399" i="2"/>
  <c r="AA1431" i="2"/>
  <c r="AA1463" i="2"/>
  <c r="AA1495" i="2"/>
  <c r="AA1527" i="2"/>
  <c r="AA1559" i="2"/>
  <c r="AA1591" i="2"/>
  <c r="AA1623" i="2"/>
  <c r="AA1641" i="2"/>
  <c r="AA1657" i="2"/>
  <c r="AA1673" i="2"/>
  <c r="AA1689" i="2"/>
  <c r="AA1705" i="2"/>
  <c r="AA1721" i="2"/>
  <c r="AA1737" i="2"/>
  <c r="AA1753" i="2"/>
  <c r="AA1769" i="2"/>
  <c r="AA1785" i="2"/>
  <c r="AA1801" i="2"/>
  <c r="AA1817" i="2"/>
  <c r="AA1833" i="2"/>
  <c r="AA1849" i="2"/>
  <c r="AA1865" i="2"/>
  <c r="AA1881" i="2"/>
  <c r="AA1897" i="2"/>
  <c r="AA1913" i="2"/>
  <c r="AA1929" i="2"/>
  <c r="AA1945" i="2"/>
  <c r="AA1961" i="2"/>
  <c r="AA1977" i="2"/>
  <c r="AA1993" i="2"/>
  <c r="AA2009" i="2"/>
  <c r="AA2025" i="2"/>
  <c r="AA2041" i="2"/>
  <c r="AA2057" i="2"/>
  <c r="AA2073" i="2"/>
  <c r="AA2089" i="2"/>
  <c r="AA1085" i="2"/>
  <c r="AA1293" i="2"/>
  <c r="AA1405" i="2"/>
  <c r="AA1501" i="2"/>
  <c r="AA1573" i="2"/>
  <c r="AA1691" i="2"/>
  <c r="AA1755" i="2"/>
  <c r="AA1859" i="2"/>
  <c r="AA1886" i="2"/>
  <c r="AA1918" i="2"/>
  <c r="AA1942" i="2"/>
  <c r="AA1974" i="2"/>
  <c r="AA2014" i="2"/>
  <c r="AA2046" i="2"/>
  <c r="AA2078" i="2"/>
  <c r="AA2103" i="2"/>
  <c r="AA2119" i="2"/>
  <c r="AA2163" i="2"/>
  <c r="AA2191" i="2"/>
  <c r="AA2239" i="2"/>
  <c r="AA2279" i="2"/>
  <c r="AA2329" i="2"/>
  <c r="AA2327" i="2"/>
  <c r="AA2359" i="2"/>
  <c r="AA2391" i="2"/>
  <c r="AA2447" i="2"/>
  <c r="AA2341" i="2"/>
  <c r="AA2373" i="2"/>
  <c r="AA2405" i="2"/>
  <c r="AA2437" i="2"/>
  <c r="AA2331" i="2"/>
  <c r="AA2363" i="2"/>
  <c r="AA2395" i="2"/>
  <c r="AA2427" i="2"/>
  <c r="AA2459" i="2"/>
  <c r="AA2361" i="2"/>
  <c r="AA2393" i="2"/>
  <c r="AA2425" i="2"/>
  <c r="AA2465" i="2"/>
  <c r="AA4" i="2"/>
  <c r="AA25" i="2"/>
  <c r="AA49" i="2"/>
  <c r="AA68" i="2"/>
  <c r="AA89" i="2"/>
  <c r="AA113" i="2"/>
  <c r="AA132" i="2"/>
  <c r="AA153" i="2"/>
  <c r="AA177" i="2"/>
  <c r="AA196" i="2"/>
  <c r="AA210" i="2"/>
  <c r="AA222" i="2"/>
  <c r="AA232" i="2"/>
  <c r="AA242" i="2"/>
  <c r="AA254" i="2"/>
  <c r="AA264" i="2"/>
  <c r="AA274" i="2"/>
  <c r="AA286" i="2"/>
  <c r="AA296" i="2"/>
  <c r="AA306" i="2"/>
  <c r="AA318" i="2"/>
  <c r="AA328" i="2"/>
  <c r="AA338" i="2"/>
  <c r="AA350" i="2"/>
  <c r="AA360" i="2"/>
  <c r="AA370" i="2"/>
  <c r="AA382" i="2"/>
  <c r="AA392" i="2"/>
  <c r="AA402" i="2"/>
  <c r="AA414" i="2"/>
  <c r="AA424" i="2"/>
  <c r="AA434" i="2"/>
  <c r="AA446" i="2"/>
  <c r="AA456" i="2"/>
  <c r="AA466" i="2"/>
  <c r="AA478" i="2"/>
  <c r="AA488" i="2"/>
  <c r="AA498" i="2"/>
  <c r="AA510" i="2"/>
  <c r="AA520" i="2"/>
  <c r="AA530" i="2"/>
  <c r="AA542" i="2"/>
  <c r="AA552" i="2"/>
  <c r="AA562" i="2"/>
  <c r="AA574" i="2"/>
  <c r="AA584" i="2"/>
  <c r="AA594" i="2"/>
  <c r="AA606" i="2"/>
  <c r="AA616" i="2"/>
  <c r="AA626" i="2"/>
  <c r="AA638" i="2"/>
  <c r="AA648" i="2"/>
  <c r="AA658" i="2"/>
  <c r="AA670" i="2"/>
  <c r="AA680" i="2"/>
  <c r="AA690" i="2"/>
  <c r="AA702" i="2"/>
  <c r="AA712" i="2"/>
  <c r="AA722" i="2"/>
  <c r="AA734" i="2"/>
  <c r="AA744" i="2"/>
  <c r="AA754" i="2"/>
  <c r="AA766" i="2"/>
  <c r="AA776" i="2"/>
  <c r="AA786" i="2"/>
  <c r="AA798" i="2"/>
  <c r="AA808" i="2"/>
  <c r="AA818" i="2"/>
  <c r="AA830" i="2"/>
  <c r="AA840" i="2"/>
  <c r="AA850" i="2"/>
  <c r="AA862" i="2"/>
  <c r="AA872" i="2"/>
  <c r="AA882" i="2"/>
  <c r="AA894" i="2"/>
  <c r="AA904" i="2"/>
  <c r="AA914" i="2"/>
  <c r="AA926" i="2"/>
  <c r="AA936" i="2"/>
  <c r="AA946" i="2"/>
  <c r="AA958" i="2"/>
  <c r="AA968" i="2"/>
  <c r="AA978" i="2"/>
  <c r="AA990" i="2"/>
  <c r="AA1000" i="2"/>
  <c r="AA1010" i="2"/>
  <c r="AA1020" i="2"/>
  <c r="AA6" i="2"/>
  <c r="AA22" i="2"/>
  <c r="AA38" i="2"/>
  <c r="AA54" i="2"/>
  <c r="AA70" i="2"/>
  <c r="AA86" i="2"/>
  <c r="AA102" i="2"/>
  <c r="AA118" i="2"/>
  <c r="AA134" i="2"/>
  <c r="AA150" i="2"/>
  <c r="AA166" i="2"/>
  <c r="AA182" i="2"/>
  <c r="AA198" i="2"/>
  <c r="AA16" i="2"/>
  <c r="AA32" i="2"/>
  <c r="AA48" i="2"/>
  <c r="AA64" i="2"/>
  <c r="AA80" i="2"/>
  <c r="AA96" i="2"/>
  <c r="AA112" i="2"/>
  <c r="AA128" i="2"/>
  <c r="AA144" i="2"/>
  <c r="AA160" i="2"/>
  <c r="AA176" i="2"/>
  <c r="AA192" i="2"/>
  <c r="AA205" i="2"/>
  <c r="AA213" i="2"/>
  <c r="AA221" i="2"/>
  <c r="AA229" i="2"/>
  <c r="AA237" i="2"/>
  <c r="AA245" i="2"/>
  <c r="AA253" i="2"/>
  <c r="AA261" i="2"/>
  <c r="AA269" i="2"/>
  <c r="AA277" i="2"/>
  <c r="AA285" i="2"/>
  <c r="AA293" i="2"/>
  <c r="AA301" i="2"/>
  <c r="AA309" i="2"/>
  <c r="AA317" i="2"/>
  <c r="AA325" i="2"/>
  <c r="AA333" i="2"/>
  <c r="AA341" i="2"/>
  <c r="AA349" i="2"/>
  <c r="AA357" i="2"/>
  <c r="AA365" i="2"/>
  <c r="AA373" i="2"/>
  <c r="AA381" i="2"/>
  <c r="AA389" i="2"/>
  <c r="AA397" i="2"/>
  <c r="AA405" i="2"/>
  <c r="AA413" i="2"/>
  <c r="AA421" i="2"/>
  <c r="AA429" i="2"/>
  <c r="AA437" i="2"/>
  <c r="AA445" i="2"/>
  <c r="AA453" i="2"/>
  <c r="AA461" i="2"/>
  <c r="AA469" i="2"/>
  <c r="AA477" i="2"/>
  <c r="AA485" i="2"/>
  <c r="AA493" i="2"/>
  <c r="AA501" i="2"/>
  <c r="AA509" i="2"/>
  <c r="AA517" i="2"/>
  <c r="AA525" i="2"/>
  <c r="AA533" i="2"/>
  <c r="AA541" i="2"/>
  <c r="AA549" i="2"/>
  <c r="AA557" i="2"/>
  <c r="AA565" i="2"/>
  <c r="AA573" i="2"/>
  <c r="AA581" i="2"/>
  <c r="AA589" i="2"/>
  <c r="AA597" i="2"/>
  <c r="AA605" i="2"/>
  <c r="AA613" i="2"/>
  <c r="AA621" i="2"/>
  <c r="AA629" i="2"/>
  <c r="AA42" i="2"/>
  <c r="AA106" i="2"/>
  <c r="AA170" i="2"/>
  <c r="AA643" i="2"/>
  <c r="AA675" i="2"/>
  <c r="AA707" i="2"/>
  <c r="AA739" i="2"/>
  <c r="AA771" i="2"/>
  <c r="AA803" i="2"/>
  <c r="AA835" i="2"/>
  <c r="AA867" i="2"/>
  <c r="AA899" i="2"/>
  <c r="AA931" i="2"/>
  <c r="AA963" i="2"/>
  <c r="AA995" i="2"/>
  <c r="AA15" i="2"/>
  <c r="AA79" i="2"/>
  <c r="AA143" i="2"/>
  <c r="AA637" i="2"/>
  <c r="AA669" i="2"/>
  <c r="AA701" i="2"/>
  <c r="AA733" i="2"/>
  <c r="AA765" i="2"/>
  <c r="AA797" i="2"/>
  <c r="AA829" i="2"/>
  <c r="AA861" i="2"/>
  <c r="AA893" i="2"/>
  <c r="AA925" i="2"/>
  <c r="AA957" i="2"/>
  <c r="AA989" i="2"/>
  <c r="AA1021" i="2"/>
  <c r="AA1034" i="2"/>
  <c r="AA1042" i="2"/>
  <c r="AA1050" i="2"/>
  <c r="AA1058" i="2"/>
  <c r="AA1066" i="2"/>
  <c r="AA1074" i="2"/>
  <c r="AA1082" i="2"/>
  <c r="AA1090" i="2"/>
  <c r="AA1098" i="2"/>
  <c r="AA1106" i="2"/>
  <c r="AA1114" i="2"/>
  <c r="AA1122" i="2"/>
  <c r="AA1130" i="2"/>
  <c r="AA1138" i="2"/>
  <c r="AA1146" i="2"/>
  <c r="AA1154" i="2"/>
  <c r="AA1162" i="2"/>
  <c r="AA1170" i="2"/>
  <c r="AA1178" i="2"/>
  <c r="AA1186" i="2"/>
  <c r="AA1194" i="2"/>
  <c r="AA1202" i="2"/>
  <c r="AA1210" i="2"/>
  <c r="AA1218" i="2"/>
  <c r="AA1226" i="2"/>
  <c r="AA1234" i="2"/>
  <c r="AA1242" i="2"/>
  <c r="AA1250" i="2"/>
  <c r="AA1258" i="2"/>
  <c r="AA1266" i="2"/>
  <c r="AA1274" i="2"/>
  <c r="AA1282" i="2"/>
  <c r="AA1290" i="2"/>
  <c r="AA1298" i="2"/>
  <c r="AA1306" i="2"/>
  <c r="AA1314" i="2"/>
  <c r="AA1322" i="2"/>
  <c r="AA1330" i="2"/>
  <c r="AA1338" i="2"/>
  <c r="AA1346" i="2"/>
  <c r="AA1354" i="2"/>
  <c r="AA1362" i="2"/>
  <c r="AA1370" i="2"/>
  <c r="AA1378" i="2"/>
  <c r="AA1386" i="2"/>
  <c r="AA1394" i="2"/>
  <c r="AA1402" i="2"/>
  <c r="AA1410" i="2"/>
  <c r="AA1418" i="2"/>
  <c r="AA1426" i="2"/>
  <c r="AA1434" i="2"/>
  <c r="AA1442" i="2"/>
  <c r="AA1450" i="2"/>
  <c r="AA1458" i="2"/>
  <c r="AA1466" i="2"/>
  <c r="AA1474" i="2"/>
  <c r="AA1482" i="2"/>
  <c r="AA1490" i="2"/>
  <c r="AA1498" i="2"/>
  <c r="AA1506" i="2"/>
  <c r="AA1514" i="2"/>
  <c r="AA1522" i="2"/>
  <c r="AA1530" i="2"/>
  <c r="AA1538" i="2"/>
  <c r="AA1546" i="2"/>
  <c r="AA1554" i="2"/>
  <c r="AA1562" i="2"/>
  <c r="AA1570" i="2"/>
  <c r="AA1578" i="2"/>
  <c r="AA1586" i="2"/>
  <c r="AA1594" i="2"/>
  <c r="AA1602" i="2"/>
  <c r="AA1610" i="2"/>
  <c r="AA1618" i="2"/>
  <c r="AA1626" i="2"/>
  <c r="AA23" i="2"/>
  <c r="AA87" i="2"/>
  <c r="AA151" i="2"/>
  <c r="AA631" i="2"/>
  <c r="AA663" i="2"/>
  <c r="AA695" i="2"/>
  <c r="AA727" i="2"/>
  <c r="AA759" i="2"/>
  <c r="AA791" i="2"/>
  <c r="AA823" i="2"/>
  <c r="AA855" i="2"/>
  <c r="AA887" i="2"/>
  <c r="AA919" i="2"/>
  <c r="AA951" i="2"/>
  <c r="AA983" i="2"/>
  <c r="AA1015" i="2"/>
  <c r="AA191" i="2"/>
  <c r="AA753" i="2"/>
  <c r="AA881" i="2"/>
  <c r="AA1009" i="2"/>
  <c r="AA1051" i="2"/>
  <c r="AA1083" i="2"/>
  <c r="AA1115" i="2"/>
  <c r="AA1147" i="2"/>
  <c r="AA1179" i="2"/>
  <c r="AA1211" i="2"/>
  <c r="AA1243" i="2"/>
  <c r="AA1275" i="2"/>
  <c r="AA1307" i="2"/>
  <c r="AA1339" i="2"/>
  <c r="AA1371" i="2"/>
  <c r="AA1403" i="2"/>
  <c r="AA1435" i="2"/>
  <c r="AA1467" i="2"/>
  <c r="AA1499" i="2"/>
  <c r="AA1531" i="2"/>
  <c r="AA1563" i="2"/>
  <c r="AA1595" i="2"/>
  <c r="AA1627" i="2"/>
  <c r="AA1648" i="2"/>
  <c r="AA1664" i="2"/>
  <c r="AA1680" i="2"/>
  <c r="AA1696" i="2"/>
  <c r="AA1712" i="2"/>
  <c r="AA1728" i="2"/>
  <c r="AA1744" i="2"/>
  <c r="AA1760" i="2"/>
  <c r="AA1776" i="2"/>
  <c r="AA1792" i="2"/>
  <c r="AA1808" i="2"/>
  <c r="AA1824" i="2"/>
  <c r="AA1840" i="2"/>
  <c r="AA1856" i="2"/>
  <c r="AA1872" i="2"/>
  <c r="AA1888" i="2"/>
  <c r="AA1904" i="2"/>
  <c r="AA1920" i="2"/>
  <c r="AA1936" i="2"/>
  <c r="AA1952" i="2"/>
  <c r="AA1968" i="2"/>
  <c r="AA1984" i="2"/>
  <c r="AA2000" i="2"/>
  <c r="AA2016" i="2"/>
  <c r="AA2032" i="2"/>
  <c r="AA2048" i="2"/>
  <c r="AA2064" i="2"/>
  <c r="AA2080" i="2"/>
  <c r="AA2182" i="2"/>
  <c r="AA2190" i="2"/>
  <c r="AA2200" i="2"/>
  <c r="AA2210" i="2"/>
  <c r="AA2218" i="2"/>
  <c r="AA2226" i="2"/>
  <c r="AA2236" i="2"/>
  <c r="AA2246" i="2"/>
  <c r="AA2256" i="2"/>
  <c r="AA2266" i="2"/>
  <c r="AA2276" i="2"/>
  <c r="AA2284" i="2"/>
  <c r="AA2294" i="2"/>
  <c r="AA2304" i="2"/>
  <c r="AA2312" i="2"/>
  <c r="AA2322" i="2"/>
  <c r="AA2336" i="2"/>
  <c r="AA2346" i="2"/>
  <c r="AA2354" i="2"/>
  <c r="AA2362" i="2"/>
  <c r="AA2370" i="2"/>
  <c r="AA2380" i="2"/>
  <c r="AA2388" i="2"/>
  <c r="AA2396" i="2"/>
  <c r="AA2404" i="2"/>
  <c r="AA2416" i="2"/>
  <c r="AA2426" i="2"/>
  <c r="AA2434" i="2"/>
  <c r="AA2444" i="2"/>
  <c r="AA2452" i="2"/>
  <c r="AA98" i="2"/>
  <c r="AA905" i="2"/>
  <c r="AA1045" i="2"/>
  <c r="AA1109" i="2"/>
  <c r="AA1213" i="2"/>
  <c r="AA1245" i="2"/>
  <c r="AA1341" i="2"/>
  <c r="AA1413" i="2"/>
  <c r="AA1509" i="2"/>
  <c r="AA1605" i="2"/>
  <c r="AA1675" i="2"/>
  <c r="AA1694" i="2"/>
  <c r="AA1731" i="2"/>
  <c r="AA1763" i="2"/>
  <c r="AA1811" i="2"/>
  <c r="AA1827" i="2"/>
  <c r="AA1846" i="2"/>
  <c r="AA2131" i="2"/>
  <c r="AA2151" i="2"/>
  <c r="AA2167" i="2"/>
  <c r="AA2189" i="2"/>
  <c r="AA2203" i="2"/>
  <c r="AA2217" i="2"/>
  <c r="AA2235" i="2"/>
  <c r="AA2245" i="2"/>
  <c r="AA2255" i="2"/>
  <c r="AA2269" i="2"/>
  <c r="AA2285" i="2"/>
  <c r="AA2297" i="2"/>
  <c r="AA2313" i="2"/>
  <c r="AA95" i="2"/>
  <c r="AA697" i="2"/>
  <c r="AA825" i="2"/>
  <c r="AA953" i="2"/>
  <c r="AA1041" i="2"/>
  <c r="AA1073" i="2"/>
  <c r="AA1105" i="2"/>
  <c r="AA1137" i="2"/>
  <c r="AA1169" i="2"/>
  <c r="AA1201" i="2"/>
  <c r="AA1233" i="2"/>
  <c r="AA1265" i="2"/>
  <c r="AA1297" i="2"/>
  <c r="AA1329" i="2"/>
  <c r="AA1361" i="2"/>
  <c r="AA1393" i="2"/>
  <c r="AA1425" i="2"/>
  <c r="AA1457" i="2"/>
  <c r="AA1489" i="2"/>
  <c r="AA1521" i="2"/>
  <c r="AA1553" i="2"/>
  <c r="AA1585" i="2"/>
  <c r="AA1617" i="2"/>
  <c r="AA1642" i="2"/>
  <c r="AA1658" i="2"/>
  <c r="AA1674" i="2"/>
  <c r="AA1690" i="2"/>
  <c r="AA1706" i="2"/>
  <c r="AA1722" i="2"/>
  <c r="AA1738" i="2"/>
  <c r="AA1754" i="2"/>
  <c r="AA1770" i="2"/>
  <c r="AA1786" i="2"/>
  <c r="AA1802" i="2"/>
  <c r="AA1818" i="2"/>
  <c r="AA1834" i="2"/>
  <c r="AA1850" i="2"/>
  <c r="AA1866" i="2"/>
  <c r="AA1882" i="2"/>
  <c r="AA1898" i="2"/>
  <c r="AA1914" i="2"/>
  <c r="AA1930" i="2"/>
  <c r="AA1946" i="2"/>
  <c r="AA1962" i="2"/>
  <c r="AA1978" i="2"/>
  <c r="AA1994" i="2"/>
  <c r="AA2010" i="2"/>
  <c r="AA2026" i="2"/>
  <c r="AA2042" i="2"/>
  <c r="AA2058" i="2"/>
  <c r="AA2074" i="2"/>
  <c r="AA2090" i="2"/>
  <c r="AA2102" i="2"/>
  <c r="AA2110" i="2"/>
  <c r="AA2118" i="2"/>
  <c r="AA2126" i="2"/>
  <c r="AA2134" i="2"/>
  <c r="AA2142" i="2"/>
  <c r="AA2150" i="2"/>
  <c r="AA2158" i="2"/>
  <c r="AA2166" i="2"/>
  <c r="AA2174" i="2"/>
  <c r="AA2196" i="2"/>
  <c r="AA2252" i="2"/>
  <c r="AA2302" i="2"/>
  <c r="AA2330" i="2"/>
  <c r="AA2414" i="2"/>
  <c r="AA2456" i="2"/>
  <c r="AA649" i="2"/>
  <c r="AA873" i="2"/>
  <c r="AA1093" i="2"/>
  <c r="AA1157" i="2"/>
  <c r="AA1269" i="2"/>
  <c r="AA1349" i="2"/>
  <c r="AA1429" i="2"/>
  <c r="AA1581" i="2"/>
  <c r="AA1621" i="2"/>
  <c r="AA1654" i="2"/>
  <c r="AA1710" i="2"/>
  <c r="AA1779" i="2"/>
  <c r="AA1830" i="2"/>
  <c r="AA1878" i="2"/>
  <c r="AA1910" i="2"/>
  <c r="AA1950" i="2"/>
  <c r="AA1982" i="2"/>
  <c r="AA2006" i="2"/>
  <c r="AA2038" i="2"/>
  <c r="AA2062" i="2"/>
  <c r="AA2097" i="2"/>
  <c r="AA2113" i="2"/>
  <c r="AA2129" i="2"/>
  <c r="AA2145" i="2"/>
  <c r="AA2175" i="2"/>
  <c r="AA2199" i="2"/>
  <c r="AA2219" i="2"/>
  <c r="AA2275" i="2"/>
  <c r="AA2305" i="2"/>
  <c r="AA66" i="2"/>
  <c r="AA673" i="2"/>
  <c r="AA801" i="2"/>
  <c r="AA929" i="2"/>
  <c r="AA1031" i="2"/>
  <c r="AA1063" i="2"/>
  <c r="AA1095" i="2"/>
  <c r="AA1127" i="2"/>
  <c r="AA1159" i="2"/>
  <c r="AA1191" i="2"/>
  <c r="AA1223" i="2"/>
  <c r="AA1255" i="2"/>
  <c r="AA1287" i="2"/>
  <c r="AA1319" i="2"/>
  <c r="AA1351" i="2"/>
  <c r="AA1383" i="2"/>
  <c r="AA1415" i="2"/>
  <c r="AA1447" i="2"/>
  <c r="AA1479" i="2"/>
  <c r="AA1511" i="2"/>
  <c r="AA1543" i="2"/>
  <c r="AA1575" i="2"/>
  <c r="AA1607" i="2"/>
  <c r="AA1633" i="2"/>
  <c r="AA1649" i="2"/>
  <c r="AA1665" i="2"/>
  <c r="AA1681" i="2"/>
  <c r="AA1697" i="2"/>
  <c r="AA1713" i="2"/>
  <c r="AA1729" i="2"/>
  <c r="AA1745" i="2"/>
  <c r="AA1761" i="2"/>
  <c r="AA1777" i="2"/>
  <c r="AA1793" i="2"/>
  <c r="AA1809" i="2"/>
  <c r="AA1825" i="2"/>
  <c r="AA1841" i="2"/>
  <c r="AA1857" i="2"/>
  <c r="AA1873" i="2"/>
  <c r="AA1889" i="2"/>
  <c r="AA1905" i="2"/>
  <c r="AA1921" i="2"/>
  <c r="AA1937" i="2"/>
  <c r="AA1953" i="2"/>
  <c r="AA1969" i="2"/>
  <c r="AA1985" i="2"/>
  <c r="AA2001" i="2"/>
  <c r="AA2017" i="2"/>
  <c r="AA2033" i="2"/>
  <c r="AA2049" i="2"/>
  <c r="AA2065" i="2"/>
  <c r="AA2081" i="2"/>
  <c r="AA809" i="2"/>
  <c r="AA1189" i="2"/>
  <c r="AA1325" i="2"/>
  <c r="AA1469" i="2"/>
  <c r="AA1541" i="2"/>
  <c r="AA1638" i="2"/>
  <c r="AA1718" i="2"/>
  <c r="AA1787" i="2"/>
  <c r="AA1870" i="2"/>
  <c r="AA1902" i="2"/>
  <c r="AA1926" i="2"/>
  <c r="AA1958" i="2"/>
  <c r="AA1998" i="2"/>
  <c r="AA2030" i="2"/>
  <c r="AA2070" i="2"/>
  <c r="AA2095" i="2"/>
  <c r="AA2111" i="2"/>
  <c r="AA2149" i="2"/>
  <c r="AA2179" i="2"/>
  <c r="AA2229" i="2"/>
  <c r="AA2263" i="2"/>
  <c r="AA2307" i="2"/>
  <c r="AA2441" i="2"/>
  <c r="AA2343" i="2"/>
  <c r="AA2375" i="2"/>
  <c r="AA2407" i="2"/>
  <c r="AA2325" i="2"/>
  <c r="AA2357" i="2"/>
  <c r="AA2389" i="2"/>
  <c r="AA2421" i="2"/>
  <c r="AA2453" i="2"/>
  <c r="AA2347" i="2"/>
  <c r="AA2379" i="2"/>
  <c r="AA2411" i="2"/>
  <c r="AA2443" i="2"/>
  <c r="AA2345" i="2"/>
  <c r="AA2377" i="2"/>
  <c r="AA2409" i="2"/>
  <c r="AA2449" i="2"/>
  <c r="AA2431" i="2"/>
  <c r="AA65" i="2"/>
  <c r="AA148" i="2"/>
  <c r="AA218" i="2"/>
  <c r="AA262" i="2"/>
  <c r="AA304" i="2"/>
  <c r="AA346" i="2"/>
  <c r="AA390" i="2"/>
  <c r="AA432" i="2"/>
  <c r="AA474" i="2"/>
  <c r="AA518" i="2"/>
  <c r="AA560" i="2"/>
  <c r="AA602" i="2"/>
  <c r="AA646" i="2"/>
  <c r="AA688" i="2"/>
  <c r="AA730" i="2"/>
  <c r="AA774" i="2"/>
  <c r="AA816" i="2"/>
  <c r="AA858" i="2"/>
  <c r="AA902" i="2"/>
  <c r="AA944" i="2"/>
  <c r="AA986" i="2"/>
  <c r="AA1026" i="2"/>
  <c r="AA67" i="2"/>
  <c r="AA131" i="2"/>
  <c r="AA195" i="2"/>
  <c r="AA61" i="2"/>
  <c r="AA125" i="2"/>
  <c r="AA189" i="2"/>
  <c r="AA227" i="2"/>
  <c r="AA259" i="2"/>
  <c r="AA291" i="2"/>
  <c r="AA323" i="2"/>
  <c r="AA355" i="2"/>
  <c r="AA387" i="2"/>
  <c r="AA419" i="2"/>
  <c r="AA451" i="2"/>
  <c r="AA483" i="2"/>
  <c r="AA515" i="2"/>
  <c r="AA547" i="2"/>
  <c r="AA579" i="2"/>
  <c r="AA611" i="2"/>
  <c r="AA103" i="2"/>
  <c r="AA699" i="2"/>
  <c r="AA827" i="2"/>
  <c r="AA955" i="2"/>
  <c r="AA114" i="2"/>
  <c r="AA725" i="2"/>
  <c r="AA853" i="2"/>
  <c r="AA981" i="2"/>
  <c r="AA1048" i="2"/>
  <c r="AA1080" i="2"/>
  <c r="AA1112" i="2"/>
  <c r="AA1144" i="2"/>
  <c r="AA1176" i="2"/>
  <c r="AA1208" i="2"/>
  <c r="AA1240" i="2"/>
  <c r="AA1272" i="2"/>
  <c r="AA1304" i="2"/>
  <c r="AA1336" i="2"/>
  <c r="AA1368" i="2"/>
  <c r="AA1400" i="2"/>
  <c r="AA1432" i="2"/>
  <c r="AA1464" i="2"/>
  <c r="AA1496" i="2"/>
  <c r="AA1528" i="2"/>
  <c r="AA1560" i="2"/>
  <c r="AA1592" i="2"/>
  <c r="AA1624" i="2"/>
  <c r="AA186" i="2"/>
  <c r="AA751" i="2"/>
  <c r="AA879" i="2"/>
  <c r="AA1007" i="2"/>
  <c r="AA977" i="2"/>
  <c r="AA1139" i="2"/>
  <c r="AA1267" i="2"/>
  <c r="AA1395" i="2"/>
  <c r="AA1523" i="2"/>
  <c r="AA1645" i="2"/>
  <c r="AA1709" i="2"/>
  <c r="AA1773" i="2"/>
  <c r="AA1837" i="2"/>
  <c r="AA1901" i="2"/>
  <c r="AA1965" i="2"/>
  <c r="AA2029" i="2"/>
  <c r="AA2093" i="2"/>
  <c r="AA2216" i="2"/>
  <c r="AA2254" i="2"/>
  <c r="AA2290" i="2"/>
  <c r="AA2334" i="2"/>
  <c r="AA2368" i="2"/>
  <c r="AA2402" i="2"/>
  <c r="AA2442" i="2"/>
  <c r="AA1037" i="2"/>
  <c r="AA1333" i="2"/>
  <c r="AA1662" i="2"/>
  <c r="AA1798" i="2"/>
  <c r="AA2147" i="2"/>
  <c r="AA2215" i="2"/>
  <c r="AA2265" i="2"/>
  <c r="AA34" i="2"/>
  <c r="AA1033" i="2"/>
  <c r="AA1161" i="2"/>
  <c r="AA1289" i="2"/>
  <c r="AA1417" i="2"/>
  <c r="AA1545" i="2"/>
  <c r="AA1655" i="2"/>
  <c r="AA1719" i="2"/>
  <c r="AA1783" i="2"/>
  <c r="AA1847" i="2"/>
  <c r="AA1911" i="2"/>
  <c r="AA1975" i="2"/>
  <c r="AA2039" i="2"/>
  <c r="AA2100" i="2"/>
  <c r="AA2132" i="2"/>
  <c r="AA2164" i="2"/>
  <c r="AA2292" i="2"/>
  <c r="AA2466" i="2"/>
  <c r="AA1253" i="2"/>
  <c r="AA1613" i="2"/>
  <c r="AA1806" i="2"/>
  <c r="AA1979" i="2"/>
  <c r="AA2094" i="2"/>
  <c r="AA2169" i="2"/>
  <c r="AA2303" i="2"/>
  <c r="AA897" i="2"/>
  <c r="AA1119" i="2"/>
  <c r="AA1247" i="2"/>
  <c r="AA1375" i="2"/>
  <c r="AA1503" i="2"/>
  <c r="AA1631" i="2"/>
  <c r="AA1692" i="2"/>
  <c r="AA1756" i="2"/>
  <c r="AA1820" i="2"/>
  <c r="AA1884" i="2"/>
  <c r="AA1948" i="2"/>
  <c r="AA2012" i="2"/>
  <c r="AA2076" i="2"/>
  <c r="AA1445" i="2"/>
  <c r="AA1758" i="2"/>
  <c r="AA1955" i="2"/>
  <c r="AA2091" i="2"/>
  <c r="AA2225" i="2"/>
  <c r="AA2335" i="2"/>
  <c r="AA2349" i="2"/>
  <c r="AA2339" i="2"/>
  <c r="AA2467" i="2"/>
  <c r="AA2423" i="2"/>
  <c r="AA3" i="2"/>
  <c r="AA84" i="2"/>
  <c r="AA169" i="2"/>
  <c r="AA230" i="2"/>
  <c r="AA272" i="2"/>
  <c r="AA314" i="2"/>
  <c r="AA358" i="2"/>
  <c r="AA400" i="2"/>
  <c r="AA442" i="2"/>
  <c r="AA486" i="2"/>
  <c r="AA528" i="2"/>
  <c r="AA570" i="2"/>
  <c r="AA614" i="2"/>
  <c r="AA656" i="2"/>
  <c r="AA698" i="2"/>
  <c r="AA742" i="2"/>
  <c r="AA784" i="2"/>
  <c r="AA826" i="2"/>
  <c r="AA870" i="2"/>
  <c r="AA912" i="2"/>
  <c r="AA954" i="2"/>
  <c r="AA998" i="2"/>
  <c r="AA19" i="2"/>
  <c r="AA83" i="2"/>
  <c r="AA147" i="2"/>
  <c r="AA13" i="2"/>
  <c r="AA77" i="2"/>
  <c r="AA141" i="2"/>
  <c r="AA203" i="2"/>
  <c r="AA235" i="2"/>
  <c r="AA267" i="2"/>
  <c r="AA299" i="2"/>
  <c r="AA331" i="2"/>
  <c r="AA363" i="2"/>
  <c r="AA395" i="2"/>
  <c r="AA427" i="2"/>
  <c r="AA459" i="2"/>
  <c r="AA491" i="2"/>
  <c r="AA523" i="2"/>
  <c r="AA555" i="2"/>
  <c r="AA587" i="2"/>
  <c r="AA619" i="2"/>
  <c r="AA167" i="2"/>
  <c r="AA731" i="2"/>
  <c r="AA859" i="2"/>
  <c r="AA987" i="2"/>
  <c r="AA178" i="2"/>
  <c r="AA757" i="2"/>
  <c r="AA885" i="2"/>
  <c r="AA1013" i="2"/>
  <c r="AA1056" i="2"/>
  <c r="AA1088" i="2"/>
  <c r="AA1120" i="2"/>
  <c r="AA1152" i="2"/>
  <c r="AA1184" i="2"/>
  <c r="AA1216" i="2"/>
  <c r="AA1248" i="2"/>
  <c r="AA1280" i="2"/>
  <c r="AA1312" i="2"/>
  <c r="AA1344" i="2"/>
  <c r="AA1376" i="2"/>
  <c r="AA1408" i="2"/>
  <c r="AA1440" i="2"/>
  <c r="AA1472" i="2"/>
  <c r="AA1504" i="2"/>
  <c r="AA1536" i="2"/>
  <c r="AA1568" i="2"/>
  <c r="AA1600" i="2"/>
  <c r="AA1632" i="2"/>
  <c r="AA655" i="2"/>
  <c r="AA783" i="2"/>
  <c r="AA911" i="2"/>
  <c r="AA130" i="2"/>
  <c r="AA1043" i="2"/>
  <c r="AA1171" i="2"/>
  <c r="AA1299" i="2"/>
  <c r="AA1427" i="2"/>
  <c r="AA1555" i="2"/>
  <c r="AA1661" i="2"/>
  <c r="AA1725" i="2"/>
  <c r="AA1789" i="2"/>
  <c r="AA1853" i="2"/>
  <c r="AA1917" i="2"/>
  <c r="AA1981" i="2"/>
  <c r="AA2045" i="2"/>
  <c r="AA2188" i="2"/>
  <c r="AA2224" i="2"/>
  <c r="AA2264" i="2"/>
  <c r="AA2300" i="2"/>
  <c r="AA2342" i="2"/>
  <c r="AA2376" i="2"/>
  <c r="AA2412" i="2"/>
  <c r="AA2450" i="2"/>
  <c r="AA1101" i="2"/>
  <c r="AA1389" i="2"/>
  <c r="AA1686" i="2"/>
  <c r="AA1822" i="2"/>
  <c r="AA2165" i="2"/>
  <c r="AA2227" i="2"/>
  <c r="AA2283" i="2"/>
  <c r="AA665" i="2"/>
  <c r="AA1065" i="2"/>
  <c r="AA1193" i="2"/>
  <c r="AA1321" i="2"/>
  <c r="AA1449" i="2"/>
  <c r="AA1577" i="2"/>
  <c r="AA1671" i="2"/>
  <c r="AA1735" i="2"/>
  <c r="AA1799" i="2"/>
  <c r="AA1863" i="2"/>
  <c r="AA1927" i="2"/>
  <c r="AA1991" i="2"/>
  <c r="AA2055" i="2"/>
  <c r="AA2108" i="2"/>
  <c r="AA2140" i="2"/>
  <c r="AA2172" i="2"/>
  <c r="AA2328" i="2"/>
  <c r="AA777" i="2"/>
  <c r="AA1301" i="2"/>
  <c r="AA1651" i="2"/>
  <c r="AA1875" i="2"/>
  <c r="AA2003" i="2"/>
  <c r="AA2109" i="2"/>
  <c r="AA2193" i="2"/>
  <c r="AA2323" i="2"/>
  <c r="AA1025" i="2"/>
  <c r="AA1151" i="2"/>
  <c r="AA1279" i="2"/>
  <c r="AA1407" i="2"/>
  <c r="AA1535" i="2"/>
  <c r="AA1644" i="2"/>
  <c r="AA1708" i="2"/>
  <c r="AA1772" i="2"/>
  <c r="AA1836" i="2"/>
  <c r="AA1900" i="2"/>
  <c r="AA1964" i="2"/>
  <c r="AA2028" i="2"/>
  <c r="AA2092" i="2"/>
  <c r="AA1533" i="2"/>
  <c r="AA1867" i="2"/>
  <c r="AA1995" i="2"/>
  <c r="AA2107" i="2"/>
  <c r="AA2249" i="2"/>
  <c r="AA2367" i="2"/>
  <c r="AA2381" i="2"/>
  <c r="AA2371" i="2"/>
  <c r="AA2369" i="2"/>
  <c r="AA20" i="2"/>
  <c r="AA105" i="2"/>
  <c r="AA193" i="2"/>
  <c r="AA240" i="2"/>
  <c r="AA282" i="2"/>
  <c r="AA326" i="2"/>
  <c r="AA368" i="2"/>
  <c r="AA410" i="2"/>
  <c r="AA454" i="2"/>
  <c r="AA496" i="2"/>
  <c r="AA538" i="2"/>
  <c r="AA582" i="2"/>
  <c r="AA624" i="2"/>
  <c r="AA666" i="2"/>
  <c r="AA710" i="2"/>
  <c r="AA752" i="2"/>
  <c r="AA794" i="2"/>
  <c r="AA838" i="2"/>
  <c r="AA880" i="2"/>
  <c r="AA922" i="2"/>
  <c r="AA966" i="2"/>
  <c r="AA1008" i="2"/>
  <c r="AA35" i="2"/>
  <c r="AA99" i="2"/>
  <c r="AA163" i="2"/>
  <c r="AA29" i="2"/>
  <c r="AA93" i="2"/>
  <c r="AA157" i="2"/>
  <c r="AA211" i="2"/>
  <c r="AA243" i="2"/>
  <c r="AA275" i="2"/>
  <c r="AA307" i="2"/>
  <c r="AA339" i="2"/>
  <c r="AA371" i="2"/>
  <c r="AA403" i="2"/>
  <c r="AA435" i="2"/>
  <c r="AA467" i="2"/>
  <c r="AA499" i="2"/>
  <c r="AA531" i="2"/>
  <c r="AA563" i="2"/>
  <c r="AA595" i="2"/>
  <c r="AA627" i="2"/>
  <c r="AA635" i="2"/>
  <c r="AA763" i="2"/>
  <c r="AA891" i="2"/>
  <c r="AA1019" i="2"/>
  <c r="AA661" i="2"/>
  <c r="AA789" i="2"/>
  <c r="AA917" i="2"/>
  <c r="AA1032" i="2"/>
  <c r="AA1064" i="2"/>
  <c r="AA1096" i="2"/>
  <c r="AA1128" i="2"/>
  <c r="AA1160" i="2"/>
  <c r="AA1192" i="2"/>
  <c r="AA1224" i="2"/>
  <c r="AA1256" i="2"/>
  <c r="AA1288" i="2"/>
  <c r="AA1320" i="2"/>
  <c r="AA1352" i="2"/>
  <c r="AA1384" i="2"/>
  <c r="AA1416" i="2"/>
  <c r="AA1448" i="2"/>
  <c r="AA1480" i="2"/>
  <c r="AA1512" i="2"/>
  <c r="AA1544" i="2"/>
  <c r="AA1576" i="2"/>
  <c r="AA1608" i="2"/>
  <c r="AA58" i="2"/>
  <c r="AA687" i="2"/>
  <c r="AA815" i="2"/>
  <c r="AA943" i="2"/>
  <c r="AA721" i="2"/>
  <c r="AA1075" i="2"/>
  <c r="AA1203" i="2"/>
  <c r="AA1331" i="2"/>
  <c r="AA1459" i="2"/>
  <c r="AA1587" i="2"/>
  <c r="AA1677" i="2"/>
  <c r="AA1741" i="2"/>
  <c r="AA1805" i="2"/>
  <c r="AA1869" i="2"/>
  <c r="AA1933" i="2"/>
  <c r="AA1997" i="2"/>
  <c r="AA2061" i="2"/>
  <c r="AA2198" i="2"/>
  <c r="AA2234" i="2"/>
  <c r="AA2274" i="2"/>
  <c r="AA2310" i="2"/>
  <c r="AA2352" i="2"/>
  <c r="AA2386" i="2"/>
  <c r="AA2422" i="2"/>
  <c r="AA31" i="2"/>
  <c r="AA1181" i="2"/>
  <c r="AA1493" i="2"/>
  <c r="AA1726" i="2"/>
  <c r="AA1843" i="2"/>
  <c r="AA2181" i="2"/>
  <c r="AA2243" i="2"/>
  <c r="AA2293" i="2"/>
  <c r="AA793" i="2"/>
  <c r="AA1097" i="2"/>
  <c r="AA1225" i="2"/>
  <c r="AA1353" i="2"/>
  <c r="AA1481" i="2"/>
  <c r="AA1609" i="2"/>
  <c r="AA1687" i="2"/>
  <c r="AA1751" i="2"/>
  <c r="AA1815" i="2"/>
  <c r="AA1879" i="2"/>
  <c r="AA1943" i="2"/>
  <c r="AA2007" i="2"/>
  <c r="AA2071" i="2"/>
  <c r="AA2116" i="2"/>
  <c r="AA2148" i="2"/>
  <c r="AA2180" i="2"/>
  <c r="AA2408" i="2"/>
  <c r="AA1061" i="2"/>
  <c r="AA1421" i="2"/>
  <c r="AA1707" i="2"/>
  <c r="AA1907" i="2"/>
  <c r="AA2035" i="2"/>
  <c r="AA2125" i="2"/>
  <c r="AA2211" i="2"/>
  <c r="AA641" i="2"/>
  <c r="AA1055" i="2"/>
  <c r="AA1183" i="2"/>
  <c r="AA1311" i="2"/>
  <c r="AA1439" i="2"/>
  <c r="AA1567" i="2"/>
  <c r="AA1660" i="2"/>
  <c r="AA1724" i="2"/>
  <c r="AA1788" i="2"/>
  <c r="AA1852" i="2"/>
  <c r="AA1916" i="2"/>
  <c r="AA1980" i="2"/>
  <c r="AA2044" i="2"/>
  <c r="AA1117" i="2"/>
  <c r="AA1635" i="2"/>
  <c r="AA1899" i="2"/>
  <c r="AA2027" i="2"/>
  <c r="AA2141" i="2"/>
  <c r="AA2281" i="2"/>
  <c r="AA2399" i="2"/>
  <c r="AA2413" i="2"/>
  <c r="AA2403" i="2"/>
  <c r="AA2401" i="2"/>
  <c r="AA250" i="2"/>
  <c r="AA422" i="2"/>
  <c r="AA592" i="2"/>
  <c r="AA762" i="2"/>
  <c r="AA934" i="2"/>
  <c r="AA115" i="2"/>
  <c r="AA173" i="2"/>
  <c r="AA315" i="2"/>
  <c r="AA443" i="2"/>
  <c r="AA571" i="2"/>
  <c r="AA795" i="2"/>
  <c r="AA821" i="2"/>
  <c r="AA1104" i="2"/>
  <c r="AA1232" i="2"/>
  <c r="AA1360" i="2"/>
  <c r="AA1488" i="2"/>
  <c r="AA1616" i="2"/>
  <c r="AA975" i="2"/>
  <c r="AA1363" i="2"/>
  <c r="AA1757" i="2"/>
  <c r="AA2013" i="2"/>
  <c r="AA2282" i="2"/>
  <c r="AA2432" i="2"/>
  <c r="AA1750" i="2"/>
  <c r="AA2309" i="2"/>
  <c r="AA1385" i="2"/>
  <c r="AA1767" i="2"/>
  <c r="AA2023" i="2"/>
  <c r="AA2238" i="2"/>
  <c r="AA1774" i="2"/>
  <c r="AA2267" i="2"/>
  <c r="AA1343" i="2"/>
  <c r="AA1740" i="2"/>
  <c r="AA1996" i="2"/>
  <c r="AA1923" i="2"/>
  <c r="AA2463" i="2"/>
  <c r="AA1949" i="2"/>
  <c r="AA1702" i="2"/>
  <c r="AA41" i="2"/>
  <c r="AA294" i="2"/>
  <c r="AA464" i="2"/>
  <c r="AA634" i="2"/>
  <c r="AA806" i="2"/>
  <c r="AA976" i="2"/>
  <c r="AA179" i="2"/>
  <c r="AA219" i="2"/>
  <c r="AA347" i="2"/>
  <c r="AA475" i="2"/>
  <c r="AA603" i="2"/>
  <c r="AA923" i="2"/>
  <c r="AA949" i="2"/>
  <c r="AA1136" i="2"/>
  <c r="AA1264" i="2"/>
  <c r="AA1392" i="2"/>
  <c r="AA1520" i="2"/>
  <c r="AA122" i="2"/>
  <c r="AA849" i="2"/>
  <c r="AA1491" i="2"/>
  <c r="AA1821" i="2"/>
  <c r="AA2077" i="2"/>
  <c r="AA2320" i="2"/>
  <c r="AA841" i="2"/>
  <c r="AA2127" i="2"/>
  <c r="AA921" i="2"/>
  <c r="AA1513" i="2"/>
  <c r="AA1831" i="2"/>
  <c r="AA2087" i="2"/>
  <c r="AA2454" i="2"/>
  <c r="AA1947" i="2"/>
  <c r="AA769" i="2"/>
  <c r="AA1471" i="2"/>
  <c r="AA1804" i="2"/>
  <c r="AA2060" i="2"/>
  <c r="AA2067" i="2"/>
  <c r="AA2445" i="2"/>
  <c r="AA2394" i="2"/>
  <c r="AA2433" i="2"/>
  <c r="AA129" i="2"/>
  <c r="AA336" i="2"/>
  <c r="AA506" i="2"/>
  <c r="AA678" i="2"/>
  <c r="AA848" i="2"/>
  <c r="AA1018" i="2"/>
  <c r="AA45" i="2"/>
  <c r="AA251" i="2"/>
  <c r="AA379" i="2"/>
  <c r="AA507" i="2"/>
  <c r="AA39" i="2"/>
  <c r="AA50" i="2"/>
  <c r="AA1040" i="2"/>
  <c r="AA1168" i="2"/>
  <c r="AA1296" i="2"/>
  <c r="AA1424" i="2"/>
  <c r="AA1552" i="2"/>
  <c r="AA719" i="2"/>
  <c r="AA1107" i="2"/>
  <c r="AA1619" i="2"/>
  <c r="AA1885" i="2"/>
  <c r="AA2208" i="2"/>
  <c r="AA2360" i="2"/>
  <c r="AA1237" i="2"/>
  <c r="AA2201" i="2"/>
  <c r="AA1129" i="2"/>
  <c r="AA1639" i="2"/>
  <c r="AA1895" i="2"/>
  <c r="AA2124" i="2"/>
  <c r="AA1149" i="2"/>
  <c r="AA2059" i="2"/>
  <c r="AA1087" i="2"/>
  <c r="AA1599" i="2"/>
  <c r="AA1868" i="2"/>
  <c r="AA1317" i="2"/>
  <c r="AA2173" i="2"/>
  <c r="AA2435" i="2"/>
  <c r="AA208" i="2"/>
  <c r="AA378" i="2"/>
  <c r="AA550" i="2"/>
  <c r="AA720" i="2"/>
  <c r="AA890" i="2"/>
  <c r="AA51" i="2"/>
  <c r="AA109" i="2"/>
  <c r="AA283" i="2"/>
  <c r="AA411" i="2"/>
  <c r="AA539" i="2"/>
  <c r="AA667" i="2"/>
  <c r="AA693" i="2"/>
  <c r="AA1072" i="2"/>
  <c r="AA1200" i="2"/>
  <c r="AA1328" i="2"/>
  <c r="AA1456" i="2"/>
  <c r="AA1584" i="2"/>
  <c r="AA847" i="2"/>
  <c r="AA1235" i="2"/>
  <c r="AA1693" i="2"/>
  <c r="AA2244" i="2"/>
  <c r="AA1549" i="2"/>
  <c r="AA2253" i="2"/>
  <c r="AA1257" i="2"/>
  <c r="AA1703" i="2"/>
  <c r="AA1959" i="2"/>
  <c r="AA2156" i="2"/>
  <c r="AA1565" i="2"/>
  <c r="AA2137" i="2"/>
  <c r="AA1215" i="2"/>
  <c r="AA1676" i="2"/>
  <c r="AA1932" i="2"/>
  <c r="AA2337" i="2"/>
  <c r="L47" i="2"/>
  <c r="L111" i="2"/>
  <c r="L175" i="2"/>
  <c r="L239" i="2"/>
  <c r="L4" i="2"/>
  <c r="L68" i="2"/>
  <c r="L132" i="2"/>
  <c r="L196" i="2"/>
  <c r="L260" i="2"/>
  <c r="L49" i="2"/>
  <c r="L113" i="2"/>
  <c r="L177" i="2"/>
  <c r="L241" i="2"/>
  <c r="L305" i="2"/>
  <c r="L102" i="2"/>
  <c r="L312" i="2"/>
  <c r="L384" i="2"/>
  <c r="L448" i="2"/>
  <c r="L512" i="2"/>
  <c r="L26" i="2"/>
  <c r="L280" i="2"/>
  <c r="L365" i="2"/>
  <c r="L429" i="2"/>
  <c r="L190" i="2"/>
  <c r="L342" i="2"/>
  <c r="L406" i="2"/>
  <c r="L470" i="2"/>
  <c r="L534" i="2"/>
  <c r="L443" i="2"/>
  <c r="L563" i="2"/>
  <c r="L629" i="2"/>
  <c r="L693" i="2"/>
  <c r="L757" i="2"/>
  <c r="L821" i="2"/>
  <c r="L383" i="2"/>
  <c r="L543" i="2"/>
  <c r="L614" i="2"/>
  <c r="L678" i="2"/>
  <c r="L419" i="2"/>
  <c r="L555" i="2"/>
  <c r="L623" i="2"/>
  <c r="L687" i="2"/>
  <c r="L751" i="2"/>
  <c r="L539" i="2"/>
  <c r="L750" i="2"/>
  <c r="L848" i="2"/>
  <c r="L912" i="2"/>
  <c r="L976" i="2"/>
  <c r="L1040" i="2"/>
  <c r="L1104" i="2"/>
  <c r="L1168" i="2"/>
  <c r="L1232" i="2"/>
  <c r="L636" i="2"/>
  <c r="L792" i="2"/>
  <c r="L870" i="2"/>
  <c r="L934" i="2"/>
  <c r="L998" i="2"/>
  <c r="L1062" i="2"/>
  <c r="L1126" i="2"/>
  <c r="L1190" i="2"/>
  <c r="L1254" i="2"/>
  <c r="L1318" i="2"/>
  <c r="L391" i="2"/>
  <c r="L828" i="2"/>
  <c r="L961" i="2"/>
  <c r="L1089" i="2"/>
  <c r="L1217" i="2"/>
  <c r="L1313" i="2"/>
  <c r="L708" i="2"/>
  <c r="L891" i="2"/>
  <c r="L1019" i="2"/>
  <c r="L1147" i="2"/>
  <c r="L1267" i="2"/>
  <c r="L567" i="2"/>
  <c r="L853" i="2"/>
  <c r="L981" i="2"/>
  <c r="L1109" i="2"/>
  <c r="L1237" i="2"/>
  <c r="L1327" i="2"/>
  <c r="L826" i="2"/>
  <c r="L1312" i="2"/>
  <c r="L1418" i="2"/>
  <c r="L1482" i="2"/>
  <c r="L1546" i="2"/>
  <c r="L1610" i="2"/>
  <c r="L1674" i="2"/>
  <c r="L1738" i="2"/>
  <c r="L1802" i="2"/>
  <c r="L1866" i="2"/>
  <c r="L1930" i="2"/>
  <c r="L1039" i="2"/>
  <c r="L1378" i="2"/>
  <c r="L1444" i="2"/>
  <c r="L1508" i="2"/>
  <c r="L1572" i="2"/>
  <c r="L1636" i="2"/>
  <c r="L1700" i="2"/>
  <c r="L1764" i="2"/>
  <c r="L1828" i="2"/>
  <c r="L1892" i="2"/>
  <c r="L1956" i="2"/>
  <c r="L2020" i="2"/>
  <c r="L2084" i="2"/>
  <c r="L1377" i="2"/>
  <c r="L1507" i="2"/>
  <c r="L1635" i="2"/>
  <c r="L1763" i="2"/>
  <c r="L1891" i="2"/>
  <c r="L1997" i="2"/>
  <c r="L2082" i="2"/>
  <c r="L2149" i="2"/>
  <c r="L2213" i="2"/>
  <c r="L2277" i="2"/>
  <c r="L919" i="2"/>
  <c r="L1429" i="2"/>
  <c r="L1557" i="2"/>
  <c r="L1685" i="2"/>
  <c r="L1813" i="2"/>
  <c r="L1941" i="2"/>
  <c r="L2030" i="2"/>
  <c r="L2110" i="2"/>
  <c r="L2174" i="2"/>
  <c r="L2238" i="2"/>
  <c r="L2302" i="2"/>
  <c r="L3" i="2"/>
  <c r="L67" i="2"/>
  <c r="L131" i="2"/>
  <c r="L195" i="2"/>
  <c r="L259" i="2"/>
  <c r="L24" i="2"/>
  <c r="L88" i="2"/>
  <c r="L152" i="2"/>
  <c r="L216" i="2"/>
  <c r="L5" i="2"/>
  <c r="L69" i="2"/>
  <c r="L133" i="2"/>
  <c r="L197" i="2"/>
  <c r="L261" i="2"/>
  <c r="L325" i="2"/>
  <c r="L182" i="2"/>
  <c r="L339" i="2"/>
  <c r="L404" i="2"/>
  <c r="L468" i="2"/>
  <c r="L532" i="2"/>
  <c r="L106" i="2"/>
  <c r="L314" i="2"/>
  <c r="L385" i="2"/>
  <c r="L14" i="2"/>
  <c r="L270" i="2"/>
  <c r="L362" i="2"/>
  <c r="L426" i="2"/>
  <c r="L490" i="2"/>
  <c r="L146" i="2"/>
  <c r="L485" i="2"/>
  <c r="L585" i="2"/>
  <c r="L649" i="2"/>
  <c r="L713" i="2"/>
  <c r="L777" i="2"/>
  <c r="L841" i="2"/>
  <c r="L455" i="2"/>
  <c r="L570" i="2"/>
  <c r="L634" i="2"/>
  <c r="L50" i="2"/>
  <c r="L473" i="2"/>
  <c r="L579" i="2"/>
  <c r="L643" i="2"/>
  <c r="L707" i="2"/>
  <c r="L771" i="2"/>
  <c r="L628" i="2"/>
  <c r="L790" i="2"/>
  <c r="L868" i="2"/>
  <c r="L932" i="2"/>
  <c r="L996" i="2"/>
  <c r="L1060" i="2"/>
  <c r="L1124" i="2"/>
  <c r="L1188" i="2"/>
  <c r="L194" i="2"/>
  <c r="L706" i="2"/>
  <c r="L819" i="2"/>
  <c r="L890" i="2"/>
  <c r="L954" i="2"/>
  <c r="L1018" i="2"/>
  <c r="L1082" i="2"/>
  <c r="L1146" i="2"/>
  <c r="L1210" i="2"/>
  <c r="L1274" i="2"/>
  <c r="L1338" i="2"/>
  <c r="L648" i="2"/>
  <c r="L873" i="2"/>
  <c r="L1001" i="2"/>
  <c r="L1129" i="2"/>
  <c r="L1255" i="2"/>
  <c r="L1340" i="2"/>
  <c r="L788" i="2"/>
  <c r="L931" i="2"/>
  <c r="L1059" i="2"/>
  <c r="L1187" i="2"/>
  <c r="L1293" i="2"/>
  <c r="L712" i="2"/>
  <c r="L893" i="2"/>
  <c r="L1021" i="2"/>
  <c r="L1149" i="2"/>
  <c r="L1268" i="2"/>
  <c r="L1353" i="2"/>
  <c r="L991" i="2"/>
  <c r="L1368" i="2"/>
  <c r="L1438" i="2"/>
  <c r="L1502" i="2"/>
  <c r="L1566" i="2"/>
  <c r="L1630" i="2"/>
  <c r="L1694" i="2"/>
  <c r="L1758" i="2"/>
  <c r="L1822" i="2"/>
  <c r="L1886" i="2"/>
  <c r="L1950" i="2"/>
  <c r="L1199" i="2"/>
  <c r="L1400" i="2"/>
  <c r="L1464" i="2"/>
  <c r="L1528" i="2"/>
  <c r="L1592" i="2"/>
  <c r="L1656" i="2"/>
  <c r="L1720" i="2"/>
  <c r="L1784" i="2"/>
  <c r="L1848" i="2"/>
  <c r="L1912" i="2"/>
  <c r="L1976" i="2"/>
  <c r="L2040" i="2"/>
  <c r="L836" i="2"/>
  <c r="L1419" i="2"/>
  <c r="L23" i="2"/>
  <c r="L87" i="2"/>
  <c r="L151" i="2"/>
  <c r="L215" i="2"/>
  <c r="L279" i="2"/>
  <c r="L44" i="2"/>
  <c r="L108" i="2"/>
  <c r="L172" i="2"/>
  <c r="L236" i="2"/>
  <c r="L25" i="2"/>
  <c r="L89" i="2"/>
  <c r="L153" i="2"/>
  <c r="L217" i="2"/>
  <c r="L281" i="2"/>
  <c r="L6" i="2"/>
  <c r="L262" i="2"/>
  <c r="L360" i="2"/>
  <c r="L424" i="2"/>
  <c r="L488" i="2"/>
  <c r="L552" i="2"/>
  <c r="L186" i="2"/>
  <c r="L340" i="2"/>
  <c r="L405" i="2"/>
  <c r="L94" i="2"/>
  <c r="L310" i="2"/>
  <c r="L382" i="2"/>
  <c r="L446" i="2"/>
  <c r="L510" i="2"/>
  <c r="L347" i="2"/>
  <c r="L525" i="2"/>
  <c r="L605" i="2"/>
  <c r="L669" i="2"/>
  <c r="L733" i="2"/>
  <c r="L797" i="2"/>
  <c r="L226" i="2"/>
  <c r="L495" i="2"/>
  <c r="L590" i="2"/>
  <c r="L654" i="2"/>
  <c r="L316" i="2"/>
  <c r="L513" i="2"/>
  <c r="L599" i="2"/>
  <c r="L663" i="2"/>
  <c r="L727" i="2"/>
  <c r="L66" i="2"/>
  <c r="L702" i="2"/>
  <c r="L816" i="2"/>
  <c r="L888" i="2"/>
  <c r="L952" i="2"/>
  <c r="L1016" i="2"/>
  <c r="L1080" i="2"/>
  <c r="L1144" i="2"/>
  <c r="L1208" i="2"/>
  <c r="L523" i="2"/>
  <c r="L746" i="2"/>
  <c r="L846" i="2"/>
  <c r="L910" i="2"/>
  <c r="L974" i="2"/>
  <c r="L1038" i="2"/>
  <c r="L1102" i="2"/>
  <c r="L1166" i="2"/>
  <c r="L1230" i="2"/>
  <c r="L1294" i="2"/>
  <c r="L1358" i="2"/>
  <c r="L752" i="2"/>
  <c r="L913" i="2"/>
  <c r="L1041" i="2"/>
  <c r="L1169" i="2"/>
  <c r="L1281" i="2"/>
  <c r="L499" i="2"/>
  <c r="L842" i="2"/>
  <c r="L971" i="2"/>
  <c r="L1099" i="2"/>
  <c r="L1227" i="2"/>
  <c r="L1320" i="2"/>
  <c r="L791" i="2"/>
  <c r="L933" i="2"/>
  <c r="L1061" i="2"/>
  <c r="L1189" i="2"/>
  <c r="L1295" i="2"/>
  <c r="L1379" i="2"/>
  <c r="L1151" i="2"/>
  <c r="L1394" i="2"/>
  <c r="L1458" i="2"/>
  <c r="L1522" i="2"/>
  <c r="L1586" i="2"/>
  <c r="L1650" i="2"/>
  <c r="L1714" i="2"/>
  <c r="L1778" i="2"/>
  <c r="L1842" i="2"/>
  <c r="L1906" i="2"/>
  <c r="L847" i="2"/>
  <c r="L1323" i="2"/>
  <c r="L1420" i="2"/>
  <c r="L1484" i="2"/>
  <c r="L1548" i="2"/>
  <c r="L1612" i="2"/>
  <c r="L1676" i="2"/>
  <c r="L1740" i="2"/>
  <c r="L1804" i="2"/>
  <c r="L1868" i="2"/>
  <c r="L1932" i="2"/>
  <c r="L1996" i="2"/>
  <c r="L2060" i="2"/>
  <c r="L1159" i="2"/>
  <c r="L1459" i="2"/>
  <c r="L219" i="2"/>
  <c r="L176" i="2"/>
  <c r="L157" i="2"/>
  <c r="L278" i="2"/>
  <c r="L556" i="2"/>
  <c r="L110" i="2"/>
  <c r="L514" i="2"/>
  <c r="L673" i="2"/>
  <c r="L503" i="2"/>
  <c r="L521" i="2"/>
  <c r="L300" i="2"/>
  <c r="L956" i="2"/>
  <c r="L1212" i="2"/>
  <c r="L914" i="2"/>
  <c r="L1170" i="2"/>
  <c r="L768" i="2"/>
  <c r="L1287" i="2"/>
  <c r="L1107" i="2"/>
  <c r="L941" i="2"/>
  <c r="L1383" i="2"/>
  <c r="L1526" i="2"/>
  <c r="L1782" i="2"/>
  <c r="L1339" i="2"/>
  <c r="L1616" i="2"/>
  <c r="L1872" i="2"/>
  <c r="L1223" i="2"/>
  <c r="L1611" i="2"/>
  <c r="L1779" i="2"/>
  <c r="L1947" i="2"/>
  <c r="L2066" i="2"/>
  <c r="L2157" i="2"/>
  <c r="L2241" i="2"/>
  <c r="L576" i="2"/>
  <c r="L1445" i="2"/>
  <c r="L1613" i="2"/>
  <c r="L1789" i="2"/>
  <c r="L1955" i="2"/>
  <c r="L2067" i="2"/>
  <c r="L2162" i="2"/>
  <c r="L2246" i="2"/>
  <c r="L640" i="2"/>
  <c r="L1567" i="2"/>
  <c r="L1823" i="2"/>
  <c r="L2037" i="2"/>
  <c r="L2179" i="2"/>
  <c r="L2307" i="2"/>
  <c r="L2381" i="2"/>
  <c r="L2445" i="2"/>
  <c r="L1441" i="2"/>
  <c r="L1697" i="2"/>
  <c r="L1953" i="2"/>
  <c r="L2116" i="2"/>
  <c r="L2244" i="2"/>
  <c r="L2350" i="2"/>
  <c r="L2414" i="2"/>
  <c r="L1296" i="2"/>
  <c r="L1863" i="2"/>
  <c r="L2199" i="2"/>
  <c r="L2391" i="2"/>
  <c r="L1481" i="2"/>
  <c r="L1979" i="2"/>
  <c r="L2264" i="2"/>
  <c r="L2424" i="2"/>
  <c r="L1625" i="2"/>
  <c r="L2075" i="2"/>
  <c r="L2332" i="2"/>
  <c r="L2460" i="2"/>
  <c r="L1191" i="2"/>
  <c r="L1495" i="2"/>
  <c r="L2223" i="2"/>
  <c r="L43" i="2"/>
  <c r="L299" i="2"/>
  <c r="L256" i="2"/>
  <c r="L237" i="2"/>
  <c r="L380" i="2"/>
  <c r="L266" i="2"/>
  <c r="L336" i="2"/>
  <c r="L427" i="2"/>
  <c r="L753" i="2"/>
  <c r="L610" i="2"/>
  <c r="L619" i="2"/>
  <c r="L742" i="2"/>
  <c r="L1036" i="2"/>
  <c r="L620" i="2"/>
  <c r="L994" i="2"/>
  <c r="L1250" i="2"/>
  <c r="L953" i="2"/>
  <c r="L688" i="2"/>
  <c r="L1261" i="2"/>
  <c r="L1101" i="2"/>
  <c r="L1291" i="2"/>
  <c r="L1606" i="2"/>
  <c r="L1862" i="2"/>
  <c r="L1440" i="2"/>
  <c r="L1696" i="2"/>
  <c r="L1952" i="2"/>
  <c r="L1491" i="2"/>
  <c r="L1659" i="2"/>
  <c r="L1835" i="2"/>
  <c r="L1986" i="2"/>
  <c r="L2097" i="2"/>
  <c r="L2185" i="2"/>
  <c r="L2269" i="2"/>
  <c r="L1111" i="2"/>
  <c r="L1501" i="2"/>
  <c r="L1669" i="2"/>
  <c r="L1837" i="2"/>
  <c r="L1993" i="2"/>
  <c r="L2102" i="2"/>
  <c r="L2186" i="2"/>
  <c r="L2274" i="2"/>
  <c r="L1391" i="2"/>
  <c r="L1647" i="2"/>
  <c r="L1903" i="2"/>
  <c r="L2090" i="2"/>
  <c r="L2219" i="2"/>
  <c r="L2337" i="2"/>
  <c r="L2401" i="2"/>
  <c r="L2465" i="2"/>
  <c r="L1521" i="2"/>
  <c r="L1777" i="2"/>
  <c r="L2006" i="2"/>
  <c r="L2156" i="2"/>
  <c r="L2284" i="2"/>
  <c r="L2370" i="2"/>
  <c r="L2434" i="2"/>
  <c r="L1511" i="2"/>
  <c r="L1999" i="2"/>
  <c r="L2279" i="2"/>
  <c r="L2431" i="2"/>
  <c r="L1641" i="2"/>
  <c r="L2086" i="2"/>
  <c r="L2336" i="2"/>
  <c r="L2464" i="2"/>
  <c r="L1785" i="2"/>
  <c r="L2160" i="2"/>
  <c r="L2372" i="2"/>
  <c r="L1815" i="2"/>
  <c r="L1967" i="2"/>
  <c r="L2074" i="2"/>
  <c r="L2371" i="2"/>
  <c r="L187" i="2"/>
  <c r="L144" i="2"/>
  <c r="L125" i="2"/>
  <c r="L150" i="2"/>
  <c r="L524" i="2"/>
  <c r="L441" i="2"/>
  <c r="L482" i="2"/>
  <c r="L641" i="2"/>
  <c r="L431" i="2"/>
  <c r="L457" i="2"/>
  <c r="L763" i="2"/>
  <c r="L924" i="2"/>
  <c r="L1180" i="2"/>
  <c r="L882" i="2"/>
  <c r="L1138" i="2"/>
  <c r="L584" i="2"/>
  <c r="L1241" i="2"/>
  <c r="L1043" i="2"/>
  <c r="L877" i="2"/>
  <c r="L1343" i="2"/>
  <c r="L1494" i="2"/>
  <c r="L1750" i="2"/>
  <c r="L1135" i="2"/>
  <c r="L1584" i="2"/>
  <c r="L1840" i="2"/>
  <c r="L467" i="2"/>
  <c r="L1587" i="2"/>
  <c r="L1755" i="2"/>
  <c r="L1931" i="2"/>
  <c r="L2050" i="2"/>
  <c r="L2145" i="2"/>
  <c r="L2233" i="2"/>
  <c r="L2317" i="2"/>
  <c r="L1421" i="2"/>
  <c r="L1597" i="2"/>
  <c r="L1765" i="2"/>
  <c r="L1933" i="2"/>
  <c r="L2057" i="2"/>
  <c r="L2150" i="2"/>
  <c r="L2234" i="2"/>
  <c r="L2322" i="2"/>
  <c r="L1535" i="2"/>
  <c r="L1791" i="2"/>
  <c r="L2015" i="2"/>
  <c r="L2163" i="2"/>
  <c r="L2291" i="2"/>
  <c r="L2373" i="2"/>
  <c r="L2437" i="2"/>
  <c r="L1409" i="2"/>
  <c r="L1665" i="2"/>
  <c r="L1921" i="2"/>
  <c r="L2100" i="2"/>
  <c r="L2228" i="2"/>
  <c r="L2342" i="2"/>
  <c r="L2406" i="2"/>
  <c r="L794" i="2"/>
  <c r="L1799" i="2"/>
  <c r="L2167" i="2"/>
  <c r="L2375" i="2"/>
  <c r="L1417" i="2"/>
  <c r="L1929" i="2"/>
  <c r="L2232" i="2"/>
  <c r="L2408" i="2"/>
  <c r="L1561" i="2"/>
  <c r="L2033" i="2"/>
  <c r="L2304" i="2"/>
  <c r="L2444" i="2"/>
  <c r="L2411" i="2"/>
  <c r="L2451" i="2"/>
  <c r="L1399" i="2"/>
  <c r="L203" i="2"/>
  <c r="L540" i="2"/>
  <c r="L471" i="2"/>
  <c r="L1196" i="2"/>
  <c r="L1265" i="2"/>
  <c r="L1510" i="2"/>
  <c r="L1856" i="2"/>
  <c r="L1939" i="2"/>
  <c r="L2321" i="2"/>
  <c r="L1949" i="2"/>
  <c r="L2326" i="2"/>
  <c r="L2171" i="2"/>
  <c r="L1425" i="2"/>
  <c r="L2236" i="2"/>
  <c r="L1831" i="2"/>
  <c r="L1958" i="2"/>
  <c r="L2054" i="2"/>
  <c r="L1356" i="2"/>
  <c r="L224" i="2"/>
  <c r="L290" i="2"/>
  <c r="L587" i="2"/>
  <c r="L962" i="2"/>
  <c r="L1203" i="2"/>
  <c r="L1830" i="2"/>
  <c r="L1435" i="2"/>
  <c r="L2087" i="2"/>
  <c r="L1477" i="2"/>
  <c r="L2089" i="2"/>
  <c r="L1615" i="2"/>
  <c r="L2329" i="2"/>
  <c r="L1745" i="2"/>
  <c r="L2362" i="2"/>
  <c r="L2247" i="2"/>
  <c r="L2312" i="2"/>
  <c r="L2356" i="2"/>
  <c r="L2339" i="2"/>
  <c r="L269" i="2"/>
  <c r="L501" i="2"/>
  <c r="L800" i="2"/>
  <c r="L1282" i="2"/>
  <c r="L1165" i="2"/>
  <c r="L1472" i="2"/>
  <c r="L1683" i="2"/>
  <c r="L2193" i="2"/>
  <c r="L1693" i="2"/>
  <c r="L2198" i="2"/>
  <c r="L1935" i="2"/>
  <c r="L2409" i="2"/>
  <c r="L2027" i="2"/>
  <c r="L2442" i="2"/>
  <c r="L2447" i="2"/>
  <c r="L1207" i="2"/>
  <c r="L2031" i="2"/>
  <c r="L96" i="2"/>
  <c r="L947" i="2"/>
  <c r="L1389" i="2"/>
  <c r="L1617" i="2"/>
  <c r="L2256" i="2"/>
  <c r="L715" i="2"/>
  <c r="L1555" i="2"/>
  <c r="L1743" i="2"/>
  <c r="L2351" i="2"/>
  <c r="L333" i="2"/>
  <c r="L1279" i="2"/>
  <c r="L1733" i="2"/>
  <c r="L2070" i="2"/>
  <c r="L2303" i="2"/>
  <c r="L1703" i="2"/>
  <c r="L1833" i="2"/>
  <c r="L1341" i="2"/>
  <c r="L1446" i="2"/>
  <c r="L63" i="2"/>
  <c r="L127" i="2"/>
  <c r="L191" i="2"/>
  <c r="L255" i="2"/>
  <c r="L20" i="2"/>
  <c r="L84" i="2"/>
  <c r="L148" i="2"/>
  <c r="L212" i="2"/>
  <c r="L276" i="2"/>
  <c r="L65" i="2"/>
  <c r="L129" i="2"/>
  <c r="L193" i="2"/>
  <c r="L257" i="2"/>
  <c r="L321" i="2"/>
  <c r="L166" i="2"/>
  <c r="L334" i="2"/>
  <c r="L400" i="2"/>
  <c r="L464" i="2"/>
  <c r="L528" i="2"/>
  <c r="L90" i="2"/>
  <c r="L308" i="2"/>
  <c r="L381" i="2"/>
  <c r="L445" i="2"/>
  <c r="L254" i="2"/>
  <c r="L358" i="2"/>
  <c r="L422" i="2"/>
  <c r="L486" i="2"/>
  <c r="L82" i="2"/>
  <c r="L477" i="2"/>
  <c r="L581" i="2"/>
  <c r="L645" i="2"/>
  <c r="L709" i="2"/>
  <c r="L773" i="2"/>
  <c r="L837" i="2"/>
  <c r="L447" i="2"/>
  <c r="L565" i="2"/>
  <c r="L630" i="2"/>
  <c r="L694" i="2"/>
  <c r="L465" i="2"/>
  <c r="L575" i="2"/>
  <c r="L639" i="2"/>
  <c r="L703" i="2"/>
  <c r="L767" i="2"/>
  <c r="L612" i="2"/>
  <c r="L782" i="2"/>
  <c r="L864" i="2"/>
  <c r="L928" i="2"/>
  <c r="L992" i="2"/>
  <c r="L1056" i="2"/>
  <c r="L1120" i="2"/>
  <c r="L1184" i="2"/>
  <c r="L1248" i="2"/>
  <c r="L698" i="2"/>
  <c r="L814" i="2"/>
  <c r="L886" i="2"/>
  <c r="L950" i="2"/>
  <c r="L1014" i="2"/>
  <c r="L1078" i="2"/>
  <c r="L1142" i="2"/>
  <c r="L1206" i="2"/>
  <c r="L1270" i="2"/>
  <c r="L1334" i="2"/>
  <c r="L616" i="2"/>
  <c r="L865" i="2"/>
  <c r="L993" i="2"/>
  <c r="L1121" i="2"/>
  <c r="L1249" i="2"/>
  <c r="L1335" i="2"/>
  <c r="L772" i="2"/>
  <c r="L923" i="2"/>
  <c r="L1051" i="2"/>
  <c r="L1179" i="2"/>
  <c r="L1288" i="2"/>
  <c r="L696" i="2"/>
  <c r="L885" i="2"/>
  <c r="L1013" i="2"/>
  <c r="L1141" i="2"/>
  <c r="L1263" i="2"/>
  <c r="L1348" i="2"/>
  <c r="L959" i="2"/>
  <c r="L1361" i="2"/>
  <c r="L1434" i="2"/>
  <c r="L1498" i="2"/>
  <c r="L1562" i="2"/>
  <c r="L1626" i="2"/>
  <c r="L1690" i="2"/>
  <c r="L1754" i="2"/>
  <c r="L1818" i="2"/>
  <c r="L1882" i="2"/>
  <c r="L1946" i="2"/>
  <c r="L1167" i="2"/>
  <c r="L1396" i="2"/>
  <c r="L1460" i="2"/>
  <c r="L1524" i="2"/>
  <c r="L1588" i="2"/>
  <c r="L1652" i="2"/>
  <c r="L1716" i="2"/>
  <c r="L1780" i="2"/>
  <c r="L1844" i="2"/>
  <c r="L1908" i="2"/>
  <c r="L1972" i="2"/>
  <c r="L2036" i="2"/>
  <c r="L732" i="2"/>
  <c r="L1411" i="2"/>
  <c r="L1539" i="2"/>
  <c r="L1667" i="2"/>
  <c r="L1795" i="2"/>
  <c r="L1923" i="2"/>
  <c r="L2018" i="2"/>
  <c r="L2101" i="2"/>
  <c r="L2165" i="2"/>
  <c r="L2229" i="2"/>
  <c r="L2293" i="2"/>
  <c r="L1175" i="2"/>
  <c r="L1461" i="2"/>
  <c r="L1589" i="2"/>
  <c r="L1717" i="2"/>
  <c r="L1845" i="2"/>
  <c r="L1966" i="2"/>
  <c r="L2051" i="2"/>
  <c r="L2126" i="2"/>
  <c r="L2190" i="2"/>
  <c r="L2254" i="2"/>
  <c r="L2318" i="2"/>
  <c r="L19" i="2"/>
  <c r="L83" i="2"/>
  <c r="L147" i="2"/>
  <c r="L211" i="2"/>
  <c r="L275" i="2"/>
  <c r="L40" i="2"/>
  <c r="L104" i="2"/>
  <c r="L168" i="2"/>
  <c r="L232" i="2"/>
  <c r="L21" i="2"/>
  <c r="L85" i="2"/>
  <c r="L149" i="2"/>
  <c r="L213" i="2"/>
  <c r="L277" i="2"/>
  <c r="L341" i="2"/>
  <c r="L246" i="2"/>
  <c r="L356" i="2"/>
  <c r="L420" i="2"/>
  <c r="L484" i="2"/>
  <c r="L548" i="2"/>
  <c r="L170" i="2"/>
  <c r="L335" i="2"/>
  <c r="L401" i="2"/>
  <c r="L78" i="2"/>
  <c r="L304" i="2"/>
  <c r="L378" i="2"/>
  <c r="L442" i="2"/>
  <c r="L506" i="2"/>
  <c r="L327" i="2"/>
  <c r="L517" i="2"/>
  <c r="L601" i="2"/>
  <c r="L665" i="2"/>
  <c r="L729" i="2"/>
  <c r="L793" i="2"/>
  <c r="L162" i="2"/>
  <c r="L487" i="2"/>
  <c r="L586" i="2"/>
  <c r="L650" i="2"/>
  <c r="L292" i="2"/>
  <c r="L505" i="2"/>
  <c r="L595" i="2"/>
  <c r="L659" i="2"/>
  <c r="L723" i="2"/>
  <c r="L787" i="2"/>
  <c r="L692" i="2"/>
  <c r="L811" i="2"/>
  <c r="L884" i="2"/>
  <c r="L948" i="2"/>
  <c r="L1012" i="2"/>
  <c r="L1076" i="2"/>
  <c r="L1140" i="2"/>
  <c r="L1204" i="2"/>
  <c r="L491" i="2"/>
  <c r="L738" i="2"/>
  <c r="L840" i="2"/>
  <c r="L906" i="2"/>
  <c r="L970" i="2"/>
  <c r="L1034" i="2"/>
  <c r="L1098" i="2"/>
  <c r="L1162" i="2"/>
  <c r="L1226" i="2"/>
  <c r="L1290" i="2"/>
  <c r="L1354" i="2"/>
  <c r="L736" i="2"/>
  <c r="L905" i="2"/>
  <c r="L1033" i="2"/>
  <c r="L1161" i="2"/>
  <c r="L1276" i="2"/>
  <c r="L423" i="2"/>
  <c r="L831" i="2"/>
  <c r="L963" i="2"/>
  <c r="L1091" i="2"/>
  <c r="L1219" i="2"/>
  <c r="L1315" i="2"/>
  <c r="L776" i="2"/>
  <c r="L925" i="2"/>
  <c r="L1053" i="2"/>
  <c r="L1181" i="2"/>
  <c r="L1289" i="2"/>
  <c r="L1375" i="2"/>
  <c r="L1119" i="2"/>
  <c r="L1390" i="2"/>
  <c r="L1454" i="2"/>
  <c r="L1518" i="2"/>
  <c r="L1582" i="2"/>
  <c r="L1646" i="2"/>
  <c r="L1710" i="2"/>
  <c r="L1774" i="2"/>
  <c r="L1838" i="2"/>
  <c r="L1902" i="2"/>
  <c r="L804" i="2"/>
  <c r="L1301" i="2"/>
  <c r="L1416" i="2"/>
  <c r="L1480" i="2"/>
  <c r="L1544" i="2"/>
  <c r="L1608" i="2"/>
  <c r="L1672" i="2"/>
  <c r="L1736" i="2"/>
  <c r="L1800" i="2"/>
  <c r="L1864" i="2"/>
  <c r="L1928" i="2"/>
  <c r="L1992" i="2"/>
  <c r="L2056" i="2"/>
  <c r="L1095" i="2"/>
  <c r="L1451" i="2"/>
  <c r="L39" i="2"/>
  <c r="L103" i="2"/>
  <c r="L167" i="2"/>
  <c r="L231" i="2"/>
  <c r="L295" i="2"/>
  <c r="L60" i="2"/>
  <c r="L124" i="2"/>
  <c r="L188" i="2"/>
  <c r="L252" i="2"/>
  <c r="L41" i="2"/>
  <c r="L105" i="2"/>
  <c r="L169" i="2"/>
  <c r="L233" i="2"/>
  <c r="L297" i="2"/>
  <c r="L70" i="2"/>
  <c r="L302" i="2"/>
  <c r="L376" i="2"/>
  <c r="L440" i="2"/>
  <c r="L504" i="2"/>
  <c r="L568" i="2"/>
  <c r="L250" i="2"/>
  <c r="L357" i="2"/>
  <c r="L421" i="2"/>
  <c r="L158" i="2"/>
  <c r="L331" i="2"/>
  <c r="L398" i="2"/>
  <c r="L462" i="2"/>
  <c r="L526" i="2"/>
  <c r="L411" i="2"/>
  <c r="L553" i="2"/>
  <c r="L621" i="2"/>
  <c r="L685" i="2"/>
  <c r="L749" i="2"/>
  <c r="L813" i="2"/>
  <c r="L351" i="2"/>
  <c r="L527" i="2"/>
  <c r="L606" i="2"/>
  <c r="L670" i="2"/>
  <c r="L387" i="2"/>
  <c r="L545" i="2"/>
  <c r="L615" i="2"/>
  <c r="L679" i="2"/>
  <c r="L743" i="2"/>
  <c r="L475" i="2"/>
  <c r="L734" i="2"/>
  <c r="L838" i="2"/>
  <c r="L904" i="2"/>
  <c r="L968" i="2"/>
  <c r="L1032" i="2"/>
  <c r="L1096" i="2"/>
  <c r="L1160" i="2"/>
  <c r="L1224" i="2"/>
  <c r="L604" i="2"/>
  <c r="L778" i="2"/>
  <c r="L862" i="2"/>
  <c r="L926" i="2"/>
  <c r="L990" i="2"/>
  <c r="L1054" i="2"/>
  <c r="L1118" i="2"/>
  <c r="L1182" i="2"/>
  <c r="L1246" i="2"/>
  <c r="L1310" i="2"/>
  <c r="L1374" i="2"/>
  <c r="L807" i="2"/>
  <c r="L945" i="2"/>
  <c r="L1073" i="2"/>
  <c r="L1201" i="2"/>
  <c r="L1303" i="2"/>
  <c r="L656" i="2"/>
  <c r="L875" i="2"/>
  <c r="L1003" i="2"/>
  <c r="L1131" i="2"/>
  <c r="L1256" i="2"/>
  <c r="L451" i="2"/>
  <c r="L834" i="2"/>
  <c r="L965" i="2"/>
  <c r="L1093" i="2"/>
  <c r="L1221" i="2"/>
  <c r="L1316" i="2"/>
  <c r="L716" i="2"/>
  <c r="L1269" i="2"/>
  <c r="L1410" i="2"/>
  <c r="L1474" i="2"/>
  <c r="L1538" i="2"/>
  <c r="L1602" i="2"/>
  <c r="L1666" i="2"/>
  <c r="L1730" i="2"/>
  <c r="L1794" i="2"/>
  <c r="L1858" i="2"/>
  <c r="L1922" i="2"/>
  <c r="L975" i="2"/>
  <c r="L1365" i="2"/>
  <c r="L1436" i="2"/>
  <c r="L1500" i="2"/>
  <c r="L1564" i="2"/>
  <c r="L1628" i="2"/>
  <c r="L1692" i="2"/>
  <c r="L1756" i="2"/>
  <c r="L1820" i="2"/>
  <c r="L1884" i="2"/>
  <c r="L1948" i="2"/>
  <c r="L2012" i="2"/>
  <c r="L2076" i="2"/>
  <c r="L1347" i="2"/>
  <c r="L27" i="2"/>
  <c r="L283" i="2"/>
  <c r="L240" i="2"/>
  <c r="L221" i="2"/>
  <c r="L364" i="2"/>
  <c r="L202" i="2"/>
  <c r="L315" i="2"/>
  <c r="L363" i="2"/>
  <c r="L737" i="2"/>
  <c r="L594" i="2"/>
  <c r="L603" i="2"/>
  <c r="L710" i="2"/>
  <c r="L1020" i="2"/>
  <c r="L551" i="2"/>
  <c r="L978" i="2"/>
  <c r="L1234" i="2"/>
  <c r="L921" i="2"/>
  <c r="L557" i="2"/>
  <c r="L1235" i="2"/>
  <c r="L1069" i="2"/>
  <c r="L1183" i="2"/>
  <c r="L1590" i="2"/>
  <c r="L1846" i="2"/>
  <c r="L1424" i="2"/>
  <c r="L1680" i="2"/>
  <c r="L1936" i="2"/>
  <c r="L1467" i="2"/>
  <c r="L1651" i="2"/>
  <c r="L1819" i="2"/>
  <c r="L1981" i="2"/>
  <c r="L2093" i="2"/>
  <c r="L2177" i="2"/>
  <c r="L2265" i="2"/>
  <c r="L1047" i="2"/>
  <c r="L1485" i="2"/>
  <c r="L1661" i="2"/>
  <c r="L1829" i="2"/>
  <c r="L1982" i="2"/>
  <c r="L2098" i="2"/>
  <c r="L2182" i="2"/>
  <c r="L2266" i="2"/>
  <c r="L1371" i="2"/>
  <c r="L1631" i="2"/>
  <c r="L1887" i="2"/>
  <c r="L2079" i="2"/>
  <c r="L2211" i="2"/>
  <c r="L2333" i="2"/>
  <c r="L2397" i="2"/>
  <c r="L2461" i="2"/>
  <c r="L1505" i="2"/>
  <c r="L1761" i="2"/>
  <c r="L1995" i="2"/>
  <c r="L2148" i="2"/>
  <c r="L2276" i="2"/>
  <c r="L2366" i="2"/>
  <c r="L2430" i="2"/>
  <c r="L1479" i="2"/>
  <c r="L1978" i="2"/>
  <c r="L2263" i="2"/>
  <c r="L2423" i="2"/>
  <c r="L1609" i="2"/>
  <c r="L2065" i="2"/>
  <c r="L2328" i="2"/>
  <c r="L2456" i="2"/>
  <c r="L1753" i="2"/>
  <c r="L2144" i="2"/>
  <c r="L2364" i="2"/>
  <c r="L1687" i="2"/>
  <c r="L1847" i="2"/>
  <c r="L1989" i="2"/>
  <c r="L2159" i="2"/>
  <c r="L107" i="2"/>
  <c r="L64" i="2"/>
  <c r="L45" i="2"/>
  <c r="L301" i="2"/>
  <c r="L444" i="2"/>
  <c r="L361" i="2"/>
  <c r="L402" i="2"/>
  <c r="L558" i="2"/>
  <c r="L817" i="2"/>
  <c r="L674" i="2"/>
  <c r="L683" i="2"/>
  <c r="L843" i="2"/>
  <c r="L1100" i="2"/>
  <c r="L786" i="2"/>
  <c r="L1058" i="2"/>
  <c r="L1314" i="2"/>
  <c r="L1081" i="2"/>
  <c r="L883" i="2"/>
  <c r="L515" i="2"/>
  <c r="L1229" i="2"/>
  <c r="L1414" i="2"/>
  <c r="L1670" i="2"/>
  <c r="L1926" i="2"/>
  <c r="L1504" i="2"/>
  <c r="L1760" i="2"/>
  <c r="L2016" i="2"/>
  <c r="L1531" i="2"/>
  <c r="L1707" i="2"/>
  <c r="L1875" i="2"/>
  <c r="L2013" i="2"/>
  <c r="L2121" i="2"/>
  <c r="L2205" i="2"/>
  <c r="L2289" i="2"/>
  <c r="L1367" i="2"/>
  <c r="L1541" i="2"/>
  <c r="L1709" i="2"/>
  <c r="L1885" i="2"/>
  <c r="L2019" i="2"/>
  <c r="L2122" i="2"/>
  <c r="L2210" i="2"/>
  <c r="L2294" i="2"/>
  <c r="L1455" i="2"/>
  <c r="L1711" i="2"/>
  <c r="L1962" i="2"/>
  <c r="L2123" i="2"/>
  <c r="L2251" i="2"/>
  <c r="L2353" i="2"/>
  <c r="L2417" i="2"/>
  <c r="L1143" i="2"/>
  <c r="L1585" i="2"/>
  <c r="L1841" i="2"/>
  <c r="L2049" i="2"/>
  <c r="L2188" i="2"/>
  <c r="L2316" i="2"/>
  <c r="L2386" i="2"/>
  <c r="L2450" i="2"/>
  <c r="L1639" i="2"/>
  <c r="L2085" i="2"/>
  <c r="L2335" i="2"/>
  <c r="L2463" i="2"/>
  <c r="L1769" i="2"/>
  <c r="L2152" i="2"/>
  <c r="L2368" i="2"/>
  <c r="L1401" i="2"/>
  <c r="L1913" i="2"/>
  <c r="L2224" i="2"/>
  <c r="L2404" i="2"/>
  <c r="L2175" i="2"/>
  <c r="L2255" i="2"/>
  <c r="L2331" i="2"/>
  <c r="L2435" i="2"/>
  <c r="L251" i="2"/>
  <c r="L208" i="2"/>
  <c r="L189" i="2"/>
  <c r="L328" i="2"/>
  <c r="L74" i="2"/>
  <c r="L238" i="2"/>
  <c r="L18" i="2"/>
  <c r="L705" i="2"/>
  <c r="L559" i="2"/>
  <c r="L571" i="2"/>
  <c r="L596" i="2"/>
  <c r="L988" i="2"/>
  <c r="L1244" i="2"/>
  <c r="L946" i="2"/>
  <c r="L1202" i="2"/>
  <c r="L857" i="2"/>
  <c r="L1329" i="2"/>
  <c r="L1171" i="2"/>
  <c r="L1005" i="2"/>
  <c r="L927" i="2"/>
  <c r="L1558" i="2"/>
  <c r="L1814" i="2"/>
  <c r="L1392" i="2"/>
  <c r="L1648" i="2"/>
  <c r="L1904" i="2"/>
  <c r="L1403" i="2"/>
  <c r="L1627" i="2"/>
  <c r="L1803" i="2"/>
  <c r="L1965" i="2"/>
  <c r="L2077" i="2"/>
  <c r="L2169" i="2"/>
  <c r="L2253" i="2"/>
  <c r="L855" i="2"/>
  <c r="L1469" i="2"/>
  <c r="L1637" i="2"/>
  <c r="L1805" i="2"/>
  <c r="L1971" i="2"/>
  <c r="L2083" i="2"/>
  <c r="L2170" i="2"/>
  <c r="L2258" i="2"/>
  <c r="L1127" i="2"/>
  <c r="L1599" i="2"/>
  <c r="L1855" i="2"/>
  <c r="L2058" i="2"/>
  <c r="L2195" i="2"/>
  <c r="L2323" i="2"/>
  <c r="L2389" i="2"/>
  <c r="L2453" i="2"/>
  <c r="L1473" i="2"/>
  <c r="L1729" i="2"/>
  <c r="L1974" i="2"/>
  <c r="L2132" i="2"/>
  <c r="L2260" i="2"/>
  <c r="L2358" i="2"/>
  <c r="L2422" i="2"/>
  <c r="L1415" i="2"/>
  <c r="L1927" i="2"/>
  <c r="L2231" i="2"/>
  <c r="L2407" i="2"/>
  <c r="L1545" i="2"/>
  <c r="L2022" i="2"/>
  <c r="L2296" i="2"/>
  <c r="L2440" i="2"/>
  <c r="L1689" i="2"/>
  <c r="L2112" i="2"/>
  <c r="L2348" i="2"/>
  <c r="L1431" i="2"/>
  <c r="L1591" i="2"/>
  <c r="L1751" i="2"/>
  <c r="L2095" i="2"/>
  <c r="L160" i="2"/>
  <c r="L46" i="2"/>
  <c r="L489" i="2"/>
  <c r="L898" i="2"/>
  <c r="L1075" i="2"/>
  <c r="L1766" i="2"/>
  <c r="L967" i="2"/>
  <c r="L2055" i="2"/>
  <c r="L1437" i="2"/>
  <c r="L2062" i="2"/>
  <c r="L1551" i="2"/>
  <c r="L2299" i="2"/>
  <c r="L1681" i="2"/>
  <c r="L2346" i="2"/>
  <c r="L2183" i="2"/>
  <c r="L2248" i="2"/>
  <c r="L2320" i="2"/>
  <c r="L1911" i="2"/>
  <c r="L205" i="2"/>
  <c r="L274" i="2"/>
  <c r="L660" i="2"/>
  <c r="L1218" i="2"/>
  <c r="L1037" i="2"/>
  <c r="L1408" i="2"/>
  <c r="L1643" i="2"/>
  <c r="L2173" i="2"/>
  <c r="L1645" i="2"/>
  <c r="L2178" i="2"/>
  <c r="L1871" i="2"/>
  <c r="L2393" i="2"/>
  <c r="L1985" i="2"/>
  <c r="L2426" i="2"/>
  <c r="L2415" i="2"/>
  <c r="L2448" i="2"/>
  <c r="L1559" i="2"/>
  <c r="L75" i="2"/>
  <c r="L412" i="2"/>
  <c r="L785" i="2"/>
  <c r="L1068" i="2"/>
  <c r="L1017" i="2"/>
  <c r="L1381" i="2"/>
  <c r="L1728" i="2"/>
  <c r="L1851" i="2"/>
  <c r="L2281" i="2"/>
  <c r="L1861" i="2"/>
  <c r="L2282" i="2"/>
  <c r="L2107" i="2"/>
  <c r="L887" i="2"/>
  <c r="L2172" i="2"/>
  <c r="L1575" i="2"/>
  <c r="L1705" i="2"/>
  <c r="L1849" i="2"/>
  <c r="L2127" i="2"/>
  <c r="L393" i="2"/>
  <c r="L1702" i="2"/>
  <c r="L2035" i="2"/>
  <c r="L2330" i="2"/>
  <c r="L2395" i="2"/>
  <c r="L1090" i="2"/>
  <c r="L2129" i="2"/>
  <c r="L2361" i="2"/>
  <c r="L2384" i="2"/>
  <c r="L593" i="2"/>
  <c r="L1536" i="2"/>
  <c r="L2218" i="2"/>
  <c r="L2458" i="2"/>
  <c r="L34" i="2"/>
  <c r="L1132" i="2"/>
  <c r="L139" i="2"/>
  <c r="L1969" i="2"/>
  <c r="L1901" i="2"/>
  <c r="L15" i="2"/>
  <c r="L79" i="2"/>
  <c r="L143" i="2"/>
  <c r="L207" i="2"/>
  <c r="L271" i="2"/>
  <c r="L36" i="2"/>
  <c r="L100" i="2"/>
  <c r="L164" i="2"/>
  <c r="L228" i="2"/>
  <c r="L17" i="2"/>
  <c r="L81" i="2"/>
  <c r="L145" i="2"/>
  <c r="L209" i="2"/>
  <c r="L273" i="2"/>
  <c r="L337" i="2"/>
  <c r="L230" i="2"/>
  <c r="L352" i="2"/>
  <c r="L416" i="2"/>
  <c r="L480" i="2"/>
  <c r="L544" i="2"/>
  <c r="L154" i="2"/>
  <c r="L330" i="2"/>
  <c r="L397" i="2"/>
  <c r="L62" i="2"/>
  <c r="L298" i="2"/>
  <c r="L374" i="2"/>
  <c r="L438" i="2"/>
  <c r="L502" i="2"/>
  <c r="L306" i="2"/>
  <c r="L509" i="2"/>
  <c r="L597" i="2"/>
  <c r="L661" i="2"/>
  <c r="L725" i="2"/>
  <c r="L789" i="2"/>
  <c r="L98" i="2"/>
  <c r="L479" i="2"/>
  <c r="L582" i="2"/>
  <c r="L646" i="2"/>
  <c r="L242" i="2"/>
  <c r="L497" i="2"/>
  <c r="L591" i="2"/>
  <c r="L655" i="2"/>
  <c r="L719" i="2"/>
  <c r="L783" i="2"/>
  <c r="L676" i="2"/>
  <c r="L806" i="2"/>
  <c r="L880" i="2"/>
  <c r="L944" i="2"/>
  <c r="L1008" i="2"/>
  <c r="L1072" i="2"/>
  <c r="L1136" i="2"/>
  <c r="L1200" i="2"/>
  <c r="L459" i="2"/>
  <c r="L730" i="2"/>
  <c r="L835" i="2"/>
  <c r="L902" i="2"/>
  <c r="L966" i="2"/>
  <c r="L1030" i="2"/>
  <c r="L1094" i="2"/>
  <c r="L1158" i="2"/>
  <c r="L1222" i="2"/>
  <c r="L1286" i="2"/>
  <c r="L1350" i="2"/>
  <c r="L720" i="2"/>
  <c r="L897" i="2"/>
  <c r="L1025" i="2"/>
  <c r="L1153" i="2"/>
  <c r="L1271" i="2"/>
  <c r="L258" i="2"/>
  <c r="L820" i="2"/>
  <c r="L955" i="2"/>
  <c r="L1083" i="2"/>
  <c r="L1211" i="2"/>
  <c r="L1309" i="2"/>
  <c r="L760" i="2"/>
  <c r="L917" i="2"/>
  <c r="L1045" i="2"/>
  <c r="L1173" i="2"/>
  <c r="L1284" i="2"/>
  <c r="L1369" i="2"/>
  <c r="L1087" i="2"/>
  <c r="L1386" i="2"/>
  <c r="L1450" i="2"/>
  <c r="L1514" i="2"/>
  <c r="L1578" i="2"/>
  <c r="L1642" i="2"/>
  <c r="L1706" i="2"/>
  <c r="L1770" i="2"/>
  <c r="L1834" i="2"/>
  <c r="L1898" i="2"/>
  <c r="L748" i="2"/>
  <c r="L1280" i="2"/>
  <c r="L1412" i="2"/>
  <c r="L1476" i="2"/>
  <c r="L1540" i="2"/>
  <c r="L1604" i="2"/>
  <c r="L1668" i="2"/>
  <c r="L1732" i="2"/>
  <c r="L1796" i="2"/>
  <c r="L1860" i="2"/>
  <c r="L1924" i="2"/>
  <c r="L1988" i="2"/>
  <c r="L2052" i="2"/>
  <c r="L1031" i="2"/>
  <c r="L1443" i="2"/>
  <c r="L1571" i="2"/>
  <c r="L1699" i="2"/>
  <c r="L1827" i="2"/>
  <c r="L1954" i="2"/>
  <c r="L2039" i="2"/>
  <c r="L2117" i="2"/>
  <c r="L2181" i="2"/>
  <c r="L2245" i="2"/>
  <c r="L2309" i="2"/>
  <c r="L1352" i="2"/>
  <c r="L1493" i="2"/>
  <c r="L1621" i="2"/>
  <c r="L1749" i="2"/>
  <c r="L1877" i="2"/>
  <c r="L1987" i="2"/>
  <c r="L2073" i="2"/>
  <c r="L2142" i="2"/>
  <c r="L2206" i="2"/>
  <c r="L2270" i="2"/>
  <c r="L871" i="2"/>
  <c r="L35" i="2"/>
  <c r="L99" i="2"/>
  <c r="L163" i="2"/>
  <c r="L227" i="2"/>
  <c r="L291" i="2"/>
  <c r="L56" i="2"/>
  <c r="L120" i="2"/>
  <c r="L184" i="2"/>
  <c r="L248" i="2"/>
  <c r="L37" i="2"/>
  <c r="L101" i="2"/>
  <c r="L165" i="2"/>
  <c r="L229" i="2"/>
  <c r="L293" i="2"/>
  <c r="L54" i="2"/>
  <c r="L294" i="2"/>
  <c r="L372" i="2"/>
  <c r="L436" i="2"/>
  <c r="L500" i="2"/>
  <c r="L564" i="2"/>
  <c r="L234" i="2"/>
  <c r="L353" i="2"/>
  <c r="L417" i="2"/>
  <c r="L142" i="2"/>
  <c r="L326" i="2"/>
  <c r="L394" i="2"/>
  <c r="L458" i="2"/>
  <c r="L522" i="2"/>
  <c r="L395" i="2"/>
  <c r="L547" i="2"/>
  <c r="L617" i="2"/>
  <c r="L681" i="2"/>
  <c r="L745" i="2"/>
  <c r="L809" i="2"/>
  <c r="L332" i="2"/>
  <c r="L519" i="2"/>
  <c r="L602" i="2"/>
  <c r="L666" i="2"/>
  <c r="L371" i="2"/>
  <c r="L537" i="2"/>
  <c r="L611" i="2"/>
  <c r="L675" i="2"/>
  <c r="L739" i="2"/>
  <c r="L439" i="2"/>
  <c r="L726" i="2"/>
  <c r="L832" i="2"/>
  <c r="L900" i="2"/>
  <c r="L964" i="2"/>
  <c r="L1028" i="2"/>
  <c r="L1092" i="2"/>
  <c r="L1156" i="2"/>
  <c r="L1220" i="2"/>
  <c r="L588" i="2"/>
  <c r="L770" i="2"/>
  <c r="L858" i="2"/>
  <c r="L922" i="2"/>
  <c r="L986" i="2"/>
  <c r="L1050" i="2"/>
  <c r="L1114" i="2"/>
  <c r="L1178" i="2"/>
  <c r="L1242" i="2"/>
  <c r="L1306" i="2"/>
  <c r="L1370" i="2"/>
  <c r="L796" i="2"/>
  <c r="L937" i="2"/>
  <c r="L1065" i="2"/>
  <c r="L1193" i="2"/>
  <c r="L1297" i="2"/>
  <c r="L624" i="2"/>
  <c r="L867" i="2"/>
  <c r="L995" i="2"/>
  <c r="L1123" i="2"/>
  <c r="L1251" i="2"/>
  <c r="L322" i="2"/>
  <c r="L823" i="2"/>
  <c r="L957" i="2"/>
  <c r="L1085" i="2"/>
  <c r="L1213" i="2"/>
  <c r="L1311" i="2"/>
  <c r="L608" i="2"/>
  <c r="L1247" i="2"/>
  <c r="L1406" i="2"/>
  <c r="L1470" i="2"/>
  <c r="L1534" i="2"/>
  <c r="L1598" i="2"/>
  <c r="L1662" i="2"/>
  <c r="L1726" i="2"/>
  <c r="L1790" i="2"/>
  <c r="L1854" i="2"/>
  <c r="L1918" i="2"/>
  <c r="L943" i="2"/>
  <c r="L1357" i="2"/>
  <c r="L1432" i="2"/>
  <c r="L1496" i="2"/>
  <c r="L1560" i="2"/>
  <c r="L1624" i="2"/>
  <c r="L1688" i="2"/>
  <c r="L1752" i="2"/>
  <c r="L1816" i="2"/>
  <c r="L1880" i="2"/>
  <c r="L1944" i="2"/>
  <c r="L2008" i="2"/>
  <c r="L2072" i="2"/>
  <c r="L1317" i="2"/>
  <c r="L1483" i="2"/>
  <c r="L55" i="2"/>
  <c r="L119" i="2"/>
  <c r="L183" i="2"/>
  <c r="L247" i="2"/>
  <c r="L12" i="2"/>
  <c r="L76" i="2"/>
  <c r="L140" i="2"/>
  <c r="L204" i="2"/>
  <c r="L268" i="2"/>
  <c r="L57" i="2"/>
  <c r="L121" i="2"/>
  <c r="L185" i="2"/>
  <c r="L249" i="2"/>
  <c r="L313" i="2"/>
  <c r="L134" i="2"/>
  <c r="L323" i="2"/>
  <c r="L392" i="2"/>
  <c r="L456" i="2"/>
  <c r="L520" i="2"/>
  <c r="L58" i="2"/>
  <c r="L296" i="2"/>
  <c r="L373" i="2"/>
  <c r="L437" i="2"/>
  <c r="L222" i="2"/>
  <c r="L350" i="2"/>
  <c r="L414" i="2"/>
  <c r="L478" i="2"/>
  <c r="L542" i="2"/>
  <c r="L461" i="2"/>
  <c r="L573" i="2"/>
  <c r="L637" i="2"/>
  <c r="L701" i="2"/>
  <c r="L765" i="2"/>
  <c r="L829" i="2"/>
  <c r="L415" i="2"/>
  <c r="L554" i="2"/>
  <c r="L622" i="2"/>
  <c r="L686" i="2"/>
  <c r="L449" i="2"/>
  <c r="L566" i="2"/>
  <c r="L631" i="2"/>
  <c r="L695" i="2"/>
  <c r="L759" i="2"/>
  <c r="L580" i="2"/>
  <c r="L766" i="2"/>
  <c r="L856" i="2"/>
  <c r="L920" i="2"/>
  <c r="L984" i="2"/>
  <c r="L1048" i="2"/>
  <c r="L1112" i="2"/>
  <c r="L1176" i="2"/>
  <c r="L1240" i="2"/>
  <c r="L668" i="2"/>
  <c r="L803" i="2"/>
  <c r="L878" i="2"/>
  <c r="L942" i="2"/>
  <c r="L1006" i="2"/>
  <c r="L1070" i="2"/>
  <c r="L1134" i="2"/>
  <c r="L1198" i="2"/>
  <c r="L1262" i="2"/>
  <c r="L1326" i="2"/>
  <c r="L546" i="2"/>
  <c r="L849" i="2"/>
  <c r="L977" i="2"/>
  <c r="L1105" i="2"/>
  <c r="L1233" i="2"/>
  <c r="L1324" i="2"/>
  <c r="L740" i="2"/>
  <c r="L907" i="2"/>
  <c r="L1035" i="2"/>
  <c r="L1163" i="2"/>
  <c r="L1277" i="2"/>
  <c r="L632" i="2"/>
  <c r="L869" i="2"/>
  <c r="L997" i="2"/>
  <c r="L1125" i="2"/>
  <c r="L1252" i="2"/>
  <c r="L1337" i="2"/>
  <c r="L895" i="2"/>
  <c r="L1344" i="2"/>
  <c r="L1426" i="2"/>
  <c r="L1490" i="2"/>
  <c r="L1554" i="2"/>
  <c r="L1618" i="2"/>
  <c r="L1682" i="2"/>
  <c r="L1746" i="2"/>
  <c r="L1810" i="2"/>
  <c r="L1874" i="2"/>
  <c r="L1938" i="2"/>
  <c r="L1103" i="2"/>
  <c r="L1388" i="2"/>
  <c r="L1452" i="2"/>
  <c r="L1516" i="2"/>
  <c r="L1580" i="2"/>
  <c r="L1644" i="2"/>
  <c r="L1708" i="2"/>
  <c r="L1772" i="2"/>
  <c r="L1836" i="2"/>
  <c r="L1900" i="2"/>
  <c r="L1964" i="2"/>
  <c r="L2028" i="2"/>
  <c r="L2092" i="2"/>
  <c r="L1395" i="2"/>
  <c r="L91" i="2"/>
  <c r="L48" i="2"/>
  <c r="L29" i="2"/>
  <c r="L285" i="2"/>
  <c r="L428" i="2"/>
  <c r="L345" i="2"/>
  <c r="L386" i="2"/>
  <c r="L533" i="2"/>
  <c r="L801" i="2"/>
  <c r="L658" i="2"/>
  <c r="L667" i="2"/>
  <c r="L822" i="2"/>
  <c r="L1084" i="2"/>
  <c r="L754" i="2"/>
  <c r="L1042" i="2"/>
  <c r="L1298" i="2"/>
  <c r="L1049" i="2"/>
  <c r="L851" i="2"/>
  <c r="L1325" i="2"/>
  <c r="L1197" i="2"/>
  <c r="L1398" i="2"/>
  <c r="L1654" i="2"/>
  <c r="L1910" i="2"/>
  <c r="L1488" i="2"/>
  <c r="L1744" i="2"/>
  <c r="L2000" i="2"/>
  <c r="L1523" i="2"/>
  <c r="L1691" i="2"/>
  <c r="L1867" i="2"/>
  <c r="L2007" i="2"/>
  <c r="L2113" i="2"/>
  <c r="L2201" i="2"/>
  <c r="L2285" i="2"/>
  <c r="L1328" i="2"/>
  <c r="L1533" i="2"/>
  <c r="L1701" i="2"/>
  <c r="L1869" i="2"/>
  <c r="L2014" i="2"/>
  <c r="L2118" i="2"/>
  <c r="L2202" i="2"/>
  <c r="L2290" i="2"/>
  <c r="L1439" i="2"/>
  <c r="L1695" i="2"/>
  <c r="L1951" i="2"/>
  <c r="L2115" i="2"/>
  <c r="L2243" i="2"/>
  <c r="L2349" i="2"/>
  <c r="L2413" i="2"/>
  <c r="L1015" i="2"/>
  <c r="L1569" i="2"/>
  <c r="L1825" i="2"/>
  <c r="L2038" i="2"/>
  <c r="L2180" i="2"/>
  <c r="L2308" i="2"/>
  <c r="L2382" i="2"/>
  <c r="L2446" i="2"/>
  <c r="L1607" i="2"/>
  <c r="L2063" i="2"/>
  <c r="L2327" i="2"/>
  <c r="L2455" i="2"/>
  <c r="L1737" i="2"/>
  <c r="L2136" i="2"/>
  <c r="L2360" i="2"/>
  <c r="L1360" i="2"/>
  <c r="L1881" i="2"/>
  <c r="L2208" i="2"/>
  <c r="L2396" i="2"/>
  <c r="L2111" i="2"/>
  <c r="L2191" i="2"/>
  <c r="L2271" i="2"/>
  <c r="L2287" i="2"/>
  <c r="L171" i="2"/>
  <c r="L128" i="2"/>
  <c r="L109" i="2"/>
  <c r="L86" i="2"/>
  <c r="L508" i="2"/>
  <c r="L425" i="2"/>
  <c r="L466" i="2"/>
  <c r="L625" i="2"/>
  <c r="L367" i="2"/>
  <c r="L403" i="2"/>
  <c r="L747" i="2"/>
  <c r="L908" i="2"/>
  <c r="L1164" i="2"/>
  <c r="L866" i="2"/>
  <c r="L1122" i="2"/>
  <c r="L130" i="2"/>
  <c r="L1209" i="2"/>
  <c r="L1011" i="2"/>
  <c r="L844" i="2"/>
  <c r="L1321" i="2"/>
  <c r="L1478" i="2"/>
  <c r="L1734" i="2"/>
  <c r="L1007" i="2"/>
  <c r="L1568" i="2"/>
  <c r="L1824" i="2"/>
  <c r="L2080" i="2"/>
  <c r="L1579" i="2"/>
  <c r="L1747" i="2"/>
  <c r="L1915" i="2"/>
  <c r="L2045" i="2"/>
  <c r="L2141" i="2"/>
  <c r="L2225" i="2"/>
  <c r="L2313" i="2"/>
  <c r="L1413" i="2"/>
  <c r="L1581" i="2"/>
  <c r="L1757" i="2"/>
  <c r="L1925" i="2"/>
  <c r="L2046" i="2"/>
  <c r="L2146" i="2"/>
  <c r="L2230" i="2"/>
  <c r="L2314" i="2"/>
  <c r="L1519" i="2"/>
  <c r="L1775" i="2"/>
  <c r="L2005" i="2"/>
  <c r="L2155" i="2"/>
  <c r="L2283" i="2"/>
  <c r="L2369" i="2"/>
  <c r="L2433" i="2"/>
  <c r="L1393" i="2"/>
  <c r="L1649" i="2"/>
  <c r="L1905" i="2"/>
  <c r="L2091" i="2"/>
  <c r="L2220" i="2"/>
  <c r="L2338" i="2"/>
  <c r="L2402" i="2"/>
  <c r="L2466" i="2"/>
  <c r="L1767" i="2"/>
  <c r="L2151" i="2"/>
  <c r="L2367" i="2"/>
  <c r="L1385" i="2"/>
  <c r="L1897" i="2"/>
  <c r="L2216" i="2"/>
  <c r="L2400" i="2"/>
  <c r="L1529" i="2"/>
  <c r="L2011" i="2"/>
  <c r="L2288" i="2"/>
  <c r="L2436" i="2"/>
  <c r="L2379" i="2"/>
  <c r="L2419" i="2"/>
  <c r="L2459" i="2"/>
  <c r="L59" i="2"/>
  <c r="L16" i="2"/>
  <c r="L272" i="2"/>
  <c r="L253" i="2"/>
  <c r="L396" i="2"/>
  <c r="L303" i="2"/>
  <c r="L354" i="2"/>
  <c r="L469" i="2"/>
  <c r="L769" i="2"/>
  <c r="L626" i="2"/>
  <c r="L635" i="2"/>
  <c r="L774" i="2"/>
  <c r="L1052" i="2"/>
  <c r="L684" i="2"/>
  <c r="L1010" i="2"/>
  <c r="L1266" i="2"/>
  <c r="L985" i="2"/>
  <c r="L756" i="2"/>
  <c r="L1283" i="2"/>
  <c r="L1133" i="2"/>
  <c r="L1355" i="2"/>
  <c r="L1622" i="2"/>
  <c r="L1878" i="2"/>
  <c r="L1456" i="2"/>
  <c r="L1712" i="2"/>
  <c r="L1968" i="2"/>
  <c r="L1499" i="2"/>
  <c r="L1675" i="2"/>
  <c r="L1843" i="2"/>
  <c r="L1991" i="2"/>
  <c r="L2105" i="2"/>
  <c r="L2189" i="2"/>
  <c r="L2273" i="2"/>
  <c r="L1239" i="2"/>
  <c r="L1509" i="2"/>
  <c r="L1677" i="2"/>
  <c r="L1853" i="2"/>
  <c r="L1998" i="2"/>
  <c r="L2106" i="2"/>
  <c r="L2194" i="2"/>
  <c r="L2278" i="2"/>
  <c r="L1407" i="2"/>
  <c r="L1663" i="2"/>
  <c r="L1919" i="2"/>
  <c r="L2099" i="2"/>
  <c r="L2227" i="2"/>
  <c r="L2341" i="2"/>
  <c r="L2405" i="2"/>
  <c r="L700" i="2"/>
  <c r="L1537" i="2"/>
  <c r="L1793" i="2"/>
  <c r="L2017" i="2"/>
  <c r="L2164" i="2"/>
  <c r="L2292" i="2"/>
  <c r="L2374" i="2"/>
  <c r="L2438" i="2"/>
  <c r="L1543" i="2"/>
  <c r="L2021" i="2"/>
  <c r="L2295" i="2"/>
  <c r="L2439" i="2"/>
  <c r="L1673" i="2"/>
  <c r="L2104" i="2"/>
  <c r="L2344" i="2"/>
  <c r="L951" i="2"/>
  <c r="L1817" i="2"/>
  <c r="L2176" i="2"/>
  <c r="L2380" i="2"/>
  <c r="L1943" i="2"/>
  <c r="L2053" i="2"/>
  <c r="L2143" i="2"/>
  <c r="L1527" i="2"/>
  <c r="L141" i="2"/>
  <c r="L498" i="2"/>
  <c r="L779" i="2"/>
  <c r="L1154" i="2"/>
  <c r="L909" i="2"/>
  <c r="L1259" i="2"/>
  <c r="L1595" i="2"/>
  <c r="L2153" i="2"/>
  <c r="L1605" i="2"/>
  <c r="L2154" i="2"/>
  <c r="L1807" i="2"/>
  <c r="L2377" i="2"/>
  <c r="L1937" i="2"/>
  <c r="L2410" i="2"/>
  <c r="L2383" i="2"/>
  <c r="L2416" i="2"/>
  <c r="L2452" i="2"/>
  <c r="L11" i="2"/>
  <c r="L348" i="2"/>
  <c r="L721" i="2"/>
  <c r="L1004" i="2"/>
  <c r="L889" i="2"/>
  <c r="L1055" i="2"/>
  <c r="L1664" i="2"/>
  <c r="L1811" i="2"/>
  <c r="L2257" i="2"/>
  <c r="L1821" i="2"/>
  <c r="L2262" i="2"/>
  <c r="L2069" i="2"/>
  <c r="L2457" i="2"/>
  <c r="L2140" i="2"/>
  <c r="L1447" i="2"/>
  <c r="L1577" i="2"/>
  <c r="L1721" i="2"/>
  <c r="L1719" i="2"/>
  <c r="L32" i="2"/>
  <c r="L324" i="2"/>
  <c r="L642" i="2"/>
  <c r="L722" i="2"/>
  <c r="L810" i="2"/>
  <c r="L1638" i="2"/>
  <c r="L1984" i="2"/>
  <c r="L2002" i="2"/>
  <c r="L1285" i="2"/>
  <c r="L2003" i="2"/>
  <c r="L1423" i="2"/>
  <c r="L2235" i="2"/>
  <c r="L1553" i="2"/>
  <c r="L2300" i="2"/>
  <c r="L2042" i="2"/>
  <c r="L2120" i="2"/>
  <c r="L2192" i="2"/>
  <c r="L2207" i="2"/>
  <c r="L178" i="2"/>
  <c r="L2048" i="2"/>
  <c r="L1487" i="2"/>
  <c r="L2119" i="2"/>
  <c r="L77" i="2"/>
  <c r="L744" i="2"/>
  <c r="L1565" i="2"/>
  <c r="L1873" i="2"/>
  <c r="L2420" i="2"/>
  <c r="L876" i="2"/>
  <c r="L1723" i="2"/>
  <c r="L1983" i="2"/>
  <c r="L1079" i="2"/>
  <c r="L1792" i="2"/>
  <c r="L1899" i="2"/>
  <c r="L1145" i="2"/>
  <c r="L476" i="2"/>
  <c r="L2204" i="2"/>
  <c r="L159" i="2"/>
  <c r="L116" i="2"/>
  <c r="L97" i="2"/>
  <c r="L38" i="2"/>
  <c r="L496" i="2"/>
  <c r="L413" i="2"/>
  <c r="L454" i="2"/>
  <c r="L613" i="2"/>
  <c r="L311" i="2"/>
  <c r="L355" i="2"/>
  <c r="L735" i="2"/>
  <c r="L896" i="2"/>
  <c r="L1152" i="2"/>
  <c r="L854" i="2"/>
  <c r="L1110" i="2"/>
  <c r="L1366" i="2"/>
  <c r="L1185" i="2"/>
  <c r="L987" i="2"/>
  <c r="L812" i="2"/>
  <c r="L1305" i="2"/>
  <c r="L1466" i="2"/>
  <c r="L1722" i="2"/>
  <c r="L911" i="2"/>
  <c r="L1556" i="2"/>
  <c r="L1812" i="2"/>
  <c r="L2068" i="2"/>
  <c r="L1731" i="2"/>
  <c r="L2133" i="2"/>
  <c r="L1397" i="2"/>
  <c r="L1909" i="2"/>
  <c r="L2222" i="2"/>
  <c r="L115" i="2"/>
  <c r="L72" i="2"/>
  <c r="L53" i="2"/>
  <c r="L309" i="2"/>
  <c r="L452" i="2"/>
  <c r="L369" i="2"/>
  <c r="L410" i="2"/>
  <c r="L569" i="2"/>
  <c r="L825" i="2"/>
  <c r="L682" i="2"/>
  <c r="L691" i="2"/>
  <c r="L852" i="2"/>
  <c r="L1108" i="2"/>
  <c r="L798" i="2"/>
  <c r="L1066" i="2"/>
  <c r="L1322" i="2"/>
  <c r="L1097" i="2"/>
  <c r="L899" i="2"/>
  <c r="L600" i="2"/>
  <c r="L1245" i="2"/>
  <c r="L1422" i="2"/>
  <c r="L1678" i="2"/>
  <c r="L1934" i="2"/>
  <c r="L1512" i="2"/>
  <c r="L1768" i="2"/>
  <c r="L2024" i="2"/>
  <c r="L71" i="2"/>
  <c r="L28" i="2"/>
  <c r="L9" i="2"/>
  <c r="L265" i="2"/>
  <c r="L408" i="2"/>
  <c r="L319" i="2"/>
  <c r="L366" i="2"/>
  <c r="L493" i="2"/>
  <c r="L781" i="2"/>
  <c r="L638" i="2"/>
  <c r="L647" i="2"/>
  <c r="L795" i="2"/>
  <c r="L1064" i="2"/>
  <c r="L714" i="2"/>
  <c r="L1022" i="2"/>
  <c r="L1278" i="2"/>
  <c r="L1009" i="2"/>
  <c r="L799" i="2"/>
  <c r="L1299" i="2"/>
  <c r="L1157" i="2"/>
  <c r="L1376" i="2"/>
  <c r="L1634" i="2"/>
  <c r="L1890" i="2"/>
  <c r="L1468" i="2"/>
  <c r="L1724" i="2"/>
  <c r="L1980" i="2"/>
  <c r="L155" i="2"/>
  <c r="L492" i="2"/>
  <c r="L284" i="2"/>
  <c r="L1148" i="2"/>
  <c r="L1177" i="2"/>
  <c r="L1462" i="2"/>
  <c r="L1808" i="2"/>
  <c r="L1907" i="2"/>
  <c r="L2305" i="2"/>
  <c r="L1917" i="2"/>
  <c r="L2310" i="2"/>
  <c r="L2147" i="2"/>
  <c r="L1373" i="2"/>
  <c r="L2212" i="2"/>
  <c r="L1735" i="2"/>
  <c r="L1865" i="2"/>
  <c r="L1990" i="2"/>
  <c r="L2387" i="2"/>
  <c r="L192" i="2"/>
  <c r="L174" i="2"/>
  <c r="L550" i="2"/>
  <c r="L930" i="2"/>
  <c r="L1139" i="2"/>
  <c r="L1798" i="2"/>
  <c r="L1363" i="2"/>
  <c r="L2071" i="2"/>
  <c r="L1453" i="2"/>
  <c r="L2078" i="2"/>
  <c r="L1583" i="2"/>
  <c r="L2315" i="2"/>
  <c r="L1713" i="2"/>
  <c r="L2354" i="2"/>
  <c r="L2215" i="2"/>
  <c r="L2280" i="2"/>
  <c r="L2340" i="2"/>
  <c r="L2403" i="2"/>
  <c r="L317" i="2"/>
  <c r="L577" i="2"/>
  <c r="L860" i="2"/>
  <c r="L1330" i="2"/>
  <c r="L1257" i="2"/>
  <c r="L1520" i="2"/>
  <c r="L1715" i="2"/>
  <c r="L2209" i="2"/>
  <c r="L1725" i="2"/>
  <c r="L2214" i="2"/>
  <c r="L1973" i="2"/>
  <c r="L2421" i="2"/>
  <c r="L2059" i="2"/>
  <c r="L2454" i="2"/>
  <c r="L815" i="2"/>
  <c r="L1433" i="2"/>
  <c r="L2239" i="2"/>
  <c r="L214" i="2"/>
  <c r="L1364" i="2"/>
  <c r="L1773" i="2"/>
  <c r="L2108" i="2"/>
  <c r="L2443" i="2"/>
  <c r="L407" i="2"/>
  <c r="L1970" i="2"/>
  <c r="L2203" i="2"/>
  <c r="L2043" i="2"/>
  <c r="L370" i="2"/>
  <c r="L1894" i="2"/>
  <c r="L2114" i="2"/>
  <c r="L2378" i="2"/>
  <c r="L2010" i="2"/>
  <c r="L2184" i="2"/>
  <c r="L2394" i="2"/>
  <c r="L2425" i="2"/>
  <c r="L2301" i="2"/>
  <c r="L95" i="2"/>
  <c r="L289" i="2"/>
  <c r="L390" i="2"/>
  <c r="L662" i="2"/>
  <c r="L1088" i="2"/>
  <c r="L1302" i="2"/>
  <c r="L1205" i="2"/>
  <c r="L1914" i="2"/>
  <c r="L2004" i="2"/>
  <c r="L2325" i="2"/>
  <c r="L51" i="2"/>
  <c r="L245" i="2"/>
  <c r="L453" i="2"/>
  <c r="L758" i="2"/>
  <c r="L1258" i="2"/>
  <c r="L1272" i="2"/>
  <c r="L1333" i="2"/>
  <c r="L1448" i="2"/>
  <c r="L7" i="2"/>
  <c r="L201" i="2"/>
  <c r="L282" i="2"/>
  <c r="L583" i="2"/>
  <c r="L343" i="2"/>
  <c r="L881" i="2"/>
  <c r="L1023" i="2"/>
  <c r="L1404" i="2"/>
  <c r="L1427" i="2"/>
  <c r="L609" i="2"/>
  <c r="L1552" i="2"/>
  <c r="L1741" i="2"/>
  <c r="L1994" i="2"/>
  <c r="L1307" i="2"/>
  <c r="L235" i="2"/>
  <c r="L1228" i="2"/>
  <c r="L1888" i="2"/>
  <c r="L999" i="2"/>
  <c r="L1457" i="2"/>
  <c r="L2001" i="2"/>
  <c r="L61" i="2"/>
  <c r="L699" i="2"/>
  <c r="L664" i="2"/>
  <c r="L1547" i="2"/>
  <c r="L1549" i="2"/>
  <c r="L1727" i="2"/>
  <c r="L1857" i="2"/>
  <c r="L2343" i="2"/>
  <c r="L2412" i="2"/>
  <c r="L704" i="2"/>
  <c r="L2441" i="2"/>
  <c r="L578" i="2"/>
  <c r="L1253" i="2"/>
  <c r="L1304" i="2"/>
  <c r="L1809" i="2"/>
  <c r="L2267" i="2"/>
  <c r="L2217" i="2"/>
  <c r="L223" i="2"/>
  <c r="L180" i="2"/>
  <c r="L161" i="2"/>
  <c r="L286" i="2"/>
  <c r="L560" i="2"/>
  <c r="L126" i="2"/>
  <c r="L518" i="2"/>
  <c r="L677" i="2"/>
  <c r="L511" i="2"/>
  <c r="L529" i="2"/>
  <c r="L375" i="2"/>
  <c r="L960" i="2"/>
  <c r="L1216" i="2"/>
  <c r="L918" i="2"/>
  <c r="L1174" i="2"/>
  <c r="L784" i="2"/>
  <c r="L1292" i="2"/>
  <c r="L1115" i="2"/>
  <c r="L949" i="2"/>
  <c r="L359" i="2"/>
  <c r="L1530" i="2"/>
  <c r="L1786" i="2"/>
  <c r="L1349" i="2"/>
  <c r="L1620" i="2"/>
  <c r="L1876" i="2"/>
  <c r="L1275" i="2"/>
  <c r="L1859" i="2"/>
  <c r="L2197" i="2"/>
  <c r="L1525" i="2"/>
  <c r="L2009" i="2"/>
  <c r="L2286" i="2"/>
  <c r="L179" i="2"/>
  <c r="L136" i="2"/>
  <c r="L117" i="2"/>
  <c r="L118" i="2"/>
  <c r="L516" i="2"/>
  <c r="L433" i="2"/>
  <c r="L474" i="2"/>
  <c r="L633" i="2"/>
  <c r="L399" i="2"/>
  <c r="L435" i="2"/>
  <c r="L755" i="2"/>
  <c r="L916" i="2"/>
  <c r="L1172" i="2"/>
  <c r="L874" i="2"/>
  <c r="L1130" i="2"/>
  <c r="L483" i="2"/>
  <c r="L1225" i="2"/>
  <c r="L1027" i="2"/>
  <c r="L861" i="2"/>
  <c r="L1332" i="2"/>
  <c r="L1486" i="2"/>
  <c r="L1742" i="2"/>
  <c r="L1071" i="2"/>
  <c r="L1576" i="2"/>
  <c r="L1832" i="2"/>
  <c r="L2088" i="2"/>
  <c r="L135" i="2"/>
  <c r="L92" i="2"/>
  <c r="L73" i="2"/>
  <c r="L329" i="2"/>
  <c r="L472" i="2"/>
  <c r="L389" i="2"/>
  <c r="L430" i="2"/>
  <c r="L589" i="2"/>
  <c r="L845" i="2"/>
  <c r="L114" i="2"/>
  <c r="L711" i="2"/>
  <c r="L872" i="2"/>
  <c r="L1128" i="2"/>
  <c r="L824" i="2"/>
  <c r="L1086" i="2"/>
  <c r="L1342" i="2"/>
  <c r="L1137" i="2"/>
  <c r="L939" i="2"/>
  <c r="L728" i="2"/>
  <c r="L1273" i="2"/>
  <c r="L1442" i="2"/>
  <c r="L1698" i="2"/>
  <c r="L531" i="2"/>
  <c r="L1532" i="2"/>
  <c r="L1788" i="2"/>
  <c r="L2044" i="2"/>
  <c r="L112" i="2"/>
  <c r="L409" i="2"/>
  <c r="L338" i="2"/>
  <c r="L850" i="2"/>
  <c r="L979" i="2"/>
  <c r="L1718" i="2"/>
  <c r="L2064" i="2"/>
  <c r="L2034" i="2"/>
  <c r="L1405" i="2"/>
  <c r="L2041" i="2"/>
  <c r="L1503" i="2"/>
  <c r="L2275" i="2"/>
  <c r="L1633" i="2"/>
  <c r="L2334" i="2"/>
  <c r="L2135" i="2"/>
  <c r="L2200" i="2"/>
  <c r="L2272" i="2"/>
  <c r="L2427" i="2"/>
  <c r="L173" i="2"/>
  <c r="L530" i="2"/>
  <c r="L507" i="2"/>
  <c r="L1186" i="2"/>
  <c r="L973" i="2"/>
  <c r="L1372" i="2"/>
  <c r="L1619" i="2"/>
  <c r="L2161" i="2"/>
  <c r="L1629" i="2"/>
  <c r="L2166" i="2"/>
  <c r="L1839" i="2"/>
  <c r="L2385" i="2"/>
  <c r="L1963" i="2"/>
  <c r="L2418" i="2"/>
  <c r="L2399" i="2"/>
  <c r="L2432" i="2"/>
  <c r="L935" i="2"/>
  <c r="L123" i="2"/>
  <c r="L460" i="2"/>
  <c r="L833" i="2"/>
  <c r="L1116" i="2"/>
  <c r="L1113" i="2"/>
  <c r="L1430" i="2"/>
  <c r="L1776" i="2"/>
  <c r="L1883" i="2"/>
  <c r="L2297" i="2"/>
  <c r="L1893" i="2"/>
  <c r="L2298" i="2"/>
  <c r="L2131" i="2"/>
  <c r="L1264" i="2"/>
  <c r="L2196" i="2"/>
  <c r="L1671" i="2"/>
  <c r="L1801" i="2"/>
  <c r="L1945" i="2"/>
  <c r="L2319" i="2"/>
  <c r="L657" i="2"/>
  <c r="L1600" i="2"/>
  <c r="L2242" i="2"/>
  <c r="L1063" i="2"/>
  <c r="L267" i="2"/>
  <c r="L1351" i="2"/>
  <c r="L983" i="2"/>
  <c r="L1489" i="2"/>
  <c r="L2128" i="2"/>
  <c r="L651" i="2"/>
  <c r="L1515" i="2"/>
  <c r="L1679" i="2"/>
  <c r="L2311" i="2"/>
  <c r="L830" i="2"/>
  <c r="L434" i="2"/>
  <c r="L2467" i="2"/>
  <c r="L1465" i="2"/>
  <c r="L2355" i="2"/>
  <c r="L52" i="2"/>
  <c r="L432" i="2"/>
  <c r="L541" i="2"/>
  <c r="L671" i="2"/>
  <c r="L762" i="2"/>
  <c r="L859" i="2"/>
  <c r="L1658" i="2"/>
  <c r="L1748" i="2"/>
  <c r="L2061" i="2"/>
  <c r="L2158" i="2"/>
  <c r="L264" i="2"/>
  <c r="L346" i="2"/>
  <c r="L618" i="2"/>
  <c r="L652" i="2"/>
  <c r="L724" i="2"/>
  <c r="L1870" i="2"/>
  <c r="L1960" i="2"/>
  <c r="L344" i="2"/>
  <c r="L717" i="2"/>
  <c r="L1000" i="2"/>
  <c r="L1345" i="2"/>
  <c r="L1570" i="2"/>
  <c r="L1916" i="2"/>
  <c r="L1362" i="2"/>
  <c r="L2221" i="2"/>
  <c r="L2429" i="2"/>
  <c r="L1497" i="2"/>
  <c r="L535" i="2"/>
  <c r="L1542" i="2"/>
  <c r="L1961" i="2"/>
  <c r="L2252" i="2"/>
  <c r="L1623" i="2"/>
  <c r="L1074" i="2"/>
  <c r="L1942" i="2"/>
  <c r="L2125" i="2"/>
  <c r="L2130" i="2"/>
  <c r="L2357" i="2"/>
  <c r="L2390" i="2"/>
  <c r="L2376" i="2"/>
  <c r="L1655" i="2"/>
  <c r="L2237" i="2"/>
  <c r="L1593" i="2"/>
  <c r="L1920" i="2"/>
  <c r="L1957" i="2"/>
  <c r="L1517" i="2"/>
  <c r="L2388" i="2"/>
  <c r="L2134" i="2"/>
  <c r="L2139" i="2"/>
  <c r="L31" i="2"/>
  <c r="L287" i="2"/>
  <c r="L244" i="2"/>
  <c r="L225" i="2"/>
  <c r="L368" i="2"/>
  <c r="L218" i="2"/>
  <c r="L320" i="2"/>
  <c r="L379" i="2"/>
  <c r="L741" i="2"/>
  <c r="L598" i="2"/>
  <c r="L607" i="2"/>
  <c r="L718" i="2"/>
  <c r="L1024" i="2"/>
  <c r="L572" i="2"/>
  <c r="L982" i="2"/>
  <c r="L1238" i="2"/>
  <c r="L929" i="2"/>
  <c r="L592" i="2"/>
  <c r="L1243" i="2"/>
  <c r="L1077" i="2"/>
  <c r="L1215" i="2"/>
  <c r="L1594" i="2"/>
  <c r="L1850" i="2"/>
  <c r="L1428" i="2"/>
  <c r="L1684" i="2"/>
  <c r="L1940" i="2"/>
  <c r="L1475" i="2"/>
  <c r="L1975" i="2"/>
  <c r="L2261" i="2"/>
  <c r="L1653" i="2"/>
  <c r="L2094" i="2"/>
  <c r="L1336" i="2"/>
  <c r="L243" i="2"/>
  <c r="L200" i="2"/>
  <c r="L181" i="2"/>
  <c r="L318" i="2"/>
  <c r="L42" i="2"/>
  <c r="L206" i="2"/>
  <c r="L538" i="2"/>
  <c r="L697" i="2"/>
  <c r="L549" i="2"/>
  <c r="L561" i="2"/>
  <c r="L562" i="2"/>
  <c r="L980" i="2"/>
  <c r="L1236" i="2"/>
  <c r="L938" i="2"/>
  <c r="L1194" i="2"/>
  <c r="L839" i="2"/>
  <c r="L1319" i="2"/>
  <c r="L1155" i="2"/>
  <c r="L989" i="2"/>
  <c r="L863" i="2"/>
  <c r="L1550" i="2"/>
  <c r="L1806" i="2"/>
  <c r="L1384" i="2"/>
  <c r="L1640" i="2"/>
  <c r="L1896" i="2"/>
  <c r="L1387" i="2"/>
  <c r="L199" i="2"/>
  <c r="L156" i="2"/>
  <c r="L137" i="2"/>
  <c r="L198" i="2"/>
  <c r="L536" i="2"/>
  <c r="L30" i="2"/>
  <c r="L494" i="2"/>
  <c r="L653" i="2"/>
  <c r="L463" i="2"/>
  <c r="L481" i="2"/>
  <c r="L775" i="2"/>
  <c r="L936" i="2"/>
  <c r="L1192" i="2"/>
  <c r="L894" i="2"/>
  <c r="L1150" i="2"/>
  <c r="L680" i="2"/>
  <c r="L1260" i="2"/>
  <c r="L1067" i="2"/>
  <c r="L901" i="2"/>
  <c r="L1359" i="2"/>
  <c r="L1506" i="2"/>
  <c r="L1762" i="2"/>
  <c r="L1231" i="2"/>
  <c r="L1596" i="2"/>
  <c r="L1852" i="2"/>
  <c r="L903" i="2"/>
  <c r="L93" i="2"/>
  <c r="L450" i="2"/>
  <c r="L731" i="2"/>
  <c r="L1106" i="2"/>
  <c r="L802" i="2"/>
  <c r="L879" i="2"/>
  <c r="L1563" i="2"/>
  <c r="L2137" i="2"/>
  <c r="L1573" i="2"/>
  <c r="L2138" i="2"/>
  <c r="L1759" i="2"/>
  <c r="L2365" i="2"/>
  <c r="L1889" i="2"/>
  <c r="L2398" i="2"/>
  <c r="L2359" i="2"/>
  <c r="L2392" i="2"/>
  <c r="L2428" i="2"/>
  <c r="L1783" i="2"/>
  <c r="L307" i="2"/>
  <c r="L689" i="2"/>
  <c r="L972" i="2"/>
  <c r="L818" i="2"/>
  <c r="L780" i="2"/>
  <c r="L1632" i="2"/>
  <c r="L1787" i="2"/>
  <c r="L2249" i="2"/>
  <c r="L1797" i="2"/>
  <c r="L2250" i="2"/>
  <c r="L2047" i="2"/>
  <c r="L2449" i="2"/>
  <c r="L2124" i="2"/>
  <c r="L1382" i="2"/>
  <c r="L1513" i="2"/>
  <c r="L1657" i="2"/>
  <c r="L1463" i="2"/>
  <c r="L80" i="2"/>
  <c r="L377" i="2"/>
  <c r="L690" i="2"/>
  <c r="L808" i="2"/>
  <c r="L915" i="2"/>
  <c r="L1686" i="2"/>
  <c r="L2032" i="2"/>
  <c r="L2023" i="2"/>
  <c r="L1380" i="2"/>
  <c r="L2025" i="2"/>
  <c r="L1471" i="2"/>
  <c r="L2259" i="2"/>
  <c r="L1601" i="2"/>
  <c r="L2324" i="2"/>
  <c r="L2103" i="2"/>
  <c r="L2168" i="2"/>
  <c r="L2240" i="2"/>
  <c r="L2363" i="2"/>
  <c r="L940" i="2"/>
  <c r="L1771" i="2"/>
  <c r="L2026" i="2"/>
  <c r="L1449" i="2"/>
  <c r="L138" i="2"/>
  <c r="L1574" i="2"/>
  <c r="L1977" i="2"/>
  <c r="L2268" i="2"/>
  <c r="L1879" i="2"/>
  <c r="L1026" i="2"/>
  <c r="L2109" i="2"/>
  <c r="L2345" i="2"/>
  <c r="L2352" i="2"/>
  <c r="L2029" i="2"/>
  <c r="L672" i="2"/>
  <c r="L1346" i="2"/>
  <c r="L2306" i="2"/>
  <c r="L33" i="2"/>
  <c r="L349" i="2"/>
  <c r="L805" i="2"/>
  <c r="L827" i="2"/>
  <c r="L1046" i="2"/>
  <c r="L1057" i="2"/>
  <c r="L1331" i="2"/>
  <c r="L1402" i="2"/>
  <c r="L1492" i="2"/>
  <c r="L1603" i="2"/>
  <c r="L1781" i="2"/>
  <c r="L8" i="2"/>
  <c r="L388" i="2"/>
  <c r="L288" i="2"/>
  <c r="L761" i="2"/>
  <c r="L627" i="2"/>
  <c r="L1044" i="2"/>
  <c r="L1002" i="2"/>
  <c r="L969" i="2"/>
  <c r="L1117" i="2"/>
  <c r="L1614" i="2"/>
  <c r="L1704" i="2"/>
  <c r="L263" i="2"/>
  <c r="L220" i="2"/>
  <c r="L122" i="2"/>
  <c r="L210" i="2"/>
  <c r="L574" i="2"/>
  <c r="L644" i="2"/>
  <c r="L958" i="2"/>
  <c r="L1214" i="2"/>
  <c r="L1195" i="2"/>
  <c r="L1029" i="2"/>
  <c r="L1826" i="2"/>
  <c r="L1660" i="2"/>
  <c r="L22" i="2"/>
  <c r="L892" i="2"/>
  <c r="L1300" i="2"/>
  <c r="L1739" i="2"/>
  <c r="L2226" i="2"/>
  <c r="L2081" i="2"/>
  <c r="L2462" i="2"/>
  <c r="L2347" i="2"/>
  <c r="L10" i="2"/>
  <c r="L1308" i="2"/>
  <c r="L1959" i="2"/>
  <c r="L764" i="2"/>
  <c r="L2187" i="2"/>
  <c r="L1895" i="2"/>
  <c r="L2096" i="2"/>
  <c r="L418" i="2"/>
  <c r="L13" i="2"/>
  <c r="X6" i="2"/>
  <c r="X14" i="2"/>
  <c r="X22" i="2"/>
  <c r="X30" i="2"/>
  <c r="X38" i="2"/>
  <c r="X46" i="2"/>
  <c r="X54" i="2"/>
  <c r="X62" i="2"/>
  <c r="X70" i="2"/>
  <c r="X78" i="2"/>
  <c r="X86" i="2"/>
  <c r="X94" i="2"/>
  <c r="X102" i="2"/>
  <c r="X110" i="2"/>
  <c r="X118" i="2"/>
  <c r="X126" i="2"/>
  <c r="X134" i="2"/>
  <c r="X142" i="2"/>
  <c r="X150" i="2"/>
  <c r="X158" i="2"/>
  <c r="X166" i="2"/>
  <c r="X174" i="2"/>
  <c r="X182" i="2"/>
  <c r="X190" i="2"/>
  <c r="X198" i="2"/>
  <c r="X5" i="2"/>
  <c r="X37" i="2"/>
  <c r="X69" i="2"/>
  <c r="X101" i="2"/>
  <c r="X133" i="2"/>
  <c r="X165" i="2"/>
  <c r="X197" i="2"/>
  <c r="X31" i="2"/>
  <c r="X63" i="2"/>
  <c r="X95" i="2"/>
  <c r="X127" i="2"/>
  <c r="X159" i="2"/>
  <c r="X191" i="2"/>
  <c r="X208" i="2"/>
  <c r="X216" i="2"/>
  <c r="X224" i="2"/>
  <c r="X232" i="2"/>
  <c r="X240" i="2"/>
  <c r="X248" i="2"/>
  <c r="X256" i="2"/>
  <c r="X264" i="2"/>
  <c r="X272" i="2"/>
  <c r="X280" i="2"/>
  <c r="X288" i="2"/>
  <c r="X296" i="2"/>
  <c r="X304" i="2"/>
  <c r="X312" i="2"/>
  <c r="X320" i="2"/>
  <c r="X328" i="2"/>
  <c r="X336" i="2"/>
  <c r="X344" i="2"/>
  <c r="X352" i="2"/>
  <c r="X360" i="2"/>
  <c r="X368" i="2"/>
  <c r="X376" i="2"/>
  <c r="X384" i="2"/>
  <c r="X392" i="2"/>
  <c r="X400" i="2"/>
  <c r="X408" i="2"/>
  <c r="X416" i="2"/>
  <c r="X424" i="2"/>
  <c r="X432" i="2"/>
  <c r="X440" i="2"/>
  <c r="X448" i="2"/>
  <c r="X456" i="2"/>
  <c r="X464" i="2"/>
  <c r="X472" i="2"/>
  <c r="X480" i="2"/>
  <c r="X488" i="2"/>
  <c r="X496" i="2"/>
  <c r="X504" i="2"/>
  <c r="X512" i="2"/>
  <c r="X520" i="2"/>
  <c r="X528" i="2"/>
  <c r="X536" i="2"/>
  <c r="X544" i="2"/>
  <c r="X552" i="2"/>
  <c r="X560" i="2"/>
  <c r="X568" i="2"/>
  <c r="X576" i="2"/>
  <c r="X584" i="2"/>
  <c r="X592" i="2"/>
  <c r="X600" i="2"/>
  <c r="X608" i="2"/>
  <c r="X616" i="2"/>
  <c r="X624" i="2"/>
  <c r="X9" i="2"/>
  <c r="X41" i="2"/>
  <c r="X73" i="2"/>
  <c r="X105" i="2"/>
  <c r="X137" i="2"/>
  <c r="X169" i="2"/>
  <c r="X201" i="2"/>
  <c r="X123" i="2"/>
  <c r="X215" i="2"/>
  <c r="X247" i="2"/>
  <c r="X279" i="2"/>
  <c r="X311" i="2"/>
  <c r="X343" i="2"/>
  <c r="X375" i="2"/>
  <c r="X407" i="2"/>
  <c r="X439" i="2"/>
  <c r="X471" i="2"/>
  <c r="X503" i="2"/>
  <c r="X535" i="2"/>
  <c r="X567" i="2"/>
  <c r="X599" i="2"/>
  <c r="X631" i="2"/>
  <c r="X647" i="2"/>
  <c r="X663" i="2"/>
  <c r="X679" i="2"/>
  <c r="X695" i="2"/>
  <c r="X711" i="2"/>
  <c r="X727" i="2"/>
  <c r="X743" i="2"/>
  <c r="X759" i="2"/>
  <c r="X775" i="2"/>
  <c r="X791" i="2"/>
  <c r="X807" i="2"/>
  <c r="X823" i="2"/>
  <c r="X839" i="2"/>
  <c r="X855" i="2"/>
  <c r="X871" i="2"/>
  <c r="X887" i="2"/>
  <c r="X903" i="2"/>
  <c r="X919" i="2"/>
  <c r="X935" i="2"/>
  <c r="X951" i="2"/>
  <c r="X967" i="2"/>
  <c r="X983" i="2"/>
  <c r="X999" i="2"/>
  <c r="X1015" i="2"/>
  <c r="X1029" i="2"/>
  <c r="X1037" i="2"/>
  <c r="X1045" i="2"/>
  <c r="X1053" i="2"/>
  <c r="X1061" i="2"/>
  <c r="X1069" i="2"/>
  <c r="X1077" i="2"/>
  <c r="X1085" i="2"/>
  <c r="X1093" i="2"/>
  <c r="X1101" i="2"/>
  <c r="X1109" i="2"/>
  <c r="X1117" i="2"/>
  <c r="X1125" i="2"/>
  <c r="X1133" i="2"/>
  <c r="X1141" i="2"/>
  <c r="X1149" i="2"/>
  <c r="X1157" i="2"/>
  <c r="X1165" i="2"/>
  <c r="X1173" i="2"/>
  <c r="X1181" i="2"/>
  <c r="X1189" i="2"/>
  <c r="X1197" i="2"/>
  <c r="X1205" i="2"/>
  <c r="X1213" i="2"/>
  <c r="X1221" i="2"/>
  <c r="X1229" i="2"/>
  <c r="X1237" i="2"/>
  <c r="X1245" i="2"/>
  <c r="X1253" i="2"/>
  <c r="X1261" i="2"/>
  <c r="X1269" i="2"/>
  <c r="X1277" i="2"/>
  <c r="X1285" i="2"/>
  <c r="X1293" i="2"/>
  <c r="X1301" i="2"/>
  <c r="X1309" i="2"/>
  <c r="X1317" i="2"/>
  <c r="X1325" i="2"/>
  <c r="X1333" i="2"/>
  <c r="X1341" i="2"/>
  <c r="X1349" i="2"/>
  <c r="X1357" i="2"/>
  <c r="X1365" i="2"/>
  <c r="X1373" i="2"/>
  <c r="X1381" i="2"/>
  <c r="X1389" i="2"/>
  <c r="X1397" i="2"/>
  <c r="X1405" i="2"/>
  <c r="X1413" i="2"/>
  <c r="X1421" i="2"/>
  <c r="X1429" i="2"/>
  <c r="X1437" i="2"/>
  <c r="X1445" i="2"/>
  <c r="X1453" i="2"/>
  <c r="X1461" i="2"/>
  <c r="X1469" i="2"/>
  <c r="X1477" i="2"/>
  <c r="X1485" i="2"/>
  <c r="X1493" i="2"/>
  <c r="X1501" i="2"/>
  <c r="X1509" i="2"/>
  <c r="X1517" i="2"/>
  <c r="X1525" i="2"/>
  <c r="X1533" i="2"/>
  <c r="X1541" i="2"/>
  <c r="X1549" i="2"/>
  <c r="X1557" i="2"/>
  <c r="X1565" i="2"/>
  <c r="X1573" i="2"/>
  <c r="X1581" i="2"/>
  <c r="X1589" i="2"/>
  <c r="X1597" i="2"/>
  <c r="X1605" i="2"/>
  <c r="X1613" i="2"/>
  <c r="X1621" i="2"/>
  <c r="X1629" i="2"/>
  <c r="X99" i="2"/>
  <c r="X205" i="2"/>
  <c r="X237" i="2"/>
  <c r="X269" i="2"/>
  <c r="X301" i="2"/>
  <c r="X333" i="2"/>
  <c r="X365" i="2"/>
  <c r="X397" i="2"/>
  <c r="X429" i="2"/>
  <c r="X461" i="2"/>
  <c r="X493" i="2"/>
  <c r="X525" i="2"/>
  <c r="X557" i="2"/>
  <c r="X589" i="2"/>
  <c r="X621" i="2"/>
  <c r="X641" i="2"/>
  <c r="X657" i="2"/>
  <c r="X673" i="2"/>
  <c r="X689" i="2"/>
  <c r="X705" i="2"/>
  <c r="X721" i="2"/>
  <c r="X737" i="2"/>
  <c r="X753" i="2"/>
  <c r="X769" i="2"/>
  <c r="X785" i="2"/>
  <c r="X801" i="2"/>
  <c r="X817" i="2"/>
  <c r="X833" i="2"/>
  <c r="X849" i="2"/>
  <c r="X865" i="2"/>
  <c r="X881" i="2"/>
  <c r="X897" i="2"/>
  <c r="X913" i="2"/>
  <c r="X929" i="2"/>
  <c r="X945" i="2"/>
  <c r="X961" i="2"/>
  <c r="X977" i="2"/>
  <c r="X993" i="2"/>
  <c r="X1009" i="2"/>
  <c r="X1025" i="2"/>
  <c r="X107" i="2"/>
  <c r="X211" i="2"/>
  <c r="X243" i="2"/>
  <c r="X275" i="2"/>
  <c r="X307" i="2"/>
  <c r="X339" i="2"/>
  <c r="X371" i="2"/>
  <c r="X403" i="2"/>
  <c r="X435" i="2"/>
  <c r="X467" i="2"/>
  <c r="X499" i="2"/>
  <c r="X531" i="2"/>
  <c r="X563" i="2"/>
  <c r="X595" i="2"/>
  <c r="X627" i="2"/>
  <c r="X643" i="2"/>
  <c r="X659" i="2"/>
  <c r="X675" i="2"/>
  <c r="X691" i="2"/>
  <c r="X707" i="2"/>
  <c r="X723" i="2"/>
  <c r="X739" i="2"/>
  <c r="X755" i="2"/>
  <c r="X771" i="2"/>
  <c r="X787" i="2"/>
  <c r="X803" i="2"/>
  <c r="X819" i="2"/>
  <c r="X835" i="2"/>
  <c r="X851" i="2"/>
  <c r="X867" i="2"/>
  <c r="X883" i="2"/>
  <c r="X899" i="2"/>
  <c r="X915" i="2"/>
  <c r="X931" i="2"/>
  <c r="X947" i="2"/>
  <c r="X963" i="2"/>
  <c r="X979" i="2"/>
  <c r="X995" i="2"/>
  <c r="X1011" i="2"/>
  <c r="X1028" i="2"/>
  <c r="X1036" i="2"/>
  <c r="X1044" i="2"/>
  <c r="X1052" i="2"/>
  <c r="X1060" i="2"/>
  <c r="X1068" i="2"/>
  <c r="X1076" i="2"/>
  <c r="X1084" i="2"/>
  <c r="X1092" i="2"/>
  <c r="X1100" i="2"/>
  <c r="X1108" i="2"/>
  <c r="X1116" i="2"/>
  <c r="X1124" i="2"/>
  <c r="X1132" i="2"/>
  <c r="X1140" i="2"/>
  <c r="X1148" i="2"/>
  <c r="X1156" i="2"/>
  <c r="X1164" i="2"/>
  <c r="X1172" i="2"/>
  <c r="X1180" i="2"/>
  <c r="X1188" i="2"/>
  <c r="X1196" i="2"/>
  <c r="X1204" i="2"/>
  <c r="X1212" i="2"/>
  <c r="X1220" i="2"/>
  <c r="X1228" i="2"/>
  <c r="X1236" i="2"/>
  <c r="X1244" i="2"/>
  <c r="X1252" i="2"/>
  <c r="X1260" i="2"/>
  <c r="X1268" i="2"/>
  <c r="X1276" i="2"/>
  <c r="X1284" i="2"/>
  <c r="X1292" i="2"/>
  <c r="X1300" i="2"/>
  <c r="X1308" i="2"/>
  <c r="X1316" i="2"/>
  <c r="X1324" i="2"/>
  <c r="X1332" i="2"/>
  <c r="X1340" i="2"/>
  <c r="X1348" i="2"/>
  <c r="X1356" i="2"/>
  <c r="X1364" i="2"/>
  <c r="X1372" i="2"/>
  <c r="X1380" i="2"/>
  <c r="X1388" i="2"/>
  <c r="X1396" i="2"/>
  <c r="X1404" i="2"/>
  <c r="X1412" i="2"/>
  <c r="X1420" i="2"/>
  <c r="X1428" i="2"/>
  <c r="X1436" i="2"/>
  <c r="X1444" i="2"/>
  <c r="X1452" i="2"/>
  <c r="X1460" i="2"/>
  <c r="X1468" i="2"/>
  <c r="X1476" i="2"/>
  <c r="X1484" i="2"/>
  <c r="X1492" i="2"/>
  <c r="X1500" i="2"/>
  <c r="X1508" i="2"/>
  <c r="X1516" i="2"/>
  <c r="X1524" i="2"/>
  <c r="X1532" i="2"/>
  <c r="X1540" i="2"/>
  <c r="X1548" i="2"/>
  <c r="X1556" i="2"/>
  <c r="X1564" i="2"/>
  <c r="X1572" i="2"/>
  <c r="X1580" i="2"/>
  <c r="X1588" i="2"/>
  <c r="X1596" i="2"/>
  <c r="X1604" i="2"/>
  <c r="X1612" i="2"/>
  <c r="X1620" i="2"/>
  <c r="X1628" i="2"/>
  <c r="X1636" i="2"/>
  <c r="X1644" i="2"/>
  <c r="X1652" i="2"/>
  <c r="X1660" i="2"/>
  <c r="X1668" i="2"/>
  <c r="X1676" i="2"/>
  <c r="X1684" i="2"/>
  <c r="X1692" i="2"/>
  <c r="X1700" i="2"/>
  <c r="X1708" i="2"/>
  <c r="X1716" i="2"/>
  <c r="X1724" i="2"/>
  <c r="X1732" i="2"/>
  <c r="X1740" i="2"/>
  <c r="X1748" i="2"/>
  <c r="X1756" i="2"/>
  <c r="X1764" i="2"/>
  <c r="X1772" i="2"/>
  <c r="X1780" i="2"/>
  <c r="X1788" i="2"/>
  <c r="X1796" i="2"/>
  <c r="X1804" i="2"/>
  <c r="X1812" i="2"/>
  <c r="X1820" i="2"/>
  <c r="X1828" i="2"/>
  <c r="X1836" i="2"/>
  <c r="X1844" i="2"/>
  <c r="X1852" i="2"/>
  <c r="X1860" i="2"/>
  <c r="X1868" i="2"/>
  <c r="X1876" i="2"/>
  <c r="X1884" i="2"/>
  <c r="X1892" i="2"/>
  <c r="X1900" i="2"/>
  <c r="X1908" i="2"/>
  <c r="X1916" i="2"/>
  <c r="X1924" i="2"/>
  <c r="X8" i="2"/>
  <c r="X16" i="2"/>
  <c r="X24" i="2"/>
  <c r="X32" i="2"/>
  <c r="X40" i="2"/>
  <c r="X48" i="2"/>
  <c r="X56" i="2"/>
  <c r="X64" i="2"/>
  <c r="X72" i="2"/>
  <c r="X80" i="2"/>
  <c r="X88" i="2"/>
  <c r="X96" i="2"/>
  <c r="X104" i="2"/>
  <c r="X112" i="2"/>
  <c r="X120" i="2"/>
  <c r="X128" i="2"/>
  <c r="X136" i="2"/>
  <c r="X144" i="2"/>
  <c r="X152" i="2"/>
  <c r="X160" i="2"/>
  <c r="X168" i="2"/>
  <c r="X176" i="2"/>
  <c r="X184" i="2"/>
  <c r="X192" i="2"/>
  <c r="X200" i="2"/>
  <c r="X13" i="2"/>
  <c r="X45" i="2"/>
  <c r="X77" i="2"/>
  <c r="X109" i="2"/>
  <c r="X141" i="2"/>
  <c r="X173" i="2"/>
  <c r="X7" i="2"/>
  <c r="X39" i="2"/>
  <c r="X71" i="2"/>
  <c r="X103" i="2"/>
  <c r="X135" i="2"/>
  <c r="X167" i="2"/>
  <c r="X199" i="2"/>
  <c r="X210" i="2"/>
  <c r="X218" i="2"/>
  <c r="X226" i="2"/>
  <c r="X234" i="2"/>
  <c r="X242" i="2"/>
  <c r="X250" i="2"/>
  <c r="X258" i="2"/>
  <c r="X266" i="2"/>
  <c r="X274" i="2"/>
  <c r="X282" i="2"/>
  <c r="X290" i="2"/>
  <c r="X298" i="2"/>
  <c r="X306" i="2"/>
  <c r="X314" i="2"/>
  <c r="X322" i="2"/>
  <c r="X330" i="2"/>
  <c r="X338" i="2"/>
  <c r="X346" i="2"/>
  <c r="X354" i="2"/>
  <c r="X362" i="2"/>
  <c r="X370" i="2"/>
  <c r="X378" i="2"/>
  <c r="X386" i="2"/>
  <c r="X394" i="2"/>
  <c r="X402" i="2"/>
  <c r="X410" i="2"/>
  <c r="X418" i="2"/>
  <c r="X426" i="2"/>
  <c r="X434" i="2"/>
  <c r="X442" i="2"/>
  <c r="X450" i="2"/>
  <c r="X458" i="2"/>
  <c r="X466" i="2"/>
  <c r="X474" i="2"/>
  <c r="X482" i="2"/>
  <c r="X490" i="2"/>
  <c r="X498" i="2"/>
  <c r="X506" i="2"/>
  <c r="X514" i="2"/>
  <c r="X522" i="2"/>
  <c r="X530" i="2"/>
  <c r="X538" i="2"/>
  <c r="X546" i="2"/>
  <c r="X554" i="2"/>
  <c r="X562" i="2"/>
  <c r="X570" i="2"/>
  <c r="X578" i="2"/>
  <c r="X586" i="2"/>
  <c r="X594" i="2"/>
  <c r="X602" i="2"/>
  <c r="X610" i="2"/>
  <c r="X618" i="2"/>
  <c r="X626" i="2"/>
  <c r="X17" i="2"/>
  <c r="X49" i="2"/>
  <c r="X81" i="2"/>
  <c r="X113" i="2"/>
  <c r="X145" i="2"/>
  <c r="X177" i="2"/>
  <c r="X27" i="2"/>
  <c r="X155" i="2"/>
  <c r="X223" i="2"/>
  <c r="X255" i="2"/>
  <c r="X287" i="2"/>
  <c r="X319" i="2"/>
  <c r="X351" i="2"/>
  <c r="X383" i="2"/>
  <c r="X415" i="2"/>
  <c r="X447" i="2"/>
  <c r="X479" i="2"/>
  <c r="X511" i="2"/>
  <c r="X543" i="2"/>
  <c r="X575" i="2"/>
  <c r="X607" i="2"/>
  <c r="X636" i="2"/>
  <c r="X652" i="2"/>
  <c r="X668" i="2"/>
  <c r="X684" i="2"/>
  <c r="X700" i="2"/>
  <c r="X716" i="2"/>
  <c r="X732" i="2"/>
  <c r="X748" i="2"/>
  <c r="X764" i="2"/>
  <c r="X780" i="2"/>
  <c r="X796" i="2"/>
  <c r="X812" i="2"/>
  <c r="X828" i="2"/>
  <c r="X844" i="2"/>
  <c r="X860" i="2"/>
  <c r="X876" i="2"/>
  <c r="X892" i="2"/>
  <c r="X908" i="2"/>
  <c r="X924" i="2"/>
  <c r="X940" i="2"/>
  <c r="X956" i="2"/>
  <c r="X972" i="2"/>
  <c r="X988" i="2"/>
  <c r="X1004" i="2"/>
  <c r="X1020" i="2"/>
  <c r="X1031" i="2"/>
  <c r="X1039" i="2"/>
  <c r="X1047" i="2"/>
  <c r="X1055" i="2"/>
  <c r="X1063" i="2"/>
  <c r="X1071" i="2"/>
  <c r="X1079" i="2"/>
  <c r="X1087" i="2"/>
  <c r="X1095" i="2"/>
  <c r="X1103" i="2"/>
  <c r="X1111" i="2"/>
  <c r="X1119" i="2"/>
  <c r="X1127" i="2"/>
  <c r="X1135" i="2"/>
  <c r="X1143" i="2"/>
  <c r="X1151" i="2"/>
  <c r="X1159" i="2"/>
  <c r="X1167" i="2"/>
  <c r="X1175" i="2"/>
  <c r="X1183" i="2"/>
  <c r="X1191" i="2"/>
  <c r="X1199" i="2"/>
  <c r="X1207" i="2"/>
  <c r="X1215" i="2"/>
  <c r="X1223" i="2"/>
  <c r="X1231" i="2"/>
  <c r="X1239" i="2"/>
  <c r="X1247" i="2"/>
  <c r="X1255" i="2"/>
  <c r="X1263" i="2"/>
  <c r="X1271" i="2"/>
  <c r="X1279" i="2"/>
  <c r="X1287" i="2"/>
  <c r="X1295" i="2"/>
  <c r="X1303" i="2"/>
  <c r="X1311" i="2"/>
  <c r="X1319" i="2"/>
  <c r="X1327" i="2"/>
  <c r="X1335" i="2"/>
  <c r="X1343" i="2"/>
  <c r="X1351" i="2"/>
  <c r="X1359" i="2"/>
  <c r="X1367" i="2"/>
  <c r="X1375" i="2"/>
  <c r="X1383" i="2"/>
  <c r="X1391" i="2"/>
  <c r="X1399" i="2"/>
  <c r="X1407" i="2"/>
  <c r="X1415" i="2"/>
  <c r="X1423" i="2"/>
  <c r="X1431" i="2"/>
  <c r="X1439" i="2"/>
  <c r="X1447" i="2"/>
  <c r="X1455" i="2"/>
  <c r="X1463" i="2"/>
  <c r="X1471" i="2"/>
  <c r="X1479" i="2"/>
  <c r="X1487" i="2"/>
  <c r="X1495" i="2"/>
  <c r="X4" i="2"/>
  <c r="X12" i="2"/>
  <c r="X20" i="2"/>
  <c r="X28" i="2"/>
  <c r="X36" i="2"/>
  <c r="X44" i="2"/>
  <c r="X52" i="2"/>
  <c r="X60" i="2"/>
  <c r="X68" i="2"/>
  <c r="X76" i="2"/>
  <c r="X84" i="2"/>
  <c r="X92" i="2"/>
  <c r="X100" i="2"/>
  <c r="X108" i="2"/>
  <c r="X116" i="2"/>
  <c r="X124" i="2"/>
  <c r="X132" i="2"/>
  <c r="X140" i="2"/>
  <c r="X148" i="2"/>
  <c r="X156" i="2"/>
  <c r="X164" i="2"/>
  <c r="X172" i="2"/>
  <c r="X180" i="2"/>
  <c r="X188" i="2"/>
  <c r="X196" i="2"/>
  <c r="X3" i="2"/>
  <c r="X29" i="2"/>
  <c r="X61" i="2"/>
  <c r="X93" i="2"/>
  <c r="X125" i="2"/>
  <c r="X157" i="2"/>
  <c r="X189" i="2"/>
  <c r="X23" i="2"/>
  <c r="X55" i="2"/>
  <c r="X87" i="2"/>
  <c r="X119" i="2"/>
  <c r="X151" i="2"/>
  <c r="X183" i="2"/>
  <c r="X206" i="2"/>
  <c r="X214" i="2"/>
  <c r="X222" i="2"/>
  <c r="X230" i="2"/>
  <c r="X238" i="2"/>
  <c r="X246" i="2"/>
  <c r="X254" i="2"/>
  <c r="X262" i="2"/>
  <c r="X270" i="2"/>
  <c r="X278" i="2"/>
  <c r="X286" i="2"/>
  <c r="X294" i="2"/>
  <c r="X302" i="2"/>
  <c r="X310" i="2"/>
  <c r="X318" i="2"/>
  <c r="X326" i="2"/>
  <c r="X334" i="2"/>
  <c r="X342" i="2"/>
  <c r="X350" i="2"/>
  <c r="X358" i="2"/>
  <c r="X366" i="2"/>
  <c r="X374" i="2"/>
  <c r="X382" i="2"/>
  <c r="X390" i="2"/>
  <c r="X398" i="2"/>
  <c r="X406" i="2"/>
  <c r="X414" i="2"/>
  <c r="X422" i="2"/>
  <c r="X430" i="2"/>
  <c r="X438" i="2"/>
  <c r="X446" i="2"/>
  <c r="X454" i="2"/>
  <c r="X462" i="2"/>
  <c r="X470" i="2"/>
  <c r="X478" i="2"/>
  <c r="X486" i="2"/>
  <c r="X494" i="2"/>
  <c r="X502" i="2"/>
  <c r="X510" i="2"/>
  <c r="X518" i="2"/>
  <c r="X526" i="2"/>
  <c r="X534" i="2"/>
  <c r="X542" i="2"/>
  <c r="X550" i="2"/>
  <c r="X558" i="2"/>
  <c r="X566" i="2"/>
  <c r="X574" i="2"/>
  <c r="X582" i="2"/>
  <c r="X590" i="2"/>
  <c r="X598" i="2"/>
  <c r="X606" i="2"/>
  <c r="X614" i="2"/>
  <c r="X622" i="2"/>
  <c r="X630" i="2"/>
  <c r="X33" i="2"/>
  <c r="X65" i="2"/>
  <c r="X97" i="2"/>
  <c r="X129" i="2"/>
  <c r="X161" i="2"/>
  <c r="X193" i="2"/>
  <c r="X91" i="2"/>
  <c r="X207" i="2"/>
  <c r="X239" i="2"/>
  <c r="X271" i="2"/>
  <c r="X303" i="2"/>
  <c r="X335" i="2"/>
  <c r="X367" i="2"/>
  <c r="X399" i="2"/>
  <c r="X431" i="2"/>
  <c r="X463" i="2"/>
  <c r="X495" i="2"/>
  <c r="X527" i="2"/>
  <c r="X559" i="2"/>
  <c r="X591" i="2"/>
  <c r="X623" i="2"/>
  <c r="X644" i="2"/>
  <c r="X660" i="2"/>
  <c r="X676" i="2"/>
  <c r="X692" i="2"/>
  <c r="X708" i="2"/>
  <c r="X724" i="2"/>
  <c r="X740" i="2"/>
  <c r="X756" i="2"/>
  <c r="X772" i="2"/>
  <c r="X788" i="2"/>
  <c r="X804" i="2"/>
  <c r="X820" i="2"/>
  <c r="X836" i="2"/>
  <c r="X852" i="2"/>
  <c r="X868" i="2"/>
  <c r="X884" i="2"/>
  <c r="X900" i="2"/>
  <c r="X916" i="2"/>
  <c r="X932" i="2"/>
  <c r="X948" i="2"/>
  <c r="X964" i="2"/>
  <c r="X980" i="2"/>
  <c r="X996" i="2"/>
  <c r="X1012" i="2"/>
  <c r="X1027" i="2"/>
  <c r="X1035" i="2"/>
  <c r="X1043" i="2"/>
  <c r="X1051" i="2"/>
  <c r="X1059" i="2"/>
  <c r="X1067" i="2"/>
  <c r="X1075" i="2"/>
  <c r="X1083" i="2"/>
  <c r="X1091" i="2"/>
  <c r="X1099" i="2"/>
  <c r="X1107" i="2"/>
  <c r="X1115" i="2"/>
  <c r="X1123" i="2"/>
  <c r="X1131" i="2"/>
  <c r="X1139" i="2"/>
  <c r="X1147" i="2"/>
  <c r="X1155" i="2"/>
  <c r="X1163" i="2"/>
  <c r="X1171" i="2"/>
  <c r="X1179" i="2"/>
  <c r="X1187" i="2"/>
  <c r="X1195" i="2"/>
  <c r="X1203" i="2"/>
  <c r="X1211" i="2"/>
  <c r="X1219" i="2"/>
  <c r="X1227" i="2"/>
  <c r="X1235" i="2"/>
  <c r="X1243" i="2"/>
  <c r="X1251" i="2"/>
  <c r="X1259" i="2"/>
  <c r="X1267" i="2"/>
  <c r="X1275" i="2"/>
  <c r="X1283" i="2"/>
  <c r="X1291" i="2"/>
  <c r="X1299" i="2"/>
  <c r="X1307" i="2"/>
  <c r="X1315" i="2"/>
  <c r="X1323" i="2"/>
  <c r="X1331" i="2"/>
  <c r="X1339" i="2"/>
  <c r="X1347" i="2"/>
  <c r="X1355" i="2"/>
  <c r="X1363" i="2"/>
  <c r="X1371" i="2"/>
  <c r="X1379" i="2"/>
  <c r="X1387" i="2"/>
  <c r="X1395" i="2"/>
  <c r="X1403" i="2"/>
  <c r="X1411" i="2"/>
  <c r="X1419" i="2"/>
  <c r="X1427" i="2"/>
  <c r="X1435" i="2"/>
  <c r="X1443" i="2"/>
  <c r="X1451" i="2"/>
  <c r="X1459" i="2"/>
  <c r="X1467" i="2"/>
  <c r="X1475" i="2"/>
  <c r="X1483" i="2"/>
  <c r="X1491" i="2"/>
  <c r="X1499" i="2"/>
  <c r="X26" i="2"/>
  <c r="X58" i="2"/>
  <c r="X90" i="2"/>
  <c r="X122" i="2"/>
  <c r="X154" i="2"/>
  <c r="X186" i="2"/>
  <c r="X53" i="2"/>
  <c r="X181" i="2"/>
  <c r="X111" i="2"/>
  <c r="X212" i="2"/>
  <c r="X244" i="2"/>
  <c r="X276" i="2"/>
  <c r="X308" i="2"/>
  <c r="X340" i="2"/>
  <c r="X372" i="2"/>
  <c r="X404" i="2"/>
  <c r="X436" i="2"/>
  <c r="X468" i="2"/>
  <c r="X500" i="2"/>
  <c r="X532" i="2"/>
  <c r="X564" i="2"/>
  <c r="X596" i="2"/>
  <c r="X628" i="2"/>
  <c r="X121" i="2"/>
  <c r="X187" i="2"/>
  <c r="X327" i="2"/>
  <c r="X455" i="2"/>
  <c r="X583" i="2"/>
  <c r="X671" i="2"/>
  <c r="X735" i="2"/>
  <c r="X799" i="2"/>
  <c r="X863" i="2"/>
  <c r="X927" i="2"/>
  <c r="X991" i="2"/>
  <c r="X1041" i="2"/>
  <c r="X1073" i="2"/>
  <c r="X1105" i="2"/>
  <c r="X1137" i="2"/>
  <c r="X1169" i="2"/>
  <c r="X1201" i="2"/>
  <c r="X1233" i="2"/>
  <c r="X1265" i="2"/>
  <c r="X1297" i="2"/>
  <c r="X1329" i="2"/>
  <c r="X1361" i="2"/>
  <c r="X1393" i="2"/>
  <c r="X1425" i="2"/>
  <c r="X1457" i="2"/>
  <c r="X1489" i="2"/>
  <c r="X1507" i="2"/>
  <c r="X1519" i="2"/>
  <c r="X1529" i="2"/>
  <c r="X1539" i="2"/>
  <c r="X1551" i="2"/>
  <c r="X1561" i="2"/>
  <c r="X1571" i="2"/>
  <c r="X1583" i="2"/>
  <c r="X1593" i="2"/>
  <c r="X1603" i="2"/>
  <c r="X1615" i="2"/>
  <c r="X1625" i="2"/>
  <c r="X67" i="2"/>
  <c r="X213" i="2"/>
  <c r="X253" i="2"/>
  <c r="X293" i="2"/>
  <c r="X341" i="2"/>
  <c r="X381" i="2"/>
  <c r="X421" i="2"/>
  <c r="X469" i="2"/>
  <c r="X509" i="2"/>
  <c r="X549" i="2"/>
  <c r="X597" i="2"/>
  <c r="X633" i="2"/>
  <c r="X654" i="2"/>
  <c r="X678" i="2"/>
  <c r="X697" i="2"/>
  <c r="X718" i="2"/>
  <c r="X742" i="2"/>
  <c r="X761" i="2"/>
  <c r="X782" i="2"/>
  <c r="X806" i="2"/>
  <c r="X825" i="2"/>
  <c r="X846" i="2"/>
  <c r="X870" i="2"/>
  <c r="X889" i="2"/>
  <c r="X910" i="2"/>
  <c r="X934" i="2"/>
  <c r="X953" i="2"/>
  <c r="X974" i="2"/>
  <c r="X998" i="2"/>
  <c r="X1017" i="2"/>
  <c r="X75" i="2"/>
  <c r="X219" i="2"/>
  <c r="X259" i="2"/>
  <c r="X299" i="2"/>
  <c r="X347" i="2"/>
  <c r="X387" i="2"/>
  <c r="X427" i="2"/>
  <c r="X475" i="2"/>
  <c r="X515" i="2"/>
  <c r="X555" i="2"/>
  <c r="X603" i="2"/>
  <c r="X635" i="2"/>
  <c r="X656" i="2"/>
  <c r="X680" i="2"/>
  <c r="X699" i="2"/>
  <c r="X720" i="2"/>
  <c r="X744" i="2"/>
  <c r="X763" i="2"/>
  <c r="X784" i="2"/>
  <c r="X808" i="2"/>
  <c r="X827" i="2"/>
  <c r="X848" i="2"/>
  <c r="X872" i="2"/>
  <c r="X891" i="2"/>
  <c r="X912" i="2"/>
  <c r="X936" i="2"/>
  <c r="X955" i="2"/>
  <c r="X976" i="2"/>
  <c r="X1000" i="2"/>
  <c r="X1019" i="2"/>
  <c r="X1034" i="2"/>
  <c r="X1046" i="2"/>
  <c r="X1056" i="2"/>
  <c r="X1066" i="2"/>
  <c r="X1078" i="2"/>
  <c r="X1088" i="2"/>
  <c r="X1098" i="2"/>
  <c r="X1110" i="2"/>
  <c r="X1120" i="2"/>
  <c r="X1130" i="2"/>
  <c r="X1142" i="2"/>
  <c r="X1152" i="2"/>
  <c r="X1162" i="2"/>
  <c r="X1174" i="2"/>
  <c r="X1184" i="2"/>
  <c r="X1194" i="2"/>
  <c r="X1206" i="2"/>
  <c r="X1216" i="2"/>
  <c r="X1226" i="2"/>
  <c r="X1238" i="2"/>
  <c r="X1248" i="2"/>
  <c r="X1258" i="2"/>
  <c r="X1270" i="2"/>
  <c r="X1280" i="2"/>
  <c r="X1290" i="2"/>
  <c r="X1302" i="2"/>
  <c r="X1312" i="2"/>
  <c r="X1322" i="2"/>
  <c r="X1334" i="2"/>
  <c r="X1344" i="2"/>
  <c r="X1354" i="2"/>
  <c r="X1366" i="2"/>
  <c r="X1376" i="2"/>
  <c r="X1386" i="2"/>
  <c r="X1398" i="2"/>
  <c r="X1408" i="2"/>
  <c r="X1418" i="2"/>
  <c r="X1430" i="2"/>
  <c r="X1440" i="2"/>
  <c r="X1450" i="2"/>
  <c r="X1462" i="2"/>
  <c r="X1472" i="2"/>
  <c r="X1482" i="2"/>
  <c r="X1494" i="2"/>
  <c r="X1504" i="2"/>
  <c r="X1514" i="2"/>
  <c r="X1526" i="2"/>
  <c r="X1536" i="2"/>
  <c r="X1546" i="2"/>
  <c r="X1558" i="2"/>
  <c r="X1568" i="2"/>
  <c r="X1578" i="2"/>
  <c r="X1590" i="2"/>
  <c r="X1600" i="2"/>
  <c r="X1610" i="2"/>
  <c r="X1622" i="2"/>
  <c r="X1632" i="2"/>
  <c r="X1642" i="2"/>
  <c r="X1654" i="2"/>
  <c r="X1664" i="2"/>
  <c r="X1674" i="2"/>
  <c r="X1686" i="2"/>
  <c r="X1696" i="2"/>
  <c r="X1706" i="2"/>
  <c r="X1718" i="2"/>
  <c r="X1728" i="2"/>
  <c r="X1738" i="2"/>
  <c r="X1750" i="2"/>
  <c r="X1760" i="2"/>
  <c r="X1770" i="2"/>
  <c r="X1782" i="2"/>
  <c r="X1792" i="2"/>
  <c r="X1802" i="2"/>
  <c r="X1814" i="2"/>
  <c r="X1824" i="2"/>
  <c r="X1834" i="2"/>
  <c r="X1846" i="2"/>
  <c r="X1856" i="2"/>
  <c r="X1866" i="2"/>
  <c r="X1878" i="2"/>
  <c r="X1888" i="2"/>
  <c r="X1898" i="2"/>
  <c r="X1910" i="2"/>
  <c r="X1920" i="2"/>
  <c r="X1930" i="2"/>
  <c r="X1938" i="2"/>
  <c r="X1946" i="2"/>
  <c r="X1954" i="2"/>
  <c r="X1962" i="2"/>
  <c r="X1970" i="2"/>
  <c r="X1978" i="2"/>
  <c r="X1986" i="2"/>
  <c r="X1994" i="2"/>
  <c r="X2002" i="2"/>
  <c r="X2010" i="2"/>
  <c r="X2018" i="2"/>
  <c r="X2026" i="2"/>
  <c r="X2034" i="2"/>
  <c r="X2042" i="2"/>
  <c r="X2050" i="2"/>
  <c r="X2058" i="2"/>
  <c r="X2066" i="2"/>
  <c r="X2074" i="2"/>
  <c r="X2082" i="2"/>
  <c r="X2090" i="2"/>
  <c r="X179" i="2"/>
  <c r="X313" i="2"/>
  <c r="X441" i="2"/>
  <c r="X569" i="2"/>
  <c r="X674" i="2"/>
  <c r="X738" i="2"/>
  <c r="X802" i="2"/>
  <c r="X866" i="2"/>
  <c r="X930" i="2"/>
  <c r="X994" i="2"/>
  <c r="X1641" i="2"/>
  <c r="X1673" i="2"/>
  <c r="X1705" i="2"/>
  <c r="X1737" i="2"/>
  <c r="X1769" i="2"/>
  <c r="X1801" i="2"/>
  <c r="X1833" i="2"/>
  <c r="X1865" i="2"/>
  <c r="X1897" i="2"/>
  <c r="X1929" i="2"/>
  <c r="X1961" i="2"/>
  <c r="X1993" i="2"/>
  <c r="X2025" i="2"/>
  <c r="X2057" i="2"/>
  <c r="X2089" i="2"/>
  <c r="X2101" i="2"/>
  <c r="X2109" i="2"/>
  <c r="X2117" i="2"/>
  <c r="X2125" i="2"/>
  <c r="X2133" i="2"/>
  <c r="X2141" i="2"/>
  <c r="X2149" i="2"/>
  <c r="X2157" i="2"/>
  <c r="X2165" i="2"/>
  <c r="X2173" i="2"/>
  <c r="X2181" i="2"/>
  <c r="X2189" i="2"/>
  <c r="X2197" i="2"/>
  <c r="X2205" i="2"/>
  <c r="X2213" i="2"/>
  <c r="X2221" i="2"/>
  <c r="X2229" i="2"/>
  <c r="X2237" i="2"/>
  <c r="X2245" i="2"/>
  <c r="X2253" i="2"/>
  <c r="X2261" i="2"/>
  <c r="X2269" i="2"/>
  <c r="X2277" i="2"/>
  <c r="X2285" i="2"/>
  <c r="X2293" i="2"/>
  <c r="X2301" i="2"/>
  <c r="X2309" i="2"/>
  <c r="X2317" i="2"/>
  <c r="X2325" i="2"/>
  <c r="X2333" i="2"/>
  <c r="X2341" i="2"/>
  <c r="X2349" i="2"/>
  <c r="X2357" i="2"/>
  <c r="X2365" i="2"/>
  <c r="X2373" i="2"/>
  <c r="X2381" i="2"/>
  <c r="X2389" i="2"/>
  <c r="X2397" i="2"/>
  <c r="X2405" i="2"/>
  <c r="X2413" i="2"/>
  <c r="X2421" i="2"/>
  <c r="X2429" i="2"/>
  <c r="X2437" i="2"/>
  <c r="X2445" i="2"/>
  <c r="X2453" i="2"/>
  <c r="X2461" i="2"/>
  <c r="X2438" i="2"/>
  <c r="X2446" i="2"/>
  <c r="X2464" i="2"/>
  <c r="X257" i="2"/>
  <c r="X385" i="2"/>
  <c r="X762" i="2"/>
  <c r="X1021" i="2"/>
  <c r="X1679" i="2"/>
  <c r="X1783" i="2"/>
  <c r="X1847" i="2"/>
  <c r="X83" i="2"/>
  <c r="X305" i="2"/>
  <c r="X433" i="2"/>
  <c r="X561" i="2"/>
  <c r="X653" i="2"/>
  <c r="X717" i="2"/>
  <c r="X781" i="2"/>
  <c r="X845" i="2"/>
  <c r="X909" i="2"/>
  <c r="X973" i="2"/>
  <c r="X1643" i="2"/>
  <c r="X1675" i="2"/>
  <c r="X1707" i="2"/>
  <c r="X1739" i="2"/>
  <c r="X1771" i="2"/>
  <c r="X1803" i="2"/>
  <c r="X1835" i="2"/>
  <c r="X1867" i="2"/>
  <c r="X1899" i="2"/>
  <c r="X1931" i="2"/>
  <c r="X1963" i="2"/>
  <c r="X1995" i="2"/>
  <c r="X2027" i="2"/>
  <c r="X2059" i="2"/>
  <c r="X2091" i="2"/>
  <c r="X2416" i="2"/>
  <c r="X2428" i="2"/>
  <c r="X2462" i="2"/>
  <c r="X634" i="2"/>
  <c r="X794" i="2"/>
  <c r="X989" i="2"/>
  <c r="X1759" i="2"/>
  <c r="X1879" i="2"/>
  <c r="X1951" i="2"/>
  <c r="X2023" i="2"/>
  <c r="X115" i="2"/>
  <c r="X329" i="2"/>
  <c r="X457" i="2"/>
  <c r="X585" i="2"/>
  <c r="X690" i="2"/>
  <c r="X754" i="2"/>
  <c r="X818" i="2"/>
  <c r="X882" i="2"/>
  <c r="X946" i="2"/>
  <c r="X1010" i="2"/>
  <c r="X1653" i="2"/>
  <c r="X1685" i="2"/>
  <c r="X1717" i="2"/>
  <c r="X1749" i="2"/>
  <c r="X1781" i="2"/>
  <c r="X1813" i="2"/>
  <c r="X1845" i="2"/>
  <c r="X1877" i="2"/>
  <c r="X1909" i="2"/>
  <c r="X1941" i="2"/>
  <c r="X1973" i="2"/>
  <c r="X2005" i="2"/>
  <c r="X2037" i="2"/>
  <c r="X2069" i="2"/>
  <c r="X2096" i="2"/>
  <c r="X2104" i="2"/>
  <c r="X2112" i="2"/>
  <c r="X2120" i="2"/>
  <c r="X2128" i="2"/>
  <c r="X2136" i="2"/>
  <c r="X2144" i="2"/>
  <c r="X2152" i="2"/>
  <c r="X2160" i="2"/>
  <c r="X2168" i="2"/>
  <c r="X2176" i="2"/>
  <c r="X2184" i="2"/>
  <c r="X2192" i="2"/>
  <c r="X2200" i="2"/>
  <c r="X2208" i="2"/>
  <c r="X2216" i="2"/>
  <c r="X2224" i="2"/>
  <c r="X2232" i="2"/>
  <c r="X2240" i="2"/>
  <c r="X2248" i="2"/>
  <c r="X2256" i="2"/>
  <c r="X2264" i="2"/>
  <c r="X2272" i="2"/>
  <c r="X2280" i="2"/>
  <c r="X2288" i="2"/>
  <c r="X2296" i="2"/>
  <c r="X2304" i="2"/>
  <c r="X2312" i="2"/>
  <c r="X2320" i="2"/>
  <c r="X2328" i="2"/>
  <c r="X2336" i="2"/>
  <c r="X2344" i="2"/>
  <c r="X2352" i="2"/>
  <c r="X2360" i="2"/>
  <c r="X2368" i="2"/>
  <c r="X2376" i="2"/>
  <c r="X2384" i="2"/>
  <c r="X2392" i="2"/>
  <c r="X2400" i="2"/>
  <c r="X2414" i="2"/>
  <c r="X2436" i="2"/>
  <c r="X513" i="2"/>
  <c r="X701" i="2"/>
  <c r="X858" i="2"/>
  <c r="X954" i="2"/>
  <c r="X1687" i="2"/>
  <c r="X1775" i="2"/>
  <c r="X1887" i="2"/>
  <c r="X1943" i="2"/>
  <c r="X2015" i="2"/>
  <c r="X2079" i="2"/>
  <c r="X34" i="2"/>
  <c r="X66" i="2"/>
  <c r="X98" i="2"/>
  <c r="X130" i="2"/>
  <c r="X162" i="2"/>
  <c r="X194" i="2"/>
  <c r="X85" i="2"/>
  <c r="X15" i="2"/>
  <c r="X143" i="2"/>
  <c r="X220" i="2"/>
  <c r="X252" i="2"/>
  <c r="X284" i="2"/>
  <c r="X316" i="2"/>
  <c r="X348" i="2"/>
  <c r="X380" i="2"/>
  <c r="X412" i="2"/>
  <c r="X444" i="2"/>
  <c r="X476" i="2"/>
  <c r="X508" i="2"/>
  <c r="X540" i="2"/>
  <c r="X572" i="2"/>
  <c r="X604" i="2"/>
  <c r="X25" i="2"/>
  <c r="X153" i="2"/>
  <c r="X231" i="2"/>
  <c r="X359" i="2"/>
  <c r="X487" i="2"/>
  <c r="X615" i="2"/>
  <c r="X687" i="2"/>
  <c r="X751" i="2"/>
  <c r="X815" i="2"/>
  <c r="X879" i="2"/>
  <c r="X943" i="2"/>
  <c r="X1007" i="2"/>
  <c r="X1049" i="2"/>
  <c r="X1081" i="2"/>
  <c r="X1113" i="2"/>
  <c r="X1145" i="2"/>
  <c r="X1177" i="2"/>
  <c r="X1209" i="2"/>
  <c r="X1241" i="2"/>
  <c r="X1273" i="2"/>
  <c r="X1305" i="2"/>
  <c r="X1337" i="2"/>
  <c r="X1369" i="2"/>
  <c r="X1401" i="2"/>
  <c r="X1433" i="2"/>
  <c r="X1465" i="2"/>
  <c r="X1497" i="2"/>
  <c r="X1511" i="2"/>
  <c r="X1521" i="2"/>
  <c r="X1531" i="2"/>
  <c r="X1543" i="2"/>
  <c r="X1553" i="2"/>
  <c r="X1563" i="2"/>
  <c r="X1575" i="2"/>
  <c r="X1585" i="2"/>
  <c r="X1595" i="2"/>
  <c r="X1607" i="2"/>
  <c r="X1617" i="2"/>
  <c r="X1627" i="2"/>
  <c r="X131" i="2"/>
  <c r="X221" i="2"/>
  <c r="X261" i="2"/>
  <c r="X309" i="2"/>
  <c r="X349" i="2"/>
  <c r="X389" i="2"/>
  <c r="X437" i="2"/>
  <c r="X477" i="2"/>
  <c r="X517" i="2"/>
  <c r="X565" i="2"/>
  <c r="X605" i="2"/>
  <c r="X638" i="2"/>
  <c r="X662" i="2"/>
  <c r="X681" i="2"/>
  <c r="X702" i="2"/>
  <c r="X726" i="2"/>
  <c r="X745" i="2"/>
  <c r="X766" i="2"/>
  <c r="X790" i="2"/>
  <c r="X809" i="2"/>
  <c r="X830" i="2"/>
  <c r="X854" i="2"/>
  <c r="X873" i="2"/>
  <c r="X894" i="2"/>
  <c r="X918" i="2"/>
  <c r="X937" i="2"/>
  <c r="X958" i="2"/>
  <c r="X982" i="2"/>
  <c r="X1001" i="2"/>
  <c r="X1022" i="2"/>
  <c r="X139" i="2"/>
  <c r="X227" i="2"/>
  <c r="X267" i="2"/>
  <c r="X315" i="2"/>
  <c r="X355" i="2"/>
  <c r="X395" i="2"/>
  <c r="X443" i="2"/>
  <c r="X483" i="2"/>
  <c r="X523" i="2"/>
  <c r="X571" i="2"/>
  <c r="X611" i="2"/>
  <c r="X640" i="2"/>
  <c r="X664" i="2"/>
  <c r="X683" i="2"/>
  <c r="X704" i="2"/>
  <c r="X728" i="2"/>
  <c r="X747" i="2"/>
  <c r="X768" i="2"/>
  <c r="X792" i="2"/>
  <c r="X811" i="2"/>
  <c r="X832" i="2"/>
  <c r="X856" i="2"/>
  <c r="X875" i="2"/>
  <c r="X896" i="2"/>
  <c r="X920" i="2"/>
  <c r="X939" i="2"/>
  <c r="X960" i="2"/>
  <c r="X984" i="2"/>
  <c r="X1003" i="2"/>
  <c r="X1024" i="2"/>
  <c r="X1038" i="2"/>
  <c r="X1048" i="2"/>
  <c r="X1058" i="2"/>
  <c r="X1070" i="2"/>
  <c r="X1080" i="2"/>
  <c r="X1090" i="2"/>
  <c r="X1102" i="2"/>
  <c r="X1112" i="2"/>
  <c r="X1122" i="2"/>
  <c r="X1134" i="2"/>
  <c r="X1144" i="2"/>
  <c r="X1154" i="2"/>
  <c r="X1166" i="2"/>
  <c r="X1176" i="2"/>
  <c r="X1186" i="2"/>
  <c r="X1198" i="2"/>
  <c r="X1208" i="2"/>
  <c r="X1218" i="2"/>
  <c r="X1230" i="2"/>
  <c r="X1240" i="2"/>
  <c r="X1250" i="2"/>
  <c r="X1262" i="2"/>
  <c r="X1272" i="2"/>
  <c r="X1282" i="2"/>
  <c r="X1294" i="2"/>
  <c r="X1304" i="2"/>
  <c r="X1314" i="2"/>
  <c r="X1326" i="2"/>
  <c r="X1336" i="2"/>
  <c r="X1346" i="2"/>
  <c r="X1358" i="2"/>
  <c r="X1368" i="2"/>
  <c r="X1378" i="2"/>
  <c r="X1390" i="2"/>
  <c r="X1400" i="2"/>
  <c r="X1410" i="2"/>
  <c r="X1422" i="2"/>
  <c r="X1432" i="2"/>
  <c r="X1442" i="2"/>
  <c r="X1454" i="2"/>
  <c r="X1464" i="2"/>
  <c r="X1474" i="2"/>
  <c r="X1486" i="2"/>
  <c r="X1496" i="2"/>
  <c r="X1506" i="2"/>
  <c r="X1518" i="2"/>
  <c r="X1528" i="2"/>
  <c r="X1538" i="2"/>
  <c r="X1550" i="2"/>
  <c r="X1560" i="2"/>
  <c r="X1570" i="2"/>
  <c r="X1582" i="2"/>
  <c r="X1592" i="2"/>
  <c r="X1602" i="2"/>
  <c r="X1614" i="2"/>
  <c r="X1624" i="2"/>
  <c r="X1634" i="2"/>
  <c r="X1646" i="2"/>
  <c r="X1656" i="2"/>
  <c r="X1666" i="2"/>
  <c r="X1678" i="2"/>
  <c r="X1688" i="2"/>
  <c r="X1698" i="2"/>
  <c r="X1710" i="2"/>
  <c r="X1720" i="2"/>
  <c r="X1730" i="2"/>
  <c r="X1742" i="2"/>
  <c r="X1752" i="2"/>
  <c r="X1762" i="2"/>
  <c r="X1774" i="2"/>
  <c r="X1784" i="2"/>
  <c r="X1794" i="2"/>
  <c r="X1806" i="2"/>
  <c r="X1816" i="2"/>
  <c r="X1826" i="2"/>
  <c r="X1838" i="2"/>
  <c r="X1848" i="2"/>
  <c r="X1858" i="2"/>
  <c r="X1870" i="2"/>
  <c r="X1880" i="2"/>
  <c r="X1890" i="2"/>
  <c r="X1902" i="2"/>
  <c r="X1912" i="2"/>
  <c r="X1922" i="2"/>
  <c r="X1932" i="2"/>
  <c r="X1940" i="2"/>
  <c r="X1948" i="2"/>
  <c r="X1956" i="2"/>
  <c r="X1964" i="2"/>
  <c r="X1972" i="2"/>
  <c r="X1980" i="2"/>
  <c r="X1988" i="2"/>
  <c r="X1996" i="2"/>
  <c r="X2004" i="2"/>
  <c r="X2012" i="2"/>
  <c r="X2020" i="2"/>
  <c r="X2028" i="2"/>
  <c r="X2036" i="2"/>
  <c r="X2044" i="2"/>
  <c r="X2052" i="2"/>
  <c r="X2060" i="2"/>
  <c r="X2068" i="2"/>
  <c r="X2076" i="2"/>
  <c r="X2084" i="2"/>
  <c r="X2092" i="2"/>
  <c r="X217" i="2"/>
  <c r="X345" i="2"/>
  <c r="X473" i="2"/>
  <c r="X601" i="2"/>
  <c r="X677" i="2"/>
  <c r="X741" i="2"/>
  <c r="X805" i="2"/>
  <c r="X869" i="2"/>
  <c r="X933" i="2"/>
  <c r="X997" i="2"/>
  <c r="X1649" i="2"/>
  <c r="X1681" i="2"/>
  <c r="X1713" i="2"/>
  <c r="X1745" i="2"/>
  <c r="X1777" i="2"/>
  <c r="X1809" i="2"/>
  <c r="X1841" i="2"/>
  <c r="X1873" i="2"/>
  <c r="X1905" i="2"/>
  <c r="X1937" i="2"/>
  <c r="X1969" i="2"/>
  <c r="X2001" i="2"/>
  <c r="X2033" i="2"/>
  <c r="X2065" i="2"/>
  <c r="X2095" i="2"/>
  <c r="X2103" i="2"/>
  <c r="X2111" i="2"/>
  <c r="X2119" i="2"/>
  <c r="X2127" i="2"/>
  <c r="X2135" i="2"/>
  <c r="X2143" i="2"/>
  <c r="X2151" i="2"/>
  <c r="X2159" i="2"/>
  <c r="X2167" i="2"/>
  <c r="X2175" i="2"/>
  <c r="X2183" i="2"/>
  <c r="X2191" i="2"/>
  <c r="X2199" i="2"/>
  <c r="X2207" i="2"/>
  <c r="X2215" i="2"/>
  <c r="X2223" i="2"/>
  <c r="X2231" i="2"/>
  <c r="X2239" i="2"/>
  <c r="X2247" i="2"/>
  <c r="X2255" i="2"/>
  <c r="X2263" i="2"/>
  <c r="X2271" i="2"/>
  <c r="X2279" i="2"/>
  <c r="X2287" i="2"/>
  <c r="X2295" i="2"/>
  <c r="X2303" i="2"/>
  <c r="X2311" i="2"/>
  <c r="X2319" i="2"/>
  <c r="X2327" i="2"/>
  <c r="X2335" i="2"/>
  <c r="X2343" i="2"/>
  <c r="X2351" i="2"/>
  <c r="X2359" i="2"/>
  <c r="X2367" i="2"/>
  <c r="X2375" i="2"/>
  <c r="X2383" i="2"/>
  <c r="X2391" i="2"/>
  <c r="X2399" i="2"/>
  <c r="X2407" i="2"/>
  <c r="X2415" i="2"/>
  <c r="X2423" i="2"/>
  <c r="X2431" i="2"/>
  <c r="X2439" i="2"/>
  <c r="X2447" i="2"/>
  <c r="X2455" i="2"/>
  <c r="X2463" i="2"/>
  <c r="X2440" i="2"/>
  <c r="X2450" i="2"/>
  <c r="X2466" i="2"/>
  <c r="X289" i="2"/>
  <c r="X417" i="2"/>
  <c r="X765" i="2"/>
  <c r="X1639" i="2"/>
  <c r="X1727" i="2"/>
  <c r="X1799" i="2"/>
  <c r="X1863" i="2"/>
  <c r="X209" i="2"/>
  <c r="X337" i="2"/>
  <c r="X465" i="2"/>
  <c r="X593" i="2"/>
  <c r="X682" i="2"/>
  <c r="X746" i="2"/>
  <c r="X810" i="2"/>
  <c r="X874" i="2"/>
  <c r="X938" i="2"/>
  <c r="X1002" i="2"/>
  <c r="X1651" i="2"/>
  <c r="X1683" i="2"/>
  <c r="X1715" i="2"/>
  <c r="X1747" i="2"/>
  <c r="X1779" i="2"/>
  <c r="X1811" i="2"/>
  <c r="X1843" i="2"/>
  <c r="X1875" i="2"/>
  <c r="X1907" i="2"/>
  <c r="X1939" i="2"/>
  <c r="X1971" i="2"/>
  <c r="X2003" i="2"/>
  <c r="X2035" i="2"/>
  <c r="X2067" i="2"/>
  <c r="X2406" i="2"/>
  <c r="X2420" i="2"/>
  <c r="X2430" i="2"/>
  <c r="X225" i="2"/>
  <c r="X669" i="2"/>
  <c r="X797" i="2"/>
  <c r="X1695" i="2"/>
  <c r="X1791" i="2"/>
  <c r="X1895" i="2"/>
  <c r="X1967" i="2"/>
  <c r="X2039" i="2"/>
  <c r="X233" i="2"/>
  <c r="X361" i="2"/>
  <c r="X489" i="2"/>
  <c r="X617" i="2"/>
  <c r="X693" i="2"/>
  <c r="X757" i="2"/>
  <c r="X821" i="2"/>
  <c r="X885" i="2"/>
  <c r="X949" i="2"/>
  <c r="X1013" i="2"/>
  <c r="X1661" i="2"/>
  <c r="X1693" i="2"/>
  <c r="X1725" i="2"/>
  <c r="X1757" i="2"/>
  <c r="X1789" i="2"/>
  <c r="X1821" i="2"/>
  <c r="X1853" i="2"/>
  <c r="X1885" i="2"/>
  <c r="X1917" i="2"/>
  <c r="X1949" i="2"/>
  <c r="X1981" i="2"/>
  <c r="X2013" i="2"/>
  <c r="X2045" i="2"/>
  <c r="X2077" i="2"/>
  <c r="X2098" i="2"/>
  <c r="X2106" i="2"/>
  <c r="X2114" i="2"/>
  <c r="X2122" i="2"/>
  <c r="X2130" i="2"/>
  <c r="X2138" i="2"/>
  <c r="X2146" i="2"/>
  <c r="X2154" i="2"/>
  <c r="X2162" i="2"/>
  <c r="X2170" i="2"/>
  <c r="X2178" i="2"/>
  <c r="X2186" i="2"/>
  <c r="X2194" i="2"/>
  <c r="X2202" i="2"/>
  <c r="X2210" i="2"/>
  <c r="X2218" i="2"/>
  <c r="X2226" i="2"/>
  <c r="X2234" i="2"/>
  <c r="X2242" i="2"/>
  <c r="X2250" i="2"/>
  <c r="X2258" i="2"/>
  <c r="X2266" i="2"/>
  <c r="X2274" i="2"/>
  <c r="X2282" i="2"/>
  <c r="X2290" i="2"/>
  <c r="X2298" i="2"/>
  <c r="X2306" i="2"/>
  <c r="X2314" i="2"/>
  <c r="X2322" i="2"/>
  <c r="X2330" i="2"/>
  <c r="X2338" i="2"/>
  <c r="X2346" i="2"/>
  <c r="X2354" i="2"/>
  <c r="X2362" i="2"/>
  <c r="X2370" i="2"/>
  <c r="X2378" i="2"/>
  <c r="X2386" i="2"/>
  <c r="X2394" i="2"/>
  <c r="X2402" i="2"/>
  <c r="X2418" i="2"/>
  <c r="X2448" i="2"/>
  <c r="X609" i="2"/>
  <c r="X733" i="2"/>
  <c r="X890" i="2"/>
  <c r="X986" i="2"/>
  <c r="X1711" i="2"/>
  <c r="X1807" i="2"/>
  <c r="X1903" i="2"/>
  <c r="X1959" i="2"/>
  <c r="X2031" i="2"/>
  <c r="X10" i="2"/>
  <c r="X42" i="2"/>
  <c r="X74" i="2"/>
  <c r="X106" i="2"/>
  <c r="X138" i="2"/>
  <c r="X170" i="2"/>
  <c r="X202" i="2"/>
  <c r="X117" i="2"/>
  <c r="X47" i="2"/>
  <c r="X175" i="2"/>
  <c r="X228" i="2"/>
  <c r="X260" i="2"/>
  <c r="X292" i="2"/>
  <c r="X324" i="2"/>
  <c r="X356" i="2"/>
  <c r="X388" i="2"/>
  <c r="X420" i="2"/>
  <c r="X452" i="2"/>
  <c r="X484" i="2"/>
  <c r="X516" i="2"/>
  <c r="X548" i="2"/>
  <c r="X580" i="2"/>
  <c r="X612" i="2"/>
  <c r="X57" i="2"/>
  <c r="X185" i="2"/>
  <c r="X263" i="2"/>
  <c r="X391" i="2"/>
  <c r="X519" i="2"/>
  <c r="X639" i="2"/>
  <c r="X703" i="2"/>
  <c r="X767" i="2"/>
  <c r="X831" i="2"/>
  <c r="X895" i="2"/>
  <c r="X959" i="2"/>
  <c r="X1023" i="2"/>
  <c r="X1057" i="2"/>
  <c r="X1089" i="2"/>
  <c r="X1121" i="2"/>
  <c r="X1153" i="2"/>
  <c r="X1185" i="2"/>
  <c r="X1217" i="2"/>
  <c r="X1249" i="2"/>
  <c r="X1281" i="2"/>
  <c r="X1313" i="2"/>
  <c r="X1345" i="2"/>
  <c r="X1377" i="2"/>
  <c r="X1409" i="2"/>
  <c r="X1441" i="2"/>
  <c r="X1473" i="2"/>
  <c r="X1503" i="2"/>
  <c r="X1513" i="2"/>
  <c r="X1523" i="2"/>
  <c r="X1535" i="2"/>
  <c r="X1545" i="2"/>
  <c r="X1555" i="2"/>
  <c r="X1567" i="2"/>
  <c r="X1577" i="2"/>
  <c r="X1587" i="2"/>
  <c r="X1599" i="2"/>
  <c r="X1609" i="2"/>
  <c r="X1619" i="2"/>
  <c r="X1631" i="2"/>
  <c r="X163" i="2"/>
  <c r="X229" i="2"/>
  <c r="X277" i="2"/>
  <c r="X317" i="2"/>
  <c r="X357" i="2"/>
  <c r="X405" i="2"/>
  <c r="X445" i="2"/>
  <c r="X485" i="2"/>
  <c r="X533" i="2"/>
  <c r="X573" i="2"/>
  <c r="X613" i="2"/>
  <c r="X646" i="2"/>
  <c r="X665" i="2"/>
  <c r="X686" i="2"/>
  <c r="X710" i="2"/>
  <c r="X729" i="2"/>
  <c r="X750" i="2"/>
  <c r="X774" i="2"/>
  <c r="X793" i="2"/>
  <c r="X814" i="2"/>
  <c r="X838" i="2"/>
  <c r="X857" i="2"/>
  <c r="X878" i="2"/>
  <c r="X902" i="2"/>
  <c r="X921" i="2"/>
  <c r="X942" i="2"/>
  <c r="X966" i="2"/>
  <c r="X985" i="2"/>
  <c r="X1006" i="2"/>
  <c r="X11" i="2"/>
  <c r="X171" i="2"/>
  <c r="X235" i="2"/>
  <c r="X283" i="2"/>
  <c r="X323" i="2"/>
  <c r="X363" i="2"/>
  <c r="X411" i="2"/>
  <c r="X451" i="2"/>
  <c r="X491" i="2"/>
  <c r="X539" i="2"/>
  <c r="X579" i="2"/>
  <c r="X619" i="2"/>
  <c r="X648" i="2"/>
  <c r="X667" i="2"/>
  <c r="X688" i="2"/>
  <c r="X712" i="2"/>
  <c r="X731" i="2"/>
  <c r="X752" i="2"/>
  <c r="X776" i="2"/>
  <c r="X795" i="2"/>
  <c r="X816" i="2"/>
  <c r="X840" i="2"/>
  <c r="X859" i="2"/>
  <c r="X880" i="2"/>
  <c r="X904" i="2"/>
  <c r="X923" i="2"/>
  <c r="X944" i="2"/>
  <c r="X968" i="2"/>
  <c r="X987" i="2"/>
  <c r="X1008" i="2"/>
  <c r="X1030" i="2"/>
  <c r="X1040" i="2"/>
  <c r="X1050" i="2"/>
  <c r="X1062" i="2"/>
  <c r="X1072" i="2"/>
  <c r="X1082" i="2"/>
  <c r="X1094" i="2"/>
  <c r="X1104" i="2"/>
  <c r="X1114" i="2"/>
  <c r="X1126" i="2"/>
  <c r="X1136" i="2"/>
  <c r="X1146" i="2"/>
  <c r="X1158" i="2"/>
  <c r="X1168" i="2"/>
  <c r="X1178" i="2"/>
  <c r="X1190" i="2"/>
  <c r="X1200" i="2"/>
  <c r="X1210" i="2"/>
  <c r="X1222" i="2"/>
  <c r="X1232" i="2"/>
  <c r="X1242" i="2"/>
  <c r="X1254" i="2"/>
  <c r="X1264" i="2"/>
  <c r="X1274" i="2"/>
  <c r="X1286" i="2"/>
  <c r="X1296" i="2"/>
  <c r="X1306" i="2"/>
  <c r="X1318" i="2"/>
  <c r="X1328" i="2"/>
  <c r="X1338" i="2"/>
  <c r="X1350" i="2"/>
  <c r="X1360" i="2"/>
  <c r="X1370" i="2"/>
  <c r="X1382" i="2"/>
  <c r="X1392" i="2"/>
  <c r="X1402" i="2"/>
  <c r="X1414" i="2"/>
  <c r="X1424" i="2"/>
  <c r="X1434" i="2"/>
  <c r="X1446" i="2"/>
  <c r="X1456" i="2"/>
  <c r="X1466" i="2"/>
  <c r="X1478" i="2"/>
  <c r="X1488" i="2"/>
  <c r="X1498" i="2"/>
  <c r="X1510" i="2"/>
  <c r="X1520" i="2"/>
  <c r="X1530" i="2"/>
  <c r="X1542" i="2"/>
  <c r="X1552" i="2"/>
  <c r="X1562" i="2"/>
  <c r="X1574" i="2"/>
  <c r="X1584" i="2"/>
  <c r="X1594" i="2"/>
  <c r="X1606" i="2"/>
  <c r="X1616" i="2"/>
  <c r="X1626" i="2"/>
  <c r="X1638" i="2"/>
  <c r="X1648" i="2"/>
  <c r="X1658" i="2"/>
  <c r="X1670" i="2"/>
  <c r="X1680" i="2"/>
  <c r="X1690" i="2"/>
  <c r="X1702" i="2"/>
  <c r="X1712" i="2"/>
  <c r="X1722" i="2"/>
  <c r="X1734" i="2"/>
  <c r="X1744" i="2"/>
  <c r="X1754" i="2"/>
  <c r="X1766" i="2"/>
  <c r="X1776" i="2"/>
  <c r="X1786" i="2"/>
  <c r="X1798" i="2"/>
  <c r="X1808" i="2"/>
  <c r="X1818" i="2"/>
  <c r="X1830" i="2"/>
  <c r="X1840" i="2"/>
  <c r="X1850" i="2"/>
  <c r="X1862" i="2"/>
  <c r="X1872" i="2"/>
  <c r="X1882" i="2"/>
  <c r="X1894" i="2"/>
  <c r="X1904" i="2"/>
  <c r="X1914" i="2"/>
  <c r="X1926" i="2"/>
  <c r="X1934" i="2"/>
  <c r="X1942" i="2"/>
  <c r="X1950" i="2"/>
  <c r="X1958" i="2"/>
  <c r="X1966" i="2"/>
  <c r="X1974" i="2"/>
  <c r="X1982" i="2"/>
  <c r="X1990" i="2"/>
  <c r="X1998" i="2"/>
  <c r="X2006" i="2"/>
  <c r="X2014" i="2"/>
  <c r="X2022" i="2"/>
  <c r="X2030" i="2"/>
  <c r="X2038" i="2"/>
  <c r="X2046" i="2"/>
  <c r="X2054" i="2"/>
  <c r="X2062" i="2"/>
  <c r="X2070" i="2"/>
  <c r="X2078" i="2"/>
  <c r="X2086" i="2"/>
  <c r="X2094" i="2"/>
  <c r="X249" i="2"/>
  <c r="X377" i="2"/>
  <c r="X505" i="2"/>
  <c r="X642" i="2"/>
  <c r="X706" i="2"/>
  <c r="X770" i="2"/>
  <c r="X834" i="2"/>
  <c r="X898" i="2"/>
  <c r="X962" i="2"/>
  <c r="X1026" i="2"/>
  <c r="X1657" i="2"/>
  <c r="X1689" i="2"/>
  <c r="X1721" i="2"/>
  <c r="X1753" i="2"/>
  <c r="X1785" i="2"/>
  <c r="X1817" i="2"/>
  <c r="X1849" i="2"/>
  <c r="X1881" i="2"/>
  <c r="X1913" i="2"/>
  <c r="X1945" i="2"/>
  <c r="X1977" i="2"/>
  <c r="X2009" i="2"/>
  <c r="X2041" i="2"/>
  <c r="X2073" i="2"/>
  <c r="X2097" i="2"/>
  <c r="X2105" i="2"/>
  <c r="X2113" i="2"/>
  <c r="X2121" i="2"/>
  <c r="X2129" i="2"/>
  <c r="X2137" i="2"/>
  <c r="X2145" i="2"/>
  <c r="X2153" i="2"/>
  <c r="X2161" i="2"/>
  <c r="X2169" i="2"/>
  <c r="X2177" i="2"/>
  <c r="X2185" i="2"/>
  <c r="X2193" i="2"/>
  <c r="X2201" i="2"/>
  <c r="X2209" i="2"/>
  <c r="X2217" i="2"/>
  <c r="X2225" i="2"/>
  <c r="X2233" i="2"/>
  <c r="X2241" i="2"/>
  <c r="X2249" i="2"/>
  <c r="X2257" i="2"/>
  <c r="X2265" i="2"/>
  <c r="X2273" i="2"/>
  <c r="X2281" i="2"/>
  <c r="X2289" i="2"/>
  <c r="X2297" i="2"/>
  <c r="X2305" i="2"/>
  <c r="X2313" i="2"/>
  <c r="X2321" i="2"/>
  <c r="X2329" i="2"/>
  <c r="X2337" i="2"/>
  <c r="X2345" i="2"/>
  <c r="X2353" i="2"/>
  <c r="X2361" i="2"/>
  <c r="X2369" i="2"/>
  <c r="X2377" i="2"/>
  <c r="X2385" i="2"/>
  <c r="X2393" i="2"/>
  <c r="X2401" i="2"/>
  <c r="X2409" i="2"/>
  <c r="X2417" i="2"/>
  <c r="X2425" i="2"/>
  <c r="X2433" i="2"/>
  <c r="X2441" i="2"/>
  <c r="X2449" i="2"/>
  <c r="X2457" i="2"/>
  <c r="X2465" i="2"/>
  <c r="X2442" i="2"/>
  <c r="X2456" i="2"/>
  <c r="X19" i="2"/>
  <c r="X321" i="2"/>
  <c r="X449" i="2"/>
  <c r="X861" i="2"/>
  <c r="X1663" i="2"/>
  <c r="X1751" i="2"/>
  <c r="X1815" i="2"/>
  <c r="X1983" i="2"/>
  <c r="X241" i="2"/>
  <c r="X369" i="2"/>
  <c r="X497" i="2"/>
  <c r="X625" i="2"/>
  <c r="X685" i="2"/>
  <c r="X749" i="2"/>
  <c r="X813" i="2"/>
  <c r="X877" i="2"/>
  <c r="X941" i="2"/>
  <c r="X1005" i="2"/>
  <c r="X1659" i="2"/>
  <c r="X1691" i="2"/>
  <c r="X1723" i="2"/>
  <c r="X1755" i="2"/>
  <c r="X1787" i="2"/>
  <c r="X1819" i="2"/>
  <c r="X1851" i="2"/>
  <c r="X1883" i="2"/>
  <c r="X1915" i="2"/>
  <c r="X1947" i="2"/>
  <c r="X1979" i="2"/>
  <c r="X2011" i="2"/>
  <c r="X2043" i="2"/>
  <c r="X2075" i="2"/>
  <c r="X2410" i="2"/>
  <c r="X2422" i="2"/>
  <c r="X2432" i="2"/>
  <c r="X545" i="2"/>
  <c r="X698" i="2"/>
  <c r="X893" i="2"/>
  <c r="X1703" i="2"/>
  <c r="X1823" i="2"/>
  <c r="X1911" i="2"/>
  <c r="X1991" i="2"/>
  <c r="X2063" i="2"/>
  <c r="X265" i="2"/>
  <c r="X393" i="2"/>
  <c r="X521" i="2"/>
  <c r="X658" i="2"/>
  <c r="X722" i="2"/>
  <c r="X786" i="2"/>
  <c r="X850" i="2"/>
  <c r="X914" i="2"/>
  <c r="X978" i="2"/>
  <c r="X1637" i="2"/>
  <c r="X1669" i="2"/>
  <c r="X1701" i="2"/>
  <c r="X1733" i="2"/>
  <c r="X1765" i="2"/>
  <c r="X1797" i="2"/>
  <c r="X1829" i="2"/>
  <c r="X1861" i="2"/>
  <c r="X1893" i="2"/>
  <c r="X1925" i="2"/>
  <c r="X1957" i="2"/>
  <c r="X1989" i="2"/>
  <c r="X2021" i="2"/>
  <c r="X2053" i="2"/>
  <c r="X2085" i="2"/>
  <c r="X2100" i="2"/>
  <c r="X2108" i="2"/>
  <c r="X2116" i="2"/>
  <c r="X2124" i="2"/>
  <c r="X2132" i="2"/>
  <c r="X2140" i="2"/>
  <c r="X2148" i="2"/>
  <c r="X2156" i="2"/>
  <c r="X2164" i="2"/>
  <c r="X2172" i="2"/>
  <c r="X2180" i="2"/>
  <c r="X2188" i="2"/>
  <c r="X2196" i="2"/>
  <c r="X2204" i="2"/>
  <c r="X2212" i="2"/>
  <c r="X2220" i="2"/>
  <c r="X2228" i="2"/>
  <c r="X2236" i="2"/>
  <c r="X2244" i="2"/>
  <c r="X2252" i="2"/>
  <c r="X2260" i="2"/>
  <c r="X2268" i="2"/>
  <c r="X2276" i="2"/>
  <c r="X2284" i="2"/>
  <c r="X2292" i="2"/>
  <c r="X2300" i="2"/>
  <c r="X2308" i="2"/>
  <c r="X2316" i="2"/>
  <c r="X2324" i="2"/>
  <c r="X2332" i="2"/>
  <c r="X2340" i="2"/>
  <c r="X2348" i="2"/>
  <c r="X2356" i="2"/>
  <c r="X2364" i="2"/>
  <c r="X2372" i="2"/>
  <c r="X2380" i="2"/>
  <c r="X2388" i="2"/>
  <c r="X2396" i="2"/>
  <c r="X2404" i="2"/>
  <c r="X2424" i="2"/>
  <c r="X2454" i="2"/>
  <c r="X637" i="2"/>
  <c r="X826" i="2"/>
  <c r="X922" i="2"/>
  <c r="X1647" i="2"/>
  <c r="X1735" i="2"/>
  <c r="X1855" i="2"/>
  <c r="X1919" i="2"/>
  <c r="X1975" i="2"/>
  <c r="X2047" i="2"/>
  <c r="X18" i="2"/>
  <c r="X146" i="2"/>
  <c r="X79" i="2"/>
  <c r="X300" i="2"/>
  <c r="X428" i="2"/>
  <c r="X556" i="2"/>
  <c r="X59" i="2"/>
  <c r="X655" i="2"/>
  <c r="X911" i="2"/>
  <c r="X1097" i="2"/>
  <c r="X1225" i="2"/>
  <c r="X1353" i="2"/>
  <c r="X1481" i="2"/>
  <c r="X1537" i="2"/>
  <c r="X1579" i="2"/>
  <c r="X1623" i="2"/>
  <c r="X285" i="2"/>
  <c r="X453" i="2"/>
  <c r="X629" i="2"/>
  <c r="X713" i="2"/>
  <c r="X798" i="2"/>
  <c r="X886" i="2"/>
  <c r="X969" i="2"/>
  <c r="X203" i="2"/>
  <c r="X379" i="2"/>
  <c r="X547" i="2"/>
  <c r="X672" i="2"/>
  <c r="X760" i="2"/>
  <c r="X843" i="2"/>
  <c r="X928" i="2"/>
  <c r="X1016" i="2"/>
  <c r="X1064" i="2"/>
  <c r="X1106" i="2"/>
  <c r="X1150" i="2"/>
  <c r="X1192" i="2"/>
  <c r="X1234" i="2"/>
  <c r="X1278" i="2"/>
  <c r="X1320" i="2"/>
  <c r="X1362" i="2"/>
  <c r="X1406" i="2"/>
  <c r="X1448" i="2"/>
  <c r="X1490" i="2"/>
  <c r="X1534" i="2"/>
  <c r="X1576" i="2"/>
  <c r="X1618" i="2"/>
  <c r="X1662" i="2"/>
  <c r="X1704" i="2"/>
  <c r="X1746" i="2"/>
  <c r="X1790" i="2"/>
  <c r="X1832" i="2"/>
  <c r="X1874" i="2"/>
  <c r="X1918" i="2"/>
  <c r="X1952" i="2"/>
  <c r="X1984" i="2"/>
  <c r="X2016" i="2"/>
  <c r="X2048" i="2"/>
  <c r="X2080" i="2"/>
  <c r="X409" i="2"/>
  <c r="X773" i="2"/>
  <c r="X1633" i="2"/>
  <c r="X1761" i="2"/>
  <c r="X1889" i="2"/>
  <c r="X2017" i="2"/>
  <c r="X2107" i="2"/>
  <c r="X2139" i="2"/>
  <c r="X2171" i="2"/>
  <c r="X2203" i="2"/>
  <c r="X2235" i="2"/>
  <c r="X2267" i="2"/>
  <c r="X2299" i="2"/>
  <c r="X2331" i="2"/>
  <c r="X2363" i="2"/>
  <c r="X2395" i="2"/>
  <c r="X2427" i="2"/>
  <c r="X2459" i="2"/>
  <c r="X147" i="2"/>
  <c r="X1671" i="2"/>
  <c r="X273" i="2"/>
  <c r="X714" i="2"/>
  <c r="X970" i="2"/>
  <c r="X1731" i="2"/>
  <c r="X1859" i="2"/>
  <c r="X1987" i="2"/>
  <c r="X2412" i="2"/>
  <c r="X730" i="2"/>
  <c r="X1935" i="2"/>
  <c r="X425" i="2"/>
  <c r="X789" i="2"/>
  <c r="X1645" i="2"/>
  <c r="X1773" i="2"/>
  <c r="X1901" i="2"/>
  <c r="X2029" i="2"/>
  <c r="X2110" i="2"/>
  <c r="X2142" i="2"/>
  <c r="X2174" i="2"/>
  <c r="X2206" i="2"/>
  <c r="X2238" i="2"/>
  <c r="X2270" i="2"/>
  <c r="X2302" i="2"/>
  <c r="X2334" i="2"/>
  <c r="X2366" i="2"/>
  <c r="X2398" i="2"/>
  <c r="X666" i="2"/>
  <c r="X1743" i="2"/>
  <c r="X2071" i="2"/>
  <c r="X149" i="2"/>
  <c r="X89" i="2"/>
  <c r="X1065" i="2"/>
  <c r="X1321" i="2"/>
  <c r="X1569" i="2"/>
  <c r="X581" i="2"/>
  <c r="X950" i="2"/>
  <c r="X507" i="2"/>
  <c r="X736" i="2"/>
  <c r="X992" i="2"/>
  <c r="X1182" i="2"/>
  <c r="X1310" i="2"/>
  <c r="X1480" i="2"/>
  <c r="X1650" i="2"/>
  <c r="X1822" i="2"/>
  <c r="X1944" i="2"/>
  <c r="X2008" i="2"/>
  <c r="X281" i="2"/>
  <c r="X1729" i="2"/>
  <c r="X1985" i="2"/>
  <c r="X2163" i="2"/>
  <c r="X2259" i="2"/>
  <c r="X2355" i="2"/>
  <c r="X2451" i="2"/>
  <c r="X1018" i="2"/>
  <c r="X1699" i="2"/>
  <c r="X2083" i="2"/>
  <c r="X725" i="2"/>
  <c r="X1997" i="2"/>
  <c r="X2166" i="2"/>
  <c r="X2230" i="2"/>
  <c r="X2326" i="2"/>
  <c r="X1655" i="2"/>
  <c r="X50" i="2"/>
  <c r="X178" i="2"/>
  <c r="X204" i="2"/>
  <c r="X332" i="2"/>
  <c r="X460" i="2"/>
  <c r="X588" i="2"/>
  <c r="X295" i="2"/>
  <c r="X719" i="2"/>
  <c r="X975" i="2"/>
  <c r="X1129" i="2"/>
  <c r="X1257" i="2"/>
  <c r="X1385" i="2"/>
  <c r="X1505" i="2"/>
  <c r="X1547" i="2"/>
  <c r="X1591" i="2"/>
  <c r="X35" i="2"/>
  <c r="X325" i="2"/>
  <c r="X501" i="2"/>
  <c r="X649" i="2"/>
  <c r="X734" i="2"/>
  <c r="X822" i="2"/>
  <c r="X905" i="2"/>
  <c r="X990" i="2"/>
  <c r="X251" i="2"/>
  <c r="X419" i="2"/>
  <c r="X587" i="2"/>
  <c r="X696" i="2"/>
  <c r="X779" i="2"/>
  <c r="X864" i="2"/>
  <c r="X952" i="2"/>
  <c r="X1032" i="2"/>
  <c r="X1074" i="2"/>
  <c r="X1118" i="2"/>
  <c r="X1160" i="2"/>
  <c r="X1202" i="2"/>
  <c r="X1246" i="2"/>
  <c r="X1288" i="2"/>
  <c r="X1330" i="2"/>
  <c r="X1374" i="2"/>
  <c r="X1416" i="2"/>
  <c r="X1458" i="2"/>
  <c r="X1502" i="2"/>
  <c r="X1544" i="2"/>
  <c r="X1586" i="2"/>
  <c r="X1630" i="2"/>
  <c r="X1672" i="2"/>
  <c r="X1714" i="2"/>
  <c r="X1758" i="2"/>
  <c r="X1800" i="2"/>
  <c r="X1842" i="2"/>
  <c r="X1886" i="2"/>
  <c r="X1928" i="2"/>
  <c r="X1960" i="2"/>
  <c r="X1992" i="2"/>
  <c r="X2024" i="2"/>
  <c r="X2056" i="2"/>
  <c r="X2088" i="2"/>
  <c r="X537" i="2"/>
  <c r="X837" i="2"/>
  <c r="X1665" i="2"/>
  <c r="X1793" i="2"/>
  <c r="X1921" i="2"/>
  <c r="X2049" i="2"/>
  <c r="X2115" i="2"/>
  <c r="X2147" i="2"/>
  <c r="X2179" i="2"/>
  <c r="X2211" i="2"/>
  <c r="X2243" i="2"/>
  <c r="X2275" i="2"/>
  <c r="X2307" i="2"/>
  <c r="X2339" i="2"/>
  <c r="X2371" i="2"/>
  <c r="X2403" i="2"/>
  <c r="X2435" i="2"/>
  <c r="X2467" i="2"/>
  <c r="X353" i="2"/>
  <c r="X1767" i="2"/>
  <c r="X401" i="2"/>
  <c r="X778" i="2"/>
  <c r="X1635" i="2"/>
  <c r="X1763" i="2"/>
  <c r="X1891" i="2"/>
  <c r="X2019" i="2"/>
  <c r="X2426" i="2"/>
  <c r="X957" i="2"/>
  <c r="X2007" i="2"/>
  <c r="X553" i="2"/>
  <c r="X853" i="2"/>
  <c r="X1677" i="2"/>
  <c r="X1805" i="2"/>
  <c r="X1933" i="2"/>
  <c r="X2061" i="2"/>
  <c r="X2118" i="2"/>
  <c r="X2150" i="2"/>
  <c r="X2182" i="2"/>
  <c r="X2214" i="2"/>
  <c r="X2246" i="2"/>
  <c r="X2278" i="2"/>
  <c r="X2310" i="2"/>
  <c r="X2342" i="2"/>
  <c r="X2374" i="2"/>
  <c r="X2408" i="2"/>
  <c r="X829" i="2"/>
  <c r="X1871" i="2"/>
  <c r="X396" i="2"/>
  <c r="X847" i="2"/>
  <c r="X1527" i="2"/>
  <c r="X413" i="2"/>
  <c r="X777" i="2"/>
  <c r="X331" i="2"/>
  <c r="X824" i="2"/>
  <c r="X1096" i="2"/>
  <c r="X1266" i="2"/>
  <c r="X1394" i="2"/>
  <c r="X1566" i="2"/>
  <c r="X1736" i="2"/>
  <c r="X1906" i="2"/>
  <c r="X2040" i="2"/>
  <c r="X965" i="2"/>
  <c r="X2099" i="2"/>
  <c r="X2227" i="2"/>
  <c r="X2323" i="2"/>
  <c r="X2419" i="2"/>
  <c r="X650" i="2"/>
  <c r="X1955" i="2"/>
  <c r="X1839" i="2"/>
  <c r="X1741" i="2"/>
  <c r="X2134" i="2"/>
  <c r="X2262" i="2"/>
  <c r="X2390" i="2"/>
  <c r="X1999" i="2"/>
  <c r="X82" i="2"/>
  <c r="X21" i="2"/>
  <c r="X236" i="2"/>
  <c r="X364" i="2"/>
  <c r="X492" i="2"/>
  <c r="X620" i="2"/>
  <c r="X423" i="2"/>
  <c r="X783" i="2"/>
  <c r="X1033" i="2"/>
  <c r="X1161" i="2"/>
  <c r="X1289" i="2"/>
  <c r="X1417" i="2"/>
  <c r="X1515" i="2"/>
  <c r="X1559" i="2"/>
  <c r="X1601" i="2"/>
  <c r="X195" i="2"/>
  <c r="X373" i="2"/>
  <c r="X541" i="2"/>
  <c r="X670" i="2"/>
  <c r="X758" i="2"/>
  <c r="X841" i="2"/>
  <c r="X926" i="2"/>
  <c r="X1014" i="2"/>
  <c r="X291" i="2"/>
  <c r="X459" i="2"/>
  <c r="X632" i="2"/>
  <c r="X715" i="2"/>
  <c r="X800" i="2"/>
  <c r="X888" i="2"/>
  <c r="X971" i="2"/>
  <c r="X1042" i="2"/>
  <c r="X1086" i="2"/>
  <c r="X1128" i="2"/>
  <c r="X1170" i="2"/>
  <c r="X1214" i="2"/>
  <c r="X1256" i="2"/>
  <c r="X1298" i="2"/>
  <c r="X1342" i="2"/>
  <c r="X1384" i="2"/>
  <c r="X1426" i="2"/>
  <c r="X1470" i="2"/>
  <c r="X1512" i="2"/>
  <c r="X1554" i="2"/>
  <c r="X1598" i="2"/>
  <c r="X1640" i="2"/>
  <c r="X1682" i="2"/>
  <c r="X1726" i="2"/>
  <c r="X1768" i="2"/>
  <c r="X1810" i="2"/>
  <c r="X1854" i="2"/>
  <c r="X1896" i="2"/>
  <c r="X1936" i="2"/>
  <c r="X1968" i="2"/>
  <c r="X2000" i="2"/>
  <c r="X2032" i="2"/>
  <c r="X2064" i="2"/>
  <c r="X51" i="2"/>
  <c r="X645" i="2"/>
  <c r="X901" i="2"/>
  <c r="X1697" i="2"/>
  <c r="X1825" i="2"/>
  <c r="X1953" i="2"/>
  <c r="X2081" i="2"/>
  <c r="X2123" i="2"/>
  <c r="X2155" i="2"/>
  <c r="X2187" i="2"/>
  <c r="X2219" i="2"/>
  <c r="X2251" i="2"/>
  <c r="X2283" i="2"/>
  <c r="X2315" i="2"/>
  <c r="X2347" i="2"/>
  <c r="X2379" i="2"/>
  <c r="X2411" i="2"/>
  <c r="X2443" i="2"/>
  <c r="X2444" i="2"/>
  <c r="X481" i="2"/>
  <c r="X1831" i="2"/>
  <c r="X529" i="2"/>
  <c r="X842" i="2"/>
  <c r="X1667" i="2"/>
  <c r="X1795" i="2"/>
  <c r="X1923" i="2"/>
  <c r="X2051" i="2"/>
  <c r="X2452" i="2"/>
  <c r="X1719" i="2"/>
  <c r="X2087" i="2"/>
  <c r="X661" i="2"/>
  <c r="X917" i="2"/>
  <c r="X1709" i="2"/>
  <c r="X1837" i="2"/>
  <c r="X1965" i="2"/>
  <c r="X2093" i="2"/>
  <c r="X2126" i="2"/>
  <c r="X2158" i="2"/>
  <c r="X2190" i="2"/>
  <c r="X2222" i="2"/>
  <c r="X2254" i="2"/>
  <c r="X2286" i="2"/>
  <c r="X2318" i="2"/>
  <c r="X2350" i="2"/>
  <c r="X2382" i="2"/>
  <c r="X2434" i="2"/>
  <c r="X925" i="2"/>
  <c r="X1927" i="2"/>
  <c r="X114" i="2"/>
  <c r="X268" i="2"/>
  <c r="X524" i="2"/>
  <c r="X551" i="2"/>
  <c r="X1193" i="2"/>
  <c r="X1449" i="2"/>
  <c r="X1611" i="2"/>
  <c r="X245" i="2"/>
  <c r="X694" i="2"/>
  <c r="X862" i="2"/>
  <c r="X43" i="2"/>
  <c r="X651" i="2"/>
  <c r="X907" i="2"/>
  <c r="X1054" i="2"/>
  <c r="X1138" i="2"/>
  <c r="X1224" i="2"/>
  <c r="X1352" i="2"/>
  <c r="X1438" i="2"/>
  <c r="X1522" i="2"/>
  <c r="X1608" i="2"/>
  <c r="X1694" i="2"/>
  <c r="X1778" i="2"/>
  <c r="X1864" i="2"/>
  <c r="X1976" i="2"/>
  <c r="X2072" i="2"/>
  <c r="X709" i="2"/>
  <c r="X1857" i="2"/>
  <c r="X2131" i="2"/>
  <c r="X2195" i="2"/>
  <c r="X2291" i="2"/>
  <c r="X2387" i="2"/>
  <c r="X2458" i="2"/>
  <c r="X2055" i="2"/>
  <c r="X906" i="2"/>
  <c r="X1827" i="2"/>
  <c r="X577" i="2"/>
  <c r="X297" i="2"/>
  <c r="X981" i="2"/>
  <c r="X1869" i="2"/>
  <c r="X2102" i="2"/>
  <c r="X2198" i="2"/>
  <c r="X2294" i="2"/>
  <c r="X2358" i="2"/>
  <c r="X2460" i="2"/>
  <c r="O14" i="2"/>
  <c r="O30" i="2"/>
  <c r="O46" i="2"/>
  <c r="O62" i="2"/>
  <c r="O78" i="2"/>
  <c r="O94" i="2"/>
  <c r="O110" i="2"/>
  <c r="O126" i="2"/>
  <c r="O142" i="2"/>
  <c r="O158" i="2"/>
  <c r="O174" i="2"/>
  <c r="O190" i="2"/>
  <c r="O204" i="2"/>
  <c r="O212" i="2"/>
  <c r="O220" i="2"/>
  <c r="O228" i="2"/>
  <c r="O236" i="2"/>
  <c r="O244" i="2"/>
  <c r="O252" i="2"/>
  <c r="O260" i="2"/>
  <c r="O268" i="2"/>
  <c r="O276" i="2"/>
  <c r="O284" i="2"/>
  <c r="O292" i="2"/>
  <c r="O300" i="2"/>
  <c r="O308" i="2"/>
  <c r="O316" i="2"/>
  <c r="O324" i="2"/>
  <c r="O332" i="2"/>
  <c r="O340" i="2"/>
  <c r="O348" i="2"/>
  <c r="O356" i="2"/>
  <c r="O364" i="2"/>
  <c r="O372" i="2"/>
  <c r="O380" i="2"/>
  <c r="O388" i="2"/>
  <c r="O396" i="2"/>
  <c r="O404" i="2"/>
  <c r="O412" i="2"/>
  <c r="O420" i="2"/>
  <c r="O428" i="2"/>
  <c r="O436" i="2"/>
  <c r="O444" i="2"/>
  <c r="O452" i="2"/>
  <c r="O460" i="2"/>
  <c r="O468" i="2"/>
  <c r="O476" i="2"/>
  <c r="O484" i="2"/>
  <c r="O492" i="2"/>
  <c r="O500" i="2"/>
  <c r="O508" i="2"/>
  <c r="O516" i="2"/>
  <c r="O524" i="2"/>
  <c r="O532" i="2"/>
  <c r="O540" i="2"/>
  <c r="O548" i="2"/>
  <c r="O556" i="2"/>
  <c r="O564" i="2"/>
  <c r="O572" i="2"/>
  <c r="O580" i="2"/>
  <c r="O588" i="2"/>
  <c r="O596" i="2"/>
  <c r="O604" i="2"/>
  <c r="O612" i="2"/>
  <c r="O620" i="2"/>
  <c r="O628" i="2"/>
  <c r="O636" i="2"/>
  <c r="O644" i="2"/>
  <c r="O652" i="2"/>
  <c r="O660" i="2"/>
  <c r="O668" i="2"/>
  <c r="O676" i="2"/>
  <c r="O684" i="2"/>
  <c r="O692" i="2"/>
  <c r="O700" i="2"/>
  <c r="O708" i="2"/>
  <c r="O716" i="2"/>
  <c r="O724" i="2"/>
  <c r="O732" i="2"/>
  <c r="O740" i="2"/>
  <c r="O748" i="2"/>
  <c r="O756" i="2"/>
  <c r="O764" i="2"/>
  <c r="O772" i="2"/>
  <c r="O780" i="2"/>
  <c r="O788" i="2"/>
  <c r="O796" i="2"/>
  <c r="O804" i="2"/>
  <c r="O812" i="2"/>
  <c r="O820" i="2"/>
  <c r="O828" i="2"/>
  <c r="O836" i="2"/>
  <c r="O844" i="2"/>
  <c r="O852" i="2"/>
  <c r="O860" i="2"/>
  <c r="O868" i="2"/>
  <c r="O876" i="2"/>
  <c r="O884" i="2"/>
  <c r="O892" i="2"/>
  <c r="O900" i="2"/>
  <c r="O908" i="2"/>
  <c r="O916" i="2"/>
  <c r="O924" i="2"/>
  <c r="O932" i="2"/>
  <c r="O940" i="2"/>
  <c r="O948" i="2"/>
  <c r="O956" i="2"/>
  <c r="O964" i="2"/>
  <c r="O972" i="2"/>
  <c r="O980" i="2"/>
  <c r="O988" i="2"/>
  <c r="O996" i="2"/>
  <c r="O1004" i="2"/>
  <c r="O1012" i="2"/>
  <c r="O1020" i="2"/>
  <c r="O5" i="2"/>
  <c r="O21" i="2"/>
  <c r="O37" i="2"/>
  <c r="O53" i="2"/>
  <c r="O69" i="2"/>
  <c r="O85" i="2"/>
  <c r="O101" i="2"/>
  <c r="O117" i="2"/>
  <c r="O133" i="2"/>
  <c r="O149" i="2"/>
  <c r="O165" i="2"/>
  <c r="O181" i="2"/>
  <c r="O197" i="2"/>
  <c r="O15" i="2"/>
  <c r="O31" i="2"/>
  <c r="O47" i="2"/>
  <c r="O63" i="2"/>
  <c r="O79" i="2"/>
  <c r="O95" i="2"/>
  <c r="O111" i="2"/>
  <c r="O127" i="2"/>
  <c r="O143" i="2"/>
  <c r="O159" i="2"/>
  <c r="O175" i="2"/>
  <c r="O191" i="2"/>
  <c r="O205" i="2"/>
  <c r="O213" i="2"/>
  <c r="O221" i="2"/>
  <c r="O229" i="2"/>
  <c r="O237" i="2"/>
  <c r="O245" i="2"/>
  <c r="O253" i="2"/>
  <c r="O261" i="2"/>
  <c r="O269" i="2"/>
  <c r="O277" i="2"/>
  <c r="O285" i="2"/>
  <c r="O293" i="2"/>
  <c r="O301" i="2"/>
  <c r="O309" i="2"/>
  <c r="O317" i="2"/>
  <c r="O325" i="2"/>
  <c r="O333" i="2"/>
  <c r="O341" i="2"/>
  <c r="O349" i="2"/>
  <c r="O357" i="2"/>
  <c r="O365" i="2"/>
  <c r="O373" i="2"/>
  <c r="O381" i="2"/>
  <c r="O389" i="2"/>
  <c r="O397" i="2"/>
  <c r="O405" i="2"/>
  <c r="O413" i="2"/>
  <c r="O421" i="2"/>
  <c r="O429" i="2"/>
  <c r="O437" i="2"/>
  <c r="O445" i="2"/>
  <c r="O453" i="2"/>
  <c r="O461" i="2"/>
  <c r="O469" i="2"/>
  <c r="O477" i="2"/>
  <c r="O485" i="2"/>
  <c r="O493" i="2"/>
  <c r="O501" i="2"/>
  <c r="O509" i="2"/>
  <c r="O517" i="2"/>
  <c r="O525" i="2"/>
  <c r="O533" i="2"/>
  <c r="O541" i="2"/>
  <c r="O549" i="2"/>
  <c r="O557" i="2"/>
  <c r="O565" i="2"/>
  <c r="O573" i="2"/>
  <c r="O581" i="2"/>
  <c r="O589" i="2"/>
  <c r="O597" i="2"/>
  <c r="O605" i="2"/>
  <c r="O613" i="2"/>
  <c r="O621" i="2"/>
  <c r="O629" i="2"/>
  <c r="O49" i="2"/>
  <c r="O113" i="2"/>
  <c r="O177" i="2"/>
  <c r="O653" i="2"/>
  <c r="O685" i="2"/>
  <c r="O717" i="2"/>
  <c r="O749" i="2"/>
  <c r="O781" i="2"/>
  <c r="O813" i="2"/>
  <c r="O845" i="2"/>
  <c r="O877" i="2"/>
  <c r="O909" i="2"/>
  <c r="O941" i="2"/>
  <c r="O973" i="2"/>
  <c r="O1005" i="2"/>
  <c r="O28" i="2"/>
  <c r="O92" i="2"/>
  <c r="O156" i="2"/>
  <c r="O647" i="2"/>
  <c r="O679" i="2"/>
  <c r="O711" i="2"/>
  <c r="O743" i="2"/>
  <c r="O775" i="2"/>
  <c r="O807" i="2"/>
  <c r="O839" i="2"/>
  <c r="O871" i="2"/>
  <c r="O903" i="2"/>
  <c r="O935" i="2"/>
  <c r="O967" i="2"/>
  <c r="O999" i="2"/>
  <c r="O1028" i="2"/>
  <c r="O1036" i="2"/>
  <c r="O1044" i="2"/>
  <c r="O1052" i="2"/>
  <c r="O1060" i="2"/>
  <c r="O1068" i="2"/>
  <c r="O1076" i="2"/>
  <c r="O1084" i="2"/>
  <c r="O1092" i="2"/>
  <c r="O1100" i="2"/>
  <c r="O1108" i="2"/>
  <c r="O1116" i="2"/>
  <c r="O1124" i="2"/>
  <c r="O1132" i="2"/>
  <c r="O1140" i="2"/>
  <c r="O1148" i="2"/>
  <c r="O1156" i="2"/>
  <c r="O1164" i="2"/>
  <c r="O1172" i="2"/>
  <c r="O1180" i="2"/>
  <c r="O1188" i="2"/>
  <c r="O1196" i="2"/>
  <c r="O1204" i="2"/>
  <c r="O1212" i="2"/>
  <c r="O1220" i="2"/>
  <c r="O1228" i="2"/>
  <c r="O1236" i="2"/>
  <c r="O1244" i="2"/>
  <c r="O1252" i="2"/>
  <c r="O1260" i="2"/>
  <c r="O1268" i="2"/>
  <c r="O1276" i="2"/>
  <c r="O1284" i="2"/>
  <c r="O1292" i="2"/>
  <c r="O1300" i="2"/>
  <c r="O1308" i="2"/>
  <c r="O1316" i="2"/>
  <c r="O1324" i="2"/>
  <c r="O1332" i="2"/>
  <c r="O1340" i="2"/>
  <c r="O1348" i="2"/>
  <c r="O1356" i="2"/>
  <c r="O1364" i="2"/>
  <c r="O1372" i="2"/>
  <c r="O1380" i="2"/>
  <c r="O1388" i="2"/>
  <c r="O1396" i="2"/>
  <c r="O1404" i="2"/>
  <c r="O1412" i="2"/>
  <c r="O1420" i="2"/>
  <c r="O1428" i="2"/>
  <c r="O1436" i="2"/>
  <c r="O1444" i="2"/>
  <c r="O1452" i="2"/>
  <c r="O1460" i="2"/>
  <c r="O1468" i="2"/>
  <c r="O1476" i="2"/>
  <c r="O1484" i="2"/>
  <c r="O1492" i="2"/>
  <c r="O1500" i="2"/>
  <c r="O1508" i="2"/>
  <c r="O1516" i="2"/>
  <c r="O1524" i="2"/>
  <c r="O1532" i="2"/>
  <c r="O1540" i="2"/>
  <c r="O1548" i="2"/>
  <c r="O1556" i="2"/>
  <c r="O1564" i="2"/>
  <c r="O1572" i="2"/>
  <c r="O1580" i="2"/>
  <c r="O1588" i="2"/>
  <c r="O1596" i="2"/>
  <c r="O1604" i="2"/>
  <c r="O1612" i="2"/>
  <c r="O1620" i="2"/>
  <c r="O1628" i="2"/>
  <c r="O33" i="2"/>
  <c r="O97" i="2"/>
  <c r="O161" i="2"/>
  <c r="O633" i="2"/>
  <c r="O665" i="2"/>
  <c r="O697" i="2"/>
  <c r="O729" i="2"/>
  <c r="O761" i="2"/>
  <c r="O793" i="2"/>
  <c r="O825" i="2"/>
  <c r="O857" i="2"/>
  <c r="O889" i="2"/>
  <c r="O921" i="2"/>
  <c r="O953" i="2"/>
  <c r="O985" i="2"/>
  <c r="O1017" i="2"/>
  <c r="O137" i="2"/>
  <c r="O731" i="2"/>
  <c r="O859" i="2"/>
  <c r="O987" i="2"/>
  <c r="O1045" i="2"/>
  <c r="O1077" i="2"/>
  <c r="O1109" i="2"/>
  <c r="O1141" i="2"/>
  <c r="O1173" i="2"/>
  <c r="O1205" i="2"/>
  <c r="O1237" i="2"/>
  <c r="O1269" i="2"/>
  <c r="O1301" i="2"/>
  <c r="O1333" i="2"/>
  <c r="O1365" i="2"/>
  <c r="O1397" i="2"/>
  <c r="O1429" i="2"/>
  <c r="O1461" i="2"/>
  <c r="O1493" i="2"/>
  <c r="O1525" i="2"/>
  <c r="O1557" i="2"/>
  <c r="O1589" i="2"/>
  <c r="O1621" i="2"/>
  <c r="O1642" i="2"/>
  <c r="O1658" i="2"/>
  <c r="O1674" i="2"/>
  <c r="O1690" i="2"/>
  <c r="O1706" i="2"/>
  <c r="O1722" i="2"/>
  <c r="O1738" i="2"/>
  <c r="O1754" i="2"/>
  <c r="O1770" i="2"/>
  <c r="O1786" i="2"/>
  <c r="O1802" i="2"/>
  <c r="O1818" i="2"/>
  <c r="O1834" i="2"/>
  <c r="O1850" i="2"/>
  <c r="O1866" i="2"/>
  <c r="O1882" i="2"/>
  <c r="O1898" i="2"/>
  <c r="O1914" i="2"/>
  <c r="O1930" i="2"/>
  <c r="O1946" i="2"/>
  <c r="O1962" i="2"/>
  <c r="O1978" i="2"/>
  <c r="O1994" i="2"/>
  <c r="O2010" i="2"/>
  <c r="O2026" i="2"/>
  <c r="O2042" i="2"/>
  <c r="O2058" i="2"/>
  <c r="O2074" i="2"/>
  <c r="O2090" i="2"/>
  <c r="O2186" i="2"/>
  <c r="O2198" i="2"/>
  <c r="O2208" i="2"/>
  <c r="O2224" i="2"/>
  <c r="O2234" i="2"/>
  <c r="O2242" i="2"/>
  <c r="O2250" i="2"/>
  <c r="O2260" i="2"/>
  <c r="O2270" i="2"/>
  <c r="O2282" i="2"/>
  <c r="O2292" i="2"/>
  <c r="O2302" i="2"/>
  <c r="O2312" i="2"/>
  <c r="O2322" i="2"/>
  <c r="O2330" i="2"/>
  <c r="O2340" i="2"/>
  <c r="O2348" i="2"/>
  <c r="O2358" i="2"/>
  <c r="O2366" i="2"/>
  <c r="O2374" i="2"/>
  <c r="O2382" i="2"/>
  <c r="O2390" i="2"/>
  <c r="O2404" i="2"/>
  <c r="O2414" i="2"/>
  <c r="O2424" i="2"/>
  <c r="O2432" i="2"/>
  <c r="O2442" i="2"/>
  <c r="O2456" i="2"/>
  <c r="O2466" i="2"/>
  <c r="O723" i="2"/>
  <c r="O947" i="2"/>
  <c r="O1071" i="2"/>
  <c r="O1135" i="2"/>
  <c r="O1207" i="2"/>
  <c r="O1303" i="2"/>
  <c r="O1383" i="2"/>
  <c r="O1471" i="2"/>
  <c r="O1543" i="2"/>
  <c r="O1599" i="2"/>
  <c r="O1669" i="2"/>
  <c r="O1717" i="2"/>
  <c r="O1741" i="2"/>
  <c r="O1760" i="2"/>
  <c r="O1789" i="2"/>
  <c r="O1840" i="2"/>
  <c r="O1864" i="2"/>
  <c r="O2145" i="2"/>
  <c r="O2161" i="2"/>
  <c r="O2173" i="2"/>
  <c r="O2189" i="2"/>
  <c r="O2207" i="2"/>
  <c r="O2225" i="2"/>
  <c r="O2239" i="2"/>
  <c r="O2263" i="2"/>
  <c r="O2279" i="2"/>
  <c r="O2291" i="2"/>
  <c r="O2303" i="2"/>
  <c r="O2319" i="2"/>
  <c r="O643" i="2"/>
  <c r="O771" i="2"/>
  <c r="O899" i="2"/>
  <c r="O1027" i="2"/>
  <c r="O1059" i="2"/>
  <c r="O1091" i="2"/>
  <c r="O1123" i="2"/>
  <c r="O1155" i="2"/>
  <c r="O1187" i="2"/>
  <c r="O1219" i="2"/>
  <c r="O1251" i="2"/>
  <c r="O1283" i="2"/>
  <c r="O1315" i="2"/>
  <c r="O1347" i="2"/>
  <c r="O1379" i="2"/>
  <c r="O1411" i="2"/>
  <c r="O1443" i="2"/>
  <c r="O1475" i="2"/>
  <c r="O1507" i="2"/>
  <c r="O1539" i="2"/>
  <c r="O1571" i="2"/>
  <c r="O1603" i="2"/>
  <c r="O1636" i="2"/>
  <c r="O1652" i="2"/>
  <c r="O1668" i="2"/>
  <c r="O1684" i="2"/>
  <c r="O1700" i="2"/>
  <c r="O1716" i="2"/>
  <c r="O1732" i="2"/>
  <c r="O1748" i="2"/>
  <c r="O1764" i="2"/>
  <c r="O1780" i="2"/>
  <c r="O1796" i="2"/>
  <c r="O1812" i="2"/>
  <c r="O1828" i="2"/>
  <c r="O1844" i="2"/>
  <c r="O1860" i="2"/>
  <c r="O1876" i="2"/>
  <c r="O1892" i="2"/>
  <c r="O1908" i="2"/>
  <c r="O1924" i="2"/>
  <c r="O1940" i="2"/>
  <c r="O1956" i="2"/>
  <c r="O1972" i="2"/>
  <c r="O1988" i="2"/>
  <c r="O2004" i="2"/>
  <c r="O2020" i="2"/>
  <c r="O2036" i="2"/>
  <c r="O2052" i="2"/>
  <c r="O2068" i="2"/>
  <c r="O2084" i="2"/>
  <c r="O2098" i="2"/>
  <c r="O2106" i="2"/>
  <c r="O2114" i="2"/>
  <c r="O2122" i="2"/>
  <c r="O2130" i="2"/>
  <c r="O2138" i="2"/>
  <c r="O2146" i="2"/>
  <c r="O2154" i="2"/>
  <c r="O2162" i="2"/>
  <c r="O2170" i="2"/>
  <c r="O2178" i="2"/>
  <c r="O2202" i="2"/>
  <c r="O2220" i="2"/>
  <c r="O2274" i="2"/>
  <c r="O2310" i="2"/>
  <c r="O2398" i="2"/>
  <c r="O2420" i="2"/>
  <c r="O2450" i="2"/>
  <c r="O851" i="2"/>
  <c r="O1175" i="2"/>
  <c r="O1319" i="2"/>
  <c r="O1463" i="2"/>
  <c r="O1551" i="2"/>
  <c r="O1648" i="2"/>
  <c r="O1677" i="2"/>
  <c r="O1784" i="2"/>
  <c r="O1832" i="2"/>
  <c r="O1901" i="2"/>
  <c r="O1925" i="2"/>
  <c r="O1957" i="2"/>
  <c r="O1984" i="2"/>
  <c r="O2016" i="2"/>
  <c r="O2048" i="2"/>
  <c r="O2077" i="2"/>
  <c r="O2103" i="2"/>
  <c r="O2119" i="2"/>
  <c r="O2135" i="2"/>
  <c r="O2163" i="2"/>
  <c r="O2193" i="2"/>
  <c r="O2219" i="2"/>
  <c r="O2251" i="2"/>
  <c r="O2261" i="2"/>
  <c r="O2313" i="2"/>
  <c r="O2325" i="2"/>
  <c r="O201" i="2"/>
  <c r="O747" i="2"/>
  <c r="O875" i="2"/>
  <c r="O1003" i="2"/>
  <c r="O1057" i="2"/>
  <c r="O1089" i="2"/>
  <c r="O1121" i="2"/>
  <c r="O1153" i="2"/>
  <c r="O1185" i="2"/>
  <c r="O1217" i="2"/>
  <c r="O1249" i="2"/>
  <c r="O1281" i="2"/>
  <c r="O1313" i="2"/>
  <c r="O1345" i="2"/>
  <c r="O1377" i="2"/>
  <c r="O1409" i="2"/>
  <c r="O1441" i="2"/>
  <c r="O1473" i="2"/>
  <c r="O1505" i="2"/>
  <c r="O1537" i="2"/>
  <c r="O1569" i="2"/>
  <c r="O1601" i="2"/>
  <c r="O1633" i="2"/>
  <c r="O1646" i="2"/>
  <c r="O1662" i="2"/>
  <c r="O1678" i="2"/>
  <c r="O1694" i="2"/>
  <c r="O1710" i="2"/>
  <c r="O1726" i="2"/>
  <c r="O1742" i="2"/>
  <c r="O1758" i="2"/>
  <c r="O1774" i="2"/>
  <c r="O1790" i="2"/>
  <c r="O1806" i="2"/>
  <c r="O1822" i="2"/>
  <c r="O1838" i="2"/>
  <c r="O1854" i="2"/>
  <c r="O1870" i="2"/>
  <c r="O1886" i="2"/>
  <c r="O1902" i="2"/>
  <c r="O1918" i="2"/>
  <c r="O1934" i="2"/>
  <c r="O1950" i="2"/>
  <c r="O1966" i="2"/>
  <c r="O1982" i="2"/>
  <c r="O1998" i="2"/>
  <c r="O2014" i="2"/>
  <c r="O2030" i="2"/>
  <c r="O2046" i="2"/>
  <c r="O2062" i="2"/>
  <c r="O2078" i="2"/>
  <c r="O2094" i="2"/>
  <c r="O1039" i="2"/>
  <c r="O1151" i="2"/>
  <c r="O1223" i="2"/>
  <c r="O1279" i="2"/>
  <c r="O1391" i="2"/>
  <c r="O1455" i="2"/>
  <c r="O1631" i="2"/>
  <c r="O1685" i="2"/>
  <c r="O1725" i="2"/>
  <c r="O1797" i="2"/>
  <c r="O1845" i="2"/>
  <c r="O1877" i="2"/>
  <c r="O1909" i="2"/>
  <c r="O1949" i="2"/>
  <c r="O1981" i="2"/>
  <c r="O2008" i="2"/>
  <c r="O2040" i="2"/>
  <c r="O2085" i="2"/>
  <c r="O2105" i="2"/>
  <c r="O2123" i="2"/>
  <c r="O2151" i="2"/>
  <c r="O2195" i="2"/>
  <c r="O2233" i="2"/>
  <c r="O2265" i="2"/>
  <c r="O2293" i="2"/>
  <c r="O2339" i="2"/>
  <c r="O2465" i="2"/>
  <c r="O2353" i="2"/>
  <c r="O2385" i="2"/>
  <c r="O2417" i="2"/>
  <c r="O2335" i="2"/>
  <c r="O2367" i="2"/>
  <c r="O2399" i="2"/>
  <c r="O2431" i="2"/>
  <c r="O2463" i="2"/>
  <c r="O2357" i="2"/>
  <c r="O2389" i="2"/>
  <c r="O2421" i="2"/>
  <c r="O2453" i="2"/>
  <c r="O2371" i="2"/>
  <c r="O2411" i="2"/>
  <c r="O2443" i="2"/>
  <c r="O2441" i="2"/>
  <c r="O3" i="2"/>
  <c r="O19" i="2"/>
  <c r="O35" i="2"/>
  <c r="O51" i="2"/>
  <c r="O67" i="2"/>
  <c r="O83" i="2"/>
  <c r="O99" i="2"/>
  <c r="O115" i="2"/>
  <c r="O131" i="2"/>
  <c r="O147" i="2"/>
  <c r="O163" i="2"/>
  <c r="O179" i="2"/>
  <c r="O195" i="2"/>
  <c r="O206" i="2"/>
  <c r="O214" i="2"/>
  <c r="O222" i="2"/>
  <c r="O230" i="2"/>
  <c r="O238" i="2"/>
  <c r="O246" i="2"/>
  <c r="O254" i="2"/>
  <c r="O262" i="2"/>
  <c r="O270" i="2"/>
  <c r="O278" i="2"/>
  <c r="O286" i="2"/>
  <c r="O294" i="2"/>
  <c r="O302" i="2"/>
  <c r="O310" i="2"/>
  <c r="O318" i="2"/>
  <c r="O326" i="2"/>
  <c r="O334" i="2"/>
  <c r="O342" i="2"/>
  <c r="O350" i="2"/>
  <c r="O358" i="2"/>
  <c r="O366" i="2"/>
  <c r="O374" i="2"/>
  <c r="O382" i="2"/>
  <c r="O390" i="2"/>
  <c r="O398" i="2"/>
  <c r="O406" i="2"/>
  <c r="O414" i="2"/>
  <c r="O422" i="2"/>
  <c r="O430" i="2"/>
  <c r="O438" i="2"/>
  <c r="O446" i="2"/>
  <c r="O454" i="2"/>
  <c r="O462" i="2"/>
  <c r="O470" i="2"/>
  <c r="O478" i="2"/>
  <c r="O486" i="2"/>
  <c r="O494" i="2"/>
  <c r="O502" i="2"/>
  <c r="O510" i="2"/>
  <c r="O518" i="2"/>
  <c r="O526" i="2"/>
  <c r="O534" i="2"/>
  <c r="O542" i="2"/>
  <c r="O550" i="2"/>
  <c r="O558" i="2"/>
  <c r="O566" i="2"/>
  <c r="O574" i="2"/>
  <c r="O582" i="2"/>
  <c r="O590" i="2"/>
  <c r="O598" i="2"/>
  <c r="O606" i="2"/>
  <c r="O614" i="2"/>
  <c r="O622" i="2"/>
  <c r="O630" i="2"/>
  <c r="O638" i="2"/>
  <c r="O646" i="2"/>
  <c r="O654" i="2"/>
  <c r="O662" i="2"/>
  <c r="O670" i="2"/>
  <c r="O678" i="2"/>
  <c r="O686" i="2"/>
  <c r="O694" i="2"/>
  <c r="O702" i="2"/>
  <c r="O710" i="2"/>
  <c r="O718" i="2"/>
  <c r="O726" i="2"/>
  <c r="O734" i="2"/>
  <c r="O742" i="2"/>
  <c r="O750" i="2"/>
  <c r="O758" i="2"/>
  <c r="O766" i="2"/>
  <c r="O774" i="2"/>
  <c r="O782" i="2"/>
  <c r="O790" i="2"/>
  <c r="O798" i="2"/>
  <c r="O806" i="2"/>
  <c r="O814" i="2"/>
  <c r="O822" i="2"/>
  <c r="O830" i="2"/>
  <c r="O838" i="2"/>
  <c r="O846" i="2"/>
  <c r="O854" i="2"/>
  <c r="O862" i="2"/>
  <c r="O870" i="2"/>
  <c r="O878" i="2"/>
  <c r="O886" i="2"/>
  <c r="O894" i="2"/>
  <c r="O902" i="2"/>
  <c r="O910" i="2"/>
  <c r="O918" i="2"/>
  <c r="O926" i="2"/>
  <c r="O934" i="2"/>
  <c r="O942" i="2"/>
  <c r="O950" i="2"/>
  <c r="O958" i="2"/>
  <c r="O966" i="2"/>
  <c r="O974" i="2"/>
  <c r="O982" i="2"/>
  <c r="O990" i="2"/>
  <c r="O998" i="2"/>
  <c r="O1006" i="2"/>
  <c r="O1014" i="2"/>
  <c r="O1022" i="2"/>
  <c r="O8" i="2"/>
  <c r="O24" i="2"/>
  <c r="O40" i="2"/>
  <c r="O56" i="2"/>
  <c r="O72" i="2"/>
  <c r="O88" i="2"/>
  <c r="O104" i="2"/>
  <c r="O120" i="2"/>
  <c r="O136" i="2"/>
  <c r="O152" i="2"/>
  <c r="O168" i="2"/>
  <c r="O184" i="2"/>
  <c r="O200" i="2"/>
  <c r="O18" i="2"/>
  <c r="O34" i="2"/>
  <c r="O50" i="2"/>
  <c r="O66" i="2"/>
  <c r="O82" i="2"/>
  <c r="O98" i="2"/>
  <c r="O114" i="2"/>
  <c r="O130" i="2"/>
  <c r="O146" i="2"/>
  <c r="O162" i="2"/>
  <c r="O178" i="2"/>
  <c r="O194" i="2"/>
  <c r="O207" i="2"/>
  <c r="O215" i="2"/>
  <c r="O223" i="2"/>
  <c r="O231" i="2"/>
  <c r="O239" i="2"/>
  <c r="O247" i="2"/>
  <c r="O255" i="2"/>
  <c r="O263" i="2"/>
  <c r="O271" i="2"/>
  <c r="O279" i="2"/>
  <c r="O287" i="2"/>
  <c r="O295" i="2"/>
  <c r="O303" i="2"/>
  <c r="O311" i="2"/>
  <c r="O319" i="2"/>
  <c r="O327" i="2"/>
  <c r="O335" i="2"/>
  <c r="O343" i="2"/>
  <c r="O351" i="2"/>
  <c r="O359" i="2"/>
  <c r="O367" i="2"/>
  <c r="O375" i="2"/>
  <c r="O383" i="2"/>
  <c r="O391" i="2"/>
  <c r="O399" i="2"/>
  <c r="O407" i="2"/>
  <c r="O415" i="2"/>
  <c r="O423" i="2"/>
  <c r="O431" i="2"/>
  <c r="O439" i="2"/>
  <c r="O447" i="2"/>
  <c r="O455" i="2"/>
  <c r="O463" i="2"/>
  <c r="O471" i="2"/>
  <c r="O479" i="2"/>
  <c r="O487" i="2"/>
  <c r="O495" i="2"/>
  <c r="O503" i="2"/>
  <c r="O511" i="2"/>
  <c r="O519" i="2"/>
  <c r="O527" i="2"/>
  <c r="O535" i="2"/>
  <c r="O543" i="2"/>
  <c r="O551" i="2"/>
  <c r="O559" i="2"/>
  <c r="O567" i="2"/>
  <c r="O575" i="2"/>
  <c r="O583" i="2"/>
  <c r="O591" i="2"/>
  <c r="O599" i="2"/>
  <c r="O607" i="2"/>
  <c r="O615" i="2"/>
  <c r="O623" i="2"/>
  <c r="O631" i="2"/>
  <c r="O52" i="2"/>
  <c r="O116" i="2"/>
  <c r="O180" i="2"/>
  <c r="O661" i="2"/>
  <c r="O693" i="2"/>
  <c r="O725" i="2"/>
  <c r="O757" i="2"/>
  <c r="O789" i="2"/>
  <c r="O821" i="2"/>
  <c r="O853" i="2"/>
  <c r="O885" i="2"/>
  <c r="O917" i="2"/>
  <c r="O949" i="2"/>
  <c r="O981" i="2"/>
  <c r="O1013" i="2"/>
  <c r="O57" i="2"/>
  <c r="O121" i="2"/>
  <c r="O185" i="2"/>
  <c r="O655" i="2"/>
  <c r="O687" i="2"/>
  <c r="O719" i="2"/>
  <c r="O751" i="2"/>
  <c r="O783" i="2"/>
  <c r="O815" i="2"/>
  <c r="O847" i="2"/>
  <c r="O879" i="2"/>
  <c r="O911" i="2"/>
  <c r="O943" i="2"/>
  <c r="O975" i="2"/>
  <c r="O1007" i="2"/>
  <c r="O1030" i="2"/>
  <c r="O1038" i="2"/>
  <c r="O1046" i="2"/>
  <c r="O1054" i="2"/>
  <c r="O1062" i="2"/>
  <c r="O1070" i="2"/>
  <c r="O1078" i="2"/>
  <c r="O1086" i="2"/>
  <c r="O1094" i="2"/>
  <c r="O1102" i="2"/>
  <c r="O1110" i="2"/>
  <c r="O1118" i="2"/>
  <c r="O1126" i="2"/>
  <c r="O1134" i="2"/>
  <c r="O1142" i="2"/>
  <c r="O1150" i="2"/>
  <c r="O1158" i="2"/>
  <c r="O1166" i="2"/>
  <c r="O1174" i="2"/>
  <c r="O1182" i="2"/>
  <c r="O1190" i="2"/>
  <c r="O1198" i="2"/>
  <c r="O1206" i="2"/>
  <c r="O1214" i="2"/>
  <c r="O1222" i="2"/>
  <c r="O1230" i="2"/>
  <c r="O1238" i="2"/>
  <c r="O1246" i="2"/>
  <c r="O1254" i="2"/>
  <c r="O1262" i="2"/>
  <c r="O1270" i="2"/>
  <c r="O1278" i="2"/>
  <c r="O1286" i="2"/>
  <c r="O1294" i="2"/>
  <c r="O1302" i="2"/>
  <c r="O1310" i="2"/>
  <c r="O1318" i="2"/>
  <c r="O1326" i="2"/>
  <c r="O1334" i="2"/>
  <c r="O1342" i="2"/>
  <c r="O1350" i="2"/>
  <c r="O1358" i="2"/>
  <c r="O1366" i="2"/>
  <c r="O1374" i="2"/>
  <c r="O1382" i="2"/>
  <c r="O1390" i="2"/>
  <c r="O1398" i="2"/>
  <c r="O1406" i="2"/>
  <c r="O1414" i="2"/>
  <c r="O1422" i="2"/>
  <c r="O1430" i="2"/>
  <c r="O1438" i="2"/>
  <c r="O1446" i="2"/>
  <c r="O1454" i="2"/>
  <c r="O1462" i="2"/>
  <c r="O1470" i="2"/>
  <c r="O1478" i="2"/>
  <c r="O1486" i="2"/>
  <c r="O1494" i="2"/>
  <c r="O1502" i="2"/>
  <c r="O1510" i="2"/>
  <c r="O1518" i="2"/>
  <c r="O1526" i="2"/>
  <c r="O1534" i="2"/>
  <c r="O1542" i="2"/>
  <c r="O1550" i="2"/>
  <c r="O1558" i="2"/>
  <c r="O1566" i="2"/>
  <c r="O1574" i="2"/>
  <c r="O1582" i="2"/>
  <c r="O1590" i="2"/>
  <c r="O1598" i="2"/>
  <c r="O1606" i="2"/>
  <c r="O1614" i="2"/>
  <c r="O1622" i="2"/>
  <c r="O1630" i="2"/>
  <c r="O36" i="2"/>
  <c r="O100" i="2"/>
  <c r="O164" i="2"/>
  <c r="O641" i="2"/>
  <c r="O673" i="2"/>
  <c r="O705" i="2"/>
  <c r="O737" i="2"/>
  <c r="O769" i="2"/>
  <c r="O801" i="2"/>
  <c r="O833" i="2"/>
  <c r="O865" i="2"/>
  <c r="O897" i="2"/>
  <c r="O929" i="2"/>
  <c r="O961" i="2"/>
  <c r="O993" i="2"/>
  <c r="O1025" i="2"/>
  <c r="O635" i="2"/>
  <c r="O763" i="2"/>
  <c r="O891" i="2"/>
  <c r="O1019" i="2"/>
  <c r="O1053" i="2"/>
  <c r="O1085" i="2"/>
  <c r="O1117" i="2"/>
  <c r="O1149" i="2"/>
  <c r="O1181" i="2"/>
  <c r="O1213" i="2"/>
  <c r="O1245" i="2"/>
  <c r="O1277" i="2"/>
  <c r="O1309" i="2"/>
  <c r="O1341" i="2"/>
  <c r="O1373" i="2"/>
  <c r="O1405" i="2"/>
  <c r="O1437" i="2"/>
  <c r="O1469" i="2"/>
  <c r="O1501" i="2"/>
  <c r="O1533" i="2"/>
  <c r="O1565" i="2"/>
  <c r="O1597" i="2"/>
  <c r="O1629" i="2"/>
  <c r="O1647" i="2"/>
  <c r="O1663" i="2"/>
  <c r="O1679" i="2"/>
  <c r="O1695" i="2"/>
  <c r="O1711" i="2"/>
  <c r="O1727" i="2"/>
  <c r="O1743" i="2"/>
  <c r="O1759" i="2"/>
  <c r="O1775" i="2"/>
  <c r="O1791" i="2"/>
  <c r="O1807" i="2"/>
  <c r="O1823" i="2"/>
  <c r="O1839" i="2"/>
  <c r="O1855" i="2"/>
  <c r="O1871" i="2"/>
  <c r="O1887" i="2"/>
  <c r="O1903" i="2"/>
  <c r="O1919" i="2"/>
  <c r="O1935" i="2"/>
  <c r="O1951" i="2"/>
  <c r="O1967" i="2"/>
  <c r="O1983" i="2"/>
  <c r="O1999" i="2"/>
  <c r="O2015" i="2"/>
  <c r="O2031" i="2"/>
  <c r="O2047" i="2"/>
  <c r="O2063" i="2"/>
  <c r="O2079" i="2"/>
  <c r="O2095" i="2"/>
  <c r="O2190" i="2"/>
  <c r="O2200" i="2"/>
  <c r="O2210" i="2"/>
  <c r="O2228" i="2"/>
  <c r="O2236" i="2"/>
  <c r="O2244" i="2"/>
  <c r="O2252" i="2"/>
  <c r="O2262" i="2"/>
  <c r="O2272" i="2"/>
  <c r="O2284" i="2"/>
  <c r="O2294" i="2"/>
  <c r="O2304" i="2"/>
  <c r="O2314" i="2"/>
  <c r="O2324" i="2"/>
  <c r="O2332" i="2"/>
  <c r="O2342" i="2"/>
  <c r="O2350" i="2"/>
  <c r="O2360" i="2"/>
  <c r="O2368" i="2"/>
  <c r="O2376" i="2"/>
  <c r="O2384" i="2"/>
  <c r="O2392" i="2"/>
  <c r="O2406" i="2"/>
  <c r="O2416" i="2"/>
  <c r="O2426" i="2"/>
  <c r="O2434" i="2"/>
  <c r="O2446" i="2"/>
  <c r="O2460" i="2"/>
  <c r="O44" i="2"/>
  <c r="O755" i="2"/>
  <c r="O979" i="2"/>
  <c r="O1095" i="2"/>
  <c r="O1143" i="2"/>
  <c r="O1255" i="2"/>
  <c r="O1327" i="2"/>
  <c r="O1399" i="2"/>
  <c r="O1479" i="2"/>
  <c r="O1567" i="2"/>
  <c r="O1615" i="2"/>
  <c r="O1688" i="2"/>
  <c r="O1720" i="2"/>
  <c r="O1744" i="2"/>
  <c r="O1773" i="2"/>
  <c r="O1792" i="2"/>
  <c r="O1853" i="2"/>
  <c r="O2129" i="2"/>
  <c r="O2149" i="2"/>
  <c r="O2165" i="2"/>
  <c r="O2175" i="2"/>
  <c r="O2191" i="2"/>
  <c r="O2213" i="2"/>
  <c r="O2229" i="2"/>
  <c r="O2247" i="2"/>
  <c r="O2267" i="2"/>
  <c r="O2281" i="2"/>
  <c r="O2295" i="2"/>
  <c r="O2307" i="2"/>
  <c r="O41" i="2"/>
  <c r="O675" i="2"/>
  <c r="O803" i="2"/>
  <c r="O931" i="2"/>
  <c r="O1035" i="2"/>
  <c r="O1067" i="2"/>
  <c r="O1099" i="2"/>
  <c r="O1131" i="2"/>
  <c r="O1163" i="2"/>
  <c r="O1195" i="2"/>
  <c r="O1227" i="2"/>
  <c r="O1259" i="2"/>
  <c r="O1291" i="2"/>
  <c r="O1323" i="2"/>
  <c r="O1355" i="2"/>
  <c r="O1387" i="2"/>
  <c r="O1419" i="2"/>
  <c r="O1451" i="2"/>
  <c r="O1483" i="2"/>
  <c r="O1515" i="2"/>
  <c r="O1547" i="2"/>
  <c r="O1579" i="2"/>
  <c r="O1611" i="2"/>
  <c r="O1641" i="2"/>
  <c r="O1657" i="2"/>
  <c r="O1673" i="2"/>
  <c r="O1689" i="2"/>
  <c r="O1705" i="2"/>
  <c r="O1721" i="2"/>
  <c r="O1737" i="2"/>
  <c r="O1753" i="2"/>
  <c r="O1769" i="2"/>
  <c r="O1785" i="2"/>
  <c r="O1801" i="2"/>
  <c r="O1817" i="2"/>
  <c r="O1833" i="2"/>
  <c r="O1849" i="2"/>
  <c r="O1865" i="2"/>
  <c r="O1881" i="2"/>
  <c r="O1897" i="2"/>
  <c r="O1913" i="2"/>
  <c r="O1929" i="2"/>
  <c r="O1945" i="2"/>
  <c r="O1961" i="2"/>
  <c r="O1977" i="2"/>
  <c r="O1993" i="2"/>
  <c r="O2009" i="2"/>
  <c r="O2025" i="2"/>
  <c r="O2041" i="2"/>
  <c r="O2057" i="2"/>
  <c r="O2073" i="2"/>
  <c r="O2089" i="2"/>
  <c r="O2100" i="2"/>
  <c r="O2108" i="2"/>
  <c r="O2116" i="2"/>
  <c r="O2124" i="2"/>
  <c r="O2132" i="2"/>
  <c r="O2140" i="2"/>
  <c r="O2148" i="2"/>
  <c r="O2156" i="2"/>
  <c r="O2164" i="2"/>
  <c r="O2172" i="2"/>
  <c r="O2180" i="2"/>
  <c r="O2212" i="2"/>
  <c r="O2226" i="2"/>
  <c r="O2280" i="2"/>
  <c r="O2320" i="2"/>
  <c r="O2400" i="2"/>
  <c r="O2436" i="2"/>
  <c r="O2458" i="2"/>
  <c r="O1047" i="2"/>
  <c r="O1199" i="2"/>
  <c r="O1343" i="2"/>
  <c r="O1495" i="2"/>
  <c r="O1559" i="2"/>
  <c r="O1653" i="2"/>
  <c r="O1680" i="2"/>
  <c r="O1808" i="2"/>
  <c r="O1837" i="2"/>
  <c r="O1904" i="2"/>
  <c r="O1928" i="2"/>
  <c r="O1960" i="2"/>
  <c r="O1997" i="2"/>
  <c r="O2029" i="2"/>
  <c r="O2056" i="2"/>
  <c r="O2080" i="2"/>
  <c r="O2107" i="2"/>
  <c r="O2121" i="2"/>
  <c r="O2139" i="2"/>
  <c r="O2171" i="2"/>
  <c r="O2201" i="2"/>
  <c r="O2221" i="2"/>
  <c r="O2255" i="2"/>
  <c r="O2269" i="2"/>
  <c r="O2317" i="2"/>
  <c r="O12" i="2"/>
  <c r="O651" i="2"/>
  <c r="O779" i="2"/>
  <c r="O907" i="2"/>
  <c r="O1033" i="2"/>
  <c r="O1065" i="2"/>
  <c r="O1097" i="2"/>
  <c r="O1129" i="2"/>
  <c r="O1161" i="2"/>
  <c r="O1193" i="2"/>
  <c r="O1225" i="2"/>
  <c r="O1257" i="2"/>
  <c r="O1289" i="2"/>
  <c r="O1321" i="2"/>
  <c r="O1353" i="2"/>
  <c r="O1385" i="2"/>
  <c r="O1417" i="2"/>
  <c r="O1449" i="2"/>
  <c r="O1481" i="2"/>
  <c r="O1513" i="2"/>
  <c r="O1545" i="2"/>
  <c r="O1577" i="2"/>
  <c r="O1609" i="2"/>
  <c r="O1635" i="2"/>
  <c r="O1651" i="2"/>
  <c r="O1667" i="2"/>
  <c r="O1683" i="2"/>
  <c r="O1699" i="2"/>
  <c r="O1715" i="2"/>
  <c r="O1731" i="2"/>
  <c r="O1747" i="2"/>
  <c r="O1763" i="2"/>
  <c r="O1779" i="2"/>
  <c r="O1795" i="2"/>
  <c r="O1811" i="2"/>
  <c r="O1827" i="2"/>
  <c r="O1843" i="2"/>
  <c r="O1859" i="2"/>
  <c r="O1875" i="2"/>
  <c r="O1891" i="2"/>
  <c r="O1907" i="2"/>
  <c r="O1923" i="2"/>
  <c r="O1939" i="2"/>
  <c r="O1955" i="2"/>
  <c r="O1971" i="2"/>
  <c r="O1987" i="2"/>
  <c r="O2003" i="2"/>
  <c r="O2019" i="2"/>
  <c r="O2035" i="2"/>
  <c r="O2051" i="2"/>
  <c r="O2067" i="2"/>
  <c r="O2083" i="2"/>
  <c r="O691" i="2"/>
  <c r="O1079" i="2"/>
  <c r="O1167" i="2"/>
  <c r="O1239" i="2"/>
  <c r="O1287" i="2"/>
  <c r="O1415" i="2"/>
  <c r="O1511" i="2"/>
  <c r="O1637" i="2"/>
  <c r="O1693" i="2"/>
  <c r="O1728" i="2"/>
  <c r="O1800" i="2"/>
  <c r="O1848" i="2"/>
  <c r="O1880" i="2"/>
  <c r="O1912" i="2"/>
  <c r="O1952" i="2"/>
  <c r="O1989" i="2"/>
  <c r="O2021" i="2"/>
  <c r="O2053" i="2"/>
  <c r="O2088" i="2"/>
  <c r="O2109" i="2"/>
  <c r="O2127" i="2"/>
  <c r="O2159" i="2"/>
  <c r="O2205" i="2"/>
  <c r="O2235" i="2"/>
  <c r="O2273" i="2"/>
  <c r="O2305" i="2"/>
  <c r="O2347" i="2"/>
  <c r="O2329" i="2"/>
  <c r="O2361" i="2"/>
  <c r="O2393" i="2"/>
  <c r="O2425" i="2"/>
  <c r="O2343" i="2"/>
  <c r="O2375" i="2"/>
  <c r="O2407" i="2"/>
  <c r="O2439" i="2"/>
  <c r="O2333" i="2"/>
  <c r="O2365" i="2"/>
  <c r="O2397" i="2"/>
  <c r="O2429" i="2"/>
  <c r="O2461" i="2"/>
  <c r="O2379" i="2"/>
  <c r="O2419" i="2"/>
  <c r="O2451" i="2"/>
  <c r="O2449" i="2"/>
  <c r="O6" i="2"/>
  <c r="O22" i="2"/>
  <c r="O38" i="2"/>
  <c r="O54" i="2"/>
  <c r="O70" i="2"/>
  <c r="O86" i="2"/>
  <c r="O102" i="2"/>
  <c r="O118" i="2"/>
  <c r="O134" i="2"/>
  <c r="O150" i="2"/>
  <c r="O166" i="2"/>
  <c r="O182" i="2"/>
  <c r="O198" i="2"/>
  <c r="O208" i="2"/>
  <c r="O216" i="2"/>
  <c r="O224" i="2"/>
  <c r="O232" i="2"/>
  <c r="O240" i="2"/>
  <c r="O248" i="2"/>
  <c r="O256" i="2"/>
  <c r="O264" i="2"/>
  <c r="O272" i="2"/>
  <c r="O280" i="2"/>
  <c r="O288" i="2"/>
  <c r="O296" i="2"/>
  <c r="O304" i="2"/>
  <c r="O312" i="2"/>
  <c r="O320" i="2"/>
  <c r="O328" i="2"/>
  <c r="O336" i="2"/>
  <c r="O344" i="2"/>
  <c r="O352" i="2"/>
  <c r="O360" i="2"/>
  <c r="O368" i="2"/>
  <c r="O376" i="2"/>
  <c r="O384" i="2"/>
  <c r="O392" i="2"/>
  <c r="O400" i="2"/>
  <c r="O408" i="2"/>
  <c r="O416" i="2"/>
  <c r="O424" i="2"/>
  <c r="O432" i="2"/>
  <c r="O440" i="2"/>
  <c r="O448" i="2"/>
  <c r="O456" i="2"/>
  <c r="O464" i="2"/>
  <c r="O472" i="2"/>
  <c r="O480" i="2"/>
  <c r="O488" i="2"/>
  <c r="O496" i="2"/>
  <c r="O504" i="2"/>
  <c r="O512" i="2"/>
  <c r="O520" i="2"/>
  <c r="O528" i="2"/>
  <c r="O536" i="2"/>
  <c r="O544" i="2"/>
  <c r="O552" i="2"/>
  <c r="O560" i="2"/>
  <c r="O568" i="2"/>
  <c r="O576" i="2"/>
  <c r="O584" i="2"/>
  <c r="O592" i="2"/>
  <c r="O600" i="2"/>
  <c r="O608" i="2"/>
  <c r="O616" i="2"/>
  <c r="O624" i="2"/>
  <c r="O632" i="2"/>
  <c r="O640" i="2"/>
  <c r="O648" i="2"/>
  <c r="O656" i="2"/>
  <c r="O664" i="2"/>
  <c r="O672" i="2"/>
  <c r="O680" i="2"/>
  <c r="O688" i="2"/>
  <c r="O696" i="2"/>
  <c r="O704" i="2"/>
  <c r="O712" i="2"/>
  <c r="O720" i="2"/>
  <c r="O728" i="2"/>
  <c r="O736" i="2"/>
  <c r="O744" i="2"/>
  <c r="O752" i="2"/>
  <c r="O760" i="2"/>
  <c r="O768" i="2"/>
  <c r="O776" i="2"/>
  <c r="O784" i="2"/>
  <c r="O792" i="2"/>
  <c r="O800" i="2"/>
  <c r="O808" i="2"/>
  <c r="O816" i="2"/>
  <c r="O824" i="2"/>
  <c r="O832" i="2"/>
  <c r="O840" i="2"/>
  <c r="O848" i="2"/>
  <c r="O856" i="2"/>
  <c r="O864" i="2"/>
  <c r="O872" i="2"/>
  <c r="O880" i="2"/>
  <c r="O888" i="2"/>
  <c r="O896" i="2"/>
  <c r="O904" i="2"/>
  <c r="O912" i="2"/>
  <c r="O920" i="2"/>
  <c r="O928" i="2"/>
  <c r="O936" i="2"/>
  <c r="O944" i="2"/>
  <c r="O952" i="2"/>
  <c r="O960" i="2"/>
  <c r="O968" i="2"/>
  <c r="O976" i="2"/>
  <c r="O984" i="2"/>
  <c r="O992" i="2"/>
  <c r="O1000" i="2"/>
  <c r="O1008" i="2"/>
  <c r="O1016" i="2"/>
  <c r="O1024" i="2"/>
  <c r="O13" i="2"/>
  <c r="O29" i="2"/>
  <c r="O45" i="2"/>
  <c r="O61" i="2"/>
  <c r="O77" i="2"/>
  <c r="O93" i="2"/>
  <c r="O109" i="2"/>
  <c r="O125" i="2"/>
  <c r="O141" i="2"/>
  <c r="O157" i="2"/>
  <c r="O173" i="2"/>
  <c r="O189" i="2"/>
  <c r="O7" i="2"/>
  <c r="O23" i="2"/>
  <c r="O39" i="2"/>
  <c r="O55" i="2"/>
  <c r="O71" i="2"/>
  <c r="O87" i="2"/>
  <c r="O103" i="2"/>
  <c r="O119" i="2"/>
  <c r="O135" i="2"/>
  <c r="O151" i="2"/>
  <c r="O167" i="2"/>
  <c r="O183" i="2"/>
  <c r="O199" i="2"/>
  <c r="O209" i="2"/>
  <c r="O217" i="2"/>
  <c r="O225" i="2"/>
  <c r="O233" i="2"/>
  <c r="O241" i="2"/>
  <c r="O249" i="2"/>
  <c r="O257" i="2"/>
  <c r="O265" i="2"/>
  <c r="O273" i="2"/>
  <c r="O281" i="2"/>
  <c r="O289" i="2"/>
  <c r="O297" i="2"/>
  <c r="O305" i="2"/>
  <c r="O313" i="2"/>
  <c r="O321" i="2"/>
  <c r="O329" i="2"/>
  <c r="O337" i="2"/>
  <c r="O345" i="2"/>
  <c r="O353" i="2"/>
  <c r="O361" i="2"/>
  <c r="O369" i="2"/>
  <c r="O377" i="2"/>
  <c r="O385" i="2"/>
  <c r="O393" i="2"/>
  <c r="O401" i="2"/>
  <c r="O409" i="2"/>
  <c r="O417" i="2"/>
  <c r="O425" i="2"/>
  <c r="O433" i="2"/>
  <c r="O441" i="2"/>
  <c r="O449" i="2"/>
  <c r="O457" i="2"/>
  <c r="O465" i="2"/>
  <c r="O473" i="2"/>
  <c r="O481" i="2"/>
  <c r="O489" i="2"/>
  <c r="O497" i="2"/>
  <c r="O505" i="2"/>
  <c r="O513" i="2"/>
  <c r="O521" i="2"/>
  <c r="O529" i="2"/>
  <c r="O537" i="2"/>
  <c r="O545" i="2"/>
  <c r="O553" i="2"/>
  <c r="O561" i="2"/>
  <c r="O569" i="2"/>
  <c r="O577" i="2"/>
  <c r="O585" i="2"/>
  <c r="O593" i="2"/>
  <c r="O601" i="2"/>
  <c r="O609" i="2"/>
  <c r="O617" i="2"/>
  <c r="O625" i="2"/>
  <c r="O17" i="2"/>
  <c r="O81" i="2"/>
  <c r="O145" i="2"/>
  <c r="O637" i="2"/>
  <c r="O669" i="2"/>
  <c r="O701" i="2"/>
  <c r="O733" i="2"/>
  <c r="O765" i="2"/>
  <c r="O797" i="2"/>
  <c r="O829" i="2"/>
  <c r="O861" i="2"/>
  <c r="O893" i="2"/>
  <c r="O925" i="2"/>
  <c r="O957" i="2"/>
  <c r="O989" i="2"/>
  <c r="O1021" i="2"/>
  <c r="O60" i="2"/>
  <c r="O124" i="2"/>
  <c r="O188" i="2"/>
  <c r="O663" i="2"/>
  <c r="O695" i="2"/>
  <c r="O727" i="2"/>
  <c r="O759" i="2"/>
  <c r="O791" i="2"/>
  <c r="O823" i="2"/>
  <c r="O855" i="2"/>
  <c r="O887" i="2"/>
  <c r="O919" i="2"/>
  <c r="O951" i="2"/>
  <c r="O983" i="2"/>
  <c r="O1015" i="2"/>
  <c r="O1032" i="2"/>
  <c r="O1040" i="2"/>
  <c r="O1048" i="2"/>
  <c r="O1056" i="2"/>
  <c r="O1064" i="2"/>
  <c r="O1072" i="2"/>
  <c r="O1080" i="2"/>
  <c r="O1088" i="2"/>
  <c r="O1096" i="2"/>
  <c r="O1104" i="2"/>
  <c r="O1112" i="2"/>
  <c r="O1120" i="2"/>
  <c r="O1128" i="2"/>
  <c r="O1136" i="2"/>
  <c r="O1144" i="2"/>
  <c r="O1152" i="2"/>
  <c r="O1160" i="2"/>
  <c r="O1168" i="2"/>
  <c r="O1176" i="2"/>
  <c r="O1184" i="2"/>
  <c r="O1192" i="2"/>
  <c r="O1200" i="2"/>
  <c r="O1208" i="2"/>
  <c r="O1216" i="2"/>
  <c r="O1224" i="2"/>
  <c r="O1232" i="2"/>
  <c r="O1240" i="2"/>
  <c r="O1248" i="2"/>
  <c r="O1256" i="2"/>
  <c r="O1264" i="2"/>
  <c r="O1272" i="2"/>
  <c r="O1280" i="2"/>
  <c r="O1288" i="2"/>
  <c r="O1296" i="2"/>
  <c r="O1304" i="2"/>
  <c r="O1312" i="2"/>
  <c r="O1320" i="2"/>
  <c r="O1328" i="2"/>
  <c r="O1336" i="2"/>
  <c r="O1344" i="2"/>
  <c r="O1352" i="2"/>
  <c r="O1360" i="2"/>
  <c r="O1368" i="2"/>
  <c r="O1376" i="2"/>
  <c r="O1384" i="2"/>
  <c r="O1392" i="2"/>
  <c r="O1400" i="2"/>
  <c r="O1408" i="2"/>
  <c r="O1416" i="2"/>
  <c r="O1424" i="2"/>
  <c r="O1432" i="2"/>
  <c r="O1440" i="2"/>
  <c r="O1448" i="2"/>
  <c r="O1456" i="2"/>
  <c r="O1464" i="2"/>
  <c r="O1472" i="2"/>
  <c r="O1480" i="2"/>
  <c r="O1488" i="2"/>
  <c r="O1496" i="2"/>
  <c r="O1504" i="2"/>
  <c r="O1512" i="2"/>
  <c r="O1520" i="2"/>
  <c r="O1528" i="2"/>
  <c r="O1536" i="2"/>
  <c r="O1544" i="2"/>
  <c r="O1552" i="2"/>
  <c r="O1560" i="2"/>
  <c r="O1568" i="2"/>
  <c r="O1576" i="2"/>
  <c r="O1584" i="2"/>
  <c r="O1592" i="2"/>
  <c r="O1600" i="2"/>
  <c r="O1608" i="2"/>
  <c r="O1616" i="2"/>
  <c r="O1624" i="2"/>
  <c r="O1632" i="2"/>
  <c r="O65" i="2"/>
  <c r="O129" i="2"/>
  <c r="O193" i="2"/>
  <c r="O649" i="2"/>
  <c r="O681" i="2"/>
  <c r="O713" i="2"/>
  <c r="O745" i="2"/>
  <c r="O777" i="2"/>
  <c r="O809" i="2"/>
  <c r="O841" i="2"/>
  <c r="O873" i="2"/>
  <c r="O905" i="2"/>
  <c r="O937" i="2"/>
  <c r="O969" i="2"/>
  <c r="O1001" i="2"/>
  <c r="O9" i="2"/>
  <c r="O667" i="2"/>
  <c r="O795" i="2"/>
  <c r="O923" i="2"/>
  <c r="O1029" i="2"/>
  <c r="O1061" i="2"/>
  <c r="O1093" i="2"/>
  <c r="O1125" i="2"/>
  <c r="O1157" i="2"/>
  <c r="O1189" i="2"/>
  <c r="O1221" i="2"/>
  <c r="O1253" i="2"/>
  <c r="O1285" i="2"/>
  <c r="O1317" i="2"/>
  <c r="O1349" i="2"/>
  <c r="O1381" i="2"/>
  <c r="O1413" i="2"/>
  <c r="O1445" i="2"/>
  <c r="O1477" i="2"/>
  <c r="O1509" i="2"/>
  <c r="O1541" i="2"/>
  <c r="O1573" i="2"/>
  <c r="O1605" i="2"/>
  <c r="O1634" i="2"/>
  <c r="O1650" i="2"/>
  <c r="O1666" i="2"/>
  <c r="O1682" i="2"/>
  <c r="O1698" i="2"/>
  <c r="O1714" i="2"/>
  <c r="O1730" i="2"/>
  <c r="O1746" i="2"/>
  <c r="O1762" i="2"/>
  <c r="O1778" i="2"/>
  <c r="O1794" i="2"/>
  <c r="O1810" i="2"/>
  <c r="O1826" i="2"/>
  <c r="O1842" i="2"/>
  <c r="O1858" i="2"/>
  <c r="O1874" i="2"/>
  <c r="O1890" i="2"/>
  <c r="O1906" i="2"/>
  <c r="O1922" i="2"/>
  <c r="O1938" i="2"/>
  <c r="O1954" i="2"/>
  <c r="O1970" i="2"/>
  <c r="O1986" i="2"/>
  <c r="O2002" i="2"/>
  <c r="O2018" i="2"/>
  <c r="O2034" i="2"/>
  <c r="O2050" i="2"/>
  <c r="O2066" i="2"/>
  <c r="O2082" i="2"/>
  <c r="O2182" i="2"/>
  <c r="O2194" i="2"/>
  <c r="O2204" i="2"/>
  <c r="O2216" i="2"/>
  <c r="O2230" i="2"/>
  <c r="O2238" i="2"/>
  <c r="O2246" i="2"/>
  <c r="O2254" i="2"/>
  <c r="O2266" i="2"/>
  <c r="O2276" i="2"/>
  <c r="O2286" i="2"/>
  <c r="O2298" i="2"/>
  <c r="O2306" i="2"/>
  <c r="O2316" i="2"/>
  <c r="O2326" i="2"/>
  <c r="O2334" i="2"/>
  <c r="O2344" i="2"/>
  <c r="O2354" i="2"/>
  <c r="O2362" i="2"/>
  <c r="O2370" i="2"/>
  <c r="O2378" i="2"/>
  <c r="O2386" i="2"/>
  <c r="O2394" i="2"/>
  <c r="O2408" i="2"/>
  <c r="O2418" i="2"/>
  <c r="O2428" i="2"/>
  <c r="O2438" i="2"/>
  <c r="O2452" i="2"/>
  <c r="O2462" i="2"/>
  <c r="O105" i="2"/>
  <c r="O883" i="2"/>
  <c r="O1031" i="2"/>
  <c r="O1119" i="2"/>
  <c r="O1159" i="2"/>
  <c r="O1271" i="2"/>
  <c r="O1351" i="2"/>
  <c r="O1407" i="2"/>
  <c r="O1487" i="2"/>
  <c r="O1583" i="2"/>
  <c r="O1623" i="2"/>
  <c r="O1709" i="2"/>
  <c r="O1733" i="2"/>
  <c r="O1749" i="2"/>
  <c r="O1776" i="2"/>
  <c r="O1821" i="2"/>
  <c r="O1856" i="2"/>
  <c r="O2137" i="2"/>
  <c r="O2153" i="2"/>
  <c r="O2167" i="2"/>
  <c r="O2179" i="2"/>
  <c r="O2197" i="2"/>
  <c r="O2217" i="2"/>
  <c r="O2231" i="2"/>
  <c r="O2249" i="2"/>
  <c r="O2271" i="2"/>
  <c r="O2287" i="2"/>
  <c r="O2299" i="2"/>
  <c r="O2311" i="2"/>
  <c r="O108" i="2"/>
  <c r="O707" i="2"/>
  <c r="O835" i="2"/>
  <c r="O963" i="2"/>
  <c r="O1043" i="2"/>
  <c r="O1075" i="2"/>
  <c r="O1107" i="2"/>
  <c r="O1139" i="2"/>
  <c r="O1171" i="2"/>
  <c r="O1203" i="2"/>
  <c r="O1235" i="2"/>
  <c r="O1267" i="2"/>
  <c r="O1299" i="2"/>
  <c r="O1331" i="2"/>
  <c r="O1363" i="2"/>
  <c r="O1395" i="2"/>
  <c r="O1427" i="2"/>
  <c r="O1459" i="2"/>
  <c r="O1491" i="2"/>
  <c r="O1523" i="2"/>
  <c r="O1555" i="2"/>
  <c r="O1587" i="2"/>
  <c r="O1619" i="2"/>
  <c r="O1644" i="2"/>
  <c r="O1660" i="2"/>
  <c r="O1676" i="2"/>
  <c r="O1692" i="2"/>
  <c r="O1708" i="2"/>
  <c r="O1724" i="2"/>
  <c r="O1740" i="2"/>
  <c r="O1756" i="2"/>
  <c r="O1772" i="2"/>
  <c r="O1788" i="2"/>
  <c r="O1804" i="2"/>
  <c r="O1820" i="2"/>
  <c r="O1836" i="2"/>
  <c r="O1852" i="2"/>
  <c r="O1868" i="2"/>
  <c r="O1884" i="2"/>
  <c r="O1900" i="2"/>
  <c r="O1916" i="2"/>
  <c r="O1932" i="2"/>
  <c r="O1948" i="2"/>
  <c r="O1964" i="2"/>
  <c r="O1980" i="2"/>
  <c r="O1996" i="2"/>
  <c r="O2012" i="2"/>
  <c r="O2028" i="2"/>
  <c r="O2044" i="2"/>
  <c r="O2060" i="2"/>
  <c r="O2076" i="2"/>
  <c r="O2092" i="2"/>
  <c r="O2102" i="2"/>
  <c r="O2110" i="2"/>
  <c r="O2118" i="2"/>
  <c r="O2126" i="2"/>
  <c r="O2134" i="2"/>
  <c r="O2142" i="2"/>
  <c r="O2150" i="2"/>
  <c r="O2158" i="2"/>
  <c r="O2166" i="2"/>
  <c r="O2174" i="2"/>
  <c r="O2188" i="2"/>
  <c r="O2214" i="2"/>
  <c r="O2256" i="2"/>
  <c r="O2290" i="2"/>
  <c r="O2336" i="2"/>
  <c r="O2402" i="2"/>
  <c r="O2444" i="2"/>
  <c r="O659" i="2"/>
  <c r="O1055" i="2"/>
  <c r="O1231" i="2"/>
  <c r="O1375" i="2"/>
  <c r="O1527" i="2"/>
  <c r="O1575" i="2"/>
  <c r="O1656" i="2"/>
  <c r="O1701" i="2"/>
  <c r="O1813" i="2"/>
  <c r="O1885" i="2"/>
  <c r="O1917" i="2"/>
  <c r="O1941" i="2"/>
  <c r="O1973" i="2"/>
  <c r="O2000" i="2"/>
  <c r="O2032" i="2"/>
  <c r="O2069" i="2"/>
  <c r="O2093" i="2"/>
  <c r="O2111" i="2"/>
  <c r="O2125" i="2"/>
  <c r="O2147" i="2"/>
  <c r="O2177" i="2"/>
  <c r="O2203" i="2"/>
  <c r="O2227" i="2"/>
  <c r="O2257" i="2"/>
  <c r="O2277" i="2"/>
  <c r="O2321" i="2"/>
  <c r="O73" i="2"/>
  <c r="O683" i="2"/>
  <c r="O811" i="2"/>
  <c r="O939" i="2"/>
  <c r="O1041" i="2"/>
  <c r="O1073" i="2"/>
  <c r="O1105" i="2"/>
  <c r="O1137" i="2"/>
  <c r="O1169" i="2"/>
  <c r="O1201" i="2"/>
  <c r="O1233" i="2"/>
  <c r="O1265" i="2"/>
  <c r="O1297" i="2"/>
  <c r="O1329" i="2"/>
  <c r="O1361" i="2"/>
  <c r="O1393" i="2"/>
  <c r="O1425" i="2"/>
  <c r="O1457" i="2"/>
  <c r="O1489" i="2"/>
  <c r="O1521" i="2"/>
  <c r="O1553" i="2"/>
  <c r="O1585" i="2"/>
  <c r="O1617" i="2"/>
  <c r="O1638" i="2"/>
  <c r="O1654" i="2"/>
  <c r="O1670" i="2"/>
  <c r="O1686" i="2"/>
  <c r="O1702" i="2"/>
  <c r="O1718" i="2"/>
  <c r="O1734" i="2"/>
  <c r="O1750" i="2"/>
  <c r="O1766" i="2"/>
  <c r="O1782" i="2"/>
  <c r="O1798" i="2"/>
  <c r="O1814" i="2"/>
  <c r="O1830" i="2"/>
  <c r="O1846" i="2"/>
  <c r="O1862" i="2"/>
  <c r="O1878" i="2"/>
  <c r="O1894" i="2"/>
  <c r="O1910" i="2"/>
  <c r="O1926" i="2"/>
  <c r="O1942" i="2"/>
  <c r="O1958" i="2"/>
  <c r="O1974" i="2"/>
  <c r="O1990" i="2"/>
  <c r="O2006" i="2"/>
  <c r="O2022" i="2"/>
  <c r="O2038" i="2"/>
  <c r="O2054" i="2"/>
  <c r="O2070" i="2"/>
  <c r="O2086" i="2"/>
  <c r="O787" i="2"/>
  <c r="O1103" i="2"/>
  <c r="O1183" i="2"/>
  <c r="O1247" i="2"/>
  <c r="O1335" i="2"/>
  <c r="O1431" i="2"/>
  <c r="O1519" i="2"/>
  <c r="O1640" i="2"/>
  <c r="O1696" i="2"/>
  <c r="O1765" i="2"/>
  <c r="O1805" i="2"/>
  <c r="O1869" i="2"/>
  <c r="O1893" i="2"/>
  <c r="O1933" i="2"/>
  <c r="O1965" i="2"/>
  <c r="O1992" i="2"/>
  <c r="O2024" i="2"/>
  <c r="O2061" i="2"/>
  <c r="O2097" i="2"/>
  <c r="O2113" i="2"/>
  <c r="O2133" i="2"/>
  <c r="O2181" i="2"/>
  <c r="O2209" i="2"/>
  <c r="O2241" i="2"/>
  <c r="O2283" i="2"/>
  <c r="O2309" i="2"/>
  <c r="O2403" i="2"/>
  <c r="O2337" i="2"/>
  <c r="O2369" i="2"/>
  <c r="O2401" i="2"/>
  <c r="O2457" i="2"/>
  <c r="O2351" i="2"/>
  <c r="O2383" i="2"/>
  <c r="O2415" i="2"/>
  <c r="O2447" i="2"/>
  <c r="O2341" i="2"/>
  <c r="O2373" i="2"/>
  <c r="O2405" i="2"/>
  <c r="O2437" i="2"/>
  <c r="O2355" i="2"/>
  <c r="O2387" i="2"/>
  <c r="O2427" i="2"/>
  <c r="O2459" i="2"/>
  <c r="O59" i="2"/>
  <c r="O123" i="2"/>
  <c r="O187" i="2"/>
  <c r="O226" i="2"/>
  <c r="O258" i="2"/>
  <c r="O290" i="2"/>
  <c r="O322" i="2"/>
  <c r="O354" i="2"/>
  <c r="O386" i="2"/>
  <c r="O418" i="2"/>
  <c r="O450" i="2"/>
  <c r="O482" i="2"/>
  <c r="O514" i="2"/>
  <c r="O546" i="2"/>
  <c r="O578" i="2"/>
  <c r="O610" i="2"/>
  <c r="O642" i="2"/>
  <c r="O674" i="2"/>
  <c r="O706" i="2"/>
  <c r="O738" i="2"/>
  <c r="O770" i="2"/>
  <c r="O802" i="2"/>
  <c r="O834" i="2"/>
  <c r="O866" i="2"/>
  <c r="O898" i="2"/>
  <c r="O930" i="2"/>
  <c r="O962" i="2"/>
  <c r="O994" i="2"/>
  <c r="O1026" i="2"/>
  <c r="O64" i="2"/>
  <c r="O128" i="2"/>
  <c r="O192" i="2"/>
  <c r="O58" i="2"/>
  <c r="O122" i="2"/>
  <c r="O186" i="2"/>
  <c r="O227" i="2"/>
  <c r="O259" i="2"/>
  <c r="O291" i="2"/>
  <c r="O323" i="2"/>
  <c r="O355" i="2"/>
  <c r="O387" i="2"/>
  <c r="O419" i="2"/>
  <c r="O451" i="2"/>
  <c r="O483" i="2"/>
  <c r="O515" i="2"/>
  <c r="O547" i="2"/>
  <c r="O579" i="2"/>
  <c r="O611" i="2"/>
  <c r="O84" i="2"/>
  <c r="O709" i="2"/>
  <c r="O837" i="2"/>
  <c r="O965" i="2"/>
  <c r="O153" i="2"/>
  <c r="O735" i="2"/>
  <c r="O863" i="2"/>
  <c r="O991" i="2"/>
  <c r="O1050" i="2"/>
  <c r="O1082" i="2"/>
  <c r="O1114" i="2"/>
  <c r="O1146" i="2"/>
  <c r="O1178" i="2"/>
  <c r="O1210" i="2"/>
  <c r="O1242" i="2"/>
  <c r="O1274" i="2"/>
  <c r="O1306" i="2"/>
  <c r="O1338" i="2"/>
  <c r="O1370" i="2"/>
  <c r="O1402" i="2"/>
  <c r="O1434" i="2"/>
  <c r="O1466" i="2"/>
  <c r="O1498" i="2"/>
  <c r="O1530" i="2"/>
  <c r="O1562" i="2"/>
  <c r="O1594" i="2"/>
  <c r="O1626" i="2"/>
  <c r="O196" i="2"/>
  <c r="O753" i="2"/>
  <c r="O881" i="2"/>
  <c r="O1009" i="2"/>
  <c r="O955" i="2"/>
  <c r="O1133" i="2"/>
  <c r="O1261" i="2"/>
  <c r="O1389" i="2"/>
  <c r="O1517" i="2"/>
  <c r="O1639" i="2"/>
  <c r="O1703" i="2"/>
  <c r="O1767" i="2"/>
  <c r="O1831" i="2"/>
  <c r="O1895" i="2"/>
  <c r="O1959" i="2"/>
  <c r="O2023" i="2"/>
  <c r="O2087" i="2"/>
  <c r="O2222" i="2"/>
  <c r="O2258" i="2"/>
  <c r="O2300" i="2"/>
  <c r="O2338" i="2"/>
  <c r="O2372" i="2"/>
  <c r="O2410" i="2"/>
  <c r="O2454" i="2"/>
  <c r="O1063" i="2"/>
  <c r="O1367" i="2"/>
  <c r="O1661" i="2"/>
  <c r="O1781" i="2"/>
  <c r="O2157" i="2"/>
  <c r="O2223" i="2"/>
  <c r="O2289" i="2"/>
  <c r="O739" i="2"/>
  <c r="O1083" i="2"/>
  <c r="O1211" i="2"/>
  <c r="O1339" i="2"/>
  <c r="O1467" i="2"/>
  <c r="O1595" i="2"/>
  <c r="O1681" i="2"/>
  <c r="O1745" i="2"/>
  <c r="O1809" i="2"/>
  <c r="O1873" i="2"/>
  <c r="O1937" i="2"/>
  <c r="O2001" i="2"/>
  <c r="O2065" i="2"/>
  <c r="O2112" i="2"/>
  <c r="O2144" i="2"/>
  <c r="O2176" i="2"/>
  <c r="O2296" i="2"/>
  <c r="O819" i="2"/>
  <c r="O1535" i="2"/>
  <c r="O1816" i="2"/>
  <c r="O1976" i="2"/>
  <c r="O2099" i="2"/>
  <c r="O2185" i="2"/>
  <c r="O2297" i="2"/>
  <c r="O843" i="2"/>
  <c r="O1113" i="2"/>
  <c r="O1241" i="2"/>
  <c r="O1369" i="2"/>
  <c r="O1497" i="2"/>
  <c r="O1625" i="2"/>
  <c r="O1691" i="2"/>
  <c r="O1755" i="2"/>
  <c r="O1819" i="2"/>
  <c r="O1883" i="2"/>
  <c r="O1947" i="2"/>
  <c r="O2011" i="2"/>
  <c r="O2075" i="2"/>
  <c r="O1215" i="2"/>
  <c r="O1607" i="2"/>
  <c r="O1829" i="2"/>
  <c r="O1968" i="2"/>
  <c r="O2101" i="2"/>
  <c r="O2215" i="2"/>
  <c r="O2467" i="2"/>
  <c r="O2327" i="2"/>
  <c r="O2455" i="2"/>
  <c r="O2445" i="2"/>
  <c r="O2433" i="2"/>
  <c r="O107" i="2"/>
  <c r="O250" i="2"/>
  <c r="O346" i="2"/>
  <c r="O442" i="2"/>
  <c r="O506" i="2"/>
  <c r="O634" i="2"/>
  <c r="O730" i="2"/>
  <c r="O794" i="2"/>
  <c r="O826" i="2"/>
  <c r="O890" i="2"/>
  <c r="O954" i="2"/>
  <c r="O1018" i="2"/>
  <c r="O112" i="2"/>
  <c r="O42" i="2"/>
  <c r="O170" i="2"/>
  <c r="O251" i="2"/>
  <c r="O315" i="2"/>
  <c r="O379" i="2"/>
  <c r="O443" i="2"/>
  <c r="O507" i="2"/>
  <c r="O571" i="2"/>
  <c r="O20" i="2"/>
  <c r="O933" i="2"/>
  <c r="O703" i="2"/>
  <c r="O959" i="2"/>
  <c r="O1074" i="2"/>
  <c r="O1138" i="2"/>
  <c r="O1202" i="2"/>
  <c r="O1266" i="2"/>
  <c r="O1330" i="2"/>
  <c r="O1394" i="2"/>
  <c r="O1458" i="2"/>
  <c r="O1554" i="2"/>
  <c r="O1618" i="2"/>
  <c r="O721" i="2"/>
  <c r="O977" i="2"/>
  <c r="O827" i="2"/>
  <c r="O1229" i="2"/>
  <c r="O1485" i="2"/>
  <c r="O1687" i="2"/>
  <c r="O1815" i="2"/>
  <c r="O2007" i="2"/>
  <c r="O2206" i="2"/>
  <c r="O2328" i="2"/>
  <c r="O2396" i="2"/>
  <c r="O915" i="2"/>
  <c r="O1591" i="2"/>
  <c r="O2199" i="2"/>
  <c r="O169" i="2"/>
  <c r="O1307" i="2"/>
  <c r="O1665" i="2"/>
  <c r="O1793" i="2"/>
  <c r="O1985" i="2"/>
  <c r="O2136" i="2"/>
  <c r="O2448" i="2"/>
  <c r="O1752" i="2"/>
  <c r="O2259" i="2"/>
  <c r="O1209" i="2"/>
  <c r="O1593" i="2"/>
  <c r="O1739" i="2"/>
  <c r="O1931" i="2"/>
  <c r="O1439" i="2"/>
  <c r="O2187" i="2"/>
  <c r="O2423" i="2"/>
  <c r="O11" i="2"/>
  <c r="O75" i="2"/>
  <c r="O139" i="2"/>
  <c r="O203" i="2"/>
  <c r="O234" i="2"/>
  <c r="O266" i="2"/>
  <c r="O298" i="2"/>
  <c r="O330" i="2"/>
  <c r="O362" i="2"/>
  <c r="O394" i="2"/>
  <c r="O426" i="2"/>
  <c r="O458" i="2"/>
  <c r="O490" i="2"/>
  <c r="O522" i="2"/>
  <c r="O554" i="2"/>
  <c r="O586" i="2"/>
  <c r="O618" i="2"/>
  <c r="O650" i="2"/>
  <c r="O682" i="2"/>
  <c r="O714" i="2"/>
  <c r="O746" i="2"/>
  <c r="O778" i="2"/>
  <c r="O810" i="2"/>
  <c r="O842" i="2"/>
  <c r="O874" i="2"/>
  <c r="O906" i="2"/>
  <c r="O938" i="2"/>
  <c r="O970" i="2"/>
  <c r="O1002" i="2"/>
  <c r="O16" i="2"/>
  <c r="O80" i="2"/>
  <c r="O144" i="2"/>
  <c r="O10" i="2"/>
  <c r="O74" i="2"/>
  <c r="O138" i="2"/>
  <c r="O202" i="2"/>
  <c r="O235" i="2"/>
  <c r="O267" i="2"/>
  <c r="O299" i="2"/>
  <c r="O331" i="2"/>
  <c r="O363" i="2"/>
  <c r="O395" i="2"/>
  <c r="O427" i="2"/>
  <c r="O459" i="2"/>
  <c r="O491" i="2"/>
  <c r="O523" i="2"/>
  <c r="O555" i="2"/>
  <c r="O587" i="2"/>
  <c r="O619" i="2"/>
  <c r="O148" i="2"/>
  <c r="O741" i="2"/>
  <c r="O869" i="2"/>
  <c r="O997" i="2"/>
  <c r="O639" i="2"/>
  <c r="O767" i="2"/>
  <c r="O895" i="2"/>
  <c r="O1023" i="2"/>
  <c r="O1058" i="2"/>
  <c r="O1090" i="2"/>
  <c r="O1122" i="2"/>
  <c r="O1154" i="2"/>
  <c r="O1186" i="2"/>
  <c r="O1218" i="2"/>
  <c r="O1250" i="2"/>
  <c r="O1282" i="2"/>
  <c r="O1314" i="2"/>
  <c r="O1346" i="2"/>
  <c r="O1378" i="2"/>
  <c r="O1410" i="2"/>
  <c r="O1442" i="2"/>
  <c r="O1474" i="2"/>
  <c r="O1506" i="2"/>
  <c r="O1538" i="2"/>
  <c r="O1570" i="2"/>
  <c r="O1602" i="2"/>
  <c r="O4" i="2"/>
  <c r="O657" i="2"/>
  <c r="O785" i="2"/>
  <c r="O913" i="2"/>
  <c r="O76" i="2"/>
  <c r="O1037" i="2"/>
  <c r="O1165" i="2"/>
  <c r="O1293" i="2"/>
  <c r="O1421" i="2"/>
  <c r="O1549" i="2"/>
  <c r="O1655" i="2"/>
  <c r="O1719" i="2"/>
  <c r="O1783" i="2"/>
  <c r="O1847" i="2"/>
  <c r="O1911" i="2"/>
  <c r="O1975" i="2"/>
  <c r="O2039" i="2"/>
  <c r="O2184" i="2"/>
  <c r="O2232" i="2"/>
  <c r="O2268" i="2"/>
  <c r="O2308" i="2"/>
  <c r="O2346" i="2"/>
  <c r="O2380" i="2"/>
  <c r="O2422" i="2"/>
  <c r="O2464" i="2"/>
  <c r="O1127" i="2"/>
  <c r="O1423" i="2"/>
  <c r="O1712" i="2"/>
  <c r="O1824" i="2"/>
  <c r="O2169" i="2"/>
  <c r="O2237" i="2"/>
  <c r="O2301" i="2"/>
  <c r="O867" i="2"/>
  <c r="O1115" i="2"/>
  <c r="O1243" i="2"/>
  <c r="O1371" i="2"/>
  <c r="O1499" i="2"/>
  <c r="O1627" i="2"/>
  <c r="O1697" i="2"/>
  <c r="O1761" i="2"/>
  <c r="O1825" i="2"/>
  <c r="O1889" i="2"/>
  <c r="O1953" i="2"/>
  <c r="O2017" i="2"/>
  <c r="O2081" i="2"/>
  <c r="O2120" i="2"/>
  <c r="O2152" i="2"/>
  <c r="O2192" i="2"/>
  <c r="O2352" i="2"/>
  <c r="O1087" i="2"/>
  <c r="O1645" i="2"/>
  <c r="O1888" i="2"/>
  <c r="O2013" i="2"/>
  <c r="O2115" i="2"/>
  <c r="O2211" i="2"/>
  <c r="O2323" i="2"/>
  <c r="O971" i="2"/>
  <c r="O1145" i="2"/>
  <c r="O1273" i="2"/>
  <c r="O1401" i="2"/>
  <c r="O1529" i="2"/>
  <c r="O1643" i="2"/>
  <c r="O1707" i="2"/>
  <c r="O1771" i="2"/>
  <c r="O1835" i="2"/>
  <c r="O1899" i="2"/>
  <c r="O1963" i="2"/>
  <c r="O2027" i="2"/>
  <c r="O2091" i="2"/>
  <c r="O1263" i="2"/>
  <c r="O1664" i="2"/>
  <c r="O1872" i="2"/>
  <c r="O2005" i="2"/>
  <c r="O2117" i="2"/>
  <c r="O2245" i="2"/>
  <c r="O2345" i="2"/>
  <c r="O2359" i="2"/>
  <c r="O2349" i="2"/>
  <c r="O2363" i="2"/>
  <c r="O171" i="2"/>
  <c r="O314" i="2"/>
  <c r="O410" i="2"/>
  <c r="O538" i="2"/>
  <c r="O666" i="2"/>
  <c r="O762" i="2"/>
  <c r="O858" i="2"/>
  <c r="O922" i="2"/>
  <c r="O986" i="2"/>
  <c r="O48" i="2"/>
  <c r="O176" i="2"/>
  <c r="O106" i="2"/>
  <c r="O219" i="2"/>
  <c r="O283" i="2"/>
  <c r="O347" i="2"/>
  <c r="O411" i="2"/>
  <c r="O475" i="2"/>
  <c r="O539" i="2"/>
  <c r="O603" i="2"/>
  <c r="O677" i="2"/>
  <c r="O89" i="2"/>
  <c r="O831" i="2"/>
  <c r="O1042" i="2"/>
  <c r="O1106" i="2"/>
  <c r="O1170" i="2"/>
  <c r="O1234" i="2"/>
  <c r="O1298" i="2"/>
  <c r="O1362" i="2"/>
  <c r="O1490" i="2"/>
  <c r="O1522" i="2"/>
  <c r="O1586" i="2"/>
  <c r="O132" i="2"/>
  <c r="O849" i="2"/>
  <c r="O1101" i="2"/>
  <c r="O1357" i="2"/>
  <c r="O1751" i="2"/>
  <c r="O1879" i="2"/>
  <c r="O1943" i="2"/>
  <c r="O2071" i="2"/>
  <c r="O2248" i="2"/>
  <c r="O2364" i="2"/>
  <c r="O2440" i="2"/>
  <c r="O1295" i="2"/>
  <c r="O2141" i="2"/>
  <c r="O2275" i="2"/>
  <c r="O1179" i="2"/>
  <c r="O1563" i="2"/>
  <c r="O1857" i="2"/>
  <c r="O2049" i="2"/>
  <c r="O2264" i="2"/>
  <c r="O1944" i="2"/>
  <c r="O715" i="2"/>
  <c r="O1465" i="2"/>
  <c r="O1867" i="2"/>
  <c r="O2059" i="2"/>
  <c r="O1936" i="2"/>
  <c r="O2331" i="2"/>
  <c r="O2413" i="2"/>
  <c r="O27" i="2"/>
  <c r="O91" i="2"/>
  <c r="O155" i="2"/>
  <c r="O210" i="2"/>
  <c r="O242" i="2"/>
  <c r="O274" i="2"/>
  <c r="O306" i="2"/>
  <c r="O338" i="2"/>
  <c r="O370" i="2"/>
  <c r="O402" i="2"/>
  <c r="O434" i="2"/>
  <c r="O466" i="2"/>
  <c r="O498" i="2"/>
  <c r="O530" i="2"/>
  <c r="O562" i="2"/>
  <c r="O594" i="2"/>
  <c r="O626" i="2"/>
  <c r="O658" i="2"/>
  <c r="O690" i="2"/>
  <c r="O722" i="2"/>
  <c r="O754" i="2"/>
  <c r="O786" i="2"/>
  <c r="O818" i="2"/>
  <c r="O850" i="2"/>
  <c r="O882" i="2"/>
  <c r="O914" i="2"/>
  <c r="O946" i="2"/>
  <c r="O978" i="2"/>
  <c r="O1010" i="2"/>
  <c r="O32" i="2"/>
  <c r="O96" i="2"/>
  <c r="O160" i="2"/>
  <c r="O26" i="2"/>
  <c r="O90" i="2"/>
  <c r="O154" i="2"/>
  <c r="O211" i="2"/>
  <c r="O243" i="2"/>
  <c r="O275" i="2"/>
  <c r="O307" i="2"/>
  <c r="O339" i="2"/>
  <c r="O371" i="2"/>
  <c r="O403" i="2"/>
  <c r="O435" i="2"/>
  <c r="O467" i="2"/>
  <c r="O499" i="2"/>
  <c r="O531" i="2"/>
  <c r="O563" i="2"/>
  <c r="O595" i="2"/>
  <c r="O627" i="2"/>
  <c r="O645" i="2"/>
  <c r="O773" i="2"/>
  <c r="O901" i="2"/>
  <c r="O25" i="2"/>
  <c r="O671" i="2"/>
  <c r="O799" i="2"/>
  <c r="O927" i="2"/>
  <c r="O1034" i="2"/>
  <c r="O1066" i="2"/>
  <c r="O1098" i="2"/>
  <c r="O1130" i="2"/>
  <c r="O1162" i="2"/>
  <c r="O1194" i="2"/>
  <c r="O1226" i="2"/>
  <c r="O1258" i="2"/>
  <c r="O1290" i="2"/>
  <c r="O1322" i="2"/>
  <c r="O1354" i="2"/>
  <c r="O1386" i="2"/>
  <c r="O1418" i="2"/>
  <c r="O1450" i="2"/>
  <c r="O1482" i="2"/>
  <c r="O1514" i="2"/>
  <c r="O1546" i="2"/>
  <c r="O1578" i="2"/>
  <c r="O1610" i="2"/>
  <c r="O68" i="2"/>
  <c r="O689" i="2"/>
  <c r="O817" i="2"/>
  <c r="O945" i="2"/>
  <c r="O699" i="2"/>
  <c r="O1069" i="2"/>
  <c r="O1197" i="2"/>
  <c r="O1325" i="2"/>
  <c r="O1453" i="2"/>
  <c r="O1581" i="2"/>
  <c r="O1671" i="2"/>
  <c r="O1735" i="2"/>
  <c r="O1799" i="2"/>
  <c r="O1863" i="2"/>
  <c r="O1927" i="2"/>
  <c r="O1991" i="2"/>
  <c r="O2055" i="2"/>
  <c r="O2196" i="2"/>
  <c r="O2240" i="2"/>
  <c r="O2278" i="2"/>
  <c r="O2318" i="2"/>
  <c r="O2356" i="2"/>
  <c r="O2388" i="2"/>
  <c r="O2430" i="2"/>
  <c r="O172" i="2"/>
  <c r="O1191" i="2"/>
  <c r="O1503" i="2"/>
  <c r="O1736" i="2"/>
  <c r="O1861" i="2"/>
  <c r="O2183" i="2"/>
  <c r="O2253" i="2"/>
  <c r="O2315" i="2"/>
  <c r="O995" i="2"/>
  <c r="O1147" i="2"/>
  <c r="O1275" i="2"/>
  <c r="O1403" i="2"/>
  <c r="O1531" i="2"/>
  <c r="O1649" i="2"/>
  <c r="O1713" i="2"/>
  <c r="O1777" i="2"/>
  <c r="O1841" i="2"/>
  <c r="O1905" i="2"/>
  <c r="O1969" i="2"/>
  <c r="O2033" i="2"/>
  <c r="O2096" i="2"/>
  <c r="O2128" i="2"/>
  <c r="O2160" i="2"/>
  <c r="O2218" i="2"/>
  <c r="O2412" i="2"/>
  <c r="O1311" i="2"/>
  <c r="O1672" i="2"/>
  <c r="O1920" i="2"/>
  <c r="O2045" i="2"/>
  <c r="O2131" i="2"/>
  <c r="O2243" i="2"/>
  <c r="O140" i="2"/>
  <c r="O1049" i="2"/>
  <c r="O1177" i="2"/>
  <c r="O1305" i="2"/>
  <c r="O1433" i="2"/>
  <c r="O1561" i="2"/>
  <c r="O1659" i="2"/>
  <c r="O1723" i="2"/>
  <c r="O1787" i="2"/>
  <c r="O1851" i="2"/>
  <c r="O1915" i="2"/>
  <c r="O1979" i="2"/>
  <c r="O2043" i="2"/>
  <c r="O1011" i="2"/>
  <c r="O1359" i="2"/>
  <c r="O1704" i="2"/>
  <c r="O1896" i="2"/>
  <c r="O2037" i="2"/>
  <c r="O2143" i="2"/>
  <c r="O2285" i="2"/>
  <c r="O2377" i="2"/>
  <c r="O2391" i="2"/>
  <c r="O2381" i="2"/>
  <c r="O2395" i="2"/>
  <c r="O43" i="2"/>
  <c r="O218" i="2"/>
  <c r="O282" i="2"/>
  <c r="O378" i="2"/>
  <c r="O474" i="2"/>
  <c r="O570" i="2"/>
  <c r="O602" i="2"/>
  <c r="O698" i="2"/>
  <c r="O805" i="2"/>
  <c r="O1426" i="2"/>
  <c r="O1613" i="2"/>
  <c r="O2288" i="2"/>
  <c r="O1757" i="2"/>
  <c r="O1051" i="2"/>
  <c r="O1435" i="2"/>
  <c r="O1729" i="2"/>
  <c r="O1921" i="2"/>
  <c r="O2104" i="2"/>
  <c r="O2168" i="2"/>
  <c r="O1447" i="2"/>
  <c r="O2072" i="2"/>
  <c r="O2155" i="2"/>
  <c r="O1081" i="2"/>
  <c r="O1337" i="2"/>
  <c r="O1675" i="2"/>
  <c r="O1803" i="2"/>
  <c r="O1995" i="2"/>
  <c r="O1111" i="2"/>
  <c r="O1768" i="2"/>
  <c r="O2064" i="2"/>
  <c r="O2409" i="2"/>
  <c r="O2435" i="2"/>
  <c r="Q7" i="2"/>
  <c r="Q23" i="2"/>
  <c r="Q39" i="2"/>
  <c r="Q55" i="2"/>
  <c r="Q71" i="2"/>
  <c r="Q87" i="2"/>
  <c r="Q103" i="2"/>
  <c r="Q119" i="2"/>
  <c r="Q135" i="2"/>
  <c r="Q151" i="2"/>
  <c r="Q167" i="2"/>
  <c r="Q183" i="2"/>
  <c r="Q199" i="2"/>
  <c r="Q211" i="2"/>
  <c r="Q219" i="2"/>
  <c r="Q227" i="2"/>
  <c r="Q235" i="2"/>
  <c r="Q243" i="2"/>
  <c r="Q251" i="2"/>
  <c r="Q259" i="2"/>
  <c r="Q267" i="2"/>
  <c r="Q275" i="2"/>
  <c r="Q283" i="2"/>
  <c r="Q291" i="2"/>
  <c r="Q299" i="2"/>
  <c r="Q307" i="2"/>
  <c r="Q315" i="2"/>
  <c r="Q323" i="2"/>
  <c r="Q331" i="2"/>
  <c r="Q339" i="2"/>
  <c r="Q347" i="2"/>
  <c r="Q355" i="2"/>
  <c r="Q363" i="2"/>
  <c r="Q371" i="2"/>
  <c r="Q379" i="2"/>
  <c r="Q387" i="2"/>
  <c r="Q395" i="2"/>
  <c r="Q403" i="2"/>
  <c r="Q411" i="2"/>
  <c r="Q419" i="2"/>
  <c r="Q427" i="2"/>
  <c r="Q435" i="2"/>
  <c r="Q443" i="2"/>
  <c r="Q451" i="2"/>
  <c r="Q459" i="2"/>
  <c r="Q467" i="2"/>
  <c r="Q475" i="2"/>
  <c r="Q483" i="2"/>
  <c r="Q491" i="2"/>
  <c r="Q499" i="2"/>
  <c r="Q507" i="2"/>
  <c r="Q515" i="2"/>
  <c r="Q523" i="2"/>
  <c r="Q531" i="2"/>
  <c r="Q539" i="2"/>
  <c r="Q547" i="2"/>
  <c r="Q555" i="2"/>
  <c r="Q563" i="2"/>
  <c r="Q571" i="2"/>
  <c r="Q579" i="2"/>
  <c r="Q587" i="2"/>
  <c r="Q595" i="2"/>
  <c r="Q603" i="2"/>
  <c r="Q611" i="2"/>
  <c r="Q619" i="2"/>
  <c r="Q627" i="2"/>
  <c r="Q635" i="2"/>
  <c r="Q643" i="2"/>
  <c r="Q651" i="2"/>
  <c r="Q659" i="2"/>
  <c r="Q667" i="2"/>
  <c r="Q675" i="2"/>
  <c r="Q683" i="2"/>
  <c r="Q691" i="2"/>
  <c r="Q699" i="2"/>
  <c r="Q707" i="2"/>
  <c r="Q715" i="2"/>
  <c r="Q723" i="2"/>
  <c r="Q731" i="2"/>
  <c r="Q739" i="2"/>
  <c r="Q747" i="2"/>
  <c r="Q755" i="2"/>
  <c r="Q763" i="2"/>
  <c r="Q771" i="2"/>
  <c r="Q779" i="2"/>
  <c r="Q787" i="2"/>
  <c r="Q795" i="2"/>
  <c r="Q803" i="2"/>
  <c r="Q811" i="2"/>
  <c r="Q819" i="2"/>
  <c r="Q827" i="2"/>
  <c r="Q835" i="2"/>
  <c r="Q843" i="2"/>
  <c r="Q851" i="2"/>
  <c r="Q859" i="2"/>
  <c r="Q867" i="2"/>
  <c r="Q875" i="2"/>
  <c r="Q883" i="2"/>
  <c r="Q891" i="2"/>
  <c r="Q899" i="2"/>
  <c r="Q907" i="2"/>
  <c r="Q915" i="2"/>
  <c r="Q923" i="2"/>
  <c r="Q931" i="2"/>
  <c r="Q939" i="2"/>
  <c r="Q947" i="2"/>
  <c r="Q955" i="2"/>
  <c r="Q963" i="2"/>
  <c r="Q971" i="2"/>
  <c r="Q979" i="2"/>
  <c r="Q987" i="2"/>
  <c r="Q995" i="2"/>
  <c r="Q1003" i="2"/>
  <c r="Q1011" i="2"/>
  <c r="Q1019" i="2"/>
  <c r="Q6" i="2"/>
  <c r="Q22" i="2"/>
  <c r="Q38" i="2"/>
  <c r="Q54" i="2"/>
  <c r="Q70" i="2"/>
  <c r="Q86" i="2"/>
  <c r="Q102" i="2"/>
  <c r="Q118" i="2"/>
  <c r="Q134" i="2"/>
  <c r="Q150" i="2"/>
  <c r="Q166" i="2"/>
  <c r="Q182" i="2"/>
  <c r="Q198" i="2"/>
  <c r="Q16" i="2"/>
  <c r="Q32" i="2"/>
  <c r="Q48" i="2"/>
  <c r="Q64" i="2"/>
  <c r="Q80" i="2"/>
  <c r="Q96" i="2"/>
  <c r="Q112" i="2"/>
  <c r="Q128" i="2"/>
  <c r="Q144" i="2"/>
  <c r="Q160" i="2"/>
  <c r="Q176" i="2"/>
  <c r="Q192" i="2"/>
  <c r="Q204" i="2"/>
  <c r="Q212" i="2"/>
  <c r="Q220" i="2"/>
  <c r="Q228" i="2"/>
  <c r="Q236" i="2"/>
  <c r="Q244" i="2"/>
  <c r="Q252" i="2"/>
  <c r="Q260" i="2"/>
  <c r="Q268" i="2"/>
  <c r="Q276" i="2"/>
  <c r="Q284" i="2"/>
  <c r="Q292" i="2"/>
  <c r="Q300" i="2"/>
  <c r="Q308" i="2"/>
  <c r="Q316" i="2"/>
  <c r="Q324" i="2"/>
  <c r="Q332" i="2"/>
  <c r="Q340" i="2"/>
  <c r="Q348" i="2"/>
  <c r="Q356" i="2"/>
  <c r="Q364" i="2"/>
  <c r="Q372" i="2"/>
  <c r="Q380" i="2"/>
  <c r="Q388" i="2"/>
  <c r="Q396" i="2"/>
  <c r="Q404" i="2"/>
  <c r="Q412" i="2"/>
  <c r="Q420" i="2"/>
  <c r="Q428" i="2"/>
  <c r="Q436" i="2"/>
  <c r="Q444" i="2"/>
  <c r="Q452" i="2"/>
  <c r="Q460" i="2"/>
  <c r="Q468" i="2"/>
  <c r="Q476" i="2"/>
  <c r="Q484" i="2"/>
  <c r="Q492" i="2"/>
  <c r="Q500" i="2"/>
  <c r="Q508" i="2"/>
  <c r="Q516" i="2"/>
  <c r="Q524" i="2"/>
  <c r="Q532" i="2"/>
  <c r="Q540" i="2"/>
  <c r="Q548" i="2"/>
  <c r="Q556" i="2"/>
  <c r="Q564" i="2"/>
  <c r="Q572" i="2"/>
  <c r="Q580" i="2"/>
  <c r="Q588" i="2"/>
  <c r="Q596" i="2"/>
  <c r="Q604" i="2"/>
  <c r="Q612" i="2"/>
  <c r="Q620" i="2"/>
  <c r="Q628" i="2"/>
  <c r="Q58" i="2"/>
  <c r="Q122" i="2"/>
  <c r="Q186" i="2"/>
  <c r="Q654" i="2"/>
  <c r="Q686" i="2"/>
  <c r="Q718" i="2"/>
  <c r="Q750" i="2"/>
  <c r="Q782" i="2"/>
  <c r="Q814" i="2"/>
  <c r="Q846" i="2"/>
  <c r="Q878" i="2"/>
  <c r="Q910" i="2"/>
  <c r="Q942" i="2"/>
  <c r="Q974" i="2"/>
  <c r="Q1006" i="2"/>
  <c r="Q34" i="2"/>
  <c r="Q98" i="2"/>
  <c r="Q162" i="2"/>
  <c r="Q632" i="2"/>
  <c r="Q664" i="2"/>
  <c r="Q696" i="2"/>
  <c r="Q728" i="2"/>
  <c r="Q760" i="2"/>
  <c r="Q792" i="2"/>
  <c r="Q824" i="2"/>
  <c r="Q856" i="2"/>
  <c r="Q888" i="2"/>
  <c r="Q920" i="2"/>
  <c r="Q952" i="2"/>
  <c r="Q984" i="2"/>
  <c r="Q1016" i="2"/>
  <c r="Q1031" i="2"/>
  <c r="Q1039" i="2"/>
  <c r="Q1047" i="2"/>
  <c r="Q1055" i="2"/>
  <c r="Q1063" i="2"/>
  <c r="Q1071" i="2"/>
  <c r="Q1079" i="2"/>
  <c r="Q1087" i="2"/>
  <c r="Q1095" i="2"/>
  <c r="Q1103" i="2"/>
  <c r="Q1111" i="2"/>
  <c r="Q1119" i="2"/>
  <c r="Q1127" i="2"/>
  <c r="Q1135" i="2"/>
  <c r="Q1143" i="2"/>
  <c r="Q1151" i="2"/>
  <c r="Q1159" i="2"/>
  <c r="Q1167" i="2"/>
  <c r="Q1175" i="2"/>
  <c r="Q1183" i="2"/>
  <c r="Q1191" i="2"/>
  <c r="Q1199" i="2"/>
  <c r="Q1207" i="2"/>
  <c r="Q1215" i="2"/>
  <c r="Q1223" i="2"/>
  <c r="Q1231" i="2"/>
  <c r="Q1239" i="2"/>
  <c r="Q1247" i="2"/>
  <c r="Q1255" i="2"/>
  <c r="Q1263" i="2"/>
  <c r="Q1271" i="2"/>
  <c r="Q1279" i="2"/>
  <c r="Q1287" i="2"/>
  <c r="Q1295" i="2"/>
  <c r="Q1303" i="2"/>
  <c r="Q1311" i="2"/>
  <c r="Q1319" i="2"/>
  <c r="Q1327" i="2"/>
  <c r="Q1335" i="2"/>
  <c r="Q1343" i="2"/>
  <c r="Q1351" i="2"/>
  <c r="Q1359" i="2"/>
  <c r="Q1367" i="2"/>
  <c r="Q1375" i="2"/>
  <c r="Q1383" i="2"/>
  <c r="Q1391" i="2"/>
  <c r="Q1399" i="2"/>
  <c r="Q1407" i="2"/>
  <c r="Q1415" i="2"/>
  <c r="Q1423" i="2"/>
  <c r="Q1431" i="2"/>
  <c r="Q1439" i="2"/>
  <c r="Q1447" i="2"/>
  <c r="Q1455" i="2"/>
  <c r="Q1463" i="2"/>
  <c r="Q1471" i="2"/>
  <c r="Q1479" i="2"/>
  <c r="Q1487" i="2"/>
  <c r="Q1495" i="2"/>
  <c r="Q1503" i="2"/>
  <c r="Q1511" i="2"/>
  <c r="Q1519" i="2"/>
  <c r="Q1527" i="2"/>
  <c r="Q1535" i="2"/>
  <c r="Q1543" i="2"/>
  <c r="Q1551" i="2"/>
  <c r="Q1559" i="2"/>
  <c r="Q1567" i="2"/>
  <c r="Q1575" i="2"/>
  <c r="Q1583" i="2"/>
  <c r="Q1591" i="2"/>
  <c r="Q1599" i="2"/>
  <c r="Q1607" i="2"/>
  <c r="Q1615" i="2"/>
  <c r="Q1623" i="2"/>
  <c r="Q1631" i="2"/>
  <c r="Q45" i="2"/>
  <c r="Q109" i="2"/>
  <c r="Q173" i="2"/>
  <c r="Q650" i="2"/>
  <c r="Q682" i="2"/>
  <c r="Q714" i="2"/>
  <c r="Q746" i="2"/>
  <c r="Q778" i="2"/>
  <c r="Q810" i="2"/>
  <c r="Q842" i="2"/>
  <c r="Q874" i="2"/>
  <c r="Q906" i="2"/>
  <c r="Q938" i="2"/>
  <c r="Q970" i="2"/>
  <c r="Q1002" i="2"/>
  <c r="Q21" i="2"/>
  <c r="Q676" i="2"/>
  <c r="Q804" i="2"/>
  <c r="Q932" i="2"/>
  <c r="Q1038" i="2"/>
  <c r="Q1070" i="2"/>
  <c r="Q1102" i="2"/>
  <c r="Q1134" i="2"/>
  <c r="Q1166" i="2"/>
  <c r="Q1198" i="2"/>
  <c r="Q1230" i="2"/>
  <c r="Q1262" i="2"/>
  <c r="Q1294" i="2"/>
  <c r="Q1326" i="2"/>
  <c r="Q1358" i="2"/>
  <c r="Q1390" i="2"/>
  <c r="Q1422" i="2"/>
  <c r="Q1454" i="2"/>
  <c r="Q1486" i="2"/>
  <c r="Q1518" i="2"/>
  <c r="Q1550" i="2"/>
  <c r="Q1582" i="2"/>
  <c r="Q1614" i="2"/>
  <c r="Q1640" i="2"/>
  <c r="Q1656" i="2"/>
  <c r="Q1672" i="2"/>
  <c r="Q1688" i="2"/>
  <c r="Q1704" i="2"/>
  <c r="Q1720" i="2"/>
  <c r="Q1736" i="2"/>
  <c r="Q1752" i="2"/>
  <c r="Q1768" i="2"/>
  <c r="Q1784" i="2"/>
  <c r="Q1800" i="2"/>
  <c r="Q1816" i="2"/>
  <c r="Q1832" i="2"/>
  <c r="Q1848" i="2"/>
  <c r="Q1864" i="2"/>
  <c r="Q1880" i="2"/>
  <c r="Q1896" i="2"/>
  <c r="Q1912" i="2"/>
  <c r="Q1928" i="2"/>
  <c r="Q1944" i="2"/>
  <c r="Q1960" i="2"/>
  <c r="Q1976" i="2"/>
  <c r="Q1992" i="2"/>
  <c r="Q2008" i="2"/>
  <c r="Q2024" i="2"/>
  <c r="Q2040" i="2"/>
  <c r="Q2056" i="2"/>
  <c r="Q2072" i="2"/>
  <c r="Q2088" i="2"/>
  <c r="Q2191" i="2"/>
  <c r="Q2199" i="2"/>
  <c r="Q2209" i="2"/>
  <c r="Q2217" i="2"/>
  <c r="Q2225" i="2"/>
  <c r="Q2235" i="2"/>
  <c r="Q2245" i="2"/>
  <c r="Q2257" i="2"/>
  <c r="Q2265" i="2"/>
  <c r="Q2275" i="2"/>
  <c r="Q2287" i="2"/>
  <c r="Q2295" i="2"/>
  <c r="Q2305" i="2"/>
  <c r="Q2313" i="2"/>
  <c r="Q2321" i="2"/>
  <c r="Q2331" i="2"/>
  <c r="Q2339" i="2"/>
  <c r="Q2351" i="2"/>
  <c r="Q2359" i="2"/>
  <c r="Q2375" i="2"/>
  <c r="Q2383" i="2"/>
  <c r="Q2391" i="2"/>
  <c r="Q2399" i="2"/>
  <c r="Q2407" i="2"/>
  <c r="Q2415" i="2"/>
  <c r="Q2423" i="2"/>
  <c r="Q2433" i="2"/>
  <c r="Q2441" i="2"/>
  <c r="Q2449" i="2"/>
  <c r="Q2459" i="2"/>
  <c r="Q50" i="2"/>
  <c r="Q668" i="2"/>
  <c r="Q828" i="2"/>
  <c r="Q988" i="2"/>
  <c r="Q1152" i="2"/>
  <c r="Q1216" i="2"/>
  <c r="Q1280" i="2"/>
  <c r="Q1344" i="2"/>
  <c r="Q1440" i="2"/>
  <c r="Q1496" i="2"/>
  <c r="Q1552" i="2"/>
  <c r="Q1649" i="2"/>
  <c r="Q1681" i="2"/>
  <c r="Q1729" i="2"/>
  <c r="Q1782" i="2"/>
  <c r="Q1809" i="2"/>
  <c r="Q1849" i="2"/>
  <c r="Q2130" i="2"/>
  <c r="Q2146" i="2"/>
  <c r="Q2162" i="2"/>
  <c r="Q2180" i="2"/>
  <c r="Q2192" i="2"/>
  <c r="Q2208" i="2"/>
  <c r="Q2226" i="2"/>
  <c r="Q2240" i="2"/>
  <c r="Q2272" i="2"/>
  <c r="Q2292" i="2"/>
  <c r="Q2312" i="2"/>
  <c r="Q53" i="2"/>
  <c r="Q684" i="2"/>
  <c r="Q812" i="2"/>
  <c r="Q940" i="2"/>
  <c r="Q1036" i="2"/>
  <c r="Q1068" i="2"/>
  <c r="Q1100" i="2"/>
  <c r="Q1132" i="2"/>
  <c r="Q1164" i="2"/>
  <c r="Q1196" i="2"/>
  <c r="Q1228" i="2"/>
  <c r="Q1260" i="2"/>
  <c r="Q1292" i="2"/>
  <c r="Q1324" i="2"/>
  <c r="Q1356" i="2"/>
  <c r="Q1388" i="2"/>
  <c r="Q1420" i="2"/>
  <c r="Q1452" i="2"/>
  <c r="Q1484" i="2"/>
  <c r="Q1516" i="2"/>
  <c r="Q1548" i="2"/>
  <c r="Q1580" i="2"/>
  <c r="Q1612" i="2"/>
  <c r="Q1637" i="2"/>
  <c r="Q1653" i="2"/>
  <c r="Q1669" i="2"/>
  <c r="Q1685" i="2"/>
  <c r="Q1701" i="2"/>
  <c r="Q1717" i="2"/>
  <c r="Q1733" i="2"/>
  <c r="Q1749" i="2"/>
  <c r="Q1765" i="2"/>
  <c r="Q1781" i="2"/>
  <c r="Q1797" i="2"/>
  <c r="Q1813" i="2"/>
  <c r="Q1829" i="2"/>
  <c r="Q1845" i="2"/>
  <c r="Q1861" i="2"/>
  <c r="Q1877" i="2"/>
  <c r="Q1893" i="2"/>
  <c r="Q1909" i="2"/>
  <c r="Q1925" i="2"/>
  <c r="Q1941" i="2"/>
  <c r="Q1957" i="2"/>
  <c r="Q1973" i="2"/>
  <c r="Q1989" i="2"/>
  <c r="Q2005" i="2"/>
  <c r="Q2021" i="2"/>
  <c r="Q2037" i="2"/>
  <c r="Q2053" i="2"/>
  <c r="Q2069" i="2"/>
  <c r="Q2085" i="2"/>
  <c r="Q2099" i="2"/>
  <c r="Q2107" i="2"/>
  <c r="Q2115" i="2"/>
  <c r="Q2123" i="2"/>
  <c r="Q2131" i="2"/>
  <c r="Q2139" i="2"/>
  <c r="Q2147" i="2"/>
  <c r="Q2155" i="2"/>
  <c r="Q2163" i="2"/>
  <c r="Q2171" i="2"/>
  <c r="Q2179" i="2"/>
  <c r="Q2205" i="2"/>
  <c r="Q2251" i="2"/>
  <c r="Q2301" i="2"/>
  <c r="Q2365" i="2"/>
  <c r="Q2431" i="2"/>
  <c r="Q1020" i="2"/>
  <c r="Q1104" i="2"/>
  <c r="Q1184" i="2"/>
  <c r="Q1328" i="2"/>
  <c r="Q1384" i="2"/>
  <c r="Q1504" i="2"/>
  <c r="Q1632" i="2"/>
  <c r="Q1702" i="2"/>
  <c r="Q1750" i="2"/>
  <c r="Q1769" i="2"/>
  <c r="Q1862" i="2"/>
  <c r="Q1894" i="2"/>
  <c r="Q1921" i="2"/>
  <c r="Q1953" i="2"/>
  <c r="Q1990" i="2"/>
  <c r="Q2022" i="2"/>
  <c r="Q2054" i="2"/>
  <c r="Q2089" i="2"/>
  <c r="Q2108" i="2"/>
  <c r="Q2140" i="2"/>
  <c r="Q2166" i="2"/>
  <c r="Q2210" i="2"/>
  <c r="Q2246" i="2"/>
  <c r="Q2258" i="2"/>
  <c r="Q2280" i="2"/>
  <c r="Q2316" i="2"/>
  <c r="Q146" i="2"/>
  <c r="Q756" i="2"/>
  <c r="Q884" i="2"/>
  <c r="Q1012" i="2"/>
  <c r="Q1058" i="2"/>
  <c r="Q1090" i="2"/>
  <c r="Q1122" i="2"/>
  <c r="Q1154" i="2"/>
  <c r="Q1186" i="2"/>
  <c r="Q1218" i="2"/>
  <c r="Q1250" i="2"/>
  <c r="Q1282" i="2"/>
  <c r="Q1314" i="2"/>
  <c r="Q1346" i="2"/>
  <c r="Q1378" i="2"/>
  <c r="Q1410" i="2"/>
  <c r="Q1442" i="2"/>
  <c r="Q1474" i="2"/>
  <c r="Q1506" i="2"/>
  <c r="Q1538" i="2"/>
  <c r="Q1570" i="2"/>
  <c r="Q1602" i="2"/>
  <c r="Q1636" i="2"/>
  <c r="Q1652" i="2"/>
  <c r="Q1668" i="2"/>
  <c r="Q1684" i="2"/>
  <c r="Q1700" i="2"/>
  <c r="Q1716" i="2"/>
  <c r="Q1732" i="2"/>
  <c r="Q1748" i="2"/>
  <c r="Q1764" i="2"/>
  <c r="Q1780" i="2"/>
  <c r="Q1796" i="2"/>
  <c r="Q1812" i="2"/>
  <c r="Q1828" i="2"/>
  <c r="Q1844" i="2"/>
  <c r="Q1860" i="2"/>
  <c r="Q1876" i="2"/>
  <c r="Q1892" i="2"/>
  <c r="Q1908" i="2"/>
  <c r="Q1924" i="2"/>
  <c r="Q1940" i="2"/>
  <c r="Q1956" i="2"/>
  <c r="Q1972" i="2"/>
  <c r="Q1988" i="2"/>
  <c r="Q2004" i="2"/>
  <c r="Q2020" i="2"/>
  <c r="Q2036" i="2"/>
  <c r="Q2052" i="2"/>
  <c r="Q2068" i="2"/>
  <c r="Q2084" i="2"/>
  <c r="Q764" i="2"/>
  <c r="Q1136" i="2"/>
  <c r="Q1232" i="2"/>
  <c r="Q1352" i="2"/>
  <c r="Q1464" i="2"/>
  <c r="Q1600" i="2"/>
  <c r="Q1654" i="2"/>
  <c r="Q1689" i="2"/>
  <c r="Q1734" i="2"/>
  <c r="Q1822" i="2"/>
  <c r="Q1841" i="2"/>
  <c r="Q1873" i="2"/>
  <c r="Q1905" i="2"/>
  <c r="Q1942" i="2"/>
  <c r="Q1974" i="2"/>
  <c r="Q2001" i="2"/>
  <c r="Q2033" i="2"/>
  <c r="Q2070" i="2"/>
  <c r="Q2098" i="2"/>
  <c r="Q2114" i="2"/>
  <c r="Q2128" i="2"/>
  <c r="Q2160" i="2"/>
  <c r="Q2196" i="2"/>
  <c r="Q2216" i="2"/>
  <c r="Q2236" i="2"/>
  <c r="Q2274" i="2"/>
  <c r="Q2300" i="2"/>
  <c r="Q2332" i="2"/>
  <c r="Q2338" i="2"/>
  <c r="Q2370" i="2"/>
  <c r="Q2402" i="2"/>
  <c r="Q2442" i="2"/>
  <c r="Q2352" i="2"/>
  <c r="Q2384" i="2"/>
  <c r="Q2416" i="2"/>
  <c r="Q2448" i="2"/>
  <c r="Q2334" i="2"/>
  <c r="Q2366" i="2"/>
  <c r="Q2398" i="2"/>
  <c r="Q2430" i="2"/>
  <c r="Q2462" i="2"/>
  <c r="Q2380" i="2"/>
  <c r="Q2412" i="2"/>
  <c r="Q2444" i="2"/>
  <c r="Q2450" i="2"/>
  <c r="Q12" i="2"/>
  <c r="Q28" i="2"/>
  <c r="Q44" i="2"/>
  <c r="Q60" i="2"/>
  <c r="Q76" i="2"/>
  <c r="Q92" i="2"/>
  <c r="Q108" i="2"/>
  <c r="Q124" i="2"/>
  <c r="Q140" i="2"/>
  <c r="Q156" i="2"/>
  <c r="Q172" i="2"/>
  <c r="Q188" i="2"/>
  <c r="Q205" i="2"/>
  <c r="Q213" i="2"/>
  <c r="Q221" i="2"/>
  <c r="Q229" i="2"/>
  <c r="Q237" i="2"/>
  <c r="Q245" i="2"/>
  <c r="Q253" i="2"/>
  <c r="Q261" i="2"/>
  <c r="Q269" i="2"/>
  <c r="Q277" i="2"/>
  <c r="Q285" i="2"/>
  <c r="Q293" i="2"/>
  <c r="Q301" i="2"/>
  <c r="Q309" i="2"/>
  <c r="Q317" i="2"/>
  <c r="Q325" i="2"/>
  <c r="Q333" i="2"/>
  <c r="Q341" i="2"/>
  <c r="Q349" i="2"/>
  <c r="Q357" i="2"/>
  <c r="Q365" i="2"/>
  <c r="Q373" i="2"/>
  <c r="Q381" i="2"/>
  <c r="Q389" i="2"/>
  <c r="Q397" i="2"/>
  <c r="Q405" i="2"/>
  <c r="Q413" i="2"/>
  <c r="Q421" i="2"/>
  <c r="Q429" i="2"/>
  <c r="Q437" i="2"/>
  <c r="Q445" i="2"/>
  <c r="Q453" i="2"/>
  <c r="Q461" i="2"/>
  <c r="Q469" i="2"/>
  <c r="Q477" i="2"/>
  <c r="Q485" i="2"/>
  <c r="Q493" i="2"/>
  <c r="Q501" i="2"/>
  <c r="Q509" i="2"/>
  <c r="Q517" i="2"/>
  <c r="Q525" i="2"/>
  <c r="Q533" i="2"/>
  <c r="Q541" i="2"/>
  <c r="Q549" i="2"/>
  <c r="Q557" i="2"/>
  <c r="Q565" i="2"/>
  <c r="Q573" i="2"/>
  <c r="Q581" i="2"/>
  <c r="Q589" i="2"/>
  <c r="Q597" i="2"/>
  <c r="Q605" i="2"/>
  <c r="Q613" i="2"/>
  <c r="Q621" i="2"/>
  <c r="Q629" i="2"/>
  <c r="Q637" i="2"/>
  <c r="Q645" i="2"/>
  <c r="Q653" i="2"/>
  <c r="Q661" i="2"/>
  <c r="Q669" i="2"/>
  <c r="Q677" i="2"/>
  <c r="Q685" i="2"/>
  <c r="Q693" i="2"/>
  <c r="Q701" i="2"/>
  <c r="Q709" i="2"/>
  <c r="Q717" i="2"/>
  <c r="Q725" i="2"/>
  <c r="Q733" i="2"/>
  <c r="Q741" i="2"/>
  <c r="Q749" i="2"/>
  <c r="Q757" i="2"/>
  <c r="Q765" i="2"/>
  <c r="Q773" i="2"/>
  <c r="Q781" i="2"/>
  <c r="Q789" i="2"/>
  <c r="Q797" i="2"/>
  <c r="Q805" i="2"/>
  <c r="Q813" i="2"/>
  <c r="Q821" i="2"/>
  <c r="Q829" i="2"/>
  <c r="Q837" i="2"/>
  <c r="Q845" i="2"/>
  <c r="Q853" i="2"/>
  <c r="Q861" i="2"/>
  <c r="Q869" i="2"/>
  <c r="Q877" i="2"/>
  <c r="Q885" i="2"/>
  <c r="Q893" i="2"/>
  <c r="Q901" i="2"/>
  <c r="Q909" i="2"/>
  <c r="Q917" i="2"/>
  <c r="Q925" i="2"/>
  <c r="Q933" i="2"/>
  <c r="Q941" i="2"/>
  <c r="Q949" i="2"/>
  <c r="Q957" i="2"/>
  <c r="Q965" i="2"/>
  <c r="Q973" i="2"/>
  <c r="Q981" i="2"/>
  <c r="Q989" i="2"/>
  <c r="Q997" i="2"/>
  <c r="Q1005" i="2"/>
  <c r="Q1013" i="2"/>
  <c r="Q1021" i="2"/>
  <c r="Q9" i="2"/>
  <c r="Q25" i="2"/>
  <c r="Q41" i="2"/>
  <c r="Q57" i="2"/>
  <c r="Q73" i="2"/>
  <c r="Q89" i="2"/>
  <c r="Q105" i="2"/>
  <c r="Q121" i="2"/>
  <c r="Q137" i="2"/>
  <c r="Q153" i="2"/>
  <c r="Q169" i="2"/>
  <c r="Q185" i="2"/>
  <c r="Q201" i="2"/>
  <c r="Q19" i="2"/>
  <c r="Q35" i="2"/>
  <c r="Q51" i="2"/>
  <c r="Q67" i="2"/>
  <c r="Q83" i="2"/>
  <c r="Q99" i="2"/>
  <c r="Q115" i="2"/>
  <c r="Q131" i="2"/>
  <c r="Q147" i="2"/>
  <c r="Q163" i="2"/>
  <c r="Q179" i="2"/>
  <c r="Q195" i="2"/>
  <c r="Q206" i="2"/>
  <c r="Q214" i="2"/>
  <c r="Q222" i="2"/>
  <c r="Q230" i="2"/>
  <c r="Q238" i="2"/>
  <c r="Q246" i="2"/>
  <c r="Q254" i="2"/>
  <c r="Q262" i="2"/>
  <c r="Q270" i="2"/>
  <c r="Q278" i="2"/>
  <c r="Q286" i="2"/>
  <c r="Q294" i="2"/>
  <c r="Q302" i="2"/>
  <c r="Q310" i="2"/>
  <c r="Q318" i="2"/>
  <c r="Q326" i="2"/>
  <c r="Q334" i="2"/>
  <c r="Q342" i="2"/>
  <c r="Q350" i="2"/>
  <c r="Q358" i="2"/>
  <c r="Q366" i="2"/>
  <c r="Q374" i="2"/>
  <c r="Q382" i="2"/>
  <c r="Q390" i="2"/>
  <c r="Q398" i="2"/>
  <c r="Q406" i="2"/>
  <c r="Q414" i="2"/>
  <c r="Q422" i="2"/>
  <c r="Q430" i="2"/>
  <c r="Q438" i="2"/>
  <c r="Q446" i="2"/>
  <c r="Q454" i="2"/>
  <c r="Q462" i="2"/>
  <c r="Q470" i="2"/>
  <c r="Q478" i="2"/>
  <c r="Q486" i="2"/>
  <c r="Q494" i="2"/>
  <c r="Q502" i="2"/>
  <c r="Q510" i="2"/>
  <c r="Q518" i="2"/>
  <c r="Q526" i="2"/>
  <c r="Q534" i="2"/>
  <c r="Q542" i="2"/>
  <c r="Q550" i="2"/>
  <c r="Q558" i="2"/>
  <c r="Q566" i="2"/>
  <c r="Q574" i="2"/>
  <c r="Q582" i="2"/>
  <c r="Q590" i="2"/>
  <c r="Q598" i="2"/>
  <c r="Q606" i="2"/>
  <c r="Q614" i="2"/>
  <c r="Q622" i="2"/>
  <c r="Q630" i="2"/>
  <c r="Q61" i="2"/>
  <c r="Q125" i="2"/>
  <c r="Q189" i="2"/>
  <c r="Q662" i="2"/>
  <c r="Q694" i="2"/>
  <c r="Q726" i="2"/>
  <c r="Q758" i="2"/>
  <c r="Q790" i="2"/>
  <c r="Q822" i="2"/>
  <c r="Q854" i="2"/>
  <c r="Q886" i="2"/>
  <c r="Q918" i="2"/>
  <c r="Q950" i="2"/>
  <c r="Q982" i="2"/>
  <c r="Q1014" i="2"/>
  <c r="Q37" i="2"/>
  <c r="Q101" i="2"/>
  <c r="Q165" i="2"/>
  <c r="Q640" i="2"/>
  <c r="Q672" i="2"/>
  <c r="Q704" i="2"/>
  <c r="Q736" i="2"/>
  <c r="Q768" i="2"/>
  <c r="Q800" i="2"/>
  <c r="Q832" i="2"/>
  <c r="Q864" i="2"/>
  <c r="Q896" i="2"/>
  <c r="Q928" i="2"/>
  <c r="Q960" i="2"/>
  <c r="Q992" i="2"/>
  <c r="Q1024" i="2"/>
  <c r="Q1033" i="2"/>
  <c r="Q1041" i="2"/>
  <c r="Q1049" i="2"/>
  <c r="Q1057" i="2"/>
  <c r="Q1065" i="2"/>
  <c r="Q1073" i="2"/>
  <c r="Q1081" i="2"/>
  <c r="Q1089" i="2"/>
  <c r="Q1097" i="2"/>
  <c r="Q1105" i="2"/>
  <c r="Q1113" i="2"/>
  <c r="Q1121" i="2"/>
  <c r="Q1129" i="2"/>
  <c r="Q1137" i="2"/>
  <c r="Q1145" i="2"/>
  <c r="Q1153" i="2"/>
  <c r="Q1161" i="2"/>
  <c r="Q1169" i="2"/>
  <c r="Q1177" i="2"/>
  <c r="Q1185" i="2"/>
  <c r="Q1193" i="2"/>
  <c r="Q1201" i="2"/>
  <c r="Q1209" i="2"/>
  <c r="Q1217" i="2"/>
  <c r="Q1225" i="2"/>
  <c r="Q1233" i="2"/>
  <c r="Q1241" i="2"/>
  <c r="Q1249" i="2"/>
  <c r="Q1257" i="2"/>
  <c r="Q1265" i="2"/>
  <c r="Q1273" i="2"/>
  <c r="Q1281" i="2"/>
  <c r="Q1289" i="2"/>
  <c r="Q1297" i="2"/>
  <c r="Q1305" i="2"/>
  <c r="Q1313" i="2"/>
  <c r="Q1321" i="2"/>
  <c r="Q1329" i="2"/>
  <c r="Q1337" i="2"/>
  <c r="Q1345" i="2"/>
  <c r="Q1353" i="2"/>
  <c r="Q1361" i="2"/>
  <c r="Q1369" i="2"/>
  <c r="Q1377" i="2"/>
  <c r="Q1385" i="2"/>
  <c r="Q1393" i="2"/>
  <c r="Q1401" i="2"/>
  <c r="Q1409" i="2"/>
  <c r="Q1417" i="2"/>
  <c r="Q1425" i="2"/>
  <c r="Q1433" i="2"/>
  <c r="Q1441" i="2"/>
  <c r="Q1449" i="2"/>
  <c r="Q1457" i="2"/>
  <c r="Q1465" i="2"/>
  <c r="Q1473" i="2"/>
  <c r="Q1481" i="2"/>
  <c r="Q1489" i="2"/>
  <c r="Q1497" i="2"/>
  <c r="Q1505" i="2"/>
  <c r="Q1513" i="2"/>
  <c r="Q1521" i="2"/>
  <c r="Q1529" i="2"/>
  <c r="Q1537" i="2"/>
  <c r="Q1545" i="2"/>
  <c r="Q1553" i="2"/>
  <c r="Q1561" i="2"/>
  <c r="Q1569" i="2"/>
  <c r="Q1577" i="2"/>
  <c r="Q1585" i="2"/>
  <c r="Q1593" i="2"/>
  <c r="Q1601" i="2"/>
  <c r="Q1609" i="2"/>
  <c r="Q1617" i="2"/>
  <c r="Q1625" i="2"/>
  <c r="Q10" i="2"/>
  <c r="Q74" i="2"/>
  <c r="Q138" i="2"/>
  <c r="Q202" i="2"/>
  <c r="Q658" i="2"/>
  <c r="Q690" i="2"/>
  <c r="Q722" i="2"/>
  <c r="Q754" i="2"/>
  <c r="Q786" i="2"/>
  <c r="Q818" i="2"/>
  <c r="Q850" i="2"/>
  <c r="Q882" i="2"/>
  <c r="Q914" i="2"/>
  <c r="Q946" i="2"/>
  <c r="Q978" i="2"/>
  <c r="Q1010" i="2"/>
  <c r="Q82" i="2"/>
  <c r="Q708" i="2"/>
  <c r="Q836" i="2"/>
  <c r="Q964" i="2"/>
  <c r="Q1046" i="2"/>
  <c r="Q1078" i="2"/>
  <c r="Q1110" i="2"/>
  <c r="Q1142" i="2"/>
  <c r="Q1174" i="2"/>
  <c r="Q1206" i="2"/>
  <c r="Q1238" i="2"/>
  <c r="Q1270" i="2"/>
  <c r="Q1302" i="2"/>
  <c r="Q1334" i="2"/>
  <c r="Q1366" i="2"/>
  <c r="Q1398" i="2"/>
  <c r="Q1430" i="2"/>
  <c r="Q1462" i="2"/>
  <c r="Q1494" i="2"/>
  <c r="Q1526" i="2"/>
  <c r="Q1558" i="2"/>
  <c r="Q1590" i="2"/>
  <c r="Q1622" i="2"/>
  <c r="Q1643" i="2"/>
  <c r="Q1659" i="2"/>
  <c r="Q1675" i="2"/>
  <c r="Q1691" i="2"/>
  <c r="Q1707" i="2"/>
  <c r="Q1723" i="2"/>
  <c r="Q1739" i="2"/>
  <c r="Q1755" i="2"/>
  <c r="Q1771" i="2"/>
  <c r="Q1787" i="2"/>
  <c r="Q1803" i="2"/>
  <c r="Q1819" i="2"/>
  <c r="Q1835" i="2"/>
  <c r="Q1851" i="2"/>
  <c r="Q1867" i="2"/>
  <c r="Q1883" i="2"/>
  <c r="Q1899" i="2"/>
  <c r="Q1915" i="2"/>
  <c r="Q1931" i="2"/>
  <c r="Q1947" i="2"/>
  <c r="Q1963" i="2"/>
  <c r="Q1979" i="2"/>
  <c r="Q1995" i="2"/>
  <c r="Q2011" i="2"/>
  <c r="Q2027" i="2"/>
  <c r="Q2043" i="2"/>
  <c r="Q2059" i="2"/>
  <c r="Q2075" i="2"/>
  <c r="Q2091" i="2"/>
  <c r="Q2193" i="2"/>
  <c r="Q2201" i="2"/>
  <c r="Q2211" i="2"/>
  <c r="Q2219" i="2"/>
  <c r="Q2229" i="2"/>
  <c r="Q2239" i="2"/>
  <c r="Q2247" i="2"/>
  <c r="Q2259" i="2"/>
  <c r="Q2269" i="2"/>
  <c r="Q2279" i="2"/>
  <c r="Q2289" i="2"/>
  <c r="Q2297" i="2"/>
  <c r="Q2307" i="2"/>
  <c r="Q2315" i="2"/>
  <c r="Q2323" i="2"/>
  <c r="Q2333" i="2"/>
  <c r="Q2341" i="2"/>
  <c r="Q2353" i="2"/>
  <c r="Q2361" i="2"/>
  <c r="Q2377" i="2"/>
  <c r="Q2385" i="2"/>
  <c r="Q2393" i="2"/>
  <c r="Q2401" i="2"/>
  <c r="Q2409" i="2"/>
  <c r="Q2417" i="2"/>
  <c r="Q2425" i="2"/>
  <c r="Q2435" i="2"/>
  <c r="Q2443" i="2"/>
  <c r="Q2451" i="2"/>
  <c r="Q2463" i="2"/>
  <c r="Q117" i="2"/>
  <c r="Q700" i="2"/>
  <c r="Q892" i="2"/>
  <c r="Q1040" i="2"/>
  <c r="Q1168" i="2"/>
  <c r="Q1224" i="2"/>
  <c r="Q1288" i="2"/>
  <c r="Q1392" i="2"/>
  <c r="Q1448" i="2"/>
  <c r="Q1512" i="2"/>
  <c r="Q1560" i="2"/>
  <c r="Q1662" i="2"/>
  <c r="Q1697" i="2"/>
  <c r="Q1745" i="2"/>
  <c r="Q1785" i="2"/>
  <c r="Q1814" i="2"/>
  <c r="Q2094" i="2"/>
  <c r="Q2134" i="2"/>
  <c r="Q2150" i="2"/>
  <c r="Q2170" i="2"/>
  <c r="Q2184" i="2"/>
  <c r="Q2194" i="2"/>
  <c r="Q2212" i="2"/>
  <c r="Q2230" i="2"/>
  <c r="Q2248" i="2"/>
  <c r="Q2276" i="2"/>
  <c r="Q2296" i="2"/>
  <c r="Q2318" i="2"/>
  <c r="Q114" i="2"/>
  <c r="Q716" i="2"/>
  <c r="Q844" i="2"/>
  <c r="Q972" i="2"/>
  <c r="Q1044" i="2"/>
  <c r="Q1076" i="2"/>
  <c r="Q1108" i="2"/>
  <c r="Q1140" i="2"/>
  <c r="Q1172" i="2"/>
  <c r="Q1204" i="2"/>
  <c r="Q1236" i="2"/>
  <c r="Q1268" i="2"/>
  <c r="Q1300" i="2"/>
  <c r="Q1332" i="2"/>
  <c r="Q1364" i="2"/>
  <c r="Q1396" i="2"/>
  <c r="Q1428" i="2"/>
  <c r="Q1460" i="2"/>
  <c r="Q1492" i="2"/>
  <c r="Q1524" i="2"/>
  <c r="Q1556" i="2"/>
  <c r="Q1588" i="2"/>
  <c r="Q1620" i="2"/>
  <c r="Q1642" i="2"/>
  <c r="Q1658" i="2"/>
  <c r="Q1674" i="2"/>
  <c r="Q1690" i="2"/>
  <c r="Q1706" i="2"/>
  <c r="Q1722" i="2"/>
  <c r="Q1738" i="2"/>
  <c r="Q1754" i="2"/>
  <c r="Q1770" i="2"/>
  <c r="Q1786" i="2"/>
  <c r="Q1802" i="2"/>
  <c r="Q1818" i="2"/>
  <c r="Q1834" i="2"/>
  <c r="Q1850" i="2"/>
  <c r="Q1866" i="2"/>
  <c r="Q1882" i="2"/>
  <c r="Q1898" i="2"/>
  <c r="Q1914" i="2"/>
  <c r="Q1930" i="2"/>
  <c r="Q1946" i="2"/>
  <c r="Q1962" i="2"/>
  <c r="Q1978" i="2"/>
  <c r="Q1994" i="2"/>
  <c r="Q2010" i="2"/>
  <c r="Q2026" i="2"/>
  <c r="Q2042" i="2"/>
  <c r="Q2058" i="2"/>
  <c r="Q2074" i="2"/>
  <c r="Q2090" i="2"/>
  <c r="Q2101" i="2"/>
  <c r="Q2109" i="2"/>
  <c r="Q2117" i="2"/>
  <c r="Q2125" i="2"/>
  <c r="Q2133" i="2"/>
  <c r="Q2141" i="2"/>
  <c r="Q2149" i="2"/>
  <c r="Q2157" i="2"/>
  <c r="Q2165" i="2"/>
  <c r="Q2173" i="2"/>
  <c r="Q2181" i="2"/>
  <c r="Q2227" i="2"/>
  <c r="Q2267" i="2"/>
  <c r="Q2325" i="2"/>
  <c r="Q2367" i="2"/>
  <c r="Q2453" i="2"/>
  <c r="Q1032" i="2"/>
  <c r="Q1112" i="2"/>
  <c r="Q1192" i="2"/>
  <c r="Q1336" i="2"/>
  <c r="Q1408" i="2"/>
  <c r="Q1520" i="2"/>
  <c r="Q1638" i="2"/>
  <c r="Q1718" i="2"/>
  <c r="Q1753" i="2"/>
  <c r="Q1790" i="2"/>
  <c r="Q1865" i="2"/>
  <c r="Q1897" i="2"/>
  <c r="Q1934" i="2"/>
  <c r="Q1966" i="2"/>
  <c r="Q1993" i="2"/>
  <c r="Q2025" i="2"/>
  <c r="Q2062" i="2"/>
  <c r="Q2096" i="2"/>
  <c r="Q2112" i="2"/>
  <c r="Q2148" i="2"/>
  <c r="Q2172" i="2"/>
  <c r="Q2228" i="2"/>
  <c r="Q2250" i="2"/>
  <c r="Q2260" i="2"/>
  <c r="Q2288" i="2"/>
  <c r="Q2322" i="2"/>
  <c r="Q660" i="2"/>
  <c r="Q788" i="2"/>
  <c r="Q916" i="2"/>
  <c r="Q1034" i="2"/>
  <c r="Q1066" i="2"/>
  <c r="Q1098" i="2"/>
  <c r="Q1130" i="2"/>
  <c r="Q1162" i="2"/>
  <c r="Q1194" i="2"/>
  <c r="Q1226" i="2"/>
  <c r="Q1258" i="2"/>
  <c r="Q1290" i="2"/>
  <c r="Q1322" i="2"/>
  <c r="Q1354" i="2"/>
  <c r="Q1386" i="2"/>
  <c r="Q1418" i="2"/>
  <c r="Q1450" i="2"/>
  <c r="Q1482" i="2"/>
  <c r="Q1514" i="2"/>
  <c r="Q1546" i="2"/>
  <c r="Q1578" i="2"/>
  <c r="Q1610" i="2"/>
  <c r="Q1639" i="2"/>
  <c r="Q1655" i="2"/>
  <c r="Q1671" i="2"/>
  <c r="Q1687" i="2"/>
  <c r="Q1703" i="2"/>
  <c r="Q1719" i="2"/>
  <c r="Q1735" i="2"/>
  <c r="Q1751" i="2"/>
  <c r="Q1767" i="2"/>
  <c r="Q1783" i="2"/>
  <c r="Q1799" i="2"/>
  <c r="Q1815" i="2"/>
  <c r="Q1831" i="2"/>
  <c r="Q1847" i="2"/>
  <c r="Q1863" i="2"/>
  <c r="Q1879" i="2"/>
  <c r="Q1895" i="2"/>
  <c r="Q1911" i="2"/>
  <c r="Q1927" i="2"/>
  <c r="Q1943" i="2"/>
  <c r="Q1959" i="2"/>
  <c r="Q1975" i="2"/>
  <c r="Q1991" i="2"/>
  <c r="Q2007" i="2"/>
  <c r="Q2023" i="2"/>
  <c r="Q2039" i="2"/>
  <c r="Q2055" i="2"/>
  <c r="Q2071" i="2"/>
  <c r="Q2087" i="2"/>
  <c r="Q1056" i="2"/>
  <c r="Q1144" i="2"/>
  <c r="Q1256" i="2"/>
  <c r="Q1376" i="2"/>
  <c r="Q1568" i="2"/>
  <c r="Q1616" i="2"/>
  <c r="Q1665" i="2"/>
  <c r="Q1694" i="2"/>
  <c r="Q1737" i="2"/>
  <c r="Q1825" i="2"/>
  <c r="Q1854" i="2"/>
  <c r="Q1886" i="2"/>
  <c r="Q1918" i="2"/>
  <c r="Q1945" i="2"/>
  <c r="Q1977" i="2"/>
  <c r="Q2014" i="2"/>
  <c r="Q2046" i="2"/>
  <c r="Q2073" i="2"/>
  <c r="Q2102" i="2"/>
  <c r="Q2118" i="2"/>
  <c r="Q2136" i="2"/>
  <c r="Q2168" i="2"/>
  <c r="Q2198" i="2"/>
  <c r="Q2218" i="2"/>
  <c r="Q2252" i="2"/>
  <c r="Q2284" i="2"/>
  <c r="Q2304" i="2"/>
  <c r="Q2340" i="2"/>
  <c r="Q2346" i="2"/>
  <c r="Q2378" i="2"/>
  <c r="Q2410" i="2"/>
  <c r="Q2328" i="2"/>
  <c r="Q2360" i="2"/>
  <c r="Q2392" i="2"/>
  <c r="Q2424" i="2"/>
  <c r="Q2456" i="2"/>
  <c r="Q2342" i="2"/>
  <c r="Q2374" i="2"/>
  <c r="Q2406" i="2"/>
  <c r="Q2438" i="2"/>
  <c r="Q2348" i="2"/>
  <c r="Q2388" i="2"/>
  <c r="Q2420" i="2"/>
  <c r="Q2452" i="2"/>
  <c r="Q2458" i="2"/>
  <c r="Q3" i="2"/>
  <c r="Q15" i="2"/>
  <c r="Q31" i="2"/>
  <c r="Q47" i="2"/>
  <c r="Q63" i="2"/>
  <c r="Q79" i="2"/>
  <c r="Q95" i="2"/>
  <c r="Q111" i="2"/>
  <c r="Q127" i="2"/>
  <c r="Q143" i="2"/>
  <c r="Q159" i="2"/>
  <c r="Q175" i="2"/>
  <c r="Q191" i="2"/>
  <c r="Q207" i="2"/>
  <c r="Q215" i="2"/>
  <c r="Q223" i="2"/>
  <c r="Q231" i="2"/>
  <c r="Q239" i="2"/>
  <c r="Q247" i="2"/>
  <c r="Q255" i="2"/>
  <c r="Q263" i="2"/>
  <c r="Q271" i="2"/>
  <c r="Q279" i="2"/>
  <c r="Q287" i="2"/>
  <c r="Q295" i="2"/>
  <c r="Q303" i="2"/>
  <c r="Q311" i="2"/>
  <c r="Q319" i="2"/>
  <c r="Q327" i="2"/>
  <c r="Q335" i="2"/>
  <c r="Q343" i="2"/>
  <c r="Q351" i="2"/>
  <c r="Q359" i="2"/>
  <c r="Q367" i="2"/>
  <c r="Q375" i="2"/>
  <c r="Q383" i="2"/>
  <c r="Q391" i="2"/>
  <c r="Q399" i="2"/>
  <c r="Q407" i="2"/>
  <c r="Q415" i="2"/>
  <c r="Q423" i="2"/>
  <c r="Q431" i="2"/>
  <c r="Q439" i="2"/>
  <c r="Q447" i="2"/>
  <c r="Q455" i="2"/>
  <c r="Q463" i="2"/>
  <c r="Q471" i="2"/>
  <c r="Q479" i="2"/>
  <c r="Q487" i="2"/>
  <c r="Q495" i="2"/>
  <c r="Q503" i="2"/>
  <c r="Q511" i="2"/>
  <c r="Q519" i="2"/>
  <c r="Q527" i="2"/>
  <c r="Q535" i="2"/>
  <c r="Q543" i="2"/>
  <c r="Q551" i="2"/>
  <c r="Q559" i="2"/>
  <c r="Q567" i="2"/>
  <c r="Q575" i="2"/>
  <c r="Q583" i="2"/>
  <c r="Q591" i="2"/>
  <c r="Q599" i="2"/>
  <c r="Q607" i="2"/>
  <c r="Q615" i="2"/>
  <c r="Q623" i="2"/>
  <c r="Q631" i="2"/>
  <c r="Q639" i="2"/>
  <c r="Q647" i="2"/>
  <c r="Q655" i="2"/>
  <c r="Q663" i="2"/>
  <c r="Q671" i="2"/>
  <c r="Q679" i="2"/>
  <c r="Q687" i="2"/>
  <c r="Q695" i="2"/>
  <c r="Q703" i="2"/>
  <c r="Q711" i="2"/>
  <c r="Q719" i="2"/>
  <c r="Q727" i="2"/>
  <c r="Q735" i="2"/>
  <c r="Q743" i="2"/>
  <c r="Q751" i="2"/>
  <c r="Q759" i="2"/>
  <c r="Q767" i="2"/>
  <c r="Q775" i="2"/>
  <c r="Q783" i="2"/>
  <c r="Q791" i="2"/>
  <c r="Q799" i="2"/>
  <c r="Q807" i="2"/>
  <c r="Q815" i="2"/>
  <c r="Q823" i="2"/>
  <c r="Q831" i="2"/>
  <c r="Q839" i="2"/>
  <c r="Q847" i="2"/>
  <c r="Q855" i="2"/>
  <c r="Q863" i="2"/>
  <c r="Q871" i="2"/>
  <c r="Q879" i="2"/>
  <c r="Q887" i="2"/>
  <c r="Q895" i="2"/>
  <c r="Q903" i="2"/>
  <c r="Q911" i="2"/>
  <c r="Q919" i="2"/>
  <c r="Q927" i="2"/>
  <c r="Q935" i="2"/>
  <c r="Q943" i="2"/>
  <c r="Q951" i="2"/>
  <c r="Q959" i="2"/>
  <c r="Q967" i="2"/>
  <c r="Q975" i="2"/>
  <c r="Q983" i="2"/>
  <c r="Q991" i="2"/>
  <c r="Q999" i="2"/>
  <c r="Q1007" i="2"/>
  <c r="Q1015" i="2"/>
  <c r="Q1023" i="2"/>
  <c r="Q14" i="2"/>
  <c r="Q30" i="2"/>
  <c r="Q46" i="2"/>
  <c r="Q62" i="2"/>
  <c r="Q78" i="2"/>
  <c r="Q94" i="2"/>
  <c r="Q110" i="2"/>
  <c r="Q126" i="2"/>
  <c r="Q142" i="2"/>
  <c r="Q158" i="2"/>
  <c r="Q174" i="2"/>
  <c r="Q190" i="2"/>
  <c r="Q8" i="2"/>
  <c r="Q24" i="2"/>
  <c r="Q40" i="2"/>
  <c r="Q56" i="2"/>
  <c r="Q72" i="2"/>
  <c r="Q88" i="2"/>
  <c r="Q104" i="2"/>
  <c r="Q120" i="2"/>
  <c r="Q136" i="2"/>
  <c r="Q152" i="2"/>
  <c r="Q168" i="2"/>
  <c r="Q184" i="2"/>
  <c r="Q200" i="2"/>
  <c r="Q208" i="2"/>
  <c r="Q216" i="2"/>
  <c r="Q224" i="2"/>
  <c r="Q232" i="2"/>
  <c r="Q240" i="2"/>
  <c r="Q248" i="2"/>
  <c r="Q256" i="2"/>
  <c r="Q264" i="2"/>
  <c r="Q272" i="2"/>
  <c r="Q280" i="2"/>
  <c r="Q288" i="2"/>
  <c r="Q296" i="2"/>
  <c r="Q304" i="2"/>
  <c r="Q312" i="2"/>
  <c r="Q320" i="2"/>
  <c r="Q328" i="2"/>
  <c r="Q336" i="2"/>
  <c r="Q344" i="2"/>
  <c r="Q352" i="2"/>
  <c r="Q360" i="2"/>
  <c r="Q368" i="2"/>
  <c r="Q376" i="2"/>
  <c r="Q384" i="2"/>
  <c r="Q392" i="2"/>
  <c r="Q400" i="2"/>
  <c r="Q408" i="2"/>
  <c r="Q416" i="2"/>
  <c r="Q424" i="2"/>
  <c r="Q432" i="2"/>
  <c r="Q440" i="2"/>
  <c r="Q448" i="2"/>
  <c r="Q456" i="2"/>
  <c r="Q464" i="2"/>
  <c r="Q472" i="2"/>
  <c r="Q480" i="2"/>
  <c r="Q488" i="2"/>
  <c r="Q496" i="2"/>
  <c r="Q504" i="2"/>
  <c r="Q512" i="2"/>
  <c r="Q520" i="2"/>
  <c r="Q528" i="2"/>
  <c r="Q536" i="2"/>
  <c r="Q544" i="2"/>
  <c r="Q552" i="2"/>
  <c r="Q560" i="2"/>
  <c r="Q568" i="2"/>
  <c r="Q576" i="2"/>
  <c r="Q584" i="2"/>
  <c r="Q592" i="2"/>
  <c r="Q600" i="2"/>
  <c r="Q608" i="2"/>
  <c r="Q616" i="2"/>
  <c r="Q624" i="2"/>
  <c r="Q26" i="2"/>
  <c r="Q90" i="2"/>
  <c r="Q154" i="2"/>
  <c r="Q638" i="2"/>
  <c r="Q670" i="2"/>
  <c r="Q702" i="2"/>
  <c r="Q734" i="2"/>
  <c r="Q766" i="2"/>
  <c r="Q798" i="2"/>
  <c r="Q830" i="2"/>
  <c r="Q862" i="2"/>
  <c r="Q894" i="2"/>
  <c r="Q926" i="2"/>
  <c r="Q958" i="2"/>
  <c r="Q990" i="2"/>
  <c r="Q1022" i="2"/>
  <c r="Q66" i="2"/>
  <c r="Q130" i="2"/>
  <c r="Q194" i="2"/>
  <c r="Q648" i="2"/>
  <c r="Q680" i="2"/>
  <c r="Q712" i="2"/>
  <c r="Q744" i="2"/>
  <c r="Q776" i="2"/>
  <c r="Q808" i="2"/>
  <c r="Q840" i="2"/>
  <c r="Q872" i="2"/>
  <c r="Q904" i="2"/>
  <c r="Q936" i="2"/>
  <c r="Q968" i="2"/>
  <c r="Q1000" i="2"/>
  <c r="Q1027" i="2"/>
  <c r="Q1035" i="2"/>
  <c r="Q1043" i="2"/>
  <c r="Q1051" i="2"/>
  <c r="Q1059" i="2"/>
  <c r="Q1067" i="2"/>
  <c r="Q1075" i="2"/>
  <c r="Q1083" i="2"/>
  <c r="Q1091" i="2"/>
  <c r="Q1099" i="2"/>
  <c r="Q1107" i="2"/>
  <c r="Q1115" i="2"/>
  <c r="Q1123" i="2"/>
  <c r="Q1131" i="2"/>
  <c r="Q1139" i="2"/>
  <c r="Q1147" i="2"/>
  <c r="Q1155" i="2"/>
  <c r="Q1163" i="2"/>
  <c r="Q1171" i="2"/>
  <c r="Q1179" i="2"/>
  <c r="Q1187" i="2"/>
  <c r="Q1195" i="2"/>
  <c r="Q1203" i="2"/>
  <c r="Q1211" i="2"/>
  <c r="Q1219" i="2"/>
  <c r="Q1227" i="2"/>
  <c r="Q1235" i="2"/>
  <c r="Q1243" i="2"/>
  <c r="Q1251" i="2"/>
  <c r="Q1259" i="2"/>
  <c r="Q1267" i="2"/>
  <c r="Q1275" i="2"/>
  <c r="Q1283" i="2"/>
  <c r="Q1291" i="2"/>
  <c r="Q1299" i="2"/>
  <c r="Q1307" i="2"/>
  <c r="Q1315" i="2"/>
  <c r="Q1323" i="2"/>
  <c r="Q1331" i="2"/>
  <c r="Q1339" i="2"/>
  <c r="Q1347" i="2"/>
  <c r="Q1355" i="2"/>
  <c r="Q1363" i="2"/>
  <c r="Q1371" i="2"/>
  <c r="Q1379" i="2"/>
  <c r="Q1387" i="2"/>
  <c r="Q1395" i="2"/>
  <c r="Q1403" i="2"/>
  <c r="Q1411" i="2"/>
  <c r="Q1419" i="2"/>
  <c r="Q1427" i="2"/>
  <c r="Q1435" i="2"/>
  <c r="Q1443" i="2"/>
  <c r="Q1451" i="2"/>
  <c r="Q1459" i="2"/>
  <c r="Q1467" i="2"/>
  <c r="Q1475" i="2"/>
  <c r="Q1483" i="2"/>
  <c r="Q1491" i="2"/>
  <c r="Q1499" i="2"/>
  <c r="Q1507" i="2"/>
  <c r="Q1515" i="2"/>
  <c r="Q1523" i="2"/>
  <c r="Q1531" i="2"/>
  <c r="Q1539" i="2"/>
  <c r="Q1547" i="2"/>
  <c r="Q1555" i="2"/>
  <c r="Q1563" i="2"/>
  <c r="Q1571" i="2"/>
  <c r="Q1579" i="2"/>
  <c r="Q1587" i="2"/>
  <c r="Q1595" i="2"/>
  <c r="Q1603" i="2"/>
  <c r="Q1611" i="2"/>
  <c r="Q1619" i="2"/>
  <c r="Q1627" i="2"/>
  <c r="Q13" i="2"/>
  <c r="Q77" i="2"/>
  <c r="Q141" i="2"/>
  <c r="Q634" i="2"/>
  <c r="Q666" i="2"/>
  <c r="Q698" i="2"/>
  <c r="Q730" i="2"/>
  <c r="Q762" i="2"/>
  <c r="Q794" i="2"/>
  <c r="Q826" i="2"/>
  <c r="Q858" i="2"/>
  <c r="Q890" i="2"/>
  <c r="Q922" i="2"/>
  <c r="Q954" i="2"/>
  <c r="Q986" i="2"/>
  <c r="Q1018" i="2"/>
  <c r="Q149" i="2"/>
  <c r="Q740" i="2"/>
  <c r="Q868" i="2"/>
  <c r="Q996" i="2"/>
  <c r="Q1054" i="2"/>
  <c r="Q1086" i="2"/>
  <c r="Q1118" i="2"/>
  <c r="Q1150" i="2"/>
  <c r="Q1182" i="2"/>
  <c r="Q1214" i="2"/>
  <c r="Q1246" i="2"/>
  <c r="Q1278" i="2"/>
  <c r="Q1310" i="2"/>
  <c r="Q1342" i="2"/>
  <c r="Q1374" i="2"/>
  <c r="Q1406" i="2"/>
  <c r="Q1438" i="2"/>
  <c r="Q1470" i="2"/>
  <c r="Q1502" i="2"/>
  <c r="Q1534" i="2"/>
  <c r="Q1566" i="2"/>
  <c r="Q1598" i="2"/>
  <c r="Q1630" i="2"/>
  <c r="Q1648" i="2"/>
  <c r="Q1664" i="2"/>
  <c r="Q1680" i="2"/>
  <c r="Q1696" i="2"/>
  <c r="Q1712" i="2"/>
  <c r="Q1728" i="2"/>
  <c r="Q1744" i="2"/>
  <c r="Q1760" i="2"/>
  <c r="Q1776" i="2"/>
  <c r="Q1792" i="2"/>
  <c r="Q1808" i="2"/>
  <c r="Q1824" i="2"/>
  <c r="Q1840" i="2"/>
  <c r="Q1856" i="2"/>
  <c r="Q1872" i="2"/>
  <c r="Q1888" i="2"/>
  <c r="Q1904" i="2"/>
  <c r="Q1920" i="2"/>
  <c r="Q1936" i="2"/>
  <c r="Q1952" i="2"/>
  <c r="Q1968" i="2"/>
  <c r="Q1984" i="2"/>
  <c r="Q2000" i="2"/>
  <c r="Q2016" i="2"/>
  <c r="Q2032" i="2"/>
  <c r="Q2048" i="2"/>
  <c r="Q2064" i="2"/>
  <c r="Q2080" i="2"/>
  <c r="Q2183" i="2"/>
  <c r="Q2195" i="2"/>
  <c r="Q2203" i="2"/>
  <c r="Q2213" i="2"/>
  <c r="Q2221" i="2"/>
  <c r="Q2231" i="2"/>
  <c r="Q2241" i="2"/>
  <c r="Q2253" i="2"/>
  <c r="Q2261" i="2"/>
  <c r="Q2271" i="2"/>
  <c r="Q2281" i="2"/>
  <c r="Q2291" i="2"/>
  <c r="Q2299" i="2"/>
  <c r="Q2309" i="2"/>
  <c r="Q2317" i="2"/>
  <c r="Q2327" i="2"/>
  <c r="Q2335" i="2"/>
  <c r="Q2345" i="2"/>
  <c r="Q2355" i="2"/>
  <c r="Q2363" i="2"/>
  <c r="Q2379" i="2"/>
  <c r="Q2387" i="2"/>
  <c r="Q2395" i="2"/>
  <c r="Q2403" i="2"/>
  <c r="Q2411" i="2"/>
  <c r="Q2419" i="2"/>
  <c r="Q2427" i="2"/>
  <c r="Q2437" i="2"/>
  <c r="Q2445" i="2"/>
  <c r="Q2455" i="2"/>
  <c r="Q2465" i="2"/>
  <c r="Q178" i="2"/>
  <c r="Q732" i="2"/>
  <c r="Q924" i="2"/>
  <c r="Q1048" i="2"/>
  <c r="Q1200" i="2"/>
  <c r="Q1240" i="2"/>
  <c r="Q1312" i="2"/>
  <c r="Q1416" i="2"/>
  <c r="Q1472" i="2"/>
  <c r="Q1528" i="2"/>
  <c r="Q1576" i="2"/>
  <c r="Q1673" i="2"/>
  <c r="Q1713" i="2"/>
  <c r="Q1766" i="2"/>
  <c r="Q1798" i="2"/>
  <c r="Q1838" i="2"/>
  <c r="Q2120" i="2"/>
  <c r="Q2138" i="2"/>
  <c r="Q2154" i="2"/>
  <c r="Q2174" i="2"/>
  <c r="Q2188" i="2"/>
  <c r="Q2200" i="2"/>
  <c r="Q2220" i="2"/>
  <c r="Q2232" i="2"/>
  <c r="Q2264" i="2"/>
  <c r="Q2282" i="2"/>
  <c r="Q2302" i="2"/>
  <c r="Q2320" i="2"/>
  <c r="Q181" i="2"/>
  <c r="Q748" i="2"/>
  <c r="Q876" i="2"/>
  <c r="Q1004" i="2"/>
  <c r="Q1052" i="2"/>
  <c r="Q1084" i="2"/>
  <c r="Q1116" i="2"/>
  <c r="Q1148" i="2"/>
  <c r="Q1180" i="2"/>
  <c r="Q1212" i="2"/>
  <c r="Q1244" i="2"/>
  <c r="Q1276" i="2"/>
  <c r="Q1308" i="2"/>
  <c r="Q1340" i="2"/>
  <c r="Q1372" i="2"/>
  <c r="Q1404" i="2"/>
  <c r="Q1436" i="2"/>
  <c r="Q1468" i="2"/>
  <c r="Q1500" i="2"/>
  <c r="Q1532" i="2"/>
  <c r="Q1564" i="2"/>
  <c r="Q1596" i="2"/>
  <c r="Q1628" i="2"/>
  <c r="Q1645" i="2"/>
  <c r="Q1661" i="2"/>
  <c r="Q1677" i="2"/>
  <c r="Q1693" i="2"/>
  <c r="Q1709" i="2"/>
  <c r="Q1725" i="2"/>
  <c r="Q1741" i="2"/>
  <c r="Q1757" i="2"/>
  <c r="Q1773" i="2"/>
  <c r="Q1789" i="2"/>
  <c r="Q1805" i="2"/>
  <c r="Q1821" i="2"/>
  <c r="Q1837" i="2"/>
  <c r="Q1853" i="2"/>
  <c r="Q1869" i="2"/>
  <c r="Q1885" i="2"/>
  <c r="Q1901" i="2"/>
  <c r="Q1917" i="2"/>
  <c r="Q1933" i="2"/>
  <c r="Q1949" i="2"/>
  <c r="Q1965" i="2"/>
  <c r="Q1981" i="2"/>
  <c r="Q1997" i="2"/>
  <c r="Q2013" i="2"/>
  <c r="Q2029" i="2"/>
  <c r="Q2045" i="2"/>
  <c r="Q2061" i="2"/>
  <c r="Q2077" i="2"/>
  <c r="Q2093" i="2"/>
  <c r="Q2103" i="2"/>
  <c r="Q2111" i="2"/>
  <c r="Q2119" i="2"/>
  <c r="Q2127" i="2"/>
  <c r="Q2135" i="2"/>
  <c r="Q2143" i="2"/>
  <c r="Q2151" i="2"/>
  <c r="Q2159" i="2"/>
  <c r="Q2167" i="2"/>
  <c r="Q2175" i="2"/>
  <c r="Q2185" i="2"/>
  <c r="Q2237" i="2"/>
  <c r="Q2277" i="2"/>
  <c r="Q2343" i="2"/>
  <c r="Q2369" i="2"/>
  <c r="Q2461" i="2"/>
  <c r="Q1072" i="2"/>
  <c r="Q1120" i="2"/>
  <c r="Q1264" i="2"/>
  <c r="Q1360" i="2"/>
  <c r="Q1456" i="2"/>
  <c r="Q1544" i="2"/>
  <c r="Q1641" i="2"/>
  <c r="Q1721" i="2"/>
  <c r="Q1758" i="2"/>
  <c r="Q1793" i="2"/>
  <c r="Q1878" i="2"/>
  <c r="Q1910" i="2"/>
  <c r="Q1937" i="2"/>
  <c r="Q1969" i="2"/>
  <c r="Q2006" i="2"/>
  <c r="Q2038" i="2"/>
  <c r="Q2065" i="2"/>
  <c r="Q2100" i="2"/>
  <c r="Q2116" i="2"/>
  <c r="Q2156" i="2"/>
  <c r="Q2178" i="2"/>
  <c r="Q2242" i="2"/>
  <c r="Q2254" i="2"/>
  <c r="Q2270" i="2"/>
  <c r="Q2298" i="2"/>
  <c r="Q18" i="2"/>
  <c r="Q692" i="2"/>
  <c r="Q820" i="2"/>
  <c r="Q948" i="2"/>
  <c r="Q1042" i="2"/>
  <c r="Q1074" i="2"/>
  <c r="Q1106" i="2"/>
  <c r="Q1138" i="2"/>
  <c r="Q1170" i="2"/>
  <c r="Q1202" i="2"/>
  <c r="Q1234" i="2"/>
  <c r="Q1266" i="2"/>
  <c r="Q1298" i="2"/>
  <c r="Q1330" i="2"/>
  <c r="Q1362" i="2"/>
  <c r="Q1394" i="2"/>
  <c r="Q1426" i="2"/>
  <c r="Q1458" i="2"/>
  <c r="Q1490" i="2"/>
  <c r="Q1522" i="2"/>
  <c r="Q1554" i="2"/>
  <c r="Q1586" i="2"/>
  <c r="Q1618" i="2"/>
  <c r="Q1644" i="2"/>
  <c r="Q1660" i="2"/>
  <c r="Q1676" i="2"/>
  <c r="Q1692" i="2"/>
  <c r="Q1708" i="2"/>
  <c r="Q1724" i="2"/>
  <c r="Q1740" i="2"/>
  <c r="Q1756" i="2"/>
  <c r="Q1772" i="2"/>
  <c r="Q1788" i="2"/>
  <c r="Q1804" i="2"/>
  <c r="Q1820" i="2"/>
  <c r="Q1836" i="2"/>
  <c r="Q1852" i="2"/>
  <c r="Q1868" i="2"/>
  <c r="Q1884" i="2"/>
  <c r="Q1900" i="2"/>
  <c r="Q1916" i="2"/>
  <c r="Q1932" i="2"/>
  <c r="Q1948" i="2"/>
  <c r="Q1964" i="2"/>
  <c r="Q1980" i="2"/>
  <c r="Q1996" i="2"/>
  <c r="Q2012" i="2"/>
  <c r="Q2028" i="2"/>
  <c r="Q2044" i="2"/>
  <c r="Q2060" i="2"/>
  <c r="Q2076" i="2"/>
  <c r="Q2092" i="2"/>
  <c r="Q1064" i="2"/>
  <c r="Q1160" i="2"/>
  <c r="Q1272" i="2"/>
  <c r="Q1400" i="2"/>
  <c r="Q1584" i="2"/>
  <c r="Q1624" i="2"/>
  <c r="Q1670" i="2"/>
  <c r="Q1705" i="2"/>
  <c r="Q1777" i="2"/>
  <c r="Q1830" i="2"/>
  <c r="Q1857" i="2"/>
  <c r="Q1889" i="2"/>
  <c r="Q1926" i="2"/>
  <c r="Q1958" i="2"/>
  <c r="Q1985" i="2"/>
  <c r="Q2017" i="2"/>
  <c r="Q2049" i="2"/>
  <c r="Q2078" i="2"/>
  <c r="Q2106" i="2"/>
  <c r="Q2122" i="2"/>
  <c r="Q2144" i="2"/>
  <c r="Q2182" i="2"/>
  <c r="Q2204" i="2"/>
  <c r="Q2222" i="2"/>
  <c r="Q2262" i="2"/>
  <c r="Q2286" i="2"/>
  <c r="Q2306" i="2"/>
  <c r="Q2356" i="2"/>
  <c r="Q2354" i="2"/>
  <c r="Q2386" i="2"/>
  <c r="Q2418" i="2"/>
  <c r="Q2336" i="2"/>
  <c r="Q2368" i="2"/>
  <c r="Q2400" i="2"/>
  <c r="Q2432" i="2"/>
  <c r="Q2464" i="2"/>
  <c r="Q2350" i="2"/>
  <c r="Q2382" i="2"/>
  <c r="Q2414" i="2"/>
  <c r="Q2446" i="2"/>
  <c r="Q2364" i="2"/>
  <c r="Q2396" i="2"/>
  <c r="Q2428" i="2"/>
  <c r="Q2460" i="2"/>
  <c r="Q2466" i="2"/>
  <c r="Q52" i="2"/>
  <c r="Q116" i="2"/>
  <c r="Q180" i="2"/>
  <c r="Q225" i="2"/>
  <c r="Q257" i="2"/>
  <c r="Q289" i="2"/>
  <c r="Q321" i="2"/>
  <c r="Q353" i="2"/>
  <c r="Q385" i="2"/>
  <c r="Q417" i="2"/>
  <c r="Q449" i="2"/>
  <c r="Q481" i="2"/>
  <c r="Q513" i="2"/>
  <c r="Q545" i="2"/>
  <c r="Q577" i="2"/>
  <c r="Q609" i="2"/>
  <c r="Q641" i="2"/>
  <c r="Q673" i="2"/>
  <c r="Q705" i="2"/>
  <c r="Q737" i="2"/>
  <c r="Q769" i="2"/>
  <c r="Q801" i="2"/>
  <c r="Q833" i="2"/>
  <c r="Q865" i="2"/>
  <c r="Q897" i="2"/>
  <c r="Q929" i="2"/>
  <c r="Q961" i="2"/>
  <c r="Q993" i="2"/>
  <c r="Q1025" i="2"/>
  <c r="Q65" i="2"/>
  <c r="Q129" i="2"/>
  <c r="Q193" i="2"/>
  <c r="Q59" i="2"/>
  <c r="Q123" i="2"/>
  <c r="Q187" i="2"/>
  <c r="Q226" i="2"/>
  <c r="Q258" i="2"/>
  <c r="Q290" i="2"/>
  <c r="Q322" i="2"/>
  <c r="Q354" i="2"/>
  <c r="Q386" i="2"/>
  <c r="Q418" i="2"/>
  <c r="Q450" i="2"/>
  <c r="Q482" i="2"/>
  <c r="Q514" i="2"/>
  <c r="Q546" i="2"/>
  <c r="Q578" i="2"/>
  <c r="Q610" i="2"/>
  <c r="Q93" i="2"/>
  <c r="Q710" i="2"/>
  <c r="Q838" i="2"/>
  <c r="Q966" i="2"/>
  <c r="Q133" i="2"/>
  <c r="Q720" i="2"/>
  <c r="Q848" i="2"/>
  <c r="Q976" i="2"/>
  <c r="Q1045" i="2"/>
  <c r="Q1077" i="2"/>
  <c r="Q1109" i="2"/>
  <c r="Q1141" i="2"/>
  <c r="Q1173" i="2"/>
  <c r="Q1205" i="2"/>
  <c r="Q1237" i="2"/>
  <c r="Q1269" i="2"/>
  <c r="Q1301" i="2"/>
  <c r="Q1333" i="2"/>
  <c r="Q1365" i="2"/>
  <c r="Q1397" i="2"/>
  <c r="Q1429" i="2"/>
  <c r="Q1461" i="2"/>
  <c r="Q1493" i="2"/>
  <c r="Q1525" i="2"/>
  <c r="Q1557" i="2"/>
  <c r="Q1589" i="2"/>
  <c r="Q1621" i="2"/>
  <c r="Q170" i="2"/>
  <c r="Q738" i="2"/>
  <c r="Q866" i="2"/>
  <c r="Q994" i="2"/>
  <c r="Q900" i="2"/>
  <c r="Q1126" i="2"/>
  <c r="Q1254" i="2"/>
  <c r="Q1382" i="2"/>
  <c r="Q1510" i="2"/>
  <c r="Q1635" i="2"/>
  <c r="Q1699" i="2"/>
  <c r="Q1763" i="2"/>
  <c r="Q1827" i="2"/>
  <c r="Q1891" i="2"/>
  <c r="Q1955" i="2"/>
  <c r="Q2019" i="2"/>
  <c r="Q2083" i="2"/>
  <c r="Q2215" i="2"/>
  <c r="Q2255" i="2"/>
  <c r="Q2293" i="2"/>
  <c r="Q2329" i="2"/>
  <c r="Q2373" i="2"/>
  <c r="Q2405" i="2"/>
  <c r="Q2439" i="2"/>
  <c r="Q636" i="2"/>
  <c r="Q1208" i="2"/>
  <c r="Q1488" i="2"/>
  <c r="Q1726" i="2"/>
  <c r="Q2126" i="2"/>
  <c r="Q2190" i="2"/>
  <c r="Q2268" i="2"/>
  <c r="Q652" i="2"/>
  <c r="Q1060" i="2"/>
  <c r="Q1188" i="2"/>
  <c r="Q1316" i="2"/>
  <c r="Q1444" i="2"/>
  <c r="Q1572" i="2"/>
  <c r="Q1666" i="2"/>
  <c r="Q1730" i="2"/>
  <c r="Q1794" i="2"/>
  <c r="Q1858" i="2"/>
  <c r="Q1922" i="2"/>
  <c r="Q1986" i="2"/>
  <c r="Q2050" i="2"/>
  <c r="Q2105" i="2"/>
  <c r="Q2137" i="2"/>
  <c r="Q2169" i="2"/>
  <c r="Q2285" i="2"/>
  <c r="Q1080" i="2"/>
  <c r="Q1480" i="2"/>
  <c r="Q1761" i="2"/>
  <c r="Q1950" i="2"/>
  <c r="Q2086" i="2"/>
  <c r="Q2202" i="2"/>
  <c r="Q2314" i="2"/>
  <c r="Q980" i="2"/>
  <c r="Q1146" i="2"/>
  <c r="Q1274" i="2"/>
  <c r="Q1402" i="2"/>
  <c r="Q1530" i="2"/>
  <c r="Q1647" i="2"/>
  <c r="Q1711" i="2"/>
  <c r="Q1775" i="2"/>
  <c r="Q1839" i="2"/>
  <c r="Q1903" i="2"/>
  <c r="Q1967" i="2"/>
  <c r="Q2031" i="2"/>
  <c r="Q2095" i="2"/>
  <c r="Q1424" i="2"/>
  <c r="Q1710" i="2"/>
  <c r="Q1902" i="2"/>
  <c r="Q2030" i="2"/>
  <c r="Q2124" i="2"/>
  <c r="Q2234" i="2"/>
  <c r="Q2330" i="2"/>
  <c r="Q2344" i="2"/>
  <c r="Q2326" i="2"/>
  <c r="Q2454" i="2"/>
  <c r="Q2426" i="2"/>
  <c r="Q36" i="2"/>
  <c r="Q217" i="2"/>
  <c r="Q313" i="2"/>
  <c r="Q409" i="2"/>
  <c r="Q505" i="2"/>
  <c r="Q601" i="2"/>
  <c r="Q729" i="2"/>
  <c r="Q825" i="2"/>
  <c r="Q985" i="2"/>
  <c r="Q177" i="2"/>
  <c r="Q218" i="2"/>
  <c r="Q346" i="2"/>
  <c r="Q442" i="2"/>
  <c r="Q506" i="2"/>
  <c r="Q602" i="2"/>
  <c r="Q806" i="2"/>
  <c r="Q688" i="2"/>
  <c r="Q944" i="2"/>
  <c r="Q1101" i="2"/>
  <c r="Q1197" i="2"/>
  <c r="Q1261" i="2"/>
  <c r="Q1389" i="2"/>
  <c r="Q1517" i="2"/>
  <c r="Q106" i="2"/>
  <c r="Q962" i="2"/>
  <c r="Q1222" i="2"/>
  <c r="Q1683" i="2"/>
  <c r="Q1939" i="2"/>
  <c r="Q2243" i="2"/>
  <c r="Q2357" i="2"/>
  <c r="Q1088" i="2"/>
  <c r="Q1846" i="2"/>
  <c r="Q1028" i="2"/>
  <c r="Q1412" i="2"/>
  <c r="Q1778" i="2"/>
  <c r="Q1970" i="2"/>
  <c r="Q2129" i="2"/>
  <c r="Q860" i="2"/>
  <c r="Q1913" i="2"/>
  <c r="Q2164" i="2"/>
  <c r="Q1114" i="2"/>
  <c r="Q1626" i="2"/>
  <c r="Q1887" i="2"/>
  <c r="Q2079" i="2"/>
  <c r="Q1870" i="2"/>
  <c r="Q2214" i="2"/>
  <c r="Q2422" i="2"/>
  <c r="Q4" i="2"/>
  <c r="Q68" i="2"/>
  <c r="Q132" i="2"/>
  <c r="Q196" i="2"/>
  <c r="Q233" i="2"/>
  <c r="Q265" i="2"/>
  <c r="Q297" i="2"/>
  <c r="Q329" i="2"/>
  <c r="Q361" i="2"/>
  <c r="Q393" i="2"/>
  <c r="Q425" i="2"/>
  <c r="Q457" i="2"/>
  <c r="Q489" i="2"/>
  <c r="Q521" i="2"/>
  <c r="Q553" i="2"/>
  <c r="Q585" i="2"/>
  <c r="Q617" i="2"/>
  <c r="Q649" i="2"/>
  <c r="Q681" i="2"/>
  <c r="Q713" i="2"/>
  <c r="Q745" i="2"/>
  <c r="Q777" i="2"/>
  <c r="Q809" i="2"/>
  <c r="Q841" i="2"/>
  <c r="Q873" i="2"/>
  <c r="Q905" i="2"/>
  <c r="Q937" i="2"/>
  <c r="Q969" i="2"/>
  <c r="Q1001" i="2"/>
  <c r="Q17" i="2"/>
  <c r="Q81" i="2"/>
  <c r="Q145" i="2"/>
  <c r="Q11" i="2"/>
  <c r="Q75" i="2"/>
  <c r="Q139" i="2"/>
  <c r="Q203" i="2"/>
  <c r="Q234" i="2"/>
  <c r="Q266" i="2"/>
  <c r="Q298" i="2"/>
  <c r="Q330" i="2"/>
  <c r="Q362" i="2"/>
  <c r="Q394" i="2"/>
  <c r="Q426" i="2"/>
  <c r="Q458" i="2"/>
  <c r="Q490" i="2"/>
  <c r="Q522" i="2"/>
  <c r="Q554" i="2"/>
  <c r="Q586" i="2"/>
  <c r="Q618" i="2"/>
  <c r="Q157" i="2"/>
  <c r="Q742" i="2"/>
  <c r="Q870" i="2"/>
  <c r="Q998" i="2"/>
  <c r="Q197" i="2"/>
  <c r="Q752" i="2"/>
  <c r="Q880" i="2"/>
  <c r="Q1008" i="2"/>
  <c r="Q1053" i="2"/>
  <c r="Q1085" i="2"/>
  <c r="Q1117" i="2"/>
  <c r="Q1149" i="2"/>
  <c r="Q1181" i="2"/>
  <c r="Q1213" i="2"/>
  <c r="Q1245" i="2"/>
  <c r="Q1277" i="2"/>
  <c r="Q1309" i="2"/>
  <c r="Q1341" i="2"/>
  <c r="Q1373" i="2"/>
  <c r="Q1405" i="2"/>
  <c r="Q1437" i="2"/>
  <c r="Q1469" i="2"/>
  <c r="Q1501" i="2"/>
  <c r="Q1533" i="2"/>
  <c r="Q1565" i="2"/>
  <c r="Q1597" i="2"/>
  <c r="Q1629" i="2"/>
  <c r="Q642" i="2"/>
  <c r="Q770" i="2"/>
  <c r="Q898" i="2"/>
  <c r="Q1026" i="2"/>
  <c r="Q1030" i="2"/>
  <c r="Q1158" i="2"/>
  <c r="Q1286" i="2"/>
  <c r="Q1414" i="2"/>
  <c r="Q1542" i="2"/>
  <c r="Q1651" i="2"/>
  <c r="Q1715" i="2"/>
  <c r="Q1779" i="2"/>
  <c r="Q1843" i="2"/>
  <c r="Q1907" i="2"/>
  <c r="Q1971" i="2"/>
  <c r="Q2035" i="2"/>
  <c r="Q2187" i="2"/>
  <c r="Q2223" i="2"/>
  <c r="Q2263" i="2"/>
  <c r="Q2303" i="2"/>
  <c r="Q2337" i="2"/>
  <c r="Q2381" i="2"/>
  <c r="Q2413" i="2"/>
  <c r="Q2447" i="2"/>
  <c r="Q796" i="2"/>
  <c r="Q1248" i="2"/>
  <c r="Q1536" i="2"/>
  <c r="Q1774" i="2"/>
  <c r="Q2142" i="2"/>
  <c r="Q2206" i="2"/>
  <c r="Q2290" i="2"/>
  <c r="Q780" i="2"/>
  <c r="Q1092" i="2"/>
  <c r="Q1220" i="2"/>
  <c r="Q1348" i="2"/>
  <c r="Q1476" i="2"/>
  <c r="Q1604" i="2"/>
  <c r="Q1682" i="2"/>
  <c r="Q1746" i="2"/>
  <c r="Q1810" i="2"/>
  <c r="Q1874" i="2"/>
  <c r="Q1938" i="2"/>
  <c r="Q2002" i="2"/>
  <c r="Q2066" i="2"/>
  <c r="Q2113" i="2"/>
  <c r="Q2145" i="2"/>
  <c r="Q2177" i="2"/>
  <c r="Q2347" i="2"/>
  <c r="Q1128" i="2"/>
  <c r="Q1608" i="2"/>
  <c r="Q1817" i="2"/>
  <c r="Q1982" i="2"/>
  <c r="Q2104" i="2"/>
  <c r="Q2244" i="2"/>
  <c r="Q85" i="2"/>
  <c r="Q1050" i="2"/>
  <c r="Q1178" i="2"/>
  <c r="Q1306" i="2"/>
  <c r="Q1434" i="2"/>
  <c r="Q1562" i="2"/>
  <c r="Q1663" i="2"/>
  <c r="Q1727" i="2"/>
  <c r="Q1791" i="2"/>
  <c r="Q1855" i="2"/>
  <c r="Q1919" i="2"/>
  <c r="Q1983" i="2"/>
  <c r="Q2047" i="2"/>
  <c r="Q1096" i="2"/>
  <c r="Q1592" i="2"/>
  <c r="Q1806" i="2"/>
  <c r="Q1929" i="2"/>
  <c r="Q2057" i="2"/>
  <c r="Q2152" i="2"/>
  <c r="Q2266" i="2"/>
  <c r="Q2362" i="2"/>
  <c r="Q2376" i="2"/>
  <c r="Q2358" i="2"/>
  <c r="Q2372" i="2"/>
  <c r="Q100" i="2"/>
  <c r="Q281" i="2"/>
  <c r="Q377" i="2"/>
  <c r="Q537" i="2"/>
  <c r="Q665" i="2"/>
  <c r="Q793" i="2"/>
  <c r="Q921" i="2"/>
  <c r="Q49" i="2"/>
  <c r="Q107" i="2"/>
  <c r="Q282" i="2"/>
  <c r="Q410" i="2"/>
  <c r="Q538" i="2"/>
  <c r="Q678" i="2"/>
  <c r="Q69" i="2"/>
  <c r="Q1037" i="2"/>
  <c r="Q1165" i="2"/>
  <c r="Q1293" i="2"/>
  <c r="Q1453" i="2"/>
  <c r="Q1581" i="2"/>
  <c r="Q834" i="2"/>
  <c r="Q1094" i="2"/>
  <c r="Q1606" i="2"/>
  <c r="Q1811" i="2"/>
  <c r="Q2067" i="2"/>
  <c r="Q2283" i="2"/>
  <c r="Q2429" i="2"/>
  <c r="Q1432" i="2"/>
  <c r="Q2238" i="2"/>
  <c r="Q1156" i="2"/>
  <c r="Q1540" i="2"/>
  <c r="Q1842" i="2"/>
  <c r="Q2034" i="2"/>
  <c r="Q2161" i="2"/>
  <c r="Q1742" i="2"/>
  <c r="Q2278" i="2"/>
  <c r="Q1370" i="2"/>
  <c r="Q1759" i="2"/>
  <c r="Q2015" i="2"/>
  <c r="Q1998" i="2"/>
  <c r="Q2434" i="2"/>
  <c r="Q20" i="2"/>
  <c r="Q84" i="2"/>
  <c r="Q148" i="2"/>
  <c r="Q209" i="2"/>
  <c r="Q241" i="2"/>
  <c r="Q273" i="2"/>
  <c r="Q305" i="2"/>
  <c r="Q337" i="2"/>
  <c r="Q369" i="2"/>
  <c r="Q401" i="2"/>
  <c r="Q433" i="2"/>
  <c r="Q465" i="2"/>
  <c r="Q497" i="2"/>
  <c r="Q529" i="2"/>
  <c r="Q561" i="2"/>
  <c r="Q593" i="2"/>
  <c r="Q625" i="2"/>
  <c r="Q657" i="2"/>
  <c r="Q689" i="2"/>
  <c r="Q721" i="2"/>
  <c r="Q753" i="2"/>
  <c r="Q785" i="2"/>
  <c r="Q817" i="2"/>
  <c r="Q849" i="2"/>
  <c r="Q881" i="2"/>
  <c r="Q913" i="2"/>
  <c r="Q945" i="2"/>
  <c r="Q977" i="2"/>
  <c r="Q1009" i="2"/>
  <c r="Q33" i="2"/>
  <c r="Q97" i="2"/>
  <c r="Q161" i="2"/>
  <c r="Q27" i="2"/>
  <c r="Q91" i="2"/>
  <c r="Q155" i="2"/>
  <c r="Q210" i="2"/>
  <c r="Q242" i="2"/>
  <c r="Q274" i="2"/>
  <c r="Q306" i="2"/>
  <c r="Q338" i="2"/>
  <c r="Q370" i="2"/>
  <c r="Q402" i="2"/>
  <c r="Q434" i="2"/>
  <c r="Q466" i="2"/>
  <c r="Q498" i="2"/>
  <c r="Q530" i="2"/>
  <c r="Q562" i="2"/>
  <c r="Q594" i="2"/>
  <c r="Q626" i="2"/>
  <c r="Q646" i="2"/>
  <c r="Q774" i="2"/>
  <c r="Q902" i="2"/>
  <c r="Q5" i="2"/>
  <c r="Q656" i="2"/>
  <c r="Q784" i="2"/>
  <c r="Q912" i="2"/>
  <c r="Q1029" i="2"/>
  <c r="Q1061" i="2"/>
  <c r="Q1093" i="2"/>
  <c r="Q1125" i="2"/>
  <c r="Q1157" i="2"/>
  <c r="Q1189" i="2"/>
  <c r="Q1221" i="2"/>
  <c r="Q1253" i="2"/>
  <c r="Q1285" i="2"/>
  <c r="Q1317" i="2"/>
  <c r="Q1349" i="2"/>
  <c r="Q1381" i="2"/>
  <c r="Q1413" i="2"/>
  <c r="Q1445" i="2"/>
  <c r="Q1477" i="2"/>
  <c r="Q1509" i="2"/>
  <c r="Q1541" i="2"/>
  <c r="Q1573" i="2"/>
  <c r="Q1605" i="2"/>
  <c r="Q42" i="2"/>
  <c r="Q674" i="2"/>
  <c r="Q802" i="2"/>
  <c r="Q930" i="2"/>
  <c r="Q644" i="2"/>
  <c r="Q1062" i="2"/>
  <c r="Q1190" i="2"/>
  <c r="Q1318" i="2"/>
  <c r="Q1446" i="2"/>
  <c r="Q1574" i="2"/>
  <c r="Q1667" i="2"/>
  <c r="Q1731" i="2"/>
  <c r="Q1795" i="2"/>
  <c r="Q1859" i="2"/>
  <c r="Q1923" i="2"/>
  <c r="Q1987" i="2"/>
  <c r="Q2051" i="2"/>
  <c r="Q2197" i="2"/>
  <c r="Q2233" i="2"/>
  <c r="Q2273" i="2"/>
  <c r="Q2311" i="2"/>
  <c r="Q2349" i="2"/>
  <c r="Q2389" i="2"/>
  <c r="Q2421" i="2"/>
  <c r="Q2457" i="2"/>
  <c r="Q956" i="2"/>
  <c r="Q1320" i="2"/>
  <c r="Q1633" i="2"/>
  <c r="Q1801" i="2"/>
  <c r="Q2158" i="2"/>
  <c r="Q2224" i="2"/>
  <c r="Q2308" i="2"/>
  <c r="Q908" i="2"/>
  <c r="Q1124" i="2"/>
  <c r="Q1252" i="2"/>
  <c r="Q1380" i="2"/>
  <c r="Q1508" i="2"/>
  <c r="Q1634" i="2"/>
  <c r="Q1698" i="2"/>
  <c r="Q1762" i="2"/>
  <c r="Q1826" i="2"/>
  <c r="Q1890" i="2"/>
  <c r="Q1954" i="2"/>
  <c r="Q2018" i="2"/>
  <c r="Q2082" i="2"/>
  <c r="Q2121" i="2"/>
  <c r="Q2153" i="2"/>
  <c r="Q2189" i="2"/>
  <c r="Q2371" i="2"/>
  <c r="Q1296" i="2"/>
  <c r="Q1657" i="2"/>
  <c r="Q1881" i="2"/>
  <c r="Q2009" i="2"/>
  <c r="Q2132" i="2"/>
  <c r="Q2256" i="2"/>
  <c r="Q724" i="2"/>
  <c r="Q1082" i="2"/>
  <c r="Q1210" i="2"/>
  <c r="Q1338" i="2"/>
  <c r="Q1466" i="2"/>
  <c r="Q1594" i="2"/>
  <c r="Q1679" i="2"/>
  <c r="Q1743" i="2"/>
  <c r="Q1807" i="2"/>
  <c r="Q1871" i="2"/>
  <c r="Q1935" i="2"/>
  <c r="Q1999" i="2"/>
  <c r="Q2063" i="2"/>
  <c r="Q1176" i="2"/>
  <c r="Q1646" i="2"/>
  <c r="Q1833" i="2"/>
  <c r="Q1961" i="2"/>
  <c r="Q2081" i="2"/>
  <c r="Q2186" i="2"/>
  <c r="Q2294" i="2"/>
  <c r="Q2394" i="2"/>
  <c r="Q2408" i="2"/>
  <c r="Q2390" i="2"/>
  <c r="Q2404" i="2"/>
  <c r="Q164" i="2"/>
  <c r="Q249" i="2"/>
  <c r="Q345" i="2"/>
  <c r="Q441" i="2"/>
  <c r="Q473" i="2"/>
  <c r="Q569" i="2"/>
  <c r="Q633" i="2"/>
  <c r="Q697" i="2"/>
  <c r="Q761" i="2"/>
  <c r="Q857" i="2"/>
  <c r="Q889" i="2"/>
  <c r="Q953" i="2"/>
  <c r="Q1017" i="2"/>
  <c r="Q113" i="2"/>
  <c r="Q43" i="2"/>
  <c r="Q171" i="2"/>
  <c r="Q250" i="2"/>
  <c r="Q314" i="2"/>
  <c r="Q378" i="2"/>
  <c r="Q474" i="2"/>
  <c r="Q570" i="2"/>
  <c r="Q29" i="2"/>
  <c r="Q934" i="2"/>
  <c r="Q816" i="2"/>
  <c r="Q1069" i="2"/>
  <c r="Q1133" i="2"/>
  <c r="Q1229" i="2"/>
  <c r="Q1325" i="2"/>
  <c r="Q1357" i="2"/>
  <c r="Q1421" i="2"/>
  <c r="Q1485" i="2"/>
  <c r="Q1549" i="2"/>
  <c r="Q1613" i="2"/>
  <c r="Q706" i="2"/>
  <c r="Q772" i="2"/>
  <c r="Q1350" i="2"/>
  <c r="Q1478" i="2"/>
  <c r="Q1747" i="2"/>
  <c r="Q1875" i="2"/>
  <c r="Q2003" i="2"/>
  <c r="Q2207" i="2"/>
  <c r="Q2319" i="2"/>
  <c r="Q2397" i="2"/>
  <c r="Q2467" i="2"/>
  <c r="Q1678" i="2"/>
  <c r="Q2176" i="2"/>
  <c r="Q2324" i="2"/>
  <c r="Q1284" i="2"/>
  <c r="Q1650" i="2"/>
  <c r="Q1714" i="2"/>
  <c r="Q1906" i="2"/>
  <c r="Q2097" i="2"/>
  <c r="Q2249" i="2"/>
  <c r="Q1368" i="2"/>
  <c r="Q2041" i="2"/>
  <c r="Q852" i="2"/>
  <c r="Q1242" i="2"/>
  <c r="Q1498" i="2"/>
  <c r="Q1695" i="2"/>
  <c r="Q1823" i="2"/>
  <c r="Q1951" i="2"/>
  <c r="Q1304" i="2"/>
  <c r="Q1686" i="2"/>
  <c r="Q2110" i="2"/>
  <c r="Q2310" i="2"/>
  <c r="Q2440" i="2"/>
  <c r="Q2436" i="2"/>
  <c r="K7" i="2"/>
  <c r="K23" i="2"/>
  <c r="K39" i="2"/>
  <c r="K55" i="2"/>
  <c r="K71" i="2"/>
  <c r="K87" i="2"/>
  <c r="K103" i="2"/>
  <c r="K119" i="2"/>
  <c r="K135" i="2"/>
  <c r="K151" i="2"/>
  <c r="K167" i="2"/>
  <c r="K183" i="2"/>
  <c r="K199" i="2"/>
  <c r="K215" i="2"/>
  <c r="K231" i="2"/>
  <c r="K247" i="2"/>
  <c r="K263" i="2"/>
  <c r="K279" i="2"/>
  <c r="K295" i="2"/>
  <c r="K311" i="2"/>
  <c r="K327" i="2"/>
  <c r="K343" i="2"/>
  <c r="K359" i="2"/>
  <c r="K375" i="2"/>
  <c r="K391" i="2"/>
  <c r="K407" i="2"/>
  <c r="K423" i="2"/>
  <c r="K439" i="2"/>
  <c r="K455" i="2"/>
  <c r="K471" i="2"/>
  <c r="K487" i="2"/>
  <c r="K503" i="2"/>
  <c r="K519" i="2"/>
  <c r="K535" i="2"/>
  <c r="K551" i="2"/>
  <c r="K567" i="2"/>
  <c r="K583" i="2"/>
  <c r="K599" i="2"/>
  <c r="K615" i="2"/>
  <c r="K631" i="2"/>
  <c r="K647" i="2"/>
  <c r="K663" i="2"/>
  <c r="K679" i="2"/>
  <c r="K695" i="2"/>
  <c r="K711" i="2"/>
  <c r="K727" i="2"/>
  <c r="K743" i="2"/>
  <c r="K759" i="2"/>
  <c r="K775" i="2"/>
  <c r="K791" i="2"/>
  <c r="K807" i="2"/>
  <c r="K823" i="2"/>
  <c r="K839" i="2"/>
  <c r="K855" i="2"/>
  <c r="K871" i="2"/>
  <c r="K887" i="2"/>
  <c r="K903" i="2"/>
  <c r="K919" i="2"/>
  <c r="K935" i="2"/>
  <c r="K951" i="2"/>
  <c r="K967" i="2"/>
  <c r="K983" i="2"/>
  <c r="K999" i="2"/>
  <c r="K1015" i="2"/>
  <c r="K1031" i="2"/>
  <c r="K1047" i="2"/>
  <c r="K1063" i="2"/>
  <c r="K1079" i="2"/>
  <c r="K1095" i="2"/>
  <c r="K1111" i="2"/>
  <c r="K1127" i="2"/>
  <c r="K1143" i="2"/>
  <c r="K1159" i="2"/>
  <c r="K1175" i="2"/>
  <c r="K1191" i="2"/>
  <c r="K1207" i="2"/>
  <c r="K1223" i="2"/>
  <c r="K1239" i="2"/>
  <c r="K1255" i="2"/>
  <c r="K1271" i="2"/>
  <c r="K1287" i="2"/>
  <c r="K1303" i="2"/>
  <c r="K1319" i="2"/>
  <c r="K1335" i="2"/>
  <c r="K1351" i="2"/>
  <c r="K1367" i="2"/>
  <c r="K1383" i="2"/>
  <c r="K1399" i="2"/>
  <c r="K1415" i="2"/>
  <c r="K1431" i="2"/>
  <c r="K1447" i="2"/>
  <c r="K1463" i="2"/>
  <c r="K1479" i="2"/>
  <c r="K1495" i="2"/>
  <c r="K1511" i="2"/>
  <c r="K1527" i="2"/>
  <c r="K1543" i="2"/>
  <c r="K1559" i="2"/>
  <c r="K1575" i="2"/>
  <c r="K1591" i="2"/>
  <c r="K1607" i="2"/>
  <c r="K1623" i="2"/>
  <c r="K1639" i="2"/>
  <c r="K1655" i="2"/>
  <c r="K1671" i="2"/>
  <c r="K1687" i="2"/>
  <c r="K1703" i="2"/>
  <c r="K1719" i="2"/>
  <c r="K1735" i="2"/>
  <c r="K1751" i="2"/>
  <c r="K1767" i="2"/>
  <c r="K1783" i="2"/>
  <c r="K1799" i="2"/>
  <c r="K1815" i="2"/>
  <c r="K1831" i="2"/>
  <c r="K1847" i="2"/>
  <c r="K1863" i="2"/>
  <c r="K1879" i="2"/>
  <c r="K1895" i="2"/>
  <c r="K1911" i="2"/>
  <c r="K1927" i="2"/>
  <c r="K1943" i="2"/>
  <c r="K1959" i="2"/>
  <c r="K1975" i="2"/>
  <c r="K1991" i="2"/>
  <c r="K2007" i="2"/>
  <c r="K2023" i="2"/>
  <c r="K2039" i="2"/>
  <c r="K2055" i="2"/>
  <c r="K2071" i="2"/>
  <c r="K2087" i="2"/>
  <c r="K2103" i="2"/>
  <c r="K2119" i="2"/>
  <c r="K2135" i="2"/>
  <c r="K16" i="2"/>
  <c r="K37" i="2"/>
  <c r="K58" i="2"/>
  <c r="K80" i="2"/>
  <c r="K101" i="2"/>
  <c r="K122" i="2"/>
  <c r="K144" i="2"/>
  <c r="K165" i="2"/>
  <c r="K186" i="2"/>
  <c r="K208" i="2"/>
  <c r="K229" i="2"/>
  <c r="K250" i="2"/>
  <c r="K272" i="2"/>
  <c r="K293" i="2"/>
  <c r="K314" i="2"/>
  <c r="K336" i="2"/>
  <c r="K357" i="2"/>
  <c r="K378" i="2"/>
  <c r="K400" i="2"/>
  <c r="K421" i="2"/>
  <c r="K442" i="2"/>
  <c r="K464" i="2"/>
  <c r="K485" i="2"/>
  <c r="K506" i="2"/>
  <c r="K528" i="2"/>
  <c r="K549" i="2"/>
  <c r="K570" i="2"/>
  <c r="K592" i="2"/>
  <c r="K613" i="2"/>
  <c r="K634" i="2"/>
  <c r="K656" i="2"/>
  <c r="K677" i="2"/>
  <c r="K698" i="2"/>
  <c r="K720" i="2"/>
  <c r="K741" i="2"/>
  <c r="K762" i="2"/>
  <c r="K784" i="2"/>
  <c r="K805" i="2"/>
  <c r="K826" i="2"/>
  <c r="K848" i="2"/>
  <c r="K869" i="2"/>
  <c r="K890" i="2"/>
  <c r="K912" i="2"/>
  <c r="K933" i="2"/>
  <c r="K954" i="2"/>
  <c r="K976" i="2"/>
  <c r="K997" i="2"/>
  <c r="K1018" i="2"/>
  <c r="K1040" i="2"/>
  <c r="K1061" i="2"/>
  <c r="K1082" i="2"/>
  <c r="K1104" i="2"/>
  <c r="K1125" i="2"/>
  <c r="K1146" i="2"/>
  <c r="K1168" i="2"/>
  <c r="K1189" i="2"/>
  <c r="K1210" i="2"/>
  <c r="K1232" i="2"/>
  <c r="K1253" i="2"/>
  <c r="K1274" i="2"/>
  <c r="K1296" i="2"/>
  <c r="K1317" i="2"/>
  <c r="K1338" i="2"/>
  <c r="K1360" i="2"/>
  <c r="K1381" i="2"/>
  <c r="K1402" i="2"/>
  <c r="K1424" i="2"/>
  <c r="K1445" i="2"/>
  <c r="K1466" i="2"/>
  <c r="K1488" i="2"/>
  <c r="K1509" i="2"/>
  <c r="K1530" i="2"/>
  <c r="K1552" i="2"/>
  <c r="K1573" i="2"/>
  <c r="K1594" i="2"/>
  <c r="K1616" i="2"/>
  <c r="K1637" i="2"/>
  <c r="K1658" i="2"/>
  <c r="K1680" i="2"/>
  <c r="K1701" i="2"/>
  <c r="K1722" i="2"/>
  <c r="K1744" i="2"/>
  <c r="K1765" i="2"/>
  <c r="K1786" i="2"/>
  <c r="K1808" i="2"/>
  <c r="K1829" i="2"/>
  <c r="K1850" i="2"/>
  <c r="K1872" i="2"/>
  <c r="K1893" i="2"/>
  <c r="K1914" i="2"/>
  <c r="K1936" i="2"/>
  <c r="K1957" i="2"/>
  <c r="K1978" i="2"/>
  <c r="K2000" i="2"/>
  <c r="K2021" i="2"/>
  <c r="K2042" i="2"/>
  <c r="K2064" i="2"/>
  <c r="K2085" i="2"/>
  <c r="K2106" i="2"/>
  <c r="K2128" i="2"/>
  <c r="K2147" i="2"/>
  <c r="K2163" i="2"/>
  <c r="K2179" i="2"/>
  <c r="K2195" i="2"/>
  <c r="K2211" i="2"/>
  <c r="K2227" i="2"/>
  <c r="K2243" i="2"/>
  <c r="K2259" i="2"/>
  <c r="K2275" i="2"/>
  <c r="K2291" i="2"/>
  <c r="K2307" i="2"/>
  <c r="K2323" i="2"/>
  <c r="K2339" i="2"/>
  <c r="K2355" i="2"/>
  <c r="K2371" i="2"/>
  <c r="K2387" i="2"/>
  <c r="K2403" i="2"/>
  <c r="K2419" i="2"/>
  <c r="K2435" i="2"/>
  <c r="K2451" i="2"/>
  <c r="K2467" i="2"/>
  <c r="K22" i="2"/>
  <c r="K44" i="2"/>
  <c r="K65" i="2"/>
  <c r="K86" i="2"/>
  <c r="K108" i="2"/>
  <c r="K129" i="2"/>
  <c r="K150" i="2"/>
  <c r="K172" i="2"/>
  <c r="K193" i="2"/>
  <c r="K214" i="2"/>
  <c r="K236" i="2"/>
  <c r="K257" i="2"/>
  <c r="K278" i="2"/>
  <c r="K300" i="2"/>
  <c r="K321" i="2"/>
  <c r="K342" i="2"/>
  <c r="K364" i="2"/>
  <c r="K385" i="2"/>
  <c r="K406" i="2"/>
  <c r="K428" i="2"/>
  <c r="K449" i="2"/>
  <c r="K470" i="2"/>
  <c r="K492" i="2"/>
  <c r="K513" i="2"/>
  <c r="K534" i="2"/>
  <c r="K556" i="2"/>
  <c r="K577" i="2"/>
  <c r="K598" i="2"/>
  <c r="K620" i="2"/>
  <c r="K641" i="2"/>
  <c r="K662" i="2"/>
  <c r="K684" i="2"/>
  <c r="K705" i="2"/>
  <c r="K726" i="2"/>
  <c r="K748" i="2"/>
  <c r="K769" i="2"/>
  <c r="K790" i="2"/>
  <c r="K812" i="2"/>
  <c r="K833" i="2"/>
  <c r="K854" i="2"/>
  <c r="K876" i="2"/>
  <c r="K897" i="2"/>
  <c r="K918" i="2"/>
  <c r="K940" i="2"/>
  <c r="K961" i="2"/>
  <c r="K982" i="2"/>
  <c r="K1004" i="2"/>
  <c r="K1025" i="2"/>
  <c r="K1046" i="2"/>
  <c r="K1068" i="2"/>
  <c r="K1089" i="2"/>
  <c r="K1110" i="2"/>
  <c r="K1132" i="2"/>
  <c r="K1153" i="2"/>
  <c r="K1174" i="2"/>
  <c r="K1196" i="2"/>
  <c r="K1217" i="2"/>
  <c r="K1238" i="2"/>
  <c r="K1260" i="2"/>
  <c r="K1281" i="2"/>
  <c r="K1302" i="2"/>
  <c r="K1324" i="2"/>
  <c r="K1345" i="2"/>
  <c r="K1366" i="2"/>
  <c r="K1388" i="2"/>
  <c r="K1409" i="2"/>
  <c r="K1430" i="2"/>
  <c r="K1452" i="2"/>
  <c r="K1473" i="2"/>
  <c r="K1494" i="2"/>
  <c r="K1516" i="2"/>
  <c r="K1537" i="2"/>
  <c r="K1558" i="2"/>
  <c r="K1580" i="2"/>
  <c r="K1601" i="2"/>
  <c r="K1622" i="2"/>
  <c r="K1644" i="2"/>
  <c r="K1665" i="2"/>
  <c r="K1686" i="2"/>
  <c r="K1708" i="2"/>
  <c r="K1729" i="2"/>
  <c r="K1750" i="2"/>
  <c r="K1772" i="2"/>
  <c r="K1793" i="2"/>
  <c r="K1814" i="2"/>
  <c r="K1836" i="2"/>
  <c r="K1857" i="2"/>
  <c r="K1878" i="2"/>
  <c r="K1900" i="2"/>
  <c r="K1921" i="2"/>
  <c r="K1942" i="2"/>
  <c r="K1964" i="2"/>
  <c r="K1985" i="2"/>
  <c r="K2006" i="2"/>
  <c r="K2028" i="2"/>
  <c r="K2049" i="2"/>
  <c r="K2070" i="2"/>
  <c r="K2092" i="2"/>
  <c r="K2113" i="2"/>
  <c r="K2134" i="2"/>
  <c r="K2152" i="2"/>
  <c r="K2168" i="2"/>
  <c r="K2184" i="2"/>
  <c r="K2200" i="2"/>
  <c r="K2216" i="2"/>
  <c r="K2232" i="2"/>
  <c r="K2248" i="2"/>
  <c r="K2264" i="2"/>
  <c r="K2280" i="2"/>
  <c r="K2296" i="2"/>
  <c r="K2312" i="2"/>
  <c r="K2328" i="2"/>
  <c r="K2344" i="2"/>
  <c r="K2360" i="2"/>
  <c r="K2376" i="2"/>
  <c r="K2392" i="2"/>
  <c r="K2408" i="2"/>
  <c r="K2424" i="2"/>
  <c r="K2440" i="2"/>
  <c r="K2456" i="2"/>
  <c r="K13" i="2"/>
  <c r="K34" i="2"/>
  <c r="K56" i="2"/>
  <c r="K77" i="2"/>
  <c r="K98" i="2"/>
  <c r="K120" i="2"/>
  <c r="K141" i="2"/>
  <c r="K162" i="2"/>
  <c r="K184" i="2"/>
  <c r="K205" i="2"/>
  <c r="K226" i="2"/>
  <c r="K248" i="2"/>
  <c r="K269" i="2"/>
  <c r="K290" i="2"/>
  <c r="K312" i="2"/>
  <c r="K333" i="2"/>
  <c r="K354" i="2"/>
  <c r="K376" i="2"/>
  <c r="K397" i="2"/>
  <c r="K418" i="2"/>
  <c r="K440" i="2"/>
  <c r="K461" i="2"/>
  <c r="K482" i="2"/>
  <c r="K504" i="2"/>
  <c r="K525" i="2"/>
  <c r="K546" i="2"/>
  <c r="K568" i="2"/>
  <c r="K589" i="2"/>
  <c r="K610" i="2"/>
  <c r="K632" i="2"/>
  <c r="K653" i="2"/>
  <c r="K674" i="2"/>
  <c r="K696" i="2"/>
  <c r="K717" i="2"/>
  <c r="K738" i="2"/>
  <c r="K760" i="2"/>
  <c r="K781" i="2"/>
  <c r="K802" i="2"/>
  <c r="K824" i="2"/>
  <c r="K845" i="2"/>
  <c r="K866" i="2"/>
  <c r="K888" i="2"/>
  <c r="K909" i="2"/>
  <c r="K930" i="2"/>
  <c r="K952" i="2"/>
  <c r="K973" i="2"/>
  <c r="K994" i="2"/>
  <c r="K1016" i="2"/>
  <c r="K1037" i="2"/>
  <c r="K1058" i="2"/>
  <c r="K1080" i="2"/>
  <c r="K1101" i="2"/>
  <c r="K1122" i="2"/>
  <c r="K1144" i="2"/>
  <c r="K1165" i="2"/>
  <c r="K1186" i="2"/>
  <c r="K1208" i="2"/>
  <c r="K1229" i="2"/>
  <c r="K1250" i="2"/>
  <c r="K1272" i="2"/>
  <c r="K1293" i="2"/>
  <c r="K1314" i="2"/>
  <c r="K1336" i="2"/>
  <c r="K1357" i="2"/>
  <c r="K1378" i="2"/>
  <c r="K1400" i="2"/>
  <c r="K1421" i="2"/>
  <c r="K1442" i="2"/>
  <c r="K1464" i="2"/>
  <c r="K1485" i="2"/>
  <c r="K1506" i="2"/>
  <c r="K1528" i="2"/>
  <c r="K1549" i="2"/>
  <c r="K1570" i="2"/>
  <c r="K1592" i="2"/>
  <c r="K1613" i="2"/>
  <c r="K1634" i="2"/>
  <c r="K1656" i="2"/>
  <c r="K1677" i="2"/>
  <c r="K1698" i="2"/>
  <c r="K1720" i="2"/>
  <c r="K1741" i="2"/>
  <c r="K1762" i="2"/>
  <c r="K1784" i="2"/>
  <c r="K1805" i="2"/>
  <c r="K1826" i="2"/>
  <c r="K1848" i="2"/>
  <c r="K1869" i="2"/>
  <c r="K1890" i="2"/>
  <c r="K1912" i="2"/>
  <c r="K1933" i="2"/>
  <c r="K1954" i="2"/>
  <c r="K1976" i="2"/>
  <c r="K1997" i="2"/>
  <c r="K2018" i="2"/>
  <c r="K2040" i="2"/>
  <c r="K2061" i="2"/>
  <c r="K2082" i="2"/>
  <c r="K2104" i="2"/>
  <c r="K2125" i="2"/>
  <c r="K2145" i="2"/>
  <c r="K2161" i="2"/>
  <c r="K2177" i="2"/>
  <c r="K2193" i="2"/>
  <c r="K2209" i="2"/>
  <c r="K2225" i="2"/>
  <c r="K2241" i="2"/>
  <c r="K2257" i="2"/>
  <c r="K2273" i="2"/>
  <c r="K2289" i="2"/>
  <c r="K2305" i="2"/>
  <c r="K2321" i="2"/>
  <c r="K2337" i="2"/>
  <c r="K2353" i="2"/>
  <c r="K2369" i="2"/>
  <c r="K2385" i="2"/>
  <c r="K2401" i="2"/>
  <c r="K2417" i="2"/>
  <c r="K2433" i="2"/>
  <c r="K2449" i="2"/>
  <c r="K2465" i="2"/>
  <c r="K68" i="2"/>
  <c r="K153" i="2"/>
  <c r="K238" i="2"/>
  <c r="K324" i="2"/>
  <c r="K409" i="2"/>
  <c r="K494" i="2"/>
  <c r="K580" i="2"/>
  <c r="K665" i="2"/>
  <c r="K750" i="2"/>
  <c r="K836" i="2"/>
  <c r="K921" i="2"/>
  <c r="K1006" i="2"/>
  <c r="K1092" i="2"/>
  <c r="K1177" i="2"/>
  <c r="K1262" i="2"/>
  <c r="K1348" i="2"/>
  <c r="K1433" i="2"/>
  <c r="K1518" i="2"/>
  <c r="K1604" i="2"/>
  <c r="K1689" i="2"/>
  <c r="K1774" i="2"/>
  <c r="K1860" i="2"/>
  <c r="K1945" i="2"/>
  <c r="K2030" i="2"/>
  <c r="K2116" i="2"/>
  <c r="K2186" i="2"/>
  <c r="K2250" i="2"/>
  <c r="K2314" i="2"/>
  <c r="K2378" i="2"/>
  <c r="K2442" i="2"/>
  <c r="K52" i="2"/>
  <c r="K137" i="2"/>
  <c r="K222" i="2"/>
  <c r="K308" i="2"/>
  <c r="K393" i="2"/>
  <c r="K478" i="2"/>
  <c r="K564" i="2"/>
  <c r="K649" i="2"/>
  <c r="K734" i="2"/>
  <c r="K820" i="2"/>
  <c r="K905" i="2"/>
  <c r="K990" i="2"/>
  <c r="K1076" i="2"/>
  <c r="K1161" i="2"/>
  <c r="K1246" i="2"/>
  <c r="K1332" i="2"/>
  <c r="K1417" i="2"/>
  <c r="K1502" i="2"/>
  <c r="K1588" i="2"/>
  <c r="K1673" i="2"/>
  <c r="K1758" i="2"/>
  <c r="K1844" i="2"/>
  <c r="K1929" i="2"/>
  <c r="K2014" i="2"/>
  <c r="K2100" i="2"/>
  <c r="K2174" i="2"/>
  <c r="K2238" i="2"/>
  <c r="K2302" i="2"/>
  <c r="K2366" i="2"/>
  <c r="K2430" i="2"/>
  <c r="K36" i="2"/>
  <c r="K121" i="2"/>
  <c r="K206" i="2"/>
  <c r="K292" i="2"/>
  <c r="K377" i="2"/>
  <c r="K462" i="2"/>
  <c r="K548" i="2"/>
  <c r="K633" i="2"/>
  <c r="K718" i="2"/>
  <c r="K804" i="2"/>
  <c r="K889" i="2"/>
  <c r="K974" i="2"/>
  <c r="K1060" i="2"/>
  <c r="K1145" i="2"/>
  <c r="K1230" i="2"/>
  <c r="K1316" i="2"/>
  <c r="K1401" i="2"/>
  <c r="K1486" i="2"/>
  <c r="K1572" i="2"/>
  <c r="K1657" i="2"/>
  <c r="K1742" i="2"/>
  <c r="K1828" i="2"/>
  <c r="K1913" i="2"/>
  <c r="K1998" i="2"/>
  <c r="K2084" i="2"/>
  <c r="K2162" i="2"/>
  <c r="K2226" i="2"/>
  <c r="K2290" i="2"/>
  <c r="K2354" i="2"/>
  <c r="K2418" i="2"/>
  <c r="K41" i="2"/>
  <c r="K382" i="2"/>
  <c r="K724" i="2"/>
  <c r="K1065" i="2"/>
  <c r="K1406" i="2"/>
  <c r="K1748" i="2"/>
  <c r="K2089" i="2"/>
  <c r="K2358" i="2"/>
  <c r="K233" i="2"/>
  <c r="K574" i="2"/>
  <c r="K916" i="2"/>
  <c r="K1257" i="2"/>
  <c r="K1598" i="2"/>
  <c r="K1940" i="2"/>
  <c r="K2246" i="2"/>
  <c r="K84" i="2"/>
  <c r="K425" i="2"/>
  <c r="K766" i="2"/>
  <c r="K1108" i="2"/>
  <c r="K1449" i="2"/>
  <c r="K1790" i="2"/>
  <c r="K2132" i="2"/>
  <c r="K2390" i="2"/>
  <c r="K958" i="2"/>
  <c r="K2278" i="2"/>
  <c r="K1214" i="2"/>
  <c r="K20" i="2"/>
  <c r="K1385" i="2"/>
  <c r="K105" i="2"/>
  <c r="K1470" i="2"/>
  <c r="K11" i="2"/>
  <c r="K27" i="2"/>
  <c r="K43" i="2"/>
  <c r="K59" i="2"/>
  <c r="K75" i="2"/>
  <c r="K91" i="2"/>
  <c r="K107" i="2"/>
  <c r="K123" i="2"/>
  <c r="K139" i="2"/>
  <c r="K155" i="2"/>
  <c r="K171" i="2"/>
  <c r="K187" i="2"/>
  <c r="K203" i="2"/>
  <c r="K219" i="2"/>
  <c r="K235" i="2"/>
  <c r="K251" i="2"/>
  <c r="K267" i="2"/>
  <c r="K283" i="2"/>
  <c r="K299" i="2"/>
  <c r="K315" i="2"/>
  <c r="K331" i="2"/>
  <c r="K347" i="2"/>
  <c r="K363" i="2"/>
  <c r="K379" i="2"/>
  <c r="K395" i="2"/>
  <c r="K411" i="2"/>
  <c r="K427" i="2"/>
  <c r="K443" i="2"/>
  <c r="K459" i="2"/>
  <c r="K475" i="2"/>
  <c r="K491" i="2"/>
  <c r="K507" i="2"/>
  <c r="K523" i="2"/>
  <c r="K539" i="2"/>
  <c r="K555" i="2"/>
  <c r="K571" i="2"/>
  <c r="K587" i="2"/>
  <c r="K603" i="2"/>
  <c r="K619" i="2"/>
  <c r="K635" i="2"/>
  <c r="K651" i="2"/>
  <c r="K667" i="2"/>
  <c r="K683" i="2"/>
  <c r="K699" i="2"/>
  <c r="K715" i="2"/>
  <c r="K731" i="2"/>
  <c r="K747" i="2"/>
  <c r="K763" i="2"/>
  <c r="K779" i="2"/>
  <c r="K795" i="2"/>
  <c r="K811" i="2"/>
  <c r="K827" i="2"/>
  <c r="K843" i="2"/>
  <c r="K859" i="2"/>
  <c r="K875" i="2"/>
  <c r="K891" i="2"/>
  <c r="K907" i="2"/>
  <c r="K923" i="2"/>
  <c r="K939" i="2"/>
  <c r="K955" i="2"/>
  <c r="K971" i="2"/>
  <c r="K987" i="2"/>
  <c r="K1003" i="2"/>
  <c r="K1019" i="2"/>
  <c r="K1035" i="2"/>
  <c r="K1051" i="2"/>
  <c r="K1067" i="2"/>
  <c r="K1083" i="2"/>
  <c r="K1099" i="2"/>
  <c r="K1115" i="2"/>
  <c r="K1131" i="2"/>
  <c r="K1147" i="2"/>
  <c r="K1163" i="2"/>
  <c r="K1179" i="2"/>
  <c r="K1195" i="2"/>
  <c r="K1211" i="2"/>
  <c r="K1227" i="2"/>
  <c r="K1243" i="2"/>
  <c r="K1259" i="2"/>
  <c r="K1275" i="2"/>
  <c r="K1291" i="2"/>
  <c r="K1307" i="2"/>
  <c r="K1323" i="2"/>
  <c r="K1339" i="2"/>
  <c r="K1355" i="2"/>
  <c r="K1371" i="2"/>
  <c r="K1387" i="2"/>
  <c r="K1403" i="2"/>
  <c r="K1419" i="2"/>
  <c r="K1435" i="2"/>
  <c r="K1451" i="2"/>
  <c r="K1467" i="2"/>
  <c r="K1483" i="2"/>
  <c r="K1499" i="2"/>
  <c r="K1515" i="2"/>
  <c r="K1531" i="2"/>
  <c r="K1547" i="2"/>
  <c r="K1563" i="2"/>
  <c r="K1579" i="2"/>
  <c r="K1595" i="2"/>
  <c r="K1611" i="2"/>
  <c r="K1627" i="2"/>
  <c r="K1643" i="2"/>
  <c r="K1659" i="2"/>
  <c r="K1675" i="2"/>
  <c r="K1691" i="2"/>
  <c r="K1707" i="2"/>
  <c r="K1723" i="2"/>
  <c r="K1739" i="2"/>
  <c r="K1755" i="2"/>
  <c r="K1771" i="2"/>
  <c r="K1787" i="2"/>
  <c r="K1803" i="2"/>
  <c r="K1819" i="2"/>
  <c r="K1835" i="2"/>
  <c r="K1851" i="2"/>
  <c r="K1867" i="2"/>
  <c r="K1883" i="2"/>
  <c r="K1899" i="2"/>
  <c r="K1915" i="2"/>
  <c r="K1931" i="2"/>
  <c r="K1947" i="2"/>
  <c r="K1963" i="2"/>
  <c r="K1979" i="2"/>
  <c r="K1995" i="2"/>
  <c r="K2011" i="2"/>
  <c r="K2027" i="2"/>
  <c r="K2043" i="2"/>
  <c r="K2059" i="2"/>
  <c r="K2075" i="2"/>
  <c r="K2091" i="2"/>
  <c r="K2107" i="2"/>
  <c r="K2123" i="2"/>
  <c r="K2139" i="2"/>
  <c r="K21" i="2"/>
  <c r="K42" i="2"/>
  <c r="K64" i="2"/>
  <c r="K85" i="2"/>
  <c r="K106" i="2"/>
  <c r="K128" i="2"/>
  <c r="K149" i="2"/>
  <c r="K170" i="2"/>
  <c r="K192" i="2"/>
  <c r="K213" i="2"/>
  <c r="K234" i="2"/>
  <c r="K256" i="2"/>
  <c r="K277" i="2"/>
  <c r="K298" i="2"/>
  <c r="K320" i="2"/>
  <c r="K341" i="2"/>
  <c r="K362" i="2"/>
  <c r="K384" i="2"/>
  <c r="K405" i="2"/>
  <c r="K426" i="2"/>
  <c r="K448" i="2"/>
  <c r="K469" i="2"/>
  <c r="K490" i="2"/>
  <c r="K512" i="2"/>
  <c r="K533" i="2"/>
  <c r="K554" i="2"/>
  <c r="K576" i="2"/>
  <c r="K597" i="2"/>
  <c r="K618" i="2"/>
  <c r="K640" i="2"/>
  <c r="K661" i="2"/>
  <c r="K682" i="2"/>
  <c r="K704" i="2"/>
  <c r="K725" i="2"/>
  <c r="K746" i="2"/>
  <c r="K768" i="2"/>
  <c r="K789" i="2"/>
  <c r="K810" i="2"/>
  <c r="K832" i="2"/>
  <c r="K853" i="2"/>
  <c r="K874" i="2"/>
  <c r="K896" i="2"/>
  <c r="K917" i="2"/>
  <c r="K938" i="2"/>
  <c r="K960" i="2"/>
  <c r="K981" i="2"/>
  <c r="K1002" i="2"/>
  <c r="K1024" i="2"/>
  <c r="K1045" i="2"/>
  <c r="K1066" i="2"/>
  <c r="K1088" i="2"/>
  <c r="K1109" i="2"/>
  <c r="K1130" i="2"/>
  <c r="K1152" i="2"/>
  <c r="K1173" i="2"/>
  <c r="K1194" i="2"/>
  <c r="K1216" i="2"/>
  <c r="K1237" i="2"/>
  <c r="K1258" i="2"/>
  <c r="K1280" i="2"/>
  <c r="K1301" i="2"/>
  <c r="K1322" i="2"/>
  <c r="K1344" i="2"/>
  <c r="K1365" i="2"/>
  <c r="K1386" i="2"/>
  <c r="K1408" i="2"/>
  <c r="K1429" i="2"/>
  <c r="K1450" i="2"/>
  <c r="K1472" i="2"/>
  <c r="K1493" i="2"/>
  <c r="K1514" i="2"/>
  <c r="K1536" i="2"/>
  <c r="K1557" i="2"/>
  <c r="K1578" i="2"/>
  <c r="K1600" i="2"/>
  <c r="K1621" i="2"/>
  <c r="K1642" i="2"/>
  <c r="K1664" i="2"/>
  <c r="K1685" i="2"/>
  <c r="K1706" i="2"/>
  <c r="K1728" i="2"/>
  <c r="K1749" i="2"/>
  <c r="K1770" i="2"/>
  <c r="K1792" i="2"/>
  <c r="K1813" i="2"/>
  <c r="K1834" i="2"/>
  <c r="K1856" i="2"/>
  <c r="K1877" i="2"/>
  <c r="K1898" i="2"/>
  <c r="K1920" i="2"/>
  <c r="K1941" i="2"/>
  <c r="K1962" i="2"/>
  <c r="K1984" i="2"/>
  <c r="K2005" i="2"/>
  <c r="K2026" i="2"/>
  <c r="K2048" i="2"/>
  <c r="K2069" i="2"/>
  <c r="K2090" i="2"/>
  <c r="K2112" i="2"/>
  <c r="K2133" i="2"/>
  <c r="K2151" i="2"/>
  <c r="K2167" i="2"/>
  <c r="K2183" i="2"/>
  <c r="K2199" i="2"/>
  <c r="K2215" i="2"/>
  <c r="K2231" i="2"/>
  <c r="K2247" i="2"/>
  <c r="K2263" i="2"/>
  <c r="K2279" i="2"/>
  <c r="K2295" i="2"/>
  <c r="K2311" i="2"/>
  <c r="K2327" i="2"/>
  <c r="K2343" i="2"/>
  <c r="K2359" i="2"/>
  <c r="K2375" i="2"/>
  <c r="K2391" i="2"/>
  <c r="K2407" i="2"/>
  <c r="K2423" i="2"/>
  <c r="K2439" i="2"/>
  <c r="K2455" i="2"/>
  <c r="K6" i="2"/>
  <c r="K28" i="2"/>
  <c r="K49" i="2"/>
  <c r="K70" i="2"/>
  <c r="K92" i="2"/>
  <c r="K113" i="2"/>
  <c r="K134" i="2"/>
  <c r="K156" i="2"/>
  <c r="K177" i="2"/>
  <c r="K198" i="2"/>
  <c r="K220" i="2"/>
  <c r="K241" i="2"/>
  <c r="K262" i="2"/>
  <c r="K284" i="2"/>
  <c r="K305" i="2"/>
  <c r="K326" i="2"/>
  <c r="K348" i="2"/>
  <c r="K369" i="2"/>
  <c r="K390" i="2"/>
  <c r="K412" i="2"/>
  <c r="K433" i="2"/>
  <c r="K454" i="2"/>
  <c r="K476" i="2"/>
  <c r="K497" i="2"/>
  <c r="K518" i="2"/>
  <c r="K540" i="2"/>
  <c r="K561" i="2"/>
  <c r="K582" i="2"/>
  <c r="K604" i="2"/>
  <c r="K625" i="2"/>
  <c r="K646" i="2"/>
  <c r="K668" i="2"/>
  <c r="K689" i="2"/>
  <c r="K710" i="2"/>
  <c r="K732" i="2"/>
  <c r="K753" i="2"/>
  <c r="K774" i="2"/>
  <c r="K796" i="2"/>
  <c r="K817" i="2"/>
  <c r="K838" i="2"/>
  <c r="K860" i="2"/>
  <c r="K881" i="2"/>
  <c r="K902" i="2"/>
  <c r="K924" i="2"/>
  <c r="K945" i="2"/>
  <c r="K966" i="2"/>
  <c r="K988" i="2"/>
  <c r="K1009" i="2"/>
  <c r="K1030" i="2"/>
  <c r="K1052" i="2"/>
  <c r="K1073" i="2"/>
  <c r="K1094" i="2"/>
  <c r="K1116" i="2"/>
  <c r="K1137" i="2"/>
  <c r="K1158" i="2"/>
  <c r="K1180" i="2"/>
  <c r="K1201" i="2"/>
  <c r="K1222" i="2"/>
  <c r="K1244" i="2"/>
  <c r="K1265" i="2"/>
  <c r="K1286" i="2"/>
  <c r="K1308" i="2"/>
  <c r="K1329" i="2"/>
  <c r="K1350" i="2"/>
  <c r="K1372" i="2"/>
  <c r="K1393" i="2"/>
  <c r="K1414" i="2"/>
  <c r="K1436" i="2"/>
  <c r="K1457" i="2"/>
  <c r="K1478" i="2"/>
  <c r="K1500" i="2"/>
  <c r="K1521" i="2"/>
  <c r="K1542" i="2"/>
  <c r="K1564" i="2"/>
  <c r="K1585" i="2"/>
  <c r="K1606" i="2"/>
  <c r="K1628" i="2"/>
  <c r="K1649" i="2"/>
  <c r="K1670" i="2"/>
  <c r="K1692" i="2"/>
  <c r="K1713" i="2"/>
  <c r="K1734" i="2"/>
  <c r="K1756" i="2"/>
  <c r="K1777" i="2"/>
  <c r="K1798" i="2"/>
  <c r="K1820" i="2"/>
  <c r="K1841" i="2"/>
  <c r="K1862" i="2"/>
  <c r="K1884" i="2"/>
  <c r="K1905" i="2"/>
  <c r="K1926" i="2"/>
  <c r="K1948" i="2"/>
  <c r="K1969" i="2"/>
  <c r="K1990" i="2"/>
  <c r="K2012" i="2"/>
  <c r="K2033" i="2"/>
  <c r="K2054" i="2"/>
  <c r="K2076" i="2"/>
  <c r="K2097" i="2"/>
  <c r="K2118" i="2"/>
  <c r="K2140" i="2"/>
  <c r="K2156" i="2"/>
  <c r="K2172" i="2"/>
  <c r="K2188" i="2"/>
  <c r="K2204" i="2"/>
  <c r="K2220" i="2"/>
  <c r="K2236" i="2"/>
  <c r="K2252" i="2"/>
  <c r="K2268" i="2"/>
  <c r="K2284" i="2"/>
  <c r="K2300" i="2"/>
  <c r="K2316" i="2"/>
  <c r="K2332" i="2"/>
  <c r="K2348" i="2"/>
  <c r="K2364" i="2"/>
  <c r="K2380" i="2"/>
  <c r="K2396" i="2"/>
  <c r="K2412" i="2"/>
  <c r="K2428" i="2"/>
  <c r="K2444" i="2"/>
  <c r="K2460" i="2"/>
  <c r="K18" i="2"/>
  <c r="K40" i="2"/>
  <c r="K61" i="2"/>
  <c r="K82" i="2"/>
  <c r="K104" i="2"/>
  <c r="K125" i="2"/>
  <c r="K146" i="2"/>
  <c r="K168" i="2"/>
  <c r="K189" i="2"/>
  <c r="K210" i="2"/>
  <c r="K232" i="2"/>
  <c r="K253" i="2"/>
  <c r="K274" i="2"/>
  <c r="K296" i="2"/>
  <c r="K317" i="2"/>
  <c r="K338" i="2"/>
  <c r="K360" i="2"/>
  <c r="K381" i="2"/>
  <c r="K402" i="2"/>
  <c r="K424" i="2"/>
  <c r="K445" i="2"/>
  <c r="K466" i="2"/>
  <c r="K488" i="2"/>
  <c r="K509" i="2"/>
  <c r="K530" i="2"/>
  <c r="K552" i="2"/>
  <c r="K573" i="2"/>
  <c r="K594" i="2"/>
  <c r="K616" i="2"/>
  <c r="K637" i="2"/>
  <c r="K658" i="2"/>
  <c r="K680" i="2"/>
  <c r="K701" i="2"/>
  <c r="K722" i="2"/>
  <c r="K744" i="2"/>
  <c r="K765" i="2"/>
  <c r="K786" i="2"/>
  <c r="K808" i="2"/>
  <c r="K829" i="2"/>
  <c r="K850" i="2"/>
  <c r="K872" i="2"/>
  <c r="K893" i="2"/>
  <c r="K914" i="2"/>
  <c r="K936" i="2"/>
  <c r="K957" i="2"/>
  <c r="K978" i="2"/>
  <c r="K1000" i="2"/>
  <c r="K1021" i="2"/>
  <c r="K1042" i="2"/>
  <c r="K1064" i="2"/>
  <c r="K1085" i="2"/>
  <c r="K1106" i="2"/>
  <c r="K1128" i="2"/>
  <c r="K1149" i="2"/>
  <c r="K1170" i="2"/>
  <c r="K1192" i="2"/>
  <c r="K1213" i="2"/>
  <c r="K1234" i="2"/>
  <c r="K1256" i="2"/>
  <c r="K1277" i="2"/>
  <c r="K1298" i="2"/>
  <c r="K1320" i="2"/>
  <c r="K1341" i="2"/>
  <c r="K1362" i="2"/>
  <c r="K1384" i="2"/>
  <c r="K1405" i="2"/>
  <c r="K1426" i="2"/>
  <c r="K1448" i="2"/>
  <c r="K1469" i="2"/>
  <c r="K1490" i="2"/>
  <c r="K1512" i="2"/>
  <c r="K1533" i="2"/>
  <c r="K1554" i="2"/>
  <c r="K1576" i="2"/>
  <c r="K1597" i="2"/>
  <c r="K1618" i="2"/>
  <c r="K1640" i="2"/>
  <c r="K1661" i="2"/>
  <c r="K1682" i="2"/>
  <c r="K1704" i="2"/>
  <c r="K1725" i="2"/>
  <c r="K1746" i="2"/>
  <c r="K1768" i="2"/>
  <c r="K1789" i="2"/>
  <c r="K1810" i="2"/>
  <c r="K1832" i="2"/>
  <c r="K1853" i="2"/>
  <c r="K1874" i="2"/>
  <c r="K1896" i="2"/>
  <c r="K1917" i="2"/>
  <c r="K1938" i="2"/>
  <c r="K1960" i="2"/>
  <c r="K1981" i="2"/>
  <c r="K2002" i="2"/>
  <c r="K2024" i="2"/>
  <c r="K2045" i="2"/>
  <c r="K2066" i="2"/>
  <c r="K2088" i="2"/>
  <c r="K2109" i="2"/>
  <c r="K2130" i="2"/>
  <c r="K2149" i="2"/>
  <c r="K2165" i="2"/>
  <c r="K2181" i="2"/>
  <c r="K2197" i="2"/>
  <c r="K2213" i="2"/>
  <c r="K2229" i="2"/>
  <c r="K2245" i="2"/>
  <c r="K2261" i="2"/>
  <c r="K2277" i="2"/>
  <c r="K2293" i="2"/>
  <c r="K2309" i="2"/>
  <c r="K2325" i="2"/>
  <c r="K2341" i="2"/>
  <c r="K2357" i="2"/>
  <c r="K2373" i="2"/>
  <c r="K2389" i="2"/>
  <c r="K2405" i="2"/>
  <c r="K2421" i="2"/>
  <c r="K2437" i="2"/>
  <c r="K2453" i="2"/>
  <c r="K4" i="2"/>
  <c r="K89" i="2"/>
  <c r="K174" i="2"/>
  <c r="K260" i="2"/>
  <c r="K345" i="2"/>
  <c r="K430" i="2"/>
  <c r="K516" i="2"/>
  <c r="K601" i="2"/>
  <c r="K686" i="2"/>
  <c r="K772" i="2"/>
  <c r="K857" i="2"/>
  <c r="K942" i="2"/>
  <c r="K1028" i="2"/>
  <c r="K1113" i="2"/>
  <c r="K1198" i="2"/>
  <c r="K1284" i="2"/>
  <c r="K1369" i="2"/>
  <c r="K1454" i="2"/>
  <c r="K1540" i="2"/>
  <c r="K1625" i="2"/>
  <c r="K1710" i="2"/>
  <c r="K1796" i="2"/>
  <c r="K1881" i="2"/>
  <c r="K1966" i="2"/>
  <c r="K2052" i="2"/>
  <c r="K2137" i="2"/>
  <c r="K2202" i="2"/>
  <c r="K2266" i="2"/>
  <c r="K2330" i="2"/>
  <c r="K2394" i="2"/>
  <c r="K2458" i="2"/>
  <c r="K73" i="2"/>
  <c r="K158" i="2"/>
  <c r="K244" i="2"/>
  <c r="K329" i="2"/>
  <c r="K414" i="2"/>
  <c r="K500" i="2"/>
  <c r="K585" i="2"/>
  <c r="K670" i="2"/>
  <c r="K756" i="2"/>
  <c r="K841" i="2"/>
  <c r="K926" i="2"/>
  <c r="K1012" i="2"/>
  <c r="K1097" i="2"/>
  <c r="K1182" i="2"/>
  <c r="K1268" i="2"/>
  <c r="K1353" i="2"/>
  <c r="K1438" i="2"/>
  <c r="K1524" i="2"/>
  <c r="K1609" i="2"/>
  <c r="K1694" i="2"/>
  <c r="K1780" i="2"/>
  <c r="K1865" i="2"/>
  <c r="K1950" i="2"/>
  <c r="K2036" i="2"/>
  <c r="K2121" i="2"/>
  <c r="K2190" i="2"/>
  <c r="K2254" i="2"/>
  <c r="K2318" i="2"/>
  <c r="K2382" i="2"/>
  <c r="K2446" i="2"/>
  <c r="K57" i="2"/>
  <c r="K142" i="2"/>
  <c r="K228" i="2"/>
  <c r="K313" i="2"/>
  <c r="K398" i="2"/>
  <c r="K484" i="2"/>
  <c r="K569" i="2"/>
  <c r="K654" i="2"/>
  <c r="K740" i="2"/>
  <c r="K825" i="2"/>
  <c r="K910" i="2"/>
  <c r="K996" i="2"/>
  <c r="K1081" i="2"/>
  <c r="K1166" i="2"/>
  <c r="K1252" i="2"/>
  <c r="K1337" i="2"/>
  <c r="K1422" i="2"/>
  <c r="K1508" i="2"/>
  <c r="K1593" i="2"/>
  <c r="K1678" i="2"/>
  <c r="K1764" i="2"/>
  <c r="K1849" i="2"/>
  <c r="K1934" i="2"/>
  <c r="K2020" i="2"/>
  <c r="K2105" i="2"/>
  <c r="K2178" i="2"/>
  <c r="K2242" i="2"/>
  <c r="K2306" i="2"/>
  <c r="K2370" i="2"/>
  <c r="K2434" i="2"/>
  <c r="K126" i="2"/>
  <c r="K468" i="2"/>
  <c r="K809" i="2"/>
  <c r="K1150" i="2"/>
  <c r="K1492" i="2"/>
  <c r="K1833" i="2"/>
  <c r="K2166" i="2"/>
  <c r="K2422" i="2"/>
  <c r="K318" i="2"/>
  <c r="K660" i="2"/>
  <c r="K1001" i="2"/>
  <c r="K1342" i="2"/>
  <c r="K1684" i="2"/>
  <c r="K2025" i="2"/>
  <c r="K2310" i="2"/>
  <c r="K169" i="2"/>
  <c r="K510" i="2"/>
  <c r="K852" i="2"/>
  <c r="K1193" i="2"/>
  <c r="K1534" i="2"/>
  <c r="K1876" i="2"/>
  <c r="K2198" i="2"/>
  <c r="K2454" i="2"/>
  <c r="K1300" i="2"/>
  <c r="K190" i="2"/>
  <c r="K1556" i="2"/>
  <c r="K361" i="2"/>
  <c r="K1726" i="2"/>
  <c r="K446" i="2"/>
  <c r="K1812" i="2"/>
  <c r="K15" i="2"/>
  <c r="K31" i="2"/>
  <c r="K47" i="2"/>
  <c r="K63" i="2"/>
  <c r="K79" i="2"/>
  <c r="K95" i="2"/>
  <c r="K111" i="2"/>
  <c r="K127" i="2"/>
  <c r="K143" i="2"/>
  <c r="K159" i="2"/>
  <c r="K175" i="2"/>
  <c r="K191" i="2"/>
  <c r="K207" i="2"/>
  <c r="K223" i="2"/>
  <c r="K239" i="2"/>
  <c r="K255" i="2"/>
  <c r="K271" i="2"/>
  <c r="K287" i="2"/>
  <c r="K303" i="2"/>
  <c r="K319" i="2"/>
  <c r="K335" i="2"/>
  <c r="K351" i="2"/>
  <c r="K367" i="2"/>
  <c r="K383" i="2"/>
  <c r="K399" i="2"/>
  <c r="K415" i="2"/>
  <c r="K431" i="2"/>
  <c r="K447" i="2"/>
  <c r="K463" i="2"/>
  <c r="K479" i="2"/>
  <c r="K495" i="2"/>
  <c r="K511" i="2"/>
  <c r="K527" i="2"/>
  <c r="K543" i="2"/>
  <c r="K559" i="2"/>
  <c r="K575" i="2"/>
  <c r="K591" i="2"/>
  <c r="K607" i="2"/>
  <c r="K623" i="2"/>
  <c r="K639" i="2"/>
  <c r="K655" i="2"/>
  <c r="K671" i="2"/>
  <c r="K687" i="2"/>
  <c r="K703" i="2"/>
  <c r="K719" i="2"/>
  <c r="K735" i="2"/>
  <c r="K751" i="2"/>
  <c r="K767" i="2"/>
  <c r="K783" i="2"/>
  <c r="K799" i="2"/>
  <c r="K815" i="2"/>
  <c r="K831" i="2"/>
  <c r="K847" i="2"/>
  <c r="K863" i="2"/>
  <c r="K879" i="2"/>
  <c r="K895" i="2"/>
  <c r="K911" i="2"/>
  <c r="K927" i="2"/>
  <c r="K943" i="2"/>
  <c r="K959" i="2"/>
  <c r="K975" i="2"/>
  <c r="K991" i="2"/>
  <c r="K1007" i="2"/>
  <c r="K1023" i="2"/>
  <c r="K1039" i="2"/>
  <c r="K1055" i="2"/>
  <c r="K1071" i="2"/>
  <c r="K1087" i="2"/>
  <c r="K1103" i="2"/>
  <c r="K1119" i="2"/>
  <c r="K1135" i="2"/>
  <c r="K1151" i="2"/>
  <c r="K1167" i="2"/>
  <c r="K1183" i="2"/>
  <c r="K1199" i="2"/>
  <c r="K1215" i="2"/>
  <c r="K1231" i="2"/>
  <c r="K1247" i="2"/>
  <c r="K1263" i="2"/>
  <c r="K1279" i="2"/>
  <c r="K1295" i="2"/>
  <c r="K1311" i="2"/>
  <c r="K1327" i="2"/>
  <c r="K1343" i="2"/>
  <c r="K1359" i="2"/>
  <c r="K1375" i="2"/>
  <c r="K1391" i="2"/>
  <c r="K1407" i="2"/>
  <c r="K1423" i="2"/>
  <c r="K1439" i="2"/>
  <c r="K1455" i="2"/>
  <c r="K1471" i="2"/>
  <c r="K1487" i="2"/>
  <c r="K1503" i="2"/>
  <c r="K1519" i="2"/>
  <c r="K1535" i="2"/>
  <c r="K1551" i="2"/>
  <c r="K1567" i="2"/>
  <c r="K1583" i="2"/>
  <c r="K1599" i="2"/>
  <c r="K1615" i="2"/>
  <c r="K1631" i="2"/>
  <c r="K1647" i="2"/>
  <c r="K1663" i="2"/>
  <c r="K1679" i="2"/>
  <c r="K1695" i="2"/>
  <c r="K1711" i="2"/>
  <c r="K1727" i="2"/>
  <c r="K1743" i="2"/>
  <c r="K1759" i="2"/>
  <c r="K1775" i="2"/>
  <c r="K1791" i="2"/>
  <c r="K1807" i="2"/>
  <c r="K1823" i="2"/>
  <c r="K1839" i="2"/>
  <c r="K1855" i="2"/>
  <c r="K1871" i="2"/>
  <c r="K1887" i="2"/>
  <c r="K1903" i="2"/>
  <c r="K1919" i="2"/>
  <c r="K1935" i="2"/>
  <c r="K1951" i="2"/>
  <c r="K1967" i="2"/>
  <c r="K1983" i="2"/>
  <c r="K1999" i="2"/>
  <c r="K2015" i="2"/>
  <c r="K2031" i="2"/>
  <c r="K2047" i="2"/>
  <c r="K2063" i="2"/>
  <c r="K2079" i="2"/>
  <c r="K2095" i="2"/>
  <c r="K2111" i="2"/>
  <c r="K2127" i="2"/>
  <c r="K5" i="2"/>
  <c r="K26" i="2"/>
  <c r="K48" i="2"/>
  <c r="K69" i="2"/>
  <c r="K90" i="2"/>
  <c r="K112" i="2"/>
  <c r="K133" i="2"/>
  <c r="K154" i="2"/>
  <c r="K176" i="2"/>
  <c r="K197" i="2"/>
  <c r="K218" i="2"/>
  <c r="K240" i="2"/>
  <c r="K261" i="2"/>
  <c r="K282" i="2"/>
  <c r="K304" i="2"/>
  <c r="K325" i="2"/>
  <c r="K346" i="2"/>
  <c r="K368" i="2"/>
  <c r="K389" i="2"/>
  <c r="K410" i="2"/>
  <c r="K432" i="2"/>
  <c r="K453" i="2"/>
  <c r="K474" i="2"/>
  <c r="K496" i="2"/>
  <c r="K517" i="2"/>
  <c r="K538" i="2"/>
  <c r="K560" i="2"/>
  <c r="K581" i="2"/>
  <c r="K602" i="2"/>
  <c r="K624" i="2"/>
  <c r="K645" i="2"/>
  <c r="K666" i="2"/>
  <c r="K688" i="2"/>
  <c r="K709" i="2"/>
  <c r="K730" i="2"/>
  <c r="K752" i="2"/>
  <c r="K773" i="2"/>
  <c r="K794" i="2"/>
  <c r="K816" i="2"/>
  <c r="K837" i="2"/>
  <c r="K858" i="2"/>
  <c r="K880" i="2"/>
  <c r="K901" i="2"/>
  <c r="K922" i="2"/>
  <c r="K944" i="2"/>
  <c r="K965" i="2"/>
  <c r="K986" i="2"/>
  <c r="K1008" i="2"/>
  <c r="K1029" i="2"/>
  <c r="K1050" i="2"/>
  <c r="K1072" i="2"/>
  <c r="K1093" i="2"/>
  <c r="K1114" i="2"/>
  <c r="K1136" i="2"/>
  <c r="K1157" i="2"/>
  <c r="K1178" i="2"/>
  <c r="K1200" i="2"/>
  <c r="K1221" i="2"/>
  <c r="K1242" i="2"/>
  <c r="K1264" i="2"/>
  <c r="K1285" i="2"/>
  <c r="K1306" i="2"/>
  <c r="K1328" i="2"/>
  <c r="K1349" i="2"/>
  <c r="K1370" i="2"/>
  <c r="K1392" i="2"/>
  <c r="K1413" i="2"/>
  <c r="K1434" i="2"/>
  <c r="K1456" i="2"/>
  <c r="K1477" i="2"/>
  <c r="K1498" i="2"/>
  <c r="K1520" i="2"/>
  <c r="K1541" i="2"/>
  <c r="K1562" i="2"/>
  <c r="K1584" i="2"/>
  <c r="K1605" i="2"/>
  <c r="K1626" i="2"/>
  <c r="K1648" i="2"/>
  <c r="K1669" i="2"/>
  <c r="K1690" i="2"/>
  <c r="K1712" i="2"/>
  <c r="K1733" i="2"/>
  <c r="K1754" i="2"/>
  <c r="K1776" i="2"/>
  <c r="K1797" i="2"/>
  <c r="K1818" i="2"/>
  <c r="K1840" i="2"/>
  <c r="K1861" i="2"/>
  <c r="K1882" i="2"/>
  <c r="K1904" i="2"/>
  <c r="K1925" i="2"/>
  <c r="K1946" i="2"/>
  <c r="K1968" i="2"/>
  <c r="K1989" i="2"/>
  <c r="K2010" i="2"/>
  <c r="K2032" i="2"/>
  <c r="K2053" i="2"/>
  <c r="K2074" i="2"/>
  <c r="K2096" i="2"/>
  <c r="K2117" i="2"/>
  <c r="K2138" i="2"/>
  <c r="K2155" i="2"/>
  <c r="K2171" i="2"/>
  <c r="K2187" i="2"/>
  <c r="K2203" i="2"/>
  <c r="K2219" i="2"/>
  <c r="K2235" i="2"/>
  <c r="K2251" i="2"/>
  <c r="K2267" i="2"/>
  <c r="K2283" i="2"/>
  <c r="K2299" i="2"/>
  <c r="K2315" i="2"/>
  <c r="K2331" i="2"/>
  <c r="K2347" i="2"/>
  <c r="K2363" i="2"/>
  <c r="K2379" i="2"/>
  <c r="K2395" i="2"/>
  <c r="K2411" i="2"/>
  <c r="K2427" i="2"/>
  <c r="K2443" i="2"/>
  <c r="K2459" i="2"/>
  <c r="K12" i="2"/>
  <c r="K33" i="2"/>
  <c r="K54" i="2"/>
  <c r="K76" i="2"/>
  <c r="K97" i="2"/>
  <c r="K118" i="2"/>
  <c r="K140" i="2"/>
  <c r="K161" i="2"/>
  <c r="K182" i="2"/>
  <c r="K204" i="2"/>
  <c r="K225" i="2"/>
  <c r="K246" i="2"/>
  <c r="K268" i="2"/>
  <c r="K289" i="2"/>
  <c r="K310" i="2"/>
  <c r="K332" i="2"/>
  <c r="K353" i="2"/>
  <c r="K374" i="2"/>
  <c r="K396" i="2"/>
  <c r="K417" i="2"/>
  <c r="K438" i="2"/>
  <c r="K460" i="2"/>
  <c r="K481" i="2"/>
  <c r="K502" i="2"/>
  <c r="K524" i="2"/>
  <c r="K545" i="2"/>
  <c r="K566" i="2"/>
  <c r="K588" i="2"/>
  <c r="K609" i="2"/>
  <c r="K630" i="2"/>
  <c r="K652" i="2"/>
  <c r="K673" i="2"/>
  <c r="K694" i="2"/>
  <c r="K716" i="2"/>
  <c r="K737" i="2"/>
  <c r="K758" i="2"/>
  <c r="K780" i="2"/>
  <c r="K801" i="2"/>
  <c r="K822" i="2"/>
  <c r="K844" i="2"/>
  <c r="K865" i="2"/>
  <c r="K886" i="2"/>
  <c r="K908" i="2"/>
  <c r="K929" i="2"/>
  <c r="K950" i="2"/>
  <c r="K972" i="2"/>
  <c r="K993" i="2"/>
  <c r="K1014" i="2"/>
  <c r="K1036" i="2"/>
  <c r="K1057" i="2"/>
  <c r="K1078" i="2"/>
  <c r="K1100" i="2"/>
  <c r="K1121" i="2"/>
  <c r="K1142" i="2"/>
  <c r="K1164" i="2"/>
  <c r="K1185" i="2"/>
  <c r="K1206" i="2"/>
  <c r="K1228" i="2"/>
  <c r="K1249" i="2"/>
  <c r="K1270" i="2"/>
  <c r="K1292" i="2"/>
  <c r="K1313" i="2"/>
  <c r="K1334" i="2"/>
  <c r="K1356" i="2"/>
  <c r="K1377" i="2"/>
  <c r="K1398" i="2"/>
  <c r="K1420" i="2"/>
  <c r="K1441" i="2"/>
  <c r="K1462" i="2"/>
  <c r="K1484" i="2"/>
  <c r="K1505" i="2"/>
  <c r="K1526" i="2"/>
  <c r="K1548" i="2"/>
  <c r="K1569" i="2"/>
  <c r="K1590" i="2"/>
  <c r="K1612" i="2"/>
  <c r="K1633" i="2"/>
  <c r="K1654" i="2"/>
  <c r="K1676" i="2"/>
  <c r="K1697" i="2"/>
  <c r="K1718" i="2"/>
  <c r="K1740" i="2"/>
  <c r="K1761" i="2"/>
  <c r="K1782" i="2"/>
  <c r="K1804" i="2"/>
  <c r="K1825" i="2"/>
  <c r="K1846" i="2"/>
  <c r="K1868" i="2"/>
  <c r="K1889" i="2"/>
  <c r="K1910" i="2"/>
  <c r="K1932" i="2"/>
  <c r="K1953" i="2"/>
  <c r="K1974" i="2"/>
  <c r="K1996" i="2"/>
  <c r="K2017" i="2"/>
  <c r="K2038" i="2"/>
  <c r="K2060" i="2"/>
  <c r="K2081" i="2"/>
  <c r="K2102" i="2"/>
  <c r="K2124" i="2"/>
  <c r="K2144" i="2"/>
  <c r="K2160" i="2"/>
  <c r="K2176" i="2"/>
  <c r="K2192" i="2"/>
  <c r="K2208" i="2"/>
  <c r="K2224" i="2"/>
  <c r="K2240" i="2"/>
  <c r="K2256" i="2"/>
  <c r="K2272" i="2"/>
  <c r="K2288" i="2"/>
  <c r="K2304" i="2"/>
  <c r="K2320" i="2"/>
  <c r="K2336" i="2"/>
  <c r="K2352" i="2"/>
  <c r="K2368" i="2"/>
  <c r="K2384" i="2"/>
  <c r="K2400" i="2"/>
  <c r="K2416" i="2"/>
  <c r="K2432" i="2"/>
  <c r="K2448" i="2"/>
  <c r="K2464" i="2"/>
  <c r="K24" i="2"/>
  <c r="K45" i="2"/>
  <c r="K66" i="2"/>
  <c r="K88" i="2"/>
  <c r="K109" i="2"/>
  <c r="K130" i="2"/>
  <c r="K152" i="2"/>
  <c r="K173" i="2"/>
  <c r="K194" i="2"/>
  <c r="K216" i="2"/>
  <c r="K237" i="2"/>
  <c r="K258" i="2"/>
  <c r="K280" i="2"/>
  <c r="K301" i="2"/>
  <c r="K322" i="2"/>
  <c r="K344" i="2"/>
  <c r="K365" i="2"/>
  <c r="K386" i="2"/>
  <c r="K408" i="2"/>
  <c r="K429" i="2"/>
  <c r="K450" i="2"/>
  <c r="K472" i="2"/>
  <c r="K493" i="2"/>
  <c r="K514" i="2"/>
  <c r="K536" i="2"/>
  <c r="K557" i="2"/>
  <c r="K578" i="2"/>
  <c r="K600" i="2"/>
  <c r="K621" i="2"/>
  <c r="K642" i="2"/>
  <c r="K664" i="2"/>
  <c r="K685" i="2"/>
  <c r="K706" i="2"/>
  <c r="K728" i="2"/>
  <c r="K749" i="2"/>
  <c r="K770" i="2"/>
  <c r="K792" i="2"/>
  <c r="K813" i="2"/>
  <c r="K834" i="2"/>
  <c r="K856" i="2"/>
  <c r="K877" i="2"/>
  <c r="K898" i="2"/>
  <c r="K920" i="2"/>
  <c r="K941" i="2"/>
  <c r="K962" i="2"/>
  <c r="K984" i="2"/>
  <c r="K1005" i="2"/>
  <c r="K1026" i="2"/>
  <c r="K1048" i="2"/>
  <c r="K1069" i="2"/>
  <c r="K1090" i="2"/>
  <c r="K1112" i="2"/>
  <c r="K1133" i="2"/>
  <c r="K1154" i="2"/>
  <c r="K1176" i="2"/>
  <c r="K1197" i="2"/>
  <c r="K1218" i="2"/>
  <c r="K1240" i="2"/>
  <c r="K1261" i="2"/>
  <c r="K1282" i="2"/>
  <c r="K1304" i="2"/>
  <c r="K1325" i="2"/>
  <c r="K1346" i="2"/>
  <c r="K1368" i="2"/>
  <c r="K1389" i="2"/>
  <c r="K1410" i="2"/>
  <c r="K1432" i="2"/>
  <c r="K1453" i="2"/>
  <c r="K1474" i="2"/>
  <c r="K1496" i="2"/>
  <c r="K1517" i="2"/>
  <c r="K1538" i="2"/>
  <c r="K1560" i="2"/>
  <c r="K1581" i="2"/>
  <c r="K1602" i="2"/>
  <c r="K1624" i="2"/>
  <c r="K1645" i="2"/>
  <c r="K1666" i="2"/>
  <c r="K1688" i="2"/>
  <c r="K1709" i="2"/>
  <c r="K1730" i="2"/>
  <c r="K1752" i="2"/>
  <c r="K1773" i="2"/>
  <c r="K1794" i="2"/>
  <c r="K1816" i="2"/>
  <c r="K1837" i="2"/>
  <c r="K1858" i="2"/>
  <c r="K1880" i="2"/>
  <c r="K1901" i="2"/>
  <c r="K1922" i="2"/>
  <c r="K1944" i="2"/>
  <c r="K1965" i="2"/>
  <c r="K1986" i="2"/>
  <c r="K2008" i="2"/>
  <c r="K2029" i="2"/>
  <c r="K2050" i="2"/>
  <c r="K2072" i="2"/>
  <c r="K2093" i="2"/>
  <c r="K2114" i="2"/>
  <c r="K2136" i="2"/>
  <c r="K2153" i="2"/>
  <c r="K2169" i="2"/>
  <c r="K2185" i="2"/>
  <c r="K2201" i="2"/>
  <c r="K2217" i="2"/>
  <c r="K2233" i="2"/>
  <c r="K2249" i="2"/>
  <c r="K2265" i="2"/>
  <c r="K2281" i="2"/>
  <c r="K2297" i="2"/>
  <c r="K2313" i="2"/>
  <c r="K2329" i="2"/>
  <c r="K2345" i="2"/>
  <c r="K2361" i="2"/>
  <c r="K2377" i="2"/>
  <c r="K2393" i="2"/>
  <c r="K2409" i="2"/>
  <c r="K2425" i="2"/>
  <c r="K2441" i="2"/>
  <c r="K2457" i="2"/>
  <c r="K25" i="2"/>
  <c r="K110" i="2"/>
  <c r="K196" i="2"/>
  <c r="K281" i="2"/>
  <c r="K366" i="2"/>
  <c r="K452" i="2"/>
  <c r="K537" i="2"/>
  <c r="K622" i="2"/>
  <c r="K708" i="2"/>
  <c r="K793" i="2"/>
  <c r="K878" i="2"/>
  <c r="K964" i="2"/>
  <c r="K1049" i="2"/>
  <c r="K1134" i="2"/>
  <c r="K1220" i="2"/>
  <c r="K1305" i="2"/>
  <c r="K1390" i="2"/>
  <c r="K1476" i="2"/>
  <c r="K1561" i="2"/>
  <c r="K1646" i="2"/>
  <c r="K1732" i="2"/>
  <c r="K1817" i="2"/>
  <c r="K1902" i="2"/>
  <c r="K1988" i="2"/>
  <c r="K2073" i="2"/>
  <c r="K2154" i="2"/>
  <c r="K2218" i="2"/>
  <c r="K2282" i="2"/>
  <c r="K2346" i="2"/>
  <c r="K2410" i="2"/>
  <c r="K9" i="2"/>
  <c r="K94" i="2"/>
  <c r="K180" i="2"/>
  <c r="K265" i="2"/>
  <c r="K350" i="2"/>
  <c r="K436" i="2"/>
  <c r="K521" i="2"/>
  <c r="K606" i="2"/>
  <c r="K692" i="2"/>
  <c r="K777" i="2"/>
  <c r="K862" i="2"/>
  <c r="K948" i="2"/>
  <c r="K1033" i="2"/>
  <c r="K1118" i="2"/>
  <c r="K1204" i="2"/>
  <c r="K1289" i="2"/>
  <c r="K1374" i="2"/>
  <c r="K1460" i="2"/>
  <c r="K1545" i="2"/>
  <c r="K1630" i="2"/>
  <c r="K1716" i="2"/>
  <c r="K1801" i="2"/>
  <c r="K1886" i="2"/>
  <c r="K1972" i="2"/>
  <c r="K2057" i="2"/>
  <c r="K2142" i="2"/>
  <c r="K2206" i="2"/>
  <c r="K2270" i="2"/>
  <c r="K2334" i="2"/>
  <c r="K2398" i="2"/>
  <c r="K2462" i="2"/>
  <c r="K78" i="2"/>
  <c r="K164" i="2"/>
  <c r="K249" i="2"/>
  <c r="K334" i="2"/>
  <c r="K420" i="2"/>
  <c r="K505" i="2"/>
  <c r="K590" i="2"/>
  <c r="K676" i="2"/>
  <c r="K761" i="2"/>
  <c r="K846" i="2"/>
  <c r="K932" i="2"/>
  <c r="K1017" i="2"/>
  <c r="K1102" i="2"/>
  <c r="K1188" i="2"/>
  <c r="K1273" i="2"/>
  <c r="K1358" i="2"/>
  <c r="K1444" i="2"/>
  <c r="K1529" i="2"/>
  <c r="K1614" i="2"/>
  <c r="K1700" i="2"/>
  <c r="K1785" i="2"/>
  <c r="K1870" i="2"/>
  <c r="K1956" i="2"/>
  <c r="K2041" i="2"/>
  <c r="K2126" i="2"/>
  <c r="K2194" i="2"/>
  <c r="K2258" i="2"/>
  <c r="K2322" i="2"/>
  <c r="K2386" i="2"/>
  <c r="K2450" i="2"/>
  <c r="K212" i="2"/>
  <c r="K553" i="2"/>
  <c r="K894" i="2"/>
  <c r="K1236" i="2"/>
  <c r="K1577" i="2"/>
  <c r="K1918" i="2"/>
  <c r="K2230" i="2"/>
  <c r="K62" i="2"/>
  <c r="K404" i="2"/>
  <c r="K745" i="2"/>
  <c r="K1086" i="2"/>
  <c r="K1428" i="2"/>
  <c r="K1769" i="2"/>
  <c r="K2110" i="2"/>
  <c r="K2374" i="2"/>
  <c r="K254" i="2"/>
  <c r="K596" i="2"/>
  <c r="K937" i="2"/>
  <c r="K1278" i="2"/>
  <c r="K1620" i="2"/>
  <c r="K1961" i="2"/>
  <c r="K2262" i="2"/>
  <c r="K276" i="2"/>
  <c r="K1641" i="2"/>
  <c r="K532" i="2"/>
  <c r="K1897" i="2"/>
  <c r="K702" i="2"/>
  <c r="K2068" i="2"/>
  <c r="K788" i="2"/>
  <c r="K2150" i="2"/>
  <c r="K51" i="2"/>
  <c r="K115" i="2"/>
  <c r="K179" i="2"/>
  <c r="K243" i="2"/>
  <c r="K307" i="2"/>
  <c r="K371" i="2"/>
  <c r="K435" i="2"/>
  <c r="K499" i="2"/>
  <c r="K563" i="2"/>
  <c r="K627" i="2"/>
  <c r="K691" i="2"/>
  <c r="K755" i="2"/>
  <c r="K819" i="2"/>
  <c r="K883" i="2"/>
  <c r="K947" i="2"/>
  <c r="K1011" i="2"/>
  <c r="K1075" i="2"/>
  <c r="K1139" i="2"/>
  <c r="K1203" i="2"/>
  <c r="K1267" i="2"/>
  <c r="K1331" i="2"/>
  <c r="K1395" i="2"/>
  <c r="K1459" i="2"/>
  <c r="K1523" i="2"/>
  <c r="K1587" i="2"/>
  <c r="K1651" i="2"/>
  <c r="K1715" i="2"/>
  <c r="K1779" i="2"/>
  <c r="K1843" i="2"/>
  <c r="K1907" i="2"/>
  <c r="K1971" i="2"/>
  <c r="K2035" i="2"/>
  <c r="K2099" i="2"/>
  <c r="K32" i="2"/>
  <c r="K117" i="2"/>
  <c r="K202" i="2"/>
  <c r="K288" i="2"/>
  <c r="K373" i="2"/>
  <c r="K458" i="2"/>
  <c r="K544" i="2"/>
  <c r="K629" i="2"/>
  <c r="K714" i="2"/>
  <c r="K800" i="2"/>
  <c r="K885" i="2"/>
  <c r="K970" i="2"/>
  <c r="K1056" i="2"/>
  <c r="K1141" i="2"/>
  <c r="K1226" i="2"/>
  <c r="K1312" i="2"/>
  <c r="K1397" i="2"/>
  <c r="K1482" i="2"/>
  <c r="K1568" i="2"/>
  <c r="K1653" i="2"/>
  <c r="K1738" i="2"/>
  <c r="K1824" i="2"/>
  <c r="K1909" i="2"/>
  <c r="K1994" i="2"/>
  <c r="K2080" i="2"/>
  <c r="K2159" i="2"/>
  <c r="K2223" i="2"/>
  <c r="K2287" i="2"/>
  <c r="K2351" i="2"/>
  <c r="K2415" i="2"/>
  <c r="K17" i="2"/>
  <c r="K102" i="2"/>
  <c r="K188" i="2"/>
  <c r="K273" i="2"/>
  <c r="K358" i="2"/>
  <c r="K444" i="2"/>
  <c r="K529" i="2"/>
  <c r="K614" i="2"/>
  <c r="K700" i="2"/>
  <c r="K785" i="2"/>
  <c r="K870" i="2"/>
  <c r="K956" i="2"/>
  <c r="K1041" i="2"/>
  <c r="K1126" i="2"/>
  <c r="K1212" i="2"/>
  <c r="K1297" i="2"/>
  <c r="K1382" i="2"/>
  <c r="K1468" i="2"/>
  <c r="K1553" i="2"/>
  <c r="K1638" i="2"/>
  <c r="K1724" i="2"/>
  <c r="K1809" i="2"/>
  <c r="K1894" i="2"/>
  <c r="K1980" i="2"/>
  <c r="K2065" i="2"/>
  <c r="K2148" i="2"/>
  <c r="K2212" i="2"/>
  <c r="K2276" i="2"/>
  <c r="K2340" i="2"/>
  <c r="K2404" i="2"/>
  <c r="K8" i="2"/>
  <c r="K93" i="2"/>
  <c r="K178" i="2"/>
  <c r="K264" i="2"/>
  <c r="K349" i="2"/>
  <c r="K434" i="2"/>
  <c r="K520" i="2"/>
  <c r="K605" i="2"/>
  <c r="K690" i="2"/>
  <c r="K776" i="2"/>
  <c r="K861" i="2"/>
  <c r="K946" i="2"/>
  <c r="K1032" i="2"/>
  <c r="K1117" i="2"/>
  <c r="K1202" i="2"/>
  <c r="K1288" i="2"/>
  <c r="K1373" i="2"/>
  <c r="K1458" i="2"/>
  <c r="K1544" i="2"/>
  <c r="K1629" i="2"/>
  <c r="K1714" i="2"/>
  <c r="K1800" i="2"/>
  <c r="K1885" i="2"/>
  <c r="K1970" i="2"/>
  <c r="K2056" i="2"/>
  <c r="K2141" i="2"/>
  <c r="K2205" i="2"/>
  <c r="K2269" i="2"/>
  <c r="K2333" i="2"/>
  <c r="K2397" i="2"/>
  <c r="K2461" i="2"/>
  <c r="K302" i="2"/>
  <c r="K644" i="2"/>
  <c r="K985" i="2"/>
  <c r="K1326" i="2"/>
  <c r="K1668" i="2"/>
  <c r="K2009" i="2"/>
  <c r="K2298" i="2"/>
  <c r="K116" i="2"/>
  <c r="K457" i="2"/>
  <c r="K798" i="2"/>
  <c r="K1140" i="2"/>
  <c r="K1481" i="2"/>
  <c r="K1822" i="2"/>
  <c r="K2158" i="2"/>
  <c r="K2414" i="2"/>
  <c r="K270" i="2"/>
  <c r="K612" i="2"/>
  <c r="K953" i="2"/>
  <c r="K1294" i="2"/>
  <c r="K1636" i="2"/>
  <c r="K1977" i="2"/>
  <c r="K2274" i="2"/>
  <c r="K297" i="2"/>
  <c r="K1662" i="2"/>
  <c r="K489" i="2"/>
  <c r="K1854" i="2"/>
  <c r="K681" i="2"/>
  <c r="K2046" i="2"/>
  <c r="K873" i="2"/>
  <c r="K1129" i="2"/>
  <c r="K35" i="2"/>
  <c r="K291" i="2"/>
  <c r="K547" i="2"/>
  <c r="K803" i="2"/>
  <c r="K1059" i="2"/>
  <c r="K1251" i="2"/>
  <c r="K1443" i="2"/>
  <c r="K1699" i="2"/>
  <c r="K1891" i="2"/>
  <c r="K10" i="2"/>
  <c r="K266" i="2"/>
  <c r="K522" i="2"/>
  <c r="K778" i="2"/>
  <c r="K1034" i="2"/>
  <c r="K1376" i="2"/>
  <c r="K1717" i="2"/>
  <c r="K1973" i="2"/>
  <c r="K2271" i="2"/>
  <c r="K81" i="2"/>
  <c r="K337" i="2"/>
  <c r="K508" i="2"/>
  <c r="K849" i="2"/>
  <c r="K1105" i="2"/>
  <c r="K1361" i="2"/>
  <c r="K1532" i="2"/>
  <c r="K1873" i="2"/>
  <c r="K2196" i="2"/>
  <c r="K72" i="2"/>
  <c r="K413" i="2"/>
  <c r="K754" i="2"/>
  <c r="K1010" i="2"/>
  <c r="K1352" i="2"/>
  <c r="K1693" i="2"/>
  <c r="K2034" i="2"/>
  <c r="K2253" i="2"/>
  <c r="K217" i="2"/>
  <c r="K1582" i="2"/>
  <c r="K372" i="2"/>
  <c r="K1737" i="2"/>
  <c r="K526" i="2"/>
  <c r="K1209" i="2"/>
  <c r="K2466" i="2"/>
  <c r="K148" i="2"/>
  <c r="K1705" i="2"/>
  <c r="K3" i="2"/>
  <c r="K67" i="2"/>
  <c r="K131" i="2"/>
  <c r="K195" i="2"/>
  <c r="K259" i="2"/>
  <c r="K323" i="2"/>
  <c r="K387" i="2"/>
  <c r="K451" i="2"/>
  <c r="K515" i="2"/>
  <c r="K579" i="2"/>
  <c r="K643" i="2"/>
  <c r="K707" i="2"/>
  <c r="K771" i="2"/>
  <c r="K835" i="2"/>
  <c r="K899" i="2"/>
  <c r="K963" i="2"/>
  <c r="K1027" i="2"/>
  <c r="K1091" i="2"/>
  <c r="K1155" i="2"/>
  <c r="K1219" i="2"/>
  <c r="K1283" i="2"/>
  <c r="K1347" i="2"/>
  <c r="K1411" i="2"/>
  <c r="K1475" i="2"/>
  <c r="K1539" i="2"/>
  <c r="K1603" i="2"/>
  <c r="K1667" i="2"/>
  <c r="K1731" i="2"/>
  <c r="K1795" i="2"/>
  <c r="K1859" i="2"/>
  <c r="K1923" i="2"/>
  <c r="K1987" i="2"/>
  <c r="K2051" i="2"/>
  <c r="K2115" i="2"/>
  <c r="K53" i="2"/>
  <c r="K138" i="2"/>
  <c r="K224" i="2"/>
  <c r="K309" i="2"/>
  <c r="K394" i="2"/>
  <c r="K480" i="2"/>
  <c r="K565" i="2"/>
  <c r="K650" i="2"/>
  <c r="K736" i="2"/>
  <c r="K821" i="2"/>
  <c r="K906" i="2"/>
  <c r="K992" i="2"/>
  <c r="K1077" i="2"/>
  <c r="K1162" i="2"/>
  <c r="K1248" i="2"/>
  <c r="K1333" i="2"/>
  <c r="K1418" i="2"/>
  <c r="K1504" i="2"/>
  <c r="K1589" i="2"/>
  <c r="K1674" i="2"/>
  <c r="K1760" i="2"/>
  <c r="K1845" i="2"/>
  <c r="K1930" i="2"/>
  <c r="K2016" i="2"/>
  <c r="K2101" i="2"/>
  <c r="K2175" i="2"/>
  <c r="K2239" i="2"/>
  <c r="K2303" i="2"/>
  <c r="K2367" i="2"/>
  <c r="K2431" i="2"/>
  <c r="K38" i="2"/>
  <c r="K124" i="2"/>
  <c r="K209" i="2"/>
  <c r="K294" i="2"/>
  <c r="K380" i="2"/>
  <c r="K465" i="2"/>
  <c r="K550" i="2"/>
  <c r="K636" i="2"/>
  <c r="K721" i="2"/>
  <c r="K806" i="2"/>
  <c r="K892" i="2"/>
  <c r="K977" i="2"/>
  <c r="K1062" i="2"/>
  <c r="K1148" i="2"/>
  <c r="K1233" i="2"/>
  <c r="K1318" i="2"/>
  <c r="K1404" i="2"/>
  <c r="K1489" i="2"/>
  <c r="K1574" i="2"/>
  <c r="K1660" i="2"/>
  <c r="K1745" i="2"/>
  <c r="K1830" i="2"/>
  <c r="K1916" i="2"/>
  <c r="K2001" i="2"/>
  <c r="K2086" i="2"/>
  <c r="K2164" i="2"/>
  <c r="K2228" i="2"/>
  <c r="K2292" i="2"/>
  <c r="K2356" i="2"/>
  <c r="K2420" i="2"/>
  <c r="K29" i="2"/>
  <c r="K114" i="2"/>
  <c r="K200" i="2"/>
  <c r="K285" i="2"/>
  <c r="K370" i="2"/>
  <c r="K456" i="2"/>
  <c r="K541" i="2"/>
  <c r="K626" i="2"/>
  <c r="K712" i="2"/>
  <c r="K797" i="2"/>
  <c r="K882" i="2"/>
  <c r="K968" i="2"/>
  <c r="K1053" i="2"/>
  <c r="K1138" i="2"/>
  <c r="K1224" i="2"/>
  <c r="K1309" i="2"/>
  <c r="K1394" i="2"/>
  <c r="K1480" i="2"/>
  <c r="K1565" i="2"/>
  <c r="K1650" i="2"/>
  <c r="K1736" i="2"/>
  <c r="K1821" i="2"/>
  <c r="K1906" i="2"/>
  <c r="K1992" i="2"/>
  <c r="K2077" i="2"/>
  <c r="K2157" i="2"/>
  <c r="K2221" i="2"/>
  <c r="K2285" i="2"/>
  <c r="K2349" i="2"/>
  <c r="K2413" i="2"/>
  <c r="K46" i="2"/>
  <c r="K388" i="2"/>
  <c r="K729" i="2"/>
  <c r="K1070" i="2"/>
  <c r="K1412" i="2"/>
  <c r="K1753" i="2"/>
  <c r="K2094" i="2"/>
  <c r="K2362" i="2"/>
  <c r="K201" i="2"/>
  <c r="K542" i="2"/>
  <c r="K884" i="2"/>
  <c r="K1225" i="2"/>
  <c r="K1566" i="2"/>
  <c r="K1908" i="2"/>
  <c r="K2222" i="2"/>
  <c r="K14" i="2"/>
  <c r="K356" i="2"/>
  <c r="K697" i="2"/>
  <c r="K1038" i="2"/>
  <c r="K1380" i="2"/>
  <c r="K1721" i="2"/>
  <c r="K2062" i="2"/>
  <c r="K2338" i="2"/>
  <c r="K638" i="2"/>
  <c r="K2004" i="2"/>
  <c r="K830" i="2"/>
  <c r="K2182" i="2"/>
  <c r="K1022" i="2"/>
  <c r="K2326" i="2"/>
  <c r="K2214" i="2"/>
  <c r="K2406" i="2"/>
  <c r="K99" i="2"/>
  <c r="K355" i="2"/>
  <c r="K675" i="2"/>
  <c r="K931" i="2"/>
  <c r="K1187" i="2"/>
  <c r="K1507" i="2"/>
  <c r="K1827" i="2"/>
  <c r="K2019" i="2"/>
  <c r="K181" i="2"/>
  <c r="K437" i="2"/>
  <c r="K864" i="2"/>
  <c r="K1205" i="2"/>
  <c r="K1546" i="2"/>
  <c r="K1888" i="2"/>
  <c r="K2143" i="2"/>
  <c r="K2399" i="2"/>
  <c r="K252" i="2"/>
  <c r="K593" i="2"/>
  <c r="K934" i="2"/>
  <c r="K1276" i="2"/>
  <c r="K1617" i="2"/>
  <c r="K1958" i="2"/>
  <c r="K2324" i="2"/>
  <c r="K157" i="2"/>
  <c r="K498" i="2"/>
  <c r="K840" i="2"/>
  <c r="K1181" i="2"/>
  <c r="K1522" i="2"/>
  <c r="K1864" i="2"/>
  <c r="K2120" i="2"/>
  <c r="K2381" i="2"/>
  <c r="K900" i="2"/>
  <c r="K2234" i="2"/>
  <c r="K1396" i="2"/>
  <c r="K185" i="2"/>
  <c r="K1892" i="2"/>
  <c r="K1513" i="2"/>
  <c r="K1982" i="2"/>
  <c r="K19" i="2"/>
  <c r="K83" i="2"/>
  <c r="K147" i="2"/>
  <c r="K211" i="2"/>
  <c r="K275" i="2"/>
  <c r="K339" i="2"/>
  <c r="K403" i="2"/>
  <c r="K467" i="2"/>
  <c r="K531" i="2"/>
  <c r="K595" i="2"/>
  <c r="K659" i="2"/>
  <c r="K723" i="2"/>
  <c r="K787" i="2"/>
  <c r="K851" i="2"/>
  <c r="K915" i="2"/>
  <c r="K979" i="2"/>
  <c r="K1043" i="2"/>
  <c r="K1107" i="2"/>
  <c r="K1171" i="2"/>
  <c r="K1235" i="2"/>
  <c r="K1299" i="2"/>
  <c r="K1363" i="2"/>
  <c r="K1427" i="2"/>
  <c r="K1491" i="2"/>
  <c r="K1555" i="2"/>
  <c r="K1619" i="2"/>
  <c r="K1683" i="2"/>
  <c r="K1747" i="2"/>
  <c r="K1811" i="2"/>
  <c r="K1875" i="2"/>
  <c r="K1939" i="2"/>
  <c r="K2003" i="2"/>
  <c r="K2067" i="2"/>
  <c r="K2131" i="2"/>
  <c r="K74" i="2"/>
  <c r="K160" i="2"/>
  <c r="K245" i="2"/>
  <c r="K330" i="2"/>
  <c r="K416" i="2"/>
  <c r="K501" i="2"/>
  <c r="K586" i="2"/>
  <c r="K672" i="2"/>
  <c r="K757" i="2"/>
  <c r="K842" i="2"/>
  <c r="K928" i="2"/>
  <c r="K1013" i="2"/>
  <c r="K1098" i="2"/>
  <c r="K1184" i="2"/>
  <c r="K1269" i="2"/>
  <c r="K1354" i="2"/>
  <c r="K1440" i="2"/>
  <c r="K1525" i="2"/>
  <c r="K1610" i="2"/>
  <c r="K1696" i="2"/>
  <c r="K1781" i="2"/>
  <c r="K1866" i="2"/>
  <c r="K1952" i="2"/>
  <c r="K2037" i="2"/>
  <c r="K2122" i="2"/>
  <c r="K2191" i="2"/>
  <c r="K2255" i="2"/>
  <c r="K2319" i="2"/>
  <c r="K2383" i="2"/>
  <c r="K2447" i="2"/>
  <c r="K60" i="2"/>
  <c r="K145" i="2"/>
  <c r="K230" i="2"/>
  <c r="K316" i="2"/>
  <c r="K401" i="2"/>
  <c r="K486" i="2"/>
  <c r="K572" i="2"/>
  <c r="K657" i="2"/>
  <c r="K742" i="2"/>
  <c r="K828" i="2"/>
  <c r="K913" i="2"/>
  <c r="K998" i="2"/>
  <c r="K1084" i="2"/>
  <c r="K1169" i="2"/>
  <c r="K1254" i="2"/>
  <c r="K1340" i="2"/>
  <c r="K1425" i="2"/>
  <c r="K1510" i="2"/>
  <c r="K1596" i="2"/>
  <c r="K1681" i="2"/>
  <c r="K1766" i="2"/>
  <c r="K1852" i="2"/>
  <c r="K1937" i="2"/>
  <c r="K2022" i="2"/>
  <c r="K2108" i="2"/>
  <c r="K2180" i="2"/>
  <c r="K2244" i="2"/>
  <c r="K2308" i="2"/>
  <c r="K2372" i="2"/>
  <c r="K2436" i="2"/>
  <c r="K50" i="2"/>
  <c r="K136" i="2"/>
  <c r="K221" i="2"/>
  <c r="K306" i="2"/>
  <c r="K392" i="2"/>
  <c r="K477" i="2"/>
  <c r="K562" i="2"/>
  <c r="K648" i="2"/>
  <c r="K733" i="2"/>
  <c r="K818" i="2"/>
  <c r="K904" i="2"/>
  <c r="K989" i="2"/>
  <c r="K1074" i="2"/>
  <c r="K1160" i="2"/>
  <c r="K1245" i="2"/>
  <c r="K1330" i="2"/>
  <c r="K1416" i="2"/>
  <c r="K1501" i="2"/>
  <c r="K1586" i="2"/>
  <c r="K1672" i="2"/>
  <c r="K1757" i="2"/>
  <c r="K1842" i="2"/>
  <c r="K1928" i="2"/>
  <c r="K2013" i="2"/>
  <c r="K2098" i="2"/>
  <c r="K2173" i="2"/>
  <c r="K2237" i="2"/>
  <c r="K2301" i="2"/>
  <c r="K2365" i="2"/>
  <c r="K2429" i="2"/>
  <c r="K132" i="2"/>
  <c r="K473" i="2"/>
  <c r="K814" i="2"/>
  <c r="K1156" i="2"/>
  <c r="K1497" i="2"/>
  <c r="K1838" i="2"/>
  <c r="K2170" i="2"/>
  <c r="K2426" i="2"/>
  <c r="K286" i="2"/>
  <c r="K628" i="2"/>
  <c r="K969" i="2"/>
  <c r="K1310" i="2"/>
  <c r="K1652" i="2"/>
  <c r="K1993" i="2"/>
  <c r="K2286" i="2"/>
  <c r="K100" i="2"/>
  <c r="K441" i="2"/>
  <c r="K782" i="2"/>
  <c r="K1124" i="2"/>
  <c r="K1465" i="2"/>
  <c r="K1806" i="2"/>
  <c r="K2146" i="2"/>
  <c r="K2402" i="2"/>
  <c r="K980" i="2"/>
  <c r="K2294" i="2"/>
  <c r="K1172" i="2"/>
  <c r="K2438" i="2"/>
  <c r="K1364" i="2"/>
  <c r="K617" i="2"/>
  <c r="K1044" i="2"/>
  <c r="K163" i="2"/>
  <c r="K227" i="2"/>
  <c r="K419" i="2"/>
  <c r="K483" i="2"/>
  <c r="K611" i="2"/>
  <c r="K739" i="2"/>
  <c r="K867" i="2"/>
  <c r="K995" i="2"/>
  <c r="K1123" i="2"/>
  <c r="K1315" i="2"/>
  <c r="K1379" i="2"/>
  <c r="K1571" i="2"/>
  <c r="K1635" i="2"/>
  <c r="K1763" i="2"/>
  <c r="K1955" i="2"/>
  <c r="K2083" i="2"/>
  <c r="K96" i="2"/>
  <c r="K352" i="2"/>
  <c r="K608" i="2"/>
  <c r="K693" i="2"/>
  <c r="K949" i="2"/>
  <c r="K1120" i="2"/>
  <c r="K1290" i="2"/>
  <c r="K1461" i="2"/>
  <c r="K1632" i="2"/>
  <c r="K1802" i="2"/>
  <c r="K2058" i="2"/>
  <c r="K2207" i="2"/>
  <c r="K2335" i="2"/>
  <c r="K2463" i="2"/>
  <c r="K166" i="2"/>
  <c r="K422" i="2"/>
  <c r="K678" i="2"/>
  <c r="K764" i="2"/>
  <c r="K1020" i="2"/>
  <c r="K1190" i="2"/>
  <c r="K1446" i="2"/>
  <c r="K1702" i="2"/>
  <c r="K1788" i="2"/>
  <c r="K2044" i="2"/>
  <c r="K2129" i="2"/>
  <c r="K2260" i="2"/>
  <c r="K2388" i="2"/>
  <c r="K2452" i="2"/>
  <c r="K242" i="2"/>
  <c r="K328" i="2"/>
  <c r="K584" i="2"/>
  <c r="K669" i="2"/>
  <c r="K925" i="2"/>
  <c r="K1096" i="2"/>
  <c r="K1266" i="2"/>
  <c r="K1437" i="2"/>
  <c r="K1608" i="2"/>
  <c r="K1778" i="2"/>
  <c r="K1949" i="2"/>
  <c r="K2189" i="2"/>
  <c r="K2317" i="2"/>
  <c r="K2445" i="2"/>
  <c r="K558" i="2"/>
  <c r="K1241" i="2"/>
  <c r="K1924" i="2"/>
  <c r="K30" i="2"/>
  <c r="K713" i="2"/>
  <c r="K1054" i="2"/>
  <c r="K2078" i="2"/>
  <c r="K2350" i="2"/>
  <c r="K868" i="2"/>
  <c r="K1550" i="2"/>
  <c r="K2210" i="2"/>
  <c r="K1321" i="2"/>
  <c r="K340" i="2"/>
  <c r="K2342" i="2"/>
  <c r="N26" i="2"/>
  <c r="N90" i="2"/>
  <c r="N154" i="2"/>
  <c r="N63" i="2"/>
  <c r="N127" i="2"/>
  <c r="N32" i="2"/>
  <c r="N96" i="2"/>
  <c r="N13" i="2"/>
  <c r="N187" i="2"/>
  <c r="N251" i="2"/>
  <c r="N315" i="2"/>
  <c r="N379" i="2"/>
  <c r="N443" i="2"/>
  <c r="N164" i="2"/>
  <c r="N228" i="2"/>
  <c r="N292" i="2"/>
  <c r="N356" i="2"/>
  <c r="N133" i="2"/>
  <c r="N217" i="2"/>
  <c r="N281" i="2"/>
  <c r="N345" i="2"/>
  <c r="N222" i="2"/>
  <c r="N412" i="2"/>
  <c r="N486" i="2"/>
  <c r="N550" i="2"/>
  <c r="N614" i="2"/>
  <c r="N322" i="2"/>
  <c r="N450" i="2"/>
  <c r="N515" i="2"/>
  <c r="N579" i="2"/>
  <c r="N198" i="2"/>
  <c r="N414" i="2"/>
  <c r="N492" i="2"/>
  <c r="N556" i="2"/>
  <c r="N620" i="2"/>
  <c r="N684" i="2"/>
  <c r="N748" i="2"/>
  <c r="N812" i="2"/>
  <c r="N876" i="2"/>
  <c r="N234" i="2"/>
  <c r="N621" i="2"/>
  <c r="N707" i="2"/>
  <c r="N790" i="2"/>
  <c r="N873" i="2"/>
  <c r="N954" i="2"/>
  <c r="N1018" i="2"/>
  <c r="N1082" i="2"/>
  <c r="N1146" i="2"/>
  <c r="N1210" i="2"/>
  <c r="N481" i="2"/>
  <c r="N658" i="2"/>
  <c r="N741" i="2"/>
  <c r="N831" i="2"/>
  <c r="N914" i="2"/>
  <c r="N983" i="2"/>
  <c r="N517" i="2"/>
  <c r="N673" i="2"/>
  <c r="N763" i="2"/>
  <c r="N846" i="2"/>
  <c r="N929" i="2"/>
  <c r="N996" i="2"/>
  <c r="N810" i="2"/>
  <c r="N1035" i="2"/>
  <c r="N1125" i="2"/>
  <c r="N1208" i="2"/>
  <c r="N1279" i="2"/>
  <c r="N1343" i="2"/>
  <c r="N1407" i="2"/>
  <c r="N1471" i="2"/>
  <c r="N1535" i="2"/>
  <c r="N1599" i="2"/>
  <c r="N1663" i="2"/>
  <c r="N1727" i="2"/>
  <c r="N1791" i="2"/>
  <c r="N413" i="2"/>
  <c r="N877" i="2"/>
  <c r="N1057" i="2"/>
  <c r="N1140" i="2"/>
  <c r="N1223" i="2"/>
  <c r="N1292" i="2"/>
  <c r="N1356" i="2"/>
  <c r="N1420" i="2"/>
  <c r="N1484" i="2"/>
  <c r="N1548" i="2"/>
  <c r="N759" i="2"/>
  <c r="N1024" i="2"/>
  <c r="N1107" i="2"/>
  <c r="N1197" i="2"/>
  <c r="N1269" i="2"/>
  <c r="N1333" i="2"/>
  <c r="N1397" i="2"/>
  <c r="N1461" i="2"/>
  <c r="N1525" i="2"/>
  <c r="N935" i="2"/>
  <c r="N1314" i="2"/>
  <c r="N1570" i="2"/>
  <c r="N1656" i="2"/>
  <c r="N1746" i="2"/>
  <c r="N1829" i="2"/>
  <c r="N1895" i="2"/>
  <c r="N1959" i="2"/>
  <c r="N2023" i="2"/>
  <c r="N2087" i="2"/>
  <c r="N909" i="2"/>
  <c r="N1270" i="2"/>
  <c r="N1526" i="2"/>
  <c r="N1646" i="2"/>
  <c r="N1729" i="2"/>
  <c r="N1812" i="2"/>
  <c r="N1888" i="2"/>
  <c r="N1952" i="2"/>
  <c r="N2016" i="2"/>
  <c r="N2080" i="2"/>
  <c r="N807" i="2"/>
  <c r="N1258" i="2"/>
  <c r="N1514" i="2"/>
  <c r="N1642" i="2"/>
  <c r="N1725" i="2"/>
  <c r="N1808" i="2"/>
  <c r="N1889" i="2"/>
  <c r="N1953" i="2"/>
  <c r="N2017" i="2"/>
  <c r="N2081" i="2"/>
  <c r="N2145" i="2"/>
  <c r="N2209" i="2"/>
  <c r="N2273" i="2"/>
  <c r="N2337" i="2"/>
  <c r="N2401" i="2"/>
  <c r="N2465" i="2"/>
  <c r="N1689" i="2"/>
  <c r="N1978" i="2"/>
  <c r="N2172" i="2"/>
  <c r="N2255" i="2"/>
  <c r="N2338" i="2"/>
  <c r="N2428" i="2"/>
  <c r="N1534" i="2"/>
  <c r="N1886" i="2"/>
  <c r="N2136" i="2"/>
  <c r="N2219" i="2"/>
  <c r="N2302" i="2"/>
  <c r="N2392" i="2"/>
  <c r="N781" i="2"/>
  <c r="N1766" i="2"/>
  <c r="N2034" i="2"/>
  <c r="N2183" i="2"/>
  <c r="N2266" i="2"/>
  <c r="N2356" i="2"/>
  <c r="N2439" i="2"/>
  <c r="N2160" i="2"/>
  <c r="N1577" i="2"/>
  <c r="N2310" i="2"/>
  <c r="N2038" i="2"/>
  <c r="N2448" i="2"/>
  <c r="N2054" i="2"/>
  <c r="N30" i="2"/>
  <c r="N94" i="2"/>
  <c r="N3" i="2"/>
  <c r="N67" i="2"/>
  <c r="N131" i="2"/>
  <c r="N36" i="2"/>
  <c r="N100" i="2"/>
  <c r="N29" i="2"/>
  <c r="N191" i="2"/>
  <c r="N255" i="2"/>
  <c r="N319" i="2"/>
  <c r="N383" i="2"/>
  <c r="N447" i="2"/>
  <c r="N168" i="2"/>
  <c r="N232" i="2"/>
  <c r="N296" i="2"/>
  <c r="N360" i="2"/>
  <c r="N149" i="2"/>
  <c r="N221" i="2"/>
  <c r="N285" i="2"/>
  <c r="N349" i="2"/>
  <c r="N238" i="2"/>
  <c r="N422" i="2"/>
  <c r="N490" i="2"/>
  <c r="N554" i="2"/>
  <c r="N618" i="2"/>
  <c r="N338" i="2"/>
  <c r="N453" i="2"/>
  <c r="N519" i="2"/>
  <c r="N583" i="2"/>
  <c r="N214" i="2"/>
  <c r="N417" i="2"/>
  <c r="N496" i="2"/>
  <c r="N560" i="2"/>
  <c r="N624" i="2"/>
  <c r="N688" i="2"/>
  <c r="N752" i="2"/>
  <c r="N816" i="2"/>
  <c r="N880" i="2"/>
  <c r="N298" i="2"/>
  <c r="N627" i="2"/>
  <c r="N710" i="2"/>
  <c r="N793" i="2"/>
  <c r="N883" i="2"/>
  <c r="N958" i="2"/>
  <c r="N1022" i="2"/>
  <c r="N1086" i="2"/>
  <c r="N1150" i="2"/>
  <c r="N1214" i="2"/>
  <c r="N497" i="2"/>
  <c r="N661" i="2"/>
  <c r="N751" i="2"/>
  <c r="N834" i="2"/>
  <c r="N917" i="2"/>
  <c r="N987" i="2"/>
  <c r="N533" i="2"/>
  <c r="N683" i="2"/>
  <c r="N766" i="2"/>
  <c r="N849" i="2"/>
  <c r="N936" i="2"/>
  <c r="N1000" i="2"/>
  <c r="N829" i="2"/>
  <c r="N1045" i="2"/>
  <c r="N1128" i="2"/>
  <c r="N1211" i="2"/>
  <c r="N1283" i="2"/>
  <c r="N1347" i="2"/>
  <c r="N1411" i="2"/>
  <c r="N1475" i="2"/>
  <c r="N1539" i="2"/>
  <c r="N1603" i="2"/>
  <c r="N1667" i="2"/>
  <c r="N1731" i="2"/>
  <c r="N1795" i="2"/>
  <c r="N432" i="2"/>
  <c r="N903" i="2"/>
  <c r="N1060" i="2"/>
  <c r="N1143" i="2"/>
  <c r="N1233" i="2"/>
  <c r="N1296" i="2"/>
  <c r="N1360" i="2"/>
  <c r="N1424" i="2"/>
  <c r="N1488" i="2"/>
  <c r="N1552" i="2"/>
  <c r="N778" i="2"/>
  <c r="N1027" i="2"/>
  <c r="N1117" i="2"/>
  <c r="N1200" i="2"/>
  <c r="N1273" i="2"/>
  <c r="N1337" i="2"/>
  <c r="N1401" i="2"/>
  <c r="N1465" i="2"/>
  <c r="N1529" i="2"/>
  <c r="N985" i="2"/>
  <c r="N1330" i="2"/>
  <c r="N1576" i="2"/>
  <c r="N1666" i="2"/>
  <c r="N1749" i="2"/>
  <c r="N1832" i="2"/>
  <c r="N1899" i="2"/>
  <c r="N1963" i="2"/>
  <c r="N2027" i="2"/>
  <c r="N2091" i="2"/>
  <c r="N937" i="2"/>
  <c r="N1286" i="2"/>
  <c r="N1542" i="2"/>
  <c r="N1649" i="2"/>
  <c r="N1732" i="2"/>
  <c r="N1822" i="2"/>
  <c r="N1892" i="2"/>
  <c r="N1956" i="2"/>
  <c r="N2020" i="2"/>
  <c r="N2084" i="2"/>
  <c r="N826" i="2"/>
  <c r="N1274" i="2"/>
  <c r="N1530" i="2"/>
  <c r="N1645" i="2"/>
  <c r="N1728" i="2"/>
  <c r="N1818" i="2"/>
  <c r="N1893" i="2"/>
  <c r="N1957" i="2"/>
  <c r="N2021" i="2"/>
  <c r="N2085" i="2"/>
  <c r="N2149" i="2"/>
  <c r="N2213" i="2"/>
  <c r="N2277" i="2"/>
  <c r="N2341" i="2"/>
  <c r="N34" i="2"/>
  <c r="N98" i="2"/>
  <c r="N7" i="2"/>
  <c r="N71" i="2"/>
  <c r="N135" i="2"/>
  <c r="N40" i="2"/>
  <c r="N104" i="2"/>
  <c r="N45" i="2"/>
  <c r="N195" i="2"/>
  <c r="N259" i="2"/>
  <c r="N323" i="2"/>
  <c r="N387" i="2"/>
  <c r="N451" i="2"/>
  <c r="N172" i="2"/>
  <c r="N236" i="2"/>
  <c r="N300" i="2"/>
  <c r="N364" i="2"/>
  <c r="N161" i="2"/>
  <c r="N225" i="2"/>
  <c r="N289" i="2"/>
  <c r="N353" i="2"/>
  <c r="N254" i="2"/>
  <c r="N425" i="2"/>
  <c r="N494" i="2"/>
  <c r="N558" i="2"/>
  <c r="N622" i="2"/>
  <c r="N354" i="2"/>
  <c r="N456" i="2"/>
  <c r="N523" i="2"/>
  <c r="N587" i="2"/>
  <c r="N230" i="2"/>
  <c r="N420" i="2"/>
  <c r="N500" i="2"/>
  <c r="N564" i="2"/>
  <c r="N628" i="2"/>
  <c r="N692" i="2"/>
  <c r="N756" i="2"/>
  <c r="N820" i="2"/>
  <c r="N884" i="2"/>
  <c r="N362" i="2"/>
  <c r="N630" i="2"/>
  <c r="N713" i="2"/>
  <c r="N803" i="2"/>
  <c r="N886" i="2"/>
  <c r="N962" i="2"/>
  <c r="N1026" i="2"/>
  <c r="N1090" i="2"/>
  <c r="N1154" i="2"/>
  <c r="N1218" i="2"/>
  <c r="N513" i="2"/>
  <c r="N671" i="2"/>
  <c r="N754" i="2"/>
  <c r="N837" i="2"/>
  <c r="N927" i="2"/>
  <c r="N991" i="2"/>
  <c r="N549" i="2"/>
  <c r="N686" i="2"/>
  <c r="N769" i="2"/>
  <c r="N859" i="2"/>
  <c r="N940" i="2"/>
  <c r="N1004" i="2"/>
  <c r="N855" i="2"/>
  <c r="N1048" i="2"/>
  <c r="N1131" i="2"/>
  <c r="N1221" i="2"/>
  <c r="N1287" i="2"/>
  <c r="N1351" i="2"/>
  <c r="N1415" i="2"/>
  <c r="N1479" i="2"/>
  <c r="N1543" i="2"/>
  <c r="N1607" i="2"/>
  <c r="N1671" i="2"/>
  <c r="N1735" i="2"/>
  <c r="N1799" i="2"/>
  <c r="N489" i="2"/>
  <c r="N922" i="2"/>
  <c r="N1063" i="2"/>
  <c r="N1153" i="2"/>
  <c r="N1236" i="2"/>
  <c r="N1300" i="2"/>
  <c r="N1364" i="2"/>
  <c r="N1428" i="2"/>
  <c r="N1492" i="2"/>
  <c r="N1556" i="2"/>
  <c r="N797" i="2"/>
  <c r="N1037" i="2"/>
  <c r="N1120" i="2"/>
  <c r="N1203" i="2"/>
  <c r="N1277" i="2"/>
  <c r="N1341" i="2"/>
  <c r="N1405" i="2"/>
  <c r="N1469" i="2"/>
  <c r="N1533" i="2"/>
  <c r="N1023" i="2"/>
  <c r="N1346" i="2"/>
  <c r="N1586" i="2"/>
  <c r="N1669" i="2"/>
  <c r="N1752" i="2"/>
  <c r="N1842" i="2"/>
  <c r="N1903" i="2"/>
  <c r="N1967" i="2"/>
  <c r="N2031" i="2"/>
  <c r="N2095" i="2"/>
  <c r="N1001" i="2"/>
  <c r="N1302" i="2"/>
  <c r="N1558" i="2"/>
  <c r="N1652" i="2"/>
  <c r="N1742" i="2"/>
  <c r="N1825" i="2"/>
  <c r="N1896" i="2"/>
  <c r="N1960" i="2"/>
  <c r="N2024" i="2"/>
  <c r="N2088" i="2"/>
  <c r="N845" i="2"/>
  <c r="N1290" i="2"/>
  <c r="N1546" i="2"/>
  <c r="N1648" i="2"/>
  <c r="N1738" i="2"/>
  <c r="N1821" i="2"/>
  <c r="N1897" i="2"/>
  <c r="N1961" i="2"/>
  <c r="N2025" i="2"/>
  <c r="N2089" i="2"/>
  <c r="N2153" i="2"/>
  <c r="N2217" i="2"/>
  <c r="N2281" i="2"/>
  <c r="N2345" i="2"/>
  <c r="N2409" i="2"/>
  <c r="N762" i="2"/>
  <c r="N1734" i="2"/>
  <c r="N2010" i="2"/>
  <c r="N2178" i="2"/>
  <c r="N2268" i="2"/>
  <c r="N2351" i="2"/>
  <c r="N2434" i="2"/>
  <c r="N1609" i="2"/>
  <c r="N1918" i="2"/>
  <c r="N2142" i="2"/>
  <c r="N2232" i="2"/>
  <c r="N2315" i="2"/>
  <c r="N2398" i="2"/>
  <c r="N1039" i="2"/>
  <c r="N1804" i="2"/>
  <c r="N2066" i="2"/>
  <c r="N2196" i="2"/>
  <c r="N2279" i="2"/>
  <c r="N2362" i="2"/>
  <c r="N2452" i="2"/>
  <c r="N2198" i="2"/>
  <c r="N1814" i="2"/>
  <c r="N2355" i="2"/>
  <c r="N2147" i="2"/>
  <c r="N1566" i="2"/>
  <c r="N2259" i="2"/>
  <c r="N102" i="2"/>
  <c r="N44" i="2"/>
  <c r="N263" i="2"/>
  <c r="N176" i="2"/>
  <c r="N165" i="2"/>
  <c r="N270" i="2"/>
  <c r="N9" i="2"/>
  <c r="N591" i="2"/>
  <c r="N568" i="2"/>
  <c r="N824" i="2"/>
  <c r="N723" i="2"/>
  <c r="N1030" i="2"/>
  <c r="N529" i="2"/>
  <c r="N930" i="2"/>
  <c r="N779" i="2"/>
  <c r="N874" i="2"/>
  <c r="N1291" i="2"/>
  <c r="N1547" i="2"/>
  <c r="N1803" i="2"/>
  <c r="N1156" i="2"/>
  <c r="N1432" i="2"/>
  <c r="N1040" i="2"/>
  <c r="N1345" i="2"/>
  <c r="N1049" i="2"/>
  <c r="N1762" i="2"/>
  <c r="N2035" i="2"/>
  <c r="N1574" i="2"/>
  <c r="N1900" i="2"/>
  <c r="N953" i="2"/>
  <c r="N1741" i="2"/>
  <c r="N2029" i="2"/>
  <c r="N2285" i="2"/>
  <c r="N2461" i="2"/>
  <c r="N1962" i="2"/>
  <c r="N2252" i="2"/>
  <c r="N2418" i="2"/>
  <c r="N1870" i="2"/>
  <c r="N2216" i="2"/>
  <c r="N2382" i="2"/>
  <c r="N1740" i="2"/>
  <c r="N2180" i="2"/>
  <c r="N2346" i="2"/>
  <c r="N2134" i="2"/>
  <c r="N2291" i="2"/>
  <c r="N2422" i="2"/>
  <c r="N54" i="2"/>
  <c r="N155" i="2"/>
  <c r="N215" i="2"/>
  <c r="N49" i="2"/>
  <c r="N384" i="2"/>
  <c r="N373" i="2"/>
  <c r="N578" i="2"/>
  <c r="N543" i="2"/>
  <c r="N520" i="2"/>
  <c r="N776" i="2"/>
  <c r="N659" i="2"/>
  <c r="N982" i="2"/>
  <c r="N41" i="2"/>
  <c r="N866" i="2"/>
  <c r="N715" i="2"/>
  <c r="N601" i="2"/>
  <c r="N1243" i="2"/>
  <c r="N1499" i="2"/>
  <c r="N1755" i="2"/>
  <c r="N1092" i="2"/>
  <c r="N1384" i="2"/>
  <c r="N906" i="2"/>
  <c r="N1297" i="2"/>
  <c r="N1553" i="2"/>
  <c r="N1698" i="2"/>
  <c r="N1987" i="2"/>
  <c r="N1382" i="2"/>
  <c r="N1852" i="2"/>
  <c r="N2108" i="2"/>
  <c r="N1677" i="2"/>
  <c r="N1981" i="2"/>
  <c r="N2237" i="2"/>
  <c r="N2437" i="2"/>
  <c r="N1866" i="2"/>
  <c r="N2220" i="2"/>
  <c r="N2386" i="2"/>
  <c r="N1756" i="2"/>
  <c r="N2184" i="2"/>
  <c r="N2350" i="2"/>
  <c r="N1612" i="2"/>
  <c r="N2148" i="2"/>
  <c r="N2314" i="2"/>
  <c r="N1641" i="2"/>
  <c r="N2163" i="2"/>
  <c r="N2294" i="2"/>
  <c r="N1310" i="2"/>
  <c r="N59" i="2"/>
  <c r="N156" i="2"/>
  <c r="N375" i="2"/>
  <c r="N288" i="2"/>
  <c r="N277" i="2"/>
  <c r="N482" i="2"/>
  <c r="N440" i="2"/>
  <c r="N404" i="2"/>
  <c r="N680" i="2"/>
  <c r="N170" i="2"/>
  <c r="N870" i="2"/>
  <c r="N1142" i="2"/>
  <c r="N738" i="2"/>
  <c r="N501" i="2"/>
  <c r="N926" i="2"/>
  <c r="N1115" i="2"/>
  <c r="N1403" i="2"/>
  <c r="N1659" i="2"/>
  <c r="N858" i="2"/>
  <c r="N1288" i="2"/>
  <c r="N1544" i="2"/>
  <c r="N1187" i="2"/>
  <c r="N1457" i="2"/>
  <c r="N1554" i="2"/>
  <c r="N1891" i="2"/>
  <c r="N890" i="2"/>
  <c r="N1726" i="2"/>
  <c r="N2012" i="2"/>
  <c r="N1498" i="2"/>
  <c r="N1885" i="2"/>
  <c r="N2141" i="2"/>
  <c r="N2389" i="2"/>
  <c r="N1625" i="2"/>
  <c r="N2156" i="2"/>
  <c r="N2322" i="2"/>
  <c r="N1342" i="2"/>
  <c r="N2094" i="2"/>
  <c r="N2286" i="2"/>
  <c r="N2459" i="2"/>
  <c r="N1986" i="2"/>
  <c r="N2250" i="2"/>
  <c r="N2423" i="2"/>
  <c r="N2435" i="2"/>
  <c r="N1788" i="2"/>
  <c r="N2342" i="2"/>
  <c r="N359" i="2"/>
  <c r="N421" i="2"/>
  <c r="N851" i="2"/>
  <c r="N907" i="2"/>
  <c r="N775" i="2"/>
  <c r="N1441" i="2"/>
  <c r="N1700" i="2"/>
  <c r="N2125" i="2"/>
  <c r="N2316" i="2"/>
  <c r="N2446" i="2"/>
  <c r="N2390" i="2"/>
  <c r="N107" i="2"/>
  <c r="N325" i="2"/>
  <c r="N728" i="2"/>
  <c r="N802" i="2"/>
  <c r="N1451" i="2"/>
  <c r="N650" i="2"/>
  <c r="N1939" i="2"/>
  <c r="N1613" i="2"/>
  <c r="N1753" i="2"/>
  <c r="N2152" i="2"/>
  <c r="N2282" i="2"/>
  <c r="N2278" i="2"/>
  <c r="N113" i="2"/>
  <c r="N559" i="2"/>
  <c r="N998" i="2"/>
  <c r="N701" i="2"/>
  <c r="N1111" i="2"/>
  <c r="N1569" i="2"/>
  <c r="N1868" i="2"/>
  <c r="N2253" i="2"/>
  <c r="N2399" i="2"/>
  <c r="N1657" i="2"/>
  <c r="N2208" i="2"/>
  <c r="N390" i="2"/>
  <c r="N1085" i="2"/>
  <c r="N2235" i="2"/>
  <c r="N761" i="2"/>
  <c r="N1617" i="2"/>
  <c r="N2224" i="2"/>
  <c r="N629" i="2"/>
  <c r="N1164" i="2"/>
  <c r="N1686" i="2"/>
  <c r="N1201" i="2"/>
  <c r="N1830" i="2"/>
  <c r="N42" i="2"/>
  <c r="N106" i="2"/>
  <c r="N15" i="2"/>
  <c r="N79" i="2"/>
  <c r="N143" i="2"/>
  <c r="N48" i="2"/>
  <c r="N112" i="2"/>
  <c r="N77" i="2"/>
  <c r="N203" i="2"/>
  <c r="N267" i="2"/>
  <c r="N331" i="2"/>
  <c r="N395" i="2"/>
  <c r="N459" i="2"/>
  <c r="N180" i="2"/>
  <c r="N244" i="2"/>
  <c r="N308" i="2"/>
  <c r="N372" i="2"/>
  <c r="N169" i="2"/>
  <c r="N233" i="2"/>
  <c r="N297" i="2"/>
  <c r="N361" i="2"/>
  <c r="N286" i="2"/>
  <c r="N438" i="2"/>
  <c r="N502" i="2"/>
  <c r="N566" i="2"/>
  <c r="N73" i="2"/>
  <c r="N386" i="2"/>
  <c r="N467" i="2"/>
  <c r="N531" i="2"/>
  <c r="N595" i="2"/>
  <c r="N262" i="2"/>
  <c r="N433" i="2"/>
  <c r="N508" i="2"/>
  <c r="N572" i="2"/>
  <c r="N636" i="2"/>
  <c r="N700" i="2"/>
  <c r="N764" i="2"/>
  <c r="N828" i="2"/>
  <c r="N892" i="2"/>
  <c r="N416" i="2"/>
  <c r="N643" i="2"/>
  <c r="N726" i="2"/>
  <c r="N809" i="2"/>
  <c r="N899" i="2"/>
  <c r="N970" i="2"/>
  <c r="N1034" i="2"/>
  <c r="N1098" i="2"/>
  <c r="N1162" i="2"/>
  <c r="N1226" i="2"/>
  <c r="N545" i="2"/>
  <c r="N677" i="2"/>
  <c r="N767" i="2"/>
  <c r="N850" i="2"/>
  <c r="N933" i="2"/>
  <c r="N999" i="2"/>
  <c r="N581" i="2"/>
  <c r="N699" i="2"/>
  <c r="N782" i="2"/>
  <c r="N865" i="2"/>
  <c r="N948" i="2"/>
  <c r="N458" i="2"/>
  <c r="N893" i="2"/>
  <c r="N1061" i="2"/>
  <c r="N1144" i="2"/>
  <c r="N1227" i="2"/>
  <c r="N1295" i="2"/>
  <c r="N1359" i="2"/>
  <c r="N1423" i="2"/>
  <c r="N1487" i="2"/>
  <c r="N1551" i="2"/>
  <c r="N1615" i="2"/>
  <c r="N1679" i="2"/>
  <c r="N1743" i="2"/>
  <c r="N1807" i="2"/>
  <c r="N617" i="2"/>
  <c r="N961" i="2"/>
  <c r="N1076" i="2"/>
  <c r="N1159" i="2"/>
  <c r="N1244" i="2"/>
  <c r="N1308" i="2"/>
  <c r="N1372" i="2"/>
  <c r="N1436" i="2"/>
  <c r="N1500" i="2"/>
  <c r="N1564" i="2"/>
  <c r="N842" i="2"/>
  <c r="N1043" i="2"/>
  <c r="N1133" i="2"/>
  <c r="N1216" i="2"/>
  <c r="N1285" i="2"/>
  <c r="N1349" i="2"/>
  <c r="N1413" i="2"/>
  <c r="N1477" i="2"/>
  <c r="N1541" i="2"/>
  <c r="N1068" i="2"/>
  <c r="N1378" i="2"/>
  <c r="N1592" i="2"/>
  <c r="N1682" i="2"/>
  <c r="N1765" i="2"/>
  <c r="N1848" i="2"/>
  <c r="N1911" i="2"/>
  <c r="N1975" i="2"/>
  <c r="N2039" i="2"/>
  <c r="N2103" i="2"/>
  <c r="N1033" i="2"/>
  <c r="N1334" i="2"/>
  <c r="N1582" i="2"/>
  <c r="N1665" i="2"/>
  <c r="N1748" i="2"/>
  <c r="N1838" i="2"/>
  <c r="N1904" i="2"/>
  <c r="N1968" i="2"/>
  <c r="N2032" i="2"/>
  <c r="N2096" i="2"/>
  <c r="N1017" i="2"/>
  <c r="N1322" i="2"/>
  <c r="N1578" i="2"/>
  <c r="N1661" i="2"/>
  <c r="N1744" i="2"/>
  <c r="N1834" i="2"/>
  <c r="N1905" i="2"/>
  <c r="N1969" i="2"/>
  <c r="N2033" i="2"/>
  <c r="N2097" i="2"/>
  <c r="N2161" i="2"/>
  <c r="N2225" i="2"/>
  <c r="N2289" i="2"/>
  <c r="N2353" i="2"/>
  <c r="N2417" i="2"/>
  <c r="N1148" i="2"/>
  <c r="N1772" i="2"/>
  <c r="N2042" i="2"/>
  <c r="N2191" i="2"/>
  <c r="N2274" i="2"/>
  <c r="N2364" i="2"/>
  <c r="N2447" i="2"/>
  <c r="N1654" i="2"/>
  <c r="N1950" i="2"/>
  <c r="N2155" i="2"/>
  <c r="N2238" i="2"/>
  <c r="N2328" i="2"/>
  <c r="N2411" i="2"/>
  <c r="N1358" i="2"/>
  <c r="N1849" i="2"/>
  <c r="N2098" i="2"/>
  <c r="N2202" i="2"/>
  <c r="N2292" i="2"/>
  <c r="N2375" i="2"/>
  <c r="N2458" i="2"/>
  <c r="N2243" i="2"/>
  <c r="N1894" i="2"/>
  <c r="N2400" i="2"/>
  <c r="N2192" i="2"/>
  <c r="N1724" i="2"/>
  <c r="N1862" i="2"/>
  <c r="N46" i="2"/>
  <c r="N110" i="2"/>
  <c r="N19" i="2"/>
  <c r="N83" i="2"/>
  <c r="N147" i="2"/>
  <c r="N52" i="2"/>
  <c r="N116" i="2"/>
  <c r="N93" i="2"/>
  <c r="N207" i="2"/>
  <c r="N271" i="2"/>
  <c r="N335" i="2"/>
  <c r="N399" i="2"/>
  <c r="N17" i="2"/>
  <c r="N184" i="2"/>
  <c r="N248" i="2"/>
  <c r="N312" i="2"/>
  <c r="N376" i="2"/>
  <c r="N173" i="2"/>
  <c r="N237" i="2"/>
  <c r="N301" i="2"/>
  <c r="N365" i="2"/>
  <c r="N302" i="2"/>
  <c r="N441" i="2"/>
  <c r="N506" i="2"/>
  <c r="N570" i="2"/>
  <c r="N137" i="2"/>
  <c r="N389" i="2"/>
  <c r="N471" i="2"/>
  <c r="N535" i="2"/>
  <c r="N599" i="2"/>
  <c r="N278" i="2"/>
  <c r="N436" i="2"/>
  <c r="N512" i="2"/>
  <c r="N576" i="2"/>
  <c r="N640" i="2"/>
  <c r="N704" i="2"/>
  <c r="N768" i="2"/>
  <c r="N832" i="2"/>
  <c r="N896" i="2"/>
  <c r="N442" i="2"/>
  <c r="N646" i="2"/>
  <c r="N729" i="2"/>
  <c r="N819" i="2"/>
  <c r="N902" i="2"/>
  <c r="N974" i="2"/>
  <c r="N1038" i="2"/>
  <c r="N1102" i="2"/>
  <c r="N1166" i="2"/>
  <c r="N1230" i="2"/>
  <c r="N561" i="2"/>
  <c r="N687" i="2"/>
  <c r="N770" i="2"/>
  <c r="N853" i="2"/>
  <c r="N939" i="2"/>
  <c r="N1003" i="2"/>
  <c r="N597" i="2"/>
  <c r="N702" i="2"/>
  <c r="N785" i="2"/>
  <c r="N875" i="2"/>
  <c r="N952" i="2"/>
  <c r="N473" i="2"/>
  <c r="N919" i="2"/>
  <c r="N1064" i="2"/>
  <c r="N1147" i="2"/>
  <c r="N1235" i="2"/>
  <c r="N1299" i="2"/>
  <c r="N1363" i="2"/>
  <c r="N1427" i="2"/>
  <c r="N1491" i="2"/>
  <c r="N1555" i="2"/>
  <c r="N1619" i="2"/>
  <c r="N1683" i="2"/>
  <c r="N1747" i="2"/>
  <c r="N1811" i="2"/>
  <c r="N647" i="2"/>
  <c r="N977" i="2"/>
  <c r="N1079" i="2"/>
  <c r="N1169" i="2"/>
  <c r="N1248" i="2"/>
  <c r="N1312" i="2"/>
  <c r="N1376" i="2"/>
  <c r="N1440" i="2"/>
  <c r="N1504" i="2"/>
  <c r="N1568" i="2"/>
  <c r="N861" i="2"/>
  <c r="N1053" i="2"/>
  <c r="N1136" i="2"/>
  <c r="N1219" i="2"/>
  <c r="N1289" i="2"/>
  <c r="N1353" i="2"/>
  <c r="N1417" i="2"/>
  <c r="N1481" i="2"/>
  <c r="N1545" i="2"/>
  <c r="N1087" i="2"/>
  <c r="N1394" i="2"/>
  <c r="N1602" i="2"/>
  <c r="N1685" i="2"/>
  <c r="N1768" i="2"/>
  <c r="N1851" i="2"/>
  <c r="N1915" i="2"/>
  <c r="N1979" i="2"/>
  <c r="N2043" i="2"/>
  <c r="N2107" i="2"/>
  <c r="N1052" i="2"/>
  <c r="N1350" i="2"/>
  <c r="N1585" i="2"/>
  <c r="N1668" i="2"/>
  <c r="N1758" i="2"/>
  <c r="N1841" i="2"/>
  <c r="N1908" i="2"/>
  <c r="N1972" i="2"/>
  <c r="N2036" i="2"/>
  <c r="N2100" i="2"/>
  <c r="N1036" i="2"/>
  <c r="N1338" i="2"/>
  <c r="N1581" i="2"/>
  <c r="N1664" i="2"/>
  <c r="N1754" i="2"/>
  <c r="N1837" i="2"/>
  <c r="N1909" i="2"/>
  <c r="N1973" i="2"/>
  <c r="N2037" i="2"/>
  <c r="N2101" i="2"/>
  <c r="N2165" i="2"/>
  <c r="N2229" i="2"/>
  <c r="N2293" i="2"/>
  <c r="N2357" i="2"/>
  <c r="N50" i="2"/>
  <c r="N114" i="2"/>
  <c r="N23" i="2"/>
  <c r="N87" i="2"/>
  <c r="N151" i="2"/>
  <c r="N56" i="2"/>
  <c r="N120" i="2"/>
  <c r="N109" i="2"/>
  <c r="N211" i="2"/>
  <c r="N275" i="2"/>
  <c r="N339" i="2"/>
  <c r="N403" i="2"/>
  <c r="N33" i="2"/>
  <c r="N188" i="2"/>
  <c r="N252" i="2"/>
  <c r="N316" i="2"/>
  <c r="N380" i="2"/>
  <c r="N177" i="2"/>
  <c r="N241" i="2"/>
  <c r="N305" i="2"/>
  <c r="N369" i="2"/>
  <c r="N318" i="2"/>
  <c r="N444" i="2"/>
  <c r="N510" i="2"/>
  <c r="N574" i="2"/>
  <c r="N162" i="2"/>
  <c r="N392" i="2"/>
  <c r="N475" i="2"/>
  <c r="N539" i="2"/>
  <c r="N603" i="2"/>
  <c r="N294" i="2"/>
  <c r="N446" i="2"/>
  <c r="N516" i="2"/>
  <c r="N580" i="2"/>
  <c r="N644" i="2"/>
  <c r="N708" i="2"/>
  <c r="N772" i="2"/>
  <c r="N836" i="2"/>
  <c r="N900" i="2"/>
  <c r="N461" i="2"/>
  <c r="N649" i="2"/>
  <c r="N739" i="2"/>
  <c r="N822" i="2"/>
  <c r="N905" i="2"/>
  <c r="N978" i="2"/>
  <c r="N1042" i="2"/>
  <c r="N1106" i="2"/>
  <c r="N1170" i="2"/>
  <c r="N1234" i="2"/>
  <c r="N577" i="2"/>
  <c r="N690" i="2"/>
  <c r="N773" i="2"/>
  <c r="N863" i="2"/>
  <c r="N943" i="2"/>
  <c r="N105" i="2"/>
  <c r="N613" i="2"/>
  <c r="N705" i="2"/>
  <c r="N795" i="2"/>
  <c r="N878" i="2"/>
  <c r="N956" i="2"/>
  <c r="N537" i="2"/>
  <c r="N941" i="2"/>
  <c r="N1067" i="2"/>
  <c r="N1157" i="2"/>
  <c r="N1239" i="2"/>
  <c r="N1303" i="2"/>
  <c r="N1367" i="2"/>
  <c r="N1431" i="2"/>
  <c r="N1495" i="2"/>
  <c r="N1559" i="2"/>
  <c r="N1623" i="2"/>
  <c r="N1687" i="2"/>
  <c r="N1751" i="2"/>
  <c r="N1815" i="2"/>
  <c r="N666" i="2"/>
  <c r="N993" i="2"/>
  <c r="N1089" i="2"/>
  <c r="N1172" i="2"/>
  <c r="N1252" i="2"/>
  <c r="N1316" i="2"/>
  <c r="N1380" i="2"/>
  <c r="N1444" i="2"/>
  <c r="N1508" i="2"/>
  <c r="N1572" i="2"/>
  <c r="N887" i="2"/>
  <c r="N1056" i="2"/>
  <c r="N1139" i="2"/>
  <c r="N1229" i="2"/>
  <c r="N1293" i="2"/>
  <c r="N1357" i="2"/>
  <c r="N1421" i="2"/>
  <c r="N1485" i="2"/>
  <c r="N1549" i="2"/>
  <c r="N1113" i="2"/>
  <c r="N1410" i="2"/>
  <c r="N1605" i="2"/>
  <c r="N1688" i="2"/>
  <c r="N1778" i="2"/>
  <c r="N1855" i="2"/>
  <c r="N1919" i="2"/>
  <c r="N1983" i="2"/>
  <c r="N2047" i="2"/>
  <c r="N2111" i="2"/>
  <c r="N1071" i="2"/>
  <c r="N1366" i="2"/>
  <c r="N1588" i="2"/>
  <c r="N1678" i="2"/>
  <c r="N1761" i="2"/>
  <c r="N1844" i="2"/>
  <c r="N1912" i="2"/>
  <c r="N1976" i="2"/>
  <c r="N2040" i="2"/>
  <c r="N2104" i="2"/>
  <c r="N1055" i="2"/>
  <c r="N1354" i="2"/>
  <c r="N1584" i="2"/>
  <c r="N1674" i="2"/>
  <c r="N1757" i="2"/>
  <c r="N1840" i="2"/>
  <c r="N1913" i="2"/>
  <c r="N1977" i="2"/>
  <c r="N2041" i="2"/>
  <c r="N2105" i="2"/>
  <c r="N2169" i="2"/>
  <c r="N2233" i="2"/>
  <c r="N2297" i="2"/>
  <c r="N2361" i="2"/>
  <c r="N2425" i="2"/>
  <c r="N1262" i="2"/>
  <c r="N1817" i="2"/>
  <c r="N2074" i="2"/>
  <c r="N2204" i="2"/>
  <c r="N2287" i="2"/>
  <c r="N2370" i="2"/>
  <c r="N2460" i="2"/>
  <c r="N1692" i="2"/>
  <c r="N1982" i="2"/>
  <c r="N2168" i="2"/>
  <c r="N2251" i="2"/>
  <c r="N2334" i="2"/>
  <c r="N2424" i="2"/>
  <c r="N1486" i="2"/>
  <c r="N1874" i="2"/>
  <c r="N2130" i="2"/>
  <c r="N2215" i="2"/>
  <c r="N2298" i="2"/>
  <c r="N2388" i="2"/>
  <c r="N1231" i="2"/>
  <c r="N2288" i="2"/>
  <c r="N2022" i="2"/>
  <c r="N2438" i="2"/>
  <c r="N2230" i="2"/>
  <c r="N2150" i="2"/>
  <c r="N2451" i="2"/>
  <c r="N11" i="2"/>
  <c r="N108" i="2"/>
  <c r="N327" i="2"/>
  <c r="N240" i="2"/>
  <c r="N229" i="2"/>
  <c r="N428" i="2"/>
  <c r="N370" i="2"/>
  <c r="N246" i="2"/>
  <c r="N632" i="2"/>
  <c r="N888" i="2"/>
  <c r="N806" i="2"/>
  <c r="N1094" i="2"/>
  <c r="N674" i="2"/>
  <c r="N995" i="2"/>
  <c r="N862" i="2"/>
  <c r="N1051" i="2"/>
  <c r="N1355" i="2"/>
  <c r="N1611" i="2"/>
  <c r="N553" i="2"/>
  <c r="N1240" i="2"/>
  <c r="N1496" i="2"/>
  <c r="N1123" i="2"/>
  <c r="N1409" i="2"/>
  <c r="N1362" i="2"/>
  <c r="N1845" i="2"/>
  <c r="N2099" i="2"/>
  <c r="N1662" i="2"/>
  <c r="N1964" i="2"/>
  <c r="N1306" i="2"/>
  <c r="N1824" i="2"/>
  <c r="N2093" i="2"/>
  <c r="N2349" i="2"/>
  <c r="N1326" i="2"/>
  <c r="N2090" i="2"/>
  <c r="N2290" i="2"/>
  <c r="N2463" i="2"/>
  <c r="N1998" i="2"/>
  <c r="N2254" i="2"/>
  <c r="N2427" i="2"/>
  <c r="N1890" i="2"/>
  <c r="N2218" i="2"/>
  <c r="N2391" i="2"/>
  <c r="N2307" i="2"/>
  <c r="N2464" i="2"/>
  <c r="N2368" i="2"/>
  <c r="N118" i="2"/>
  <c r="N60" i="2"/>
  <c r="N279" i="2"/>
  <c r="N192" i="2"/>
  <c r="N181" i="2"/>
  <c r="N334" i="2"/>
  <c r="N178" i="2"/>
  <c r="N607" i="2"/>
  <c r="N584" i="2"/>
  <c r="N840" i="2"/>
  <c r="N742" i="2"/>
  <c r="N1046" i="2"/>
  <c r="N593" i="2"/>
  <c r="N947" i="2"/>
  <c r="N798" i="2"/>
  <c r="N957" i="2"/>
  <c r="N1307" i="2"/>
  <c r="N1563" i="2"/>
  <c r="N1819" i="2"/>
  <c r="N1175" i="2"/>
  <c r="N1448" i="2"/>
  <c r="N1059" i="2"/>
  <c r="N1361" i="2"/>
  <c r="N1132" i="2"/>
  <c r="N1781" i="2"/>
  <c r="N2051" i="2"/>
  <c r="N1598" i="2"/>
  <c r="N1916" i="2"/>
  <c r="N1081" i="2"/>
  <c r="N1760" i="2"/>
  <c r="N2045" i="2"/>
  <c r="N2301" i="2"/>
  <c r="N585" i="2"/>
  <c r="N1994" i="2"/>
  <c r="N2258" i="2"/>
  <c r="N2431" i="2"/>
  <c r="N1902" i="2"/>
  <c r="N2222" i="2"/>
  <c r="N2395" i="2"/>
  <c r="N1785" i="2"/>
  <c r="N2186" i="2"/>
  <c r="N2359" i="2"/>
  <c r="N2179" i="2"/>
  <c r="N2336" i="2"/>
  <c r="N2467" i="2"/>
  <c r="N22" i="2"/>
  <c r="N123" i="2"/>
  <c r="N183" i="2"/>
  <c r="N439" i="2"/>
  <c r="N352" i="2"/>
  <c r="N341" i="2"/>
  <c r="N546" i="2"/>
  <c r="N511" i="2"/>
  <c r="N488" i="2"/>
  <c r="N744" i="2"/>
  <c r="N605" i="2"/>
  <c r="N950" i="2"/>
  <c r="N1206" i="2"/>
  <c r="N821" i="2"/>
  <c r="N670" i="2"/>
  <c r="N992" i="2"/>
  <c r="N1205" i="2"/>
  <c r="N1467" i="2"/>
  <c r="N1723" i="2"/>
  <c r="N1047" i="2"/>
  <c r="N1352" i="2"/>
  <c r="N733" i="2"/>
  <c r="N1265" i="2"/>
  <c r="N1521" i="2"/>
  <c r="N1653" i="2"/>
  <c r="N1955" i="2"/>
  <c r="N1254" i="2"/>
  <c r="N1809" i="2"/>
  <c r="N2076" i="2"/>
  <c r="N1632" i="2"/>
  <c r="N1949" i="2"/>
  <c r="N2205" i="2"/>
  <c r="N2421" i="2"/>
  <c r="N1798" i="2"/>
  <c r="N2194" i="2"/>
  <c r="N2367" i="2"/>
  <c r="N1673" i="2"/>
  <c r="N2158" i="2"/>
  <c r="N2331" i="2"/>
  <c r="N1422" i="2"/>
  <c r="N2114" i="2"/>
  <c r="N2295" i="2"/>
  <c r="N1193" i="2"/>
  <c r="N1958" i="2"/>
  <c r="N2211" i="2"/>
  <c r="N2195" i="2"/>
  <c r="N272" i="2"/>
  <c r="N374" i="2"/>
  <c r="N1126" i="2"/>
  <c r="N1096" i="2"/>
  <c r="N1272" i="2"/>
  <c r="N1490" i="2"/>
  <c r="N1996" i="2"/>
  <c r="N2381" i="2"/>
  <c r="N1103" i="2"/>
  <c r="N1954" i="2"/>
  <c r="N1750" i="2"/>
  <c r="N167" i="2"/>
  <c r="N530" i="2"/>
  <c r="N541" i="2"/>
  <c r="N651" i="2"/>
  <c r="N1707" i="2"/>
  <c r="N1249" i="2"/>
  <c r="N1180" i="2"/>
  <c r="N1933" i="2"/>
  <c r="N2188" i="2"/>
  <c r="N2318" i="2"/>
  <c r="N2455" i="2"/>
  <c r="N70" i="2"/>
  <c r="N53" i="2"/>
  <c r="N536" i="2"/>
  <c r="N378" i="2"/>
  <c r="N1259" i="2"/>
  <c r="N1400" i="2"/>
  <c r="N1717" i="2"/>
  <c r="N2124" i="2"/>
  <c r="N2445" i="2"/>
  <c r="N1801" i="2"/>
  <c r="N2154" i="2"/>
  <c r="N2339" i="2"/>
  <c r="N856" i="2"/>
  <c r="N2067" i="2"/>
  <c r="N2372" i="2"/>
  <c r="N817" i="2"/>
  <c r="N2061" i="2"/>
  <c r="N134" i="2"/>
  <c r="N1323" i="2"/>
  <c r="N1129" i="2"/>
  <c r="N1013" i="2"/>
  <c r="N2444" i="2"/>
  <c r="N1932" i="2"/>
  <c r="N58" i="2"/>
  <c r="N122" i="2"/>
  <c r="N31" i="2"/>
  <c r="N95" i="2"/>
  <c r="N159" i="2"/>
  <c r="N64" i="2"/>
  <c r="N128" i="2"/>
  <c r="N141" i="2"/>
  <c r="N219" i="2"/>
  <c r="N283" i="2"/>
  <c r="N347" i="2"/>
  <c r="N411" i="2"/>
  <c r="N65" i="2"/>
  <c r="N196" i="2"/>
  <c r="N260" i="2"/>
  <c r="N324" i="2"/>
  <c r="N5" i="2"/>
  <c r="N185" i="2"/>
  <c r="N249" i="2"/>
  <c r="N313" i="2"/>
  <c r="N377" i="2"/>
  <c r="N350" i="2"/>
  <c r="N457" i="2"/>
  <c r="N518" i="2"/>
  <c r="N582" i="2"/>
  <c r="N194" i="2"/>
  <c r="N405" i="2"/>
  <c r="N483" i="2"/>
  <c r="N547" i="2"/>
  <c r="N611" i="2"/>
  <c r="N326" i="2"/>
  <c r="N452" i="2"/>
  <c r="N524" i="2"/>
  <c r="N588" i="2"/>
  <c r="N652" i="2"/>
  <c r="N716" i="2"/>
  <c r="N780" i="2"/>
  <c r="N844" i="2"/>
  <c r="N908" i="2"/>
  <c r="N493" i="2"/>
  <c r="N662" i="2"/>
  <c r="N745" i="2"/>
  <c r="N835" i="2"/>
  <c r="N918" i="2"/>
  <c r="N986" i="2"/>
  <c r="N1050" i="2"/>
  <c r="N1114" i="2"/>
  <c r="N1178" i="2"/>
  <c r="N186" i="2"/>
  <c r="N609" i="2"/>
  <c r="N703" i="2"/>
  <c r="N786" i="2"/>
  <c r="N869" i="2"/>
  <c r="N951" i="2"/>
  <c r="N266" i="2"/>
  <c r="N635" i="2"/>
  <c r="N718" i="2"/>
  <c r="N801" i="2"/>
  <c r="N891" i="2"/>
  <c r="N964" i="2"/>
  <c r="N637" i="2"/>
  <c r="N973" i="2"/>
  <c r="N1080" i="2"/>
  <c r="N1163" i="2"/>
  <c r="N1247" i="2"/>
  <c r="N1311" i="2"/>
  <c r="N1375" i="2"/>
  <c r="N1439" i="2"/>
  <c r="N1503" i="2"/>
  <c r="N1567" i="2"/>
  <c r="N1631" i="2"/>
  <c r="N1695" i="2"/>
  <c r="N1759" i="2"/>
  <c r="N1823" i="2"/>
  <c r="N711" i="2"/>
  <c r="N1012" i="2"/>
  <c r="N1095" i="2"/>
  <c r="N1185" i="2"/>
  <c r="N1260" i="2"/>
  <c r="N1324" i="2"/>
  <c r="N1388" i="2"/>
  <c r="N1452" i="2"/>
  <c r="N1516" i="2"/>
  <c r="N505" i="2"/>
  <c r="N925" i="2"/>
  <c r="N1069" i="2"/>
  <c r="N1152" i="2"/>
  <c r="N1237" i="2"/>
  <c r="N1301" i="2"/>
  <c r="N1365" i="2"/>
  <c r="N1429" i="2"/>
  <c r="N1493" i="2"/>
  <c r="N1557" i="2"/>
  <c r="N1151" i="2"/>
  <c r="N1442" i="2"/>
  <c r="N1618" i="2"/>
  <c r="N1701" i="2"/>
  <c r="N1784" i="2"/>
  <c r="N1863" i="2"/>
  <c r="N1927" i="2"/>
  <c r="N1991" i="2"/>
  <c r="N2055" i="2"/>
  <c r="N2119" i="2"/>
  <c r="N1116" i="2"/>
  <c r="N1398" i="2"/>
  <c r="N1601" i="2"/>
  <c r="N1684" i="2"/>
  <c r="N1774" i="2"/>
  <c r="N1856" i="2"/>
  <c r="N1920" i="2"/>
  <c r="N1984" i="2"/>
  <c r="N2048" i="2"/>
  <c r="N2112" i="2"/>
  <c r="N1100" i="2"/>
  <c r="N1386" i="2"/>
  <c r="N1597" i="2"/>
  <c r="N1680" i="2"/>
  <c r="N1770" i="2"/>
  <c r="N1857" i="2"/>
  <c r="N1921" i="2"/>
  <c r="N1985" i="2"/>
  <c r="N2049" i="2"/>
  <c r="N2113" i="2"/>
  <c r="N2177" i="2"/>
  <c r="N2241" i="2"/>
  <c r="N2305" i="2"/>
  <c r="N2369" i="2"/>
  <c r="N2433" i="2"/>
  <c r="N1390" i="2"/>
  <c r="N1850" i="2"/>
  <c r="N2106" i="2"/>
  <c r="N2210" i="2"/>
  <c r="N2300" i="2"/>
  <c r="N2383" i="2"/>
  <c r="N2466" i="2"/>
  <c r="N1737" i="2"/>
  <c r="N2014" i="2"/>
  <c r="N2174" i="2"/>
  <c r="N2264" i="2"/>
  <c r="N2347" i="2"/>
  <c r="N2430" i="2"/>
  <c r="N1593" i="2"/>
  <c r="N1906" i="2"/>
  <c r="N2138" i="2"/>
  <c r="N2228" i="2"/>
  <c r="N2311" i="2"/>
  <c r="N2394" i="2"/>
  <c r="N1622" i="2"/>
  <c r="N2326" i="2"/>
  <c r="N2144" i="2"/>
  <c r="N1212" i="2"/>
  <c r="N2275" i="2"/>
  <c r="N2387" i="2"/>
  <c r="N2432" i="2"/>
  <c r="N62" i="2"/>
  <c r="N126" i="2"/>
  <c r="N35" i="2"/>
  <c r="N99" i="2"/>
  <c r="N4" i="2"/>
  <c r="N68" i="2"/>
  <c r="N132" i="2"/>
  <c r="N157" i="2"/>
  <c r="N223" i="2"/>
  <c r="N287" i="2"/>
  <c r="N351" i="2"/>
  <c r="N415" i="2"/>
  <c r="N81" i="2"/>
  <c r="N200" i="2"/>
  <c r="N264" i="2"/>
  <c r="N328" i="2"/>
  <c r="N21" i="2"/>
  <c r="N189" i="2"/>
  <c r="N253" i="2"/>
  <c r="N317" i="2"/>
  <c r="N381" i="2"/>
  <c r="N366" i="2"/>
  <c r="N460" i="2"/>
  <c r="N522" i="2"/>
  <c r="N586" i="2"/>
  <c r="N210" i="2"/>
  <c r="N408" i="2"/>
  <c r="N487" i="2"/>
  <c r="N551" i="2"/>
  <c r="N615" i="2"/>
  <c r="N342" i="2"/>
  <c r="N464" i="2"/>
  <c r="N528" i="2"/>
  <c r="N592" i="2"/>
  <c r="N656" i="2"/>
  <c r="N720" i="2"/>
  <c r="N784" i="2"/>
  <c r="N848" i="2"/>
  <c r="N912" i="2"/>
  <c r="N509" i="2"/>
  <c r="N665" i="2"/>
  <c r="N755" i="2"/>
  <c r="N838" i="2"/>
  <c r="N921" i="2"/>
  <c r="N990" i="2"/>
  <c r="N1054" i="2"/>
  <c r="N1118" i="2"/>
  <c r="N1182" i="2"/>
  <c r="N250" i="2"/>
  <c r="N623" i="2"/>
  <c r="N706" i="2"/>
  <c r="N789" i="2"/>
  <c r="N879" i="2"/>
  <c r="N955" i="2"/>
  <c r="N330" i="2"/>
  <c r="N638" i="2"/>
  <c r="N721" i="2"/>
  <c r="N811" i="2"/>
  <c r="N894" i="2"/>
  <c r="N968" i="2"/>
  <c r="N663" i="2"/>
  <c r="N989" i="2"/>
  <c r="N1083" i="2"/>
  <c r="N1173" i="2"/>
  <c r="N1251" i="2"/>
  <c r="N1315" i="2"/>
  <c r="N1379" i="2"/>
  <c r="N1443" i="2"/>
  <c r="N1507" i="2"/>
  <c r="N1571" i="2"/>
  <c r="N1635" i="2"/>
  <c r="N1699" i="2"/>
  <c r="N1763" i="2"/>
  <c r="N1827" i="2"/>
  <c r="N730" i="2"/>
  <c r="N1015" i="2"/>
  <c r="N1105" i="2"/>
  <c r="N1188" i="2"/>
  <c r="N1264" i="2"/>
  <c r="N1328" i="2"/>
  <c r="N1392" i="2"/>
  <c r="N1456" i="2"/>
  <c r="N1520" i="2"/>
  <c r="N569" i="2"/>
  <c r="N949" i="2"/>
  <c r="N1072" i="2"/>
  <c r="N1155" i="2"/>
  <c r="N1241" i="2"/>
  <c r="N1305" i="2"/>
  <c r="N1369" i="2"/>
  <c r="N1433" i="2"/>
  <c r="N1497" i="2"/>
  <c r="N1561" i="2"/>
  <c r="N1177" i="2"/>
  <c r="N1458" i="2"/>
  <c r="N1621" i="2"/>
  <c r="N1704" i="2"/>
  <c r="N1794" i="2"/>
  <c r="N1867" i="2"/>
  <c r="N1931" i="2"/>
  <c r="N1995" i="2"/>
  <c r="N2059" i="2"/>
  <c r="N2123" i="2"/>
  <c r="N1135" i="2"/>
  <c r="N1414" i="2"/>
  <c r="N1604" i="2"/>
  <c r="N1694" i="2"/>
  <c r="N1777" i="2"/>
  <c r="N1860" i="2"/>
  <c r="N1924" i="2"/>
  <c r="N1988" i="2"/>
  <c r="N2052" i="2"/>
  <c r="N2116" i="2"/>
  <c r="N1119" i="2"/>
  <c r="N1402" i="2"/>
  <c r="N1600" i="2"/>
  <c r="N1690" i="2"/>
  <c r="N1773" i="2"/>
  <c r="N1861" i="2"/>
  <c r="N1925" i="2"/>
  <c r="N1989" i="2"/>
  <c r="N2053" i="2"/>
  <c r="N2117" i="2"/>
  <c r="N2181" i="2"/>
  <c r="N2245" i="2"/>
  <c r="N2309" i="2"/>
  <c r="N2373" i="2"/>
  <c r="N66" i="2"/>
  <c r="N130" i="2"/>
  <c r="N39" i="2"/>
  <c r="N103" i="2"/>
  <c r="N8" i="2"/>
  <c r="N72" i="2"/>
  <c r="N136" i="2"/>
  <c r="N163" i="2"/>
  <c r="N227" i="2"/>
  <c r="N291" i="2"/>
  <c r="N355" i="2"/>
  <c r="N419" i="2"/>
  <c r="N97" i="2"/>
  <c r="N204" i="2"/>
  <c r="N268" i="2"/>
  <c r="N332" i="2"/>
  <c r="N37" i="2"/>
  <c r="N193" i="2"/>
  <c r="N257" i="2"/>
  <c r="N321" i="2"/>
  <c r="N385" i="2"/>
  <c r="N382" i="2"/>
  <c r="N462" i="2"/>
  <c r="N526" i="2"/>
  <c r="N590" i="2"/>
  <c r="N226" i="2"/>
  <c r="N418" i="2"/>
  <c r="N491" i="2"/>
  <c r="N555" i="2"/>
  <c r="N619" i="2"/>
  <c r="N358" i="2"/>
  <c r="N468" i="2"/>
  <c r="N532" i="2"/>
  <c r="N596" i="2"/>
  <c r="N660" i="2"/>
  <c r="N724" i="2"/>
  <c r="N788" i="2"/>
  <c r="N852" i="2"/>
  <c r="N916" i="2"/>
  <c r="N525" i="2"/>
  <c r="N675" i="2"/>
  <c r="N758" i="2"/>
  <c r="N841" i="2"/>
  <c r="N931" i="2"/>
  <c r="N994" i="2"/>
  <c r="N1058" i="2"/>
  <c r="N1122" i="2"/>
  <c r="N1186" i="2"/>
  <c r="N314" i="2"/>
  <c r="N626" i="2"/>
  <c r="N709" i="2"/>
  <c r="N799" i="2"/>
  <c r="N882" i="2"/>
  <c r="N959" i="2"/>
  <c r="N410" i="2"/>
  <c r="N641" i="2"/>
  <c r="N731" i="2"/>
  <c r="N814" i="2"/>
  <c r="N897" i="2"/>
  <c r="N972" i="2"/>
  <c r="N682" i="2"/>
  <c r="N1005" i="2"/>
  <c r="N1093" i="2"/>
  <c r="N1176" i="2"/>
  <c r="N1255" i="2"/>
  <c r="N1319" i="2"/>
  <c r="N1383" i="2"/>
  <c r="N1447" i="2"/>
  <c r="N1511" i="2"/>
  <c r="N1575" i="2"/>
  <c r="N1639" i="2"/>
  <c r="N1703" i="2"/>
  <c r="N1767" i="2"/>
  <c r="N1831" i="2"/>
  <c r="N749" i="2"/>
  <c r="N1025" i="2"/>
  <c r="N1108" i="2"/>
  <c r="N1191" i="2"/>
  <c r="N1268" i="2"/>
  <c r="N1332" i="2"/>
  <c r="N1396" i="2"/>
  <c r="N1460" i="2"/>
  <c r="N1524" i="2"/>
  <c r="N631" i="2"/>
  <c r="N965" i="2"/>
  <c r="N1075" i="2"/>
  <c r="N1165" i="2"/>
  <c r="N1245" i="2"/>
  <c r="N1309" i="2"/>
  <c r="N1373" i="2"/>
  <c r="N1437" i="2"/>
  <c r="N1501" i="2"/>
  <c r="N1565" i="2"/>
  <c r="N1196" i="2"/>
  <c r="N1474" i="2"/>
  <c r="N1624" i="2"/>
  <c r="N1714" i="2"/>
  <c r="N1797" i="2"/>
  <c r="N1871" i="2"/>
  <c r="N1935" i="2"/>
  <c r="N1999" i="2"/>
  <c r="N2063" i="2"/>
  <c r="N2127" i="2"/>
  <c r="N1161" i="2"/>
  <c r="N1430" i="2"/>
  <c r="N1614" i="2"/>
  <c r="N1697" i="2"/>
  <c r="N1780" i="2"/>
  <c r="N1864" i="2"/>
  <c r="N1928" i="2"/>
  <c r="N1992" i="2"/>
  <c r="N2056" i="2"/>
  <c r="N2120" i="2"/>
  <c r="N1145" i="2"/>
  <c r="N1418" i="2"/>
  <c r="N1610" i="2"/>
  <c r="N1693" i="2"/>
  <c r="N1776" i="2"/>
  <c r="N1865" i="2"/>
  <c r="N1929" i="2"/>
  <c r="N1993" i="2"/>
  <c r="N2057" i="2"/>
  <c r="N2121" i="2"/>
  <c r="N2185" i="2"/>
  <c r="N2249" i="2"/>
  <c r="N2313" i="2"/>
  <c r="N2377" i="2"/>
  <c r="N2441" i="2"/>
  <c r="N1518" i="2"/>
  <c r="N1882" i="2"/>
  <c r="N2140" i="2"/>
  <c r="N2223" i="2"/>
  <c r="N2306" i="2"/>
  <c r="N2396" i="2"/>
  <c r="N1084" i="2"/>
  <c r="N1782" i="2"/>
  <c r="N2046" i="2"/>
  <c r="N2187" i="2"/>
  <c r="N2270" i="2"/>
  <c r="N2360" i="2"/>
  <c r="N2443" i="2"/>
  <c r="N1638" i="2"/>
  <c r="N1938" i="2"/>
  <c r="N2151" i="2"/>
  <c r="N2234" i="2"/>
  <c r="N2324" i="2"/>
  <c r="N2407" i="2"/>
  <c r="N1660" i="2"/>
  <c r="N2371" i="2"/>
  <c r="N2182" i="2"/>
  <c r="N1502" i="2"/>
  <c r="N2320" i="2"/>
  <c r="N1990" i="2"/>
  <c r="N2176" i="2"/>
  <c r="N75" i="2"/>
  <c r="N61" i="2"/>
  <c r="N391" i="2"/>
  <c r="N304" i="2"/>
  <c r="N293" i="2"/>
  <c r="N498" i="2"/>
  <c r="N463" i="2"/>
  <c r="N430" i="2"/>
  <c r="N696" i="2"/>
  <c r="N397" i="2"/>
  <c r="N889" i="2"/>
  <c r="N1158" i="2"/>
  <c r="N757" i="2"/>
  <c r="N565" i="2"/>
  <c r="N944" i="2"/>
  <c r="N1141" i="2"/>
  <c r="N1419" i="2"/>
  <c r="N1675" i="2"/>
  <c r="N945" i="2"/>
  <c r="N1304" i="2"/>
  <c r="N1560" i="2"/>
  <c r="N1213" i="2"/>
  <c r="N1473" i="2"/>
  <c r="N1589" i="2"/>
  <c r="N1907" i="2"/>
  <c r="N1007" i="2"/>
  <c r="N1745" i="2"/>
  <c r="N2028" i="2"/>
  <c r="N1562" i="2"/>
  <c r="N1901" i="2"/>
  <c r="N2157" i="2"/>
  <c r="N2397" i="2"/>
  <c r="N1670" i="2"/>
  <c r="N2162" i="2"/>
  <c r="N2335" i="2"/>
  <c r="N1470" i="2"/>
  <c r="N2126" i="2"/>
  <c r="N2299" i="2"/>
  <c r="N743" i="2"/>
  <c r="N2018" i="2"/>
  <c r="N2263" i="2"/>
  <c r="N2436" i="2"/>
  <c r="N1438" i="2"/>
  <c r="N1974" i="2"/>
  <c r="N1705" i="2"/>
  <c r="N27" i="2"/>
  <c r="N124" i="2"/>
  <c r="N343" i="2"/>
  <c r="N256" i="2"/>
  <c r="N245" i="2"/>
  <c r="N454" i="2"/>
  <c r="N402" i="2"/>
  <c r="N310" i="2"/>
  <c r="N648" i="2"/>
  <c r="N904" i="2"/>
  <c r="N825" i="2"/>
  <c r="N1110" i="2"/>
  <c r="N693" i="2"/>
  <c r="N202" i="2"/>
  <c r="N881" i="2"/>
  <c r="N1077" i="2"/>
  <c r="N1371" i="2"/>
  <c r="N1627" i="2"/>
  <c r="N685" i="2"/>
  <c r="N1256" i="2"/>
  <c r="N1512" i="2"/>
  <c r="N1149" i="2"/>
  <c r="N1425" i="2"/>
  <c r="N1426" i="2"/>
  <c r="N1859" i="2"/>
  <c r="N2115" i="2"/>
  <c r="N1681" i="2"/>
  <c r="N1980" i="2"/>
  <c r="N1370" i="2"/>
  <c r="N1853" i="2"/>
  <c r="N2109" i="2"/>
  <c r="N2365" i="2"/>
  <c r="N1454" i="2"/>
  <c r="N2122" i="2"/>
  <c r="N2303" i="2"/>
  <c r="N1065" i="2"/>
  <c r="N2030" i="2"/>
  <c r="N2267" i="2"/>
  <c r="N2440" i="2"/>
  <c r="N1922" i="2"/>
  <c r="N2231" i="2"/>
  <c r="N2404" i="2"/>
  <c r="N2352" i="2"/>
  <c r="N1246" i="2"/>
  <c r="N2406" i="2"/>
  <c r="N86" i="2"/>
  <c r="N28" i="2"/>
  <c r="N247" i="2"/>
  <c r="N160" i="2"/>
  <c r="N117" i="2"/>
  <c r="N206" i="2"/>
  <c r="N610" i="2"/>
  <c r="N575" i="2"/>
  <c r="N552" i="2"/>
  <c r="N808" i="2"/>
  <c r="N697" i="2"/>
  <c r="N1014" i="2"/>
  <c r="N465" i="2"/>
  <c r="N911" i="2"/>
  <c r="N753" i="2"/>
  <c r="N791" i="2"/>
  <c r="N1275" i="2"/>
  <c r="N1531" i="2"/>
  <c r="N1787" i="2"/>
  <c r="N1137" i="2"/>
  <c r="N1416" i="2"/>
  <c r="N1021" i="2"/>
  <c r="N1329" i="2"/>
  <c r="N717" i="2"/>
  <c r="N1736" i="2"/>
  <c r="N2019" i="2"/>
  <c r="N1510" i="2"/>
  <c r="N1884" i="2"/>
  <c r="N521" i="2"/>
  <c r="N1722" i="2"/>
  <c r="N2013" i="2"/>
  <c r="N2269" i="2"/>
  <c r="N2453" i="2"/>
  <c r="N1930" i="2"/>
  <c r="N2239" i="2"/>
  <c r="N2412" i="2"/>
  <c r="N1846" i="2"/>
  <c r="N2203" i="2"/>
  <c r="N2376" i="2"/>
  <c r="N1702" i="2"/>
  <c r="N2167" i="2"/>
  <c r="N2340" i="2"/>
  <c r="N2006" i="2"/>
  <c r="N2246" i="2"/>
  <c r="N2384" i="2"/>
  <c r="N43" i="2"/>
  <c r="N261" i="2"/>
  <c r="N664" i="2"/>
  <c r="N719" i="2"/>
  <c r="N1387" i="2"/>
  <c r="N1528" i="2"/>
  <c r="N1875" i="2"/>
  <c r="N1434" i="2"/>
  <c r="N1580" i="2"/>
  <c r="N2062" i="2"/>
  <c r="N2244" i="2"/>
  <c r="N2304" i="2"/>
  <c r="N423" i="2"/>
  <c r="N495" i="2"/>
  <c r="N934" i="2"/>
  <c r="N976" i="2"/>
  <c r="N1028" i="2"/>
  <c r="N1505" i="2"/>
  <c r="N1790" i="2"/>
  <c r="N2189" i="2"/>
  <c r="N2354" i="2"/>
  <c r="N1294" i="2"/>
  <c r="N1833" i="2"/>
  <c r="N12" i="2"/>
  <c r="N57" i="2"/>
  <c r="N792" i="2"/>
  <c r="N885" i="2"/>
  <c r="N1515" i="2"/>
  <c r="N981" i="2"/>
  <c r="N2003" i="2"/>
  <c r="N1696" i="2"/>
  <c r="N1898" i="2"/>
  <c r="N2190" i="2"/>
  <c r="N2327" i="2"/>
  <c r="N2214" i="2"/>
  <c r="N963" i="2"/>
  <c r="N1786" i="2"/>
  <c r="N295" i="2"/>
  <c r="N1835" i="2"/>
  <c r="N2271" i="2"/>
  <c r="N197" i="2"/>
  <c r="N1464" i="2"/>
  <c r="N1934" i="2"/>
  <c r="N2317" i="2"/>
  <c r="N25" i="2"/>
  <c r="N2374" i="2"/>
  <c r="N10" i="2"/>
  <c r="N74" i="2"/>
  <c r="N138" i="2"/>
  <c r="N47" i="2"/>
  <c r="N111" i="2"/>
  <c r="N16" i="2"/>
  <c r="N80" i="2"/>
  <c r="N144" i="2"/>
  <c r="N171" i="2"/>
  <c r="N235" i="2"/>
  <c r="N299" i="2"/>
  <c r="N363" i="2"/>
  <c r="N427" i="2"/>
  <c r="N129" i="2"/>
  <c r="N212" i="2"/>
  <c r="N276" i="2"/>
  <c r="N340" i="2"/>
  <c r="N69" i="2"/>
  <c r="N201" i="2"/>
  <c r="N265" i="2"/>
  <c r="N329" i="2"/>
  <c r="N121" i="2"/>
  <c r="N393" i="2"/>
  <c r="N470" i="2"/>
  <c r="N534" i="2"/>
  <c r="N598" i="2"/>
  <c r="N258" i="2"/>
  <c r="N424" i="2"/>
  <c r="N499" i="2"/>
  <c r="N563" i="2"/>
  <c r="N89" i="2"/>
  <c r="N388" i="2"/>
  <c r="N476" i="2"/>
  <c r="N540" i="2"/>
  <c r="N604" i="2"/>
  <c r="N668" i="2"/>
  <c r="N732" i="2"/>
  <c r="N796" i="2"/>
  <c r="N860" i="2"/>
  <c r="N924" i="2"/>
  <c r="N557" i="2"/>
  <c r="N681" i="2"/>
  <c r="N771" i="2"/>
  <c r="N854" i="2"/>
  <c r="N938" i="2"/>
  <c r="N1002" i="2"/>
  <c r="N1066" i="2"/>
  <c r="N1130" i="2"/>
  <c r="N1194" i="2"/>
  <c r="N400" i="2"/>
  <c r="N639" i="2"/>
  <c r="N722" i="2"/>
  <c r="N805" i="2"/>
  <c r="N895" i="2"/>
  <c r="N967" i="2"/>
  <c r="N448" i="2"/>
  <c r="N654" i="2"/>
  <c r="N737" i="2"/>
  <c r="N827" i="2"/>
  <c r="N910" i="2"/>
  <c r="N980" i="2"/>
  <c r="N727" i="2"/>
  <c r="N1016" i="2"/>
  <c r="N1099" i="2"/>
  <c r="N1189" i="2"/>
  <c r="N1263" i="2"/>
  <c r="N1327" i="2"/>
  <c r="N1391" i="2"/>
  <c r="N1455" i="2"/>
  <c r="N1519" i="2"/>
  <c r="N1583" i="2"/>
  <c r="N1647" i="2"/>
  <c r="N1711" i="2"/>
  <c r="N1775" i="2"/>
  <c r="N1839" i="2"/>
  <c r="N794" i="2"/>
  <c r="N1031" i="2"/>
  <c r="N1121" i="2"/>
  <c r="N1204" i="2"/>
  <c r="N1276" i="2"/>
  <c r="N1340" i="2"/>
  <c r="N1404" i="2"/>
  <c r="N1468" i="2"/>
  <c r="N1532" i="2"/>
  <c r="N669" i="2"/>
  <c r="N997" i="2"/>
  <c r="N1088" i="2"/>
  <c r="N1171" i="2"/>
  <c r="N1253" i="2"/>
  <c r="N1317" i="2"/>
  <c r="N1381" i="2"/>
  <c r="N1445" i="2"/>
  <c r="N1509" i="2"/>
  <c r="N1573" i="2"/>
  <c r="N1250" i="2"/>
  <c r="N1506" i="2"/>
  <c r="N1637" i="2"/>
  <c r="N1720" i="2"/>
  <c r="N1810" i="2"/>
  <c r="N1879" i="2"/>
  <c r="N1943" i="2"/>
  <c r="N2007" i="2"/>
  <c r="N2071" i="2"/>
  <c r="N634" i="2"/>
  <c r="N1199" i="2"/>
  <c r="N1462" i="2"/>
  <c r="N1620" i="2"/>
  <c r="N1710" i="2"/>
  <c r="N1793" i="2"/>
  <c r="N1872" i="2"/>
  <c r="N1936" i="2"/>
  <c r="N2000" i="2"/>
  <c r="N2064" i="2"/>
  <c r="N2128" i="2"/>
  <c r="N1183" i="2"/>
  <c r="N1450" i="2"/>
  <c r="N1616" i="2"/>
  <c r="N1706" i="2"/>
  <c r="N1789" i="2"/>
  <c r="N1873" i="2"/>
  <c r="N1937" i="2"/>
  <c r="N2001" i="2"/>
  <c r="N2065" i="2"/>
  <c r="N2129" i="2"/>
  <c r="N2193" i="2"/>
  <c r="N2257" i="2"/>
  <c r="N2321" i="2"/>
  <c r="N2385" i="2"/>
  <c r="N2449" i="2"/>
  <c r="N1606" i="2"/>
  <c r="N1914" i="2"/>
  <c r="N2146" i="2"/>
  <c r="N2236" i="2"/>
  <c r="N2319" i="2"/>
  <c r="N2402" i="2"/>
  <c r="N1278" i="2"/>
  <c r="N1820" i="2"/>
  <c r="N2078" i="2"/>
  <c r="N2200" i="2"/>
  <c r="N2283" i="2"/>
  <c r="N2366" i="2"/>
  <c r="N2456" i="2"/>
  <c r="N1676" i="2"/>
  <c r="N1970" i="2"/>
  <c r="N2164" i="2"/>
  <c r="N2247" i="2"/>
  <c r="N2330" i="2"/>
  <c r="N2420" i="2"/>
  <c r="N1942" i="2"/>
  <c r="N2416" i="2"/>
  <c r="N2227" i="2"/>
  <c r="N1769" i="2"/>
  <c r="N2358" i="2"/>
  <c r="N2323" i="2"/>
  <c r="N14" i="2"/>
  <c r="N78" i="2"/>
  <c r="N142" i="2"/>
  <c r="N51" i="2"/>
  <c r="N115" i="2"/>
  <c r="N20" i="2"/>
  <c r="N84" i="2"/>
  <c r="N148" i="2"/>
  <c r="N175" i="2"/>
  <c r="N239" i="2"/>
  <c r="N303" i="2"/>
  <c r="N367" i="2"/>
  <c r="N431" i="2"/>
  <c r="N145" i="2"/>
  <c r="N216" i="2"/>
  <c r="N280" i="2"/>
  <c r="N344" i="2"/>
  <c r="N85" i="2"/>
  <c r="N205" i="2"/>
  <c r="N269" i="2"/>
  <c r="N333" i="2"/>
  <c r="N174" i="2"/>
  <c r="N396" i="2"/>
  <c r="N474" i="2"/>
  <c r="N538" i="2"/>
  <c r="N602" i="2"/>
  <c r="N274" i="2"/>
  <c r="N434" i="2"/>
  <c r="N503" i="2"/>
  <c r="N567" i="2"/>
  <c r="N153" i="2"/>
  <c r="N398" i="2"/>
  <c r="N480" i="2"/>
  <c r="N544" i="2"/>
  <c r="N608" i="2"/>
  <c r="N672" i="2"/>
  <c r="N736" i="2"/>
  <c r="N800" i="2"/>
  <c r="N864" i="2"/>
  <c r="N928" i="2"/>
  <c r="N573" i="2"/>
  <c r="N691" i="2"/>
  <c r="N774" i="2"/>
  <c r="N857" i="2"/>
  <c r="N942" i="2"/>
  <c r="N1006" i="2"/>
  <c r="N1070" i="2"/>
  <c r="N1134" i="2"/>
  <c r="N1198" i="2"/>
  <c r="N426" i="2"/>
  <c r="N642" i="2"/>
  <c r="N725" i="2"/>
  <c r="N815" i="2"/>
  <c r="N898" i="2"/>
  <c r="N971" i="2"/>
  <c r="N469" i="2"/>
  <c r="N657" i="2"/>
  <c r="N747" i="2"/>
  <c r="N830" i="2"/>
  <c r="N913" i="2"/>
  <c r="N984" i="2"/>
  <c r="N746" i="2"/>
  <c r="N1019" i="2"/>
  <c r="N1109" i="2"/>
  <c r="N1192" i="2"/>
  <c r="N1267" i="2"/>
  <c r="N1331" i="2"/>
  <c r="N1395" i="2"/>
  <c r="N1459" i="2"/>
  <c r="N1523" i="2"/>
  <c r="N1587" i="2"/>
  <c r="N1651" i="2"/>
  <c r="N1715" i="2"/>
  <c r="N1779" i="2"/>
  <c r="N1843" i="2"/>
  <c r="N813" i="2"/>
  <c r="N1041" i="2"/>
  <c r="N1124" i="2"/>
  <c r="N1207" i="2"/>
  <c r="N1280" i="2"/>
  <c r="N1344" i="2"/>
  <c r="N1408" i="2"/>
  <c r="N1472" i="2"/>
  <c r="N1536" i="2"/>
  <c r="N695" i="2"/>
  <c r="N1008" i="2"/>
  <c r="N1091" i="2"/>
  <c r="N1181" i="2"/>
  <c r="N1257" i="2"/>
  <c r="N1321" i="2"/>
  <c r="N1385" i="2"/>
  <c r="N1449" i="2"/>
  <c r="N1513" i="2"/>
  <c r="N679" i="2"/>
  <c r="N1266" i="2"/>
  <c r="N1522" i="2"/>
  <c r="N1640" i="2"/>
  <c r="N1730" i="2"/>
  <c r="N1813" i="2"/>
  <c r="N1883" i="2"/>
  <c r="N1947" i="2"/>
  <c r="N2011" i="2"/>
  <c r="N2075" i="2"/>
  <c r="N653" i="2"/>
  <c r="N1225" i="2"/>
  <c r="N1478" i="2"/>
  <c r="N1630" i="2"/>
  <c r="N1713" i="2"/>
  <c r="N1796" i="2"/>
  <c r="N1876" i="2"/>
  <c r="N1940" i="2"/>
  <c r="N2004" i="2"/>
  <c r="N2068" i="2"/>
  <c r="N2132" i="2"/>
  <c r="N1209" i="2"/>
  <c r="N1466" i="2"/>
  <c r="N1626" i="2"/>
  <c r="N1709" i="2"/>
  <c r="N1792" i="2"/>
  <c r="N1877" i="2"/>
  <c r="N1941" i="2"/>
  <c r="N2005" i="2"/>
  <c r="N2069" i="2"/>
  <c r="N2133" i="2"/>
  <c r="N2197" i="2"/>
  <c r="N2261" i="2"/>
  <c r="N2325" i="2"/>
  <c r="N18" i="2"/>
  <c r="N82" i="2"/>
  <c r="N146" i="2"/>
  <c r="N55" i="2"/>
  <c r="N119" i="2"/>
  <c r="N24" i="2"/>
  <c r="N88" i="2"/>
  <c r="N152" i="2"/>
  <c r="N179" i="2"/>
  <c r="N243" i="2"/>
  <c r="N307" i="2"/>
  <c r="N371" i="2"/>
  <c r="N435" i="2"/>
  <c r="N158" i="2"/>
  <c r="N220" i="2"/>
  <c r="N284" i="2"/>
  <c r="N348" i="2"/>
  <c r="N101" i="2"/>
  <c r="N209" i="2"/>
  <c r="N273" i="2"/>
  <c r="N337" i="2"/>
  <c r="N190" i="2"/>
  <c r="N406" i="2"/>
  <c r="N478" i="2"/>
  <c r="N542" i="2"/>
  <c r="N606" i="2"/>
  <c r="N290" i="2"/>
  <c r="N437" i="2"/>
  <c r="N507" i="2"/>
  <c r="N571" i="2"/>
  <c r="N166" i="2"/>
  <c r="N401" i="2"/>
  <c r="N484" i="2"/>
  <c r="N548" i="2"/>
  <c r="N612" i="2"/>
  <c r="N676" i="2"/>
  <c r="N740" i="2"/>
  <c r="N804" i="2"/>
  <c r="N868" i="2"/>
  <c r="N932" i="2"/>
  <c r="N589" i="2"/>
  <c r="N694" i="2"/>
  <c r="N777" i="2"/>
  <c r="N867" i="2"/>
  <c r="N946" i="2"/>
  <c r="N1010" i="2"/>
  <c r="N1074" i="2"/>
  <c r="N1138" i="2"/>
  <c r="N1202" i="2"/>
  <c r="N445" i="2"/>
  <c r="N645" i="2"/>
  <c r="N735" i="2"/>
  <c r="N818" i="2"/>
  <c r="N901" i="2"/>
  <c r="N975" i="2"/>
  <c r="N485" i="2"/>
  <c r="N667" i="2"/>
  <c r="N750" i="2"/>
  <c r="N833" i="2"/>
  <c r="N923" i="2"/>
  <c r="N988" i="2"/>
  <c r="N765" i="2"/>
  <c r="N1029" i="2"/>
  <c r="N1112" i="2"/>
  <c r="N1195" i="2"/>
  <c r="N1271" i="2"/>
  <c r="N1335" i="2"/>
  <c r="N1399" i="2"/>
  <c r="N1463" i="2"/>
  <c r="N1527" i="2"/>
  <c r="N1591" i="2"/>
  <c r="N1655" i="2"/>
  <c r="N1719" i="2"/>
  <c r="N1783" i="2"/>
  <c r="N1847" i="2"/>
  <c r="N839" i="2"/>
  <c r="N1044" i="2"/>
  <c r="N1127" i="2"/>
  <c r="N1217" i="2"/>
  <c r="N1284" i="2"/>
  <c r="N1348" i="2"/>
  <c r="N1412" i="2"/>
  <c r="N1476" i="2"/>
  <c r="N1540" i="2"/>
  <c r="N714" i="2"/>
  <c r="N1011" i="2"/>
  <c r="N1101" i="2"/>
  <c r="N1184" i="2"/>
  <c r="N1261" i="2"/>
  <c r="N1325" i="2"/>
  <c r="N1389" i="2"/>
  <c r="N1453" i="2"/>
  <c r="N1517" i="2"/>
  <c r="N698" i="2"/>
  <c r="N1282" i="2"/>
  <c r="N1538" i="2"/>
  <c r="N1650" i="2"/>
  <c r="N1733" i="2"/>
  <c r="N1816" i="2"/>
  <c r="N1887" i="2"/>
  <c r="N1951" i="2"/>
  <c r="N2015" i="2"/>
  <c r="N2079" i="2"/>
  <c r="N871" i="2"/>
  <c r="N1238" i="2"/>
  <c r="N1494" i="2"/>
  <c r="N1633" i="2"/>
  <c r="N1716" i="2"/>
  <c r="N1806" i="2"/>
  <c r="N1880" i="2"/>
  <c r="N1944" i="2"/>
  <c r="N2008" i="2"/>
  <c r="N2072" i="2"/>
  <c r="N282" i="2"/>
  <c r="N1228" i="2"/>
  <c r="N1482" i="2"/>
  <c r="N1629" i="2"/>
  <c r="N1712" i="2"/>
  <c r="N1802" i="2"/>
  <c r="N1881" i="2"/>
  <c r="N1945" i="2"/>
  <c r="N2009" i="2"/>
  <c r="N2073" i="2"/>
  <c r="N2137" i="2"/>
  <c r="N2201" i="2"/>
  <c r="N2265" i="2"/>
  <c r="N2329" i="2"/>
  <c r="N2393" i="2"/>
  <c r="N2457" i="2"/>
  <c r="N1644" i="2"/>
  <c r="N1946" i="2"/>
  <c r="N2159" i="2"/>
  <c r="N2242" i="2"/>
  <c r="N2332" i="2"/>
  <c r="N2415" i="2"/>
  <c r="N1406" i="2"/>
  <c r="N1854" i="2"/>
  <c r="N2110" i="2"/>
  <c r="N2206" i="2"/>
  <c r="N2296" i="2"/>
  <c r="N2379" i="2"/>
  <c r="N2462" i="2"/>
  <c r="N1721" i="2"/>
  <c r="N2002" i="2"/>
  <c r="N2170" i="2"/>
  <c r="N2260" i="2"/>
  <c r="N2343" i="2"/>
  <c r="N2426" i="2"/>
  <c r="N2070" i="2"/>
  <c r="N2454" i="2"/>
  <c r="N2272" i="2"/>
  <c r="N1910" i="2"/>
  <c r="N2403" i="2"/>
  <c r="N969" i="2"/>
  <c r="N38" i="2"/>
  <c r="N139" i="2"/>
  <c r="N199" i="2"/>
  <c r="N455" i="2"/>
  <c r="N368" i="2"/>
  <c r="N357" i="2"/>
  <c r="N562" i="2"/>
  <c r="N527" i="2"/>
  <c r="N504" i="2"/>
  <c r="N760" i="2"/>
  <c r="N633" i="2"/>
  <c r="N966" i="2"/>
  <c r="N1222" i="2"/>
  <c r="N847" i="2"/>
  <c r="N689" i="2"/>
  <c r="N346" i="2"/>
  <c r="N1224" i="2"/>
  <c r="N1483" i="2"/>
  <c r="N1739" i="2"/>
  <c r="N1073" i="2"/>
  <c r="N1368" i="2"/>
  <c r="N823" i="2"/>
  <c r="N1281" i="2"/>
  <c r="N1537" i="2"/>
  <c r="N1672" i="2"/>
  <c r="N1971" i="2"/>
  <c r="N1318" i="2"/>
  <c r="N1828" i="2"/>
  <c r="N2092" i="2"/>
  <c r="N1658" i="2"/>
  <c r="N1965" i="2"/>
  <c r="N2221" i="2"/>
  <c r="N2429" i="2"/>
  <c r="N1836" i="2"/>
  <c r="N2207" i="2"/>
  <c r="N2380" i="2"/>
  <c r="N1718" i="2"/>
  <c r="N2171" i="2"/>
  <c r="N2344" i="2"/>
  <c r="N1550" i="2"/>
  <c r="N2135" i="2"/>
  <c r="N2308" i="2"/>
  <c r="N1374" i="2"/>
  <c r="N2086" i="2"/>
  <c r="N2256" i="2"/>
  <c r="N2118" i="2"/>
  <c r="N91" i="2"/>
  <c r="N125" i="2"/>
  <c r="N407" i="2"/>
  <c r="N320" i="2"/>
  <c r="N309" i="2"/>
  <c r="N514" i="2"/>
  <c r="N479" i="2"/>
  <c r="N449" i="2"/>
  <c r="N712" i="2"/>
  <c r="N477" i="2"/>
  <c r="N915" i="2"/>
  <c r="N1174" i="2"/>
  <c r="N783" i="2"/>
  <c r="N625" i="2"/>
  <c r="N960" i="2"/>
  <c r="N1160" i="2"/>
  <c r="N1435" i="2"/>
  <c r="N1691" i="2"/>
  <c r="N1009" i="2"/>
  <c r="N1320" i="2"/>
  <c r="N218" i="2"/>
  <c r="N1232" i="2"/>
  <c r="N1489" i="2"/>
  <c r="N1608" i="2"/>
  <c r="N1923" i="2"/>
  <c r="N1097" i="2"/>
  <c r="N1764" i="2"/>
  <c r="N2044" i="2"/>
  <c r="N1594" i="2"/>
  <c r="N1917" i="2"/>
  <c r="N2173" i="2"/>
  <c r="N2405" i="2"/>
  <c r="N1708" i="2"/>
  <c r="N2175" i="2"/>
  <c r="N2348" i="2"/>
  <c r="N1590" i="2"/>
  <c r="N2139" i="2"/>
  <c r="N2312" i="2"/>
  <c r="N1020" i="2"/>
  <c r="N2050" i="2"/>
  <c r="N2276" i="2"/>
  <c r="N2442" i="2"/>
  <c r="N1596" i="2"/>
  <c r="N2102" i="2"/>
  <c r="N2240" i="2"/>
  <c r="N150" i="2"/>
  <c r="N92" i="2"/>
  <c r="N311" i="2"/>
  <c r="N224" i="2"/>
  <c r="N213" i="2"/>
  <c r="N409" i="2"/>
  <c r="N306" i="2"/>
  <c r="N182" i="2"/>
  <c r="N616" i="2"/>
  <c r="N872" i="2"/>
  <c r="N787" i="2"/>
  <c r="N1078" i="2"/>
  <c r="N655" i="2"/>
  <c r="N979" i="2"/>
  <c r="N843" i="2"/>
  <c r="N1032" i="2"/>
  <c r="N1339" i="2"/>
  <c r="N1595" i="2"/>
  <c r="N394" i="2"/>
  <c r="N1220" i="2"/>
  <c r="N1480" i="2"/>
  <c r="N1104" i="2"/>
  <c r="N1393" i="2"/>
  <c r="N1298" i="2"/>
  <c r="N1826" i="2"/>
  <c r="N2083" i="2"/>
  <c r="N1636" i="2"/>
  <c r="N1948" i="2"/>
  <c r="N1242" i="2"/>
  <c r="N1805" i="2"/>
  <c r="N2077" i="2"/>
  <c r="N2333" i="2"/>
  <c r="N1167" i="2"/>
  <c r="N2058" i="2"/>
  <c r="N2284" i="2"/>
  <c r="N2450" i="2"/>
  <c r="N1966" i="2"/>
  <c r="N2248" i="2"/>
  <c r="N2414" i="2"/>
  <c r="N1858" i="2"/>
  <c r="N2212" i="2"/>
  <c r="N2378" i="2"/>
  <c r="N2262" i="2"/>
  <c r="N2419" i="2"/>
  <c r="N1926" i="2"/>
  <c r="N140" i="2"/>
  <c r="N466" i="2"/>
  <c r="N920" i="2"/>
  <c r="N429" i="2"/>
  <c r="N1643" i="2"/>
  <c r="N1168" i="2"/>
  <c r="N2131" i="2"/>
  <c r="N1869" i="2"/>
  <c r="N2143" i="2"/>
  <c r="N2280" i="2"/>
  <c r="N2410" i="2"/>
  <c r="N6" i="2"/>
  <c r="N336" i="2"/>
  <c r="N472" i="2"/>
  <c r="N1190" i="2"/>
  <c r="N1179" i="2"/>
  <c r="N1336" i="2"/>
  <c r="N1634" i="2"/>
  <c r="N2060" i="2"/>
  <c r="N2413" i="2"/>
  <c r="N1628" i="2"/>
  <c r="N2082" i="2"/>
  <c r="N2166" i="2"/>
  <c r="N231" i="2"/>
  <c r="N594" i="2"/>
  <c r="N678" i="2"/>
  <c r="N734" i="2"/>
  <c r="N1771" i="2"/>
  <c r="N1313" i="2"/>
  <c r="N1446" i="2"/>
  <c r="N1997" i="2"/>
  <c r="N2226" i="2"/>
  <c r="N2363" i="2"/>
  <c r="N1878" i="2"/>
  <c r="N76" i="2"/>
  <c r="N1579" i="2"/>
  <c r="N2026" i="2"/>
  <c r="N242" i="2"/>
  <c r="N1377" i="2"/>
  <c r="N2408" i="2"/>
  <c r="N600" i="2"/>
  <c r="N1800" i="2"/>
  <c r="N2199" i="2"/>
  <c r="N208" i="2"/>
  <c r="N1215" i="2"/>
  <c r="N1062" i="2"/>
</calcChain>
</file>

<file path=xl/comments1.xml><?xml version="1.0" encoding="utf-8"?>
<comments xmlns="http://schemas.openxmlformats.org/spreadsheetml/2006/main">
  <authors>
    <author>Bryan Chik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&lt;?xml version="1.0" encoding="utf-8"?&gt;&lt;Schema xmlns:xsi="http://www.w3.org/2001/XMLSchema-instance" xmlns:xsd="http://www.w3.org/2001/XMLSchema" Version="1"&gt;&lt;FQL&gt;&lt;Q&gt;^PSETCAL(FHH);P_DATE(-10AY)&lt;/Q&gt;&lt;R&gt;1&lt;/R&gt;&lt;C&gt;1&lt;/C&gt;&lt;D xsi:type="xsd:string"&gt;09/04/2007&lt;/D&gt;&lt;/FQL&gt;&lt;FQL&gt;&lt;Q&gt;180458^DATE(09/04/2007, 0,D)&lt;/Q&gt;&lt;R&gt;2465&lt;/R&gt;&lt;C&gt;1&lt;/C&gt;&lt;D xsi:type="xsd:string"&gt;9/04/07&lt;/D&gt;&lt;D xsi:type="xsd:string"&gt;9/05/07&lt;/D&gt;&lt;D xsi:type="xsd:string"&gt;9/06/07&lt;/D&gt;&lt;D xsi:type="xsd:string"&gt;9/07/07&lt;/D&gt;&lt;D xsi:type="xsd:string"&gt;9/10/07&lt;/D&gt;&lt;D xsi:type="xsd:string"&gt;9/11/07&lt;/D&gt;&lt;D xsi:type="xsd:string"&gt;9/12/07&lt;/D&gt;&lt;D xsi:type="xsd:string"&gt;9/13/07&lt;/D&gt;&lt;D xsi:type="xsd:string"&gt;9/14/07&lt;/D&gt;&lt;D xsi:type="xsd:string"&gt;9/17/07&lt;/D&gt;&lt;D xsi:type="xsd:string"&gt;9/18/07&lt;/D&gt;&lt;D xsi:type="xsd:string"&gt;9/19/07&lt;/D&gt;&lt;D xsi:type="xsd:string"&gt;9/20/07&lt;/D&gt;&lt;D xsi:type="xsd:string"&gt;9/21/07&lt;/D&gt;&lt;D xsi:type="xsd:string"&gt;9/24/07&lt;/D&gt;&lt;D xsi:type="xsd:string"&gt;9/25/07&lt;/D&gt;&lt;D xsi:type="xsd:string"&gt;9/27/07&lt;/D&gt;&lt;D xsi:type="xsd:string"&gt;9/28/07&lt;/D&gt;&lt;D xsi:type="xsd:string"&gt;10/02/07&lt;/D&gt;&lt;D xsi:type="xsd:string"&gt;10/03/07&lt;/D&gt;&lt;D xsi:type="xsd:string"&gt;10/04/07&lt;/D&gt;&lt;D xsi:type="xsd:string"&gt;10/05/07&lt;/D&gt;&lt;D xsi:type="xsd:string"&gt;10/08/07&lt;/D&gt;&lt;D xsi:type="xsd:string"&gt;10/09/07&lt;/D&gt;&lt;D xsi:type="xsd:string"&gt;10/10/07&lt;/D&gt;&lt;D xsi:type="xsd:string"&gt;10/11/07&lt;/D&gt;&lt;D xsi:type="xsd:string"&gt;10/12/07&lt;/D&gt;&lt;D xsi:type="xsd:string"&gt;10/15/07&lt;/D&gt;&lt;D xsi:type="xsd:string"&gt;10/16/07&lt;/D&gt;&lt;D xsi:type="xsd:string"&gt;10/17/07&lt;/D&gt;&lt;D xsi:type="xsd:string"&gt;10/18/07&lt;/D&gt;&lt;D xsi:type="xsd:string"&gt;10/22/07&lt;/D&gt;&lt;D xsi:type="xsd:string"&gt;10/23/07&lt;/D&gt;&lt;D xsi:type="xsd:string"&gt;10/24/07&lt;/D&gt;&lt;D xsi:type="xsd:string"&gt;10/25/07&lt;/D&gt;&lt;D xsi:type="xsd:string"&gt;10/26/07&lt;/D&gt;&lt;D xsi:type="xsd:string"&gt;10/29/07&lt;/D&gt;&lt;D xsi:type="xsd:string"&gt;10/30/07&lt;/D&gt;&lt;D xsi:type="xsd:string"&gt;10/31/07&lt;/D&gt;&lt;D xsi:type="xsd:string"&gt;11/01/07&lt;/D&gt;&lt;D xsi:type="xsd:string"&gt;11/02/07&lt;/D&gt;&lt;D xsi:type="xsd:string"&gt;11/05/07&lt;/D&gt;&lt;D xsi:type="xsd:string"&gt;11/06/07&lt;/D&gt;&lt;D xsi:type="xsd:string"&gt;11/07/07&lt;/D&gt;&lt;D xsi:type="xsd:string"&gt;11/08/07&lt;/D&gt;&lt;D xsi:type="xsd:string"&gt;11/09/07&lt;/D&gt;&lt;D xsi:type="xsd:string"&gt;11/12/07&lt;/D&gt;&lt;D xsi:type="xsd:string"&gt;11/13/07&lt;/D&gt;&lt;D xsi:type="xsd:string"&gt;11/14/07&lt;/D&gt;&lt;D xsi:type="xsd:string"&gt;11/15/07&lt;/D&gt;&lt;D xsi:type="xsd:string"&gt;11/16/07&lt;/D&gt;&lt;D xsi:type="xsd:string"&gt;11/19/07&lt;/D&gt;&lt;D xsi:type="xsd:string"&gt;11/20/07&lt;/D&gt;&lt;D xsi:type="xsd:string"&gt;11/21/07&lt;/D&gt;&lt;D xsi:type="xsd:string"&gt;11/22/07&lt;/D&gt;&lt;D xsi:type="xsd:string"&gt;11/23/07&lt;/D&gt;&lt;D xsi:type="xsd:string"&gt;11/26/07&lt;/D&gt;&lt;D xsi:type="xsd:string"&gt;11/27/07&lt;/D&gt;&lt;D xsi:type="xsd:string"&gt;11/28/07&lt;/D&gt;&lt;D xsi:type="xsd:string"&gt;11/29/07&lt;/D&gt;&lt;D xsi:type="xsd:string"&gt;11/30/07&lt;/D&gt;&lt;D xsi:type="xsd:string"&gt;12/03/07&lt;/D&gt;&lt;D xsi:type="xsd:string"&gt;12/04/07&lt;/D&gt;&lt;D xsi:type="xsd:string"&gt;12/05/07&lt;/D&gt;&lt;D xsi:type="xsd:string"&gt;12/06/07&lt;/D&gt;&lt;D xsi:type="xsd:string"&gt;12/07/07&lt;/D&gt;&lt;D xsi:type="xsd:string"&gt;12/10/07&lt;/D&gt;&lt;D xsi:type="xsd:string"&gt;12/11/07&lt;/D&gt;&lt;D xsi:type="xsd:string"&gt;12/12/07&lt;/D&gt;&lt;D xsi:type="xsd:string"&gt;12/13/07&lt;/D&gt;&lt;D xsi:type="xsd:string"&gt;12/14/07&lt;/D&gt;&lt;D xsi:type="xsd:string"&gt;12/17/07&lt;/D&gt;&lt;D xsi:type="xsd:string"&gt;12/18/07&lt;/D&gt;&lt;D xsi:type="xsd:string"&gt;12/19/07&lt;/D&gt;&lt;D xsi:type="xsd:string"&gt;12/20/07&lt;/D&gt;&lt;D xsi:type="xsd:string"&gt;12/21/07&lt;/D&gt;&lt;D xsi:type="xsd:string"&gt;12/24/07&lt;/D&gt;&lt;D xsi:type="xsd:string"&gt;12/27/07&lt;/D&gt;&lt;D xsi:type="xsd:string"&gt;12/28/07&lt;/D&gt;&lt;D xsi:type="xsd:string"&gt;12/31/07&lt;/D&gt;&lt;D xsi:type="xsd:string"&gt;1/02/08&lt;/D&gt;&lt;D xsi:type="xsd:string"&gt;1/03/08&lt;/D&gt;&lt;D xsi:type="xsd:string"&gt;1/04/08&lt;/D&gt;&lt;D xsi:type="xsd:string"&gt;1/07/08&lt;/D&gt;&lt;D xsi:type="xsd:string"&gt;1/08/08&lt;/D&gt;&lt;D xsi:type="xsd:string"&gt;1/09/08&lt;/D&gt;&lt;D xsi:type="xsd:string"&gt;1/10/08&lt;/D&gt;&lt;D xsi:type="xsd:string"&gt;1/11/08&lt;/D&gt;&lt;D xsi:type="xsd:string"&gt;1/14/08&lt;/D&gt;&lt;D xsi:type="xsd:string"&gt;1/15/08&lt;/D&gt;&lt;D xsi:type="xsd:string"&gt;1/16/08&lt;/D&gt;&lt;D xsi:type="xsd:string"&gt;1/17/08&lt;/D&gt;&lt;D xsi:type="xsd:string"&gt;1/18/08&lt;/D&gt;&lt;D xsi:type="xsd:string"&gt;1/21/08&lt;/D&gt;&lt;D xsi:type="xsd:string"&gt;1/22/08&lt;/D&gt;&lt;D xsi:type="xsd:string"&gt;1/23/08&lt;/D&gt;&lt;D xsi:type="xsd:string"&gt;1/24/08&lt;/D&gt;&lt;D xsi:type="xsd:string"&gt;1/25/08&lt;/D&gt;&lt;D xsi:type="xsd:string"&gt;1/28/08&lt;/D&gt;&lt;D xsi:type="xsd:string"&gt;1/29/08&lt;/D&gt;&lt;D xsi:type="xsd:string"&gt;1/30/08&lt;/D&gt;&lt;D xsi:type="xsd:string"&gt;1/31/08&lt;/D&gt;&lt;D xsi:type="xsd:string"&gt;2/01/08&lt;/D&gt;&lt;D xsi:type="xsd:string"&gt;2/04/08&lt;/D&gt;&lt;D xsi:type="xsd:string"&gt;2/05/08&lt;/D&gt;&lt;D xsi:type="xsd:string"&gt;2/06/08&lt;/D&gt;&lt;D xsi:type="xsd:string"&gt;2/11/08&lt;/D&gt;&lt;D xsi:type="xsd:string"&gt;2/12/08&lt;/D&gt;&lt;D xsi:type="xsd:string"&gt;2/13/08&lt;/D&gt;&lt;D xsi:type="xsd:string"&gt;2/14/08&lt;/D&gt;&lt;D xsi:type="xsd:string"&gt;2/15/08&lt;/D&gt;&lt;D xsi:type="xsd:string"&gt;2/18/08&lt;/D&gt;&lt;D xsi:type="xsd:string"&gt;2/19/08&lt;/D&gt;&lt;D xsi:type="xsd:string"&gt;2/20/08&lt;/D&gt;&lt;D xsi:type="xsd:string"&gt;2/21/08&lt;/D&gt;&lt;D xsi:type="xsd:string"&gt;2/22/08&lt;/D&gt;&lt;D xsi:type="xsd:string"&gt;2/25/08&lt;/D&gt;&lt;D xsi:type="xsd:string"&gt;2/26/08&lt;/D&gt;&lt;D xsi:type="xsd:string"&gt;2/27/08&lt;/D&gt;&lt;D xsi:type="xsd:string"&gt;2/28/08&lt;/D&gt;&lt;D xsi:type="xsd:string"&gt;2/29/08&lt;/D&gt;&lt;D xsi:type="xsd:string"&gt;3/03/08&lt;/D&gt;&lt;D xsi:type="xsd:string"&gt;3/04/08&lt;/D&gt;&lt;D xsi:type="xsd:string"&gt;3/05/08&lt;/D&gt;&lt;D xsi:type="xsd:string"&gt;3/06/08&lt;/D&gt;&lt;D xsi:type="xsd:string"&gt;3/07/08&lt;/D&gt;&lt;D xsi:type="xsd:string"&gt;3/10/08&lt;/D&gt;&lt;D xsi:type="xsd:string"&gt;3/11/08&lt;/D&gt;&lt;D xsi:type="xsd:string"&gt;3/12/08&lt;/D&gt;&lt;D xsi:type="xsd:string"&gt;3/13/08&lt;/D&gt;&lt;D xsi:type="xsd:string"&gt;3/14/08&lt;/D&gt;&lt;D xsi:type="xsd:string"&gt;3/17/08&lt;/D&gt;&lt;D xsi:type="xsd:string"&gt;3/18/08&lt;/D&gt;&lt;D xsi:type="xsd:string"&gt;3/19/08&lt;/D&gt;&lt;D xsi:type="xsd:string"&gt;3/20/08&lt;/D&gt;&lt;D xsi:type="xsd:string"&gt;3/25/08&lt;/D&gt;&lt;D xsi:type="xsd:string"&gt;3/26/08&lt;/D&gt;&lt;D xsi:type="xsd:string"&gt;3/27/08&lt;/D&gt;&lt;D xsi:type="xsd:string"&gt;3/28/08&lt;/D&gt;&lt;D xsi:type="xsd:string"&gt;3/31/08&lt;/D&gt;&lt;D xsi:type="xsd:string"&gt;4/01/08&lt;/D&gt;&lt;D xsi:type="xsd:string"&gt;4/02/08&lt;/D&gt;&lt;D xsi:type="xsd:string"&gt;4/03/08&lt;/D&gt;&lt;D xsi:type="xsd:string"&gt;4/07/08&lt;/D&gt;&lt;D xsi:type="xsd:string"&gt;4/08/08&lt;/D&gt;&lt;D xsi:type="xsd:string"&gt;4/09/08&lt;/D&gt;&lt;D xsi:type="xsd:string"&gt;4/10/08&lt;/D&gt;&lt;D xsi:type="xsd:string"&gt;4/11/08&lt;/D&gt;&lt;D xsi:type="xsd:string"&gt;4/14/08&lt;/D&gt;&lt;D xsi:type="xsd:string"&gt;4/15/08&lt;/D&gt;&lt;D xsi:type="xsd:string"&gt;4/16/08&lt;/D&gt;&lt;D xsi:type="xsd:string"&gt;4/17/08&lt;/D&gt;&lt;D xsi:type="xsd:string"&gt;4/18/08&lt;/D&gt;&lt;D xsi:type="xsd:string"&gt;4/21/08&lt;/D&gt;&lt;D xsi:type="xsd:string"&gt;4/22/08&lt;/D&gt;&lt;D xsi:type="xsd:string"&gt;4/23/08&lt;/D&gt;&lt;D xsi:type="xsd:string"&gt;4/24/08&lt;/D&gt;&lt;D xsi:type="xsd:string"&gt;4/25/08&lt;/D&gt;&lt;D xsi:type="xsd:string"&gt;4/28/08&lt;/D&gt;&lt;D xsi:type="xsd:string"&gt;4/29/08&lt;/D&gt;&lt;D xsi:type="xsd:string"&gt;4/30/08&lt;/D&gt;&lt;D xsi:type="xsd:string"&gt;5/02/08&lt;/D&gt;&lt;D xsi:type="xsd:string"&gt;5/05/08&lt;/D&gt;&lt;D xsi:type="xsd:string"&gt;5/06/08&lt;/D&gt;&lt;D xsi:type="xsd:string"&gt;5/07/08&lt;/D&gt;&lt;D xsi:type="xsd:string"&gt;5/08/08&lt;/D&gt;&lt;D xsi:type="xsd:string"&gt;5/09/08&lt;/D&gt;&lt;D xsi:type="xsd:string"&gt;5/13/08&lt;/D&gt;&lt;D xsi:type="xsd:string"&gt;5/14/08&lt;/D&gt;&lt;D xsi:type="xsd:string"&gt;5/15/08&lt;/D&gt;&lt;D xsi:type="xsd:string"&gt;5/16/08&lt;/D&gt;&lt;D xsi:type="xsd:string"&gt;5/19/08&lt;/D&gt;&lt;D xsi:type="xsd:string"&gt;5/20/08&lt;/D&gt;&lt;D xsi:type="xsd:string"&gt;5/21/08&lt;/D&gt;&lt;D xsi:type="xsd:string"&gt;5/22/08&lt;/D&gt;&lt;D xsi:type="xsd:string"&gt;5/23/08&lt;/D&gt;&lt;D xsi:type="xsd:string"&gt;5/26/08&lt;/D&gt;&lt;D xsi:type="xsd:string"&gt;5/27/08&lt;/D&gt;&lt;D xsi:type="xsd:string"&gt;5/28/08&lt;/D&gt;&lt;D xsi:type="xsd:string"&gt;5/29/08&lt;/D&gt;&lt;D xsi:type="xsd:string"&gt;5/30/08&lt;/D&gt;&lt;D xsi:type="xsd:string"&gt;6/02/08&lt;/D&gt;&lt;D xsi:type="xsd:string"&gt;6/03/08&lt;/D&gt;&lt;D xsi:type="xsd:string"&gt;6/04/08&lt;/D&gt;&lt;D xsi:type="xsd:string"&gt;6/05/08&lt;/D&gt;&lt;D xsi:type="xsd:string"&gt;6/06/08&lt;/D&gt;&lt;D xsi:type="xsd:string"&gt;6/10/08&lt;/D&gt;&lt;D xsi:type="xsd:string"&gt;6/11/08&lt;/D&gt;&lt;D xsi:type="xsd:string"&gt;6/12/08&lt;/D&gt;&lt;D xsi:type="xsd:string"&gt;6/13/08&lt;/D&gt;&lt;D xsi:type="xsd:string"&gt;6/16/08&lt;/D&gt;&lt;D xsi:type="xsd:string"&gt;6/17/08&lt;/D&gt;&lt;D xsi:type="xsd:string"&gt;6/18/08&lt;/D&gt;&lt;D xsi:type="xsd:string"&gt;6/19/08&lt;/D&gt;&lt;D xsi:type="xsd:string"&gt;6/20/08&lt;/D&gt;&lt;D xsi:type="xsd:string"&gt;6/23/08&lt;/D&gt;&lt;D xsi:type="xsd:string"&gt;6/24/08&lt;/D&gt;&lt;D xsi:type="xsd:string"&gt;6/25/08&lt;/D&gt;&lt;D xsi:type="xsd:string"&gt;6/26/08&lt;/D&gt;&lt;D xsi:type="xsd:string"&gt;6/27/08&lt;/D&gt;&lt;D xsi:type="xsd:string"&gt;6/30/08&lt;/D&gt;&lt;D xsi:type="xsd:string"&gt;7/02/08&lt;/D&gt;&lt;D xsi:type="xsd:string"&gt;7/03/08&lt;/D&gt;&lt;D xsi:type="xsd:string"&gt;7/04/08&lt;/D&gt;&lt;D xsi:type="xsd:string"&gt;7/07/08&lt;/D&gt;&lt;D xsi:type="xsd:string"&gt;7/08/08&lt;/D&gt;&lt;D xsi:type="xsd:string"&gt;7/09/08&lt;/D&gt;&lt;D xsi:type="xsd:string"&gt;7/10/08&lt;/D&gt;&lt;D xsi:type="xsd:string"&gt;7/11/08&lt;/D&gt;&lt;D xsi:type="xsd:string"&gt;7/14/08&lt;/D&gt;&lt;D xsi:type="xsd:string"&gt;7/15/08&lt;/D&gt;&lt;D xsi:type="xsd:string"&gt;7/16/08&lt;/D&gt;&lt;D xsi:type="xsd:string"&gt;7/17/08&lt;/D&gt;&lt;D xsi:type="xsd:string"&gt;7/18/08&lt;/D&gt;&lt;D xsi:type="xsd:string"&gt;7/21/08&lt;/D&gt;&lt;D xsi:type="xsd:string"&gt;7/22/08&lt;/D&gt;&lt;D xsi:type="xsd:string"&gt;7/23/08&lt;/D&gt;&lt;D xsi:type="xsd:string"&gt;7/24/08&lt;/D&gt;&lt;D xsi:type="xsd:string"&gt;7/25/08&lt;/D&gt;&lt;D xsi:type="xsd:string"&gt;7/28/08&lt;/D&gt;&lt;D xsi:type="xsd:string"&gt;7/29/08&lt;/D&gt;&lt;D xsi:type="xsd:string"&gt;7/30/08&lt;/D&gt;&lt;D xsi:type="xsd:string"&gt;7/31/08&lt;/D&gt;&lt;D xsi:type="xsd:string"&gt;8/01/08&lt;/D&gt;&lt;D xsi:type="xsd:string"&gt;8/04/08&lt;/D&gt;&lt;D xsi:type="xsd:string"&gt;8/05/08&lt;/D&gt;&lt;D xsi:type="xsd:string"&gt;8/07/08&lt;/D&gt;&lt;D xsi:type="xsd:string"&gt;8/08/08&lt;/D&gt;&lt;D xsi:type="xsd:string"&gt;8/11/08&lt;/D&gt;&lt;D xsi:type="xsd:string"&gt;8/12/08&lt;/D&gt;&lt;D xsi:type="xsd:string"&gt;8/13/08&lt;/D&gt;&lt;D xsi:type="xsd:string"&gt;8/14/08&lt;/D&gt;&lt;D xsi:type="xsd:string"&gt;8/15/08&lt;/D&gt;&lt;D xsi:type="xsd:string"&gt;8/18/08&lt;/D&gt;&lt;D xsi:type="xsd:string"&gt;8/19/08&lt;/D&gt;&lt;D xsi:type="xsd:string"&gt;8/20/08&lt;/D&gt;&lt;D xsi:type="xsd:string"&gt;8/21/08&lt;/D&gt;&lt;D xsi:type="xsd:string"&gt;8/25/08&lt;/D&gt;&lt;D xsi:type="xsd:string"&gt;8/26/08&lt;/D&gt;&lt;D xsi:type="xsd:string"&gt;8/27/08&lt;/D&gt;&lt;D xsi:type="xsd:string"&gt;8/28/08&lt;/D&gt;&lt;D xsi:type="xsd:string"&gt;8/29/08&lt;/D&gt;&lt;D xsi:type="xsd:string"&gt;9/01/08&lt;/D&gt;&lt;D xsi:type="xsd:string"&gt;9/02/08&lt;/D&gt;&lt;D xsi:type="xsd:string"&gt;9/03/08&lt;/D&gt;&lt;D xsi:type="xsd:string"&gt;9/04/08&lt;/D&gt;&lt;D xsi:type="xsd:string"&gt;9/05/08&lt;/D&gt;&lt;D xsi:type="xsd:string"&gt;9/08/08&lt;/D&gt;&lt;D xsi:type="xsd:string"&gt;9/09/08&lt;/D&gt;&lt;D xsi:type="xsd:string"&gt;9/10/08&lt;/D&gt;&lt;D xsi:type="xsd:string"&gt;9/11/08&lt;/D&gt;&lt;D xsi:type="xsd:string"&gt;9/12/08&lt;/D&gt;&lt;D xsi:type="xsd:string"&gt;9/16/08&lt;/D&gt;&lt;D xsi:type="xsd:string"&gt;9/17/08&lt;/D&gt;&lt;D xsi:type="xsd:string"&gt;9/18/08&lt;/D&gt;&lt;D xsi:type="xsd:string"&gt;9/19/08&lt;/D&gt;&lt;D xsi:type="xsd:string"&gt;9/22/08&lt;/D&gt;&lt;D xsi:type="xsd:string"&gt;9/23/08&lt;/D&gt;&lt;D xsi:type="xsd:string"&gt;9/24/08&lt;/D&gt;&lt;D xsi:type="xsd:string"&gt;9/25/08&lt;/D&gt;&lt;D xsi:type="xsd:string"&gt;9/26/08&lt;/D&gt;&lt;D xsi:type="xsd:string"&gt;9/29/08&lt;/D&gt;&lt;D xsi:type="xsd:string"&gt;9/30/08&lt;/D&gt;&lt;D xsi:type="xsd:string"&gt;10/02/08&lt;/D&gt;&lt;D xsi:type="xsd:string"&gt;10/03/08&lt;/D&gt;&lt;D xsi:type="xsd:string"&gt;10/06/08&lt;/D&gt;&lt;D xsi:type="xsd:string"&gt;10/08/08&lt;/D&gt;&lt;D xsi:type="xsd:string"&gt;10/09/08&lt;/D&gt;&lt;D xsi:type="xsd:string"&gt;10/10/08&lt;/D&gt;&lt;D xsi:type="xsd:string"&gt;10/13/08&lt;/D&gt;&lt;D xsi:type="xsd:string"&gt;10/14/08&lt;/D&gt;&lt;D xsi:type="xsd:string"&gt;10/15/08&lt;/D&gt;&lt;D xsi:type="xsd:string"&gt;10/16/08&lt;/D&gt;&lt;D xsi:type="xsd:string"&gt;10/17/08&lt;/D&gt;&lt;D xsi:type="xsd:string"&gt;10/20/08&lt;/D&gt;&lt;D xsi:type="xsd:string"&gt;10/21/08&lt;/D&gt;&lt;D xsi:type="xsd:string"&gt;10/22/08&lt;/D&gt;&lt;D xsi:type="xsd:string"&gt;10/23/08&lt;/D&gt;&lt;D xsi:type="xsd:string"&gt;10/24/08&lt;/D&gt;&lt;D xsi:type="xsd:string"&gt;10/27/08&lt;/D&gt;&lt;D xsi:type="xsd:string"&gt;10/28/08&lt;/D&gt;&lt;D xsi:type="xsd:string"&gt;10/29/08&lt;/D&gt;&lt;D xsi:type="xsd:string"&gt;10/30/08&lt;/D&gt;&lt;D xsi:type="xsd:string"&gt;10/31/08&lt;/D&gt;&lt;D xsi:type="xsd:string"&gt;11/03/08&lt;/D&gt;&lt;D xsi:type="xsd:string"&gt;11/04/08&lt;/D&gt;&lt;D xsi:type="xsd:string"&gt;11/05/08&lt;/D&gt;&lt;D xsi:type="xsd:string"&gt;11/06/08&lt;/D&gt;&lt;D xsi:type="xsd:string"&gt;11/07/08&lt;/D&gt;&lt;D xsi:type="xsd:string"&gt;11/10/08&lt;/D&gt;&lt;D xsi:type="xsd:string"&gt;11/11/08&lt;/D&gt;&lt;D xsi:type="xsd:string"&gt;11/12/08&lt;/D&gt;&lt;D xsi:type="xsd:string"&gt;11/13/08&lt;/D&gt;&lt;D xsi:type="xsd:string"&gt;11/14/08&lt;/D&gt;&lt;D xsi:type="xsd:string"&gt;11/17/08&lt;/D&gt;&lt;D xsi:type="xsd:string"&gt;11/18/08&lt;/D&gt;&lt;D xsi:type="xsd:string"&gt;11/19/08&lt;/D&gt;&lt;D xsi:type="xsd:string"&gt;11/20/08&lt;/D&gt;&lt;D xsi:type="xsd:string"&gt;11/21/08&lt;/D&gt;&lt;D xsi:type="xsd:string"&gt;11/24/08&lt;/D&gt;&lt;D xsi:type="xsd:string"&gt;11/25/08&lt;/D&gt;&lt;D xsi:type="xsd:string"&gt;11/26/08&lt;/D&gt;&lt;D xsi:type="xsd:string"&gt;11/27/08&lt;/D&gt;&lt;D xsi:type="xsd:string"&gt;11/28/08&lt;/D&gt;&lt;D xsi:type="xsd:string"&gt;12/01/08&lt;/D&gt;&lt;D xsi:type="xsd:string"&gt;12/02/08&lt;/D&gt;&lt;D xsi:type="xsd:string"&gt;12/03/08&lt;/D&gt;&lt;D xsi:type="xsd:string"&gt;12/04/08&lt;/D&gt;&lt;D xsi:type="xsd:string"&gt;12/05/08&lt;/D&gt;&lt;D xsi:type="xsd:string"&gt;12/08/08&lt;/D&gt;&lt;D xsi:type="xsd:string"&gt;12/09/08&lt;/D&gt;&lt;D xsi:type="xsd:string"&gt;12/10/08&lt;/D&gt;&lt;D xsi:type="xsd:string"&gt;12/11/08&lt;/D&gt;&lt;D xsi:type="xsd:string"&gt;12/12/08&lt;/D&gt;&lt;D xsi:type="xsd:string"&gt;12/15/08&lt;/D&gt;&lt;D xsi:type="xsd:string"&gt;12/16/08&lt;/D&gt;&lt;D xsi:type="xsd:string"&gt;12/17/08&lt;/D&gt;&lt;D xsi:type="xsd:string"&gt;12/18/08&lt;/D&gt;&lt;D xsi:type="xsd:string"&gt;12/19/08&lt;/D&gt;&lt;D xsi:type="xsd:string"&gt;12/22/08&lt;/D&gt;&lt;D xsi:type="xsd:string"&gt;12/23/08&lt;/D&gt;&lt;D xsi:type="xsd:string"&gt;12/24/08&lt;/D&gt;&lt;D xsi:type="xsd:string"&gt;12/29/08&lt;/D&gt;&lt;D xsi:type="xsd:string"&gt;12/30/08&lt;/D&gt;&lt;D xsi:type="xsd:string"&gt;12/31/08&lt;/D&gt;&lt;D xsi:type="xsd:string"&gt;1/02/09&lt;/D&gt;&lt;D xsi:type="xsd:string"&gt;1/05/09&lt;/D&gt;&lt;D xsi:type="xsd:string"&gt;1/06/09&lt;/D&gt;&lt;D xsi:type="xsd:string"&gt;1/07/09&lt;/D&gt;&lt;D xsi:type="xsd:string"&gt;1/08/09&lt;/D&gt;&lt;D xsi:type="xsd:string"&gt;1/09/09&lt;/D&gt;&lt;D xsi:type="xsd:string"&gt;1/12/09&lt;/D&gt;&lt;D xsi:type="xsd:string"&gt;1/13/09&lt;/D&gt;&lt;D xsi:type="xsd:string"&gt;1/14/09&lt;/D&gt;&lt;D xsi:type="xsd:string"&gt;1/15/09&lt;/D&gt;&lt;D xsi:type="xsd:string"&gt;1/16/09&lt;/D&gt;&lt;D xsi:type="xsd:string"&gt;1/19/09&lt;/D&gt;&lt;D xsi:type="xsd:string"&gt;1/20/09&lt;/D&gt;&lt;D xsi:type="xsd:string"&gt;1/21/09&lt;/D&gt;&lt;D xsi:type="xsd:string"&gt;1/22/09&lt;/D&gt;&lt;D xsi:type="xsd:string"&gt;1/23/09&lt;/D&gt;&lt;D xsi:type="xsd:string"&gt;1/29/09&lt;/D&gt;&lt;D xsi:type="xsd:string"&gt;1/30/09&lt;/D&gt;&lt;D xsi:type="xsd:string"&gt;2/02/09&lt;/D&gt;&lt;D xsi:type="xsd:string"&gt;2/03/09&lt;/D&gt;&lt;D xsi:type="xsd:string"&gt;2/04/09&lt;/D&gt;&lt;D xsi:type="xsd:string"&gt;2/05/09&lt;/D&gt;&lt;D xsi:type="xsd:string"&gt;2/06/09&lt;/D&gt;&lt;D xsi:type="xsd:string"&gt;2/09/09&lt;/D&gt;&lt;D xsi:type="xsd:string"&gt;2/10/09&lt;/D&gt;&lt;D xsi:type="xsd:string"&gt;2/11/09&lt;/D&gt;&lt;D xsi:type="xsd:string"&gt;2/12/09&lt;/D&gt;&lt;D xsi:type="xsd:string"&gt;2/13/09&lt;/D&gt;&lt;D xsi:type="xsd:string"&gt;2/16/09&lt;/D&gt;&lt;D xsi:type="xsd:string"&gt;2/17/09&lt;/D&gt;&lt;D xsi:type="xsd:string"&gt;2/18/09&lt;/D&gt;&lt;D xsi:type="xsd:string"&gt;2/19/09&lt;/D&gt;&lt;D xsi:type="xsd:string"&gt;2/20/09&lt;/D&gt;&lt;D xsi:type="xsd:string"&gt;2/23/09&lt;/D&gt;&lt;D xsi:type="xsd:string"&gt;2/24/09&lt;/D&gt;&lt;D xsi:type="xsd:string"&gt;2/25/09&lt;/D&gt;&lt;D xsi:type="xsd:string"&gt;2/26/09&lt;/D&gt;&lt;D xsi:type="xsd:string"&gt;2/27/09&lt;/D&gt;&lt;D xsi:type="xsd:string"&gt;3/02/09&lt;/D&gt;&lt;D xsi:type="xsd:string"&gt;3/03/09&lt;/D&gt;&lt;D xsi:type="xsd:string"&gt;3/04/09&lt;/D&gt;&lt;D xsi:type="xsd:string"&gt;3/05/09&lt;/D&gt;&lt;D xsi:type="xsd:string"&gt;3/06/09&lt;/D&gt;&lt;D xsi:type="xsd:string"&gt;3/09/09&lt;/D&gt;&lt;D xsi:type="xsd:string"&gt;3/10/09&lt;/D&gt;&lt;D xsi:type="xsd:string"&gt;3/11/09&lt;/D&gt;&lt;D xsi:type="xsd:string"&gt;3/12/09&lt;/D&gt;&lt;D xsi:type="xsd:string"&gt;3/13/09&lt;/D&gt;&lt;D xsi:type="xsd:string"&gt;3/16/09&lt;/D&gt;&lt;D xsi:type="xsd:string"&gt;3/17/09&lt;/D&gt;&lt;D xsi:type="xsd:string"&gt;3/18/09&lt;/D&gt;&lt;D xsi:type="xsd:string"&gt;3/19/09&lt;/D&gt;&lt;D xsi:type="xsd:string"&gt;3/20/09&lt;/D&gt;&lt;D xsi:type="xsd:string"&gt;3/23/09&lt;/D&gt;&lt;D xsi:type="xsd:string"&gt;3/24/09&lt;/D&gt;&lt;D xsi:type="xsd:string"&gt;3/25/09&lt;/D&gt;&lt;D xsi:type="xsd:string"&gt;3/26/09&lt;/D&gt;&lt;D xsi:type="xsd:string"&gt;3/27/09&lt;/D&gt;&lt;D xsi:type="xsd:string"&gt;3/30/09&lt;/D&gt;&lt;D xsi:type="xsd:string"&gt;3/31/09&lt;/D&gt;&lt;D xsi:type="xsd:string"&gt;4/01/09&lt;/D&gt;&lt;D xsi:type="xsd:string"&gt;4/02/09&lt;/D&gt;&lt;D xsi:type="xsd:string"&gt;4/03/09&lt;/D&gt;&lt;D xsi:type="xsd:string"&gt;4/06/09&lt;/D&gt;&lt;D xsi:type="xsd:string"&gt;4/07/09&lt;/D&gt;&lt;D xsi:type="xsd:string"&gt;4/08/09&lt;/D&gt;&lt;D xsi:type="xsd:string"&gt;4/09/09&lt;/D&gt;&lt;D xsi:type="xsd:string"&gt;4/14/09&lt;/D&gt;&lt;D xsi:type="xsd:string"&gt;4/15/09&lt;/D&gt;&lt;D xsi:type="xsd:string"&gt;4/16/09&lt;/D&gt;&lt;D xsi:type="xsd:string"&gt;4/17/09&lt;/D&gt;&lt;D xsi:type="xsd:string"&gt;4/20/09&lt;/D&gt;&lt;D xsi:type="xsd:string"&gt;4/21/09&lt;/D&gt;&lt;D xsi:type="xsd:string"&gt;4/22/09&lt;/D&gt;&lt;D xsi:type="xsd:string"&gt;4/23/09&lt;/D&gt;&lt;D xsi:type="xsd:string"&gt;4/24/09&lt;/D&gt;&lt;D xsi:type="xsd:string"&gt;4/27/09&lt;/D&gt;&lt;D xsi:type="xsd:string"&gt;4/28/09&lt;/D&gt;&lt;D xsi:type="xsd:string"&gt;4/29/09&lt;/D&gt;&lt;D xsi:type="xsd:string"&gt;4/30/09&lt;/D&gt;&lt;D xsi:type="xsd:string"&gt;5/04/09&lt;/D&gt;&lt;D xsi:type="xsd:string"&gt;5/05/09&lt;/D&gt;&lt;D xsi:type="xsd:string"&gt;5/06/09&lt;/D&gt;&lt;D xsi:type="xsd:string"&gt;5/07/09&lt;/D&gt;&lt;D xsi:type="xsd:string"&gt;5/08/09&lt;/D&gt;&lt;D xsi:type="xsd:string"&gt;5/11/09&lt;/D&gt;&lt;D xsi:type="xsd:string"&gt;5/12/09&lt;/D&gt;&lt;D xsi:type="xsd:string"&gt;5/13/09&lt;/D&gt;&lt;D xsi:type="xsd:string"&gt;5/14/09&lt;/D&gt;&lt;D xsi:type="xsd:string"&gt;5/15/09&lt;/D&gt;&lt;D xsi:type="xsd:string"&gt;5/18/09&lt;/D&gt;&lt;D xsi:type="xsd:string"&gt;5/19/09&lt;/D&gt;&lt;D xsi:type="xsd:string"&gt;5/20/09&lt;/D&gt;&lt;D xsi:type="xsd:string"&gt;5/21/09&lt;/D&gt;&lt;D xsi:type="xsd:string"&gt;5/22/09&lt;/D&gt;&lt;D xsi:type="xsd:string"&gt;5/25/09&lt;/D&gt;&lt;D xsi:type="xsd:string"&gt;5/26/09&lt;/D&gt;&lt;D xsi:type="xsd:string"&gt;5/27/09&lt;/D&gt;&lt;D xsi:type="xsd:string"&gt;5/29/09&lt;/D&gt;&lt;D xsi:type="xsd:string"&gt;6/01/09&lt;/D&gt;&lt;D xsi:type="xsd:string"&gt;6/02/09&lt;/D&gt;&lt;D xsi:type="xsd:string"&gt;6/03/09&lt;/D&gt;&lt;D xsi:type="xsd:string"&gt;6/04/09&lt;/D&gt;&lt;D xsi:type="xsd:string"&gt;6/05/09&lt;/D&gt;&lt;D xsi:type="xsd:string"&gt;6/08/09&lt;/D&gt;&lt;D xsi:type="xsd:string"&gt;6/09/09&lt;/D&gt;&lt;D xsi:type="xsd:string"&gt;6/10/09&lt;/D&gt;&lt;D xsi:type="xsd:string"&gt;6/11/09&lt;/D&gt;&lt;D xsi:type="xsd:string"&gt;6/12/09&lt;/D&gt;&lt;D xsi:type="xsd:string"&gt;6/15/09&lt;/D&gt;&lt;D xsi:type="xsd:string"&gt;6/16/09&lt;/D&gt;&lt;D xsi:type="xsd:string"&gt;6/17/09&lt;/D&gt;&lt;D xsi:type="xsd:string"&gt;6/18/09&lt;/D&gt;&lt;D xsi:type="xsd:string"&gt;6/19/09&lt;/D&gt;&lt;D xsi:type="xsd:string"&gt;6/22/09&lt;/D&gt;&lt;D xsi:type="xsd:string"&gt;6/23/09&lt;/D&gt;&lt;D xsi:type="xsd:string"&gt;6/24/09&lt;/D&gt;&lt;D xsi:type="xsd:string"&gt;6/25/09&lt;/D&gt;&lt;D xsi:type="xsd:string"&gt;6/26/09&lt;/D&gt;&lt;D xsi:type="xsd:string"&gt;6/29/09&lt;/D&gt;&lt;D xsi:type="xsd:string"&gt;6/30/09&lt;/D&gt;&lt;D xsi:type="xsd:string"&gt;7/02/09&lt;/D&gt;&lt;D xsi:type="xsd:string"&gt;7/03/09&lt;/D&gt;&lt;D xsi:type="xsd:string"&gt;7/06/09&lt;/D&gt;&lt;D xsi:type="xsd:string"&gt;7/07/09&lt;/D&gt;&lt;D xsi:type="xsd:string"&gt;7/08/09&lt;/D&gt;&lt;D xsi:type="xsd:string"&gt;7/09/09&lt;/D&gt;&lt;D xsi:type="xsd:string"&gt;7/10/09&lt;/D&gt;&lt;D xsi:type="xsd:string"&gt;7/13/09&lt;/D&gt;&lt;D xsi:type="xsd:string"&gt;7/14/09&lt;/D&gt;&lt;D xsi:type="xsd:string"&gt;7/15/09&lt;/D&gt;&lt;D xsi:type="xsd:string"&gt;7/16/09&lt;/D&gt;&lt;D xsi:type="xsd:string"&gt;7/17/09&lt;/D&gt;&lt;D xsi:type="xsd:string"&gt;7/20/09&lt;/D&gt;&lt;D xsi:type="xsd:string"&gt;7/21/09&lt;/D&gt;&lt;D xsi:type="xsd:string"&gt;7/22/09&lt;/D&gt;&lt;D xsi:type="xsd:string"&gt;7/23/09&lt;/D&gt;&lt;D xsi:type="xsd:string"&gt;7/24/09&lt;/D&gt;&lt;D xsi:type="xsd:string"&gt;7/27/09&lt;/D&gt;&lt;D xsi:type="xsd:string"&gt;7/28/09&lt;/D&gt;&lt;D xsi:type="xsd:string"&gt;7/29/09&lt;/D&gt;&lt;D xsi:type="xsd:string"&gt;7/30/09&lt;/D&gt;&lt;D xsi:type="xsd:string"&gt;7/31/09&lt;/D&gt;&lt;D xsi:type="xsd:string"&gt;8/03/09&lt;/D&gt;&lt;D xsi:type="xsd:string"&gt;8/04/09&lt;/D&gt;&lt;D xsi:type="xsd:string"&gt;8/05/09&lt;/D&gt;&lt;D xsi:type="xsd:string"&gt;8/06/09&lt;/D&gt;&lt;D xsi:type="xsd:string"&gt;8/07/09&lt;/D&gt;&lt;D xsi:type="xsd:string"&gt;8/10/09&lt;/D&gt;&lt;D xsi:type="xsd:string"&gt;8/11/09&lt;/D&gt;&lt;D xsi:type="xsd:string"&gt;8/12/09&lt;/D&gt;&lt;D xsi:type="xsd:string"&gt;8/13/09&lt;/D&gt;&lt;D xsi:type="xsd:string"&gt;8/14/09&lt;/D&gt;&lt;D xsi:type="xsd:string"&gt;8/17/09&lt;/D&gt;&lt;D xsi:type="xsd:string"&gt;8/18/09&lt;/D&gt;&lt;D xsi:type="xsd:string"&gt;8/19/09&lt;/D&gt;&lt;D xsi:type="xsd:string"&gt;8/20/09&lt;/D&gt;&lt;D xsi:type="xsd:string"&gt;8/21/09&lt;/D&gt;&lt;D xsi:type="xsd:string"&gt;8/24/09&lt;/D&gt;&lt;D xsi:type="xsd:string"&gt;8/25/09&lt;/D&gt;&lt;D xsi:type="xsd:string"&gt;8/26/09&lt;/D&gt;&lt;D xsi:type="xsd:string"&gt;8/27/09&lt;/D&gt;&lt;D xsi:type="xsd:string"&gt;8/28/09&lt;/D&gt;&lt;D xsi:type="xsd:string"&gt;8/31/09&lt;/D&gt;&lt;D xsi:type="xsd:string"&gt;9/01/09&lt;/D&gt;&lt;D xsi:type="xsd:string"&gt;9/02/09&lt;/D&gt;&lt;D xsi:type="xsd:string"&gt;9/03/09&lt;/D&gt;&lt;D xsi:type="xsd:string"&gt;9/04/09&lt;/D&gt;&lt;D xsi:type="xsd:string"&gt;9/07/09&lt;/D&gt;&lt;D xsi:type="xsd:string"&gt;9/08/09&lt;/D&gt;&lt;D xsi:type="xsd:string"&gt;9/09/09&lt;/D&gt;&lt;D xsi:type="xsd:string"&gt;9/10/09&lt;/D&gt;&lt;D xsi:type="xsd:string"&gt;9/11/09&lt;/D&gt;&lt;D xsi:type="xsd:string"&gt;9/14/09&lt;/D&gt;&lt;D xsi:type="xsd:string"&gt;9/15/09&lt;/D&gt;&lt;D xsi:type="xsd:string"&gt;9/16/09&lt;/D&gt;&lt;D xsi:type="xsd:string"&gt;9/17/09&lt;/D&gt;&lt;D xsi:type="xsd:string"&gt;9/18/09&lt;/D&gt;&lt;D xsi:type="xsd:string"&gt;9/21/09&lt;/D&gt;&lt;D xsi:type="xsd:string"&gt;9/22/09&lt;/D&gt;&lt;D xsi:type="xsd:string"&gt;9/23/09&lt;/D&gt;&lt;D xsi:type="xsd:string"&gt;9/24/09&lt;/D&gt;&lt;D xsi:type="xsd:string"&gt;9/25/09&lt;/D&gt;&lt;D xsi:type="xsd:string"&gt;9/28/09&lt;/D&gt;&lt;D xsi:type="xsd:string"&gt;9/29/09&lt;/D&gt;&lt;D xsi:type="xsd:string"&gt;9/30/09&lt;/D&gt;&lt;D xsi:type="xsd:string"&gt;10/02/09&lt;/D&gt;&lt;D xsi:type="xsd:string"&gt;10/05/09&lt;/D&gt;&lt;D xsi:type="xsd:string"&gt;10/06/09&lt;/D&gt;&lt;D xsi:type="xsd:string"&gt;10/07/09&lt;/D&gt;&lt;D xsi:type="xsd:string"&gt;10/08/09&lt;/D&gt;&lt;D xsi:type="xsd:string"&gt;10/09/09&lt;/D&gt;&lt;D xsi:type="xsd:string"&gt;10/12/09&lt;/D&gt;&lt;D xsi:type="xsd:string"&gt;10/13/09&lt;/D&gt;&lt;D xsi:type="xsd:string"&gt;10/14/09&lt;/D&gt;&lt;D xsi:type="xsd:string"&gt;10/15/09&lt;/D&gt;&lt;D xsi:type="xsd:string"&gt;10/16/09&lt;/D&gt;&lt;D xsi:type="xsd:string"&gt;10/19/09&lt;/D&gt;&lt;D xsi:type="xsd:string"&gt;10/20/09&lt;/D&gt;&lt;D xsi:type="xsd:string"&gt;10/21/09&lt;/D&gt;&lt;D xsi:type="xsd:string"&gt;10/22/09&lt;/D&gt;&lt;D xsi:type="xsd:string"&gt;10/23/09&lt;/D&gt;&lt;D xsi:type="xsd:string"&gt;10/27/09&lt;/D&gt;&lt;D xsi:type="xsd:string"&gt;10/28/09&lt;/D&gt;&lt;D xsi:type="xsd:string"&gt;10/29/09&lt;/D&gt;&lt;D xsi:type="xsd:string"&gt;10/30/09&lt;/D&gt;&lt;D xsi:type="xsd:string"&gt;11/02/09&lt;/D&gt;&lt;D xsi:type="xsd:string"&gt;11/03/09&lt;/D&gt;&lt;D xsi:type="xsd:string"&gt;11/04/09&lt;/D&gt;&lt;D xsi:type="xsd:string"&gt;11/05/09&lt;/D&gt;&lt;D xsi:type="xsd:string"&gt;11/06/09&lt;/D&gt;&lt;D xsi:type="xsd:string"&gt;11/09/09&lt;/D&gt;&lt;D xsi:type="xsd:string"&gt;11/10/09&lt;/D&gt;&lt;D xsi:type="xsd:string"&gt;11/11/09&lt;/D&gt;&lt;D xsi:type="xsd:string"&gt;11/12/09&lt;/D&gt;&lt;D xsi:type="xsd:string"&gt;11/13/09&lt;/D&gt;&lt;D xsi:type="xsd:string"&gt;11/16/09&lt;/D&gt;&lt;D xsi:type="xsd:string"&gt;11/17/09&lt;/D&gt;&lt;D xsi:type="xsd:string"&gt;11/18/09&lt;/D&gt;&lt;D xsi:type="xsd:string"&gt;11/19/09&lt;/D&gt;&lt;D xsi:type="xsd:string"&gt;11/20/09&lt;/D&gt;&lt;D xsi:type="xsd:string"&gt;11/23/09&lt;/D&gt;&lt;D xsi:type="xsd:string"&gt;11/24/09&lt;/D&gt;&lt;D xsi:type="xsd:string"&gt;11/25/09&lt;/D&gt;&lt;D xsi:type="xsd:string"&gt;11/26/09&lt;/D&gt;&lt;D xsi:type="xsd:string"&gt;11/27/09&lt;/D&gt;&lt;D xsi:type="xsd:string"&gt;11/30/09&lt;/D&gt;&lt;D xsi:type="xsd:string"&gt;12/01/09&lt;/D&gt;&lt;D xsi:type="xsd:string"&gt;12/02/09&lt;/D&gt;&lt;D xsi:type="xsd:string"&gt;12/03/09&lt;/D&gt;&lt;D xsi:type="xsd:string"&gt;12/04/09&lt;/D&gt;&lt;D xsi:type="xsd:string"&gt;12/07/09&lt;/D&gt;&lt;D xsi:type="xsd:string"&gt;12/08/09&lt;/D&gt;&lt;D xsi:type="xsd:string"&gt;12/09/09&lt;/D&gt;&lt;D xsi:type="xsd:string"&gt;12/10/09&lt;/D&gt;&lt;D xsi:type="xsd:string"&gt;12/11/09&lt;/D&gt;&lt;D xsi:type="xsd:string"&gt;12/14/09&lt;/D&gt;&lt;D xsi:type="xsd:string"&gt;12/15/09&lt;/D&gt;&lt;D xsi:type="xsd:string"&gt;12/16/09&lt;/D&gt;&lt;D xsi:type="xsd:string"&gt;12/17/09&lt;/D&gt;&lt;D xsi:type="xsd:string"&gt;12/18/09&lt;/D&gt;&lt;D xsi:type="xsd:string"&gt;12/21/09&lt;/D&gt;&lt;D xsi:type="xsd:string"&gt;12/22/09&lt;/D&gt;&lt;D xsi:type="xsd:string"&gt;12/23/09&lt;/D&gt;&lt;D xsi:type="xsd:string"&gt;12/24/09&lt;/D&gt;&lt;D xsi:type="xsd:string"&gt;12/28/09&lt;/D&gt;&lt;D xsi:type="xsd:string"&gt;12/29/09&lt;/D&gt;&lt;D xsi:type="xsd:string"&gt;12/30/09&lt;/D&gt;&lt;D xsi:type="xsd:string"&gt;12/31/09&lt;/D&gt;&lt;D xsi:type="xsd:string"&gt;1/04/10&lt;/D&gt;&lt;D xsi:type="xsd:string"&gt;1/05/10&lt;/D&gt;&lt;D xsi:type="xsd:string"&gt;1/06/10&lt;/D&gt;&lt;D xsi:type="xsd:string"&gt;1/07/10&lt;/D&gt;&lt;D xsi:type="xsd:string"&gt;1/08/10&lt;/D&gt;&lt;D xsi:type="xsd:string"&gt;1/11/10&lt;/D&gt;&lt;D xsi:type="xsd:string"&gt;1/12/10&lt;/D&gt;&lt;D xsi:type="xsd:string"&gt;1/13/10&lt;/D&gt;&lt;D xsi:type="xsd:string"&gt;1/14/10&lt;/D&gt;&lt;D xsi:type="xsd:string"&gt;1/15/10&lt;/D&gt;&lt;D xsi:type="xsd:string"&gt;1/18/10&lt;/D&gt;&lt;D xsi:type="xsd:string"&gt;1/19/10&lt;/D&gt;&lt;D xsi:type="xsd:string"&gt;1/20/10&lt;/D&gt;&lt;D xsi:type="xsd:string"&gt;1/21/10&lt;/D&gt;&lt;D xsi:type="xsd:string"&gt;1/22/10&lt;/D&gt;&lt;D xsi:type="xsd:string"&gt;1/25/10&lt;/D&gt;&lt;D xsi:type="xsd:string"&gt;1/26/10&lt;/D&gt;&lt;D xsi:type="xsd:string"&gt;1/27/10&lt;/D&gt;&lt;D xsi:type="xsd:string"&gt;1/28/10&lt;/D&gt;&lt;D xsi:type="xsd:string"&gt;1/29/10&lt;/D&gt;&lt;D xsi:type="xsd:string"&gt;2/01/10&lt;/D&gt;&lt;D xsi:type="xsd:string"&gt;2/02/10&lt;/D&gt;&lt;D xsi:type="xsd:string"&gt;2/03/10&lt;/D&gt;&lt;D xsi:type="xsd:string"&gt;2/04/10&lt;/D&gt;&lt;D xsi:type="xsd:string"&gt;2/05/10&lt;/D&gt;&lt;D xsi:type="xsd:string"&gt;2/08/10&lt;/D&gt;&lt;D xsi:type="xsd:string"&gt;2/09/10&lt;/D&gt;&lt;D xsi:type="xsd:string"&gt;2/10/10&lt;/D&gt;&lt;D xsi:type="xsd:string"&gt;2/11/10&lt;/D&gt;&lt;D xsi:type="xsd:string"&gt;2/12/10&lt;/D&gt;&lt;D xsi:type="xsd:string"&gt;2/17/10&lt;/D&gt;&lt;D xsi:type="xsd:string"&gt;2/18/10&lt;/D&gt;&lt;D xsi:type="xsd:string"&gt;2/19/10&lt;/D&gt;&lt;D xsi:type="xsd:string"&gt;2/22/10&lt;/D&gt;&lt;D xsi:type="xsd:string"&gt;2/23/10&lt;/D&gt;&lt;D xsi:type="xsd:string"&gt;2/24/10&lt;/D&gt;&lt;D xsi:type="xsd:string"&gt;2/25/10&lt;/D&gt;&lt;D xsi:type="xsd:string"&gt;2/26/10&lt;/D&gt;&lt;D xsi:type="xsd:string"&gt;3/01/10&lt;/D&gt;&lt;D xsi:type="xsd:string"&gt;3/02/10&lt;/D&gt;&lt;D xsi:type="xsd:string"&gt;3/03/10&lt;/D&gt;&lt;D xsi:type="xsd:string"&gt;3/04/10&lt;/D&gt;&lt;D xsi:type="xsd:string"&gt;3/05/10&lt;/D&gt;&lt;D xsi:type="xsd:string"&gt;3/08/10&lt;/D&gt;&lt;D xsi:type="xsd:string"&gt;3/09/10&lt;/D&gt;&lt;D xsi:type="xsd:string"&gt;3/10/10&lt;/D&gt;&lt;D xsi:type="xsd:string"&gt;3/11/10&lt;/D&gt;&lt;D xsi:type="xsd:string"&gt;3/12/10&lt;/D&gt;&lt;D xsi:type="xsd:string"&gt;3/15/10&lt;/D&gt;&lt;D xsi:type="xsd:string"&gt;3/16/10&lt;/D&gt;&lt;D xsi:type="xsd:string"&gt;3/17/10&lt;/D&gt;&lt;D xsi:type="xsd:string"&gt;3/18/10&lt;/D&gt;&lt;D xsi:type="xsd:string"&gt;3/19/10&lt;/D&gt;&lt;D xsi:type="xsd:string"&gt;3/22/10&lt;/D&gt;&lt;D xsi:type="xsd:string"&gt;3/23/10&lt;/D&gt;&lt;D xsi:type="xsd:string"&gt;3/24/10&lt;/D&gt;&lt;D xsi:type="xsd:string"&gt;3/25/10&lt;/D&gt;&lt;D xsi:type="xsd:string"&gt;3/26/10&lt;/D&gt;&lt;D xsi:type="xsd:string"&gt;3/29/10&lt;/D&gt;&lt;D xsi:type="xsd:string"&gt;3/30/10&lt;/D&gt;&lt;D xsi:type="xsd:string"&gt;3/31/10&lt;/D&gt;&lt;D xsi:type="xsd:string"&gt;4/01/10&lt;/D&gt;&lt;D xsi:type="xsd:string"&gt;4/07/10&lt;/D&gt;&lt;D xsi:type="xsd:string"&gt;4/08/10&lt;/D&gt;&lt;D xsi:type="xsd:string"&gt;4/09/10&lt;/D&gt;&lt;D xsi:type="xsd:string"&gt;4/12/10&lt;/D&gt;&lt;D xsi:type="xsd:string"&gt;4/13/10&lt;/D&gt;&lt;D xsi:type="xsd:string"&gt;4/14/10&lt;/D&gt;&lt;D xsi:type="xsd:string"&gt;4/15/10&lt;/D&gt;&lt;D xsi:type="xsd:string"&gt;4/16/10&lt;/D&gt;&lt;D xsi:type="xsd:string"&gt;4/19/10&lt;/D&gt;&lt;D xsi:type="xsd:string"&gt;4/20/10&lt;/D&gt;&lt;D xsi:type="xsd:string"&gt;4/21/10&lt;/D&gt;&lt;D xsi:type="xsd:string"&gt;4/22/10&lt;/D&gt;&lt;D xsi:type="xsd:string"&gt;4/23/10&lt;/D&gt;&lt;D xsi:type="xsd:string"&gt;4/26/10&lt;/D&gt;&lt;D xsi:type="xsd:string"&gt;4/27/10&lt;/D&gt;&lt;D xsi:type="xsd:string"&gt;4/28/10&lt;/D&gt;&lt;D xsi:type="xsd:string"&gt;4/29/10&lt;/D&gt;&lt;D xsi:type="xsd:string"&gt;4/30/10&lt;/D&gt;&lt;D xsi:type="xsd:string"&gt;5/03/10&lt;/D&gt;&lt;D xsi:type="xsd:string"&gt;5/04/10&lt;/D&gt;&lt;D xsi:type="xsd:string"&gt;5/05/10&lt;/D&gt;&lt;D xsi:type="xsd:string"&gt;5/06/10&lt;/D&gt;&lt;D xsi:type="xsd:string"&gt;5/07/10&lt;/D&gt;&lt;D xsi:type="xsd:string"&gt;5/10/10&lt;/D&gt;&lt;D xsi:type="xsd:string"&gt;5/11/10&lt;/D&gt;&lt;D xsi:type="xsd:string"&gt;5/12/10&lt;/D&gt;&lt;D xsi:type="xsd:string"&gt;5/13/10&lt;/D&gt;&lt;D xsi:type="xsd:string"&gt;5/14/10&lt;/D&gt;&lt;D xsi:type="xsd:string"&gt;5/17/10&lt;/D&gt;&lt;D xsi:type="xsd:string"&gt;5/18/10&lt;/D&gt;&lt;D xsi:type="xsd:string"&gt;5/19/10&lt;/D&gt;&lt;D xsi:type="xsd:string"&gt;5/20/10&lt;/D&gt;&lt;D xsi:type="xsd:string"&gt;5/24/10&lt;/D&gt;&lt;D xsi:type="xsd:string"&gt;5/25/10&lt;/D&gt;&lt;D xsi:type="xsd:string"&gt;5/26/10&lt;/D&gt;&lt;D xsi:type="xsd:string"&gt;5/27/10&lt;/D&gt;&lt;D xsi:type="xsd:string"&gt;5/28/10&lt;/D&gt;&lt;D xsi:type="xsd:string"&gt;5/31/10&lt;/D&gt;&lt;D xsi:type="xsd:string"&gt;6/01/10&lt;/D&gt;&lt;D xsi:type="xsd:string"&gt;6/02/10&lt;/D&gt;&lt;D xsi:type="xsd:string"&gt;6/03/10&lt;/D&gt;&lt;D xsi:type="xsd:string"&gt;6/04/10&lt;/D&gt;&lt;D xsi:type="xsd:string"&gt;6/07/10&lt;/D&gt;&lt;D xsi:type="xsd:string"&gt;6/08/10&lt;/D&gt;&lt;D xsi:type="xsd:string"&gt;6/09/10&lt;/D&gt;&lt;D xsi:type="xsd:string"&gt;6/10/10&lt;/D&gt;&lt;D xsi:type="xsd:string"&gt;6/11/10&lt;/D&gt;&lt;D xsi:type="xsd:string"&gt;6/14/10&lt;/D&gt;&lt;D xsi:type="xsd:string"&gt;6/15/10&lt;/D&gt;&lt;D xsi:type="xsd:string"&gt;6/17/10&lt;/D&gt;&lt;D xsi:type="xsd:string"&gt;6/18/10&lt;/D&gt;&lt;D xsi:type="xsd:string"&gt;6/21/10&lt;/D&gt;&lt;D xsi:type="xsd:string"&gt;6/22/10&lt;/D&gt;&lt;D xsi:type="xsd:string"&gt;6/23/10&lt;/D&gt;&lt;D xsi:type="xsd:string"&gt;6/24/10&lt;/D&gt;&lt;D xsi:type="xsd:string"&gt;6/25/10&lt;/D&gt;&lt;D xsi:type="xsd:string"&gt;6/28/10&lt;/D&gt;&lt;D xsi:type="xsd:string"&gt;6/29/10&lt;/D&gt;&lt;D xsi:type="xsd:string"&gt;6/30/10&lt;/D&gt;&lt;D xsi:type="xsd:string"&gt;7/02/10&lt;/D&gt;&lt;D xsi:type="xsd:string"&gt;7/05/10&lt;/D&gt;&lt;D xsi:type="xsd:string"&gt;7/06/10&lt;/D&gt;&lt;D xsi:type="xsd:string"&gt;7/07/10&lt;/D&gt;&lt;D xsi:type="xsd:string"&gt;7/08/10&lt;/D&gt;&lt;D xsi:type="xsd:string"&gt;7/09/10&lt;/D&gt;&lt;D xsi:type="xsd:string"&gt;7/12/10&lt;/D&gt;&lt;D xsi:type="xsd:string"&gt;7/13/10&lt;/D&gt;&lt;D xsi:type="xsd:string"&gt;7/14/10&lt;/D&gt;&lt;D xsi:type="xsd:string"&gt;7/15/10&lt;/D&gt;&lt;D xsi:type="xsd:string"&gt;7/16/10&lt;/D&gt;&lt;D xsi:type="xsd:string"&gt;7/19/10&lt;/D&gt;&lt;D xsi:type="xsd:string"&gt;7/20/10&lt;/D&gt;&lt;D xsi:type="xsd:string"&gt;7/21/10&lt;/D&gt;&lt;D xsi:type="xsd:string"&gt;7/22/10&lt;/D&gt;&lt;D xsi:type="xsd:string"&gt;7/23/10&lt;/D&gt;&lt;D xsi:type="xsd:string"&gt;7/26/10&lt;/D&gt;&lt;D xsi:type="xsd:string"&gt;7/27/10&lt;/D&gt;&lt;D xsi:type="xsd:string"&gt;7/28/10&lt;/D&gt;&lt;D xsi:type="xsd:string"&gt;7/29/10&lt;/D&gt;&lt;D xsi:type="xsd:string"&gt;7/30/10&lt;/D&gt;&lt;D xsi:type="xsd:string"&gt;8/02/10&lt;/D&gt;&lt;D xsi:type="xsd:string"&gt;8/03/10&lt;/D&gt;&lt;D xsi:type="xsd:string"&gt;8/04/10&lt;/D&gt;&lt;D xsi:type="xsd:string"&gt;8/05/10&lt;/D&gt;&lt;D xsi:type="xsd:string"&gt;8/06/10&lt;/D&gt;&lt;D xsi:type="xsd:string"&gt;8/09/10&lt;/D&gt;&lt;D xsi:type="xsd:string"&gt;8/10/10&lt;/D&gt;&lt;D xsi:type="xsd:string"&gt;8/11/10&lt;/D&gt;&lt;D xsi:type="xsd:string"&gt;8/12/10&lt;/D&gt;&lt;D xsi:type="xsd:string"&gt;8/13/10&lt;/D&gt;&lt;D xsi:type="xsd:string"&gt;8/16/10&lt;/D&gt;&lt;D xsi:type="xsd:string"&gt;8/17/10&lt;/D&gt;&lt;D xsi:type="xsd:string"&gt;8/18/10&lt;/D&gt;&lt;D xsi:type="xsd:string"&gt;8/19/10&lt;/D&gt;&lt;D xsi:type="xsd:string"&gt;8/20/10&lt;/D&gt;&lt;D xsi:type="xsd:string"&gt;8/23/10&lt;/D&gt;&lt;D xsi:type="xsd:string"&gt;8/24/10&lt;/D&gt;&lt;D xsi:type="xsd:string"&gt;8/25/10&lt;/D&gt;&lt;D xsi:type="xsd:string"&gt;8/26/10&lt;/D&gt;&lt;D xsi:type="xsd:string"&gt;8/27/10&lt;/D&gt;&lt;D xsi:type="xsd:string"&gt;8/30/10&lt;/D&gt;&lt;D xsi:type="xsd:string"&gt;8/31/10&lt;/D&gt;&lt;D xsi:type="xsd:string"&gt;9/01/10&lt;/D&gt;&lt;D xsi:type="xsd:string"&gt;9/02/10&lt;/D&gt;&lt;D xsi:type="xsd:string"&gt;9/03/10&lt;/D&gt;&lt;D xsi:type="xsd:string"&gt;9/06/10&lt;/D&gt;&lt;D xsi:type="xsd:string"&gt;9/07/10&lt;/D&gt;&lt;D xsi:type="xsd:string"&gt;9/08/10&lt;/D&gt;&lt;D xsi:type="xsd:string"&gt;9/09/10&lt;/D&gt;&lt;D xsi:type="xsd:string"&gt;9/10/10&lt;/D&gt;&lt;D xsi:type="xsd:string"&gt;9/13/10&lt;/D&gt;&lt;D xsi:type="xsd:string"&gt;9/14/10&lt;/D&gt;&lt;D xsi:type="xsd:string"&gt;9/15/10&lt;/D&gt;&lt;D xsi:type="xsd:string"&gt;9/16/10&lt;/D&gt;&lt;D xsi:type="xsd:string"&gt;9/17/10&lt;/D&gt;&lt;D xsi:type="xsd:string"&gt;9/20/10&lt;/D&gt;&lt;D xsi:type="xsd:string"&gt;9/21/10&lt;/D&gt;&lt;D xsi:type="xsd:string"&gt;9/22/10&lt;/D&gt;&lt;D xsi:type="xsd:string"&gt;9/24/10&lt;/D&gt;&lt;D xsi:type="xsd:string"&gt;9/27/10&lt;/D&gt;&lt;D xsi:type="xsd:string"&gt;9/28/10&lt;/D&gt;&lt;D xsi:type="xsd:string"&gt;9/29/10&lt;/D&gt;&lt;D xsi:type="xsd:string"&gt;9/30/10&lt;/D&gt;&lt;D xsi:type="xsd:string"&gt;10/04/10&lt;/D&gt;&lt;D xsi:type="xsd:string"&gt;10/05/10&lt;/D&gt;&lt;D xsi:type="xsd:string"&gt;10/06/10&lt;/D&gt;&lt;D xsi:type="xsd:string"&gt;10/07/10&lt;/D&gt;&lt;D xsi:type="xsd:string"&gt;10/08/10&lt;/D&gt;&lt;D xsi:type="xsd:string"&gt;10/11/10&lt;/D&gt;&lt;D xsi:type="xsd:string"&gt;10/12/10&lt;/D&gt;&lt;D xsi:type="xsd:string"&gt;10/13/10&lt;/D&gt;&lt;D xsi:type="xsd:string"&gt;10/14/10&lt;/D&gt;&lt;D xsi:type="xsd:string"&gt;10/15/10&lt;/D&gt;&lt;D xsi:type="xsd:string"&gt;10/18/10&lt;/D&gt;&lt;D xsi:type="xsd:string"&gt;10/19/10&lt;/D&gt;&lt;D xsi:type="xsd:string"&gt;10/20/10&lt;/D&gt;&lt;D xsi:type="xsd:string"&gt;10/21/10&lt;/D&gt;&lt;D xsi:type="xsd:string"&gt;10/22/10&lt;/D&gt;&lt;D xsi:type="xsd:string"&gt;10/25/10&lt;/D&gt;&lt;D xsi:type="xsd:string"&gt;10/26/10&lt;/D&gt;&lt;D xsi:type="xsd:string"&gt;10/27/10&lt;/D&gt;&lt;D xsi:type="xsd:string"&gt;10/28/10&lt;/D&gt;&lt;D xsi:type="xsd:string"&gt;10/29/10&lt;/D&gt;&lt;D xsi:type="xsd:string"&gt;11/01/10&lt;/D&gt;&lt;D xsi:type="xsd:string"&gt;11/02/10&lt;/D&gt;&lt;D xsi:type="xsd:string"&gt;11/03/10&lt;/D&gt;&lt;D xsi:type="xsd:string"&gt;11/04/10&lt;/D&gt;&lt;D xsi:type="xsd:string"&gt;11/05/10&lt;/D&gt;&lt;D xsi:type="xsd:string"&gt;11/08/10&lt;/D&gt;&lt;D xsi:type="xsd:string"&gt;11/09/10&lt;/D&gt;&lt;D xsi:type="xsd:string"&gt;11/10/10&lt;/D&gt;&lt;D xsi:type="xsd:string"&gt;11/11/10&lt;/D&gt;&lt;D xsi:type="xsd:string"&gt;11/12/10&lt;/D&gt;&lt;D xsi:type="xsd:string"&gt;11/15/10&lt;/D&gt;&lt;D xsi:type="xsd:string"&gt;11/16/10&lt;/D&gt;&lt;D xsi:type="xsd:string"&gt;11/17/10&lt;/D&gt;&lt;D xsi:type="xsd:string"&gt;11/18/10&lt;/D&gt;&lt;D xsi:type="xsd:string"&gt;11/19/10&lt;/D&gt;&lt;D xsi:type="xsd:string"&gt;11/22/10&lt;/D&gt;&lt;D xsi:type="xsd:string"&gt;11/23/10&lt;/D&gt;&lt;D xsi:type="xsd:string"&gt;11/24/10&lt;/D&gt;&lt;D xsi:type="xsd:string"&gt;11/25/10&lt;/D&gt;&lt;D xsi:type="xsd:string"&gt;11/26/10&lt;/D&gt;&lt;D xsi:type="xsd:string"&gt;11/29/10&lt;/D&gt;&lt;D xsi:type="xsd:string"&gt;11/30/10&lt;/D&gt;&lt;D xsi:type="xsd:string"&gt;12/01/10&lt;/D&gt;&lt;D xsi:type="xsd:string"&gt;12/02/10&lt;/D&gt;&lt;D xsi:type="xsd:string"&gt;12/03/10&lt;/D&gt;&lt;D xsi:type="xsd:string"&gt;12/06/10&lt;/D&gt;&lt;D xsi:type="xsd:string"&gt;12/07/10&lt;/D&gt;&lt;D xsi:type="xsd:string"&gt;12/08/10&lt;/D&gt;&lt;D xsi:type="xsd:string"&gt;12/09/10&lt;/D&gt;&lt;D xsi:type="xsd:string"&gt;12/10/10&lt;/D&gt;&lt;D xsi:type="xsd:string"&gt;12/13/10&lt;/D&gt;&lt;D xsi:type="xsd:string"&gt;12/14/10&lt;/D&gt;&lt;D xsi:type="xsd:string"&gt;12/15/10&lt;/D&gt;&lt;D xsi:type="xsd:string"&gt;12/16/10&lt;/D&gt;&lt;D xsi:type="xsd:string"&gt;12/17/10&lt;/D&gt;&lt;D xsi:type="xsd:string"&gt;12/20/10&lt;/D&gt;&lt;D xsi:type="xsd:string"&gt;12/21/10&lt;/D&gt;&lt;D xsi:type="xsd:string"&gt;12/22/10&lt;/D&gt;&lt;D xsi:type="xsd:string"&gt;12/23/10&lt;/D&gt;&lt;D xsi:type="xsd:string"&gt;12/24/10&lt;/D&gt;&lt;D xsi:type="xsd:string"&gt;12/28/10&lt;/D&gt;&lt;D xsi:type="xsd:string"&gt;12/29/10&lt;/D&gt;&lt;D xsi:type="xsd:string"&gt;12/30/10&lt;/D&gt;&lt;D xsi:type="xsd:string"&gt;12/31/10&lt;/D&gt;&lt;D xsi:type="xsd:string"&gt;1/03/11&lt;/D&gt;&lt;D xsi:type="xsd:string"&gt;1/04/11&lt;/D&gt;&lt;D xsi:type="xsd:string"&gt;1/05/11&lt;/D&gt;&lt;D xsi:type="xsd:string"&gt;1/06/11&lt;/D&gt;&lt;D xsi:type="xsd:string"&gt;1/07/11&lt;/D&gt;&lt;D xsi:type="xsd:string"&gt;1/10/11&lt;/D&gt;&lt;D xsi:type="xsd:string"&gt;1/11/11&lt;/D&gt;&lt;D xsi:type="xsd:string"&gt;1/12/11&lt;/D&gt;&lt;D xsi:type="xsd:string"&gt;1/13/11&lt;/D&gt;&lt;D xsi:type="xsd:string"&gt;1/14/11&lt;/D&gt;&lt;D xsi:type="xsd:string"&gt;1/17/11&lt;/D&gt;&lt;D xsi:type="xsd:string"&gt;1/18/11&lt;/D&gt;&lt;D xsi:type="xsd:string"&gt;1/19/11&lt;/D&gt;&lt;D xsi:type="xsd:string"&gt;1/20/11&lt;/D&gt;&lt;D xsi:type="xsd:string"&gt;1/21/11&lt;/D&gt;&lt;D xsi:type="xsd:string"&gt;1/24/11&lt;/D&gt;&lt;D xsi:type="xsd:string"&gt;1/25/11&lt;/D&gt;&lt;D xsi:type="xsd:string"&gt;1/26/11&lt;/D&gt;&lt;D xsi:type="xsd:string"&gt;1/27/11&lt;/D&gt;&lt;D xsi:type="xsd:string"&gt;1/28/11&lt;/D&gt;&lt;D xsi:type="xsd:string"&gt;1/31/11&lt;/D&gt;&lt;D xsi:type="xsd:string"&gt;2/01/11&lt;/D&gt;&lt;D xsi:type="xsd:string"&gt;2/02/11&lt;/D&gt;&lt;D xsi:type="xsd:string"&gt;2/07/11&lt;/D&gt;&lt;D xsi:type="xsd:string"&gt;2/08/11&lt;/D&gt;&lt;D xsi:type="xsd:string"&gt;2/09/11&lt;/D&gt;&lt;D xsi:type="xsd:string"&gt;2/10/11&lt;/D&gt;&lt;D xsi:type="xsd:string"&gt;2/11/11&lt;/D&gt;&lt;D xsi:type="xsd:string"&gt;2/14/11&lt;/D&gt;&lt;D xsi:type="xsd:string"&gt;2/15/11&lt;/D&gt;&lt;D xsi:type="xsd:string"&gt;2/16/11&lt;/D&gt;&lt;D xsi:type="xsd:string"&gt;2/17/11&lt;/D&gt;&lt;D xsi:type="xsd:string"&gt;2/18/11&lt;/D&gt;&lt;D xsi:type="xsd:string"&gt;2/21/11&lt;/D&gt;&lt;D xsi:type="xsd:string"&gt;2/22/11&lt;/D&gt;&lt;D xsi:type="xsd:string"&gt;2/23/11&lt;/D&gt;&lt;D xsi:type="xsd:string"&gt;2/24/11&lt;/D&gt;&lt;D xsi:type="xsd:string"&gt;2/25/11&lt;/D&gt;&lt;D xsi:type="xsd:string"&gt;2/28/11&lt;/D&gt;&lt;D xsi:type="xsd:string"&gt;3/01/11&lt;/D&gt;&lt;D xsi:type="xsd:string"&gt;3/02/11&lt;/D&gt;&lt;D xsi:type="xsd:string"&gt;3/03/11&lt;/D&gt;&lt;D xsi:type="xsd:string"&gt;3/04/11&lt;/D&gt;&lt;D xsi:type="xsd:string"&gt;3/07/11&lt;/D&gt;&lt;D xsi:type="xsd:string"&gt;3/08/11&lt;/D&gt;&lt;D xsi:type="xsd:string"&gt;3/09/11&lt;/D&gt;&lt;D xsi:type="xsd:string"&gt;3/10/11&lt;/D&gt;&lt;D xsi:type="xsd:string"&gt;3/11/11&lt;/D&gt;&lt;D xsi:type="xsd:string"&gt;3/14/11&lt;/D&gt;&lt;D xsi:type="xsd:string"&gt;3/15/11&lt;/D&gt;&lt;D xsi:type="xsd:string"&gt;3/16/11&lt;/D&gt;&lt;D xsi:type="xsd:string"&gt;3/17/11&lt;/D&gt;&lt;D xsi:type="xsd:string"&gt;3/18/11&lt;/D&gt;&lt;D xsi:type="xsd:string"&gt;3/21/11&lt;/D&gt;&lt;D xsi:type="xsd:string"&gt;3/22/11&lt;/D&gt;&lt;D xsi:type="xsd:string"&gt;3/23/11&lt;/D&gt;&lt;D xsi:type="xsd:string"&gt;3/24/11&lt;/D&gt;&lt;D xsi:type="xsd:string"&gt;3/25/11&lt;/D&gt;&lt;D xsi:type="xsd:string"&gt;3/28/11&lt;/D&gt;&lt;D xsi:type="xsd:string"&gt;3/29/11&lt;/D&gt;&lt;D xsi:type="xsd:string"&gt;3/30/11&lt;/D&gt;&lt;D xsi:type="xsd:string"&gt;3/31/11&lt;/D&gt;&lt;D xsi:type="xsd:string"&gt;4/01/11&lt;/D&gt;&lt;D xsi:type="xsd:string"&gt;4/04/11&lt;/D&gt;&lt;D xsi:type="xsd:string"&gt;4/06/11&lt;/D&gt;&lt;D xsi:type="xsd:string"&gt;4/07/11&lt;/D&gt;&lt;D xsi:type="xsd:string"&gt;4/08/11&lt;/D&gt;&lt;D xsi:type="xsd:string"&gt;4/11/11&lt;/D&gt;&lt;D xsi:type="xsd:string"&gt;4/12/11&lt;/D&gt;&lt;D xsi:type="xsd:string"&gt;4/13/11&lt;/D&gt;&lt;D xsi:type="xsd:string"&gt;4/14/11&lt;/D&gt;&lt;D xsi:type="xs</t>
        </r>
      </text>
    </comment>
    <comment ref="A2" authorId="0" shapeId="0">
      <text>
        <r>
          <rPr>
            <b/>
            <sz val="9"/>
            <color indexed="81"/>
            <rFont val="Tahoma"/>
            <charset val="1"/>
          </rPr>
          <t>d:string"&gt;4/15/11&lt;/D&gt;&lt;D xsi:type="xsd:string"&gt;4/18/11&lt;/D&gt;&lt;D xsi:type="xsd:string"&gt;4/19/11&lt;/D&gt;&lt;D xsi:type="xsd:string"&gt;4/20/11&lt;/D&gt;&lt;D xsi:type="xsd:string"&gt;4/21/11&lt;/D&gt;&lt;D xsi:type="xsd:string"&gt;4/26/11&lt;/D&gt;&lt;D xsi:type="xsd:string"&gt;4/27/11&lt;/D&gt;&lt;D xsi:type="xsd:string"&gt;4/28/11&lt;/D&gt;&lt;D xsi:type="xsd:string"&gt;4/29/11&lt;/D&gt;&lt;D xsi:type="xsd:string"&gt;5/03/11&lt;/D&gt;&lt;D xsi:type="xsd:string"&gt;5/04/11&lt;/D&gt;&lt;D xsi:type="xsd:string"&gt;5/05/11&lt;/D&gt;&lt;D xsi:type="xsd:string"&gt;5/06/11&lt;/D&gt;&lt;D xsi:type="xsd:string"&gt;5/09/11&lt;/D&gt;&lt;D xsi:type="xsd:string"&gt;5/11/11&lt;/D&gt;&lt;D xsi:type="xsd:string"&gt;5/12/11&lt;/D&gt;&lt;D xsi:type="xsd:string"&gt;5/13/11&lt;/D&gt;&lt;D xsi:type="xsd:string"&gt;5/16/11&lt;/D&gt;&lt;D xsi:type="xsd:string"&gt;5/17/11&lt;/D&gt;&lt;D xsi:type="xsd:string"&gt;5/18/11&lt;/D&gt;&lt;D xsi:type="xsd:string"&gt;5/19/11&lt;/D&gt;&lt;D xsi:type="xsd:string"&gt;5/20/11&lt;/D&gt;&lt;D xsi:type="xsd:string"&gt;5/23/11&lt;/D&gt;&lt;D xsi:type="xsd:string"&gt;5/24/11&lt;/D&gt;&lt;D xsi:type="xsd:string"&gt;5/25/11&lt;/D&gt;&lt;D xsi:type="xsd:string"&gt;5/26/11&lt;/D&gt;&lt;D xsi:type="xsd:string"&gt;5/27/11&lt;/D&gt;&lt;D xsi:type="xsd:string"&gt;5/30/11&lt;/D&gt;&lt;D xsi:type="xsd:string"&gt;5/31/11&lt;/D&gt;&lt;D xsi:type="xsd:string"&gt;6/01/11&lt;/D&gt;&lt;D xsi:type="xsd:string"&gt;6/02/11&lt;/D&gt;&lt;D xsi:type="xsd:string"&gt;6/03/11&lt;/D&gt;&lt;D xsi:type="xsd:string"&gt;6/07/11&lt;/D&gt;&lt;D xsi:type="xsd:string"&gt;6/08/11&lt;/D&gt;&lt;D xsi:type="xsd:string"&gt;6/09/11&lt;/D&gt;&lt;D xsi:type="xsd:string"&gt;6/10/11&lt;/D&gt;&lt;D xsi:type="xsd:string"&gt;6/13/11&lt;/D&gt;&lt;D xsi:type="xsd:string"&gt;6/14/11&lt;/D&gt;&lt;D xsi:type="xsd:string"&gt;6/15/11&lt;/D&gt;&lt;D xsi:type="xsd:string"&gt;6/16/11&lt;/D&gt;&lt;D xsi:type="xsd:string"&gt;6/17/11&lt;/D&gt;&lt;D xsi:type="xsd:string"&gt;6/20/11&lt;/D&gt;&lt;D xsi:type="xsd:string"&gt;6/21/11&lt;/D&gt;&lt;D xsi:type="xsd:string"&gt;6/22/11&lt;/D&gt;&lt;D xsi:type="xsd:string"&gt;6/23/11&lt;/D&gt;&lt;D xsi:type="xsd:string"&gt;6/24/11&lt;/D&gt;&lt;D xsi:type="xsd:string"&gt;6/27/11&lt;/D&gt;&lt;D xsi:type="xsd:string"&gt;6/28/11&lt;/D&gt;&lt;D xsi:type="xsd:string"&gt;6/29/11&lt;/D&gt;&lt;D xsi:type="xsd:string"&gt;6/30/11&lt;/D&gt;&lt;D xsi:type="xsd:string"&gt;7/04/11&lt;/D&gt;&lt;D xsi:type="xsd:string"&gt;7/05/11&lt;/D&gt;&lt;D xsi:type="xsd:string"&gt;7/06/11&lt;/D&gt;&lt;D xsi:type="xsd:string"&gt;7/07/11&lt;/D&gt;&lt;D xsi:type="xsd:string"&gt;7/08/11&lt;/D&gt;&lt;D xsi:type="xsd:string"&gt;7/11/11&lt;/D&gt;&lt;D xsi:type="xsd:string"&gt;7/12/11&lt;/D&gt;&lt;D xsi:type="xsd:string"&gt;7/13/11&lt;/D&gt;&lt;D xsi:type="xsd:string"&gt;7/14/11&lt;/D&gt;&lt;D xsi:type="xsd:string"&gt;7/15/11&lt;/D&gt;&lt;D xsi:type="xsd:string"&gt;7/18/11&lt;/D&gt;&lt;D xsi:type="xsd:string"&gt;7/19/11&lt;/D&gt;&lt;D xsi:type="xsd:string"&gt;7/20/11&lt;/D&gt;&lt;D xsi:type="xsd:string"&gt;7/21/11&lt;/D&gt;&lt;D xsi:type="xsd:string"&gt;7/22/11&lt;/D&gt;&lt;D xsi:type="xsd:string"&gt;7/25/11&lt;/D&gt;&lt;D xsi:type="xsd:string"&gt;7/26/11&lt;/D&gt;&lt;D xsi:type="xsd:string"&gt;7/27/11&lt;/D&gt;&lt;D xsi:type="xsd:string"&gt;7/28/11&lt;/D&gt;&lt;D xsi:type="xsd:string"&gt;7/29/11&lt;/D&gt;&lt;D xsi:type="xsd:string"&gt;8/01/11&lt;/D&gt;&lt;D xsi:type="xsd:string"&gt;8/02/11&lt;/D&gt;&lt;D xsi:type="xsd:string"&gt;8/03/11&lt;/D&gt;&lt;D xsi:type="xsd:string"&gt;8/04/11&lt;/D&gt;&lt;D xsi:type="xsd:string"&gt;8/05/11&lt;/D&gt;&lt;D xsi:type="xsd:string"&gt;8/08/11&lt;/D&gt;&lt;D xsi:type="xsd:string"&gt;8/09/11&lt;/D&gt;&lt;D xsi:type="xsd:string"&gt;8/10/11&lt;/D&gt;&lt;D xsi:type="xsd:string"&gt;8/11/11&lt;/D&gt;&lt;D xsi:type="xsd:string"&gt;8/12/11&lt;/D&gt;&lt;D xsi:type="xsd:string"&gt;8/15/11&lt;/D&gt;&lt;D xsi:type="xsd:string"&gt;8/16/11&lt;/D&gt;&lt;D xsi:type="xsd:string"&gt;8/17/11&lt;/D&gt;&lt;D xsi:type="xsd:string"&gt;8/18/11&lt;/D&gt;&lt;D xsi:type="xsd:string"&gt;8/19/11&lt;/D&gt;&lt;D xsi:type="xsd:string"&gt;8/22/11&lt;/D&gt;&lt;D xsi:type="xsd:string"&gt;8/23/11&lt;/D&gt;&lt;D xsi:type="xsd:string"&gt;8/24/11&lt;/D&gt;&lt;D xsi:type="xsd:string"&gt;8/25/11&lt;/D&gt;&lt;D xsi:type="xsd:string"&gt;8/26/11&lt;/D&gt;&lt;D xsi:type="xsd:string"&gt;8/29/11&lt;/D&gt;&lt;D xsi:type="xsd:string"&gt;8/30/11&lt;/D&gt;&lt;D xsi:type="xsd:string"&gt;8/31/11&lt;/D&gt;&lt;D xsi:type="xsd:string"&gt;9/01/11&lt;/D&gt;&lt;D xsi:type="xsd:string"&gt;9/02/11&lt;/D&gt;&lt;D xsi:type="xsd:string"&gt;9/05/11&lt;/D&gt;&lt;D xsi:type="xsd:string"&gt;9/06/11&lt;/D&gt;&lt;D xsi:type="xsd:string"&gt;9/07/11&lt;/D&gt;&lt;D xsi:type="xsd:string"&gt;9/08/11&lt;/D&gt;&lt;D xsi:type="xsd:string"&gt;9/09/11&lt;/D&gt;&lt;D xsi:type="xsd:string"&gt;9/12/11&lt;/D&gt;&lt;D xsi:type="xsd:string"&gt;9/14/11&lt;/D&gt;&lt;D xsi:type="xsd:string"&gt;9/15/11&lt;/D&gt;&lt;D xsi:type="xsd:string"&gt;9/16/11&lt;/D&gt;&lt;D xsi:type="xsd:string"&gt;9/19/11&lt;/D&gt;&lt;D xsi:type="xsd:string"&gt;9/20/11&lt;/D&gt;&lt;D xsi:type="xsd:string"&gt;9/21/11&lt;/D&gt;&lt;D xsi:type="xsd:string"&gt;9/22/11&lt;/D&gt;&lt;D xsi:type="xsd:string"&gt;9/23/11&lt;/D&gt;&lt;D xsi:type="xsd:string"&gt;9/26/11&lt;/D&gt;&lt;D xsi:type="xsd:string"&gt;9/27/11&lt;/D&gt;&lt;D xsi:type="xsd:string"&gt;9/28/11&lt;/D&gt;&lt;D xsi:type="xsd:string"&gt;9/30/11&lt;/D&gt;&lt;D xsi:type="xsd:string"&gt;10/03/11&lt;/D&gt;&lt;D xsi:type="xsd:string"&gt;10/04/11&lt;/D&gt;&lt;D xsi:type="xsd:string"&gt;10/06/11&lt;/D&gt;&lt;D xsi:type="xsd:string"&gt;10/07/11&lt;/D&gt;&lt;D xsi:type="xsd:string"&gt;10/10/11&lt;/D&gt;&lt;D xsi:type="xsd:string"&gt;10/11/11&lt;/D&gt;&lt;D xsi:type="xsd:string"&gt;10/12/11&lt;/D&gt;&lt;D xsi:type="xsd:string"&gt;10/13/11&lt;/D&gt;&lt;D xsi:type="xsd:string"&gt;10/14/11&lt;/D&gt;&lt;D xsi:type="xsd:string"&gt;10/17/11&lt;/D&gt;&lt;D xsi:type="xsd:string"&gt;10/18/11&lt;/D&gt;&lt;D xsi:type="xsd:string"&gt;10/19/11&lt;/D&gt;&lt;D xsi:type="xsd:string"&gt;10/20/11&lt;/D&gt;&lt;D xsi:type="xsd:string"&gt;10/21/11&lt;/D&gt;&lt;D xsi:type="xsd:string"&gt;10/24/11&lt;/D&gt;&lt;D xsi:type="xsd:string"&gt;10/25/11&lt;/D&gt;&lt;D xsi:type="xsd:string"&gt;10/26/11&lt;/D&gt;&lt;D xsi:type="xsd:string"&gt;10/27/11&lt;/D&gt;&lt;D xsi:type="xsd:string"&gt;10/28/11&lt;/D&gt;&lt;D xsi:type="xsd:string"&gt;10/31/11&lt;/D&gt;&lt;D xsi:type="xsd:string"&gt;11/01/11&lt;/D&gt;&lt;D xsi:type="xsd:string"&gt;11/02/11&lt;/D&gt;&lt;D xsi:type="xsd:string"&gt;11/03/11&lt;/D&gt;&lt;D xsi:type="xsd:string"&gt;11/04/11&lt;/D&gt;&lt;D xsi:type="xsd:string"&gt;11/07/11&lt;/D&gt;&lt;D xsi:type="xsd:string"&gt;11/08/11&lt;/D&gt;&lt;D xsi:type="xsd:string"&gt;11/09/11&lt;/D&gt;&lt;D xsi:type="xsd:string"&gt;11/10/11&lt;/D&gt;&lt;D xsi:type="xsd:string"&gt;11/11/11&lt;/D&gt;&lt;D xsi:type="xsd:string"&gt;11/14/11&lt;/D&gt;&lt;D xsi:type="xsd:string"&gt;11/15/11&lt;/D&gt;&lt;D xsi:type="xsd:string"&gt;11/16/11&lt;/D&gt;&lt;D xsi:type="xsd:string"&gt;11/17/11&lt;/D&gt;&lt;D xsi:type="xsd:string"&gt;11/18/11&lt;/D&gt;&lt;D xsi:type="xsd:string"&gt;11/21/11&lt;/D&gt;&lt;D xsi:type="xsd:string"&gt;11/22/11&lt;/D&gt;&lt;D xsi:type="xsd:string"&gt;11/23/11&lt;/D&gt;&lt;D xsi:type="xsd:string"&gt;11/24/11&lt;/D&gt;&lt;D xsi:type="xsd:string"&gt;11/25/11&lt;/D&gt;&lt;D xsi:type="xsd:string"&gt;11/28/11&lt;/D&gt;&lt;D xsi:type="xsd:string"&gt;11/29/11&lt;/D&gt;&lt;D xsi:type="xsd:string"&gt;11/30/11&lt;/D&gt;&lt;D xsi:type="xsd:string"&gt;12/01/11&lt;/D&gt;&lt;D xsi:type="xsd:string"&gt;12/02/11&lt;/D&gt;&lt;D xsi:type="xsd:string"&gt;12/05/11&lt;/D&gt;&lt;D xsi:type="xsd:string"&gt;12/06/11&lt;/D&gt;&lt;D xsi:type="xsd:string"&gt;12/07/11&lt;/D&gt;&lt;D xsi:type="xsd:string"&gt;12/08/11&lt;/D&gt;&lt;D xsi:type="xsd:string"&gt;12/09/11&lt;/D&gt;&lt;D xsi:type="xsd:string"&gt;12/12/11&lt;/D&gt;&lt;D xsi:type="xsd:string"&gt;12/13/11&lt;/D&gt;&lt;D xsi:type="xsd:string"&gt;12/14/11&lt;/D&gt;&lt;D xsi:type="xsd:string"&gt;12/15/11&lt;/D&gt;&lt;D xsi:type="xsd:string"&gt;12/16/11&lt;/D&gt;&lt;D xsi:type="xsd:string"&gt;12/19/11&lt;/D&gt;&lt;D xsi:type="xsd:string"&gt;12/20/11&lt;/D&gt;&lt;D xsi:type="xsd:string"&gt;12/21/11&lt;/D&gt;&lt;D xsi:type="xsd:string"&gt;12/22/11&lt;/D&gt;&lt;D xsi:type="xsd:string"&gt;12/23/11&lt;/D&gt;&lt;D xsi:type="xsd:string"&gt;12/28/11&lt;/D&gt;&lt;D xsi:type="xsd:string"&gt;12/29/11&lt;/D&gt;&lt;D xsi:type="xsd:string"&gt;12/30/11&lt;/D&gt;&lt;D xsi:type="xsd:string"&gt;1/03/12&lt;/D&gt;&lt;D xsi:type="xsd:string"&gt;1/04/12&lt;/D&gt;&lt;D xsi:type="xsd:string"&gt;1/05/12&lt;/D&gt;&lt;D xsi:type="xsd:string"&gt;1/06/12&lt;/D&gt;&lt;D xsi:type="xsd:string"&gt;1/09/12&lt;/D&gt;&lt;D xsi:type="xsd:string"&gt;1/10/12&lt;/D&gt;&lt;D xsi:type="xsd:string"&gt;1/11/12&lt;/D&gt;&lt;D xsi:type="xsd:string"&gt;1/12/12&lt;/D&gt;&lt;D xsi:type="xsd:string"&gt;1/13/12&lt;/D&gt;&lt;D xsi:type="xsd:string"&gt;1/16/12&lt;/D&gt;&lt;D xsi:type="xsd:string"&gt;1/17/12&lt;/D&gt;&lt;D xsi:type="xsd:string"&gt;1/18/12&lt;/D&gt;&lt;D xsi:type="xsd:string"&gt;1/19/12&lt;/D&gt;&lt;D xsi:type="xsd:string"&gt;1/20/12&lt;/D&gt;&lt;D xsi:type="xsd:string"&gt;1/26/12&lt;/D&gt;&lt;D xsi:type="xsd:string"&gt;1/27/12&lt;/D&gt;&lt;D xsi:type="xsd:string"&gt;1/30/12&lt;/D&gt;&lt;D xsi:type="xsd:string"&gt;1/31/12&lt;/D&gt;&lt;D xsi:type="xsd:string"&gt;2/01/12&lt;/D&gt;&lt;D xsi:type="xsd:string"&gt;2/02/12&lt;/D&gt;&lt;D xsi:type="xsd:string"&gt;2/03/12&lt;/D&gt;&lt;D xsi:type="xsd:string"&gt;2/06/12&lt;/D&gt;&lt;D xsi:type="xsd:string"&gt;2/07/12&lt;/D&gt;&lt;D xsi:type="xsd:string"&gt;2/08/12&lt;/D&gt;&lt;D xsi:type="xsd:string"&gt;2/09/12&lt;/D&gt;&lt;D xsi:type="xsd:string"&gt;2/10/12&lt;/D&gt;&lt;D xsi:type="xsd:string"&gt;2/13/12&lt;/D&gt;&lt;D xsi:type="xsd:string"&gt;2/14/12&lt;/D&gt;&lt;D xsi:type="xsd:string"&gt;2/15/12&lt;/D&gt;&lt;D xsi:type="xsd:string"&gt;2/16/12&lt;/D&gt;&lt;D xsi:type="xsd:string"&gt;2/17/12&lt;/D&gt;&lt;D xsi:type="xsd:string"&gt;2/20/12&lt;/D&gt;&lt;D xsi:type="xsd:string"&gt;2/21/12&lt;/D&gt;&lt;D xsi:type="xsd:string"&gt;2/22/12&lt;/D&gt;&lt;D xsi:type="xsd:string"&gt;2/23/12&lt;/D&gt;&lt;D xsi:type="xsd:string"&gt;2/24/12&lt;/D&gt;&lt;D xsi:type="xsd:string"&gt;2/27/12&lt;/D&gt;&lt;D xsi:type="xsd:string"&gt;2/28/12&lt;/D&gt;&lt;D xsi:type="xsd:string"&gt;2/29/12&lt;/D&gt;&lt;D xsi:type="xsd:string"&gt;3/01/12&lt;/D&gt;&lt;D xsi:type="xsd:string"&gt;3/02/12&lt;/D&gt;&lt;D xsi:type="xsd:string"&gt;3/05/12&lt;/D&gt;&lt;D xsi:type="xsd:string"&gt;3/06/12&lt;/D&gt;&lt;D xsi:type="xsd:string"&gt;3/07/12&lt;/D&gt;&lt;D xsi:type="xsd:string"&gt;3/08/12&lt;/D&gt;&lt;D xsi:type="xsd:string"&gt;3/09/12&lt;/D&gt;&lt;D xsi:type="xsd:string"&gt;3/12/12&lt;/D&gt;&lt;D xsi:type="xsd:string"&gt;3/13/12&lt;/D&gt;&lt;D xsi:type="xsd:string"&gt;3/14/12&lt;/D&gt;&lt;D xsi:type="xsd:string"&gt;3/15/12&lt;/D&gt;&lt;D xsi:type="xsd:string"&gt;3/16/12&lt;/D&gt;&lt;D xsi:type="xsd:string"&gt;3/19/12&lt;/D&gt;&lt;D xsi:type="xsd:string"&gt;3/20/12&lt;/D&gt;&lt;D xsi:type="xsd:string"&gt;3/21/12&lt;/D&gt;&lt;D xsi:type="xsd:string"&gt;3/22/12&lt;/D&gt;&lt;D xsi:type="xsd:string"&gt;3/23/12&lt;/D&gt;&lt;D xsi:type="xsd:string"&gt;3/26/12&lt;/D&gt;&lt;D xsi:type="xsd:string"&gt;3/27/12&lt;/D&gt;&lt;D xsi:type="xsd:string"&gt;3/28/12&lt;/D&gt;&lt;D xsi:type="xsd:string"&gt;3/29/12&lt;/D&gt;&lt;D xsi:type="xsd:string"&gt;3/30/12&lt;/D&gt;&lt;D xsi:type="xsd:string"&gt;4/02/12&lt;/D&gt;&lt;D xsi:type="xsd:string"&gt;4/03/12&lt;/D&gt;&lt;D xsi:type="xsd:string"&gt;4/05/12&lt;/D&gt;&lt;D xsi:type="xsd:string"&gt;4/10/12&lt;/D&gt;&lt;D xsi:type="xsd:string"&gt;4/11/12&lt;/D&gt;&lt;D xsi:type="xsd:string"&gt;4/12/12&lt;/D&gt;&lt;D xsi:type="xsd:string"&gt;4/13/12&lt;/D&gt;&lt;D xsi:type="xsd:string"&gt;4/16/12&lt;/D&gt;&lt;D xsi:type="xsd:string"&gt;4/17/12&lt;/D&gt;&lt;D xsi:type="xsd:string"&gt;4/18/12&lt;/D&gt;&lt;D xsi:type="xsd:string"&gt;4/19/12&lt;/D&gt;&lt;D xsi:type="xsd:string"&gt;4/20/12&lt;/D&gt;&lt;D xsi:type="xsd:string"&gt;4/23/12&lt;/D&gt;&lt;D xsi:type="xsd:string"&gt;4/24/12&lt;/D&gt;&lt;D xsi:type="xsd:string"&gt;4/25/12&lt;/D&gt;&lt;D xsi:type="xsd:string"&gt;4/26/12&lt;/D&gt;&lt;D xsi:type="xsd:string"&gt;4/27/12&lt;/D&gt;&lt;D xsi:type="xsd:string"&gt;4/30/12&lt;/D&gt;&lt;D xsi:type="xsd:string"&gt;5/02/12&lt;/D&gt;&lt;D xsi:type="xsd:string"&gt;5/03/12&lt;/D&gt;&lt;D xsi:type="xsd:string"&gt;5/04/12&lt;/D&gt;&lt;D xsi:type="xsd:string"&gt;5/07/12&lt;/D&gt;&lt;D xsi:type="xsd:string"&gt;5/08/12&lt;/D&gt;&lt;D xsi:type="xsd:string"&gt;5/09/12&lt;/D&gt;&lt;D xsi:type="xsd:string"&gt;5/10/12&lt;/D&gt;&lt;D xsi:type="xsd:string"&gt;5/11/12&lt;/D&gt;&lt;D xsi:type="xsd:string"&gt;5/14/12&lt;/D&gt;&lt;D xsi:type="xsd:string"&gt;5/15/12&lt;/D&gt;&lt;D xsi:type="xsd:string"&gt;5/16/12&lt;/D&gt;&lt;D xsi:type="xsd:string"&gt;5/17/12&lt;/D&gt;&lt;D xsi:type="xsd:string"&gt;5/18/12&lt;/D&gt;&lt;D xsi:type="xsd:string"&gt;5/21/12&lt;/D&gt;&lt;D xsi:type="xsd:string"&gt;5/22/12&lt;/D&gt;&lt;D xsi:type="xsd:string"&gt;5/23/12&lt;/D&gt;&lt;D xsi:type="xsd:string"&gt;5/24/12&lt;/D&gt;&lt;D xsi:type="xsd:string"&gt;5/25/12&lt;/D&gt;&lt;D xsi:type="xsd:string"&gt;5/28/12&lt;/D&gt;&lt;D xsi:type="xsd:string"&gt;5/29/12&lt;/D&gt;&lt;D xsi:type="xsd:string"&gt;5/30/12&lt;/D&gt;&lt;D xsi:type="xsd:string"&gt;5/31/12&lt;/D&gt;&lt;D xsi:type="xsd:string"&gt;6/01/12&lt;/D&gt;&lt;D xsi:type="xsd:string"&gt;6/04/12&lt;/D&gt;&lt;D xsi:type="xsd:string"&gt;6/05/12&lt;/D&gt;&lt;D xsi:type="xsd:string"&gt;6/06/12&lt;/D&gt;&lt;D xsi:type="xsd:string"&gt;6/07/12&lt;/D&gt;&lt;D xsi:type="xsd:string"&gt;6/08/12&lt;/D&gt;&lt;D xsi:type="xsd:string"&gt;6/11/12&lt;/D&gt;&lt;D xsi:type="xsd:string"&gt;6/12/12&lt;/D&gt;&lt;D xsi:type="xsd:string"&gt;6/13/12&lt;/D&gt;&lt;D xsi:type="xsd:string"&gt;6/14/12&lt;/D&gt;&lt;D xsi:type="xsd:string"&gt;6/15/12&lt;/D&gt;&lt;D xsi:type="xsd:string"&gt;6/18/12&lt;/D&gt;&lt;D xsi:type="xsd:string"&gt;6/19/12&lt;/D&gt;&lt;D xsi:type="xsd:string"&gt;6/20/12&lt;/D&gt;&lt;D xsi:type="xsd:string"&gt;6/21/12&lt;/D&gt;&lt;D xsi:type="xsd:string"&gt;6/22/12&lt;/D&gt;&lt;D xsi:type="xsd:string"&gt;6/25/12&lt;/D&gt;&lt;D xsi:type="xsd:string"&gt;6/26/12&lt;/D&gt;&lt;D xsi:type="xsd:string"&gt;6/27/12&lt;/D&gt;&lt;D xsi:type="xsd:string"&gt;6/28/12&lt;/D&gt;&lt;D xsi:type="xsd:string"&gt;6/29/12&lt;/D&gt;&lt;D xsi:type="xsd:string"&gt;7/03/12&lt;/D&gt;&lt;D xsi:type="xsd:string"&gt;7/04/12&lt;/D&gt;&lt;D xsi:type="xsd:string"&gt;7/05/12&lt;/D&gt;&lt;D xsi:type="xsd:string"&gt;7/06/12&lt;/D&gt;&lt;D xsi:type="xsd:string"&gt;7/09/12&lt;/D&gt;&lt;D xsi:type="xsd:string"&gt;7/10/12&lt;/D&gt;&lt;D xsi:type="xsd:string"&gt;7/11/12&lt;/D&gt;&lt;D xsi:type="xsd:string"&gt;7/12/12&lt;/D&gt;&lt;D xsi:type="xsd:string"&gt;7/13/12&lt;/D&gt;&lt;D xsi:type="xsd:string"&gt;7/16/12&lt;/D&gt;&lt;D xsi:type="xsd:string"&gt;7/17/12&lt;/D&gt;&lt;D xsi:type="xsd:string"&gt;7/18/12&lt;/D&gt;&lt;D xsi:type="xsd:string"&gt;7/19/12&lt;/D&gt;&lt;D xsi:type="xsd:string"&gt;7/20/12&lt;/D&gt;&lt;D xsi:type="xsd:string"&gt;7/23/12&lt;/D&gt;&lt;D xsi:type="xsd:string"&gt;7/24/12&lt;/D&gt;&lt;D xsi:type="xsd:string"&gt;7/25/12&lt;/D&gt;&lt;D xsi:type="xsd:string"&gt;7/26/12&lt;/D&gt;&lt;D xsi:type="xsd:string"&gt;7/27/12&lt;/D&gt;&lt;D xsi:type="xsd:string"&gt;7/30/12&lt;/D&gt;&lt;D xsi:type="xsd:string"&gt;7/31/12&lt;/D&gt;&lt;D xsi:type="xsd:string"&gt;8/01/12&lt;/D&gt;&lt;D xsi:type="xsd:string"&gt;8/02/12&lt;/D&gt;&lt;D xsi:type="xsd:string"&gt;8/03/12&lt;/D&gt;&lt;D xsi:type="xsd:string"&gt;8/06/12&lt;/D&gt;&lt;D xsi:type="xsd:string"&gt;8/07/12&lt;/D&gt;&lt;D xsi:type="xsd:string"&gt;8/08/12&lt;/D&gt;&lt;D xsi:type="xsd:string"&gt;8/09/12&lt;/D&gt;&lt;D xsi:type="xsd:string"&gt;8/10/12&lt;/D&gt;&lt;D xsi:type="xsd:string"&gt;8/13/12&lt;/D&gt;&lt;D xsi:type="xsd:string"&gt;8/14/12&lt;/D&gt;&lt;D xsi:type="xsd:string"&gt;8/15/12&lt;/D&gt;&lt;D xsi:type="xsd:string"&gt;8/16/12&lt;/D&gt;&lt;D xsi:type="xsd:string"&gt;8/17/12&lt;/D&gt;&lt;D xsi:type="xsd:string"&gt;8/20/12&lt;/D&gt;&lt;D xsi:type="xsd:string"&gt;8/21/12&lt;/D&gt;&lt;D xsi:type="xsd:string"&gt;8/22/12&lt;/D&gt;&lt;D xsi:type="xsd:string"&gt;8/23/12&lt;/D&gt;&lt;D xsi:type="xsd:string"&gt;8/24/12&lt;/D&gt;&lt;D xsi:type="xsd:string"&gt;8/27/12&lt;/D&gt;&lt;D xsi:type="xsd:string"&gt;8/28/12&lt;/D&gt;&lt;D xsi:type="xsd:string"&gt;8/29/12&lt;/D&gt;&lt;D xsi:type="xsd:string"&gt;8/30/12&lt;/D&gt;&lt;D xsi:type="xsd:string"&gt;8/31/12&lt;/D&gt;&lt;D xsi:type="xsd:string"&gt;9/03/12&lt;/D&gt;&lt;D xsi:type="xsd:string"&gt;9/04/12&lt;/D&gt;&lt;D xsi:type="xsd:string"&gt;9/05/12&lt;/D&gt;&lt;D xsi:type="xsd:string"&gt;9/06/12&lt;/D&gt;&lt;D xsi:type="xsd:string"&gt;9/07/12&lt;/D&gt;&lt;D xsi:type="xsd:string"&gt;9/10/12&lt;/D&gt;&lt;D xsi:type="xsd:string"&gt;9/11/12&lt;/D&gt;&lt;D xsi:type="xsd:string"&gt;9/12/12&lt;/D&gt;&lt;D xsi:type="xsd:string"&gt;9/13/12&lt;/D&gt;&lt;D xsi:type="xsd:string"&gt;9/14/12&lt;/D&gt;&lt;D xsi:type="xsd:string"&gt;9/17/12&lt;/D&gt;&lt;D xsi:type="xsd:string"&gt;9/18/12&lt;/D&gt;&lt;D xsi:type="xsd:string"&gt;9/19/12&lt;/D&gt;&lt;D xsi:type="xsd:string"&gt;9/20/12&lt;/D&gt;&lt;D xsi:type="xsd:string"&gt;9/21/12&lt;/D&gt;&lt;D xsi:type="xsd:string"&gt;9/24/12&lt;/D&gt;&lt;D xsi:type="xsd:string"&gt;9/25/12&lt;/D&gt;&lt;D xsi:type="xsd:string"&gt;9/26/12&lt;/D&gt;&lt;D xsi:type="xsd:string"&gt;9/27/12&lt;/D&gt;&lt;D xsi:type="xsd:string"&gt;9/28/12&lt;/D&gt;&lt;D xsi:type="xsd:string"&gt;10/03/12&lt;/D&gt;&lt;D xsi:type="xsd:string"&gt;10/04/12&lt;/D&gt;&lt;D xsi:type="xsd:string"&gt;10/05/12&lt;/D&gt;&lt;D xsi:type="xsd:string"&gt;10/08/12&lt;/D&gt;&lt;D xsi:type="xsd:string"&gt;10/09/12&lt;/D&gt;&lt;D xsi:type="xsd:string"&gt;10/10/12&lt;/D&gt;&lt;D xsi:type="xsd:string"&gt;10/11/12&lt;/D&gt;&lt;D xsi:type="xsd:string"&gt;10/12/12&lt;/D&gt;&lt;D xsi:type="xsd:string"&gt;10/15/12&lt;/D&gt;&lt;D xsi:type="xsd:string"&gt;10/16/12&lt;/D&gt;&lt;D xsi:type="xsd:string"&gt;10/17/12&lt;/D&gt;&lt;D xsi:type="xsd:string"&gt;10/18/12&lt;/D&gt;&lt;D xsi:type="xsd:string"&gt;10/19/12&lt;/D&gt;&lt;D xsi:type="xsd:string"&gt;10/22/12&lt;/D&gt;&lt;D xsi:type="xsd:string"&gt;10/24/12&lt;/D&gt;&lt;D xsi:type="xsd:string"&gt;10/25/12&lt;/D&gt;&lt;D xsi:type="xsd:string"&gt;10/26/12&lt;/D&gt;&lt;D xsi:type="xsd:string"&gt;10/29/12&lt;/D&gt;&lt;D xsi:type="xsd:string"&gt;10/30/12&lt;/D&gt;&lt;D xsi:type="xsd:string"&gt;10/31/12&lt;/D&gt;&lt;D xsi:type="xsd:string"&gt;11/01/12&lt;/D&gt;&lt;D xsi:type="xsd:string"&gt;11/02/12&lt;/D&gt;&lt;D xsi:type="xsd:string"&gt;11/05/12&lt;/D&gt;&lt;D xsi:type="xsd:string"&gt;11/06/12&lt;/D&gt;&lt;D xsi:type="xsd:string"&gt;11/07/12&lt;/D&gt;&lt;D xsi:type="xsd:string"&gt;11/08/12&lt;/D&gt;&lt;D xsi:type="xsd:string"&gt;11/09/12&lt;/D&gt;&lt;D xsi:type="xsd:string"&gt;11/12/12&lt;/D&gt;&lt;D xsi:type="xsd:string"&gt;11/13/12&lt;/D&gt;&lt;D xsi:type="xsd:string"&gt;11/14/12&lt;/D&gt;&lt;D xsi:type="xsd:string"&gt;11/15/12&lt;/D&gt;&lt;D xsi:type="xsd:string"&gt;11/16/12&lt;/D&gt;&lt;D xsi:type="xsd:string"&gt;11/19/12&lt;/D&gt;&lt;D xsi:type="xsd:string"&gt;11/20/12&lt;/D&gt;&lt;D xsi:type="xsd:string"&gt;11/21/12&lt;/D&gt;&lt;D xsi:type="xsd:string"&gt;11/22/12&lt;/D&gt;&lt;D xsi:type="xsd:string"&gt;11/23/12&lt;/D&gt;&lt;D xsi:type="xsd:string"&gt;11/26/12&lt;/D&gt;&lt;D xsi:type="xsd:string"&gt;11/27/12&lt;/D&gt;&lt;D xsi:type="xsd:string"&gt;11/28/12&lt;/D&gt;&lt;D xsi:type="xsd:string"&gt;11/29/12&lt;/D&gt;&lt;D xsi:type="xsd:string"&gt;11/30/12&lt;/D&gt;&lt;D xsi:type="xsd:string"&gt;12/03/12&lt;/D&gt;&lt;D xsi:type="xsd:string"&gt;12/04/12&lt;/D&gt;&lt;D xsi:type="xsd:string"&gt;12/05/12&lt;/D&gt;&lt;D xsi:type="xsd:string"&gt;12/06/12&lt;/D&gt;&lt;D xsi:type="xsd:string"&gt;12/07/12&lt;/D&gt;&lt;D xsi:type="xsd:string"&gt;12/10/12&lt;/D&gt;&lt;D xsi:type="xsd:string"&gt;12/11/12&lt;/D&gt;&lt;D xsi:type="xsd:string"&gt;12/12/12&lt;/D&gt;&lt;D xsi:type="xsd:string"&gt;12/13/12&lt;/D&gt;&lt;D xsi:type="xsd:string"&gt;12/14/12&lt;/D&gt;&lt;D xsi:type="xsd:string"&gt;12/17/12&lt;/D&gt;&lt;D xsi:type="xsd:string"&gt;12/18/12&lt;/D&gt;&lt;D xsi:type="xsd:string"&gt;12/19/12&lt;/D&gt;&lt;D xsi:type="xsd:string"&gt;12/20/12&lt;/D&gt;&lt;D xsi:type="xsd:string"&gt;12/21/12&lt;/D&gt;&lt;D xsi:type="xsd:string"&gt;12/24/12&lt;/D&gt;&lt;D xsi:type="xsd:string"&gt;12/27/12&lt;/D&gt;&lt;D xsi:type="xsd:string"&gt;12/28/12&lt;/D&gt;&lt;D xsi:type="xsd:string"&gt;12/31/12&lt;/D&gt;&lt;D xsi:type="xsd:string"&gt;1/02/13&lt;/D&gt;&lt;D xsi:type="xsd:string"&gt;1/03/13&lt;/D&gt;&lt;D xsi:type="xsd:string"&gt;1/04/13&lt;/D&gt;&lt;D xsi:type="xsd:string"&gt;1/07/13&lt;/D&gt;&lt;D xsi:type="xsd:string"&gt;1/08/13&lt;/D&gt;&lt;D xsi:type="xsd:string"&gt;1/09/13&lt;/D&gt;&lt;D xsi:type="xsd:string"&gt;1/10/13&lt;/D&gt;&lt;D xsi:type="xsd:string"&gt;1/11/13&lt;/D&gt;&lt;D xsi:type="xsd:string"&gt;1/14/13&lt;/D&gt;&lt;D xsi:type="xsd:string"&gt;1/15/13&lt;/D&gt;&lt;D xsi:type="xsd:string"&gt;1/16/13&lt;/D&gt;&lt;D xsi:type="xsd:string"&gt;1/17/13&lt;/D&gt;&lt;D xsi:type="xsd:string"&gt;1/18/13&lt;/D&gt;&lt;D xsi:type="xsd:string"&gt;1/21/13&lt;/D&gt;&lt;D xsi:type="xsd:string"&gt;1/22/13&lt;/D&gt;&lt;D xsi:type="xsd:string"&gt;1/23/13&lt;/D&gt;&lt;D xsi:type="xsd:string"&gt;1/24/13&lt;/D&gt;&lt;D xsi:type="xsd:string"&gt;1/25/13&lt;/D&gt;&lt;D xsi:type="xsd:string"&gt;1/28/13&lt;/D&gt;&lt;D xsi:type="xsd:string"&gt;1/29/13&lt;/D&gt;&lt;D xsi:type="xsd:string"&gt;1/30/13&lt;/D&gt;&lt;D xsi:type="xsd:string"&gt;1/31/13&lt;/D&gt;&lt;D xsi:type="xsd:string"&gt;2/01/13&lt;/D&gt;&lt;D xsi:type="xsd:string"&gt;2/04/13&lt;/D&gt;&lt;D xsi:type="xsd:string"&gt;2/05/13&lt;/D&gt;&lt;D xsi:type="xsd:string"&gt;2/06/13&lt;/D&gt;&lt;D xsi:type="xsd:string"&gt;2/07/13&lt;/D&gt;&lt;D xsi:type="xsd:string"&gt;2/08/13&lt;/D&gt;&lt;D xsi:type="xsd:string"&gt;2/14/13&lt;/D&gt;&lt;D xsi:type="xsd:string"&gt;2/15/13&lt;/D&gt;&lt;D xsi:type="xsd:string"&gt;2/18/13&lt;/D&gt;&lt;D xsi:type="xsd:string"&gt;2/19/13&lt;/D&gt;&lt;D xsi:type="xsd:string"&gt;2/20/13&lt;/D&gt;&lt;D xsi:type="xsd:string"&gt;2/21/13&lt;/D&gt;&lt;D xsi:type="xsd:string"&gt;2/22/13&lt;/D&gt;&lt;D xsi:type="xsd:string"&gt;2/25/13&lt;/D&gt;&lt;D xsi:type="xsd:string"&gt;2/26/13&lt;/D&gt;&lt;D xsi:type="xsd:string"&gt;2/27/13&lt;/D&gt;&lt;D xsi:type="xsd:string"&gt;2/28/13&lt;/D&gt;&lt;D xsi:type="xsd:string"&gt;3/01/13&lt;/D&gt;&lt;D xsi:type="xsd:string"&gt;3/04/13&lt;/D&gt;&lt;D xsi:type="xsd:string"&gt;3/05/13&lt;/D&gt;&lt;D xsi:type="xsd:string"&gt;3/06/13&lt;/D&gt;&lt;D xsi:type="xsd:string"&gt;3/07/13&lt;/D&gt;&lt;D xsi:type="xsd:string"&gt;3/08/13&lt;/D&gt;&lt;D xsi:type="xsd:string"&gt;3/11/13&lt;/D&gt;&lt;D xsi:type="xsd:string"&gt;3/12/13&lt;/D&gt;&lt;D xsi:type="xsd:string"&gt;3/13/13&lt;/D&gt;&lt;D xsi:type="xsd:string"&gt;3/14/13&lt;/D&gt;&lt;D xsi:type="xsd:string"&gt;3/15/13&lt;/D&gt;&lt;D xsi:type="xsd:string"&gt;3/18/13&lt;/D&gt;&lt;D xsi:type="xsd:string"&gt;3/19/13&lt;/D&gt;&lt;D xsi:type="xsd:string"&gt;3/20/13&lt;/D&gt;&lt;D xsi:type="xsd:string"&gt;3/21/13&lt;/D&gt;&lt;D xsi:type="xsd:string"&gt;3/22/13&lt;/D&gt;&lt;D xsi:type="xsd:string"&gt;3/25/13&lt;/D&gt;&lt;D xsi:type="xsd:string"&gt;3/26/13&lt;/D&gt;&lt;D xsi:type="xsd:string"&gt;3/27/13&lt;/D&gt;&lt;D xsi:type="xsd:string"&gt;3/28/13&lt;/D&gt;&lt;D xsi:type="xsd:string"&gt;4/02/13&lt;/D&gt;&lt;D xsi:type="xsd:string"&gt;4/03/13&lt;/D&gt;&lt;D xsi:type="xsd:string"&gt;4/05/13&lt;/D&gt;&lt;D xsi:type="xsd:string"&gt;4/08/13&lt;/D&gt;&lt;D xsi:type="xsd:string"&gt;4/09/13&lt;/D&gt;&lt;D xsi:type="xsd:string"&gt;4/10/13&lt;/D&gt;&lt;D xsi:type="xsd:string"&gt;4/11/13&lt;/D&gt;&lt;D xsi:type="xsd:string"&gt;4/12/13&lt;/D&gt;&lt;D xsi:type="xsd:string"&gt;4/15/13&lt;/D&gt;&lt;D xsi:type="xsd:string"&gt;4/16/13&lt;/D&gt;&lt;D xsi:type="xsd:string"&gt;4/17/13&lt;/D&gt;&lt;D xsi:type="xsd:string"&gt;4/18/13&lt;/D&gt;&lt;D xsi:type="xsd:string"&gt;4/19/13&lt;/D&gt;&lt;D xsi:type="xsd:string"&gt;4/22/13&lt;/D&gt;&lt;D xsi:type="xsd:string"&gt;4/23/13&lt;/D&gt;&lt;D xsi:type="xsd:string"&gt;4/24/13&lt;/D&gt;&lt;D xsi:type="xsd:string"&gt;4/25/13&lt;/D&gt;&lt;D xsi:type="xsd:string"&gt;4/26/13&lt;/D&gt;&lt;D xsi:type="xsd:string"&gt;4/29/13&lt;/D&gt;&lt;D xsi:type="xsd:string"&gt;4/30/13&lt;/D&gt;&lt;D xsi:type="xsd:string"&gt;5/02/13&lt;/D&gt;&lt;D xsi:type="xsd:string"&gt;5/03/13&lt;/D&gt;&lt;D xsi:type="xsd:string"&gt;5/06/13&lt;/D&gt;&lt;D xsi:type="xsd:string"&gt;5/07/13&lt;/D&gt;&lt;D xsi:type="xsd:string"&gt;5/08/13&lt;/D&gt;&lt;D xsi:type="xsd:string"&gt;5/09/13&lt;/D&gt;&lt;D xsi:type="xsd:string"&gt;5/10/13&lt;/D&gt;&lt;D xsi:type="xsd:string"&gt;5/13/13&lt;/D&gt;&lt;D xsi:type="xsd:string"&gt;5/14/13&lt;/D&gt;&lt;D xsi:type="xsd:string"&gt;5/15/13&lt;/D&gt;&lt;D xsi:type="xsd:string"&gt;5/16/13&lt;/D&gt;&lt;D xsi:type="xsd:string"&gt;5/20/13&lt;/D&gt;&lt;D xsi:type="xsd:string"&gt;5/21/13&lt;/D&gt;&lt;D xsi:type="xsd:string"&gt;5/22/13&lt;/D&gt;&lt;D xsi:type="xsd:string"&gt;5/23/13&lt;/D&gt;&lt;D xsi:type="xsd:string"&gt;5/24/13&lt;/D&gt;&lt;D xsi:type="xsd:string"&gt;5/27/13&lt;/D&gt;&lt;D xsi:type="xsd:string"&gt;5/28/13&lt;/D&gt;&lt;D xsi:type="xsd:string"&gt;5/29/13&lt;/D&gt;&lt;D xsi:type="xsd:string"&gt;5/30/13&lt;/D&gt;&lt;D xsi:type="xsd:string"&gt;5/31/13&lt;/D&gt;&lt;D xsi:type="xsd:string"&gt;6/03/13&lt;/D&gt;&lt;D xsi:type="xsd:string"&gt;6/04/13&lt;/D&gt;&lt;D xsi:type="xsd:string"&gt;6/05/13&lt;/D&gt;&lt;D xsi:type="xsd:string"&gt;6/06/13&lt;/D&gt;&lt;D xsi:type="xsd:string"&gt;6/07/13&lt;/D&gt;&lt;D xsi:type="xsd:string"&gt;6/10/13&lt;/D&gt;&lt;D xsi:type="xsd:string"&gt;6/11/13&lt;/D&gt;&lt;D xsi:type="xsd:string"&gt;6/13/13&lt;/D&gt;&lt;D xsi:type="xsd:string"&gt;6/14/13&lt;/D&gt;&lt;D xsi:type="xsd:string"&gt;6/17/13&lt;/D&gt;&lt;D xsi:type="xsd:string"&gt;6/18/13&lt;/D&gt;&lt;D xsi:type="xsd:string"&gt;6/19/13&lt;/D&gt;&lt;D xsi:type="xsd:string"&gt;6/20/13&lt;/D&gt;&lt;D xsi:type="xsd:string"&gt;6/21/13&lt;/D&gt;&lt;D xsi:type="xsd:string"&gt;6/24/13&lt;/D&gt;&lt;D xsi:type="xsd:string"&gt;6/25/13&lt;/D&gt;&lt;D xsi:type="xsd:string"&gt;6/26/13&lt;/D&gt;&lt;D xsi:type="xsd:string"&gt;6/27/13&lt;/D&gt;&lt;D xsi:type="xsd:string"&gt;6/28/13&lt;/D&gt;&lt;D xsi:type="xsd:string"&gt;7/02/13&lt;/D&gt;&lt;D xsi:type="xsd:string"&gt;7/03/13&lt;/D&gt;&lt;D xsi:type="xsd:string"&gt;7/04/13&lt;/D&gt;&lt;D xsi:type="xsd:string"&gt;7/05/13&lt;/D&gt;&lt;D xsi:type="xsd:string"&gt;7/08/13&lt;/D&gt;&lt;D xsi:type="xsd:string"&gt;7/09/13&lt;/D&gt;&lt;D xsi:type="xsd:string"&gt;7/10/13&lt;/D&gt;&lt;D xsi:type="xsd:string"&gt;7/11/13&lt;/D&gt;&lt;D xsi:type="xsd:string"&gt;7/12/13&lt;/D&gt;&lt;D xsi:type="xsd:string"&gt;7/15/13&lt;/D&gt;&lt;D xsi:type="xsd:string"&gt;7/16/13&lt;/D&gt;&lt;D xsi:type="xsd:string"&gt;7/17/13&lt;/D&gt;&lt;D xsi:type="xsd:string"&gt;7/18/13&lt;/D&gt;&lt;D xsi:type="xsd:string"&gt;7/19/13&lt;/D&gt;&lt;D xsi:type="xsd:string"&gt;7/22/13&lt;/D&gt;&lt;D xsi:type="xsd:string"&gt;7/23/13&lt;/D&gt;&lt;D xsi:type="xsd:string"&gt;7/24/13&lt;/D&gt;&lt;D xsi:type="xsd:string"&gt;7/25/13&lt;/D&gt;&lt;D xsi:type="xsd:string"&gt;7/26/13&lt;/D&gt;&lt;D xsi:type="xsd:string"&gt;7/29/13&lt;/D&gt;&lt;D xsi:type="xsd:string"&gt;7/30/13&lt;/D&gt;&lt;D xsi:type="xsd:string"&gt;7/31/13&lt;/D&gt;&lt;D xsi:type="xsd:string"&gt;8/01/13&lt;/D&gt;&lt;D xsi:type="xsd:string"&gt;8/02/13&lt;/D&gt;&lt;D xsi:type="xsd:string"&gt;8/05/13&lt;/D&gt;&lt;D xsi:type="xsd:string"&gt;8/06/13&lt;/D&gt;&lt;D xsi:type="xsd:string"&gt;8/07/13&lt;/D&gt;&lt;D xsi:type="xsd:string"&gt;8/08/13&lt;/D&gt;&lt;D xsi:type="xsd:string"&gt;8/09/13&lt;/D&gt;&lt;D xsi:type="xsd:string"&gt;8/12/13&lt;/D&gt;&lt;D xsi:type="xsd:string"&gt;8/13/13&lt;/D&gt;&lt;D xsi:type="xsd:string"&gt;8/15/13&lt;/D&gt;&lt;D xsi:type="xsd:string"&gt;8/16/13&lt;/D&gt;&lt;D xsi:type="xsd:string"&gt;8/19/13&lt;/D&gt;&lt;D xsi:type="xsd:string"&gt;8/20/13&lt;/D&gt;&lt;D xsi:type="xsd:string"&gt;8/21/13&lt;/D&gt;&lt;D xsi:type="xsd:string"&gt;8/22/13&lt;/D&gt;&lt;D xsi:type="xsd:string"&gt;8/23/13&lt;/D&gt;&lt;D xsi:type="xsd:string"&gt;8/26/13&lt;/D&gt;&lt;D xsi:type="xsd:string"&gt;8/27/13&lt;/D&gt;&lt;D xsi:type="xsd:string"&gt;8/28/13&lt;/D&gt;&lt;D xsi:type="xsd:string"&gt;8/29/13&lt;/D&gt;&lt;D xsi:type="xsd:string"&gt;8/30/13&lt;/D&gt;&lt;D xsi:type="xsd:string"&gt;9/02/13&lt;/D&gt;&lt;D xsi:type="xsd:string"&gt;9/03/13&lt;/D&gt;&lt;D xsi:type="xsd:string"&gt;9/04/13&lt;/D&gt;&lt;D xsi:type="xsd:string"&gt;9/05/13&lt;/D&gt;&lt;D xsi:type="xsd:string"&gt;9/06/13&lt;/D&gt;&lt;D xsi:type="xsd:string"&gt;9/09/13&lt;/D&gt;&lt;D xsi:type="xsd:string"&gt;9/10/13&lt;/D&gt;&lt;D xsi:type="xsd:string"&gt;9/11/13&lt;/D&gt;&lt;D xsi:type="xsd:string"&gt;9/12/13&lt;/D&gt;&lt;D xsi:type="xsd:string"&gt;9/13/13&lt;/D&gt;&lt;D xsi:type="xsd:string"&gt;9/16/13&lt;/D&gt;&lt;D xsi:type="xsd:string"&gt;9/17/13&lt;/D&gt;&lt;D xsi:type="xsd:string"&gt;9/18/13&lt;/D&gt;&lt;D xsi:type="xsd:string"&gt;9/19/13&lt;/D&gt;&lt;D xsi:type="xsd:string"&gt;9/23/13&lt;/D&gt;&lt;D xsi:type="xsd:string"&gt;9/24/13&lt;/D&gt;&lt;D xsi:type="xsd:string"&gt;9/25/13&lt;/D&gt;&lt;D xsi:type="xsd:string"&gt;9/26/13&lt;/D&gt;&lt;D xsi:type="xsd:string"&gt;9/27/13&lt;/D&gt;&lt;D xsi:type="xsd:string"&gt;9/30/13&lt;/D&gt;&lt;D xsi:type="xsd:string"&gt;10/02/13&lt;/D&gt;&lt;D xsi:type="xsd:string"&gt;10/03/13&lt;/D&gt;&lt;D xsi:type="xsd:string"&gt;10/04/13&lt;/D&gt;&lt;D xsi:type="xsd:string"&gt;10/07/13&lt;/D&gt;&lt;D xsi:type="xsd:string"&gt;10/08/13&lt;/D&gt;&lt;D xsi:type="xsd:string"&gt;10/09/13&lt;/D&gt;&lt;D xsi:type="xsd:string"&gt;10/10/13&lt;/D&gt;&lt;D xsi:type="xsd:string"&gt;10/11/13&lt;/D&gt;&lt;D xsi:type="xsd:string"&gt;10/15/13&lt;/D&gt;&lt;D xsi:type="xsd:string"&gt;10/16/13&lt;/D&gt;&lt;D xsi:type="xsd:string"&gt;10/17/13&lt;/D&gt;&lt;D xsi:type="xsd:string"&gt;10/18/13&lt;/D&gt;&lt;D xsi:type="xsd:string"&gt;10/21/13&lt;/D&gt;&lt;D xsi:type="xsd:string"&gt;10/22/13&lt;/D&gt;&lt;D xsi:type="xsd:string"&gt;10/23/13&lt;/D&gt;&lt;D xsi:type="xsd:string"&gt;10/24/13&lt;/D&gt;&lt;D xsi:type="xsd:string"&gt;10/25/13&lt;/D&gt;&lt;D xsi:type="xsd:string"&gt;10/28/13&lt;/D&gt;&lt;D xsi:type="xsd:string"&gt;10/29/13&lt;/D&gt;&lt;D xsi:type="xsd:string"&gt;10/30/13&lt;/D&gt;&lt;D xsi:type="xsd:string"&gt;10/31/13&lt;/D&gt;&lt;D xsi:type="xsd:string"&gt;11/01/13&lt;/D&gt;&lt;D xsi:type="xsd:string"&gt;11/04/13&lt;/D&gt;&lt;D xsi:type="xsd:string"&gt;11/05/13&lt;/D&gt;&lt;D xsi:type="xsd:string"&gt;11/06/13&lt;/D&gt;&lt;D xsi:type="xsd:string"&gt;11/07/13&lt;/D&gt;&lt;D xsi:type="xsd:string"&gt;11/08/13&lt;/D&gt;&lt;D xsi:type="xsd:string"&gt;11/11/13&lt;/D&gt;&lt;D xsi:type="xsd:string"&gt;11/12/13&lt;/D&gt;&lt;D xsi:type="xsd:string"&gt;11/13/13&lt;/D&gt;&lt;D xsi:type="xsd:string"&gt;11/14/13&lt;/D&gt;&lt;D xsi:type="xsd:string"&gt;11/15/13&lt;/D&gt;&lt;D xsi:type="xsd:string"&gt;11/18/13&lt;/D&gt;&lt;D xsi:type="xsd:string"&gt;11/19/13&lt;/D&gt;&lt;D xsi:type="xsd:string"&gt;11/20/13&lt;/D&gt;&lt;D xsi:type="xsd:string"&gt;11/21/13&lt;/D&gt;&lt;D xsi:type="xsd:string"&gt;11/22/13&lt;/D&gt;&lt;D xsi:type="xsd:string"&gt;11/25/13&lt;/D&gt;&lt;D xsi:type="xsd:string"&gt;11/26/13&lt;/D&gt;&lt;D xsi:type="xsd:string"&gt;11/27/13&lt;/D&gt;&lt;D xsi:type="xsd:string"&gt;11/28/13&lt;/D&gt;&lt;D xsi:type="xsd:string"&gt;11/29/13&lt;/D&gt;&lt;D xsi:type="xsd:string"&gt;12/02/13&lt;/D&gt;&lt;D xsi:type="xsd:string"&gt;12/03/13&lt;/D&gt;&lt;D xsi:type="xsd:string"&gt;12/04/13&lt;/D&gt;&lt;D xsi:type="xsd:string"&gt;12/05/13&lt;/D&gt;&lt;D xsi:type="xsd:string"&gt;12/06/13&lt;/D&gt;&lt;D xsi:type="xsd:string"&gt;12/09/13&lt;/D&gt;&lt;D xsi:type="xsd:string"&gt;12/10/13&lt;/D&gt;&lt;D xsi:type="xsd:string"&gt;12/11/13&lt;/D&gt;&lt;D xsi:type="xsd:string"&gt;12/12/13&lt;/D&gt;&lt;D xsi:type="xsd:string"&gt;12/13/13&lt;/D&gt;&lt;D xsi:type="xsd:string"&gt;12/16/13&lt;/D&gt;&lt;D xsi:type="xsd:string"&gt;12/17/13&lt;/D&gt;&lt;D xsi:type="xsd:string"&gt;12/18/13&lt;/D&gt;&lt;D xsi:type="xsd:string"&gt;12/19/13&lt;/D&gt;&lt;D xsi:type="xsd:string"&gt;12/20/13&lt;/D&gt;&lt;D xsi:type="xsd:string"&gt;12/23/13&lt;/D&gt;&lt;D xsi:type="xsd:string"&gt;12/24/13&lt;/D&gt;&lt;D xsi:type="xsd:string"&gt;12/27/13&lt;/D&gt;&lt;D xsi:type="xsd:string"&gt;12/30/13&lt;/D&gt;&lt;D xsi:type="xsd:string"&gt;12/31/13&lt;/D&gt;&lt;D xsi:type="xsd:string"&gt;1/02/14&lt;/D&gt;&lt;D xsi:type="xsd:string"&gt;1/03/14&lt;/D&gt;&lt;D xsi:type="xsd:string"&gt;1/06/14&lt;/D&gt;&lt;D xsi:type="xsd:string"&gt;1/07/14&lt;/D&gt;&lt;D xsi:type="xsd:string"&gt;1/08/14&lt;/D&gt;&lt;D xsi:type="xsd:string"&gt;1/09/14&lt;/D&gt;&lt;D xsi:type="xsd:string"&gt;1/10/14&lt;/D&gt;&lt;D xsi:type="xsd:string"&gt;1/13/14&lt;/D&gt;&lt;D xsi:type="xsd:string"&gt;1/14/14&lt;/D&gt;&lt;D xsi:type="xsd:string"&gt;1/15/14&lt;/D&gt;&lt;D xsi:type="xsd:string"&gt;1/16/14&lt;/D&gt;&lt;D xsi:type="xsd:string"&gt;1/17/14&lt;/D&gt;&lt;D xsi:type="xsd:string"&gt;1/20/14&lt;/D&gt;&lt;D xsi:type="xsd:string"&gt;1/21/14&lt;/D&gt;&lt;D xsi:type="xsd:string"&gt;1/22/14&lt;/D&gt;&lt;D xsi:type="xsd:string"&gt;1/23/14&lt;/D&gt;&lt;D xsi:type="xsd:string"&gt;1/24/14&lt;/D&gt;&lt;D xsi:type="xsd:string"&gt;1/27/14&lt;/D&gt;&lt;D xsi:type="xsd:string"&gt;1/28/14&lt;/D&gt;&lt;D xsi:type="xsd:string"&gt;1/29/14&lt;/D&gt;&lt;D xsi:type="xsd:string"&gt;1/30/14&lt;/D&gt;&lt;D xsi:type="xsd:string"&gt;2/04/14&lt;/D&gt;&lt;D xsi:type="xsd:string"&gt;2/05/14&lt;/D&gt;&lt;D xsi:type="xsd:string"&gt;2/06/14&lt;/D&gt;&lt;D xsi:type="xsd:string"&gt;2/07/14&lt;/D&gt;&lt;D xsi:type="xsd:string"&gt;2/10/14&lt;/D&gt;&lt;D xsi:type="xsd:string"&gt;2/11/14&lt;/D&gt;&lt;D xsi:type="xsd:string"&gt;2/12/14&lt;/D&gt;&lt;D xsi:type="xsd:string"&gt;2/13/14&lt;/D&gt;&lt;D xsi:type="xsd:string"&gt;2/14/14&lt;/D&gt;&lt;D xsi:type="xsd:string"&gt;2/17/14&lt;/D&gt;&lt;D xsi:type="xsd:string"&gt;2/18/14&lt;/D&gt;&lt;D xsi:type="xsd:string"&gt;2/19/14&lt;/D&gt;&lt;D xsi:type="xsd:string"&gt;2/20/14&lt;/D&gt;&lt;D xsi:type="xsd:string"&gt;2/21/14&lt;/D&gt;&lt;D xsi:type="xsd:string"&gt;2/24/14&lt;/D&gt;&lt;D xsi:type="xsd:string"&gt;2/25/14&lt;/D&gt;&lt;D xsi:type="xsd:string"&gt;2/26/14&lt;/D&gt;&lt;D xsi:type="xsd:string"&gt;2/27/14&lt;/D&gt;&lt;D xsi:type="xsd:string"&gt;2/28/14&lt;/D&gt;&lt;D xsi:type="xsd:string"&gt;3/03/14&lt;/D&gt;&lt;D xsi:type="xsd:string"&gt;3/04/14&lt;/D&gt;&lt;D xsi:type="xsd:string"&gt;3/05/14&lt;/D&gt;&lt;D xsi:type="xsd:string"&gt;3/06/14&lt;/D&gt;&lt;D xsi:type="xsd:string"&gt;3/07/14&lt;/D&gt;&lt;D xsi:type="xsd:string"&gt;3/10/14&lt;/D&gt;&lt;D xsi:type="xsd:string"&gt;3/11/14&lt;/D&gt;&lt;D xsi:type="xsd:string"&gt;3/12/14&lt;/D&gt;&lt;D xsi:type="xsd:string"&gt;3/13/14&lt;/D&gt;&lt;D xsi:type="xsd:string"&gt;3/14/14&lt;/D&gt;&lt;D xsi:type="xsd:string"&gt;3/17/14&lt;/D&gt;&lt;D xsi:type="xsd:string"&gt;3/18/14&lt;/D&gt;&lt;D xsi:type="xsd:string"&gt;3/19/14&lt;/D&gt;&lt;D xsi:type="xsd:string"&gt;3/20/14&lt;/D&gt;&lt;D xsi:type="xsd:string"&gt;3/21/14&lt;/D&gt;&lt;D xsi:type="xsd:string"&gt;3/24/14&lt;/D&gt;&lt;D xsi:type="xsd:string"&gt;3/25/14&lt;/D&gt;&lt;D xsi:type="xsd:string"&gt;3/26/14&lt;/D&gt;&lt;D xsi:type="xsd:string"&gt;3/27/14&lt;/D&gt;&lt;D xsi:type="xsd:string"&gt;3/28/14&lt;/D&gt;&lt;D xsi:type="xsd:string"&gt;3/31/14&lt;/D&gt;&lt;D xsi:type="xsd:string"&gt;4/01/14&lt;/D&gt;&lt;D xsi:type="xsd:string"&gt;4/02/14&lt;/D&gt;&lt;D xsi:type="xsd:string"&gt;4/03/14&lt;/D&gt;&lt;D xsi:type="xsd:string"&gt;4/04/14&lt;/D&gt;&lt;D xsi:type="xsd:string"&gt;4/07/14&lt;/D&gt;&lt;D xsi:type="xsd:string"&gt;4/08/14&lt;/D&gt;&lt;D xsi:type="xsd:string"&gt;4/09/14&lt;/D&gt;&lt;D xsi:type="xsd:string"&gt;4/10/14&lt;/D&gt;&lt;D xsi:type="xsd:string"&gt;4/11/14&lt;/D&gt;&lt;D xsi:type="xsd:string"&gt;4/14/14&lt;/D&gt;&lt;D xsi:type="xsd:string"&gt;4/15/14&lt;/D&gt;&lt;D xsi:type="xsd:string"&gt;4/16/14&lt;/D&gt;&lt;D xsi:type="xsd:string"&gt;4/17/14&lt;/D&gt;&lt;D xsi:type="xsd:string"&gt;4/22/14&lt;/D&gt;&lt;D xsi:type="xsd:string"&gt;4/23/14&lt;/D&gt;&lt;D xsi:type="xsd:string"&gt;4/24/14&lt;/D&gt;&lt;D xsi:type="xsd:string"&gt;4/25/14&lt;/D&gt;&lt;D xsi:type="xsd:string"&gt;4/28/14&lt;/D&gt;&lt;D xsi:type="xsd:string"&gt;4/29/14&lt;/D&gt;&lt;D xsi:type="xsd:string"&gt;4/30/14&lt;/D&gt;&lt;D xsi:type="xsd:string"&gt;5/02/14&lt;/D&gt;&lt;D xsi:type="xsd:string"&gt;5/05/14&lt;/D&gt;&lt;D xsi:type="xsd:string"&gt;5/07/14&lt;/D&gt;&lt;D xsi:type="xsd:string"&gt;5/08/14&lt;/D&gt;&lt;D xsi:type="xsd:string"&gt;5/09/14&lt;/D&gt;&lt;D xsi:type="xsd:string"&gt;5/12/14&lt;/D&gt;&lt;D xsi:type="xsd:string"&gt;5/13/14&lt;/D&gt;&lt;D xsi:type="xsd:string"&gt;5/14/14&lt;/D&gt;&lt;D xsi:type="xsd:string"&gt;5/15/14&lt;/D&gt;&lt;D xsi:type="xsd:string"&gt;5/16/14&lt;/D&gt;&lt;D xsi:type="xsd:string"&gt;5/19/14&lt;/D&gt;&lt;D xsi:type="xsd:string"&gt;5/20/14&lt;/D&gt;&lt;D xsi:type="xsd:string"&gt;5/21/14&lt;/D&gt;&lt;D xsi:type="xsd:string"&gt;5/22/14&lt;/D&gt;&lt;D xsi:type="xsd:string"&gt;5/23/14&lt;/D&gt;&lt;D xsi:type="xsd:string"&gt;5/26/14&lt;/D&gt;&lt;D xsi:type="xsd:string"&gt;5/27/14&lt;/D&gt;&lt;D xsi:type="xsd:string"&gt;5/28/14&lt;/D&gt;&lt;D xsi:type="xsd:string"&gt;5/29/14&lt;/D&gt;&lt;D xsi:type="xsd:string"&gt;5/30/14&lt;/D&gt;&lt;D xsi:type="xsd:string"&gt;6/03/14&lt;/D&gt;&lt;D xsi:type="xsd:string"&gt;6/04/14&lt;/D&gt;&lt;D xsi:type="xsd:string"&gt;6/05/14&lt;/D&gt;&lt;D xsi:type="xsd:string"&gt;6/06/14&lt;/D&gt;&lt;D xsi:type="xsd:string"&gt;6/09/14&lt;/D&gt;&lt;D xsi:type="xsd:string"&gt;6/10/14&lt;/D&gt;&lt;D xsi:type="xsd:string"&gt;6/11/14&lt;/D&gt;&lt;D xsi:type="xsd:string"&gt;6/12/14&lt;/D&gt;&lt;D xsi:type="xsd:string"&gt;6/13/14&lt;/D&gt;&lt;D xsi:type="xsd:string"&gt;6/16/14&lt;/D&gt;&lt;D xsi:type="xsd:string"&gt;6/17/14&lt;/D&gt;&lt;D xsi:type="xsd:string"&gt;6/18/14&lt;/D&gt;&lt;D xsi:type="xsd:string"&gt;6/19/14&lt;/D&gt;&lt;D xsi:type="xsd:string"&gt;6/20/14&lt;/D&gt;&lt;D xsi:type="xsd:string"&gt;6/23/14&lt;/D&gt;&lt;D xsi:type="xsd:string"&gt;6/24/14&lt;/D&gt;&lt;D xsi:type="xsd:string"&gt;6/25/14&lt;/D&gt;&lt;D xsi:type="xsd:string"&gt;6/26/14&lt;/D&gt;&lt;D xsi:type="xsd:string"&gt;6/27/14&lt;/D&gt;&lt;D xsi:type="xsd:string"&gt;6/30/14&lt;/D&gt;&lt;D xsi:type="xsd:string"&gt;7/02/14&lt;/D&gt;&lt;D xsi:type="xsd:string"&gt;7/03/14&lt;/D&gt;&lt;D xsi:type="xsd:string"&gt;7/04/14&lt;/D&gt;&lt;D xsi:type="xsd:string"&gt;7/07/14&lt;/D&gt;&lt;D xsi:type="xsd:string"&gt;7/08/14&lt;/D&gt;&lt;D xsi:type="xsd:string"&gt;7/09/14&lt;/D&gt;&lt;D xsi:type="xsd:string"&gt;7/10/14&lt;/D&gt;&lt;D xsi:type="xsd:string"&gt;7/11/14&lt;/D&gt;&lt;D xsi:type="xsd:string"&gt;7/14/14&lt;/D&gt;&lt;D xsi:type="xsd:string"&gt;7/15/14&lt;/D&gt;&lt;D xsi:type="xsd:string"&gt;7/16/14&lt;/D&gt;&lt;D xsi:type="xsd:string"&gt;7/17/14&lt;/D&gt;&lt;D xsi:type="xsd:string"&gt;7/18/14&lt;/D&gt;&lt;D xsi:type="xsd:string"&gt;7/21/14&lt;/D&gt;&lt;D xsi:type="xsd:string"&gt;7/22/14&lt;/D&gt;&lt;D xsi:type="xsd:string"&gt;7/23/14&lt;/D&gt;&lt;D xsi:type="xsd:string"&gt;7/24/14&lt;/D&gt;&lt;D xsi:type="xsd:string"&gt;7/25/14&lt;/D&gt;&lt;D xsi:type="xsd:string"&gt;7/28/14&lt;/D&gt;&lt;D xsi:type="xsd:string"&gt;7/29/14&lt;/D&gt;&lt;D xsi:type="xsd:string"&gt;7/30/14&lt;/D&gt;&lt;D xsi:type="xsd:string"&gt;7/31/14&lt;/D&gt;&lt;D xsi:type="xsd:string"&gt;8/01/14&lt;/D&gt;&lt;D xsi:type="xsd:string"&gt;8/04/14&lt;/D&gt;&lt;D xsi:type="xsd:string"&gt;8/05/14&lt;/D&gt;&lt;D xsi:type="xsd:string"&gt;8/06/14&lt;/D&gt;&lt;D xsi:type="xsd:string"&gt;8/07/14&lt;/D&gt;&lt;D xsi:type="xsd:string"&gt;8/08/14&lt;/D&gt;&lt;D xsi:type="xsd:string"&gt;8/11/14&lt;/D&gt;&lt;D xsi:type="xsd:string"&gt;8/12/14&lt;/D&gt;&lt;D xsi:type="xsd:string"&gt;8/13/14&lt;/D&gt;&lt;D xsi:type="xsd:string"&gt;8/14/14&lt;/D&gt;&lt;D xsi:type="xsd:string"&gt;8/15/14&lt;/D&gt;&lt;D xsi:type="xsd:string"&gt;8/18/14&lt;/D&gt;&lt;D xsi:type="xsd:string"&gt;8/19/14&lt;/D&gt;&lt;D xsi:type="xsd:string"&gt;8/20/14&lt;/D&gt;&lt;D xsi:type="xsd:string"&gt;8/21/14&lt;/D&gt;&lt;D xsi:type="xsd:string"&gt;8/22/14&lt;/D&gt;&lt;D xsi:type="xsd:string"&gt;8/25/14&lt;/D&gt;&lt;D xsi:type="xsd:string"&gt;8/26/14&lt;/D&gt;&lt;D xsi:type="xsd:string"&gt;8/27/14&lt;/D&gt;&lt;D xsi:type="xsd:string"&gt;8/28/14&lt;/D&gt;&lt;D xsi:type="xsd:string"&gt;8/29/14&lt;/D&gt;&lt;D xsi:type="xsd:string"&gt;9/01/14&lt;/D&gt;&lt;D xsi:type="xsd:string"&gt;9/02/14&lt;/D&gt;&lt;D xsi:type="xsd:string"&gt;9/03/14&lt;/D&gt;&lt;D xsi:type="xsd:string"&gt;9/04/14&lt;/D&gt;&lt;D xsi:type="xsd:string"&gt;9/05/14&lt;/D&gt;&lt;D xsi:type="xsd:string"&gt;9/08/14&lt;/D&gt;&lt;D xsi:type="xsd:string"&gt;9/10/14&lt;/D&gt;&lt;D xsi:type="xsd:string"&gt;9/11/14&lt;/D&gt;&lt;D xsi:type="xsd:string"&gt;9/12/14&lt;/D&gt;&lt;D xsi:type="xsd:string"&gt;9/15/14&lt;/D&gt;&lt;D xsi:type="xsd:string"&gt;9/16/14&lt;/D&gt;&lt;D xsi:type="xsd:string"&gt;9/17/14&lt;/D&gt;&lt;D xsi:type="xsd:string"&gt;9/18/14&lt;/D&gt;&lt;D xsi:type="xsd:string"&gt;9/19/14&lt;/D&gt;&lt;D xsi:type="xsd:string"&gt;9/22/14&lt;/D&gt;&lt;D xsi:type="xsd:string"&gt;9/23/14&lt;/D&gt;&lt;D xsi:type="xsd:string"&gt;9/24/14&lt;/D&gt;&lt;D xsi:type="xsd:string"&gt;9/25/14&lt;/D&gt;&lt;D xsi:type="xsd:string"&gt;9/26/14&lt;/D&gt;&lt;D xsi:type="xsd:string"&gt;9/29/14&lt;/D&gt;&lt;D xsi:type="xsd:string"&gt;9/30/14&lt;/D&gt;&lt;D xsi:type="xsd:string"&gt;10/03/14&lt;/D&gt;&lt;D xsi:type="xsd:string"&gt;10/06/14&lt;/D&gt;&lt;D xsi:type="xsd:string"&gt;10/07/14&lt;/D&gt;&lt;D xsi:type="xsd:string"&gt;10/08/14&lt;/D&gt;&lt;D xsi:type="xsd:string"&gt;10/09/14&lt;/D&gt;&lt;D xsi:type="xsd:string"&gt;10/10/14&lt;/D&gt;&lt;D xsi:type="xsd:string"&gt;10/13/14&lt;/D&gt;&lt;D xsi:type="xsd:string"&gt;10/14/14&lt;/D&gt;&lt;D xsi:type="xsd:string"&gt;10/15/14&lt;/D&gt;&lt;D xsi:type="xsd:string"&gt;10/16/14&lt;/D&gt;&lt;D xsi:type="xsd:string"&gt;10/17/14&lt;/D&gt;&lt;D xsi:type="xsd:string"&gt;10/20/14&lt;/D&gt;&lt;D xsi:type="xsd:string"&gt;10/21/14&lt;/D&gt;&lt;D xsi:type="xsd:string"&gt;10/22/14&lt;/D&gt;&lt;D xsi:type="xsd:string"&gt;10/23/14&lt;/D&gt;&lt;D xsi:type="xsd:string"&gt;10/24/14&lt;/D&gt;&lt;D xsi:type="xsd:string"&gt;10/27/14&lt;/D&gt;&lt;D xsi:type="xsd:string"&gt;10/28/14&lt;/D&gt;&lt;D xsi:type="xsd:string"&gt;10/29/14&lt;/D&gt;&lt;D xsi:type="xsd:string"&gt;10/30/14&lt;/D&gt;&lt;D xsi:type="xsd:string"&gt;10/31/14&lt;/D&gt;&lt;D xsi:type="xsd:string"&gt;11/03/14&lt;/D&gt;&lt;D xsi:type="xsd:string"&gt;11/04/14&lt;/D&gt;&lt;D xsi:type="xsd:string"&gt;11/05/14&lt;/D&gt;&lt;D xsi:type="xsd:string"&gt;11/06/14&lt;/D&gt;&lt;D xsi:type="xsd:string"&gt;11/07/14&lt;/D&gt;&lt;D xsi:type="xsd:string"&gt;11/10/14&lt;/D&gt;&lt;D xsi:type="xsd:string"&gt;11/11/14&lt;/D&gt;&lt;D xsi:type="xsd:string"&gt;11/12/14&lt;/D&gt;&lt;D xsi:type="xsd:string"&gt;11/13/14&lt;/D&gt;&lt;D xsi:type="xsd:string"&gt;11/14/14&lt;/D&gt;&lt;D xsi:type="xsd:string"&gt;11/17/14&lt;/D&gt;&lt;D xsi:type="xsd:string"&gt;11/18/14&lt;/D&gt;&lt;D xsi:type="xsd:string"&gt;11/19/14&lt;/D&gt;&lt;D xsi:type="xsd:string"&gt;11/20/14&lt;/D&gt;&lt;D xsi:type="xsd:string"&gt;11/21/14&lt;/D&gt;&lt;D xsi:type="xsd:string"&gt;11/24/14&lt;/D&gt;&lt;D xsi:type="xsd:string"&gt;11/25/14&lt;/D&gt;&lt;D xsi:type="xsd:string"&gt;11/26/14&lt;/D&gt;&lt;D xsi:type="xsd:string"&gt;11/27/14&lt;/D&gt;&lt;D xsi:type="xsd:string"&gt;11/28/14&lt;/D&gt;&lt;D xsi:type="xsd:string"&gt;12/01/14&lt;/D&gt;&lt;D xsi:type="xsd:string"&gt;12/02/14&lt;/D&gt;&lt;D xsi:type="xsd:string"&gt;12/03/14&lt;/D&gt;&lt;D xsi:type="xsd:string"&gt;12/04/14&lt;/D&gt;&lt;D xsi:type="xsd:string"&gt;12/05/14&lt;/D&gt;&lt;D xsi:type="xsd:string"&gt;12/08/14&lt;/D&gt;&lt;D xsi:type="xsd:string"&gt;12/09/14&lt;/D&gt;&lt;D xsi:type="xsd:string"&gt;12/10/14&lt;/D&gt;&lt;D xsi:type="xsd:string"&gt;12/11/14&lt;/D&gt;&lt;D xsi:type="xsd:string"&gt;12/12/14&lt;/D&gt;&lt;D xsi:type="xsd:string"&gt;12/15/14&lt;/D&gt;&lt;D xsi:type="xsd:string"&gt;12/16/14&lt;/D</t>
        </r>
      </text>
    </comment>
    <comment ref="A3" authorId="0" shapeId="0">
      <text>
        <r>
          <rPr>
            <b/>
            <sz val="9"/>
            <color indexed="81"/>
            <rFont val="Tahoma"/>
            <charset val="1"/>
          </rPr>
          <t>&gt;&lt;D xsi:type="xsd:string"&gt;12/17/14&lt;/D&gt;&lt;D xsi:type="xsd:string"&gt;12/18/14&lt;/D&gt;&lt;D xsi:type="xsd:string"&gt;12/19/14&lt;/D&gt;&lt;D xsi:type="xsd:string"&gt;12/22/14&lt;/D&gt;&lt;D xsi:type="xsd:string"&gt;12/23/14&lt;/D&gt;&lt;D xsi:type="xsd:string"&gt;12/24/14&lt;/D&gt;&lt;D xsi:type="xsd:string"&gt;12/29/14&lt;/D&gt;&lt;D xsi:type="xsd:string"&gt;12/30/14&lt;/D&gt;&lt;D xsi:type="xsd:string"&gt;12/31/14&lt;/D&gt;&lt;D xsi:type="xsd:string"&gt;1/02/15&lt;/D&gt;&lt;D xsi:type="xsd:string"&gt;1/05/15&lt;/D&gt;&lt;D xsi:type="xsd:string"&gt;1/06/15&lt;/D&gt;&lt;D xsi:type="xsd:string"&gt;1/07/15&lt;/D&gt;&lt;D xsi:type="xsd:string"&gt;1/08/15&lt;/D&gt;&lt;D xsi:type="xsd:string"&gt;1/09/15&lt;/D&gt;&lt;D xsi:type="xsd:string"&gt;1/12/15&lt;/D&gt;&lt;D xsi:type="xsd:string"&gt;1/13/15&lt;/D&gt;&lt;D xsi:type="xsd:string"&gt;1/14/15&lt;/D&gt;&lt;D xsi:type="xsd:string"&gt;1/15/15&lt;/D&gt;&lt;D xsi:type="xsd:string"&gt;1/16/15&lt;/D&gt;&lt;D xsi:type="xsd:string"&gt;1/19/15&lt;/D&gt;&lt;D xsi:type="xsd:string"&gt;1/20/15&lt;/D&gt;&lt;D xsi:type="xsd:string"&gt;1/21/15&lt;/D&gt;&lt;D xsi:type="xsd:string"&gt;1/22/15&lt;/D&gt;&lt;D xsi:type="xsd:string"&gt;1/23/15&lt;/D&gt;&lt;D xsi:type="xsd:string"&gt;1/26/15&lt;/D&gt;&lt;D xsi:type="xsd:string"&gt;1/27/15&lt;/D&gt;&lt;D xsi:type="xsd:string"&gt;1/28/15&lt;/D&gt;&lt;D xsi:type="xsd:string"&gt;1/29/15&lt;/D&gt;&lt;D xsi:type="xsd:string"&gt;1/30/15&lt;/D&gt;&lt;D xsi:type="xsd:string"&gt;2/02/15&lt;/D&gt;&lt;D xsi:type="xsd:string"&gt;2/03/15&lt;/D&gt;&lt;D xsi:type="xsd:string"&gt;2/04/15&lt;/D&gt;&lt;D xsi:type="xsd:string"&gt;2/05/15&lt;/D&gt;&lt;D xsi:type="xsd:string"&gt;2/06/15&lt;/D&gt;&lt;D xsi:type="xsd:string"&gt;2/09/15&lt;/D&gt;&lt;D xsi:type="xsd:string"&gt;2/10/15&lt;/D&gt;&lt;D xsi:type="xsd:string"&gt;2/11/15&lt;/D&gt;&lt;D xsi:type="xsd:string"&gt;2/12/15&lt;/D&gt;&lt;D xsi:type="xsd:string"&gt;2/13/15&lt;/D&gt;&lt;D xsi:type="xsd:string"&gt;2/16/15&lt;/D&gt;&lt;D xsi:type="xsd:string"&gt;2/17/15&lt;/D&gt;&lt;D xsi:type="xsd:string"&gt;2/18/15&lt;/D&gt;&lt;D xsi:type="xsd:string"&gt;2/23/15&lt;/D&gt;&lt;D xsi:type="xsd:string"&gt;2/24/15&lt;/D&gt;&lt;D xsi:type="xsd:string"&gt;2/25/15&lt;/D&gt;&lt;D xsi:type="xsd:string"&gt;2/26/15&lt;/D&gt;&lt;D xsi:type="xsd:string"&gt;2/27/15&lt;/D&gt;&lt;D xsi:type="xsd:string"&gt;3/02/15&lt;/D&gt;&lt;D xsi:type="xsd:string"&gt;3/03/15&lt;/D&gt;&lt;D xsi:type="xsd:string"&gt;3/04/15&lt;/D&gt;&lt;D xsi:type="xsd:string"&gt;3/05/15&lt;/D&gt;&lt;D xsi:type="xsd:string"&gt;3/06/15&lt;/D&gt;&lt;D xsi:type="xsd:string"&gt;3/09/15&lt;/D&gt;&lt;D xsi:type="xsd:string"&gt;3/10/15&lt;/D&gt;&lt;D xsi:type="xsd:string"&gt;3/11/15&lt;/D&gt;&lt;D xsi:type="xsd:string"&gt;3/12/15&lt;/D&gt;&lt;D xsi:type="xsd:string"&gt;3/13/15&lt;/D&gt;&lt;D xsi:type="xsd:string"&gt;3/16/15&lt;/D&gt;&lt;D xsi:type="xsd:string"&gt;3/17/15&lt;/D&gt;&lt;D xsi:type="xsd:string"&gt;3/18/15&lt;/D&gt;&lt;D xsi:type="xsd:string"&gt;3/19/15&lt;/D&gt;&lt;D xsi:type="xsd:string"&gt;3/20/15&lt;/D&gt;&lt;D xsi:type="xsd:string"&gt;3/23/15&lt;/D&gt;&lt;D xsi:type="xsd:string"&gt;3/24/15&lt;/D&gt;&lt;D xsi:type="xsd:string"&gt;3/25/15&lt;/D&gt;&lt;D xsi:type="xsd:string"&gt;3/26/15&lt;/D&gt;&lt;D xsi:type="xsd:string"&gt;3/27/15&lt;/D&gt;&lt;D xsi:type="xsd:string"&gt;3/30/15&lt;/D&gt;&lt;D xsi:type="xsd:string"&gt;3/31/15&lt;/D&gt;&lt;D xsi:type="xsd:string"&gt;4/01/15&lt;/D&gt;&lt;D xsi:type="xsd:string"&gt;4/02/15&lt;/D&gt;&lt;D xsi:type="xsd:string"&gt;4/08/15&lt;/D&gt;&lt;D xsi:type="xsd:string"&gt;4/09/15&lt;/D&gt;&lt;D xsi:type="xsd:string"&gt;4/10/15&lt;/D&gt;&lt;D xsi:type="xsd:string"&gt;4/13/15&lt;/D&gt;&lt;D xsi:type="xsd:string"&gt;4/14/15&lt;/D&gt;&lt;D xsi:type="xsd:string"&gt;4/15/15&lt;/D&gt;&lt;D xsi:type="xsd:string"&gt;4/16/15&lt;/D&gt;&lt;D xsi:type="xsd:string"&gt;4/17/15&lt;/D&gt;&lt;D xsi:type="xsd:string"&gt;4/20/15&lt;/D&gt;&lt;D xsi:type="xsd:string"&gt;4/21/15&lt;/D&gt;&lt;D xsi:type="xsd:string"&gt;4/22/15&lt;/D&gt;&lt;D xsi:type="xsd:string"&gt;4/23/15&lt;/D&gt;&lt;D xsi:type="xsd:string"&gt;4/24/15&lt;/D&gt;&lt;D xsi:type="xsd:string"&gt;4/27/15&lt;/D&gt;&lt;D xsi:type="xsd:string"&gt;4/28/15&lt;/D&gt;&lt;D xsi:type="xsd:string"&gt;4/29/15&lt;/D&gt;&lt;D xsi:type="xsd:string"&gt;4/30/15&lt;/D&gt;&lt;D xsi:type="xsd:string"&gt;5/04/15&lt;/D&gt;&lt;D xsi:type="xsd:string"&gt;5/05/15&lt;/D&gt;&lt;D xsi:type="xsd:string"&gt;5/06/15&lt;/D&gt;&lt;D xsi:type="xsd:string"&gt;5/07/15&lt;/D&gt;&lt;D xsi:type="xsd:string"&gt;5/08/15&lt;/D&gt;&lt;D xsi:type="xsd:string"&gt;5/11/15&lt;/D&gt;&lt;D xsi:type="xsd:string"&gt;5/12/15&lt;/D&gt;&lt;D xsi:type="xsd:string"&gt;5/13/15&lt;/D&gt;&lt;D xsi:type="xsd:string"&gt;5/14/15&lt;/D&gt;&lt;D xsi:type="xsd:string"&gt;5/15/15&lt;/D&gt;&lt;D xsi:type="xsd:string"&gt;5/18/15&lt;/D&gt;&lt;D xsi:type="xsd:string"&gt;5/19/15&lt;/D&gt;&lt;D xsi:type="xsd:string"&gt;5/20/15&lt;/D&gt;&lt;D xsi:type="xsd:string"&gt;5/21/15&lt;/D&gt;&lt;D xsi:type="xsd:string"&gt;5/22/15&lt;/D&gt;&lt;D xsi:type="xsd:string"&gt;5/26/15&lt;/D&gt;&lt;D xsi:type="xsd:string"&gt;5/27/15&lt;/D&gt;&lt;D xsi:type="xsd:string"&gt;5/28/15&lt;/D&gt;&lt;D xsi:type="xsd:string"&gt;5/29/15&lt;/D&gt;&lt;D xsi:type="xsd:string"&gt;6/01/15&lt;/D&gt;&lt;D xsi:type="xsd:string"&gt;6/02/15&lt;/D&gt;&lt;D xsi:type="xsd:string"&gt;6/03/15&lt;/D&gt;&lt;D xsi:type="xsd:string"&gt;6/04/15&lt;/D&gt;&lt;D xsi:type="xsd:string"&gt;6/05/15&lt;/D&gt;&lt;D xsi:type="xsd:string"&gt;6/08/15&lt;/D&gt;&lt;D xsi:type="xsd:string"&gt;6/09/15&lt;/D&gt;&lt;D xsi:type="xsd:string"&gt;6/10/15&lt;/D&gt;&lt;D xsi:type="xsd:string"&gt;6/11/15&lt;/D&gt;&lt;D xsi:type="xsd:string"&gt;6/12/15&lt;/D&gt;&lt;D xsi:type="xsd:string"&gt;6/15/15&lt;/D&gt;&lt;D xsi:type="xsd:string"&gt;6/16/15&lt;/D&gt;&lt;D xsi:type="xsd:string"&gt;6/17/15&lt;/D&gt;&lt;D xsi:type="xsd:string"&gt;6/18/15&lt;/D&gt;&lt;D xsi:type="xsd:string"&gt;6/19/15&lt;/D&gt;&lt;D xsi:type="xsd:string"&gt;6/22/15&lt;/D&gt;&lt;D xsi:type="xsd:string"&gt;6/23/15&lt;/D&gt;&lt;D xsi:type="xsd:string"&gt;6/24/15&lt;/D&gt;&lt;D xsi:type="xsd:string"&gt;6/25/15&lt;/D&gt;&lt;D xsi:type="xsd:string"&gt;6/26/15&lt;/D&gt;&lt;D xsi:type="xsd:string"&gt;6/29/15&lt;/D&gt;&lt;D xsi:type="xsd:string"&gt;6/30/15&lt;/D&gt;&lt;D xsi:type="xsd:string"&gt;7/02/15&lt;/D&gt;&lt;D xsi:type="xsd:string"&gt;7/03/15&lt;/D&gt;&lt;D xsi:type="xsd:string"&gt;7/06/15&lt;/D&gt;&lt;D xsi:type="xsd:string"&gt;7/07/15&lt;/D&gt;&lt;D xsi:type="xsd:string"&gt;7/08/15&lt;/D&gt;&lt;D xsi:type="xsd:string"&gt;7/09/15&lt;/D&gt;&lt;D xsi:type="xsd:string"&gt;7/10/15&lt;/D&gt;&lt;D xsi:type="xsd:string"&gt;7/13/15&lt;/D&gt;&lt;D xsi:type="xsd:string"&gt;7/14/15&lt;/D&gt;&lt;D xsi:type="xsd:string"&gt;7/15/15&lt;/D&gt;&lt;D xsi:type="xsd:string"&gt;7/16/15&lt;/D&gt;&lt;D xsi:type="xsd:string"&gt;7/17/15&lt;/D&gt;&lt;D xsi:type="xsd:string"&gt;7/20/15&lt;/D&gt;&lt;D xsi:type="xsd:string"&gt;7/21/15&lt;/D&gt;&lt;D xsi:type="xsd:string"&gt;7/22/15&lt;/D&gt;&lt;D xsi:type="xsd:string"&gt;7/23/15&lt;/D&gt;&lt;D xsi:type="xsd:string"&gt;7/24/15&lt;/D&gt;&lt;D xsi:type="xsd:string"&gt;7/27/15&lt;/D&gt;&lt;D xsi:type="xsd:string"&gt;7/28/15&lt;/D&gt;&lt;D xsi:type="xsd:string"&gt;7/29/15&lt;/D&gt;&lt;D xsi:type="xsd:string"&gt;7/30/15&lt;/D&gt;&lt;D xsi:type="xsd:string"&gt;7/31/15&lt;/D&gt;&lt;D xsi:type="xsd:string"&gt;8/03/15&lt;/D&gt;&lt;D xsi:type="xsd:string"&gt;8/04/15&lt;/D&gt;&lt;D xsi:type="xsd:string"&gt;8/05/15&lt;/D&gt;&lt;D xsi:type="xsd:string"&gt;8/06/15&lt;/D&gt;&lt;D xsi:type="xsd:string"&gt;8/07/15&lt;/D&gt;&lt;D xsi:type="xsd:string"&gt;8/10/15&lt;/D&gt;&lt;D xsi:type="xsd:string"&gt;8/11/15&lt;/D&gt;&lt;D xsi:type="xsd:string"&gt;8/12/15&lt;/D&gt;&lt;D xsi:type="xsd:string"&gt;8/13/15&lt;/D&gt;&lt;D xsi:type="xsd:string"&gt;8/14/15&lt;/D&gt;&lt;D xsi:type="xsd:string"&gt;8/17/15&lt;/D&gt;&lt;D xsi:type="xsd:string"&gt;8/18/15&lt;/D&gt;&lt;D xsi:type="xsd:string"&gt;8/19/15&lt;/D&gt;&lt;D xsi:type="xsd:string"&gt;8/20/15&lt;/D&gt;&lt;D xsi:type="xsd:string"&gt;8/21/15&lt;/D&gt;&lt;D xsi:type="xsd:string"&gt;8/24/15&lt;/D&gt;&lt;D xsi:type="xsd:string"&gt;8/25/15&lt;/D&gt;&lt;D xsi:type="xsd:string"&gt;8/26/15&lt;/D&gt;&lt;D xsi:type="xsd:string"&gt;8/27/15&lt;/D&gt;&lt;D xsi:type="xsd:string"&gt;8/28/15&lt;/D&gt;&lt;D xsi:type="xsd:string"&gt;8/31/15&lt;/D&gt;&lt;D xsi:type="xsd:string"&gt;9/01/15&lt;/D&gt;&lt;D xsi:type="xsd:string"&gt;9/02/15&lt;/D&gt;&lt;D xsi:type="xsd:string"&gt;9/04/15&lt;/D&gt;&lt;D xsi:type="xsd:string"&gt;9/07/15&lt;/D&gt;&lt;D xsi:type="xsd:string"&gt;9/08/15&lt;/D&gt;&lt;D xsi:type="xsd:string"&gt;9/09/15&lt;/D&gt;&lt;D xsi:type="xsd:string"&gt;9/10/15&lt;/D&gt;&lt;D xsi:type="xsd:string"&gt;9/11/15&lt;/D&gt;&lt;D xsi:type="xsd:string"&gt;9/14/15&lt;/D&gt;&lt;D xsi:type="xsd:string"&gt;9/15/15&lt;/D&gt;&lt;D xsi:type="xsd:string"&gt;9/16/15&lt;/D&gt;&lt;D xsi:type="xsd:string"&gt;9/17/15&lt;/D&gt;&lt;D xsi:type="xsd:string"&gt;9/18/15&lt;/D&gt;&lt;D xsi:type="xsd:string"&gt;9/21/15&lt;/D&gt;&lt;D xsi:type="xsd:string"&gt;9/22/15&lt;/D&gt;&lt;D xsi:type="xsd:string"&gt;9/23/15&lt;/D&gt;&lt;D xsi:type="xsd:string"&gt;9/24/15&lt;/D&gt;&lt;D xsi:type="xsd:string"&gt;9/25/15&lt;/D&gt;&lt;D xsi:type="xsd:string"&gt;9/29/15&lt;/D&gt;&lt;D xsi:type="xsd:string"&gt;9/30/15&lt;/D&gt;&lt;D xsi:type="xsd:string"&gt;10/02/15&lt;/D&gt;&lt;D xsi:type="xsd:string"&gt;10/05/15&lt;/D&gt;&lt;D xsi:type="xsd:string"&gt;10/06/15&lt;/D&gt;&lt;D xsi:type="xsd:string"&gt;10/07/15&lt;/D&gt;&lt;D xsi:type="xsd:string"&gt;10/08/15&lt;/D&gt;&lt;D xsi:type="xsd:string"&gt;10/09/15&lt;/D&gt;&lt;D xsi:type="xsd:string"&gt;10/12/15&lt;/D&gt;&lt;D xsi:type="xsd:string"&gt;10/13/15&lt;/D&gt;&lt;D xsi:type="xsd:string"&gt;10/14/15&lt;/D&gt;&lt;D xsi:type="xsd:string"&gt;10/15/15&lt;/D&gt;&lt;D xsi:type="xsd:string"&gt;10/16/15&lt;/D&gt;&lt;D xsi:type="xsd:string"&gt;10/19/15&lt;/D&gt;&lt;D xsi:type="xsd:string"&gt;10/20/15&lt;/D&gt;&lt;D xsi:type="xsd:string"&gt;10/22/15&lt;/D&gt;&lt;D xsi:type="xsd:string"&gt;10/23/15&lt;/D&gt;&lt;D xsi:type="xsd:string"&gt;10/26/15&lt;/D&gt;&lt;D xsi:type="xsd:string"&gt;10/27/15&lt;/D&gt;&lt;D xsi:type="xsd:string"&gt;10/28/15&lt;/D&gt;&lt;D xsi:type="xsd:string"&gt;10/29/15&lt;/D&gt;&lt;D xsi:type="xsd:string"&gt;10/30/15&lt;/D&gt;&lt;D xsi:type="xsd:string"&gt;11/02/15&lt;/D&gt;&lt;D xsi:type="xsd:string"&gt;11/03/15&lt;/D&gt;&lt;D xsi:type="xsd:string"&gt;11/04/15&lt;/D&gt;&lt;D xsi:type="xsd:string"&gt;11/05/15&lt;/D&gt;&lt;D xsi:type="xsd:string"&gt;11/06/15&lt;/D&gt;&lt;D xsi:type="xsd:string"&gt;11/09/15&lt;/D&gt;&lt;D xsi:type="xsd:string"&gt;11/10/15&lt;/D&gt;&lt;D xsi:type="xsd:string"&gt;11/11/15&lt;/D&gt;&lt;D xsi:type="xsd:string"&gt;11/12/15&lt;/D&gt;&lt;D xsi:type="xsd:string"&gt;11/13/15&lt;/D&gt;&lt;D xsi:type="xsd:string"&gt;11/16/15&lt;/D&gt;&lt;D xsi:type="xsd:string"&gt;11/17/15&lt;/D&gt;&lt;D xsi:type="xsd:string"&gt;11/18/15&lt;/D&gt;&lt;D xsi:type="xsd:string"&gt;11/19/15&lt;/D&gt;&lt;D xsi:type="xsd:string"&gt;11/20/15&lt;/D&gt;&lt;D xsi:type="xsd:string"&gt;11/23/15&lt;/D&gt;&lt;D xsi:type="xsd:string"&gt;11/24/15&lt;/D&gt;&lt;D xsi:type="xsd:string"&gt;11/25/15&lt;/D&gt;&lt;D xsi:type="xsd:string"&gt;11/26/15&lt;/D&gt;&lt;D xsi:type="xsd:string"&gt;11/27/15&lt;/D&gt;&lt;D xsi:type="xsd:string"&gt;11/30/15&lt;/D&gt;&lt;D xsi:type="xsd:string"&gt;12/01/15&lt;/D&gt;&lt;D xsi:type="xsd:string"&gt;12/02/15&lt;/D&gt;&lt;D xsi:type="xsd:string"&gt;12/03/15&lt;/D&gt;&lt;D xsi:type="xsd:string"&gt;12/04/15&lt;/D&gt;&lt;D xsi:type="xsd:string"&gt;12/07/15&lt;/D&gt;&lt;D xsi:type="xsd:string"&gt;12/08/15&lt;/D&gt;&lt;D xsi:type="xsd:string"&gt;12/09/15&lt;/D&gt;&lt;D xsi:type="xsd:string"&gt;12/10/15&lt;/D&gt;&lt;D xsi:type="xsd:string"&gt;12/11/15&lt;/D&gt;&lt;D xsi:type="xsd:string"&gt;12/14/15&lt;/D&gt;&lt;D xsi:type="xsd:string"&gt;12/15/15&lt;/D&gt;&lt;D xsi:type="xsd:string"&gt;12/16/15&lt;/D&gt;&lt;D xsi:type="xsd:string"&gt;12/17/15&lt;/D&gt;&lt;D xsi:type="xsd:string"&gt;12/18/15&lt;/D&gt;&lt;D xsi:type="xsd:string"&gt;12/21/15&lt;/D&gt;&lt;D xsi:type="xsd:string"&gt;12/22/15&lt;/D&gt;&lt;D xsi:type="xsd:string"&gt;12/23/15&lt;/D&gt;&lt;D xsi:type="xsd:string"&gt;12/24/15&lt;/D&gt;&lt;D xsi:type="xsd:string"&gt;12/28/15&lt;/D&gt;&lt;D xsi:type="xsd:string"&gt;12/29/15&lt;/D&gt;&lt;D xsi:type="xsd:string"&gt;12/30/15&lt;/D&gt;&lt;D xsi:type="xsd:string"&gt;12/31/15&lt;/D&gt;&lt;D xsi:type="xsd:string"&gt;1/04/16&lt;/D&gt;&lt;D xsi:type="xsd:string"&gt;1/05/16&lt;/D&gt;&lt;D xsi:type="xsd:string"&gt;1/06/16&lt;/D&gt;&lt;D xsi:type="xsd:string"&gt;1/07/16&lt;/D&gt;&lt;D xsi:type="xsd:string"&gt;1/08/16&lt;/D&gt;&lt;D xsi:type="xsd:string"&gt;1/11/16&lt;/D&gt;&lt;D xsi:type="xsd:string"&gt;1/12/16&lt;/D&gt;&lt;D xsi:type="xsd:string"&gt;1/13/16&lt;/D&gt;&lt;D xsi:type="xsd:string"&gt;1/14/16&lt;/D&gt;&lt;D xsi:type="xsd:string"&gt;1/15/16&lt;/D&gt;&lt;D xsi:type="xsd:string"&gt;1/18/16&lt;/D&gt;&lt;D xsi:type="xsd:string"&gt;1/19/16&lt;/D&gt;&lt;D xsi:type="xsd:string"&gt;1/20/16&lt;/D&gt;&lt;D xsi:type="xsd:string"&gt;1/21/16&lt;/D&gt;&lt;D xsi:type="xsd:string"&gt;1/22/16&lt;/D&gt;&lt;D xsi:type="xsd:string"&gt;1/25/16&lt;/D&gt;&lt;D xsi:type="xsd:string"&gt;1/26/16&lt;/D&gt;&lt;D xsi:type="xsd:string"&gt;1/27/16&lt;/D&gt;&lt;D xsi:type="xsd:string"&gt;1/28/16&lt;/D&gt;&lt;D xsi:type="xsd:string"&gt;1/29/16&lt;/D&gt;&lt;D xsi:type="xsd:string"&gt;2/01/16&lt;/D&gt;&lt;D xsi:type="xsd:string"&gt;2/02/16&lt;/D&gt;&lt;D xsi:type="xsd:string"&gt;2/03/16&lt;/D&gt;&lt;D xsi:type="xsd:string"&gt;2/04/16&lt;/D&gt;&lt;D xsi:type="xsd:string"&gt;2/05/16&lt;/D&gt;&lt;D xsi:type="xsd:string"&gt;2/11/16&lt;/D&gt;&lt;D xsi:type="xsd:string"&gt;2/12/16&lt;/D&gt;&lt;D xsi:type="xsd:string"&gt;2/15/16&lt;/D&gt;&lt;D xsi:type="xsd:string"&gt;2/16/16&lt;/D&gt;&lt;D xsi:type="xsd:string"&gt;2/17/16&lt;/D&gt;&lt;D xsi:type="xsd:string"&gt;2/18/16&lt;/D&gt;&lt;D xsi:type="xsd:string"&gt;2/19/16&lt;/D&gt;&lt;D xsi:type="xsd:string"&gt;2/22/16&lt;/D&gt;&lt;D xsi:type="xsd:string"&gt;2/23/16&lt;/D&gt;&lt;D xsi:type="xsd:string"&gt;2/24/16&lt;/D&gt;&lt;D xsi:type="xsd:string"&gt;2/25/16&lt;/D&gt;&lt;D xsi:type="xsd:string"&gt;2/26/16&lt;/D&gt;&lt;D xsi:type="xsd:string"&gt;2/29/16&lt;/D&gt;&lt;D xsi:type="xsd:string"&gt;3/01/16&lt;/D&gt;&lt;D xsi:type="xsd:string"&gt;3/02/16&lt;/D&gt;&lt;D xsi:type="xsd:string"&gt;3/03/16&lt;/D&gt;&lt;D xsi:type="xsd:string"&gt;3/04/16&lt;/D&gt;&lt;D xsi:type="xsd:string"&gt;3/07/16&lt;/D&gt;&lt;D xsi:type="xsd:string"&gt;3/08/16&lt;/D&gt;&lt;D xsi:type="xsd:string"&gt;3/09/16&lt;/D&gt;&lt;D xsi:type="xsd:string"&gt;3/10/16&lt;/D&gt;&lt;D xsi:type="xsd:string"&gt;3/11/16&lt;/D&gt;&lt;D xsi:type="xsd:string"&gt;3/14/16&lt;/D&gt;&lt;D xsi:type="xsd:string"&gt;3/15/16&lt;/D&gt;&lt;D xsi:type="xsd:string"&gt;3/16/16&lt;/D&gt;&lt;D xsi:type="xsd:string"&gt;3/17/16&lt;/D&gt;&lt;D xsi:type="xsd:string"&gt;3/18/16&lt;/D&gt;&lt;D xsi:type="xsd:string"&gt;3/21/16&lt;/D&gt;&lt;D xsi:type="xsd:string"&gt;3/22/16&lt;/D&gt;&lt;D xsi:type="xsd:string"&gt;3/23/16&lt;/D&gt;&lt;D xsi:type="xsd:string"&gt;3/24/16&lt;/D&gt;&lt;D xsi:type="xsd:string"&gt;3/29/16&lt;/D&gt;&lt;D xsi:type="xsd:string"&gt;3/30/16&lt;/D&gt;&lt;D xsi:type="xsd:string"&gt;3/31/16&lt;/D&gt;&lt;D xsi:type="xsd:string"&gt;4/01/16&lt;/D&gt;&lt;D xsi:type="xsd:string"&gt;4/05/16&lt;/D&gt;&lt;D xsi:type="xsd:string"&gt;4/06/16&lt;/D&gt;&lt;D xsi:type="xsd:string"&gt;4/07/16&lt;/D&gt;&lt;D xsi:type="xsd:string"&gt;4/08/16&lt;/D&gt;&lt;D xsi:type="xsd:string"&gt;4/11/16&lt;/D&gt;&lt;D xsi:type="xsd:string"&gt;4/12/16&lt;/D&gt;&lt;D xsi:type="xsd:string"&gt;4/13/16&lt;/D&gt;&lt;D xsi:type="xsd:string"&gt;4/14/16&lt;/D&gt;&lt;D xsi:type="xsd:string"&gt;4/15/16&lt;/D&gt;&lt;D xsi:type="xsd:string"&gt;4/18/16&lt;/D&gt;&lt;D xsi:type="xsd:string"&gt;4/19/16&lt;/D&gt;&lt;D xsi:type="xsd:string"&gt;4/20/16&lt;/D&gt;&lt;D xsi:type="xsd:string"&gt;4/21/16&lt;/D&gt;&lt;D xsi:type="xsd:string"&gt;4/22/16&lt;/D&gt;&lt;D xsi:type="xsd:string"&gt;4/25/16&lt;/D&gt;&lt;D xsi:type="xsd:string"&gt;4/26/16&lt;/D&gt;&lt;D xsi:type="xsd:string"&gt;4/27/16&lt;/D&gt;&lt;D xsi:type="xsd:string"&gt;4/28/16&lt;/D&gt;&lt;D xsi:type="xsd:string"&gt;4/29/16&lt;/D&gt;&lt;D xsi:type="xsd:string"&gt;5/03/16&lt;/D&gt;&lt;D xsi:type="xsd:string"&gt;5/04/16&lt;/D&gt;&lt;D xsi:type="xsd:string"&gt;5/05/16&lt;/D&gt;&lt;D xsi:type="xsd:string"&gt;5/06/16&lt;/D&gt;&lt;D xsi:type="xsd:string"&gt;5/09/16&lt;/D&gt;&lt;D xsi:type="xsd:string"&gt;5/10/16&lt;/D&gt;&lt;D xsi:type="xsd:string"&gt;5/11/16&lt;/D&gt;&lt;D xsi:type="xsd:string"&gt;5/12/16&lt;/D&gt;&lt;D xsi:type="xsd:string"&gt;5/13/16&lt;/D&gt;&lt;D xsi:type="xsd:string"&gt;5/16/16&lt;/D&gt;&lt;D xsi:type="xsd:string"&gt;5/17/16&lt;/D&gt;&lt;D xsi:type="xsd:string"&gt;5/18/16&lt;/D&gt;&lt;D xsi:type="xsd:string"&gt;5/19/16&lt;/D&gt;&lt;D xsi:type="xsd:string"&gt;5/20/16&lt;/D&gt;&lt;D xsi:type="xsd:string"&gt;5/23/16&lt;/D&gt;&lt;D xsi:type="xsd:string"&gt;5/24/16&lt;/D&gt;&lt;D xsi:type="xsd:string"&gt;5/25/16&lt;/D&gt;&lt;D xsi:type="xsd:string"&gt;5/26/16&lt;/D&gt;&lt;D xsi:type="xsd:string"&gt;5/27/16&lt;/D&gt;&lt;D xsi:type="xsd:string"&gt;5/30/16&lt;/D&gt;&lt;D xsi:type="xsd:string"&gt;5/31/16&lt;/D&gt;&lt;D xsi:type="xsd:string"&gt;6/01/16&lt;/D&gt;&lt;D xsi:type="xsd:string"&gt;6/02/16&lt;/D&gt;&lt;D xsi:type="xsd:string"&gt;6/03/16&lt;/D&gt;&lt;D xsi:type="xsd:string"&gt;6/06/16&lt;/D&gt;&lt;D xsi:type="xsd:string"&gt;6/07/16&lt;/D&gt;&lt;D xsi:type="xsd:string"&gt;6/08/16&lt;/D&gt;&lt;D xsi:type="xsd:string"&gt;6/10/16&lt;/D&gt;&lt;D xsi:type="xsd:string"&gt;6/13/16&lt;/D&gt;&lt;D xsi:type="xsd:string"&gt;6/14/16&lt;/D&gt;&lt;D xsi:type="xsd:string"&gt;6/15/16&lt;/D&gt;&lt;D xsi:type="xsd:string"&gt;6/16/16&lt;/D&gt;&lt;D xsi:type="xsd:string"&gt;6/17/16&lt;/D&gt;&lt;D xsi:type="xsd:string"&gt;6/20/16&lt;/D&gt;&lt;D xsi:type="xsd:string"&gt;6/21/16&lt;/D&gt;&lt;D xsi:type="xsd:string"&gt;6/22/16&lt;/D&gt;&lt;D xsi:type="xsd:string"&gt;6/23/16&lt;/D&gt;&lt;D xsi:type="xsd:string"&gt;6/24/16&lt;/D&gt;&lt;D xsi:type="xsd:string"&gt;6/27/16&lt;/D&gt;&lt;D xsi:type="xsd:string"&gt;6/28/16&lt;/D&gt;&lt;D xsi:type="xsd:string"&gt;6/29/16&lt;/D&gt;&lt;D xsi:type="xsd:string"&gt;6/30/16&lt;/D&gt;&lt;D xsi:type="xsd:string"&gt;7/04/16&lt;/D&gt;&lt;D xsi:type="xsd:string"&gt;7/05/16&lt;/D&gt;&lt;D xsi:type="xsd:string"&gt;7/06/16&lt;/D&gt;&lt;D xsi:type="xsd:string"&gt;7/07/16&lt;/D&gt;&lt;D xsi:type="xsd:string"&gt;7/08/16&lt;/D&gt;&lt;D xsi:type="xsd:string"&gt;7/11/16&lt;/D&gt;&lt;D xsi:type="xsd:string"&gt;7/12/16&lt;/D&gt;&lt;D xsi:type="xsd:string"&gt;7/13/16&lt;/D&gt;&lt;D xsi:type="xsd:string"&gt;7/14/16&lt;/D&gt;&lt;D xsi:type="xsd:string"&gt;7/15/16&lt;/D&gt;&lt;D xsi:type="xsd:string"&gt;7/18/16&lt;/D&gt;&lt;D xsi:type="xsd:string"&gt;7/19/16&lt;/D&gt;&lt;D xsi:type="xsd:string"&gt;7/20/16&lt;/D&gt;&lt;D xsi:type="xsd:string"&gt;7/21/16&lt;/D&gt;&lt;D xsi:type="xsd:string"&gt;7/22/16&lt;/D&gt;&lt;D xsi:type="xsd:string"&gt;7/25/16&lt;/D&gt;&lt;D xsi:type="xsd:string"&gt;7/26/16&lt;/D&gt;&lt;D xsi:type="xsd:string"&gt;7/27/16&lt;/D&gt;&lt;D xsi:type="xsd:string"&gt;7/28/16&lt;/D&gt;&lt;D xsi:type="xsd:string"&gt;7/29/16&lt;/D&gt;&lt;D xsi:type="xsd:string"&gt;8/01/16&lt;/D&gt;&lt;D xsi:type="xsd:string"&gt;8/03/16&lt;/D&gt;&lt;D xsi:type="xsd:string"&gt;8/04/16&lt;/D&gt;&lt;D xsi:type="xsd:string"&gt;8/05/16&lt;/D&gt;&lt;D xsi:type="xsd:string"&gt;8/08/16&lt;/D&gt;&lt;D xsi:type="xsd:string"&gt;8/09/16&lt;/D&gt;&lt;D xsi:type="xsd:string"&gt;8/10/16&lt;/D&gt;&lt;D xsi:type="xsd:string"&gt;8/11/16&lt;/D&gt;&lt;D xsi:type="xsd:string"&gt;8/12/16&lt;/D&gt;&lt;D xsi:type="xsd:string"&gt;8/15/16&lt;/D&gt;&lt;D xsi:type="xsd:string"&gt;8/16/16&lt;/D&gt;&lt;D xsi:type="xsd:string"&gt;8/17/16&lt;/D&gt;&lt;D xsi:type="xsd:string"&gt;8/18/16&lt;/D&gt;&lt;D xsi:type="xsd:string"&gt;8/19/16&lt;/D&gt;&lt;D xsi:type="xsd:string"&gt;8/22/16&lt;/D&gt;&lt;D xsi:type="xsd:string"&gt;8/23/16&lt;/D&gt;&lt;D xsi:type="xsd:string"&gt;8/24/16&lt;/D&gt;&lt;D xsi:type="xsd:string"&gt;8/25/16&lt;/D&gt;&lt;D xsi:type="xsd:string"&gt;8/26/16&lt;/D&gt;&lt;D xsi:type="xsd:string"&gt;8/29/16&lt;/D&gt;&lt;D xsi:type="xsd:string"&gt;8/30/16&lt;/D&gt;&lt;D xsi:type="xsd:string"&gt;8/31/16&lt;/D&gt;&lt;D xsi:type="xsd:string"&gt;9/01/16&lt;/D&gt;&lt;D xsi:type="xsd:string"&gt;9/02/16&lt;/D&gt;&lt;D xsi:type="xsd:string"&gt;9/05/16&lt;/D&gt;&lt;D xsi:type="xsd:string"&gt;9/06/16&lt;/D&gt;&lt;D xsi:type="xsd:string"&gt;9/07/16&lt;/D&gt;&lt;D xsi:type="xsd:string"&gt;9/08/16&lt;/D&gt;&lt;D xsi:type="xsd:string"&gt;9/09/16&lt;/D&gt;&lt;D xsi:type="xsd:string"&gt;9/12/16&lt;/D&gt;&lt;D xsi:type="xsd:string"&gt;9/13/16&lt;/D&gt;&lt;D xsi:type="xsd:string"&gt;9/14/16&lt;/D&gt;&lt;D xsi:type="xsd:string"&gt;9/15/16&lt;/D&gt;&lt;D xsi:type="xsd:string"&gt;9/19/16&lt;/D&gt;&lt;D xsi:type="xsd:string"&gt;9/20/16&lt;/D&gt;&lt;D xsi:type="xsd:string"&gt;9/21/16&lt;/D&gt;&lt;D xsi:type="xsd:string"&gt;9/22/16&lt;/D&gt;&lt;D xsi:type="xsd:string"&gt;9/23/16&lt;/D&gt;&lt;D xsi:type="xsd:string"&gt;9/26/16&lt;/D&gt;&lt;D xsi:type="xsd:string"&gt;9/27/16&lt;/D&gt;&lt;D xsi:type="xsd:string"&gt;9/28/16&lt;/D&gt;&lt;D xsi:type="xsd:string"&gt;9/29/16&lt;/D&gt;&lt;D xsi:type="xsd:string"&gt;9/30/16&lt;/D&gt;&lt;D xsi:type="xsd:string"&gt;10/03/16&lt;/D&gt;&lt;D xsi:type="xsd:string"&gt;10/04/16&lt;/D&gt;&lt;D xsi:type="xsd:string"&gt;10/05/16&lt;/D&gt;&lt;D xsi:type="xsd:string"&gt;10/06/16&lt;/D&gt;&lt;D xsi:type="xsd:string"&gt;10/07/16&lt;/D&gt;&lt;D xsi:type="xsd:string"&gt;10/11/16&lt;/D&gt;&lt;D xsi:type="xsd:string"&gt;10/12/16&lt;/D&gt;&lt;D xsi:type="xsd:string"&gt;10/13/16&lt;/D&gt;&lt;D xsi:type="xsd:string"&gt;10/14/16&lt;/D&gt;&lt;D xsi:type="xsd:string"&gt;10/17/16&lt;/D&gt;&lt;D xsi:type="xsd:string"&gt;10/18/16&lt;/D&gt;&lt;D xsi:type="xsd:string"&gt;10/19/16&lt;/D&gt;&lt;D xsi:type="xsd:string"&gt;10/20/16&lt;/D&gt;&lt;D xsi:type="xsd:string"&gt;10/24/16&lt;/D&gt;&lt;D xsi:type="xsd:string"&gt;10/25/16&lt;/D&gt;&lt;D xsi:type="xsd:string"&gt;10/26/16&lt;/D&gt;&lt;D xsi:type="xsd:string"&gt;10/27/16&lt;/D&gt;&lt;D xsi:type="xsd:string"&gt;10/28/16&lt;/D&gt;&lt;D xsi:type="xsd:string"&gt;10/31/16&lt;/D&gt;&lt;D xsi:type="xsd:string"&gt;11/01/16&lt;/D&gt;&lt;D xsi:type="xsd:string"&gt;11/02/16&lt;/D&gt;&lt;D xsi:type="xsd:string"&gt;11/03/16&lt;/D&gt;&lt;D xsi:type="xsd:string"&gt;11/04/16&lt;/D&gt;&lt;D xsi:type="xsd:string"&gt;11/07/16&lt;/D&gt;&lt;D xsi:type="xsd:string"&gt;11/08/16&lt;/D&gt;&lt;D xsi:type="xsd:string"&gt;11/09/16&lt;/D&gt;&lt;D xsi:type="xsd:string"&gt;11/10/16&lt;/D&gt;&lt;D xsi:type="xsd:string"&gt;11/11/16&lt;/D&gt;&lt;D xsi:type="xsd:string"&gt;11/14/16&lt;/D&gt;&lt;D xsi:type="xsd:string"&gt;11/15/16&lt;/D&gt;&lt;D xsi:type="xsd:string"&gt;11/16/16&lt;/D&gt;&lt;D xsi:type="xsd:string"&gt;11/17/16&lt;/D&gt;&lt;D xsi:type="xsd:string"&gt;11/18/16&lt;/D&gt;&lt;D xsi:type="xsd:string"&gt;11/21/16&lt;/D&gt;&lt;D xsi:type="xsd:string"&gt;11/22/16&lt;/D&gt;&lt;D xsi:type="xsd:string"&gt;11/23/16&lt;/D&gt;&lt;D xsi:type="xsd:string"&gt;11/24/16&lt;/D&gt;&lt;D xsi:type="xsd:string"&gt;11/25/16&lt;/D&gt;&lt;D xsi:type="xsd:string"&gt;11/28/16&lt;/D&gt;&lt;D xsi:type="xsd:string"&gt;11/29/16&lt;/D&gt;&lt;D xsi:type="xsd:string"&gt;11/30/16&lt;/D&gt;&lt;D xsi:type="xsd:string"&gt;12/01/16&lt;/D&gt;&lt;D xsi:type="xsd:string"&gt;12/02/16&lt;/D&gt;&lt;D xsi:type="xsd:string"&gt;12/05/16&lt;/D&gt;&lt;D xsi:type="xsd:string"&gt;12/06/16&lt;/D&gt;&lt;D xsi:type="xsd:string"&gt;12/07/16&lt;/D&gt;&lt;D xsi:type="xsd:string"&gt;12/08/16&lt;/D&gt;&lt;D xsi:type="xsd:string"&gt;12/09/16&lt;/D&gt;&lt;D xsi:type="xsd:string"&gt;12/12/16&lt;/D&gt;&lt;D xsi:type="xsd:string"&gt;12/13/16&lt;/D&gt;&lt;D xsi:type="xsd:string"&gt;12/14/16&lt;/D&gt;&lt;D xsi:type="xsd:string"&gt;12/15/16&lt;/D&gt;&lt;D xsi:type="xsd:string"&gt;12/16/16&lt;/D&gt;&lt;D xsi:type="xsd:string"&gt;12/19/16&lt;/D&gt;&lt;D xsi:type="xsd:string"&gt;12/20/16&lt;/D&gt;&lt;D xsi:type="xsd:string"&gt;12/21/16&lt;/D&gt;&lt;D xsi:type="xsd:string"&gt;12/22/16&lt;/D&gt;&lt;D xsi:type="xsd:string"&gt;12/23/16&lt;/D&gt;&lt;D xsi:type="xsd:string"&gt;12/28/16&lt;/D&gt;&lt;D xsi:type="xsd:string"&gt;12/29/16&lt;/D&gt;&lt;D xsi:type="xsd:string"&gt;12/30/16&lt;/D&gt;&lt;D xsi:type="xsd:string"&gt;1/03/17&lt;/D&gt;&lt;D xsi:type="xsd:string"&gt;1/04/17&lt;/D&gt;&lt;D xsi:type="xsd:string"&gt;1/05/17&lt;/D&gt;&lt;D xsi:type="xsd:string"&gt;1/06/17&lt;/D&gt;&lt;D xsi:type="xsd:string"&gt;1/09/17&lt;/D&gt;&lt;D xsi:type="xsd:string"&gt;1/10/17&lt;/D&gt;&lt;D xsi:type="xsd:string"&gt;1/11/17&lt;/D&gt;&lt;D xsi:type="xsd:string"&gt;1/12/17&lt;/D&gt;&lt;D xsi:type="xsd:string"&gt;1/13/17&lt;/D&gt;&lt;D xsi:type="xsd:string"&gt;1/16/17&lt;/D&gt;&lt;D xsi:type="xsd:string"&gt;1/17/17&lt;/D&gt;&lt;D xsi:type="xsd:string"&gt;1/18/17&lt;/D&gt;&lt;D xsi:type="xsd:string"&gt;1/19/17&lt;/D&gt;&lt;D xsi:type="xsd:string"&gt;1/20/17&lt;/D&gt;&lt;D xsi:type="xsd:string"&gt;1/23/17&lt;/D&gt;&lt;D xsi:type="xsd:string"&gt;1/24/17&lt;/D&gt;&lt;D xsi:type="xsd:string"&gt;1/25/17&lt;/D&gt;&lt;D xsi:type="xsd:string"&gt;1/26/17&lt;/D&gt;&lt;D xsi:type="xsd:string"&gt;1/27/17&lt;/D&gt;&lt;D xsi:type="xsd:string"&gt;2/01/17&lt;/D&gt;&lt;D xsi:type="xsd:string"&gt;2/02/17&lt;/D&gt;&lt;D xsi:type="xsd:string"&gt;2/03/17&lt;/D&gt;&lt;D xsi:type="xsd:string"&gt;2/06/17&lt;/D&gt;&lt;D xsi:type="xsd:string"&gt;2/07/17&lt;/D&gt;&lt;D xsi:type="xsd:string"&gt;2/08/17&lt;/D&gt;&lt;D xsi:type="xsd:string"&gt;2/09/17&lt;/D&gt;&lt;D xsi:type="xsd:string"&gt;2/10/17&lt;/D&gt;&lt;D xsi:type="xsd:string"&gt;2/13/17&lt;/D&gt;&lt;D xsi:type="xsd:string"&gt;2/14/17&lt;/D&gt;&lt;D xsi:type="xsd:string"&gt;2/15/17&lt;/D&gt;&lt;D xsi:type="xsd:string"&gt;2/16/17&lt;/D&gt;&lt;D xsi:type="xsd:string"&gt;2/17/17&lt;/D&gt;&lt;D xsi:type="xsd:string"&gt;2/20/17&lt;/D&gt;&lt;D xsi:type="xsd:string"&gt;2/21/17&lt;/D&gt;&lt;D xsi:type="xsd:string"&gt;2/22/17&lt;/D&gt;&lt;D xsi:type="xsd:string"&gt;2/23/17&lt;/D&gt;&lt;D xsi:type="xsd:string"&gt;2/24/17&lt;/D&gt;&lt;D xsi:type="xsd:string"&gt;2/27/17&lt;/D&gt;&lt;D xsi:type="xsd:string"&gt;2/28/17&lt;/D&gt;&lt;D xsi:type="xsd:string"&gt;3/01/17&lt;/D&gt;&lt;D xsi:type="xsd:string"&gt;3/02/17&lt;/D&gt;&lt;D xsi:type="xsd:string"&gt;3/03/17&lt;/D&gt;&lt;D xsi:type="xsd:string"&gt;3/06/17&lt;/D&gt;&lt;D xsi:type="xsd:string"&gt;3/07/17&lt;/D&gt;&lt;D xsi:type="xsd:string"&gt;3/08/17&lt;/D&gt;&lt;D xsi:type="xsd:string"&gt;3/09/17&lt;/D&gt;&lt;D xsi:type="xsd:string"&gt;3/10/17&lt;/D&gt;&lt;D xsi:type="xsd:string"&gt;3/13/17&lt;/D&gt;&lt;D xsi:type="xsd:string"&gt;3/14/17&lt;/D&gt;&lt;D xsi:type="xsd:string"&gt;3/15/17&lt;/D&gt;&lt;D xsi:type="xsd:string"&gt;3/16/17&lt;/D&gt;&lt;D xsi:type="xsd:string"&gt;3/17/17&lt;/D&gt;&lt;D xsi:type="xsd:string"&gt;3/20/17&lt;/D&gt;&lt;D xsi:type="xsd:string"&gt;3/21/17&lt;/D&gt;&lt;D xsi:type="xsd:string"&gt;3/22/17&lt;/D&gt;&lt;D xsi:type="xsd:string"&gt;3/23/17&lt;/D&gt;&lt;D xsi:type="xsd:string"&gt;3/24/17&lt;/D&gt;&lt;D xsi:type="xsd:string"&gt;3/27/17&lt;/D&gt;&lt;D xsi:type="xsd:string"&gt;3/28/17&lt;/D&gt;&lt;D xsi:type="xsd:string"&gt;3/29/17&lt;/D&gt;&lt;D xsi:type="xsd:string"&gt;3/30/17&lt;/D&gt;&lt;D xsi:type="xsd:string"&gt;3/31/17&lt;/D&gt;&lt;D xsi:type="xsd:string"&gt;4/03/17&lt;/D&gt;&lt;D xsi:type="xsd:string"&gt;4/05/17&lt;/D&gt;&lt;D xsi:type="xsd:string"&gt;4/06/17&lt;/D&gt;&lt;D xsi:type="xsd:string"&gt;4/07/17&lt;/D&gt;&lt;D xsi:type="xsd:string"&gt;4/10/17&lt;/D&gt;&lt;D xsi:type="xsd:string"&gt;4/11/17&lt;/D&gt;&lt;D xsi:type="xsd:string"&gt;4/12/17&lt;/D&gt;&lt;D xsi:type="xsd:string"&gt;4/13/17&lt;/D&gt;&lt;D xsi:type="xsd:string"&gt;4/18/17&lt;/D&gt;&lt;D xsi:type="xsd:string"&gt;4/19/17&lt;/D&gt;&lt;D xsi:type="xsd:string"&gt;4/20/17&lt;/D&gt;&lt;D xsi:type="xsd:string"&gt;4/21/17&lt;/D&gt;&lt;D xsi:type="xsd:string"&gt;4/24/17&lt;/D&gt;&lt;D xsi:type="xsd:string"&gt;4/25/17&lt;/D&gt;&lt;D xsi:type="xsd:string"&gt;4/26/17&lt;/D&gt;&lt;D xsi:type="xsd:string"&gt;4/27/17&lt;/D&gt;&lt;D xsi:type="xsd:string"&gt;4/28/17&lt;/D&gt;&lt;D xsi:type="xsd:string"&gt;5/02/17&lt;/D&gt;&lt;D xsi:type="xsd:string"&gt;5/04/17&lt;/D&gt;&lt;D xsi:type="xsd:string"&gt;5/05/17&lt;/D&gt;&lt;D xsi:type="xsd:string"&gt;5/08/17&lt;/D&gt;&lt;D xsi:type="xsd:string"&gt;5/09/17&lt;/D&gt;&lt;D xsi:type="xsd:string"&gt;5/10/17&lt;/D&gt;&lt;D xsi:type="xsd:string"&gt;5/11/17&lt;/D&gt;&lt;D xsi:type="xsd:string"&gt;5/12/17&lt;/D&gt;&lt;D xsi:type="xsd:string"&gt;5/15/17&lt;/D&gt;&lt;D xsi:type="xsd:string"&gt;5/16/17&lt;/D&gt;&lt;D xsi:type="xsd:string"&gt;5/17/17&lt;/D&gt;&lt;D xsi:type="xsd:string"&gt;5/18/17&lt;/D&gt;&lt;D xsi:type="xsd:string"&gt;5/19/17&lt;/D&gt;&lt;D xsi:type="xsd:string"&gt;5/22/17&lt;/D&gt;&lt;D xsi:type="xsd:string"&gt;5/23/17&lt;/D&gt;&lt;D xsi:type="xsd:string"&gt;5/24/17&lt;/D&gt;&lt;D xsi:type="xsd:string"&gt;5/25/17&lt;/D&gt;&lt;D xsi:type="xsd:string"&gt;5/26/17&lt;/D&gt;&lt;D xsi:type="xsd:string"&gt;5/29/17&lt;/D&gt;&lt;D xsi:type="xsd:string"&gt;5/31/17&lt;/D&gt;&lt;D xsi:type="xsd:string"&gt;6/01/17&lt;/D&gt;&lt;D xsi:type="xsd:string"&gt;6/02/17&lt;/D&gt;&lt;D xsi:type="xsd:string"&gt;6/05/17&lt;/D&gt;&lt;D xsi:type="xsd:string"&gt;6/06/17&lt;/D&gt;&lt;D xsi:type="xsd:string"&gt;6/07/17&lt;/D&gt;&lt;D xsi:type="xsd:string"&gt;6/08/17&lt;/D&gt;&lt;D xsi:type="xsd:string"&gt;6/09/17&lt;/D&gt;&lt;D xsi:type="xsd:string"&gt;6/12/17&lt;/D&gt;&lt;D xsi:type="xsd:string"&gt;6/13/17&lt;/D&gt;&lt;D xsi:type="xsd:string"&gt;6/14/17&lt;/D&gt;&lt;D xsi:type="xsd:string"&gt;6/15/17&lt;/D&gt;&lt;D xsi:type="xsd:string"&gt;6/16/17&lt;/D&gt;&lt;D xsi:type="xsd:string"&gt;6/19/17&lt;/D&gt;&lt;D xsi:type="xsd:string"&gt;6/20/17&lt;/D&gt;&lt;D xsi:type="xsd:string"&gt;6/21/17&lt;/D&gt;&lt;D xsi:type="xsd:string"&gt;6/22/17&lt;/D&gt;&lt;D xsi:type="xsd:string"&gt;6/23/17&lt;/D&gt;&lt;D xsi:type="xsd:string"&gt;6/26/17&lt;/D&gt;&lt;D xsi:type="xsd:string"&gt;6/27/17&lt;/D&gt;&lt;D xsi:type="xsd:string"&gt;6/28/17&lt;/D&gt;&lt;D xsi:type="xsd:string"&gt;6/29/17&lt;/D&gt;&lt;D xsi:type="xsd:string"&gt;6/30/17&lt;/D&gt;&lt;D xsi:type="xsd:string"&gt;7/03/17&lt;/D&gt;&lt;D xsi:type="xsd:string"&gt;7/04/17&lt;/D&gt;&lt;D xsi:type="xsd:string"&gt;7/05/17&lt;/D&gt;&lt;D xsi:type="xsd:string"&gt;7/06/17&lt;/D&gt;&lt;D xsi:type="xsd:string"&gt;7/07/17&lt;/D&gt;&lt;D xsi:type="xsd:string"&gt;7/10/17&lt;/D&gt;&lt;D xsi:type="xsd:string"&gt;7/11/17&lt;/D&gt;&lt;D xsi:type="xsd:string"&gt;7/12/17&lt;/D&gt;&lt;D xsi:type="xsd:string"&gt;7/13/17&lt;/D&gt;&lt;D xsi:type="xsd:string"&gt;7/14/17&lt;/D&gt;&lt;D xsi:type="xsd:string"&gt;7/17/17&lt;/D&gt;&lt;D xsi:type="xsd:string"&gt;7/18/17&lt;/D&gt;&lt;D xsi:type="xsd:string"&gt;7/19/17&lt;/D&gt;&lt;D xsi:type="xsd:string"&gt;7/20/17&lt;/D&gt;&lt;D xsi:type="xsd:string"&gt;7/21/17&lt;/D&gt;&lt;D xsi:type="xsd:string"&gt;7/24/17&lt;/D&gt;&lt;D xsi:type="xsd:string"&gt;7/25/17&lt;/D&gt;&lt;D xsi:type="xsd:string"&gt;7/26/17&lt;/D&gt;&lt;D xsi:type="xsd:string"&gt;7/27/17&lt;/D&gt;&lt;D xsi:type="xsd:string"&gt;7/28/17&lt;/D&gt;&lt;D xsi:type="xsd:string"&gt;7/31/17&lt;/D&gt;&lt;D xsi:type="xsd:string"&gt;8/01/17&lt;/D&gt;&lt;D xsi:type="xsd:string"&gt;8/02/17&lt;/D&gt;&lt;D xsi:type="xsd:string"&gt;8/03/17&lt;/D&gt;&lt;D xsi:type="xsd:string"&gt;8/04/17&lt;/D&gt;&lt;D xsi:type="xsd:string"&gt;8/07/17&lt;/D&gt;&lt;D xsi:type="xsd:string"&gt;8/08/17&lt;/D&gt;&lt;D xsi:type="xsd:string"&gt;8/09/17&lt;/D&gt;&lt;D xsi:type="xsd:string"&gt;8/10/17&lt;/D&gt;&lt;D xsi:type="xsd:string"&gt;8/11/17&lt;/D&gt;&lt;D xsi:type="xsd:string"&gt;8/14/17&lt;/D&gt;&lt;D xsi:type="xsd:string"&gt;8/15/17&lt;/D&gt;&lt;D xsi:type="xsd:string"&gt;8/16/17&lt;/D&gt;&lt;D xsi:type="xsd:string"&gt;8/17/17&lt;/D&gt;&lt;D xsi:type="xsd:string"&gt;8/18/17&lt;/D&gt;&lt;D xsi:type="xsd:string"&gt;8/21/17&lt;/D&gt;&lt;D xsi:type="xsd:string"&gt;8/22/17&lt;/D&gt;&lt;D xsi:type="xsd:string"&gt;8/24/17&lt;/D&gt;&lt;D xsi:type="xsd:string"&gt;8/25/17&lt;/D&gt;&lt;D xsi:type="xsd:string"&gt;8/28/17&lt;/D&gt;&lt;D xsi:type="xsd:string"&gt;8/29/17&lt;/D&gt;&lt;D xsi:type="xsd:string"&gt;8/30/17&lt;/D&gt;&lt;D xsi:type="xsd:string"&gt;8/31/17&lt;/D&gt;&lt;D xsi:type="xsd:string"&gt;9/01/17&lt;/D&gt;&lt;D xsi:type="xsd:string"&gt;9/04/17&lt;/D&gt;&lt;/FQL&gt;&lt;FQL&gt;&lt;Q&gt;180458^P_PRICE(09/04/2007,0,D)&lt;/Q&gt;&lt;R&gt;2465&lt;/R&gt;&lt;C&gt;1&lt;/C&gt;&lt;D xsi:type="xsd:double"&gt;23886.07&lt;/D&gt;&lt;D xsi:type="xsd:double"&gt;24069.17&lt;/D&gt;&lt;D xsi:type="xsd:double"&gt;24050.4&lt;/D&gt;&lt;D xsi:type="xsd:double"&gt;23982.61&lt;/D&gt;&lt;D xsi:type="xsd:double"&gt;23999.7&lt;/D&gt;&lt;D xsi:type="xsd:double"&gt;23952.24&lt;/D&gt;&lt;D xsi:type="xsd:double"&gt;24310.14&lt;/D&gt;&lt;D xsi:type="xsd:double"&gt;24537.02&lt;/D&gt;&lt;D xsi:type="xsd:double"&gt;24898.11&lt;/D&gt;&lt;D xsi:type="xsd:double"&gt;24599.34&lt;/D&gt;&lt;D xsi:type="xsd:double"&gt;24576.85&lt;/D&gt;&lt;D xsi:type="xsd:double"&gt;25554.64&lt;/D&gt;&lt;D xsi:type="xsd:double"&gt;25701.13&lt;/D&gt;&lt;D xsi:type="xsd:double"&gt;25843.78&lt;/D&gt;&lt;D xsi:type="xsd:double"&gt;26551.94&lt;/D&gt;&lt;D xsi:type="xsd:double"&gt;26430.29&lt;/D&gt;&lt;D xsi:type="xsd:double"&gt;27065.15&lt;/D&gt;&lt;D xsi:type="xsd:double"&gt;27142.47&lt;/D&gt;&lt;D xsi:type="xsd:double"&gt;28199.75&lt;/D&gt;&lt;D xsi:type="xsd:double"&gt;27479.94&lt;/D&gt;&lt;D xsi:type="xsd:double"&gt;26973.98&lt;/D&gt;&lt;D xsi:type="xsd:double"&gt;27831.52&lt;/D&gt;&lt;D xsi:type="xsd:double"&gt;27770.29&lt;/D&gt;&lt;D xsi:type="xsd:double"&gt;28228.04&lt;/D&gt;&lt;D xsi:type="xsd:double"&gt;28569.33&lt;/D&gt;&lt;D xsi:type="xsd:double"&gt;29133.02&lt;/D&gt;&lt;D xsi:type="xsd:double"&gt;28838.37&lt;/D&gt;&lt;D xsi:type="xsd:double"&gt;29540.78&lt;/D&gt;&lt;D xsi:type="xsd:double"&gt;28954.55&lt;/D&gt;&lt;D xsi:type="xsd:double"&gt;29298.71&lt;/D&gt;&lt;D xsi:type="xsd:double"&gt;29465.05&lt;/D&gt;&lt;D xsi:type="xsd:double"&gt;28373.63&lt;/D&gt;&lt;D xsi:type="xsd:double"&gt;29376.86&lt;/D&gt;&lt;D xsi:type="xsd:double"&gt;29333.53&lt;/D&gt;&lt;D xsi:type="xsd:double"&gt;29854.49&lt;/D&gt;&lt;D xsi:type="xsd:double"&gt;30405.22&lt;/D&gt;&lt;D xsi:type="xsd:double"&gt;31586.9&lt;/D&gt;&lt;D xsi:type="xsd:double"&gt;31638.22&lt;/D&gt;&lt;D xsi:type="xsd:double"&gt;31352.58&lt;/D&gt;&lt;D xsi:type="xsd:double"&gt;31492.88&lt;/D&gt;&lt;D xsi:type="xsd:double"&gt;30468.34&lt;/D&gt;&lt;D xsi:type="xsd:double"&gt;28942.32&lt;/D&gt;&lt;D xsi:type="xsd:double"&gt;29438.13&lt;/D&gt;&lt;D xsi:type="xsd:double"&gt;29708.93&lt;/D&gt;&lt;D xsi:type="xsd:double"&gt;28760.22&lt;/D&gt;&lt;D xsi:type="xsd:double"&gt;28783.41&lt;/D&gt;&lt;D xsi:type="xsd:double"&gt;27665.73&lt;/D&gt;&lt;D xsi:type="xsd:double"&gt;27803.35&lt;/D&gt;&lt;D xsi:type="xsd:double"&gt;29166.01&lt;/D&gt;&lt;D xsi:type="xsd:double"&gt;28751.21&lt;/D&gt;&lt;D xsi:type="xsd:double"&gt;27614.43&lt;/D&gt;&lt;D xsi:type="xsd:double"&gt;27460.17&lt;/D&gt;&lt;D xsi:type="xsd:double"&gt;27771.21&lt;/D&gt;&lt;D xsi:type="xsd:double"&gt;26618.19&lt;/D&gt;&lt;D xsi:type="xsd:double"&gt;26004.92&lt;/D&gt;&lt;D xsi:type="xsd:double"&gt;26541.09&lt;/D&gt;&lt;D xsi:type="xsd:double"&gt;27626.62&lt;/D&gt;&lt;D xsi:type="xsd:double"&gt;27210.21&lt;/D&gt;&lt;D xsi:type="xsd:double"&gt;27371.24&lt;/D&gt;&lt;D xsi:type="xsd:double"&gt;28482.54&lt;/D&gt;&lt;D xsi:type="xsd:double"&gt;28643.61&lt;/D&gt;&lt;D xsi:type="xsd:double"&gt;28658.42&lt;/D&gt;&lt;D xsi:type="xsd:double"&gt;28879.59&lt;/D&gt;&lt;D xsi:type="xsd:double"&gt;29345.45&lt;/D&gt;&lt;D xsi:type="xsd:double"&gt;29558.92&lt;/D&gt;&lt;D xsi:type="xsd:double"&gt;28842.47&lt;/D&gt;&lt;D xsi:type="xsd:double"&gt;28501.1&lt;/D&gt;&lt;D xsi:type="xsd:double"&gt;29226.84&lt;/D&gt;&lt;D xsi:type="xsd:double"&gt;28521.06&lt;/D&gt;&lt;D xsi:type="xsd:double"&gt;27744.45&lt;/D&gt;&lt;D xsi:type="xsd:double"&gt;27563.64&lt;/D&gt;&lt;D xsi:type="xsd:double"&gt;26596.58&lt;/D&gt;&lt;D xsi:type="xsd:double"&gt;26732.87&lt;/D&gt;&lt;D xsi:type="xsd:double"&gt;27029.26&lt;/D&gt;&lt;D xsi:type="xsd:double"&gt;27017.09&lt;/D&gt;&lt;D xsi:type="xsd:double"&gt;27626.92&lt;/D&gt;&lt;D xsi:type="xsd:double"&gt;28128.8&lt;/D&gt;&lt;D xsi:type="xsd:double"&gt;27842.93&lt;/D&gt;&lt;D xsi:type="xsd:double"&gt;27370.6&lt;/D&gt;&lt;D xsi:type="xsd:double"&gt;27812.65&lt;/D&gt;&lt;D xsi:type="xsd:double"&gt;27560.52&lt;/D&gt;&lt;D xsi:type="xsd:double"&gt;26887.28&lt;/D&gt;&lt;D xsi:type="xsd:double"&gt;27519.69&lt;/D&gt;&lt;D xsi:type="xsd:double"&gt;27179.49&lt;/D&gt;&lt;D xsi:type="xsd:double"&gt;27112.9&lt;/D&gt;&lt;D xsi:type="xsd:double"&gt;27615.85&lt;/D&gt;&lt;D xsi:type="xsd:double"&gt;27230.86&lt;/D&gt;&lt;D xsi:type="xsd:double"&gt;26867.01&lt;/D&gt;&lt;D xsi:type="xsd:double"&gt;26468.13&lt;/D&gt;&lt;D xsi:type="xsd:double"&gt;25837.78&lt;/D&gt;&lt;D xsi:type="xsd:double"&gt;24450.85&lt;/D&gt;&lt;D xsi:type="xsd:double"&gt;25114.98&lt;/D&gt;&lt;D xsi:type="xsd:double"&gt;25201.87&lt;/D&gt;&lt;D xsi:type="xsd:double"&gt;23818.86&lt;/D&gt;&lt;D xsi:type="xsd:double"&gt;21757.63&lt;/D&gt;&lt;D xsi:type="xsd:double"&gt;24090.17&lt;/D&gt;&lt;D xsi:type="xsd:double"&gt;23539.27&lt;/D&gt;&lt;D xsi:type="xsd:double"&gt;25122.37&lt;/D&gt;&lt;D xsi:type="xsd:double"&gt;24053.61&lt;/D&gt;&lt;D xsi:type="xsd:double"&gt;24291.8&lt;/D&gt;&lt;D xsi:type="xsd:double"&gt;23653.69&lt;/D&gt;&lt;D xsi:type="xsd:double"&gt;23455.74&lt;/D&gt;&lt;D xsi:type="xsd:double"&gt;24123.58&lt;/D&gt;&lt;D xsi:type="xsd:double"&gt;25032.08&lt;/D&gt;&lt;D xsi:type="xsd:double"&gt;24808.7&lt;/D&gt;&lt;D xsi:type="xsd:double"&gt;23469.46&lt;/D&gt;&lt;D xsi:type="xsd:double"&gt;22616.11&lt;/D&gt;&lt;D xsi:type="xsd:double"&gt;22921.67&lt;/D&gt;&lt;D xsi:type="xsd:double"&gt;23169.55&lt;/D&gt;&lt;D xsi:type="xsd:double"&gt;24021.68&lt;/D&gt;&lt;D xsi:type="xsd:double"&gt;24148.43&lt;/D&gt;&lt;D xsi:type="xsd:double"&gt;23759.25&lt;/D&gt;&lt;D xsi:type="xsd:double"&gt;24123.17&lt;/D&gt;&lt;D xsi:type="xsd:double"&gt;23590.58&lt;/D&gt;&lt;D xsi:type="xsd:double"&gt;23623&lt;/D&gt;&lt;D xsi:type="xsd:double"&gt;23305.04&lt;/D&gt;&lt;D xsi:type="xsd:double"&gt;23269.14&lt;/D&gt;&lt;D xsi:type="xsd:double"&gt;23714.75&lt;/D&gt;&lt;D xsi:type="xsd:double"&gt;24483.84&lt;/D&gt;&lt;D xsi:type="xsd:double"&gt;24591.69&lt;/D&gt;&lt;D xsi:type="xsd:double"&gt;24331.67&lt;/D&gt;&lt;D xsi:type="xsd:double"&gt;23584.97&lt;/D&gt;&lt;D xsi:type="xsd:double"&gt;23119.87&lt;/D&gt;&lt;D xsi:type="xsd:double"&gt;23114.34&lt;/D&gt;&lt;D xsi:type="xsd:double"&gt;23342.73&lt;/D&gt;&lt;D xsi:type="xsd:double"&gt;22501.33&lt;/D&gt;&lt;D xsi:type="xsd:double"&gt;22705.05&lt;/D&gt;&lt;D xsi:type="xsd:double"&gt;22995.35&lt;/D&gt;&lt;D xsi:type="xsd:double"&gt;23422.76&lt;/D&gt;&lt;D xsi:type="xsd:double"&gt;22301.64&lt;/D&gt;&lt;D xsi:type="xsd:double"&gt;22237.11&lt;/D&gt;&lt;D xsi:type="xsd:double"&gt;21084.61&lt;/D&gt;&lt;D xsi:type="xsd:double"&gt;21384.61&lt;/D&gt;&lt;D xsi:type="xsd:double"&gt;21866.94&lt;/D&gt;&lt;D xsi:type="xsd:double"&gt;21108.22&lt;/D&gt;&lt;D xsi:type="xsd:double"&gt;22464.52&lt;/D&gt;&lt;D xsi:type="xsd:double"&gt;22617.01&lt;/D&gt;&lt;D xsi:type="xsd:double"&gt;22664.22&lt;/D&gt;&lt;D xsi:type="xsd:double"&gt;23285.95&lt;/D&gt;&lt;D xsi:type="xsd:double"&gt;22849.2&lt;/D&gt;&lt;D xsi:type="xsd:double"&gt;23137.46&lt;/D&gt;&lt;D xsi:type="xsd:double"&gt;23872.43&lt;/D&gt;&lt;D xsi:type="xsd:double"&gt;24264.63&lt;/D&gt;&lt;D xsi:type="xsd:double"&gt;24578.76&lt;/D&gt;&lt;D xsi:type="xsd:double"&gt;24311.69&lt;/D&gt;&lt;D xsi:type="xsd:double"&gt;23984.57&lt;/D&gt;&lt;D xsi:type="xsd:double"&gt;24187.1&lt;/D&gt;&lt;D xsi:type="xsd:double"&gt;24667.79&lt;/D&gt;&lt;D xsi:type="xsd:double"&gt;23811.2&lt;/D&gt;&lt;D xsi:type="xsd:double"&gt;23901.33&lt;/D&gt;&lt;D xsi:type="xsd:double"&gt;23878.35&lt;/D&gt;&lt;D xsi:type="xsd:double"&gt;24258.96&lt;/D&gt;&lt;D xsi:type="xsd:double"&gt;24197.78&lt;/D&gt;&lt;D xsi:type="xsd:double"&gt;24721.67&lt;/D&gt;&lt;D xsi:type="xsd:double"&gt;24939.15&lt;/D&gt;&lt;D xsi:type="xsd:double"&gt;25289.24&lt;/D&gt;&lt;D xsi:type="xsd:double"&gt;25680.78&lt;/D&gt;&lt;D xsi:type="xsd:double"&gt;25516.78&lt;/D&gt;&lt;D xsi:type="xsd:double"&gt;25666.29&lt;/D&gt;&lt;D xsi:type="xsd:double"&gt;25914.15&lt;/D&gt;&lt;D xsi:type="xsd:double"&gt;25755.35&lt;/D&gt;&lt;D xsi:type="xsd:double"&gt;26241.02&lt;/D&gt;&lt;D xsi:type="xsd:double"&gt;26183.95&lt;/D&gt;&lt;D xsi:type="xsd:double"&gt;26262.13&lt;/D&gt;&lt;D xsi:type="xsd:double"&gt;25610.21&lt;/D&gt;&lt;D xsi:type="xsd:double"&gt;25449.79&lt;/D&gt;&lt;D xsi:type="xsd:double"&gt;25063.17&lt;/D&gt;&lt;D xsi:type="xsd:double"&gt;25552.77&lt;/D&gt;&lt;D xsi:type="xsd:double"&gt;25533.48&lt;/D&gt;&lt;D xsi:type="xsd:double"&gt;25513.71&lt;/D&gt;&lt;D xsi:type="xsd:double"&gt;25618.86&lt;/D&gt;&lt;D xsi:type="xsd:double"&gt;25742.23&lt;/D&gt;&lt;D xsi:type="xsd:double"&gt;25169.46&lt;/D&gt;&lt;D xsi:type="xsd:double"&gt;25460.29&lt;/D&gt;&lt;D xsi:type="xsd:double"&gt;25043.12&lt;/D&gt;&lt;D xsi:type="xsd:double"&gt;24714.07&lt;/D&gt;&lt;D xsi:type="xsd:double"&gt;24127.31&lt;/D&gt;&lt;D xsi:type="xsd:double"&gt;24282.04&lt;/D&gt;&lt;D xsi:type="xsd:double"&gt;24249.51&lt;/D&gt;&lt;D xsi:type="xsd:double"&gt;24383.99&lt;/D&gt;&lt;D xsi:type="xsd:double"&gt;24533.12&lt;/D&gt;&lt;D xsi:type="xsd:double"&gt;24831.36&lt;/D&gt;&lt;D xsi:type="xsd:double"&gt;24375.76&lt;/D&gt;&lt;D xsi:type="xsd:double"&gt;24123.25&lt;/D&gt;&lt;D xsi:type="xsd:double"&gt;24255.29&lt;/D&gt;&lt;D xsi:type="xsd:double"&gt;24402.18&lt;/D&gt;&lt;D xsi:type="xsd:double"&gt;23375.52&lt;/D&gt;&lt;D xsi:type="xsd:double"&gt;23327.6&lt;/D&gt;&lt;D xsi:type="xsd:double"&gt;23023.86&lt;/D&gt;&lt;D xsi:type="xsd:double"&gt;22592.3&lt;/D&gt;&lt;D xsi:type="xsd:double"&gt;23029.69&lt;/D&gt;&lt;D xsi:type="xsd:double"&gt;23057.99&lt;/D&gt;&lt;D xsi:type="xsd:double"&gt;23325.8&lt;/D&gt;&lt;D xsi:type="xsd:double"&gt;22797.61&lt;/D&gt;&lt;D xsi:type="xsd:double"&gt;22745.6&lt;/D&gt;&lt;D xsi:type="xsd:double"&gt;22714.96&lt;/D&gt;&lt;D xsi:type="xsd:double"&gt;22456.02&lt;/D&gt;&lt;D xsi:type="xsd:double"&gt;22635.16&lt;/D&gt;&lt;D xsi:type="xsd:double"&gt;22455.67&lt;/D&gt;&lt;D xsi:type="xsd:double"&gt;22042.35&lt;/D&gt;&lt;D xsi:type="xsd:double"&gt;22102.01&lt;/D&gt;&lt;D xsi:type="xsd:double"&gt;21704.45&lt;/D&gt;&lt;D xsi:type="xsd:double"&gt;21242.78&lt;/D&gt;&lt;D xsi:type="xsd:double"&gt;21423.82&lt;/D&gt;&lt;D xsi:type="xsd:double"&gt;21913.06&lt;/D&gt;&lt;D xsi:type="xsd:double"&gt;21220.81&lt;/D&gt;&lt;D xsi:type="xsd:double"&gt;21805.81&lt;/D&gt;&lt;D xsi:type="xsd:double"&gt;21821.78&lt;/D&gt;&lt;D xsi:type="xsd:double"&gt;22184.55&lt;/D&gt;&lt;D xsi:type="xsd:double"&gt;22014.46&lt;/D&gt;&lt;D xsi:type="xsd:double"&gt;21174.77&lt;/D&gt;&lt;D xsi:type="xsd:double"&gt;21223.5&lt;/D&gt;&lt;D xsi:type="xsd:double"&gt;21734.72&lt;/D&gt;&lt;D xsi:type="xsd:double"&gt;21874.19&lt;/D&gt;&lt;D xsi:type="xsd:double"&gt;22532.9&lt;/D&gt;&lt;D xsi:type="xsd:double"&gt;22527.48&lt;/D&gt;&lt;D xsi:type="xsd:double"&gt;23134.55&lt;/D&gt;&lt;D xsi:type="xsd:double"&gt;23087.72&lt;/D&gt;&lt;D xsi:type="xsd:double"&gt;22740.71&lt;/D&gt;&lt;D xsi:type="xsd:double"&gt;22687.21&lt;/D&gt;&lt;D xsi:type="xsd:double"&gt;22258&lt;/D&gt;&lt;D xsi:type="xsd:double"&gt;22690.6&lt;/D&gt;&lt;D xsi:type="xsd:double"&gt;22731.1&lt;/D&gt;&lt;D xsi:type="xsd:double"&gt;22862.6&lt;/D&gt;&lt;D xsi:type="xsd:double"&gt;22514.92&lt;/D&gt;&lt;D xsi:type="xsd:double"&gt;21949.75&lt;/D&gt;&lt;D xsi:type="xsd:double"&gt;22104.2&lt;/D&gt;&lt;D xsi:type="xsd:double"&gt;21885.21&lt;/D&gt;&lt;D xsi:type="xsd:double"&gt;21859.34&lt;/D&gt;&lt;D xsi:type="xsd:double"&gt;21640.89&lt;/D&gt;&lt;D xsi:type="xsd:double"&gt;21293.32&lt;/D&gt;&lt;D xsi:type="xsd:double"&gt;21392.71&lt;</t>
        </r>
      </text>
    </comment>
    <comment ref="A4" authorId="0" shapeId="0">
      <text>
        <r>
          <rPr>
            <b/>
            <sz val="9"/>
            <color indexed="81"/>
            <rFont val="Tahoma"/>
            <charset val="1"/>
          </rPr>
          <t>/D&gt;&lt;D xsi:type="xsd:double"&gt;21160.58&lt;/D&gt;&lt;D xsi:type="xsd:double"&gt;20930.67&lt;/D&gt;&lt;D xsi:type="xsd:double"&gt;20484.37&lt;/D&gt;&lt;D xsi:type="xsd:double"&gt;20931.26&lt;/D&gt;&lt;D xsi:type="xsd:double"&gt;20392.06&lt;/D&gt;&lt;D xsi:type="xsd:double"&gt;21104.79&lt;/D&gt;&lt;D xsi:type="xsd:double"&gt;21056.66&lt;/D&gt;&lt;D xsi:type="xsd:double"&gt;21464.72&lt;/D&gt;&lt;D xsi:type="xsd:double"&gt;20972.29&lt;/D&gt;&lt;D xsi:type="xsd:double"&gt;21261.89&lt;/D&gt;&lt;D xsi:type="xsd:double"&gt;20906.31&lt;/D&gt;&lt;D xsi:type="xsd:double"&gt;21042.46&lt;/D&gt;&lt;D xsi:type="xsd:double"&gt;20585.06&lt;/D&gt;&lt;D xsi:type="xsd:double"&gt;20389.48&lt;/D&gt;&lt;D xsi:type="xsd:double"&gt;19933.28&lt;/D&gt;&lt;D xsi:type="xsd:double"&gt;20794.27&lt;/D&gt;&lt;D xsi:type="xsd:double"&gt;20491.11&lt;/D&gt;&lt;D xsi:type="xsd:double"&gt;19999.78&lt;/D&gt;&lt;D xsi:type="xsd:double"&gt;19388.72&lt;/D&gt;&lt;D xsi:type="xsd:double"&gt;19352.9&lt;/D&gt;&lt;D xsi:type="xsd:double"&gt;18300.61&lt;/D&gt;&lt;D xsi:type="xsd:double"&gt;17637.19&lt;/D&gt;&lt;D xsi:type="xsd:double"&gt;17632.46&lt;/D&gt;&lt;D xsi:type="xsd:double"&gt;19327.73&lt;/D&gt;&lt;D xsi:type="xsd:double"&gt;19632.2&lt;/D&gt;&lt;D xsi:type="xsd:double"&gt;18872.85&lt;/D&gt;&lt;D xsi:type="xsd:double"&gt;18961.99&lt;/D&gt;&lt;D xsi:type="xsd:double"&gt;18934.43&lt;/D&gt;&lt;D xsi:type="xsd:double"&gt;18682.09&lt;/D&gt;&lt;D xsi:type="xsd:double"&gt;17880.68&lt;/D&gt;&lt;D xsi:type="xsd:double"&gt;18016.21&lt;/D&gt;&lt;D xsi:type="xsd:double"&gt;18211.11&lt;/D&gt;&lt;D xsi:type="xsd:double"&gt;17682.4&lt;/D&gt;&lt;D xsi:type="xsd:double"&gt;16803.76&lt;/D&gt;&lt;D xsi:type="xsd:double"&gt;15431.73&lt;/D&gt;&lt;D xsi:type="xsd:double"&gt;15943.24&lt;/D&gt;&lt;D xsi:type="xsd:double"&gt;14796.87&lt;/D&gt;&lt;D xsi:type="xsd:double"&gt;16312.16&lt;/D&gt;&lt;D xsi:type="xsd:double"&gt;16832.88&lt;/D&gt;&lt;D xsi:type="xsd:double"&gt;15998.3&lt;/D&gt;&lt;D xsi:type="xsd:double"&gt;15230.52&lt;/D&gt;&lt;D xsi:type="xsd:double"&gt;14554.21&lt;/D&gt;&lt;D xsi:type="xsd:double"&gt;15323.01&lt;/D&gt;&lt;D xsi:type="xsd:double"&gt;15041.17&lt;/D&gt;&lt;D xsi:type="xsd:double"&gt;14266.6&lt;/D&gt;&lt;D xsi:type="xsd:double"&gt;13760.49&lt;/D&gt;&lt;D xsi:type="xsd:double"&gt;12618.38&lt;/D&gt;&lt;D xsi:type="xsd:double"&gt;11015.84&lt;/D&gt;&lt;D xsi:type="xsd:double"&gt;12596.29&lt;/D&gt;&lt;D xsi:type="xsd:double"&gt;12702.07&lt;/D&gt;&lt;D xsi:type="xsd:double"&gt;14329.85&lt;/D&gt;&lt;D xsi:type="xsd:double"&gt;13968.67&lt;/D&gt;&lt;D xsi:type="xsd:double"&gt;14344.37&lt;/D&gt;&lt;D xsi:type="xsd:double"&gt;14384.34&lt;/D&gt;&lt;D xsi:type="xsd:double"&gt;14840.16&lt;/D&gt;&lt;D xsi:type="xsd:double"&gt;13790.04&lt;/D&gt;&lt;D xsi:type="xsd:double"&gt;14243.43&lt;/D&gt;&lt;D xsi:type="xsd:double"&gt;14744.63&lt;/D&gt;&lt;D xsi:type="xsd:double"&gt;14040.9&lt;/D&gt;&lt;D xsi:type="xsd:double"&gt;13939.09&lt;/D&gt;&lt;D xsi:type="xsd:double"&gt;13221.35&lt;/D&gt;&lt;D xsi:type="xsd:double"&gt;13542.66&lt;/D&gt;&lt;D xsi:type="xsd:double"&gt;13529.53&lt;/D&gt;&lt;D xsi:type="xsd:double"&gt;12915.89&lt;/D&gt;&lt;D xsi:type="xsd:double"&gt;12815.8&lt;/D&gt;&lt;D xsi:type="xsd:double"&gt;12298.56&lt;/D&gt;&lt;D xsi:type="xsd:double"&gt;12659.2&lt;/D&gt;&lt;D xsi:type="xsd:double"&gt;12457.94&lt;/D&gt;&lt;D xsi:type="xsd:double"&gt;12878.6&lt;/D&gt;&lt;D xsi:type="xsd:double"&gt;13369.45&lt;/D&gt;&lt;D xsi:type="xsd:double"&gt;13552.06&lt;/D&gt;&lt;D xsi:type="xsd:double"&gt;13888.24&lt;/D&gt;&lt;D xsi:type="xsd:double"&gt;14108.84&lt;/D&gt;&lt;D xsi:type="xsd:double"&gt;13405.85&lt;/D&gt;&lt;D xsi:type="xsd:double"&gt;13588.66&lt;/D&gt;&lt;D xsi:type="xsd:double"&gt;13509.78&lt;/D&gt;&lt;D xsi:type="xsd:double"&gt;13846.09&lt;/D&gt;&lt;D xsi:type="xsd:double"&gt;15044.87&lt;/D&gt;&lt;D xsi:type="xsd:double"&gt;14753.22&lt;/D&gt;&lt;D xsi:type="xsd:double"&gt;15577.74&lt;/D&gt;&lt;D xsi:type="xsd:double"&gt;15613.9&lt;/D&gt;&lt;D xsi:type="xsd:double"&gt;14758.39&lt;/D&gt;&lt;D xsi:type="xsd:double"&gt;15046.95&lt;/D&gt;&lt;D xsi:type="xsd:double"&gt;15130.21&lt;/D&gt;&lt;D xsi:type="xsd:double"&gt;15460.52&lt;/D&gt;&lt;D xsi:type="xsd:double"&gt;15497.81&lt;/D&gt;&lt;D xsi:type="xsd:double"&gt;15127.51&lt;/D&gt;&lt;D xsi:type="xsd:double"&gt;14622.39&lt;/D&gt;&lt;D xsi:type="xsd:double"&gt;14220.79&lt;/D&gt;&lt;D xsi:type="xsd:double"&gt;14184.14&lt;/D&gt;&lt;D xsi:type="xsd:double"&gt;14328.48&lt;/D&gt;&lt;D xsi:type="xsd:double"&gt;14235.5&lt;/D&gt;&lt;D xsi:type="xsd:double"&gt;14387.48&lt;/D&gt;&lt;D xsi:type="xsd:double"&gt;15042.81&lt;/D&gt;&lt;D xsi:type="xsd:double"&gt;15563.31&lt;/D&gt;&lt;D xsi:type="xsd:double"&gt;15509.51&lt;/D&gt;&lt;D xsi:type="xsd:double"&gt;14987.46&lt;/D&gt;&lt;D xsi:type="xsd:double"&gt;14415.91&lt;/D&gt;&lt;D xsi:type="xsd:double"&gt;14377.44&lt;/D&gt;&lt;D xsi:type="xsd:double"&gt;13971&lt;/D&gt;&lt;D xsi:type="xsd:double"&gt;13668.05&lt;/D&gt;&lt;D xsi:type="xsd:double"&gt;13704.61&lt;/D&gt;&lt;D xsi:type="xsd:double"&gt;13242.96&lt;/D&gt;&lt;D xsi:type="xsd:double"&gt;13255.51&lt;/D&gt;&lt;D xsi:type="xsd:double"&gt;13339.99&lt;/D&gt;&lt;D xsi:type="xsd:double"&gt;12959.77&lt;/D&gt;&lt;D xsi:type="xsd:double"&gt;12583.63&lt;/D&gt;&lt;D xsi:type="xsd:double"&gt;12657.99&lt;/D&gt;&lt;D xsi:type="xsd:double"&gt;12578.6&lt;/D&gt;&lt;D xsi:type="xsd:double"&gt;13154.43&lt;/D&gt;&lt;D xsi:type="xsd:double"&gt;13278.21&lt;/D&gt;&lt;D xsi:type="xsd:double"&gt;12861.49&lt;/D&gt;&lt;D xsi:type="xsd:double"&gt;12776.89&lt;/D&gt;&lt;D xsi:type="xsd:double"&gt;13063.89&lt;/D&gt;&lt;D xsi:type="xsd:double"&gt;13178.9&lt;/D&gt;&lt;D xsi:type="xsd:double"&gt;13655.04&lt;/D&gt;&lt;D xsi:type="xsd:double"&gt;13769.06&lt;/D&gt;&lt;D xsi:type="xsd:double"&gt;13880.64&lt;/D&gt;&lt;D xsi:type="xsd:double"&gt;13539.21&lt;/D&gt;&lt;D xsi:type="xsd:double"&gt;13228.3&lt;/D&gt;&lt;D xsi:type="xsd:double"&gt;13554.67&lt;/D&gt;&lt;D xsi:type="xsd:double"&gt;13455.88&lt;/D&gt;&lt;D xsi:type="xsd:double"&gt;12945.4&lt;/D&gt;&lt;D xsi:type="xsd:double"&gt;13016&lt;/D&gt;&lt;D xsi:type="xsd:double"&gt;13023.36&lt;/D&gt;&lt;D xsi:type="xsd:double"&gt;12699.17&lt;/D&gt;&lt;D xsi:type="xsd:double"&gt;13175.1&lt;/D&gt;&lt;D xsi:type="xsd:double"&gt;12798.52&lt;/D&gt;&lt;D xsi:type="xsd:double"&gt;13005.08&lt;/D&gt;&lt;D xsi:type="xsd:double"&gt;12894.94&lt;/D&gt;&lt;D xsi:type="xsd:double"&gt;12811.57&lt;/D&gt;&lt;D xsi:type="xsd:double"&gt;12317.46&lt;/D&gt;&lt;D xsi:type="xsd:double"&gt;12033.88&lt;/D&gt;&lt;D xsi:type="xsd:double"&gt;12331.15&lt;/D&gt;&lt;D xsi:type="xsd:double"&gt;12211.24&lt;/D&gt;&lt;D xsi:type="xsd:double"&gt;11921.52&lt;/D&gt;&lt;D xsi:type="xsd:double"&gt;11344.58&lt;/D&gt;&lt;D xsi:type="xsd:double"&gt;11694.05&lt;/D&gt;&lt;D xsi:type="xsd:double"&gt;11930.66&lt;/D&gt;&lt;D xsi:type="xsd:double"&gt;12001.53&lt;/D&gt;&lt;D xsi:type="xsd:double"&gt;12525.8&lt;/D&gt;&lt;D xsi:type="xsd:double"&gt;12976.71&lt;/D&gt;&lt;D xsi:type="xsd:double"&gt;12878.09&lt;/D&gt;&lt;D xsi:type="xsd:double"&gt;13117.17&lt;/D&gt;&lt;D xsi:type="xsd:double"&gt;13130.92&lt;/D&gt;&lt;D xsi:type="xsd:double"&gt;12833.51&lt;/D&gt;&lt;D xsi:type="xsd:double"&gt;13447.42&lt;/D&gt;&lt;D xsi:type="xsd:double"&gt;13910.34&lt;/D&gt;&lt;D xsi:type="xsd:double"&gt;13622.11&lt;/D&gt;&lt;D xsi:type="xsd:double"&gt;14108.98&lt;/D&gt;&lt;D xsi:type="xsd:double"&gt;14119.5&lt;/D&gt;&lt;D xsi:type="xsd:double"&gt;13456.33&lt;/D&gt;&lt;D xsi:type="xsd:double"&gt;13576.02&lt;/D&gt;&lt;D xsi:type="xsd:double"&gt;13519.54&lt;/D&gt;&lt;D xsi:type="xsd:double"&gt;14521.97&lt;/D&gt;&lt;D xsi:type="xsd:double"&gt;14545.69&lt;/D&gt;&lt;D xsi:type="xsd:double"&gt;14998.04&lt;/D&gt;&lt;D xsi:type="xsd:double"&gt;14928.97&lt;/D&gt;&lt;D xsi:type="xsd:double"&gt;14474.86&lt;/D&gt;&lt;D xsi:type="xsd:double"&gt;14901.41&lt;/D&gt;&lt;D xsi:type="xsd:double"&gt;15580.16&lt;/D&gt;&lt;D xsi:type="xsd:double"&gt;15669.62&lt;/D&gt;&lt;D xsi:type="xsd:double"&gt;15582.99&lt;/D&gt;&lt;D xsi:type="xsd:double"&gt;15601.27&lt;/D&gt;&lt;D xsi:type="xsd:double"&gt;15750.91&lt;/D&gt;&lt;D xsi:type="xsd:double"&gt;15285.89&lt;/D&gt;&lt;D xsi:type="xsd:double"&gt;14878.45&lt;/D&gt;&lt;D xsi:type="xsd:double"&gt;15214.46&lt;/D&gt;&lt;D xsi:type="xsd:double"&gt;15258.85&lt;/D&gt;&lt;D xsi:type="xsd:double"&gt;14840.42&lt;/D&gt;&lt;D xsi:type="xsd:double"&gt;14555.11&lt;/D&gt;&lt;D xsi:type="xsd:double"&gt;14956.95&lt;/D&gt;&lt;D xsi:type="xsd:double"&gt;15520.99&lt;/D&gt;&lt;D xsi:type="xsd:double"&gt;16381.05&lt;/D&gt;&lt;D xsi:type="xsd:double"&gt;16430.08&lt;/D&gt;&lt;D xsi:type="xsd:double"&gt;16834.57&lt;/D&gt;&lt;D xsi:type="xsd:double"&gt;17217.89&lt;/D&gt;&lt;D xsi:type="xsd:double"&gt;17389.87&lt;/D&gt;&lt;D xsi:type="xsd:double"&gt;17087.95&lt;/D&gt;&lt;D xsi:type="xsd:double"&gt;17153.64&lt;/D&gt;&lt;D xsi:type="xsd:double"&gt;17059.62&lt;/D&gt;&lt;D xsi:type="xsd:double"&gt;16541.69&lt;/D&gt;&lt;D xsi:type="xsd:double"&gt;16790.7&lt;/D&gt;&lt;D xsi:type="xsd:double"&gt;17022.91&lt;/D&gt;&lt;D xsi:type="xsd:double"&gt;17544.03&lt;/D&gt;&lt;D xsi:type="xsd:double"&gt;17475.84&lt;/D&gt;&lt;D xsi:type="xsd:double"&gt;17199.49&lt;/D&gt;&lt;D xsi:type="xsd:double"&gt;17062.52&lt;/D&gt;&lt;D xsi:type="xsd:double"&gt;17121.82&lt;/D&gt;&lt;D xsi:type="xsd:double"&gt;16991.56&lt;/D&gt;&lt;D xsi:type="xsd:double"&gt;17885.27&lt;/D&gt;&lt;D xsi:type="xsd:double"&gt;18171&lt;/D&gt;&lt;D xsi:type="xsd:double"&gt;18888.59&lt;/D&gt;&lt;D xsi:type="xsd:double"&gt;18389.08&lt;/D&gt;&lt;D xsi:type="xsd:double"&gt;18576.47&lt;/D&gt;&lt;D xsi:type="xsd:double"&gt;18502.77&lt;/D&gt;&lt;D xsi:type="xsd:double"&gt;18679.53&lt;/D&gt;&lt;D xsi:type="xsd:double"&gt;18253.39&lt;/D&gt;&lt;D xsi:type="xsd:double"&gt;18058.49&lt;/D&gt;&lt;D xsi:type="xsd:double"&gt;18785.66&lt;/D&gt;&lt;D xsi:type="xsd:double"&gt;18791.03&lt;/D&gt;&lt;D xsi:type="xsd:double"&gt;18889.68&lt;/D&gt;&lt;D xsi:type="xsd:double"&gt;18498.96&lt;/D&gt;&lt;D xsi:type="xsd:double"&gt;18165.5&lt;/D&gt;&lt;D xsi:type="xsd:double"&gt;18084.6&lt;/D&gt;&lt;D xsi:type="xsd:double"&gt;17776.66&lt;/D&gt;&lt;D xsi:type="xsd:double"&gt;17920.93&lt;/D&gt;&lt;D xsi:type="xsd:double"&gt;18059.55&lt;/D&gt;&lt;D xsi:type="xsd:double"&gt;17538.37&lt;/D&gt;&lt;D xsi:type="xsd:double"&gt;17892.15&lt;/D&gt;&lt;D xsi:type="xsd:double"&gt;18275.03&lt;/D&gt;&lt;D xsi:type="xsd:double"&gt;18600.26&lt;/D&gt;&lt;D xsi:type="xsd:double"&gt;18528.51&lt;/D&gt;&lt;D xsi:type="xsd:double"&gt;18378.73&lt;/D&gt;&lt;D xsi:type="xsd:double"&gt;18178.05&lt;/D&gt;&lt;D xsi:type="xsd:double"&gt;18203.4&lt;/D&gt;&lt;D xsi:type="xsd:double"&gt;17979.41&lt;/D&gt;&lt;D xsi:type="xsd:double"&gt;17862.27&lt;/D&gt;&lt;D xsi:type="xsd:double"&gt;17721.07&lt;/D&gt;&lt;D xsi:type="xsd:double"&gt;17790.59&lt;/D&gt;&lt;D xsi:type="xsd:double"&gt;17708.42&lt;/D&gt;&lt;D xsi:type="xsd:double"&gt;17254.63&lt;/D&gt;&lt;D xsi:type="xsd:double"&gt;17885.73&lt;/D&gt;&lt;D xsi:type="xsd:double"&gt;18258.66&lt;/D&gt;&lt;D xsi:type="xsd:double"&gt;18361.87&lt;/D&gt;&lt;D xsi:type="xsd:double"&gt;18805.66&lt;/D&gt;&lt;D xsi:type="xsd:double"&gt;19502.37&lt;/D&gt;&lt;D xsi:type="xsd:double"&gt;19501.73&lt;/D&gt;&lt;D xsi:type="xsd:double"&gt;19248.17&lt;/D&gt;&lt;D xsi:type="xsd:double"&gt;19817.7&lt;/D&gt;&lt;D xsi:type="xsd:double"&gt;19982.79&lt;/D&gt;&lt;D xsi:type="xsd:double"&gt;20251.62&lt;/D&gt;&lt;D xsi:type="xsd:double"&gt;20624.54&lt;/D&gt;&lt;D xsi:type="xsd:double"&gt;20135.5&lt;/D&gt;&lt;D xsi:type="xsd:double"&gt;20234.08&lt;/D&gt;&lt;D xsi:type="xsd:double"&gt;20573.33&lt;/D&gt;&lt;D xsi:type="xsd:double"&gt;20807.26&lt;/D&gt;&lt;D xsi:type="xsd:double"&gt;20796.43&lt;/D&gt;&lt;D xsi:type="xsd:double"&gt;20494.77&lt;/D&gt;&lt;D xsi:type="xsd:double"&gt;20899.24&lt;/D&gt;&lt;D xsi:type="xsd:double"&gt;20375.37&lt;/D&gt;&lt;D xsi:type="xsd:double"&gt;20929.52&lt;/D&gt;&lt;D xsi:type="xsd:double"&gt;21074.21&lt;/D&gt;&lt;D xsi:type="xsd:double"&gt;20435.24&lt;/D&gt;&lt;D xsi:type="xsd:double"&gt;20861.3&lt;/D&gt;&lt;D xsi:type="xsd:double"&gt;20893.33&lt;/D&gt;&lt;D xsi:type="xsd:double"&gt;20137.65&lt;/D&gt;&lt;D xsi:type="xsd:double"&gt;20306.27&lt;/D&gt;&lt;D xsi:type="xsd:double"&gt;19954.23&lt;/D&gt;&lt;D xsi:type="xsd:double"&gt;20328.86&lt;/D&gt;&lt;D xsi:type="xsd:double"&gt;20199.02&lt;/D&gt;&lt;D xsi:type="xsd:double"&gt;20535.94&lt;/D&gt;&lt;D xsi:type="xsd:double"&gt;20435.24&lt;/D&gt;&lt;D xsi:type="xsd:double"&gt;20456.32&lt;/D&gt;&lt;D xsi:type="xsd:double"&gt;20242.75&lt;/D&gt;&lt;D xsi:type="xsd:double"&gt;20098.62&lt;/D&gt;&lt;D xsi:type="xsd:double"&gt;19724.19&lt;/D&gt;&lt;D xsi:type="xsd:double"&gt;19872.3&lt;/D&gt;&lt;D xsi:type="xsd:double"&gt;19522&lt;/D&gt;&lt;D xsi:type="xsd:double"&gt;19761.68&lt;/D&gt;&lt;D xsi:type="xsd:double"&gt;20318.62&lt;/D&gt;&lt;D xsi:type="xsd:double"&gt;20629.31&lt;/D&gt;&lt;D xsi:type="xsd:double"&gt;21069.81&lt;/D&gt;&lt;D xsi:type="xsd:double"&gt;20851.04&lt;/D&gt;&lt;D xsi:type="xsd:double"&gt;21069.56&lt;/D&gt;&lt;D xsi:type="xsd:double"&gt;21161.42&lt;/D&gt;&lt;D xsi:type="xsd:double"&gt;20932.2&lt;/D&gt;&lt;D xsi:type="xsd:double"&gt;20866.37&lt;/D&gt;&lt;D xsi:type="xsd:double"&gt;21402.92&lt;/D&gt;&lt;D xsi:type="xsd:double"&gt;21768.51&lt;/D&gt;&lt;D xsi:type="xsd:double"&gt;21623.45&lt;/D&gt;&lt;D xsi:type="xsd:double"&gt;21472.85&lt;/D&gt;&lt;D xsi:type="xsd:double"&gt;21701.14&lt;/D&gt;&lt;D xsi:type="xsd:double"&gt;21595.52&lt;/D&gt;&lt;D xsi:type="xsd:double"&gt;21050.73&lt;/D&gt;&lt;D xsi:type="xsd:double"&gt;21024.4&lt;/D&gt;&lt;D xsi:type="xsd:double"&gt;20588.41&lt;/D&gt;&lt;D xsi:type="xsd:double"&gt;21013.17&lt;/D&gt;&lt;D xsi:type="xsd:double"&gt;20955.25&lt;/D&gt;&lt;D xsi:type="xsd:double"&gt;20375.49&lt;/D&gt;&lt;D xsi:type="xsd:double"&gt;20429.07&lt;/D&gt;&lt;D xsi:type="xsd:double"&gt;20811.53&lt;/D&gt;&lt;D xsi:type="xsd:double"&gt;21241.59&lt;/D&gt;&lt;D xsi:type="xsd:double"&gt;21492.9&lt;/D&gt;&lt;D xsi:type="xsd:double"&gt;21499.44&lt;/D&gt;&lt;D xsi:type="xsd:double"&gt;21299.35&lt;/D&gt;&lt;D xsi:type="xsd:double"&gt;21467.36&lt;/D&gt;&lt;D xsi:type="xsd:double"&gt;21886.48&lt;/D&gt;&lt;D xsi:type="xsd:double"&gt;21999.08&lt;/D&gt;&lt;D xsi:type="xsd:double"&gt;21929.9&lt;/D&gt;&lt;D xsi:type="xsd:double"&gt;22200.46&lt;/D&gt;&lt;D xsi:type="xsd:double"&gt;22384.96&lt;/D&gt;&lt;D xsi:type="xsd:double"&gt;22318.11&lt;/D&gt;&lt;D xsi:type="xsd:double"&gt;22210.52&lt;/D&gt;&lt;D xsi:type="xsd:double"&gt;22589.73&lt;/D&gt;&lt;D xsi:type="xsd:double"&gt;22169.59&lt;/D&gt;&lt;D xsi:type="xsd:double"&gt;21761.58&lt;/D&gt;&lt;D xsi:type="xsd:double"&gt;21264.99&lt;/D&gt;&lt;D xsi:type="xsd:double"&gt;21752.87&lt;/D&gt;&lt;D xsi:type="xsd:double"&gt;21620.19&lt;/D&gt;&lt;D xsi:type="xsd:double"&gt;21240.06&lt;/D&gt;&lt;D xsi:type="xsd:double"&gt;21614.77&lt;/D&gt;&lt;D xsi:type="xsd:double"&gt;21479.08&lt;/D&gt;&lt;D xsi:type="xsd:double"&gt;21829.72&lt;/D&gt;&lt;D xsi:type="xsd:double"&gt;22207.55&lt;/D&gt;&lt;D xsi:type="xsd:double"&gt;22268.16&lt;/D&gt;&lt;D xsi:type="xsd:double"&gt;22627.21&lt;/D&gt;&lt;D xsi:type="xsd:double"&gt;22397.57&lt;/D&gt;&lt;D xsi:type="xsd:double"&gt;22553.63&lt;/D&gt;&lt;D xsi:type="xsd:double"&gt;22943.98&lt;/D&gt;&lt;D xsi:type="xsd:double"&gt;22914.15&lt;/D&gt;&lt;D xsi:type="xsd:double"&gt;22840.33&lt;/D&gt;&lt;D xsi:type="xsd:double"&gt;22643.16&lt;/D&gt;&lt;D xsi:type="xsd:double"&gt;22455.84&lt;/D&gt;&lt;D xsi:type="xsd:double"&gt;22771.39&lt;/D&gt;&lt;D xsi:type="xsd:double"&gt;22423.14&lt;/D&gt;&lt;D xsi:type="xsd:double"&gt;22611.8&lt;/D&gt;&lt;D xsi:type="xsd:double"&gt;22210.41&lt;/D&gt;&lt;D xsi:type="xsd:double"&gt;21134.5&lt;/D&gt;&lt;D xsi:type="xsd:double"&gt;21821.5&lt;/D&gt;&lt;D xsi:type="xsd:double"&gt;22113.15&lt;/D&gt;&lt;D xsi:type="xsd:double"&gt;22289.57&lt;/D&gt;&lt;D xsi:type="xsd:double"&gt;22553.87&lt;/D&gt;&lt;D xsi:type="xsd:double"&gt;22498.15&lt;/D&gt;&lt;D xsi:type="xsd:double"&gt;22324.96&lt;/D&gt;&lt;D xsi:type="xsd:double"&gt;22060.52&lt;/D&gt;&lt;D xsi:type="xsd:double"&gt;21741.76&lt;/D&gt;&lt;D xsi:type="xsd:double"&gt;21700.04&lt;/D&gt;&lt;D xsi:type="xsd:double"&gt;21902.11&lt;/D&gt;&lt;D xsi:type="xsd:double"&gt;22085.75&lt;/D&gt;&lt;D xsi:type="xsd:double"&gt;21813.92&lt;/D&gt;&lt;D xsi:type="xsd:double"&gt;21611.74&lt;/D&gt;&lt;D xsi:type="xsd:double"&gt;21347.63&lt;/D&gt;&lt;D xsi:type="xsd:double"&gt;21175.88&lt;/D&gt;&lt;D xsi:type="xsd:double"&gt;20948.1&lt;/D&gt;&lt;D xsi:type="xsd:double"&gt;21092.04&lt;/D&gt;&lt;D xsi:type="xsd:double"&gt;21328.74&lt;/D&gt;&lt;D xsi:type="xsd:double"&gt;21517&lt;/D&gt;&lt;D xsi:type="xsd:double"&gt;21480.22&lt;/D&gt;&lt;D xsi:type="xsd:double"&gt;21499.44&lt;/D&gt;&lt;D xsi:type="xsd:double"&gt;21496.62&lt;/D&gt;&lt;D xsi:type="xsd:double"&gt;21872.5&lt;/D&gt;&lt;D xsi:type="xsd:double"&gt;21823.28&lt;/D&gt;&lt;D xsi:type="xsd:double"&gt;22279.58&lt;/D&gt;&lt;D xsi:type="xsd:double"&gt;22416.67&lt;/D&gt;&lt;D xsi:type="xsd:double"&gt;22269.45&lt;/D&gt;&lt;D xsi:type="xsd:double"&gt;22296.75&lt;/D&gt;&lt;D xsi:type="xsd:double"&gt;22411.52&lt;/D&gt;&lt;D xsi:type="xsd:double"&gt;22326.64&lt;/D&gt;&lt;D xsi:type="xsd:double"&gt;21748.6&lt;/D&gt;&lt;D xsi:type="xsd:double"&gt;21716.95&lt;/D&gt;&lt;D xsi:type="xsd:double"&gt;21654.16&lt;/D&gt;&lt;D xsi:type="xsd:double"&gt;21460.01&lt;/D&gt;&lt;D xsi:type="xsd:double"&gt;21677.98&lt;/D&gt;&lt;D xsi:type="xsd:double"&gt;21286.17&lt;/D&gt;&lt;D xsi:type="xsd:double"&gt;20862.67&lt;/D&gt;&lt;D xsi:type="xsd:double"&gt;20726.18&lt;/D&gt;&lt;D xsi:type="xsd:double"&gt;20598.55&lt;/D&gt;&lt;D xsi:type="xsd:double"&gt;20109.33&lt;/D&gt;&lt;D xsi:type="xsd:double"&gt;20033.07&lt;/D&gt;&lt;D xsi:type="xsd:double"&gt;20356.37&lt;/D&gt;&lt;D xsi:type="xsd:double"&gt;20121.99&lt;/D&gt;&lt;D xsi:type="xsd:double"&gt;20243.75&lt;/D&gt;&lt;D xsi:type="xsd:double"&gt;20272.18&lt;/D&gt;&lt;D xsi:type="xsd:double"&gt;20722.08&lt;/D&gt;&lt;D xsi:type="xsd:double"&gt;20341.64&lt;/D&gt;&lt;D xsi:type="xsd:double"&gt;19665.08&lt;/D&gt;&lt;D xsi:type="xsd:double"&gt;19550.89&lt;/D&gt;&lt;D xsi:type="xsd:double"&gt;19790.28&lt;/D&gt;&lt;D xsi:type="xsd:double"&gt;19922.22&lt;/D&gt;&lt;D xsi:type="xsd:double"&gt;20290.69&lt;/D&gt;&lt;D xsi:type="xsd:double"&gt;20268.69&lt;/D&gt;&lt;D xsi:type="xsd:double"&gt;20534.01&lt;/D&gt;&lt;D xsi:type="xsd:double"&gt;20422.15&lt;/D&gt;&lt;D xsi:type="xsd:double"&gt;19894.02&lt;/D&gt;&lt;D xsi:type="xsd:double"&gt;20377.27&lt;/D&gt;&lt;D xsi:type="xsd:double"&gt;20623&lt;/D&gt;&lt;D xsi:type="xsd:double"&gt;20467.74&lt;/D&gt;&lt;D xsi:type="xsd:double"&gt;20399.57&lt;/D&gt;&lt;D xsi:type="xsd:double"&gt;20608.7&lt;/D&gt;&lt;D xsi:type="xsd:double"&gt;21056.93&lt;/D&gt;&lt;D xsi:type="xsd:double"&gt;20906.11&lt;/D&gt;&lt;D xsi:type="xsd:double"&gt;20876.79&lt;/D&gt;&lt;D xsi:type="xsd:double"&gt;20575.78&lt;/D&gt;&lt;D xsi:type="xsd:double"&gt;20787.97&lt;/D&gt;&lt;D xsi:type="xsd:double"&gt;21196.87&lt;/D&gt;&lt;D xsi:type="xsd:double"&gt;21207.55&lt;/D&gt;&lt;D xsi:type="xsd:double"&gt;21208.29&lt;/D&gt;&lt;D xsi:type="xsd:double"&gt;21228.2&lt;/D&gt;&lt;D xsi:type="xsd:double"&gt;21209.74&lt;/D&gt;&lt;D xsi:type="xsd:double"&gt;21079.1&lt;/D&gt;&lt;D xsi:type="xsd:double"&gt;21022.93&lt;/D&gt;&lt;D xsi:type="xsd:double"&gt;21384.49&lt;/D&gt;&lt;D xsi:type="xsd:double"&gt;21330.67&lt;/D&gt;&lt;D xsi:type="xsd:double"&gt;21370.82&lt;/D&gt;&lt;D xsi:type="xsd:double"&gt;20933.25&lt;/D&gt;&lt;D xsi:type="xsd:double"&gt;20987.78&lt;/D&gt;&lt;D xsi:type="xsd:double"&gt;21008.62&lt;/D&gt;&lt;D xsi:type="xsd:double"&gt;20778.55&lt;/D&gt;&lt;D xsi:type="xsd:double"&gt;21053.11&lt;/D&gt;&lt;D xsi:type="xsd:double"&gt;21237.43&lt;/D&gt;&lt;D xsi:type="xsd:double"&gt;21374.79&lt;/D&gt;&lt;D xsi:type="xsd:double"&gt;21239.35&lt;/D&gt;&lt;D xsi:type="xsd:double"&gt;21537&lt;/D&gt;&lt;D xsi:type="xsd:double"&gt;21928.77&lt;/D&gt;&lt;D xsi:type="xsd:double"&gt;21867.04&lt;/D&gt;&lt;D xsi:type="xsd:double"&gt;22208.5&lt;/D&gt;&lt;D xsi:type="xsd:double"&gt;22138.17&lt;/D&gt;&lt;D xsi:type="xsd:double"&gt;22103.53&lt;/D&gt;&lt;D xsi:type="xsd:double"&gt;22121.43&lt;/D&gt;&lt;D xsi:type="xsd:double"&gt;22157.82&lt;/D&gt;&lt;D xsi:type="xsd:double"&gt;21865.26&lt;/D&gt;&lt;D xsi:type="xsd:double"&gt;21405.17&lt;/D&gt;&lt;D xsi:type="xsd:double"&gt;21623.38&lt;/D&gt;&lt;D xsi:type="xsd:double"&gt;21510.93&lt;/D&gt;&lt;D xsi:type="xsd:double"&gt;21454.94&lt;/D&gt;&lt;D xsi:type="xsd:double"&gt;21244.49&lt;/D&gt;&lt;D xsi:type="xsd:double"&gt;21587.06&lt;/D&gt;&lt;D xsi:type="xsd:double"&gt;21261.79&lt;/D&gt;&lt;D xsi:type="xsd:double"&gt;20949.4&lt;/D&gt;&lt;D xsi:type="xsd:double"&gt;20778.92&lt;/D&gt;&lt;D xsi:type="xsd:double"&gt;21108.59&lt;/D&gt;&lt;D xsi:type="xsd:double"&gt;20811.36&lt;/D&gt;&lt;D xsi:type="xsd:double"&gt;20763.05&lt;/D&gt;&lt;D xsi:type="xsd:double"&gt;20327.54&lt;/D&gt;&lt;D xsi:type="xsd:double"&gt;20133.41&lt;/D&gt;&lt;D xsi:type="xsd:double"&gt;19920.29&lt;/D&gt;&lt;D xsi:type="xsd:double"&gt;20426.64&lt;/D&gt;&lt;D xsi:type="xsd:double"&gt;20146.51&lt;/D&gt;&lt;D xsi:type="xsd:double"&gt;20212.49&lt;/D&gt;&lt;D xsi:type="xsd:double"&gt;20422.46&lt;/D&gt;&lt;D xsi:type="xsd:double"&gt;20145.43&lt;/D&gt;&lt;D xsi:type="xsd:double"&gt;19715.2&lt;/D&gt;&lt;D xsi:type="xsd:double"&gt;19944.94&lt;/D&gt;&lt;D xsi:type="xsd:double"&gt;19578.98&lt;/D&gt;&lt;D xsi:type="xsd:double"&gt;19545.83&lt;/D&gt;&lt;D xsi:type="xsd:double"&gt;19667.76&lt;/D&gt;&lt;D xsi:type="xsd:double"&gt;18985.5&lt;/D&gt;&lt;D xsi:type="xsd:double"&gt;19196.45&lt;/D&gt;&lt;D xsi:type="xsd:double"&gt;19431.37&lt;/D&gt;&lt;D xsi:type="xsd:double"&gt;19766.71&lt;/D&gt;&lt;D xsi:type="xsd:double"&gt;19765.19&lt;/D&gt;&lt;D xsi:type="xsd:double"&gt;19496.95&lt;/D&gt;&lt;D xsi:type="xsd:double"&gt;19471.8&lt;/D&gt;&lt;D xsi:type="xsd:double"&gt;19786.71&lt;/D&gt;&lt;D xsi:type="xsd:double"&gt;19780.07&lt;/D&gt;&lt;D xsi:type="xsd:double"&gt;19378.15&lt;/D&gt;&lt;D xsi:type="xsd:double"&gt;19487.48&lt;/D&gt;&lt;D xsi:type="xsd:double"&gt;19621.24&lt;/D&gt;&lt;D xsi:type="xsd:double"&gt;19632.7&lt;/D&gt;&lt;D xsi:type="xsd:double"&gt;19872.38&lt;/D&gt;&lt;D xsi:type="xsd:double"&gt;20051.91&lt;/D&gt;&lt;D xsi:type="xsd:double"&gt;20062.15&lt;/D&gt;&lt;D xsi:type="xsd:double"&gt;20138.4&lt;/D&gt;&lt;D xsi:type="xsd:double"&gt;20286.71&lt;/D&gt;&lt;D xsi:type="xsd:double"&gt;20912.18&lt;/D&gt;&lt;D xsi:type="xsd:double"&gt;20819.08&lt;/D&gt;&lt;D xsi:type="xsd:double"&gt;20856.61&lt;/D&gt;&lt;D xsi:type="xsd:double"&gt;20733.49&lt;/D&gt;&lt;D xsi:type="xsd:double"&gt;20690.79&lt;/D&gt;&lt;D xsi:type="xsd:double"&gt;20726.68&lt;/D&gt;&lt;D xsi:type="xsd:double"&gt;20248.9&lt;/D&gt;&lt;D xsi:type="xsd:double"&gt;20128.99&lt;/D&gt;&lt;D xsi:type="xsd:double"&gt;19905.32&lt;/D&gt;&lt;D xsi:type="xsd:double"&gt;19842.2&lt;/D&gt;&lt;D xsi:type="xsd:double"&gt;20084.12&lt;/D&gt;&lt;D xsi:type="xsd:double"&gt;19857.07&lt;/D&gt;&lt;D xsi:type="xsd:double"&gt;20050.56&lt;/D&gt;&lt;D xsi:type="xsd:double"&gt;20378.66&lt;/D&gt;&lt;D xsi:type="xsd:double"&gt;20467.43&lt;/D&gt;&lt;D xsi:type="xsd:double"&gt;20431.06&lt;/D&gt;&lt;D xsi:type="xsd:double"&gt;20560.81&lt;/D&gt;&lt;D xsi:type="xsd:double"&gt;20255.62&lt;/D&gt;&lt;D xsi:type="xsd:double"&gt;20250.16&lt;/D&gt;&lt;D xsi:type="xsd:double"&gt;20090.95&lt;/D&gt;&lt;D xsi:type="xsd:double"&gt;20264.59&lt;/D&gt;&lt;D xsi:type="xsd:double"&gt;20487.23&lt;/D&gt;&lt;D xsi:type="xsd:double"&gt;20589.7&lt;/D&gt;&lt;D xsi:type="xsd:double"&gt;20815.33&lt;/D&gt;&lt;D xsi:type="xsd:double"&gt;20839.91&lt;/D&gt;&lt;D xsi:type="xsd:double"&gt;20973.39&lt;/D&gt;&lt;D xsi:type="xsd:double"&gt;21091.18&lt;/D&gt;&lt;D xsi:type="xsd:double"&gt;21093.82&lt;/D&gt;&lt;D xsi:type="xsd:double"&gt;21029.81&lt;/D&gt;&lt;D xsi:type="xsd:double"&gt;21412.79&lt;/D&gt;&lt;D xsi:type="xsd:double"&gt;21457.66&lt;/D&gt;&lt;D xsi:type="xsd:double"&gt;21549.88&lt;/D&gt;&lt;D xsi:type="xsd:double"&gt;21551.72&lt;/D&gt;&lt;D xsi:type="xsd:double"&gt;21678.8&lt;/D&gt;&lt;D xsi:type="xsd:double"&gt;21801.59&lt;/D&gt;&lt;D xsi:type="xsd:double"&gt;21473.6&lt;/D&gt;&lt;D xsi:type="xsd:double"&gt;21294.54&lt;/D&gt;&lt;D xsi:type="xsd:double"&gt;21105.71&lt;/D&gt;&lt;D xsi:type="xsd:double"&gt;21071.57&lt;/D&gt;&lt;D xsi:type="xsd:double"&gt;21112.12&lt;/D&gt;&lt;D xsi:type="xsd:double"&gt;21137.43&lt;/D&gt;&lt;D xsi:type="xsd:double"&gt;21022.73&lt;/D&gt;&lt;D xsi:type="xsd:double"&gt;21072.46&lt;/D&gt;&lt;D xsi:type="xsd:double"&gt;20981.82&lt;/D&gt;&lt;D xsi:type="xsd:double"&gt;20889.01&lt;/D&gt;&lt;D xsi:type="xsd:double"&gt;20658.71&lt;/D&gt;&lt;D xsi:type="xsd:double"&gt;20634.98&lt;/D&gt;&lt;D xsi:type="xsd:double"&gt;20612.06&lt;/D&gt;&lt;D xsi:type="xsd:double"&gt;20597.35&lt;/D&gt;&lt;D xsi:type="xsd:double"&gt;20737.22&lt;/D&gt;&lt;D xsi:type="xsd:double"&gt;20536.49&lt;/D&gt;&lt;D xsi:type="xsd:double"&gt;20623.83&lt;/D&gt;&lt;D xsi:type="xsd:double"&gt;20868.92&lt;/D&gt;&lt;D xsi:type="xsd:double"&gt;20971.5&lt;/D&gt;&lt;D xsi:type="xsd:double"&gt;21355.77&lt;/D&gt;&lt;D xsi:type="xsd:double"&gt;21401.79&lt;/D&gt;&lt;D xsi:type="xsd:double"&gt;21088.86&lt;/D&gt;&lt;D xsi:type="xsd:double"&gt;21167.27&lt;/D&gt;&lt;D xsi:type="xsd:double"&gt;21257.39&lt;/D&gt;&lt;D xsi:type="xsd:double"&gt;21658.35&lt;/D&gt;&lt;D xsi:type="xsd:double"&gt;21696.04&lt;/D&gt;&lt;D xsi:type="xsd:double"&gt;21725.64&lt;/D&gt;&lt;D xsi:type="xsd:double"&gt;21691.45&lt;/D&gt;&lt;D xsi:type="xsd:double"&gt;21970.86&lt;/D&gt;&lt;D xsi:type="xsd:double"&gt;21977.34&lt;/D&gt;&lt;D xsi:type="xsd:double"&gt;22002.59&lt;/D&gt;&lt;D xsi:type="xsd:double"&gt;22047.71&lt;/D&gt;&lt;D xsi:type="xsd:double"&gt;22119.43&lt;/D&gt;&lt;D xsi:type="xsd:double"&gt;22340.84&lt;/D&gt;&lt;D xsi:type="xsd:double"&gt;22109.95&lt;/D&gt;&lt;D xsi:type="xsd:double"&gt;22378.67&lt;/D&gt;&lt;D xsi:type="xsd:double"&gt;22358.17&lt;/D&gt;&lt;D xsi:type="xsd:double"&gt;22618.66&lt;/D&gt;&lt;D xsi:type="xsd:double"&gt;22639.14&lt;/D&gt;&lt;D xsi:type="xsd:double"&gt;22880.41&lt;/D&gt;&lt;D xsi:type="xsd:double"&gt;22884.32&lt;/D&gt;&lt;D xsi:type="xsd:double"&gt;22944.18&lt;/D&gt;&lt;D xsi:type="xsd:double"&gt;23207.31&lt;/D&gt;&lt;D xsi:type="xsd:double"&gt;23121.7&lt;/D&gt;&lt;D xsi:type="xsd:double"&gt;23457.69&lt;/D&gt;&lt;D xsi:type="xsd:double"&gt;23852.17&lt;/D&gt;&lt;D xsi:type="xsd:double"&gt;23757.63&lt;/D&gt;&lt;D xsi:type="xsd:double"&gt;23469.38&lt;/D&gt;&lt;D xsi:type="xsd:double"&gt;23763.73&lt;/D&gt;&lt;D xsi:type="xsd:double"&gt;23556.5&lt;/D&gt;&lt;D xsi:type="xsd:double"&gt;23649.48&lt;/D&gt;&lt;D xsi:type="xsd:double"&gt;23517.54&lt;/D&gt;&lt;D xsi:type="xsd:double"&gt;23627.91&lt;/D&gt;&lt;D xsi:type="xsd:double"&gt;23601.24&lt;/D&gt;&lt;D xsi:type="xsd:double"&gt;23164.58&lt;/D&gt;&lt;D xsi:type="xsd:double"&gt;23210.86&lt;/D&gt;&lt;D xsi:type="xsd:double"&gt;23096.32&lt;/D&gt;&lt;D xsi:type="xsd:double"&gt;23652.94&lt;/D&gt;&lt;D xsi:type="xsd:double"&gt;23671.42&lt;/D&gt;&lt;D xsi:type="xsd:double"&gt;24144.67&lt;/D&gt;&lt;D xsi:type="xsd:double"&gt;24535.63&lt;/D&gt;&lt;D xsi:type="xsd:double"&gt;24876.82&lt;/D&gt;&lt;D xsi:type="xsd:double"&gt;24964.37&lt;/D&gt;&lt;D xsi:type="xsd:double"&gt;24710.6&lt;/D&gt;&lt;D xsi:type="xsd:double"&gt;24500.61&lt;/D&gt;&lt;D xsi:type="xsd:double"&gt;24700.3&lt;/D&gt;&lt;D xsi:type="xsd:double"&gt;24222.58&lt;/D&gt;&lt;D xsi:type="xsd:double"&gt;24027.18&lt;/D&gt;&lt;D xsi:type="xsd:double"&gt;23693.02&lt;/D&gt;&lt;D xsi:type="xsd:double"&gt;23214.46&lt;/D&gt;&lt;D xsi:type="xsd:double"&gt;23637.39&lt;/D&gt;&lt;D xsi:type="xsd:double"&gt;23605.71&lt;/D&gt;&lt;D xsi:type="xsd:double"&gt;23524.02&lt;/D&gt;&lt;D xsi:type="xsd:double"&gt;22896.14&lt;/D&gt;&lt;D xsi:type="xsd:double"&gt;23023.86&lt;/D&gt;&lt;D xsi:type="xsd:double"&gt;23054.68&lt;/D&gt;&lt;D xsi:type="xsd:double"&gt;22877.25&lt;/D&gt;&lt;D xsi:type="xsd:double"&gt;23166.22&lt;/D&gt;&lt;D xsi:type="xsd:double"&gt;23007.99&lt;/D&gt;&lt;D xsi:type="xsd:double"&gt;23249.8&lt;/D&gt;&lt;D xsi:type="xsd:double"&gt;23448.78&lt;/D&gt;&lt;D xsi:type="xsd:double"&gt;23320.52&lt;/D&gt;&lt;D xsi:type="xsd:double"&gt;23237.69&lt;/D&gt;&lt;D xsi:type="xsd:double"&gt;23428.15&lt;/D&gt;&lt;D xsi:type="xsd:double"&gt;23092.52&lt;/D&gt;&lt;D xsi:type="xsd:double"&gt;23171.8&lt;/D&gt;&lt;D xsi:type="xsd:double"&gt;23162.91&lt;/D&gt;&lt;D xsi:type="xsd:double"&gt;23317.61&lt;/D&gt;&lt;D xsi:type="xsd:double"&gt;23431.19&lt;/D&gt;&lt;D xsi:type="xsd:double"&gt;22975.35&lt;/D&gt;&lt;D xsi:type="xsd:double"&gt;22668.78&lt;/D&gt;&lt;D xsi:type="xsd:double"&gt;22714.85&lt;/D&gt;&lt;D xsi:type="xsd:double"&gt;22639.08&lt;/D&gt;&lt;D xsi:type="xsd:double"&gt;22993.86&lt;/D&gt;&lt;D xsi:type="xsd:double"&gt;23045.19&lt;/D&gt;&lt;D xsi:type="xsd:double"&gt;22902.97&lt;/D&gt;&lt;D xsi:type="xsd:double"&gt;22833.8&lt;/D&gt;&lt;D xsi:type="xsd:double"&gt;22621.73&lt;/D&gt;&lt;D xsi:type="xsd:double"&gt;22969.3&lt;/D&gt;&lt;D xsi:type="xsd:double"&gt;22999.34&lt;/D&gt;&lt;D xsi:type="xsd:double"&gt;23035.45&lt;/D&gt;&lt;D xsi:type="xsd:double"&gt;23436.05&lt;/D&gt;&lt;D xsi:type="xsd:double"&gt;23668.48&lt;/D&gt;&lt;D xsi:type="xsd:double"&gt;23757.82&lt;/D&gt;&lt;D xsi:type="xsd:double"&gt;23786.3&lt;/D&gt;&lt;D xsi:type="xsd:double"&gt;23686.63&lt;/D&gt;&lt;D xsi:type="xsd:double"&gt;23527.26&lt;/D&gt;&lt;D xsi:type="xsd:double"&gt;23760.34&lt;/D&gt;&lt;D xsi:type="xsd:double"&gt;24125.61&lt;/D&gt;&lt;D xsi:type="xsd:double"&gt;24238.98&lt;/D&gt;&lt;D xsi:type="xsd:double"&gt;24283.23&lt;/D&gt;&lt;D xsi:type="xsd:double"&gt;24156.97&lt;/D&gt;&lt;D xsi:type="xsd:double"&gt;24153.98&lt;/D&gt;&lt;D xsi:type="xsd:double"&gt;24419.62&lt;/D&gt;&lt;D xsi:type="xsd:double"&gt;24003.7&lt;/D&gt;&lt;D xsi:type="xsd:double"&gt;23876.86&lt;/D&gt;&lt;D xsi:type="xsd:double"&gt;23801.78&lt;/D&gt;&lt;D xsi:type="xsd:double"&gt;23788.83&lt;/D&gt;&lt;D xsi:type="xsd:double"&gt;23843.24&lt;/D&gt;&lt;D xsi:type="xsd:double"&gt;23779.62&lt;/D&gt;&lt;D xsi:type="xsd:double"&gt;23617.02&lt;/D&gt;&lt;D xsi:type="xsd:double"&gt;23447.34&lt;/D&gt;&lt;D xsi:type="xsd:double"&gt;23482.95&lt;/D&gt;&lt;D xsi:type="xsd:double"&gt;23908.96&lt;/D&gt;&lt;D xsi:type="xsd:double"&gt;23553.59&lt;/D&gt;&lt;D xsi:type="xsd:double"&gt;23484.3&lt;/D&gt;&lt;D xsi:type="xsd:double"&gt;23164.03&lt;/D&gt;&lt;D xsi:type="xsd:double"&gt;22708.62&lt;/D&gt;&lt;D xsi:type="xsd:double"&gt;22828.92&lt;/D&gt;&lt;D xsi:type="xsd:double"&gt;23121.06&lt;/D&gt;&lt;D xsi:type="xsd:double"&gt;22899.78&lt;/D&gt;&lt;D xsi:type="xsd:double"&gt;23156.97&lt;/D&gt;&lt;D xsi:type="xsd:double"&gt;23301.84&lt;/D&gt;&lt;D xsi:type="xsd:double"&gt;23595.24&lt;/D&gt;&lt;D xsi:type="xsd:double"&gt;23485.42&lt;/D&gt;&lt;D xsi:type="xsd:double"&gt;22990.81&lt;/D&gt;&lt;D xsi:type="xsd:double"&gt;22906.9&lt;/D&gt;&lt;D xsi:type="xsd:double"&gt;22601.04&lt;/D&gt;&lt;D xsi:type="xsd:double"&gt;23012.37&lt;/D&gt;&lt;D xsi:type="xsd:double"&gt;23338.02&lt;/D&gt;&lt;D xsi:type="xsd:double"&gt;23396.42&lt;/D&gt;&lt;D xsi:type="xsd:double"&gt;23048.66&lt;/D&gt;&lt;D xsi:type="xsd:double"&gt;23122.42&lt;/D&gt;&lt;D xsi:type="xsd:double"&gt;23408.86&lt;/D&gt;&lt;D xsi:type="xsd:double"&gt;23313.19&lt;/D&gt;&lt;D xsi:type="xsd:double"&gt;23711.7&lt;/D&gt;&lt;D xsi:type="xsd:double"&gt;23810.11&lt;/D&gt;&lt;D xsi:type="xsd:double"&gt;23614.89&lt;/D&gt;&lt;D xsi:type="xsd:double"&gt;23249.78&lt;/D&gt;&lt;D xsi:type="xsd:double"&gt;23345.88&lt;/D&gt;&lt;D xsi:type="xsd:double"&gt;22678.25&lt;/D&gt;&lt;D xsi:type="xsd:double"&gt;22700.88&lt;/D&gt;&lt;D xsi:type="xsd:double"&gt;22284.43&lt;/D&gt;&lt;D xsi:type="xsd:double"&gt;22300.23&lt;/D&gt;&lt;D xsi:type="xsd:double"&gt;22685.22&lt;/D&gt;&lt;D xsi:type="xsd:double"&gt;22857.9&lt;/D&gt;&lt;D xsi:type="xsd:double"&gt;22825.4&lt;/D&gt;&lt;D xsi:type="xsd:double"&gt;22915.28&lt;/D&gt;&lt;D xsi:type="xsd:double"&gt;23158.67&lt;/D&gt;&lt;D xsi:type="xsd:double"&gt;23068.19&lt;/D&gt;&lt;D xsi:type="xsd:double"&gt;23060.36&lt;/D&gt;&lt;D xsi:type="xsd:double"&gt;23451.43&lt;/D&gt;&lt;D xsi:type="xsd:double"&gt;23527.52&lt;/D&gt;&lt;D xsi:type="xsd:double"&gt;23801.9&lt;/D&gt;&lt;D xsi:type="xsd:double"&gt;24150.58&lt;/D&gt;&lt;D xsi:type="xsd:double"&gt;24285.05&lt;/D&gt;&lt;D xsi:type="xsd:double"&gt;24281.8&lt;/D&gt;&lt;D xsi:type="xsd:double"&gt;24396.07&lt;/D&gt;&lt;D xsi:type="xsd:double"&gt;24303.07&lt;/D&gt;&lt;D xsi:type="xsd:double"&gt;23976.37&lt;/D&gt;&lt;D xsi:type="xsd:double"&gt;24135.03&lt;/D&gt;&lt;D xsi:type="xsd:double"&gt;24014&lt;/D&gt;&lt;D xsi:type="xsd:double"&gt;24008.07&lt;/D&gt;&lt;D xsi:type="xsd:double"&gt;23830.31&lt;/D&gt;&lt;D xsi:type="xsd:double"&gt;23520.62&lt;/D&gt;&lt;D xsi:type="xsd:double"&gt;23896.1&lt;/D&gt;&lt;D xsi:type="xsd:double"&gt;24138.31&lt;/D&gt;&lt;D xsi:type="xsd:double"&gt;24007.38&lt;/D&gt;&lt;D xsi:type="xsd:double"&gt;23892.84&lt;/D&gt;&lt;D xsi:type="xsd:double"&gt;23805.63&lt;/D&gt;&lt;D xsi:type="xsd:double"&gt;23720.81&lt;/D&gt;&lt;D xsi:type="xsd:double"&gt;23633.25&lt;/D&gt;&lt;D xsi:type="xsd:double"&gt;23315.24&lt;/D&gt;&lt;D xsi:type="xsd:double"&gt;23261.61&lt;/D&gt;&lt;D xsi:type="xsd:double"&gt;23159.14&lt;/D&gt;&lt;D xsi:type="xsd:double"&gt;23336&lt;/D&gt;&lt;D xsi:type="xsd:double"&gt;23291.8&lt;/D&gt;&lt;D xsi:type="xsd:double"&gt;23073.76&lt;/D&gt;&lt;D xsi:type="xsd:double"&gt;23276.27&lt;/D&gt;&lt;D xsi:type="xsd:double"&gt;22960.63&lt;/D&gt;&lt;D xsi:type="xsd:double"&gt;22901.08&lt;/D&gt;&lt;D xsi:type="xsd:double"&gt;23011.14&lt;/D&gt;&lt;D xsi:type="xsd:double"&gt;23163.38&lt;/D&gt;&lt;D xsi:type="xsd:double"&gt;23199.39&lt;/D&gt;&lt;D xsi:type="xsd:double"&gt;22711.02&lt;/D&gt;&lt;D xsi:type="xsd:double"&gt;22730.78&lt;/D&gt;&lt;D xsi:type="xsd:double"&gt;22747.28&lt;/D&gt;&lt;D xsi:type="xsd:double"&gt;22900.79&lt;/D&gt;&lt;D xsi:type="xsd:double"&gt;23118.07&lt;/D&gt;&lt;D xsi:type="xsd:double"&gt;23184.32&lt;/D&gt;&lt;D xsi:type="xsd:double"&gt;23684.13&lt;/D&gt;&lt;D xsi:type="xsd:double"&gt;23626.43&lt;/D&gt;&lt;D xsi:type="xsd:double"&gt;23253.84&lt;/D&gt;&lt;D xsi:type="xsd:double"&gt;22949.56&lt;/D&gt;&lt;D xsi:type="xsd:double"&gt;22868.67&lt;/D&gt;&lt;D xsi:type="xsd:double"&gt;22661.63&lt;/D&gt;&lt;D xsi:type="xsd:double"&gt;22609.83&lt;/D&gt;&lt;D xsi:type="xsd:double"&gt;22420.37&lt;/D&gt;&lt;D xsi:type="xsd:double"&gt;22508.08&lt;/D&gt;&lt;D xsi:type="xsd:double"&gt;22496&lt;/D&gt;&lt;D xsi:type="xsd:double"&gt;22343.77&lt;/D&gt;&lt;D xsi:type="xsd:double"&gt;21953.11&lt;/D&gt;&lt;D xsi:type="xsd:double"&gt;21695.26&lt;/D&gt;&lt;D xsi:type="xsd:double"&gt;21599.51&lt;/D&gt;&lt;D xsi:type="xsd:double"&gt;21850.59&lt;/D&gt;&lt;D xsi:type="xsd:double"&gt;21859.97&lt;/D&gt;&lt;D xsi:type="xsd:double"&gt;21759.14&lt;/D&gt;&lt;D xsi:type="xsd:double"&gt;22171.95&lt;/D&gt;&lt;D xsi:type="xsd:double"&gt;22041.77&lt;/D&gt;&lt;D xsi:type="xsd:double"&gt;22061.78&lt;/D&gt;&lt;D xsi:type="xsd:double"&gt;22061.18&lt;/D&gt;&lt;D xsi:type="xsd:double"&gt;22398.1&lt;/D&gt;&lt;D xsi:type="xsd:double"&gt;22770.47&lt;/D&gt;&lt;D xsi:type="xsd:double"&gt;22747.95&lt;/D&gt;&lt;D xsi:type="xsd:double"&gt;22517.55&lt;/D&gt;&lt;D xsi:type="xsd:double"&gt;22530.18&lt;/D&gt;&lt;D xsi:type="xsd:double"&gt;22726.43&lt;/D&gt;&lt;D xsi:type="xsd:double"&gt;22347.23&lt;/D&gt;&lt;D xsi:type="xsd:double"&gt;21663.16&lt;/D&gt;&lt;D xsi:type="xsd:double"&gt;21926.88&lt;/D&gt;&lt;D xsi:type="xsd:double"&gt;21940.2&lt;/D&gt;&lt;D xsi:type="xsd:double"&gt;21875.38&lt;/D&gt;&lt;D xsi:type="xsd:double"&gt;21804.75&lt;/D&gt;&lt;D xsi:type="xsd:double"&gt;21902.4&lt;/D&gt;&lt;D xsi:type="xsd:double"&gt;22003.69&lt;/D&gt;&lt;D xsi:type="xsd:double"&gt;21987.29&lt;/D&gt;&lt;D xsi:type="xsd:double"&gt;22444.8&lt;/D&gt;&lt;D xsi:type="xsd:double"&gt;22293.29&lt;/D&gt;&lt;D xsi:type="xsd:double"&gt;22572.08&lt;/D&gt;&lt;D xsi:type="xsd:double"&gt;22541.69&lt;/D&gt;&lt;D xsi:type="xsd:double"&gt;22570.74&lt;/D&gt;&lt;D xsi:type="xsd:double"&gt;22440.25&lt;/D&gt;&lt;D xsi:type="xsd:double"&gt;22663.37&lt;/D&gt;&lt;D xsi:type="xsd:double"&gt;22421.46&lt;/D&gt;&lt;D xsi:type="xsd:double"&gt;21992.72&lt;/D&gt;&lt;D xsi:type="xsd:double"&gt;21884.74&lt;/D&gt;&lt;D xsi:type="xsd:double"&gt;20946.14&lt;/D&gt;&lt;D xsi:type="xsd:double"&gt;20490.57&lt;/D&gt;&lt;D xsi:type="xsd:double"&gt;19330.7&lt;/D&gt;&lt;D xsi:type="xsd:double"&gt;19783.67&lt;/D&gt;&lt;D xsi:type="xsd:double"&gt;19595.14&lt;/D&gt;&lt;D xsi:type="xsd:double"&gt;19620.01&lt;/D&gt;&lt;D xsi:type="xsd:double"&gt;20260.1&lt;/D&gt;&lt;D xsi:type="xsd:double"&gt;20212.08&lt;/D&gt;&lt;D xsi:type="xsd:double"&gt;20289.03&lt;/D&gt;&lt;D xsi:type="xsd:double"&gt;20016.27&lt;/D&gt;&lt;D xsi:type="xsd:double"&gt;19399.92&lt;/D&gt;&lt;D xsi:type="xsd:double"&gt;19486.87&lt;/D&gt;&lt;D xsi:type="xsd:double"&gt;19875.53&lt;/D&gt;&lt;D xsi:type="xsd:double"&gt;19466.79&lt;/D&gt;&lt;D xsi:type="xsd:double"&gt;19752.48&lt;/D&gt;&lt;D xsi:type="xsd:double"&gt;19582.88&lt;/D&gt;&lt;D xsi:type="xsd:double"&gt;19865.11&lt;/D&gt;&lt;D xsi:type="xsd:double"&gt;20204.17&lt;/D&gt;&lt;D xsi:type="xsd:double"&gt;20534.85&lt;/D&gt;&lt;D xsi:type="xsd:double"&gt;20585.33&lt;/D&gt;&lt;D xsi:type="xsd:double"&gt;20212.91&lt;/D&gt;&lt;D xsi:type="xsd:double"&gt;19616.4&lt;/D&gt;&lt;D xsi:type="xsd:double"&gt;19710.5&lt;/D&gt;&lt;D xsi:type="xsd:double"&gt;20048&lt;/D&gt;&lt;D xsi:type="xsd:double"&gt;19912.82&lt;/D&gt;&lt;D xsi:type="xsd:double"&gt;19866.63&lt;/D&gt;&lt;D xsi:type="xsd:double"&gt;19030.54&lt;/D&gt;&lt;D xsi:type="xsd:double"&gt;19045.44&lt;/D&gt;&lt;D xsi:type="xsd:double"&gt;19181.5&lt;/D&gt;&lt;D xsi:type="xsd:double"&gt;19455.31&lt;/D&gt;&lt;D xsi:type="xsd:double"&gt;18917.95&lt;/D&gt;&lt;D xsi:type="xsd:double"&gt;19014.8&lt;/D&gt;&lt;D xsi:type="xsd:double"&gt;18824.17&lt;/D&gt;&lt;D xsi:type="xsd:double"&gt;17911.95&lt;/D&gt;&lt;D xsi:type="xsd:double"&gt;17668.83&lt;/D&gt;&lt;D xsi:type="xsd:double"&gt;17407.8&lt;/D&gt;&lt;D xsi:type="xsd:double"&gt;18130.55&lt;/D&gt;&lt;D xsi:type="xsd:double"&gt;18011.06&lt;/D&gt;&lt;D xsi:type="xsd:double"&gt;17592.41&lt;/D&gt;&lt;D xsi:type="xsd:double"&gt;16822.15&lt;/D&gt;&lt;D xsi:type="xsd:double"&gt;16250.27&lt;/D&gt;&lt;D xsi:type="xsd:double"&gt;17172.28&lt;/D&gt;&lt;D xsi:type="xsd:double"&gt;17707.01&lt;/D&gt;&lt;D xsi:type="xsd:double"&gt;17711.06&lt;/D&gt;&lt;D xsi:type="xsd:double"&gt;18141.59&lt;/D&gt;&lt;D xsi:type="xsd:double"&gt;18329.46&lt;/D&gt;&lt;D xsi:type="xsd:double"&gt;18757.81&lt;/D&gt;&lt;D xsi:type="xsd:double"&gt;18501.79&lt;/D&gt;&lt;D xsi:type="xsd:double"&gt;18873.99&lt;/D&gt;&lt;D xsi:type="xsd:double"&gt;18076.46&lt;/D&gt;&lt;D xsi:type="xsd:double"&gt;18309.22&lt;/D&gt;&lt;D xsi:type="xsd:double"&gt;17983.1&lt;/D&gt;&lt;D xsi:type="xsd:double"&gt;18025.72&lt;/D&gt;&lt;D xsi:type="xsd:double"&gt;18771.82&lt;/D&gt;&lt;D xsi:type="xsd:double"&gt;18968.2&lt;/D&gt;&lt;D xsi:type="xsd:double"&gt;19066.54&lt;/D&gt;&lt;D xsi:type="xsd:double"&gt;19688.7&lt;/D&gt;&lt;D xsi:type="xsd:double"&gt;20019.24&lt;/D&gt;&lt;D xsi:type="xsd:double"&gt;19864.87&lt;/D&gt;&lt;D xsi:type="xsd:double"&gt;19369.96&lt;/D&gt;&lt;D xsi:type="xsd:double"&gt;19733.71&lt;/D&gt;&lt;D xsi:type="xsd:double"&gt;19242.5&lt;/D&gt;&lt;D xsi:type="xsd:double"&gt;19842.79&lt;/D&gt;&lt;D xsi:type="xsd:double"&gt;19677.89&lt;/D&gt;&lt;D xsi:type="xsd:double"&gt;19678.47&lt;/D&gt;&lt;D xsi:type="xsd:double"&gt;20014.43&lt;/D&gt;&lt;D xsi:type="xsd:double"&gt;18963.89&lt;/D&gt;&lt;D xsi:type="xsd:double"&gt;19137.17&lt;/D&gt;&lt;D xsi:type="xsd:double"&gt;19508.18&lt;/D&gt;&lt;D xsi:type="xsd:double"&gt;19348.44&lt;/D&gt;&lt;D xsi:type="xsd:double"&gt;18960.9&lt;/D&gt;&lt;D xsi:type="xsd:double"&gt;18817.47&lt;/D&gt;&lt;D xsi:type="xsd:double"&gt;18491.23&lt;/D&gt;&lt;D xsi:type="xsd:double"&gt;18225.85&lt;/D&gt;&lt;D xsi:type="xsd:double"&gt;18251.59&lt;/D&gt;&lt;D xsi:type="xsd:double"&gt;17864.43&lt;/D&gt;&lt;D xsi:type="xsd:double"&gt;17935.1&lt;/D&gt;&lt;D xsi:type="xsd:double"&gt;17689.48&lt;/D&gt;&lt;D xsi:type="xsd:double"&gt;18037.81&lt;/D&gt;&lt;D xsi:type="xsd:double"&gt;18256.2&lt;/D&gt;&lt;D xsi:type="xsd:double"&gt;17989.35&lt;/D&gt;&lt;D xsi:type="xsd:double"&gt;19002.26&lt;/D&gt;&lt;D xsi:type="xsd:double"&gt;19040.39&lt;/D&gt;&lt;D xsi:type="xsd:double"&gt;19179.69&lt;/D&gt;&lt;D xsi:type="xsd:double"&gt;18942.23&lt;/D&gt;&lt;D xsi:type="xsd:double"&gt;19240.58&lt;/D&gt;&lt;D xsi:type="xsd:double"&gt;19107.81&lt;/D&gt;&lt;D xsi:type="xsd:double"&gt;18586.23&lt;/D&gt;&lt;D xsi:type="xsd:double"&gt;18575.66&lt;/D&gt;&lt;D xsi:type="xsd:double"&gt;18447.17&lt;/D&gt;&lt;D xsi:type="xsd:double"&gt;18354.43&lt;/D&gt;&lt;D xsi:type="xsd:double"&gt;18026.84&lt;/D&gt;&lt;D xsi:type="xsd:double"&gt;18285.39&lt;/D&gt;&lt;D xsi:type="xsd:double"&gt;18070.21&lt;/D&gt;&lt;D xsi:type="xsd:double"&gt;18080.2&lt;/D&gt;&lt;D xsi:type="xsd:double"&gt;18416.45&lt;/D&gt;&lt;D xsi:type="xsd:double"&gt;18378.23&lt;/D&gt;&lt;D xsi:type="xsd:double"&gt;18629.17&lt;/D&gt;&lt;D xsi:type="xsd:double"&gt;18518.67&lt;/D&gt;&lt;D xsi:type="xsd:double"&gt;18397.92&lt;/D&gt;&lt;D xsi:type="xsd:double"&gt;18434.39&lt;/D&gt;&lt;D xsi:type="xsd:double"&gt;18877.41&lt;/D&gt;&lt;D xsi:type="xsd:double"&gt;18727.31&lt;/D&gt;&lt;D xsi:type="xsd:double"&gt;18813.41&lt;/D&gt;&lt;D xsi:type="xsd:double"&gt;18593.06&lt;/D&gt;&lt;D xsi:type="xsd:double"&gt;18865.72&lt;/D&gt;&lt;D xsi:type="xsd:double"&gt;19004.28&lt;/D&gt;&lt;D xsi:type="xsd:double"&gt;19151.94&lt;/D&gt;&lt;D xsi:type="xsd:double"&gt;19095.38&lt;/D&gt;&lt;D xsi:type="xsd:double"&gt;19204.42&lt;/D&gt;&lt;D xsi:type="xsd:double"&gt;19012.2&lt;/D&gt;&lt;D xsi:type="xsd:double"&gt;19627.75&lt;/D&gt;&lt;D xsi:type="xsd:double"&gt;19686.92&lt;/D&gt;&lt;D xsi:type="xsd:double"&gt;19942.95&lt;/D&gt;&lt;D xsi:type="xsd:double"&gt;20110.37&lt;/D&gt;&lt;D xsi:type="xsd:double"&gt;20439.14&lt;/D&gt;&lt;D xsi:type="xsd:double"&gt;20501.67&lt;/D&gt;&lt;D xsi:type="xsd:double"&gt;20160.41&lt;/D&gt;&lt;D xsi:type="xsd:double"&gt;20390.49&lt;/D&gt;&lt;D xsi:type="xsd:double"&gt;20333.37&lt;/D&gt;&lt;D xsi:type="xsd:double"&gt;20739.45&lt;/D&gt;&lt;D xsi:type="xsd:double"&gt;20756.98&lt;/D&gt;&lt;D xsi:type="xsd:double"&gt;20709.94&lt;/D&gt;&lt;D xsi:type="xsd:double"&gt;20699.19&lt;/D&gt;&lt;D xsi:type="xsd:double"&gt;21018.46&lt;/D&gt;&lt;D xsi:type="xsd:double"&gt;21010.01&lt;/D&gt;&lt;D xsi:type="xsd:double"&gt;20783.86&lt;/D&gt;&lt;D xsi:type="xsd:double"&gt;20887.4&lt;/D&gt;&lt;D xsi:type="xsd:double"&gt;20917.83&lt;/D&gt;&lt;D xsi:type="xsd:double"&gt;21365.23&lt;/D&gt;&lt;D xsi:type="xsd:double"&gt;21277.28&lt;/D&gt;&lt;D xsi:type="xsd:double"&gt;21491.62&lt;/D&gt;&lt;D xsi:type="xsd:double"&gt;21424.79&lt;/D&gt;&lt;D xsi:type="xsd:double"&gt;21478.72&lt;/D&gt;&lt;D xsi:type="xsd:double"&gt;21549.28&lt;/D&gt;&lt;D xsi:type="xsd:double"&gt;21380.99&lt;/D&gt;&lt;D xsi:type="xsd:double"&gt;21406.86&lt;/D&gt;&lt;D xsi:type="xsd:double"&gt;21217.86&lt;/D&gt;&lt;D xsi:type="xsd:double"&gt;21568.73&lt;/D&gt;&lt;D xsi:type="xsd:double"&gt;21680.08&lt;/D&gt;&lt;D xsi:type="xsd:double"&gt;21387.96&lt;/D&gt;&lt;D xsi:type="xsd:double"&gt;21562.26&lt;/D&gt;&lt;D xsi:type="xsd:double"&gt;21265.31&lt;/D&gt;&lt;D xsi:type="xsd:double"&gt;20806.25&lt;/D&gt;&lt;D xsi:type="xsd:double"&gt;20627.78&lt;/D&gt;&lt;D xsi:type="xsd:double"&gt;20900.73&lt;/D&gt;&lt;D xsi:type="xsd:double"&gt;21086&lt;/D&gt;&lt;D xsi:type="xsd:double"&gt;21134.18&lt;/D&gt;&lt;D xsi:type="xsd:double"&gt;21339.7&lt;/D&gt;&lt;D xsi:type="xsd:double"&gt;21307.89&lt;/D&gt;&lt;D xsi:type="xsd:double"&gt;21353.53&lt;/D&gt;&lt;D xsi:type="xsd:double"&gt;21317.85&lt;/D&gt;&lt;D xsi:type="xsd:double"&gt;21115.29&lt;/D</t>
        </r>
      </text>
    </comment>
    <comment ref="A5" authorId="0" shapeId="0">
      <text>
        <r>
          <rPr>
            <b/>
            <sz val="9"/>
            <color indexed="81"/>
            <rFont val="Tahoma"/>
            <charset val="1"/>
          </rPr>
          <t>&gt;&lt;D xsi:type="xsd:double"&gt;20888.24&lt;/D&gt;&lt;D xsi:type="xsd:double"&gt;20856.63&lt;/D&gt;&lt;D xsi:type="xsd:double"&gt;20901.56&lt;/D&gt;&lt;D xsi:type="xsd:double"&gt;20668.8&lt;/D&gt;&lt;D xsi:type="xsd:double"&gt;20668.86&lt;/D&gt;&lt;D xsi:type="xsd:double"&gt;21046.91&lt;/D&gt;&lt;D xsi:type="xsd:double"&gt;20885.42&lt;/D&gt;&lt;D xsi:type="xsd:double"&gt;20609.39&lt;/D&gt;&lt;D xsi:type="xsd:double"&gt;20555.58&lt;/D&gt;&lt;D xsi:type="xsd:double"&gt;20522.26&lt;/D&gt;&lt;D xsi:type="xsd:double"&gt;20790.98&lt;/D&gt;&lt;D xsi:type="xsd:double"&gt;20593&lt;/D&gt;&lt;D xsi:type="xsd:double"&gt;20356.24&lt;/D&gt;&lt;D xsi:type="xsd:double"&gt;20140.67&lt;/D&gt;&lt;D xsi:type="xsd:double"&gt;20327.32&lt;/D&gt;&lt;D xsi:type="xsd:double"&gt;20701.04&lt;/D&gt;&lt;D xsi:type="xsd:double"&gt;20610.64&lt;/D&gt;&lt;D xsi:type="xsd:double"&gt;20562.31&lt;/D&gt;&lt;D xsi:type="xsd:double"&gt;20780.73&lt;/D&gt;&lt;D xsi:type="xsd:double"&gt;20995.01&lt;/D&gt;&lt;D xsi:type="xsd:double"&gt;21010.64&lt;/D&gt;&lt;D xsi:type="xsd:double"&gt;20624.39&lt;/D&gt;&lt;D xsi:type="xsd:double"&gt;20677.16&lt;/D&gt;&lt;D xsi:type="xsd:double"&gt;20646.29&lt;/D&gt;&lt;D xsi:type="xsd:double"&gt;20809.71&lt;/D&gt;&lt;D xsi:type="xsd:double"&gt;20741.45&lt;/D&gt;&lt;D xsi:type="xsd:double"&gt;21094.21&lt;/D&gt;&lt;D xsi:type="xsd:double"&gt;21309.08&lt;/D&gt;&lt;D xsi:type="xsd:double"&gt;21249.53&lt;/D&gt;&lt;D xsi:type="xsd:double"&gt;21086&lt;/D&gt;&lt;D xsi:type="xsd:double"&gt;20536.65&lt;/D&gt;&lt;D xsi:type="xsd:double"&gt;20484.75&lt;/D&gt;&lt;D xsi:type="xsd:double"&gt;20330.64&lt;/D&gt;&lt;D xsi:type="xsd:double"&gt;20227.28&lt;/D&gt;&lt;D xsi:type="xsd:double"&gt;19964.63&lt;/D&gt;&lt;D xsi:type="xsd:double"&gt;19735.04&lt;/D&gt;&lt;D xsi:type="xsd:double"&gt;19894.31&lt;/D&gt;&lt;D xsi:type="xsd:double"&gt;19259.83&lt;/D&gt;&lt;D xsi:type="xsd:double"&gt;19200.93&lt;/D&gt;&lt;D xsi:type="xsd:double"&gt;18951.85&lt;/D&gt;&lt;D xsi:type="xsd:double"&gt;18922.32&lt;/D&gt;&lt;D xsi:type="xsd:double"&gt;19039.15&lt;/D&gt;&lt;D xsi:type="xsd:double"&gt;18786.19&lt;/D&gt;&lt;D xsi:type="xsd:double"&gt;18666.4&lt;/D&gt;&lt;D xsi:type="xsd:double"&gt;18713.41&lt;/D&gt;&lt;D xsi:type="xsd:double"&gt;18800.99&lt;/D&gt;&lt;D xsi:type="xsd:double"&gt;19055.46&lt;/D&gt;&lt;D xsi:type="xsd:double"&gt;18690.22&lt;/D&gt;&lt;D xsi:type="xsd:double"&gt;18629.52&lt;/D&gt;&lt;D xsi:type="xsd:double"&gt;18558.34&lt;/D&gt;&lt;D xsi:type="xsd:double"&gt;18185.59&lt;/D&gt;&lt;D xsi:type="xsd:double"&gt;18259.03&lt;/D&gt;&lt;D xsi:type="xsd:double"&gt;18520.53&lt;/D&gt;&lt;D xsi:type="xsd:double"&gt;18678.29&lt;/D&gt;&lt;D xsi:type="xsd:double"&gt;18502.34&lt;/D&gt;&lt;D xsi:type="xsd:double"&gt;18953.63&lt;/D&gt;&lt;D xsi:type="xsd:double"&gt;18872.56&lt;/D&gt;&lt;D xsi:type="xsd:double"&gt;19026.52&lt;/D&gt;&lt;D xsi:type="xsd:double"&gt;18808.4&lt;/D&gt;&lt;D xsi:type="xsd:double"&gt;19233.94&lt;/D&gt;&lt;D xsi:type="xsd:double"&gt;19427.81&lt;/D&gt;&lt;D xsi:type="xsd:double"&gt;19416.67&lt;/D&gt;&lt;D xsi:type="xsd:double"&gt;19518.85&lt;/D&gt;&lt;D xsi:type="xsd:double"&gt;19265.07&lt;/D&gt;&lt;D xsi:type="xsd:double"&gt;18995.13&lt;/D&gt;&lt;D xsi:type="xsd:double"&gt;18897.45&lt;/D&gt;&lt;D xsi:type="xsd:double"&gt;18981.84&lt;/D&gt;&lt;D xsi:type="xsd:double"&gt;19176.95&lt;/D&gt;&lt;D xsi:type="xsd:double"&gt;19025.27&lt;/D&gt;&lt;D xsi:type="xsd:double"&gt;19441.46&lt;/D&gt;&lt;D xsi:type="xsd:double"&gt;19735.53&lt;/D&gt;&lt;D xsi:type="xsd:double"&gt;19709.75&lt;/D&gt;&lt;D xsi:type="xsd:double"&gt;19809.13&lt;/D&gt;&lt;D xsi:type="xsd:double"&gt;19800.64&lt;/D&gt;&lt;D xsi:type="xsd:double"&gt;19428.09&lt;/D&gt;&lt;D xsi:type="xsd:double"&gt;19396.36&lt;/D&gt;&lt;D xsi:type="xsd:double"&gt;19419.87&lt;/D&gt;&lt;D xsi:type="xsd:double"&gt;19025.11&lt;/D&gt;&lt;D xsi:type="xsd:double"&gt;19092.63&lt;/D&gt;&lt;D xsi:type="xsd:double"&gt;19121.34&lt;/D&gt;&lt;D xsi:type="xsd:double"&gt;19455.33&lt;/D&gt;&lt;D xsi:type="xsd:double"&gt;19239.88&lt;/D&gt;&lt;D xsi:type="xsd:double"&gt;19559.05&lt;/D&gt;&lt;D xsi:type="xsd:double"&gt;19640.8&lt;/D&gt;&lt;D xsi:type="xsd:double"&gt;19053.47&lt;/D&gt;&lt;D xsi:type="xsd:double"&gt;18903.2&lt;/D&gt;&lt;D xsi:type="xsd:double"&gt;18877.33&lt;/D&gt;&lt;D xsi:type="xsd:double"&gt;18892.79&lt;/D&gt;&lt;D xsi:type="xsd:double"&gt;19274.96&lt;/D&gt;&lt;D xsi:type="xsd:double"&gt;19585.4&lt;/D&gt;&lt;D xsi:type="xsd:double"&gt;19796.81&lt;/D&gt;&lt;D xsi:type="xsd:double"&gt;19820.38&lt;/D&gt;&lt;D xsi:type="xsd:double"&gt;19690.2&lt;/D&gt;&lt;D xsi:type="xsd:double"&gt;19666.18&lt;/D&gt;&lt;D xsi:type="xsd:double"&gt;19998.72&lt;/D&gt;&lt;D xsi:type="xsd:double"&gt;20072.55&lt;/D&gt;&lt;D xsi:type="xsd:double"&gt;20065.52&lt;/D&gt;&lt;D xsi:type="xsd:double"&gt;20269.47&lt;/D&gt;&lt;D xsi:type="xsd:double"&gt;20136.12&lt;/D&gt;&lt;D xsi:type="xsd:double"&gt;20081.36&lt;/D&gt;&lt;D xsi:type="xsd:double"&gt;20291.68&lt;/D&gt;&lt;D xsi:type="xsd:double"&gt;20052.29&lt;/D&gt;&lt;D xsi:type="xsd:double"&gt;19962.95&lt;/D&gt;&lt;D xsi:type="xsd:double"&gt;20116.07&lt;/D&gt;&lt;D xsi:type="xsd:double"&gt;20104.27&lt;/D&gt;&lt;D xsi:type="xsd:double"&gt;20100.09&lt;/D&gt;&lt;D xsi:type="xsd:double"&gt;19887.78&lt;/D&gt;&lt;D xsi:type="xsd:double"&gt;20132.24&lt;/D&gt;&lt;D xsi:type="xsd:double"&gt;19880.03&lt;/D&gt;&lt;D xsi:type="xsd:double"&gt;19798.67&lt;/D&gt;&lt;D xsi:type="xsd:double"&gt;19811.8&lt;/D&gt;&lt;D xsi:type="xsd:double"&gt;19788.51&lt;/D&gt;&lt;D xsi:type="xsd:double"&gt;19552.91&lt;/D&gt;&lt;D xsi:type="xsd:double"&gt;19482.57&lt;/D&gt;&lt;D xsi:type="xsd:double"&gt;19559.21&lt;/D&gt;&lt;D xsi:type="xsd:double"&gt;19429.91&lt;/D&gt;&lt;D xsi:type="xsd:double"&gt;19145.07&lt;/D&gt;&lt;D xsi:type="xsd:double"&gt;19209.3&lt;/D&gt;&lt;D xsi:type="xsd:double"&gt;19802.16&lt;/D&gt;&lt;D xsi:type="xsd:double"&gt;19827.17&lt;/D&gt;&lt;D xsi:type="xsd:double"&gt;19857.88&lt;/D&gt;&lt;D xsi:type="xsd:double"&gt;20075.39&lt;/D&gt;&lt;D xsi:type="xsd:double"&gt;20047.63&lt;/D&gt;&lt;D xsi:type="xsd:double"&gt;20629.78&lt;/D&gt;&lt;D xsi:type="xsd:double"&gt;20658.11&lt;/D&gt;&lt;D xsi:type="xsd:double"&gt;20601.93&lt;/D&gt;&lt;D xsi:type="xsd:double"&gt;20841.91&lt;/D&gt;&lt;D xsi:type="xsd:double"&gt;20590.92&lt;/D&gt;&lt;D xsi:type="xsd:double"&gt;20734.94&lt;/D&gt;&lt;D xsi:type="xsd:double"&gt;20694.7&lt;/D&gt;&lt;D xsi:type="xsd:double"&gt;20698.68&lt;/D&gt;&lt;D xsi:type="xsd:double"&gt;20527.73&lt;/D&gt;&lt;D xsi:type="xsd:double"&gt;20762.29&lt;/D&gt;&lt;D xsi:type="xsd:double"&gt;20840.38&lt;/D&gt;&lt;D xsi:type="xsd:double"&gt;20888.28&lt;/D&gt;&lt;D xsi:type="xsd:double"&gt;20907.95&lt;/D&gt;&lt;D xsi:type="xsd:double"&gt;21012.38&lt;/D&gt;&lt;D xsi:type="xsd:double"&gt;20824.56&lt;/D&gt;&lt;D xsi:type="xsd:double"&gt;20937.28&lt;/D&gt;&lt;D xsi:type="xsd:double"&gt;20919.6&lt;/D&gt;&lt;D xsi:type="xsd:double"&gt;20999.05&lt;/D&gt;&lt;D xsi:type="xsd:double"&gt;21136.43&lt;/D&gt;&lt;D xsi:type="xsd:double"&gt;21148.25&lt;/D&gt;&lt;D xsi:type="xsd:double"&gt;21207.07&lt;/D&gt;&lt;D xsi:type="xsd:double"&gt;21416.64&lt;/D&gt;&lt;D xsi:type="xsd:double"&gt;21518.71&lt;/D&gt;&lt;D xsi:type="xsd:double"&gt;21551.76&lt;/D&gt;&lt;D xsi:type="xsd:double"&gt;21697.55&lt;/D&gt;&lt;D xsi:type="xsd:double"&gt;21763.78&lt;/D&gt;&lt;D xsi:type="xsd:double"&gt;21810.23&lt;/D&gt;&lt;D xsi:type="xsd:double"&gt;21545.57&lt;/D&gt;&lt;D xsi:type="xsd:double"&gt;21511.05&lt;/D&gt;&lt;D xsi:type="xsd:double"&gt;21428.58&lt;/D&gt;&lt;D xsi:type="xsd:double"&gt;21641.82&lt;/D&gt;&lt;D xsi:type="xsd:double"&gt;21821.87&lt;/D&gt;&lt;D xsi:type="xsd:double"&gt;22111.33&lt;/D&gt;&lt;D xsi:type="xsd:double"&gt;22006.4&lt;/D&gt;&lt;D xsi:type="xsd:double"&gt;21944.43&lt;/D&gt;&lt;D xsi:type="xsd:double"&gt;22099.85&lt;/D&gt;&lt;D xsi:type="xsd:double"&gt;21566.91&lt;/D&gt;&lt;D xsi:type="xsd:double"&gt;21384.38&lt;/D&gt;&lt;D xsi:type="xsd:double"&gt;21430.3&lt;/D&gt;&lt;D xsi:type="xsd:double"&gt;21188.65&lt;/D&gt;&lt;D xsi:type="xsd:double"&gt;21441.99&lt;/D&gt;&lt;D xsi:type="xsd:double"&gt;21108.93&lt;/D&gt;&lt;D xsi:type="xsd:double"&gt;21159.01&lt;/D&gt;&lt;D xsi:type="xsd:double"&gt;21262.06&lt;/D&gt;&lt;D xsi:type="xsd:double"&gt;21228.28&lt;/D&gt;&lt;D xsi:type="xsd:double"&gt;21524.36&lt;/D&gt;&lt;D xsi:type="xsd:double"&gt;21743.2&lt;/D&gt;&lt;D xsi:type="xsd:double"&gt;21913.98&lt;/D&gt;&lt;D xsi:type="xsd:double"&gt;21861.81&lt;/D&gt;&lt;D xsi:type="xsd:double"&gt;21844.03&lt;/D&gt;&lt;D xsi:type="xsd:double"&gt;21708.98&lt;/D&gt;&lt;D xsi:type="xsd:double"&gt;21922.89&lt;/D&gt;&lt;D xsi:type="xsd:double"&gt;22030.39&lt;/D&gt;&lt;D xsi:type="xsd:double"&gt;21767.85&lt;/D&gt;&lt;D xsi:type="xsd:double"&gt;21799.97&lt;/D&gt;&lt;D xsi:type="xsd:double"&gt;22270.91&lt;/D&gt;&lt;D xsi:type="xsd:double"&gt;22249.81&lt;/D&gt;&lt;D xsi:type="xsd:double"&gt;22191.17&lt;/D&gt;&lt;D xsi:type="xsd:double"&gt;22276.72&lt;/D&gt;&lt;D xsi:type="xsd:double"&gt;22323.94&lt;/D&gt;&lt;D xsi:type="xsd:double"&gt;22503.35&lt;/D&gt;&lt;D xsi:type="xsd:double"&gt;22445.58&lt;/D&gt;&lt;D xsi:type="xsd:double"&gt;22605.98&lt;/D&gt;&lt;D xsi:type="xsd:double"&gt;22513.61&lt;/D&gt;&lt;D xsi:type="xsd:double"&gt;22494.73&lt;/D&gt;&lt;D xsi:type="xsd:double"&gt;22623.37&lt;/D&gt;&lt;D xsi:type="xsd:double"&gt;22659.78&lt;/D&gt;&lt;D xsi:type="xsd:double"&gt;22506.29&lt;/D&gt;&lt;D xsi:type="xsd:double"&gt;22541.18&lt;/D&gt;&lt;D xsi:type="xsd:double"&gt;22619.78&lt;/D&gt;&lt;D xsi:type="xsd:double"&gt;22666.59&lt;/D&gt;&lt;D xsi:type="xsd:double"&gt;22656.92&lt;/D&gt;&lt;D xsi:type="xsd:double"&gt;23311.98&lt;/D&gt;&lt;D xsi:type="xsd:double"&gt;23398.6&lt;/D&gt;&lt;D xsi:type="xsd:double"&gt;23331.09&lt;/D&gt;&lt;D xsi:type="xsd:double"&gt;23329.75&lt;/D&gt;&lt;D xsi:type="xsd:double"&gt;23111.19&lt;/D&gt;&lt;D xsi:type="xsd:double"&gt;23218.47&lt;/D&gt;&lt;D xsi:type="xsd:double"&gt;23354.31&lt;/D&gt;&lt;D xsi:type="xsd:double"&gt;23264.07&lt;/D&gt;&lt;D xsi:type="xsd:double"&gt;23413.26&lt;/D&gt;&lt;D xsi:type="xsd:double"&gt;23381.51&lt;/D&gt;&lt;D xsi:type="xsd:double"&gt;23356.99&lt;/D&gt;&lt;D xsi:type="xsd:double"&gt;23339.76&lt;/D&gt;&lt;D xsi:type="xsd:double"&gt;23601.78&lt;/D&gt;&lt;D xsi:type="xsd:double"&gt;23590.91&lt;/D&gt;&lt;D xsi:type="xsd:double"&gt;23658.99&lt;/D&gt;&lt;D xsi:type="xsd:double"&gt;23635.1&lt;/D&gt;&lt;D xsi:type="xsd:double"&gt;23598.9&lt;/D&gt;&lt;D xsi:type="xsd:double"&gt;23580.43&lt;/D&gt;&lt;D xsi:type="xsd:double"&gt;23671.88&lt;/D&gt;&lt;D xsi:type="xsd:double"&gt;23655.17&lt;/D&gt;&lt;D xsi:type="xsd:double"&gt;23822.06&lt;/D&gt;&lt;D xsi:type="xsd:double"&gt;23729.53&lt;/D&gt;&lt;D xsi:type="xsd:double"&gt;23721.84&lt;/D&gt;&lt;D xsi:type="xsd:double"&gt;23685.01&lt;/D&gt;&lt;D xsi:type="xsd:double"&gt;23148.53&lt;/D&gt;&lt;D xsi:type="xsd:double"&gt;23256.93&lt;/D&gt;&lt;D xsi:type="xsd:double"&gt;23177&lt;/D&gt;&lt;D xsi:type="xsd:double"&gt;23215.16&lt;/D&gt;&lt;D xsi:type="xsd:double"&gt;23413.25&lt;/D&gt;&lt;D xsi:type="xsd:double"&gt;23444.56&lt;/D&gt;&lt;D xsi:type="xsd:double"&gt;23381.94&lt;/D&gt;&lt;D xsi:type="xsd:double"&gt;23143.91&lt;/D&gt;&lt;D xsi:type="xsd:double"&gt;23307.41&lt;/D&gt;&lt;D xsi:type="xsd:double"&gt;22906.67&lt;/D&gt;&lt;D xsi:type="xsd:double"&gt;22782.44&lt;/D&gt;&lt;D xsi:type="xsd:double"&gt;22820.08&lt;/D&gt;&lt;D xsi:type="xsd:double"&gt;22519.69&lt;/D&gt;&lt;D xsi:type="xsd:double"&gt;22577.01&lt;/D&gt;&lt;D xsi:type="xsd:double"&gt;23020.27&lt;/D&gt;&lt;D xsi:type="xsd:double"&gt;22880.22&lt;/D&gt;&lt;D xsi:type="xsd:double"&gt;22537.81&lt;/D&gt;&lt;D xsi:type="xsd:double"&gt;22560.5&lt;/D&gt;&lt;D xsi:type="xsd:double"&gt;22777.84&lt;/D&gt;&lt;D xsi:type="xsd:double"&gt;22771.44&lt;/D&gt;&lt;D xsi:type="xsd:double"&gt;23091.95&lt;/D&gt;&lt;D xsi:type="xsd:double"&gt;23090.82&lt;/D&gt;&lt;D xsi:type="xsd:double"&gt;22890.6&lt;/D&gt;&lt;D xsi:type="xsd:double"&gt;22556.65&lt;/D&gt;&lt;D xsi:type="xsd:double"&gt;22619.18&lt;/D&gt;&lt;D xsi:type="xsd:double"&gt;22533.11&lt;/D&gt;&lt;D xsi:type="xsd:double"&gt;22083.36&lt;/D&gt;&lt;D xsi:type="xsd:double"&gt;22041.86&lt;/D&gt;&lt;D xsi:type="xsd:double"&gt;22256.44&lt;/D&gt;&lt;D xsi:type="xsd:double"&gt;22225.88&lt;/D&gt;&lt;D xsi:type="xsd:double"&gt;22115.3&lt;/D&gt;&lt;D xsi:type="xsd:double"&gt;22251.15&lt;/D&gt;&lt;D xsi:type="xsd:double"&gt;22311.08&lt;/D&gt;&lt;D xsi:type="xsd:double"&gt;22464.82&lt;/D&gt;&lt;D xsi:type="xsd:double"&gt;22299.63&lt;/D&gt;&lt;D xsi:type="xsd:double"&gt;22367.82&lt;/D&gt;&lt;D xsi:type="xsd:double"&gt;22337.49&lt;/D&gt;&lt;D xsi:type="xsd:double"&gt;21726.9&lt;/D&gt;&lt;D xsi:type="xsd:double"&gt;21718.05&lt;/D&gt;&lt;D xsi:type="xsd:double"&gt;21870.34&lt;/D&gt;&lt;D xsi:type="xsd:double"&gt;22034.56&lt;/D&gt;&lt;D xsi:type="xsd:double"&gt;22101.27&lt;/D&gt;&lt;D xsi:type="xsd:double"&gt;22089.05&lt;/D&gt;&lt;D xsi:type="xsd:double"&gt;21772.67&lt;/D&gt;&lt;D xsi:type="xsd:double"&gt;21672.03&lt;/D&gt;&lt;D xsi:type="xsd:double"&gt;21569.67&lt;/D&gt;&lt;D xsi:type="xsd:double"&gt;21512.52&lt;/D&gt;&lt;D xsi:type="xsd:double"&gt;22013.57&lt;/D&gt;&lt;D xsi:type="xsd:double"&gt;22044.37&lt;/D&gt;&lt;D xsi:type="xsd:double"&gt;21806.61&lt;/D&gt;&lt;D xsi:type="xsd:double"&gt;22183.05&lt;/D&gt;&lt;D xsi:type="xsd:double"&gt;22401.24&lt;/D&gt;&lt;D xsi:type="xsd:double"&gt;22547.71&lt;/D&gt;&lt;D xsi:type="xsd:double"&gt;22580.77&lt;/D&gt;&lt;D xsi:type="xsd:double"&gt;22737.01&lt;/D&gt;&lt;D xsi:type="xsd:double"&gt;22668.3&lt;/D&gt;&lt;D xsi:type="xsd:double"&gt;22689.96&lt;/D&gt;&lt;D xsi:type="xsd:double"&gt;22915.09&lt;/D&gt;&lt;D xsi:type="xsd:double"&gt;23047.09&lt;/D&gt;&lt;D xsi:type="xsd:double"&gt;23244.35&lt;/D&gt;&lt;D xsi:type="xsd:double"&gt;23211.48&lt;/D&gt;&lt;D xsi:type="xsd:double"&gt;23321.22&lt;/D&gt;&lt;D xsi:type="xsd:double"&gt;22989.81&lt;/D&gt;&lt;D xsi:type="xsd:double"&gt;22930.28&lt;/D&gt;&lt;D xsi:type="xsd:double"&gt;23044.24&lt;/D&gt;&lt;D xsi:type="xsd:double"&gt;23082.68&lt;/D&gt;&lt;D xsi:type="xsd:double"&gt;23493.03&lt;/D&gt;&lt;D xsi:type="xsd:double"&gt;23366.37&lt;/D&gt;&lt;D xsi:type="xsd:double"&gt;23261.08&lt;/D&gt;&lt;D xsi:type="xsd:double"&gt;22669.68&lt;/D&gt;&lt;D xsi:type="xsd:double"&gt;22618.67&lt;/D&gt;&lt;D xsi:type="xsd:double"&gt;22686.05&lt;/D&gt;&lt;D xsi:type="xsd:double"&gt;22924.25&lt;/D&gt;&lt;D xsi:type="xsd:double"&gt;22554.93&lt;/D&gt;&lt;D xsi:type="xsd:double"&gt;22484.31&lt;/D&gt;&lt;D xsi:type="xsd:double"&gt;22392.16&lt;/D&gt;&lt;D xsi:type="xsd:double"&gt;22282.19&lt;/D&gt;&lt;D xsi:type="xsd:double"&gt;22285.52&lt;/D&gt;&lt;D xsi:type="xsd:double"&gt;22069.24&lt;/D&gt;&lt;D xsi:type="xsd:double"&gt;21838.43&lt;/D&gt;&lt;D xsi:type="xsd:double"&gt;21575.26&lt;/D&gt;&lt;D xsi:type="xsd:double"&gt;21615.09&lt;/D&gt;&lt;D xsi:type="xsd:double"&gt;21354.66&lt;/D&gt;&lt;D xsi:type="xsd:double"&gt;20887.04&lt;/D&gt;&lt;D xsi:type="xsd:double"&gt;20969.14&lt;/D&gt;&lt;D xsi:type="xsd:double"&gt;21225.9&lt;/D&gt;&lt;D xsi:type="xsd:double"&gt;21225.88&lt;/D&gt;&lt;D xsi:type="xsd:double"&gt;20986.89&lt;/D&gt;&lt;D xsi:type="xsd:double"&gt;20382.87&lt;/D&gt;&lt;D xsi:type="xsd:double"&gt;20263.31&lt;/D&gt;&lt;D xsi:type="xsd:double"&gt;19813.98&lt;/D&gt;&lt;D xsi:type="xsd:double"&gt;19855.72&lt;/D&gt;&lt;D xsi:type="xsd:double"&gt;20338.55&lt;/D&gt;&lt;D xsi:type="xsd:double"&gt;20440.08&lt;/D&gt;&lt;D xsi:type="xsd:double"&gt;20803.29&lt;/D&gt;&lt;D xsi:type="xsd:double"&gt;20658.65&lt;/D&gt;&lt;D xsi:type="xsd:double"&gt;20147.31&lt;/D&gt;&lt;D xsi:type="xsd:double"&gt;20468.67&lt;/D&gt;&lt;D xsi:type="xsd:double"&gt;20854.67&lt;/D&gt;&lt;D xsi:type="xsd:double"&gt;20582.19&lt;/D&gt;&lt;D xsi:type="xsd:double"&gt;20683.01&lt;/D&gt;&lt;D xsi:type="xsd:double"&gt;20904.56&lt;/D&gt;&lt;D xsi:type="xsd:double"&gt;21437.49&lt;/D&gt;&lt;D xsi:type="xsd:double"&gt;21277.28&lt;/D&gt;&lt;D xsi:type="xsd:double"&gt;21303.31&lt;/D&gt;&lt;D xsi:type="xsd:double"&gt;21312.38&lt;/D&gt;&lt;D xsi:type="xsd:double"&gt;21371.87&lt;/D&gt;&lt;D xsi:type="xsd:double"&gt;21345.22&lt;/D&gt;&lt;D xsi:type="xsd:double"&gt;21362.42&lt;/D&gt;&lt;D xsi:type="xsd:double"&gt;21416.5&lt;/D&gt;&lt;D xsi:type="xsd:double"&gt;21915.42&lt;/D&gt;&lt;D xsi:type="xsd:double"&gt;21968.93&lt;/D&gt;&lt;D xsi:type="xsd:double"&gt;21900.96&lt;/D&gt;&lt;D xsi:type="xsd:double"&gt;21968.95&lt;/D&gt;&lt;D xsi:type="xsd:double"&gt;21850.15&lt;/D&gt;&lt;D xsi:type="xsd:double"&gt;21953.96&lt;/D&gt;&lt;D xsi:type="xsd:double"&gt;21883.66&lt;/D&gt;&lt;D xsi:type="xsd:double"&gt;22088.79&lt;/D&gt;&lt;D xsi:type="xsd:double"&gt;22190.97&lt;/D&gt;&lt;D xsi:type="xsd:double"&gt;22222.01&lt;/D&gt;&lt;D xsi:type="xsd:double"&gt;21923.7&lt;/D&gt;&lt;D xsi:type="xsd:double"&gt;21588.84&lt;/D&gt;&lt;D xsi:type="xsd:double"&gt;21655.88&lt;/D&gt;&lt;D xsi:type="xsd:double"&gt;21807.56&lt;/D&gt;&lt;D xsi:type="xsd:double"&gt;22271.28&lt;/D&gt;&lt;D xsi:type="xsd:double"&gt;22541.13&lt;/D&gt;&lt;D xsi:type="xsd:double"&gt;22539.25&lt;/D&gt;&lt;D xsi:type="xsd:double"&gt;22517.81&lt;/D&gt;&lt;D xsi:type="xsd:double"&gt;22463.7&lt;/D&gt;&lt;D xsi:type="xsd:double"&gt;21970.29&lt;/D&gt;&lt;D xsi:type="xsd:double"&gt;21817.73&lt;/D&gt;&lt;D xsi:type="xsd:double"&gt;21895.4&lt;/D&gt;&lt;D xsi:type="xsd:double"&gt;21863.51&lt;/D&gt;&lt;D xsi:type="xsd:double"&gt;22005.32&lt;/D&gt;&lt;D xsi:type="xsd:double"&gt;21874.77&lt;/D&gt;&lt;D xsi:type="xsd:double"&gt;21524.65&lt;/D&gt;&lt;D xsi:type="xsd:double"&gt;21704.78&lt;/D&gt;&lt;D xsi:type="xsd:double"&gt;21731.37&lt;/D&gt;&lt;D xsi:type="xsd:double"&gt;22175.34&lt;/D&gt;&lt;D xsi:type="xsd:double"&gt;22394.58&lt;/D&gt;&lt;D xsi:type="xsd:double"&gt;22326.22&lt;/D&gt;&lt;D xsi:type="xsd:double"&gt;22597.97&lt;/D&gt;&lt;D xsi:type="xsd:double"&gt;22621.22&lt;/D&gt;&lt;D xsi:type="xsd:double"&gt;22750.65&lt;/D&gt;&lt;D xsi:type="xsd:double"&gt;22976.65&lt;/D&gt;&lt;D xsi:type="xsd:double"&gt;22937.14&lt;/D&gt;&lt;D xsi:type="xsd:double"&gt;22953.72&lt;/D&gt;&lt;D xsi:type="xsd:double"&gt;22915.28&lt;/D&gt;&lt;D xsi:type="xsd:double"&gt;23252.41&lt;/D&gt;&lt;D xsi:type="xsd:double"&gt;23180.52&lt;/D&gt;&lt;D xsi:type="xsd:double"&gt;23117.45&lt;/D&gt;&lt;D xsi:type="xsd:double"&gt;23502.51&lt;/D&gt;&lt;D xsi:type="xsd:double"&gt;23371.54&lt;/D&gt;&lt;D xsi:type="xsd:double"&gt;23179.04&lt;/D&gt;&lt;D xsi:type="xsd:double"&gt;23209.63&lt;/D&gt;&lt;D xsi:type="xsd:double"&gt;23125.03&lt;/D&gt;&lt;D xsi:type="xsd:double"&gt;23207.04&lt;/D&gt;&lt;D xsi:type="xsd:double"&gt;22859.86&lt;/D&gt;&lt;D xsi:type="xsd:double"&gt;22984.48&lt;/D&gt;&lt;D xsi:type="xsd:double"&gt;23214.4&lt;/D&gt;&lt;D xsi:type="xsd:double"&gt;23138.54&lt;/D&gt;&lt;D xsi:type="xsd:double"&gt;22973.95&lt;/D&gt;&lt;D xsi:type="xsd:double"&gt;23178.85&lt;/D&gt;&lt;D xsi:type="xsd:double"&gt;23033.97&lt;/D&gt;&lt;D xsi:type="xsd:double"&gt;22951.3&lt;/D&gt;&lt;D xsi:type="xsd:double"&gt;23218.32&lt;/D&gt;&lt;D xsi:type="xsd:double"&gt;23336.52&lt;/D&gt;&lt;D xsi:type="xsd:double"&gt;23228.33&lt;/D&gt;&lt;D xsi:type="xsd:double"&gt;23094.88&lt;/D&gt;&lt;D xsi:type="xsd:double"&gt;23340.1&lt;/D&gt;&lt;D xsi:type="xsd:double"&gt;23438.15&lt;/D&gt;&lt;D xsi:type="xsd:double"&gt;23315.99&lt;/D&gt;&lt;D xsi:type="xsd:double"&gt;22999.95&lt;/D&gt;&lt;D xsi:type="xsd:double"&gt;22835.82&lt;/D&gt;&lt;D xsi:type="xsd:double"&gt;22698.34&lt;/D&gt;&lt;D xsi:type="xsd:double"&gt;22806.58&lt;/D&gt;&lt;D xsi:type="xsd:double"&gt;22846.54&lt;/D&gt;&lt;D xsi:type="xsd:double"&gt;23304.02&lt;/D&gt;&lt;D xsi:type="xsd:double"&gt;23206.37&lt;/D&gt;&lt;D xsi:type="xsd:double"&gt;23249.79&lt;/D&gt;&lt;D xsi:type="xsd:double"&gt;23189.62&lt;/D&gt;&lt;D xsi:type="xsd:double"&gt;23038.95&lt;/D&gt;&lt;D xsi:type="xsd:double"&gt;23036.94&lt;/D&gt;&lt;D xsi:type="xsd:double"&gt;22881.03&lt;/D&gt;&lt;D xsi:type="xsd:double"&gt;22744.39&lt;/D&gt;&lt;D xsi:type="xsd:double"&gt;23069.85&lt;/D&gt;&lt;D xsi:type="xsd:double"&gt;22901.41&lt;/D&gt;&lt;D xsi:type="xsd:double"&gt;22463.83&lt;/D&gt;&lt;D xsi:type="xsd:double"&gt;22649.15&lt;/D&gt;&lt;D xsi:type="xsd:double"&gt;23032.15&lt;/D&gt;&lt;D xsi:type="xsd:double"&gt;23660.06&lt;/D&gt;&lt;D xsi:type="xsd:double"&gt;23657.81&lt;/D&gt;&lt;D xsi:type="xsd:double"&gt;23700.86&lt;/D&gt;&lt;D xsi:type="xsd:double"&gt;23580.29&lt;/D&gt;&lt;D xsi:type="xsd:double"&gt;23696.28&lt;/D&gt;&lt;D xsi:type="xsd:double"&gt;23684.45&lt;/D&gt;&lt;D xsi:type="xsd:double"&gt;23681.28&lt;/D&gt;&lt;D xsi:type="xsd:double"&gt;23806.35&lt;/D&gt;&lt;D xsi:type="xsd:double"&gt;23789.09&lt;/D&gt;&lt;D xsi:type="xsd:double"&gt;23881.29&lt;/D&gt;&lt;D xsi:type="xsd:double"&gt;24038.55&lt;/D&gt;&lt;D xsi:type="xsd:double"&gt;23910.47&lt;/D&gt;&lt;D xsi:type="xsd:double"&gt;23728.7&lt;/D&gt;&lt;D xsi:type="xsd:double"&gt;23712.57&lt;/D&gt;&lt;D xsi:type="xsd:double"&gt;23743.1&lt;/D&gt;&lt;D xsi:type="xsd:double"&gt;23811.17&lt;/D&gt;&lt;D xsi:type="xsd:double"&gt;23744.19&lt;/D&gt;&lt;D xsi:type="xsd:double"&gt;23338.24&lt;/D&gt;&lt;D xsi:type="xsd:double"&gt;23218.12&lt;/D&gt;&lt;D xsi:type="xsd:double"&gt;23245.96&lt;/D&gt;&lt;D xsi:type="xsd:double"&gt;23114.66&lt;/D&gt;&lt;D xsi:type="xsd:double"&gt;23069.23&lt;/D&gt;&lt;D xsi:type="xsd:double"&gt;23143.82&lt;/D&gt;&lt;D xsi:type="xsd:double"&gt;22888.75&lt;/D&gt;&lt;D xsi:type="xsd:double"&gt;22812.18&lt;/D&gt;&lt;D xsi:type="xsd:double"&gt;22921.56&lt;/D&gt;&lt;D xsi:type="xsd:double"&gt;23179.55&lt;/D&gt;&lt;D xsi:type="xsd:double"&gt;23243.24&lt;/D&gt;&lt;D xsi:type="xsd:double"&gt;23244.87&lt;/D&gt;&lt;D xsi:type="xsd:double"&gt;23306.39&lt;/D&gt;&lt;D xsi:type="xsd:double"&gt;23340.05&lt;/D&gt;&lt;D xsi:type="xsd:double"&gt;22817.28&lt;/D&gt;&lt;D xsi:type="xsd:double"&gt;22684.15&lt;/D&gt;&lt;D xsi:type="xsd:double"&gt;22712.78&lt;/D&gt;&lt;D xsi:type="xsd:double"&gt;22996.59&lt;/D&gt;&lt;D xsi:type="xsd:double"&gt;22787.33&lt;/D&gt;&lt;D xsi:type="xsd:double"&gt;22846.25&lt;/D&gt;&lt;D xsi:type="xsd:double"&gt;22888.76&lt;/D&gt;&lt;D xsi:type="xsd:double"&gt;22791.28&lt;/D&gt;&lt;D xsi:type="xsd:double"&gt;22902&lt;/D&gt;&lt;D xsi:type="xsd:double"&gt;22986.41&lt;/D&gt;&lt;D xsi:type="xsd:double"&gt;23133.35&lt;/D&gt;&lt;D xsi:type="xsd:double"&gt;22928.95&lt;/D&gt;&lt;D xsi:type="xsd:double"&gt;23033.12&lt;/D&gt;&lt;D xsi:type="xsd:double"&gt;23082.25&lt;/D&gt;&lt;D xsi:type="xsd:double"&gt;22733.9&lt;/D&gt;&lt;D xsi:type="xsd:double"&gt;22450.06&lt;/D&gt;&lt;D xsi:type="xsd:double"&gt;21976.1&lt;/D&gt;&lt;D xsi:type="xsd:double"&gt;21960.64&lt;/D&gt;&lt;D xsi:type="xsd:double"&gt;22141.61&lt;/D&gt;&lt;D xsi:type="xsd:double"&gt;22035.42&lt;/D&gt;&lt;D xsi:type="xsd:double"&gt;21397.77&lt;/D&gt;&lt;D xsi:type="xsd:double"&gt;21269.38&lt;/D&gt;&lt;D xsi:type="xsd:double"&gt;21423.13&lt;/D&gt;&lt;D xsi:type="xsd:double"&gt;21636.85&lt;/D&gt;&lt;D xsi:type="xsd:double"&gt;21579.26&lt;/D&gt;&lt;D xsi:type="xsd:double"&gt;21962.98&lt;/D&gt;&lt;D xsi:type="xsd:double"&gt;22285.79&lt;/D&gt;&lt;D xsi:type="xsd:double"&gt;22165.53&lt;/D&gt;&lt;D xsi:type="xsd:double"&gt;22298.41&lt;/D&gt;&lt;D xsi:type="xsd:double"&gt;22535.94&lt;/D&gt;&lt;D xsi:type="xsd:double"&gt;22587.72&lt;/D&gt;&lt;D xsi:type="xsd:double"&gt;22664.52&lt;/D&gt;&lt;D xsi:type="xsd:double"&gt;22394.08&lt;/D&gt;&lt;D xsi:type="xsd:double"&gt;22568.24&lt;/D&gt;&lt;D xsi:type="xsd:double"&gt;22388.56&lt;/D&gt;&lt;D xsi:type="xsd:double"&gt;22317.2&lt;/D&gt;&lt;D xsi:type="xsd:double"&gt;22437.44&lt;/D&gt;&lt;D xsi:type="xsd:double"&gt;22828.18&lt;/D&gt;&lt;D xsi:type="xsd:double"&gt;22836.96&lt;/D&gt;&lt;D xsi:type="xsd:double"&gt;22500.67&lt;/D&gt;&lt;D xsi:type="xsd:double"&gt;22657.63&lt;/D&gt;&lt;D xsi:type="xsd:double"&gt;22579.78&lt;/D&gt;&lt;D xsi:type="xsd:double"&gt;22702.97&lt;/D&gt;&lt;D xsi:type="xsd:double"&gt;22660.49&lt;/D&gt;&lt;D xsi:type="xsd:double"&gt;22264.93&lt;/D&gt;&lt;D xsi:type="xsd:double"&gt;22269.61&lt;/D&gt;&lt;D xsi:type="xsd:double"&gt;21901.95&lt;/D&gt;&lt;D xsi:type="xsd:double"&gt;21756.08&lt;/D&gt;&lt;D xsi:type="xsd:double"&gt;21539.49&lt;/D&gt;&lt;D xsi:type="xsd:double"&gt;21473.95&lt;/D&gt;&lt;D xsi:type="xsd:double"&gt;21583.5&lt;/D&gt;&lt;D xsi:type="xsd:double"&gt;21568.69&lt;/D&gt;&lt;D xsi:type="xsd:double"&gt;21182.16&lt;/D&gt;&lt;D xsi:type="xsd:double"&gt;21436.7&lt;/D&gt;&lt;D xsi:type="xsd:double"&gt;21846.45&lt;/D&gt;&lt;D xsi:type="xsd:double"&gt;21732.32&lt;/D&gt;&lt;D xsi:type="xsd:double"&gt;21887.75&lt;/D&gt;&lt;D xsi:type="xsd:double"&gt;21834.45&lt;/D&gt;&lt;D xsi:type="xsd:double"&gt;22065.53&lt;/D&gt;&lt;D xsi:type="xsd:double"&gt;22151.06&lt;/D&gt;&lt;D xsi:type="xsd:double"&gt;22448.54&lt;/D&gt;&lt;D xsi:type="xsd:double"&gt;22523.94&lt;/D&gt;&lt;D xsi:type="xsd:double"&gt;22565.08&lt;/D&gt;&lt;D xsi:type="xsd:double"&gt;22510.08&lt;/D&gt;&lt;D xsi:type="xsd:double"&gt;22377.15&lt;/D&gt;&lt;D xsi:type="xsd:double"&gt;22596.97&lt;/D&gt;&lt;D xsi:type="xsd:double"&gt;22843.17&lt;/D&gt;&lt;D xsi:type="xsd:double"&gt;23186.96&lt;/D&gt;&lt;D xsi:type="xsd:double"&gt;23003.64&lt;/D&gt;&lt;D xsi:type="xsd:double"&gt;23038.8&lt;/D&gt;&lt;D xsi:type="xsd:double"&gt;22671.26&lt;/D&gt;&lt;D xsi:type="xsd:double"&gt;22696.01&lt;/D&gt;&lt;D xsi:type="xsd:double"&gt;22760.24&lt;/D&gt;&lt;D xsi:type="xsd:double"&gt;22730.68&lt;/D&gt;&lt;D xsi:type="xsd:double"&gt;22509.64&lt;/D&gt;&lt;D xsi:type="xsd:double"&gt;22562.8&lt;/D&gt;&lt;D xsi:type="xsd:double"&gt;22223.53&lt;/D&gt;&lt;D xsi:type="xsd:double"&gt;22132.53&lt;/D&gt;&lt;D xsi:type="xsd:double"&gt;22453.89&lt;/D&gt;&lt;D xsi:type="xsd:double"&gt;22133.97&lt;/D&gt;&lt;D xsi:type="xsd:double"&gt;22260.67&lt;/D&gt;&lt;D xsi:type="xsd:double"&gt;21976.33&lt;/D&gt;&lt;D xsi:type="xsd:double"&gt;21746.26&lt;/D&gt;&lt;D xsi:type="xsd:double"&gt;21837.12&lt;/D&gt;&lt;D xsi:type="xsd:double"&gt;21862.99&lt;/D&gt;&lt;D xsi:type="xsd:double"&gt;22261.61&lt;/D&gt;&lt;D xsi:type="xsd:double"&gt;22352.38&lt;/D&gt;&lt;D xsi:type="xsd:double"&gt;22582.77&lt;/D&gt;&lt;D xsi:type="xsd:double"&gt;22730.86&lt;/D&gt;&lt;D xsi:type="xsd:double"&gt;22712.91&lt;/D&gt;&lt;D xsi:type="xsd:double"&gt;22704.5&lt;/D&gt;&lt;D xsi:type="xsd:double"&gt;22834.68&lt;/D&gt;&lt;D xsi:type="xsd:double"&gt;22836.52&lt;/D&gt;&lt;D xsi:type="xsd:double"&gt;22953.76&lt;/D&gt;&lt;D xsi:type="xsd:double"&gt;22965.86&lt;/D&gt;&lt;D xsi:type="xsd:double"&gt;22963.18&lt;/D&gt;&lt;D xsi:type="xsd:double"&gt;22944.3&lt;/D&gt;&lt;D xsi:type="xsd:double"&gt;23080.03&lt;/D&gt;&lt;D xsi:type="xsd:double"&gt;23010.14&lt;/D&gt;&lt;D xsi:type="xsd:double"&gt;23081.65&lt;/D&gt;&lt;D xsi:type="xsd:double"&gt;23291.04&lt;/D&gt;&lt;D xsi:type="xsd:double"&gt;23151.71&lt;/D&gt;&lt;D xsi:type="xsd:double"&gt;23109.66&lt;/D&gt;&lt;D xsi:type="xsd:double"&gt;22951&lt;/D&gt;&lt;D xsi:type="xsd:double"&gt;23117.47&lt;/D&gt;&lt;D xsi:type="xsd:double"&gt;23315.74&lt;/D&gt;&lt;D xsi:type="xsd:double"&gt;23257.29&lt;/D&gt;&lt;D xsi:type="xsd:double"&gt;23175.02&lt;/D&gt;&lt;D xsi:type="xsd:double"&gt;23319.17&lt;/D&gt;&lt;D xsi:type="xsd:double"&gt;23300.67&lt;/D&gt;&lt;D xsi:type="xsd:double"&gt;23203.59&lt;/D&gt;&lt;D xsi:type="xsd:double"&gt;23181.72&lt;/D&gt;&lt;D xsi:type="xsd:double"&gt;23167.73&lt;/D&gt;&lt;D xsi:type="xsd:double"&gt;23194.06&lt;/D&gt;&lt;D xsi:type="xsd:double"&gt;22804.81&lt;/D&gt;&lt;D xsi:type="xsd:double"&gt;22880.64&lt;/D&gt;&lt;D xsi:type="xsd:double"&gt;22866.7&lt;/D&gt;&lt;D xsi:type="xsd:double"&gt;23197.83&lt;/D&gt;&lt;D xsi:type="xsd:double"&gt;23221.52&lt;/D&gt;&lt;D xsi:type="xsd:double"&gt;23190.72&lt;/D&gt;&lt;D xsi:type="xsd:double"&gt;23549.62&lt;/D&gt;&lt;D xsi:type="xsd:double"&gt;23531.44&lt;/D&gt;&lt;D xsi:type="xsd:double"&gt;23546.36&lt;/D&gt;&lt;D xsi:type="xsd:double"&gt;23540.92&lt;/D&gt;&lt;D xsi:type="xsd:double"&gt;23541.38&lt;/D&gt;&lt;D xsi:type="xsd:double"&gt;23176.07&lt;/D&gt;&lt;D xsi:type="xsd:double"&gt;23238.99&lt;/D&gt;&lt;D xsi:type="xsd:double"&gt;23233.45&lt;/D&gt;&lt;D xsi:type="xsd:double"&gt;23346.67&lt;/D&gt;&lt;D xsi:type="xsd:double"&gt;23459.96&lt;/D&gt;&lt;D xsi:type="xsd:double"&gt;23523.28&lt;/D&gt;&lt;D xsi:type="xsd:double"&gt;23520.87&lt;/D&gt;&lt;D xsi:type="xsd:double"&gt;23454.79&lt;/D&gt;&lt;D xsi:type="xsd:double"&gt;23387.14&lt;/D&gt;&lt;D xsi:type="xsd:double"&gt;23782.11&lt;/D&gt;&lt;D xsi:type="xsd:double"&gt;23971.87&lt;/D&gt;&lt;D xsi:type="xsd:double"&gt;24141.5&lt;/D&gt;&lt;D xsi:type="xsd:double"&gt;24216.01&lt;/D&gt;&lt;D xsi:type="xsd:double"&gt;24428.63&lt;/D&gt;&lt;D xsi:type="xsd:double"&gt;24640.53&lt;/D&gt;&lt;D xsi:type="xsd:double"&gt;24732.21&lt;/D&gt;&lt;D xsi:type="xsd:double"&gt;24756.85&lt;/D&gt;&lt;D xsi:type="xsd:double"&gt;24532.43&lt;/D&gt;&lt;D xsi:type="xsd:double"&gt;24600.08&lt;/D&gt;&lt;D xsi:type="xsd:double"&gt;24648.26&lt;/D&gt;&lt;D xsi:type="xsd:double"&gt;24584.13&lt;/D&gt;&lt;D xsi:type="xsd:double"&gt;24387.56&lt;/D&gt;&lt;D xsi:type="xsd:double"&gt;24331.41&lt;/D&gt;&lt;D xsi:type="xsd:double"&gt;24646.02&lt;/D&gt;&lt;D xsi:type="xsd:double"&gt;24689.41&lt;/D&gt;&lt;D xsi:type="xsd:double"&gt;24890.34&lt;/D&gt;&lt;D xsi:type="xsd:double"&gt;24801.36&lt;/D&gt;&lt;D xsi:type="xsd:double"&gt;24954.94&lt;/D&gt;&lt;D xsi:type="xsd:double"&gt;24955.46&lt;/D&gt;&lt;D xsi:type="xsd:double"&gt;25122.95&lt;/D&gt;&lt;D xsi:type="xsd:double"&gt;25159.76&lt;/D&gt;&lt;D xsi:type="xsd:double"&gt;24994.1&lt;/D&gt;&lt;D xsi:type="xsd:double"&gt;25112.23&lt;/D&gt;&lt;D xsi:type="xsd:double"&gt;25166.91&lt;/D&gt;&lt;D xsi:type="xsd:double"&gt;25074.5&lt;/D&gt;&lt;D xsi:type="xsd:double"&gt;24918.75&lt;/D&gt;&lt;D xsi:type="xsd:double"&gt;24741&lt;/D&gt;&lt;D xsi:type="xsd:double"&gt;24742.06&lt;/D&gt;&lt;D xsi:type="xsd:double"&gt;24752.09&lt;/D&gt;&lt;D xsi:type="xsd:double"&gt;24749.02&lt;/D&gt;&lt;D xsi:type="xsd:double"&gt;25317.95&lt;/D&gt;&lt;D xsi:type="xsd:double"&gt;25297.92&lt;/D&gt;&lt;D xsi:type="xsd:double"&gt;25240.15&lt;/D&gt;&lt;D xsi:type="xsd:double"&gt;25190.45&lt;/D&gt;&lt;D xsi:type="xsd:double"&gt;24705.36&lt;/D&gt;&lt;D xsi:type="xsd:double"&gt;24662.64&lt;/D&gt;&lt;D xsi:type="xsd:double"&gt;24595.32&lt;/D&gt;&lt;D xsi:type="xsd:double"&gt;24356.99&lt;/D&gt;&lt;D xsi:type="xsd:double"&gt;24136.01&lt;/D&gt;&lt;D xsi:type="xsd:double"&gt;24376.41&lt;/D&gt;&lt;D xsi:type="xsd:double"&gt;24168.72&lt;/D&gt;&lt;D xsi:type="xsd:double"&gt;24306.16&lt;/D&gt;&lt;D xsi:type="xsd:double"&gt;23955.49&lt;/D&gt;&lt;D xsi:type="xsd:double"&gt;23837.07&lt;/D&gt;&lt;D xsi:type="xsd:double"&gt;23921.61&lt;/D&gt;&lt;D xsi:type="xsd:double"&gt;23768.13&lt;/D&gt;&lt;D xsi:type="xsd:double"&gt;23678.41&lt;/D&gt;&lt;D xsi:type="xsd:double"&gt;23229.21&lt;/D&gt;&lt;D xsi:type="xsd:double"&gt;22932.98&lt;/D&gt;&lt;D xsi:type="xsd:double"&gt;23064.56&lt;/D&gt;&lt;D xsi:type="xsd:double"&gt;23315.04&lt;/D&gt;&lt;D xsi:type="xsd:double"&gt;23422.52&lt;/D&gt;&lt;D xsi:type="xsd:double"&gt;23263.33&lt;/D&gt;&lt;D xsi:type="xsd:double"&gt;23534.53&lt;/D&gt;&lt;D xsi:type="xsd:double"&gt;23088.54&lt;/D&gt;&lt;D xsi:type="xsd:double"&gt;23143.38&lt;/D&gt;&lt;D xsi:type="xsd:double"&gt;23047.97&lt;/D&gt;&lt;D xsi:type="xsd:double"&gt;23140.05&lt;/D&gt;&lt;D xsi:type="xsd:double"&gt;22900.94&lt;/D&gt;&lt;D xsi:type="xsd:double"&gt;23023.21&lt;/D&gt;&lt;D xsi:type="xsd:double"&gt;23070.26&lt;/D&gt;&lt;D xsi:type="xsd:double"&gt;23088.58&lt;/D&gt;&lt;D xsi:type="xsd:double"&gt;23403.97&lt;/D&gt;&lt;D xsi:type="xsd:double"&gt;23333.18&lt;/D&gt;&lt;D xsi:type="xsd:double"&gt;23302.2&lt;/D&gt;&lt;D xsi:type="xsd:double"&gt;23143.23&lt;/D&gt;&lt;D xsi:type="xsd:double"&gt;23520.36&lt;/D&gt;&lt;D xsi:type="xsd:double"&gt;23819.87&lt;/D&gt;&lt;D xsi:type="xsd:double"&gt;23702.04&lt;/D&gt;&lt;D xsi:type="xsd:double"&gt;23998.06&lt;/D&gt;&lt;D xsi:type="xsd:double"&gt;23915.97&lt;/D&gt;&lt;D xsi:type="xsd:double"&gt;23845.66&lt;/D&gt;&lt;D xsi:type="xsd:double"&gt;23695.62&lt;/D&gt;&lt;D xsi:type="xsd:double"&gt;23649.31&lt;/D&gt;&lt;D xsi:type="xsd:double"&gt;23550.24&lt;/D&gt;&lt;D xsi:type="xsd:double"&gt;23744.7&lt;/D&gt;&lt;D xsi:type="xsd:double"&gt;23808.28&lt;/D&gt;&lt;D xsi:type="xsd:double"&gt;23938.18&lt;/D&gt;&lt;D xsi:type="xsd:double"&gt;24019.94&lt;/D&gt;&lt;D xsi:type="xsd:double"&gt;24087.38&lt;/D&gt;&lt;D xsi:type="xsd:double"&gt;23797.08&lt;/D&gt;&lt;D xsi:type="xsd:double"&gt;23529.17&lt;/D&gt;&lt;D xsi:type="xsd:double"&gt;23373.31&lt;/D&gt;&lt;D xsi:type="xsd:double"&gt;23349.64&lt;/D&gt;&lt;D xsi:type="xsd:double"&gt;23437.12&lt;/D&gt;&lt;D xsi:type="xsd:double"&gt;23893.14&lt;/D&gt;&lt;D xsi:type="xsd:double"&gt;23843.91&lt;/D&gt;&lt;D xsi:type="xsd:double"&gt;24111.98&lt;/D&gt;&lt;D xsi:type="xsd:double"&gt;24004.28&lt;/D&gt;&lt;D xsi:type="xsd:double"&gt;23987.45&lt;/D&gt;&lt;D xsi:type="xsd:double"&gt;23367.45&lt;/D&gt;&lt;D xsi:type="xsd:double"&gt;23654.3&lt;/D&gt;&lt;D xsi:type="xsd:double"&gt;23428.62&lt;/D&gt;&lt;D xsi:type="xsd:double"&gt;23832.56&lt;/D&gt;&lt;D xsi:type="xsd:double"&gt;24002.64&lt;/D&gt;&lt;D xsi:type="xsd:double"&gt;24047.67&lt;/D&gt;&lt;D xsi:type="xsd:double"&gt;23485.83&lt;/D&gt;&lt;D xsi:type="xsd:double"&gt;23524.52&lt;/D&gt;&lt;D xsi:type="xsd:double"&gt;23312.54&lt;/D&gt;&lt;D xsi:type="xsd:double"&gt;23249.2&lt;/D&gt;&lt;D xsi:type="xsd:double"&gt;23027.85&lt;/D&gt;&lt;D xsi:type="xsd:double"&gt;22670.5&lt;/D&gt;&lt;D xsi:type="xsd:double"&gt;22585.84&lt;/D&gt;&lt;D xsi:type="xsd:double"&gt;22832.21&lt;/D&gt;&lt;D xsi:type="xsd:double"&gt;23116.63&lt;/D&gt;&lt;D xsi:type="xsd:double"&gt;23408.57&lt;/D&gt;&lt;D xsi:type="xsd:double"&gt;23333.69&lt;/D&gt;&lt;D xsi:type="xsd:double"&gt;23349.34&lt;/D&gt;&lt;D xsi:type="xsd:double"&gt;23773.18&lt;/D&gt;&lt;D xsi:type="xsd:double"&gt;23501.1&lt;/D&gt;&lt;D xsi:type="xsd:double"&gt;23605.04&lt;/D&gt;&lt;D xsi:type="xsd:double"&gt;23857.82&lt;/D&gt;&lt;D xsi:type="xsd:double"&gt;23721.32&lt;/D&gt;&lt;D xsi:type="xsd:double"&gt;23485.41&lt;/D&gt;&lt;D xsi:type="xsd:double"&gt;23681.26&lt;/D&gt;&lt;D xsi:type="xsd:double"&gt;23835.53&lt;/D&gt;&lt;D xsi:type="xsd:double"&gt;23919.95&lt;/D&gt;&lt;D xsi:type="xsd:double"&gt;24026.46&lt;/D&gt;&lt;D xsi:type="xsd:double"&gt;24215.97&lt;/D&gt;&lt;D xsi:type="xsd:double"&gt;24112.6&lt;/D&gt;&lt;D xsi:type="xsd:double"&gt;24350.91&lt;/D&gt;&lt;D xsi:type="xsd:double"&gt;24103.52&lt;/D&gt;&lt;D xsi:type="xsd:double"&gt;23738.49&lt;/D&gt;&lt;D xsi:type="xsd:double"&gt;23951.16&lt;/D&gt;&lt;D xsi:type="xsd:double"&gt;24352.58&lt;/D&gt;&lt;D xsi:type="xsd:double"&gt;24522.63&lt;/D&gt;&lt;D xsi:type="xsd:double"&gt;24850.45&lt;/D&gt;&lt;D xsi:type="xsd:double"&gt;24909.9&lt;/D&gt;&lt;D xsi:type="xsd:double"&gt;24807.28&lt;/D&gt;&lt;D xsi:type="xsd:double"&gt;24861.81&lt;/D&gt;&lt;D xsi:type="xsd:double"&gt;24595.85&lt;/D&gt;&lt;D xsi:type="xsd:double"&gt;24507.05&lt;/D&gt;&lt;D xsi:type="xsd:double"&gt;24484.74&lt;/D&gt;&lt;D xsi:type="xsd:double"&gt;24554.78&lt;/D&gt;&lt;D xsi:type="xsd:double"&gt;24679.76&lt;/D&gt;&lt;D xsi:type="xsd:double"&gt;24765.49&lt;/D&gt;&lt;D xsi:type="xsd:double"&gt;24679.39&lt;/D&gt;&lt;D xsi:type="xsd:double"&gt;24521&lt;/D&gt;&lt;D xsi:type="xsd:double"&gt;24528.1&lt;/D&gt;&lt;D xsi:type="xsd:double"&gt;24315.02&lt;/D&gt;&lt;D xsi:type="xsd:double"&gt;24422.15&lt;/D&gt;&lt;D xsi:type="xsd:double"&gt;24682.54&lt;/D&gt;&lt;D xsi:type="xsd:double"&gt;24726.53&lt;/D&gt;&lt;D xsi:type="xsd:double"&gt;24784.88&lt;/D&gt;&lt;D xsi:type="xsd:double"&gt;24832.08&lt;/D&gt;&lt;D xsi:type="xsd:double"&gt;24836.76&lt;/D&gt;&lt;D xsi:type="xsd:double"&gt;24750.07&lt;/D&gt;&lt;D xsi:type="xsd:double"&gt;24778.28&lt;/D&gt;&lt;D xsi:type="xsd:double"&gt;24902.06&lt;/D&gt;&lt;D xsi:type="xsd:double"&gt;24823.29&lt;/D&gt;&lt;D xsi:type="xsd:double"&gt;24887.44&lt;/D&gt;&lt;D xsi:type="xsd:double"&gt;24702.78&lt;/D&gt;&lt;D xsi:type="xsd:double"&gt;24465.38&lt;/D&gt;&lt;D xsi:type="xsd:double"&gt;24193.04&lt;/D&gt;&lt;D xsi:type="xsd:double"&gt;24164&lt;/D&gt;&lt;D xsi:type="xsd:double"&gt;24123.05&lt;/D&gt;&lt;D xsi:type="xsd:double"&gt;23896.98&lt;/D&gt;&lt;D xsi:type="xsd:double"&gt;23717.97&lt;/D&gt;&lt;D xsi:type="xsd:double"&gt;23797.96&lt;/D&gt;&lt;D xsi:type="xsd:double"&gt;23823.21&lt;/D&gt;&lt;D xsi:type="xsd:double"&gt;23949.55&lt;/D&gt;&lt;D xsi:type="xsd:double"&gt;23901.49&lt;/D&gt;&lt;D xsi:type="xsd:double"&gt;24120.08&lt;/D&gt;&lt;D xsi:type="xsd:double"&gt;24468.89&lt;/D&gt;&lt;D xsi:type="xsd:double"&gt;24375.24&lt;/D&gt;&lt;D xsi:type="xsd:double"&gt;24494.51&lt;/D&gt;&lt;D xsi:type="xsd:double"&gt;24399.6&lt;/D&gt;&lt;D xsi:type="xsd:double"&gt;24528.23&lt;/D&gt;&lt;D xsi:type="xsd:double"&gt;24497.08&lt;/D&gt;&lt;D xsi:type="xsd:double"&gt;24486.2&lt;/D&gt;&lt;D xsi:type="xsd:double"&gt;24855.12&lt;/D&gt;&lt;D xsi:type="xsd:double"&gt;24900.89&lt;/D&gt;&lt;D xsi:type="xsd:double"&gt;25082.75&lt;/D&gt;&lt;D xsi:type="xsd:double"&gt;25275.64&lt;/D&gt;&lt;D xsi:type="xsd:double"&gt;26236.86&lt;/D&gt;&lt;D xsi:type="xsd:double"&gt;26944.39&lt;/D&gt;&lt;D xsi:type="xsd:double"&gt;27272.39&lt;/D&gt;&lt;D xsi:type="xsd:double"&gt;28016.34&lt;/D&gt;&lt;D xsi:type="xsd:double"&gt;27561.49&lt;/D&gt;&lt;D xsi:type="xsd:double"&gt;27618.82&lt;/D&gt;&lt;D xsi:type="xsd:double"&gt;27739.71&lt;/D&gt;&lt;D xsi:type="xsd:double"&gt;27653.12&lt;/D&gt;&lt;D xsi:type="xsd:double"&gt;27094.93&lt;/D&gt;&lt;D xsi:type="xsd:double"&gt;27850.49&lt;/D&gt;&lt;D xsi:type="xsd:double"&gt;27933.85&lt;/D&gt;&lt;D xsi:type="xsd:double"&gt;27827.7&lt;/D&gt;&lt;D xsi:type="xsd:double"&gt;28060.98&lt;/D&gt;&lt;D xsi:type="xsd:double"&gt;28433.59&lt;/D&gt;&lt;D xsi:type="xsd:double"&gt;28442.75&lt;/D&gt;&lt;D xsi:type="xsd:double"&gt;28400.34&lt;/D&gt;&lt;D xsi:type="xsd:double"&gt;28133&lt;/D&gt;&lt;D xsi:type="xsd:double"&gt;28123.82&lt;/D&gt;&lt;D xsi:type="xsd:double"&gt;27755.54&lt;/D&gt;&lt;D xsi:type="xsd:double"&gt;27640.91&lt;/D&gt;&lt;D xsi:type="xsd:double"&gt;27289.97&lt;/D&gt;&lt;D xsi:type="xsd:double"&gt;27577.34&lt;/D&gt;&lt;D xsi:type="xsd:double"&gt;27718.2&lt;/D&gt;&lt;D xsi:type="xsd:double"&gt;27407.18&lt;/D&gt;&lt;D xsi:type="xsd:double"&gt;27249.28&lt;/D&gt;&lt;D xsi:type="xsd:double"&gt;27286.55&lt;/D&gt;&lt;D xsi:type="xsd:double"&gt;27822.28&lt;/D&gt;&lt;D xsi:type="xsd:double"&gt;27591.25&lt;/D&gt;&lt;D xsi:type="xsd:double"&gt;27693.54&lt;/D&gt;&lt;D xsi:type="xsd:double"&gt;27585.05&lt;/D&gt;&lt;D xsi:type="xsd:double"&gt;27523.72&lt;/D&gt;&lt;D xsi:type="xsd:double"&gt;27992.83&lt;/D&gt;&lt;D xsi:type="xsd:double"&gt;28249.86&lt;/D&gt;&lt;D xsi:type="xsd:double"&gt;28081.21&lt;/D&gt;&lt;D xsi:type="xsd:double"&gt;27454.31&lt;/D&gt;&lt;D xsi:type="xsd:double"&gt;27424.19&lt;/D&gt;&lt;D xsi:type="xsd:double"&gt;27597.16&lt;/D&gt;&lt;D xsi:type="xsd:double"&gt;27466.72&lt;/D&gt;&lt;D xsi:type="xsd:double"&gt;27657.47&lt;/D&gt;&lt;D xsi:type="xsd:double"&gt;27551.89&lt;/D&gt;&lt;D xsi:type="xsd:double"&gt;27260.16&lt;/D&gt;&lt;D xsi:type="xsd:double"&gt;27316.28&lt;/D&gt;&lt;D xsi:type="xsd:double"&gt;26989.52&lt;/D&gt;&lt;D xsi:type="xsd:double"&gt;26687.64&lt;/D&gt;&lt;D xsi:type="xsd:double"&gt;26907.85&lt;/D&gt;&lt;D xsi:type="xsd:double"&gt;27280.54&lt;/D&gt;&lt;D xsi:type="xsd:double"&gt;26861.81&lt;/D&gt;&lt;D xsi:type="xsd:double"&gt;26566.7&lt;/D&gt;&lt;D xsi:type="xsd:double"&gt;26753.79&lt;/D&gt;&lt;D xsi:type="xsd:double"&gt;26694.66&lt;/D&gt;&lt;D xsi:type="xsd:double"&gt;26760.53&lt;/D&gt;&lt;D xsi:type="xsd:double"&gt;27080.85&lt;/D&gt;&lt;D xsi:type="xsd:double"&gt;27333.46&lt;/D&gt;&lt;D xsi:type="xsd:double"&gt;27404.97&lt;/D&gt;&lt;D xsi:type="xsd:double"&gt;27145.75&lt;/D&gt;&lt;D xsi:type="xsd:double"&gt;26663.87&lt;/D&gt;&lt;D xsi:type="xsd:double"&gt;25966.98&lt;/D&gt;&lt;D xsi:type="xsd:double"&gt;26250.03&lt;/D&gt;&lt;D xsi:type="xsd:double"&gt;26282.32&lt;/D&gt;&lt;D xsi:type="xsd:double"&gt;26064.11&lt;/D&gt;&lt;D xsi:type="xsd:double"&gt;25236.28&lt;/D&gt;&lt;D xsi:type="xsd:double"&gt;24975.31&lt;/D&gt;&lt;D xsi:type="xsd:double"&gt;23516.56&lt;/D&gt;&lt;D xsi:type="xsd:double"&gt;24392.79&lt;/D&gt;&lt;D xsi:type="xsd:double"&gt;24901.28&lt;/D&gt;&lt;D xsi:type="xsd:double"&gt;25224.01&lt;/D&gt;&lt;D xsi:type="xsd:double"&gt;25120.91&lt;/D&gt;&lt;D xsi:type="xsd:double"&gt;25055.76&lt;/D&gt;&lt;D xsi:type="xsd:double"&gt;25162.78&lt;/D&gt;&lt;D xsi:type="xsd:double"&gt;25415.27&lt;/D&gt;&lt;D xsi:type="xsd:double"&gt;25404.81&lt;/D&gt;&lt;D xsi:type="xsd:double"&gt;25536.43&lt;/D&gt;&lt;D xsi:type="xsd:double"&gt;25282.62&lt;/D&gt;&lt;D xsi:type="xsd:double"&gt;25398.85&lt;/D&gt;&lt;D xsi:type="xsd:double"&gt;25128.51&lt;/D&gt;&lt;D xsi:type="xsd:double"&gt;24351.96&lt;/D&gt;&lt;D xsi:type="xsd:double"&gt;24503.94&lt;/D&gt;&lt;D xsi:type="xsd:double"&gt;24619.45&lt;/D&gt;&lt;D xsi:type="xsd:double"&gt;24497.98&lt;/D&gt;&lt;D xsi:type="xsd:double"&gt;24636.28&lt;/D&gt;&lt;D xsi:type="xsd:double"&gt;24411.42&lt;/D&gt;&lt;D xsi:type="xsd:double"&gt;24406.12&lt;/D&gt;&lt;D xsi:type="xsd:double"&gt;24514.16&lt;/D&gt;&lt;D xsi:type="xsd:double"&gt;24375.28&lt;/D&gt;&lt;D xsi:type="xsd:double"&gt;24552.47&lt;/D&gt;&lt;D xsi:type="xsd:double"&gt;24521.12&lt;/D&gt;&lt;D xsi:type="xsd:double"&gt;24498.21&lt;/D&gt;&lt;D xsi:type="xsd:double"&gt;23916.02&lt;/D&gt;&lt;D xsi:type="xsd:double"&gt;24018.8&lt;/D&gt;&lt;D xsi:type="xsd:double"&gt;23991.03&lt;/D&gt;&lt;D xsi:type="xsd:double"&gt;23814.65&lt;/D&gt;&lt;D xsi:type="xsd:double"&gt;23474.97&lt;/D&gt;&lt;D xsi:type="xsd:double"&gt;23167.85&lt;/D&gt;&lt;D xsi:type="xsd:double"&gt;22757.47&lt;/D&gt;&lt;D xsi:type="xsd:double"&gt;22409.62&lt;/D&gt;&lt;D xsi:type="xsd:double"&gt;21251.57&lt;/D&gt;&lt;D xsi:type="xsd:double"&gt;21404.96&lt;/D&gt;&lt;D xsi:type="xsd:double"&gt;21080.39&lt;/D&gt;&lt;D xsi:type="xsd:double"&gt;21838.54&lt;/D&gt;&lt;D xsi:type="xsd:double"&gt;21612.39&lt;/D&gt;&lt;D xsi:type="xsd:double"&gt;21670.58&lt;/D&gt;&lt;D xsi:type="xsd:double"&gt;21185.43&lt;/D&gt;&lt;D xsi:type="xsd:double"&gt;20934.94&lt;/D&gt;&lt;D xsi:type="xsd:double"&gt;20840.61&lt;/D&gt;&lt;D xsi:type="xsd:double"&gt;20583.52&lt;/D&gt;&lt;D xsi:type="xsd:double"&gt;21259.04&lt;/D&gt;&lt;D xsi:type="xsd:double"&gt;22131.31&lt;/D&gt;&lt;D xsi:type="xsd:double"&gt;21562.5&lt;/D&gt;&lt;D xsi:type="xsd:double"&gt;21504.37&lt;/D&gt;&lt;D xsi:type="xsd:double"&gt;21561.9&lt;/D&gt;&lt;D xsi:type="xsd:double"&gt;21455.23&lt;/D&gt;&lt;D xsi:type="xsd:double"&gt;21966.66&lt;/D&gt;&lt;D xsi:type="xsd:double"&gt;21854.63&lt;/D&gt;&lt;D xsi:type="xsd:double"&gt;21920.83&lt;/D&gt;&lt;D xsi:type="xsd:double"&gt;21756.93&lt;/D&gt;&lt;D xsi:type="xsd:double"&gt;21796.58&lt;/D&gt;&lt;D xsi:type="xsd:double"&gt;21302.91&lt;/D&gt;&lt;D xsi:type="xsd:double"&gt;21095.98&lt;/D&gt;&lt;D xsi:type="xsd:double"&gt;21186.32&lt;/D&gt;&lt;D xsi:type="xsd:double"&gt;20556.6&lt;/D&gt;&lt;D xsi:type="xsd:double"&gt;20846.3&lt;/D&gt;&lt;D xsi:type="xsd:double"&gt;21506.09&lt;/D&gt;&lt;D xsi:type="xsd:double"&gt;21854.5&lt;/D&gt;&lt;D xsi:type="xsd:double"&gt;21831.62&lt;/D&gt;&lt;D xsi:type="xsd:double"&gt;22515.76&lt;/D&gt;&lt;D xsi:type="xsd:double"&gt;22354.91&lt;/D&gt;&lt;D xsi:type="xsd:double"&gt;22458.8&lt;/D&gt;&lt;D xsi:type="xsd:double"&gt;22730.93&lt;/D&gt;&lt;D xsi:type="xsd:double"&gt;22600.46&lt;/D&gt;&lt;D xsi:type="xsd:double"&gt;22439.91&lt;/D&gt;&lt;D xsi:type="xsd:double"&gt;22888.17&lt;/D&gt;&lt;D xsi:type="xsd:double"&gt;23067.37&lt;/D&gt;&lt;D xsi:type="xsd:double"&gt;23075.61&lt;/D&gt;&lt;D xsi:type="xsd:double"&gt;22989.22&lt;/D&gt;&lt;D xsi:type="xsd:double"&gt;22845.37&lt;/D&gt;&lt;D xsi:type="xsd:double"&gt;23151.94&lt;/D&gt;&lt;D xsi:type="xsd:double"&gt;23116.25&lt;/D&gt;&lt;D xsi:type="xsd:double"&gt;23142.73&lt;/D&gt;&lt;D xsi:type="xsd:double"&gt;22956.57&lt;/D&gt;&lt;D</t>
        </r>
      </text>
    </comment>
    <comment ref="A6" authorId="0" shapeId="0">
      <text>
        <r>
          <rPr>
            <b/>
            <sz val="9"/>
            <color indexed="81"/>
            <rFont val="Tahoma"/>
            <charset val="1"/>
          </rPr>
          <t xml:space="preserve"> xsi:type="xsd:double"&gt;22819.94&lt;/D&gt;&lt;D xsi:type="xsd:double"&gt;22640.04&lt;/D&gt;&lt;D xsi:type="xsd:double"&gt;22370.04&lt;/D&gt;&lt;D xsi:type="xsd:double"&gt;22568.43&lt;/D&gt;&lt;D xsi:type="xsd:double"&gt;23053.57&lt;/D&gt;&lt;D xsi:type="xsd:double"&gt;23051.04&lt;/D&gt;&lt;D xsi:type="xsd:double"&gt;22867.33&lt;/D&gt;&lt;D xsi:type="xsd:double"&gt;22726.77&lt;/D&gt;&lt;D xsi:type="xsd:double"&gt;22401.7&lt;/D&gt;&lt;D xsi:type="xsd:double"&gt;22352.17&lt;/D&gt;&lt;D xsi:type="xsd:double"&gt;22888.92&lt;/D&gt;&lt;D xsi:type="xsd:double"&gt;22396.14&lt;/D&gt;&lt;D xsi:type="xsd:double"&gt;22010.82&lt;/D&gt;&lt;D xsi:type="xsd:double"&gt;22264.25&lt;/D&gt;&lt;D xsi:type="xsd:double"&gt;22188.26&lt;/D&gt;&lt;D xsi:type="xsd:double"&gt;22500.22&lt;/D&gt;&lt;D xsi:type="xsd:double"&gt;22754.72&lt;/D&gt;&lt;D xsi:type="xsd:double"&gt;22665.9&lt;/D&gt;&lt;D xsi:type="xsd:double"&gt;22587.63&lt;/D&gt;&lt;D xsi:type="xsd:double"&gt;22498&lt;/D&gt;&lt;D xsi:type="xsd:double"&gt;22488.94&lt;/D&gt;&lt;D xsi:type="xsd:double"&gt;22068.32&lt;/D&gt;&lt;D xsi:type="xsd:double"&gt;21996.42&lt;/D&gt;&lt;D xsi:type="xsd:double"&gt;22381.35&lt;/D&gt;&lt;D xsi:type="xsd:double"&gt;22479.69&lt;/D&gt;&lt;D xsi:type="xsd:double"&gt;22417.01&lt;/D&gt;&lt;D xsi:type="xsd:double"&gt;22235.89&lt;/D&gt;&lt;D xsi:type="xsd:double"&gt;22203.22&lt;/D&gt;&lt;D xsi:type="xsd:double"&gt;21905.13&lt;/D&gt;&lt;D xsi:type="xsd:double"&gt;21803.76&lt;/D&gt;&lt;D xsi:type="xsd:double"&gt;21704.61&lt;/D&gt;&lt;D xsi:type="xsd:double"&gt;21464.05&lt;/D&gt;&lt;D xsi:type="xsd:double"&gt;21309.85&lt;/D&gt;&lt;D xsi:type="xsd:double"&gt;21274.37&lt;/D&gt;&lt;D xsi:type="xsd:double"&gt;21701.21&lt;/D&gt;&lt;D xsi:type="xsd:double"&gt;21872.06&lt;/D&gt;&lt;D xsi:type="xsd:double"&gt;21755.56&lt;/D&gt;&lt;D xsi:type="xsd:double"&gt;21791.68&lt;/D&gt;&lt;D xsi:type="xsd:double"&gt;21830.02&lt;/D&gt;&lt;D xsi:type="xsd:double"&gt;22040.59&lt;/D&gt;&lt;D xsi:type="xsd:double"&gt;22138.13&lt;/D&gt;&lt;D xsi:type="xsd:double"&gt;21919.62&lt;/D&gt;&lt;D xsi:type="xsd:double"&gt;21999.62&lt;/D&gt;&lt;D xsi:type="xsd:double"&gt;21882.15&lt;/D&gt;&lt;D xsi:type="xsd:double"&gt;21914.4&lt;/D&gt;&lt;D xsi:type="xsd:double"&gt;21327.12&lt;/D&gt;&lt;D xsi:type="xsd:double"&gt;21188.72&lt;/D&gt;&lt;D xsi:type="xsd:double"&gt;20980.81&lt;/D&gt;&lt;D xsi:type="xsd:double"&gt;20333.34&lt;/D&gt;&lt;D xsi:type="xsd:double"&gt;20453.71&lt;/D&gt;&lt;D xsi:type="xsd:double"&gt;19888.5&lt;/D&gt;&lt;D xsi:type="xsd:double"&gt;19711.76&lt;/D&gt;&lt;D xsi:type="xsd:double"&gt;19934.88&lt;/D&gt;&lt;D xsi:type="xsd:double"&gt;19817.41&lt;/D&gt;&lt;D xsi:type="xsd:double"&gt;19520.77&lt;/D&gt;&lt;D xsi:type="xsd:double"&gt;19237.45&lt;/D&gt;&lt;D xsi:type="xsd:double"&gt;19635.81&lt;/D&gt;&lt;D xsi:type="xsd:double"&gt;18886.3&lt;/D&gt;&lt;D xsi:type="xsd:double"&gt;18542.15&lt;/D&gt;&lt;D xsi:type="xsd:double"&gt;19080.51&lt;/D&gt;&lt;D xsi:type="xsd:double"&gt;19340.14&lt;/D&gt;&lt;D xsi:type="xsd:double"&gt;18860.8&lt;/D&gt;&lt;D xsi:type="xsd:double"&gt;19052.45&lt;/D&gt;&lt;D xsi:type="xsd:double"&gt;19195.83&lt;/D&gt;&lt;D xsi:type="xsd:double"&gt;19683.11&lt;/D&gt;&lt;D xsi:type="xsd:double"&gt;19595.5&lt;/D&gt;&lt;D xsi:type="xsd:double"&gt;19446.84&lt;/D&gt;&lt;D xsi:type="xsd:double"&gt;18991.59&lt;/D&gt;&lt;D xsi:type="xsd:double"&gt;19183.09&lt;/D&gt;&lt;D xsi:type="xsd:double"&gt;19288.17&lt;/D&gt;&lt;D xsi:type="xsd:double"&gt;18545.8&lt;/D&gt;&lt;D xsi:type="xsd:double"&gt;18319.58&lt;/D&gt;&lt;D xsi:type="xsd:double"&gt;18918.14&lt;/D&gt;&lt;D xsi:type="xsd:double"&gt;19122.08&lt;/D&gt;&lt;D xsi:type="xsd:double"&gt;18924.57&lt;/D&gt;&lt;D xsi:type="xsd:double"&gt;19363.08&lt;/D&gt;&lt;D xsi:type="xsd:double"&gt;19285.5&lt;/D&gt;&lt;D xsi:type="xsd:double"&gt;19464.09&lt;/D&gt;&lt;D xsi:type="xsd:double"&gt;19414.78&lt;/D&gt;&lt;D xsi:type="xsd:double"&gt;19192.45&lt;/D&gt;&lt;D xsi:type="xsd:double"&gt;18888.75&lt;/D&gt;&lt;D xsi:type="xsd:double"&gt;19364.15&lt;/D&gt;&lt;D xsi:type="xsd:double"&gt;19111.93&lt;/D&gt;&lt;D xsi:type="xsd:double"&gt;19407.46&lt;/D&gt;&lt;D xsi:type="xsd:double"&gt;20003.49&lt;/D&gt;&lt;D xsi:type="xsd:double"&gt;19941.76&lt;/D&gt;&lt;D xsi:type="xsd:double"&gt;20176.7&lt;/D&gt;&lt;D xsi:type="xsd:double"&gt;20159.72&lt;/D&gt;&lt;D xsi:type="xsd:double"&gt;20011.58&lt;/D&gt;&lt;D xsi:type="xsd:double"&gt;19996.26&lt;/D&gt;&lt;D xsi:type="xsd:double"&gt;19984.42&lt;/D&gt;&lt;D xsi:type="xsd:double"&gt;20199.6&lt;/D&gt;&lt;D xsi:type="xsd:double"&gt;20435.34&lt;/D&gt;&lt;D xsi:type="xsd:double"&gt;20288.77&lt;/D&gt;&lt;D xsi:type="xsd:double"&gt;20257.7&lt;/D&gt;&lt;D xsi:type="xsd:double"&gt;20503.81&lt;/D&gt;&lt;D xsi:type="xsd:double"&gt;20671.63&lt;/D&gt;&lt;D xsi:type="xsd:double"&gt;20684.15&lt;/D&gt;&lt;D xsi:type="xsd:double"&gt;20666.75&lt;/D&gt;&lt;D xsi:type="xsd:double"&gt;20615.23&lt;/D&gt;&lt;D xsi:type="xsd:double"&gt;20345.61&lt;/D&gt;&lt;D xsi:type="xsd:double"&gt;20366.3&lt;/D&gt;&lt;D xsi:type="xsd:double"&gt;20803.39&lt;/D&gt;&lt;D xsi:type="xsd:double"&gt;20776.7&lt;/D&gt;&lt;D xsi:type="xsd:double"&gt;20498.92&lt;/D&gt;&lt;D xsi:type="xsd:double"&gt;20177&lt;/D&gt;&lt;D xsi:type="xsd:double"&gt;20206.67&lt;/D&gt;&lt;D xsi:type="xsd:double"&gt;20266.05&lt;/D&gt;&lt;D xsi:type="xsd:double"&gt;20370.4&lt;/D&gt;&lt;D xsi:type="xsd:double"&gt;20440.81&lt;/D&gt;&lt;D xsi:type="xsd:double"&gt;20504.44&lt;/D&gt;&lt;D xsi:type="xsd:double"&gt;21158.71&lt;/D&gt;&lt;D xsi:type="xsd:double"&gt;21337.81&lt;/D&gt;&lt;D xsi:type="xsd:double"&gt;21316.47&lt;/D&gt;&lt;D xsi:type="xsd:double"&gt;21161.5&lt;/D&gt;&lt;D xsi:type="xsd:double"&gt;21436.21&lt;/D&gt;&lt;D xsi:type="xsd:double"&gt;21236.31&lt;/D&gt;&lt;D xsi:type="xsd:double"&gt;21622.25&lt;/D&gt;&lt;D xsi:type="xsd:double"&gt;21467.04&lt;/D&gt;&lt;D xsi:type="xsd:double"&gt;21304.44&lt;/D&gt;&lt;D xsi:type="xsd:double"&gt;21407.27&lt;/D&gt;&lt;D xsi:type="xsd:double"&gt;21361.6&lt;/D&gt;&lt;D xsi:type="xsd:double"&gt;21388.03&lt;/D&gt;&lt;D xsi:type="xsd:double"&gt;21067.05&lt;/D&gt;&lt;D xsi:type="xsd:double"&gt;20676.94&lt;/D&gt;&lt;D xsi:type="xsd:double"&gt;20525.83&lt;/D&gt;&lt;D xsi:type="xsd:double"&gt;20449.82&lt;/D&gt;&lt;D xsi:type="xsd:double"&gt;20109.87&lt;/D&gt;&lt;D xsi:type="xsd:double"&gt;20156.8&lt;/D&gt;&lt;D xsi:type="xsd:double"&gt;20242.7&lt;/D&gt;&lt;D xsi:type="xsd:double"&gt;20055.3&lt;/D&gt;&lt;D xsi:type="xsd:double"&gt;19915.46&lt;/D&gt;&lt;D xsi:type="xsd:double"&gt;19719.29&lt;/D&gt;&lt;D xsi:type="xsd:double"&gt;19883.95&lt;/D&gt;&lt;D xsi:type="xsd:double"&gt;20118.8&lt;/D&gt;&lt;D xsi:type="xsd:double"&gt;19826.41&lt;/D&gt;&lt;D xsi:type="xsd:double"&gt;19694.33&lt;/D&gt;&lt;D xsi:type="xsd:double"&gt;19852.2&lt;/D&gt;&lt;D xsi:type="xsd:double"&gt;19809.03&lt;/D&gt;&lt;D xsi:type="xsd:double"&gt;19830.43&lt;/D&gt;&lt;D xsi:type="xsd:double"&gt;20368.05&lt;/D&gt;&lt;D xsi:type="xsd:double"&gt;20397.11&lt;/D&gt;&lt;D xsi:type="xsd:double"&gt;20576.77&lt;/D&gt;&lt;D xsi:type="xsd:double"&gt;20629.39&lt;/D&gt;&lt;D xsi:type="xsd:double"&gt;20815.09&lt;/D&gt;&lt;D xsi:type="xsd:double"&gt;20760.98&lt;/D&gt;&lt;D xsi:type="xsd:double"&gt;20859.22&lt;/D&gt;&lt;D xsi:type="xsd:double"&gt;20947.24&lt;/D&gt;&lt;D xsi:type="xsd:double"&gt;21030.22&lt;/D&gt;&lt;D xsi:type="xsd:double"&gt;21328.24&lt;/D&gt;&lt;D xsi:type="xsd:double"&gt;21297.88&lt;/D&gt;&lt;D xsi:type="xsd:double"&gt;21042.64&lt;/D&gt;&lt;D xsi:type="xsd:double"&gt;20512.99&lt;/D&gt;&lt;D xsi:type="xsd:double"&gt;20387.53&lt;/D&gt;&lt;D xsi:type="xsd:double"&gt;20467.52&lt;/D&gt;&lt;D xsi:type="xsd:double"&gt;20038.42&lt;/D&gt;&lt;D xsi:type="xsd:double"&gt;20169.98&lt;/D&gt;&lt;D xsi:type="xsd:double"&gt;20510.2&lt;/D&gt;&lt;D xsi:type="xsd:double"&gt;20668.44&lt;/D&gt;&lt;D xsi:type="xsd:double"&gt;20795.12&lt;/D&gt;&lt;D xsi:type="xsd:double"&gt;20868.34&lt;/D&gt;&lt;D xsi:type="xsd:double"&gt;20259.13&lt;/D&gt;&lt;D xsi:type="xsd:double"&gt;20227.3&lt;/D&gt;&lt;D xsi:type="xsd:double"&gt;20172.46&lt;/D&gt;&lt;D xsi:type="xsd:double"&gt;20436.12&lt;/D&gt;&lt;D xsi:type="xsd:double"&gt;20794.37&lt;/D&gt;&lt;D xsi:type="xsd:double"&gt;21059.2&lt;/D&gt;&lt;D xsi:type="xsd:double"&gt;20750.72&lt;/D&gt;&lt;D xsi:type="xsd:double"&gt;20495.29&lt;/D&gt;&lt;D xsi:type="xsd:double"&gt;20706.92&lt;/D&gt;&lt;D xsi:type="xsd:double"&gt;20564.17&lt;/D&gt;&lt;D xsi:type="xsd:double"&gt;20880.5&lt;/D&gt;&lt;D xsi:type="xsd:double"&gt;21224.74&lt;/D&gt;&lt;D xsi:type="xsd:double"&gt;21322.37&lt;/D&gt;&lt;D xsi:type="xsd:double"&gt;21561.06&lt;/D&gt;&lt;D xsi:type="xsd:double"&gt;21659.25&lt;/D&gt;&lt;D xsi:type="xsd:double"&gt;21803.18&lt;/D&gt;&lt;D xsi:type="xsd:double"&gt;21673.2&lt;/D&gt;&lt;D xsi:type="xsd:double"&gt;21882.48&lt;/D&gt;&lt;D xsi:type="xsd:double"&gt;22000.49&lt;/D&gt;&lt;D xsi:type="xsd:double"&gt;21964.27&lt;/D&gt;&lt;D xsi:type="xsd:double"&gt;21993.44&lt;/D&gt;&lt;D xsi:type="xsd:double"&gt;22129.73&lt;/D&gt;&lt;D xsi:type="xsd:double"&gt;22218.99&lt;/D&gt;&lt;D xsi:type="xsd:double"&gt;22174.34&lt;/D&gt;&lt;D xsi:type="xsd:double"&gt;21891.37&lt;/D&gt;&lt;D xsi:type="xsd:double"&gt;22129.14&lt;/D&gt;&lt;D xsi:type="xsd:double"&gt;21739.12&lt;/D&gt;&lt;D xsi:type="xsd:double"&gt;21832.23&lt;/D&gt;&lt;D xsi:type="xsd:double"&gt;22146.09&lt;/D&gt;&lt;D xsi:type="xsd:double"&gt;22494.76&lt;/D&gt;&lt;D xsi:type="xsd:double"&gt;22465.61&lt;/D&gt;&lt;D xsi:type="xsd:double"&gt;22492.43&lt;/D&gt;&lt;D xsi:type="xsd:double"&gt;22580.55&lt;/D&gt;&lt;D xsi:type="xsd:double"&gt;22766.91&lt;/D&gt;&lt;D xsi:type="xsd:double"&gt;22932.51&lt;/D&gt;&lt;D xsi:type="xsd:double"&gt;22910.84&lt;/D&gt;&lt;D xsi:type="xsd:double"&gt;22799.78&lt;/D&gt;&lt;D xsi:type="xsd:double"&gt;23023.16&lt;/D&gt;&lt;D xsi:type="xsd:double"&gt;22937.22&lt;/D&gt;&lt;D xsi:type="xsd:double"&gt;22997.91&lt;/D&gt;&lt;D xsi:type="xsd:double"&gt;22998.93&lt;/D&gt;&lt;D xsi:type="xsd:double"&gt;22820.78&lt;/D&gt;&lt;D xsi:type="xsd:double"&gt;22814.95&lt;/D&gt;&lt;D xsi:type="xsd:double"&gt;22909.54&lt;/D&gt;&lt;D xsi:type="xsd:double"&gt;22821.34&lt;/D&gt;&lt;D xsi:type="xsd:double"&gt;23016.11&lt;/D&gt;&lt;D xsi:type="xsd:double"&gt;22976.88&lt;/D&gt;&lt;D xsi:type="xsd:double"&gt;23162.34&lt;/D&gt;&lt;D xsi:type="xsd:double"&gt;23266.7&lt;/D&gt;&lt;D xsi:type="xsd:double"&gt;23649.55&lt;/D&gt;&lt;D xsi:type="xsd:double"&gt;23787.68&lt;/D&gt;&lt;D xsi:type="xsd:double"&gt;23741.81&lt;/D&gt;&lt;D xsi:type="xsd:double"&gt;23919.34&lt;/D&gt;&lt;D xsi:type="xsd:double"&gt;24099.7&lt;/D&gt;&lt;D xsi:type="xsd:double"&gt;23290.6&lt;/D&gt;&lt;D xsi:type="xsd:double"&gt;23215.76&lt;/D&gt;&lt;D xsi:type="xsd:double"&gt;23190.64&lt;/D&gt;&lt;D xsi:type="xsd:double"&gt;23335.59&lt;/D&gt;&lt;D xsi:type="xsd:double"&gt;23550.45&lt;/D&gt;&lt;D xsi:type="xsd:double"&gt;23530.86&lt;/D&gt;&lt;D xsi:type="xsd:double"&gt;23669.9&lt;/D&gt;&lt;D xsi:type="xsd:double"&gt;23759.8&lt;/D&gt;&lt;D xsi:type="xsd:double"&gt;23686.48&lt;/D&gt;&lt;D xsi:type="xsd:double"&gt;23317.92&lt;/D&gt;&lt;D xsi:type="xsd:double"&gt;23571.9&lt;/D&gt;&lt;D xsi:type="xsd:double"&gt;23619.65&lt;/D&gt;&lt;D xsi:type="xsd:double"&gt;23739.47&lt;/D&gt;&lt;D xsi:type="xsd:double"&gt;23297.15&lt;/D&gt;&lt;D xsi:type="xsd:double"&gt;23584.43&lt;/D&gt;&lt;D xsi:type="xsd:double"&gt;23689.44&lt;/D&gt;&lt;D xsi:type="xsd:double"&gt;23788.31&lt;/D&gt;&lt;D xsi:type="xsd:double"&gt;23952.5&lt;/D&gt;&lt;D xsi:type="xsd:double"&gt;23851.82&lt;/D&gt;&lt;D xsi:type="xsd:double"&gt;23549.52&lt;/D&gt;&lt;D xsi:type="xsd:double"&gt;23407.05&lt;/D&gt;&lt;D xsi:type="xsd:double"&gt;23031.3&lt;/D&gt;&lt;D xsi:type="xsd:double"&gt;23233.31&lt;/D&gt;&lt;D xsi:type="xsd:double"&gt;23037.54&lt;/D&gt;&lt;D xsi:type="xsd:double"&gt;23394.39&lt;/D&gt;&lt;D xsi:type="xsd:double"&gt;23304.97&lt;/D&gt;&lt;D xsi:type="xsd:double"&gt;23374.4&lt;/D&gt;&lt;D xsi:type="xsd:double"&gt;23604.08&lt;/D&gt;&lt;D xsi:type="xsd:double"&gt;23565.11&lt;/D&gt;&lt;D xsi:type="xsd:double"&gt;23325.43&lt;/D&gt;&lt;D xsi:type="xsd:double"&gt;23132.35&lt;/D&gt;&lt;D xsi:type="xsd:double"&gt;22954.81&lt;/D&gt;&lt;D xsi:type="xsd:double"&gt;22934.54&lt;/D&gt;&lt;D xsi:type="xsd:double"&gt;23147.07&lt;/D&gt;&lt;D xsi:type="xsd:double"&gt;22810.5&lt;/D&gt;&lt;D xsi:type="xsd:double"&gt;22683.51&lt;/D&gt;&lt;D xsi:type="xsd:double"&gt;22642.62&lt;/D&gt;&lt;D xsi:type="xsd:double"&gt;22801.4&lt;/D&gt;&lt;D xsi:type="xsd:double"&gt;22909.47&lt;/D&gt;&lt;D xsi:type="xsd:double"&gt;22415.19&lt;/D&gt;&lt;D xsi:type="xsd:double"&gt;22839.11&lt;/D&gt;&lt;D xsi:type="xsd:double"&gt;22531.09&lt;/D&gt;&lt;D xsi:type="xsd:double"&gt;22222.22&lt;/D&gt;&lt;D xsi:type="xsd:double"&gt;22323.91&lt;/D&gt;&lt;D xsi:type="xsd:double"&gt;22280.53&lt;/D&gt;&lt;D xsi:type="xsd:double"&gt;22262.88&lt;/D&gt;&lt;D xsi:type="xsd:double"&gt;22344.21&lt;/D&gt;&lt;D xsi:type="xsd:double"&gt;22357.78&lt;/D&gt;&lt;D xsi:type="xsd:double"&gt;22678.07&lt;/D&gt;&lt;D xsi:type="xsd:double"&gt;22676.69&lt;/D&gt;&lt;D xsi:type="xsd:double"&gt;22608.49&lt;/D&gt;&lt;D xsi:type="xsd:double"&gt;22723.45&lt;/D&gt;&lt;D xsi:type="xsd:double"&gt;22830.57&lt;/D&gt;&lt;D xsi:type="xsd:double"&gt;22737.07&lt;/D&gt;&lt;D xsi:type="xsd:double"&gt;22789.77&lt;/D&gt;&lt;D xsi:type="xsd:double"&gt;22878.23&lt;/D&gt;&lt;D xsi:type="xsd:double"&gt;22564.82&lt;/D&gt;&lt;D xsi:type="xsd:double"&gt;22505.55&lt;/D&gt;&lt;D xsi:type="xsd:double"&gt;22675.15&lt;/D&gt;&lt;D xsi:type="xsd:double"&gt;22800.92&lt;/D&gt;&lt;D xsi:type="xsd:double"&gt;22861.84&lt;/D&gt;&lt;D xsi:type="xsd:double"&gt;22760.98&lt;/D&gt;&lt;D xsi:type="xsd:double"&gt;22433.02&lt;/D&gt;&lt;D xsi:type="xsd:double"&gt;22446.7&lt;/D&gt;&lt;D xsi:type="xsd:double"&gt;22456.62&lt;/D&gt;&lt;D xsi:type="xsd:double"&gt;22059.4&lt;/D&gt;&lt;D xsi:type="xsd:double"&gt;22020.75&lt;/D&gt;&lt;D xsi:type="xsd:double"&gt;21832.68&lt;/D&gt;&lt;D xsi:type="xsd:double"&gt;21729.06&lt;/D&gt;&lt;D xsi:type="xsd:double"&gt;21809.8&lt;/D&gt;&lt;D xsi:type="xsd:double"&gt;21636.2&lt;/D&gt;&lt;D xsi:type="xsd:double"&gt;21574.76&lt;/D&gt;&lt;D xsi:type="xsd:double"&gt;21754.74&lt;/D&gt;&lt;D xsi:type="xsd:double"&gt;21790.91&lt;/D&gt;&lt;D xsi:type="xsd:double"&gt;22000.56&lt;/D&gt;&lt;D xsi:type="xsd:double"&gt;22150.4&lt;/D&gt;&lt;D xsi:type="xsd:double"&gt;22134.47&lt;/D&gt;&lt;D xsi:type="xsd:double"&gt;22456.69&lt;/D&gt;&lt;D xsi:type="xsd:double"&gt;22503.01&lt;/D&gt;&lt;D xsi:type="xsd:double"&gt;22558.69&lt;/D&gt;&lt;D xsi:type="xsd:double"&gt;22744.85&lt;/D&gt;&lt;D xsi:type="xsd:double"&gt;22935.35&lt;/D&gt;&lt;D xsi:type="xsd:double"&gt;22829.02&lt;/D&gt;&lt;D xsi:type="xsd:double"&gt;22937.38&lt;/D&gt;&lt;D xsi:type="xsd:double"&gt;22718.15&lt;/D&gt;&lt;D xsi:type="xsd:double"&gt;22840.97&lt;/D&gt;&lt;D xsi:type="xsd:double"&gt;23098.26&lt;/D&gt;&lt;D xsi:type="xsd:double"&gt;23049.96&lt;/D&gt;&lt;D xsi:type="xsd:double"&gt;22885.91&lt;/D&gt;&lt;D xsi:type="xsd:double"&gt;22898.52&lt;/D&gt;&lt;D xsi:type="xsd:double"&gt;22949.86&lt;/D&gt;&lt;D xsi:type="xsd:double"&gt;23049.12&lt;/D&gt;&lt;D xsi:type="xsd:double"&gt;23374.17&lt;/D&gt;&lt;D xsi:type="xsd:double"&gt;23360.78&lt;/D&gt;&lt;D xsi:type="xsd:double"&gt;23318.39&lt;/D&gt;&lt;D xsi:type="xsd:double"&gt;23184.52&lt;/D&gt;&lt;D xsi:type="xsd:double"&gt;23129.21&lt;/D&gt;&lt;D xsi:type="xsd:double"&gt;23348.24&lt;/D&gt;&lt;D xsi:type="xsd:double"&gt;23331.57&lt;/D&gt;&lt;D xsi:type="xsd:double"&gt;23485.13&lt;/D&gt;&lt;D xsi:type="xsd:double"&gt;23525.14&lt;/D&gt;&lt;D xsi:type="xsd:double"&gt;23574.98&lt;/D&gt;&lt;D xsi:type="xsd:double"&gt;23710.98&lt;/D&gt;&lt;D xsi:type="xsd:double"&gt;23703.01&lt;/D&gt;&lt;D xsi:type="xsd:double"&gt;23994.87&lt;/D&gt;&lt;D xsi:type="xsd:double"&gt;24107.7&lt;/D&gt;&lt;D xsi:type="xsd:double"&gt;24033.74&lt;/D&gt;&lt;D xsi:type="xsd:double"&gt;24146.08&lt;/D&gt;&lt;D xsi:type="xsd:double"&gt;23963.63&lt;/D&gt;&lt;D xsi:type="xsd:double"&gt;24201.96&lt;/D&gt;&lt;D xsi:type="xsd:double"&gt;24114.86&lt;/D&gt;&lt;D xsi:type="xsd:double"&gt;23965.7&lt;/D&gt;&lt;D xsi:type="xsd:double"&gt;23925.05&lt;/D&gt;&lt;D xsi:type="xsd:double"&gt;23740.73&lt;/D&gt;&lt;D xsi:type="xsd:double"&gt;23776.49&lt;/D&gt;&lt;D xsi:type="xsd:double"&gt;23728.07&lt;/D&gt;&lt;D xsi:type="xsd:double"&gt;23552.72&lt;/D&gt;&lt;D xsi:type="xsd:double"&gt;23596.28&lt;/D&gt;&lt;D xsi:type="xsd:double"&gt;23681.07&lt;/D&gt;&lt;D xsi:type="xsd:double"&gt;23782.27&lt;/D&gt;&lt;D xsi:type="xsd:double"&gt;23501.56&lt;/D&gt;&lt;D xsi:type="xsd:double"&gt;23568.67&lt;/D&gt;&lt;D xsi:type="xsd:double"&gt;23829.67&lt;/D&gt;&lt;D xsi:type="xsd:double"&gt;23827.95&lt;/D&gt;&lt;D xsi:type="xsd:double"&gt;23792.85&lt;/D&gt;&lt;D xsi:type="xsd:double"&gt;24288.28&lt;/D&gt;&lt;D xsi:type="xsd:double"&gt;24309.93&lt;/D&gt;&lt;D xsi:type="xsd:double"&gt;24501.99&lt;/D&gt;&lt;D xsi:type="xsd:double"&gt;24593.12&lt;/D&gt;&lt;D xsi:type="xsd:double"&gt;24320.41&lt;/D&gt;&lt;D xsi:type="xsd:double"&gt;24327.7&lt;/D&gt;&lt;D xsi:type="xsd:double"&gt;24358.27&lt;/D&gt;&lt;D xsi:type="xsd:double"&gt;24193.7&lt;/D&gt;&lt;D xsi:type="xsd:double"&gt;24345.87&lt;/D&gt;&lt;D xsi:type="xsd:double"&gt;24392.05&lt;/D&gt;&lt;D xsi:type="xsd:double"&gt;24301.09&lt;/D&gt;&lt;D xsi:type="xsd:double"&gt;24111.59&lt;/D&gt;&lt;D xsi:type="xsd:double"&gt;24261.48&lt;/D&gt;&lt;D xsi:type="xsd:double"&gt;24400.8&lt;/D&gt;&lt;D xsi:type="xsd:double"&gt;24273.72&lt;/D&gt;&lt;D xsi:type="xsd:double"&gt;24267.3&lt;/D&gt;&lt;D xsi:type="xsd:double"&gt;24262.18&lt;/D&gt;&lt;D xsi:type="xsd:double"&gt;24088.46&lt;/D&gt;&lt;D xsi:type="xsd:double"&gt;24313.5&lt;/D&gt;&lt;D xsi:type="xsd:double"&gt;24261.66&lt;/D&gt;&lt;D xsi:type="xsd:double"&gt;23924.54&lt;/D&gt;&lt;D xsi:type="xsd:double"&gt;23825.88&lt;/D&gt;&lt;D xsi:type="xsd:double"&gt;24056.98&lt;/D&gt;&lt;D xsi:type="xsd:double"&gt;24042.02&lt;/D&gt;&lt;D xsi:type="xsd:double"&gt;24139.48&lt;/D&gt;&lt;D xsi:type="xsd:double"&gt;24455.94&lt;/D&gt;&lt;D xsi:type="xsd:double"&gt;24578.43&lt;/D&gt;&lt;D xsi:type="xsd:double"&gt;24698.48&lt;/D&gt;&lt;D xsi:type="xsd:double"&gt;24615.13&lt;/D&gt;&lt;D xsi:type="xsd:double"&gt;24696.13&lt;/D&gt;&lt;D xsi:type="xsd:double"&gt;24683.88&lt;/D&gt;&lt;D xsi:type="xsd:double"&gt;24476.35&lt;/D&gt;&lt;D xsi:type="xsd:double"&gt;24577.91&lt;/D&gt;&lt;D xsi:type="xsd:double"&gt;24889.03&lt;/D&gt;&lt;D xsi:type="xsd:double"&gt;25015.42&lt;/D&gt;&lt;D xsi:type="xsd:double"&gt;25125.55&lt;/D&gt;&lt;D xsi:type="xsd:double"&gt;25156.34&lt;/D&gt;&lt;D xsi:type="xsd:double"&gt;25371.59&lt;/D&gt;&lt;D xsi:type="xsd:double"&gt;25335.94&lt;/D&gt;&lt;D xsi:type="xsd:double"&gt;25293.63&lt;/D&gt;&lt;D xsi:type="xsd:double"&gt;25136.52&lt;/D&gt;&lt;D xsi:type="xsd:double"&gt;25174.87&lt;/D&gt;&lt;D xsi:type="xsd:double"&gt;25391.34&lt;/D&gt;&lt;D xsi:type="xsd:double"&gt;25403.15&lt;/D&gt;&lt;D xsi:type="xsd:double"&gt;25428.5&lt;/D&gt;&lt;D xsi:type="xsd:double"&gt;25630.78&lt;/D&gt;&lt;D xsi:type="xsd:double"&gt;25639.27&lt;/D&gt;&lt;D xsi:type="xsd:double"&gt;25701.63&lt;/D&gt;&lt;D xsi:type="xsd:double"&gt;25660.65&lt;/D&gt;&lt;D xsi:type="xsd:double"&gt;25809.22&lt;/D&gt;&lt;D xsi:type="xsd:double"&gt;25924.05&lt;/D&gt;&lt;D xsi:type="xsd:double"&gt;25862.99&lt;/D&gt;&lt;D xsi:type="xsd:double"&gt;25997.14&lt;/D&gt;&lt;D xsi:type="xsd:double"&gt;25974.16&lt;/D&gt;&lt;D xsi:type="xsd:double"&gt;26063.06&lt;/D&gt;&lt;D xsi:type="xsd:double"&gt;26030.29&lt;/D&gt;&lt;D xsi:type="xsd:double"&gt;25708.04&lt;/D&gt;&lt;D xsi:type="xsd:double"&gt;25852.1&lt;/D&gt;&lt;D xsi:type="xsd:double"&gt;25875.9&lt;/D&gt;&lt;D xsi:type="xsd:double"&gt;25565.34&lt;/D&gt;&lt;D xsi:type="xsd:double"&gt;25626.49&lt;/D&gt;&lt;D xsi:type="xsd:double"&gt;25924.55&lt;/D&gt;&lt;D xsi:type="xsd:double"&gt;25843.04&lt;/D&gt;&lt;D xsi:type="xsd:double"&gt;25694.58&lt;/D&gt;&lt;D xsi:type="xsd:double"&gt;25674.53&lt;/D&gt;&lt;D xsi:type="xsd:double"&gt;25670.05&lt;/D&gt;&lt;D xsi:type="xsd:double"&gt;25871.89&lt;/D&gt;&lt;D xsi:type="xsd:double"&gt;25839.99&lt;/D&gt;&lt;D xsi:type="xsd:double"&gt;25683.5&lt;/D&gt;&lt;D xsi:type="xsd:double"&gt;25965.42&lt;/D&gt;&lt;D xsi:type="xsd:double"&gt;25764.58&lt;/D&gt;&lt;D xsi:type="xsd:double"&gt;25784.17&lt;/D&gt;&lt;D xsi:type="xsd:double"&gt;25389.01&lt;/D&gt;&lt;D xsi:type="xsd:double"&gt;25521.97&lt;/D&gt;&lt;D xsi:type="xsd:double"&gt;25465.22&lt;/D&gt;&lt;D xsi:type="xsd:double"&gt;25340.85&lt;/D&gt;&lt;D xsi:type="xsd:double"&gt;25500.06&lt;/D&gt;&lt;D xsi:type="xsd:double"&gt;25877.64&lt;/D&gt;&lt;D xsi:type="xsd:double"&gt;26043.64&lt;/D&gt;&lt;D xsi:type="xsd:double"&gt;26346.17&lt;/D&gt;&lt;D xsi:type="xsd:double"&gt;26389.23&lt;/D&gt;&lt;D xsi:type="xsd:double"&gt;26470.58&lt;/D&gt;&lt;D xsi:type="xsd:double"&gt;26524.94&lt;/D&gt;&lt;D xsi:type="xsd:double"&gt;26672.16&lt;/D&gt;&lt;D xsi:type="xsd:double"&gt;26740.21&lt;/D&gt;&lt;D xsi:type="xsd:double"&gt;26706.09&lt;/D&gt;&lt;D xsi:type="xsd:double"&gt;26846.83&lt;/D&gt;&lt;D xsi:type="xsd:double"&gt;26852.05&lt;/D&gt;&lt;D xsi:type="xsd:double"&gt;26941.02&lt;/D&gt;&lt;D xsi:type="xsd:double"&gt;27131.17&lt;/D&gt;&lt;D xsi:type="xsd:double"&gt;26979.39&lt;/D&gt;&lt;D xsi:type="xsd:double"&gt;27323.99&lt;/D&gt;&lt;D xsi:type="xsd:double"&gt;27540.23&lt;/D&gt;&lt;D xsi:type="xsd:double"&gt;27607.38&lt;/D&gt;&lt;D xsi:type="xsd:double"&gt;27531.01&lt;/D&gt;&lt;D xsi:type="xsd:double"&gt;27562.68&lt;/D&gt;&lt;D xsi:type="xsd:double"&gt;27690.36&lt;/D&gt;&lt;D xsi:type="xsd:double"&gt;27854.91&lt;/D&gt;&lt;D xsi:type="xsd:double"&gt;27757.09&lt;/D&gt;&lt;D xsi:type="xsd:double"&gt;27444&lt;/D&gt;&lt;D xsi:type="xsd:double"&gt;26883.51&lt;/D&gt;&lt;D xsi:type="xsd:double"&gt;27250.23&lt;/D&gt;&lt;D xsi:type="xsd:double"&gt;27174.96&lt;/D&gt;&lt;D xsi:type="xsd:double"&gt;27409.07&lt;/D&gt;&lt;D xsi:type="xsd:double"&gt;27344.22&lt;/D&gt;&lt;D xsi:type="xsd:double"&gt;27047.57&lt;/D&gt;&lt;D xsi:type="xsd:double"&gt;27154.68&lt;/D&gt;&lt;D xsi:type="xsd:double"&gt;27401.67&lt;/D&gt;&lt;D xsi:type="xsd:double"&gt;27518.6&lt;/D&gt;&lt;D xsi:type="xsd:double"&gt;27848.16&lt;/D&gt;&lt;D xsi:type="xsd:double"&gt;27863.29&lt;/D&gt;&lt;D xsi:type="xsd:double"&gt;27765.01&lt;/D&gt;&lt;D xsi:type="xsd:double"&gt;28094.61&lt;/D&gt;&lt;D xsi:type="xsd:double"&gt;27970.3&lt;/D&gt;&lt;D xsi:type="xsd:double"&gt;27953.16&lt;/D&gt;&lt;D xsi:type="xsd:double"&gt;27740.26&lt;/D&gt;&lt;/FQL&gt;&lt;FQL&gt;&lt;Q&gt;180458^P_PRICE_HIGH_PR(09/04/2007,0,D,,,,"PRICE","INTRA","1D")&lt;/Q&gt;&lt;R&gt;2465&lt;/R&gt;&lt;C&gt;1&lt;/C&gt;&lt;D xsi:type="xsd:double"&gt;24127.16&lt;/D&gt;&lt;D xsi:type="xsd:double"&gt;24283.15&lt;/D&gt;&lt;D xsi:type="xsd:double"&gt;24089.06&lt;/D&gt;&lt;D xsi:type="xsd:double"&gt;24135.24&lt;/D&gt;&lt;D xsi:type="xsd:double"&gt;24123.66&lt;/D&gt;&lt;D xsi:type="xsd:double"&gt;24157.36&lt;/D&gt;&lt;D xsi:type="xsd:double"&gt;24329.2&lt;/D&gt;&lt;D xsi:type="xsd:double"&gt;24552.18&lt;/D&gt;&lt;D xsi:type="xsd:double"&gt;24978.61&lt;/D&gt;&lt;D xsi:type="xsd:double"&gt;24977.42&lt;/D&gt;&lt;D xsi:type="xsd:double"&gt;24599.31&lt;/D&gt;&lt;D xsi:type="xsd:double"&gt;25648.44&lt;/D&gt;&lt;D xsi:type="xsd:double"&gt;25773.6&lt;/D&gt;&lt;D xsi:type="xsd:double"&gt;25893.2&lt;/D&gt;&lt;D xsi:type="xsd:double"&gt;26635.27&lt;/D&gt;&lt;D xsi:type="xsd:double"&gt;26667.24&lt;/D&gt;&lt;D xsi:type="xsd:double"&gt;27166.01&lt;/D&gt;&lt;D xsi:type="xsd:double"&gt;27254.97&lt;/D&gt;&lt;D xsi:type="xsd:double"&gt;28256.8&lt;/D&gt;&lt;D xsi:type="xsd:double"&gt;28871.04&lt;/D&gt;&lt;D xsi:type="xsd:double"&gt;27423.11&lt;/D&gt;&lt;D xsi:type="xsd:double"&gt;27843.59&lt;/D&gt;&lt;D xsi:type="xsd:double"&gt;28482.42&lt;/D&gt;&lt;D xsi:type="xsd:double"&gt;28238.31&lt;/D&gt;&lt;D xsi:type="xsd:double"&gt;28771.47&lt;/D&gt;&lt;D xsi:type="xsd:double"&gt;29133.76&lt;/D&gt;&lt;D xsi:type="xsd:double"&gt;28935.67&lt;/D&gt;&lt;D xsi:type="xsd:double"&gt;29561.98&lt;/D&gt;&lt;D xsi:type="xsd:double"&gt;29920.25&lt;/D&gt;&lt;D xsi:type="xsd:double"&gt;29310.78&lt;/D&gt;&lt;D xsi:type="xsd:double"&gt;30025.07&lt;/D&gt;&lt;D xsi:type="xsd:double"&gt;28760.55&lt;/D&gt;&lt;D xsi:type="xsd:double"&gt;29418.99&lt;/D&gt;&lt;D xsi:type="xsd:double"&gt;29997.01&lt;/D&gt;&lt;D xsi:type="xsd:double"&gt;29943.39&lt;/D&gt;&lt;D xsi:type="xsd:double"&gt;30562.63&lt;/D&gt;&lt;D xsi:type="xsd:double"&gt;31604.5&lt;/D&gt;&lt;D xsi:type="xsd:double"&gt;31958.41&lt;/D&gt;&lt;D xsi:type="xsd:double"&gt;31556.05&lt;/D&gt;&lt;D xsi:type="xsd:double"&gt;31897.49&lt;/D&gt;&lt;D xsi:type="xsd:double"&gt;30922.31&lt;/D&gt;&lt;D xsi:type="xsd:double"&gt;30356.79&lt;/D&gt;&lt;D xsi:type="xsd:double"&gt;29470.97&lt;/D&gt;&lt;D xsi:type="xsd:double"&gt;30195.64&lt;/D&gt;&lt;D xsi:type="xsd:double"&gt;29009.37&lt;/D&gt;&lt;D xsi:type="xsd:double"&gt;29249.95&lt;/D&gt;&lt;D xsi:type="xsd:double"&gt;28071.53&lt;/D&gt;&lt;D xsi:type="xsd:double"&gt;28010.97&lt;/D&gt;&lt;D xsi:type="xsd:double"&gt;29175.26&lt;/D&gt;&lt;D xsi:type="xsd:double"&gt;29249.99&lt;/D&gt;&lt;D xsi:type="xsd:double"&gt;28120.42&lt;/D&gt;&lt;D xsi:type="xsd:double"&gt;27801.53&lt;/D&gt;&lt;D xsi:type="xsd:double"&gt;27851.31&lt;/D&gt;&lt;D xsi:type="xsd:double"&gt;27303.91&lt;/D&gt;&lt;D xsi:type="xsd:double"&gt;27003.87&lt;/D&gt;&lt;D xsi:type="xsd:double"&gt;26723.34&lt;/D&gt;&lt;D xsi:type="xsd:double"&gt;27643.56&lt;/D&gt;&lt;D xsi:type="xsd:double"&gt;27552.34&lt;/D&gt;&lt;D xsi:type="xsd:double"&gt;27455.81&lt;/D&gt;&lt;D xsi:type="xsd:double"&gt;28667.27&lt;/D&gt;&lt;D xsi:type="xsd:double"&gt;28792.3&lt;/D&gt;&lt;D xsi:type="xsd:double"&gt;29119.73&lt;/D&gt;&lt;D xsi:type="xsd:double"&gt;29020.79&lt;/D&gt;&lt;D xsi:type="xsd:double"&gt;29411.39&lt;/D&gt;&lt;D xsi:type="xsd:double"&gt;29889.35&lt;/D&gt;&lt;D xsi:type="xsd:double"&gt;29962.93&lt;/D&gt;&lt;D xsi:type="xsd:double"&gt;29137.89&lt;/D&gt;&lt;D xsi:type="xsd:double"&gt;29235.21&lt;/D&gt;&lt;D xsi:type="xsd:double"&gt;28777.28&lt;/D&gt;&lt;D xsi:type="xsd:double"&gt;28604.17&lt;/D&gt;&lt;D xsi:type="xsd:double"&gt;27813.82&lt;/D&gt;&lt;D xsi:type="xsd:double"&gt;27245.51&lt;/D&gt;&lt;D xsi:type="xsd:double"&gt;26912.29&lt;/D&gt;&lt;D xsi:type="xsd:double"&gt;27214.65&lt;/D&gt;&lt;D xsi:type="xsd:double"&gt;27203.89&lt;/D&gt;&lt;D xsi:type="xsd:double"&gt;27670.31&lt;/D&gt;&lt;D xsi:type="xsd:double"&gt;28191.26&lt;/D&gt;&lt;D xsi:type="xsd:double"&gt;28343.39&lt;/D&gt;&lt;D xsi:type="xsd:double"&gt;27678.4&lt;/D&gt;&lt;D xsi:type="xsd:double"&gt;27820.14&lt;/D&gt;&lt;D xsi:type="xsd:double"&gt;27853.6&lt;/D&gt;&lt;D xsi:type="xsd:double"&gt;27223.71&lt;/D&gt;&lt;D xsi:type="xsd:double"&gt;27596.86&lt;/D&gt;&lt;D xsi:type="xsd:double"&gt;27186.07&lt;/D&gt;&lt;D xsi:type="xsd:double"&gt;27637.6&lt;/D&gt;&lt;D xsi:type="xsd:double"&gt;27625.83&lt;/D&gt;&lt;D xsi:type="xsd:double"&gt;27596.5&lt;/D&gt;&lt;D xsi:type="xsd:double"&gt;27593.7&lt;/D&gt;&lt;D xsi:type="xsd:double"&gt;27142.88&lt;/D&gt;&lt;D xsi:type="xsd:double"&gt;26800.52&lt;/D&gt;&lt;D xsi:type="xsd:double"&gt;25131.11&lt;/D&gt;&lt;D xsi:type="xsd:double"&gt;25381.91&lt;/D&gt;&lt;D xsi:type="xsd:double"&gt;25378.24&lt;/D&gt;&lt;D xsi:type="xsd:double"&gt;24650.28&lt;/D&gt;&lt;D xsi:type="xsd:double"&gt;22713.69&lt;/D&gt;&lt;D xsi:type="xsd:double"&gt;24239.98&lt;/D&gt;&lt;D xsi:type="xsd:double"&gt;24966.17&lt;/D&gt;&lt;D xsi:type="xsd:double"&gt;25243.58&lt;/D&gt;&lt;D xsi:type="xsd:double"&gt;24384.27&lt;/D&gt;&lt;D xsi:type="xsd:double"&gt;24736.8&lt;/D&gt;&lt;D xsi:type="xsd:double"&gt;24631.59&lt;/D&gt;&lt;D xsi:type="xsd:double"&gt;23887.17&lt;/D&gt;&lt;D xsi:type="xsd:double"&gt;24238.3&lt;/D&gt;&lt;D xsi:type="xsd:double"&gt;25101.41&lt;/D&gt;&lt;D xsi:type="xsd:double"&gt;24961.98&lt;/D&gt;&lt;D xsi:type="xsd:double"&gt;23592.31&lt;/D&gt;&lt;D xsi:type="xsd:double"&gt;23404.74&lt;/D&gt;&lt;D xsi:type="xsd:double"&gt;23146.44&lt;/D&gt;&lt;D xsi:type="xsd:double"&gt;23534.49&lt;/D&gt;&lt;D xsi:type="xsd:double"&gt;24140.29&lt;/D&gt;&lt;D xsi:type="xsd:double"&gt;24208.51&lt;/D&gt;&lt;D xsi:type="xsd:double"&gt;24413.89&lt;/D&gt;&lt;D xsi:type="xsd:double"&gt;24402.64&lt;/D&gt;&lt;D xsi:type="xsd:double"&gt;24265.32&lt;/D&gt;&lt;D xsi:type="xsd:double"&gt;24003.6&lt;/D&gt;&lt;D xsi:type="xsd:double"&gt;23420.35&lt;/D&gt;&lt;D xsi:type="xsd:double"&gt;23552.99&lt;/D&gt;&lt;D xsi:type="xsd:double"&gt;23762.4&lt;/D&gt;&lt;D xsi:type="xsd:double"&gt;24610.41&lt;/D&gt;&lt;D xsi:type="xsd:double"&gt;24841.23&lt;/D&gt;&lt;D xsi:type="xsd:double"&gt;24370.69&lt;/D&gt;&lt;D xsi:type="xsd:double"&gt;23738.67&lt;/D&gt;&lt;D xsi:type="xsd:double"&gt;23923.2&lt;/D&gt;&lt;D xsi:type="xsd:double"&gt;23268.45&lt;/D&gt;&lt;D xsi:type="xsd:double"&gt;23615.18&lt;/D&gt;&lt;D xsi:type="xsd:double"&gt;22836.76&lt;/D&gt;&lt;D xsi:type="xsd:double"&gt;22725.21&lt;/D&gt;&lt;D xsi:type="xsd:double"&gt;22995.35&lt;/D&gt;&lt;D xsi:type="xsd:double"&gt;23737.65&lt;/D&gt;&lt;D xsi:type="xsd:double"&gt;23007.61&lt;/D&gt;&lt;D xsi:type="xsd:double"&gt;22747.14&lt;/D&gt;&lt;D xsi:type="xsd:double"&gt;21473.4&lt;/D&gt;&lt;D xsi:type="xsd:double"&gt;21467.18&lt;/D&gt;&lt;D xsi:type="xsd:double"&gt;22191.88&lt;/D&gt;&lt;D xsi:type="xsd:double"&gt;21471.67&lt;/D&gt;&lt;D xsi:type="xsd:double"&gt;22529.8&lt;/D&gt;&lt;D xsi:type="xsd:double"&gt;22811.35&lt;/D&gt;&lt;D xsi:type="xsd:double"&gt;22758.94&lt;/D&gt;&lt;D xsi:type="xsd:double"&gt;23313.88&lt;/D&gt;&lt;D xsi:type="xsd:double"&gt;23077.84&lt;/D&gt;&lt;D xsi:type="xsd:double"&gt;23305.71&lt;/D&gt;&lt;D xsi:type="xsd:double"&gt;24195.32&lt;/D&gt;&lt;D xsi:type="xsd:double"&gt;24334.19&lt;/D&gt;&lt;D xsi:type="xsd:double"&gt;24642.02&lt;/D&gt;&lt;D xsi:type="xsd:double"&gt;24557.43&lt;/D&gt;&lt;D xsi:type="xsd:double"&gt;24492.03&lt;/D&gt;&lt;D xsi:type="xsd:double"&gt;24214.57&lt;/D&gt;&lt;D xsi:type="xsd:double"&gt;24681.46&lt;/D&gt;&lt;D xsi:type="xsd:double"&gt;24070.26&lt;/D&gt;&lt;D xsi:type="xsd:double"&gt;24043.89&lt;/D&gt;&lt;D xsi:type="xsd:double"&gt;24194.18&lt;/D&gt;&lt;D xsi:type="xsd:double"&gt;24442.07&lt;/D&gt;&lt;D xsi:type="xsd:double"&gt;24400.87&lt;/D&gt;&lt;D xsi:type="xsd:double"&gt;24887.11&lt;/D&gt;&lt;D xsi:type="xsd:double"&gt;24965.74&lt;/D&gt;&lt;D xsi:type="xsd:double"&gt;25361.29&lt;/D&gt;&lt;D xsi:type="xsd:double"&gt;25861.68&lt;/D&gt;&lt;D xsi:type="xsd:double"&gt;25852.97&lt;/D&gt;&lt;D xsi:type="xsd:double"&gt;25717.43&lt;/D&gt;&lt;D xsi:type="xsd:double"&gt;26038.58&lt;/D&gt;&lt;D xsi:type="xsd:double"&gt;26066.5&lt;/D&gt;&lt;D xsi:type="xsd:double"&gt;26374.09&lt;/D&gt;&lt;D xsi:type="xsd:double"&gt;26387.37&lt;/D&gt;&lt;D xsi:type="xsd:double"&gt;26314.99&lt;/D&gt;&lt;D xsi:type="xsd:double"&gt;26377.99&lt;/D&gt;&lt;D xsi:type="xsd:double"&gt;25616.95&lt;/D&gt;&lt;D xsi:type="xsd:double"&gt;25483.76&lt;/D&gt;&lt;D xsi:type="xsd:double"&gt;25601.55&lt;/D&gt;&lt;D xsi:type="xsd:double"&gt;25546.78&lt;/D&gt;&lt;D xsi:type="xsd:double"&gt;25736.56&lt;/D&gt;&lt;D xsi:type="xsd:double"&gt;25748.33&lt;/D&gt;&lt;D xsi:type="xsd:double"&gt;25822&lt;/D&gt;&lt;D xsi:type="xsd:double"&gt;25702.87&lt;/D&gt;&lt;D xsi:type="xsd:double"&gt;25498.09&lt;/D&gt;&lt;D xsi:type="xsd:double"&gt;25057.54&lt;/D&gt;&lt;D xsi:type="xsd:double"&gt;25128.44&lt;/D&gt;&lt;D xsi:type="xsd:double"&gt;24331.69&lt;/D&gt;&lt;D xsi:type="xsd:double"&gt;24441.07&lt;/D&gt;&lt;D xsi:type="xsd:double"&gt;24338.68&lt;/D&gt;&lt;D xsi:type="xsd:double"&gt;24542.1&lt;/D&gt;&lt;D xsi:type="xsd:double"&gt;24585.78&lt;/D&gt;&lt;D xsi:type="xsd:double"&gt;24923.28&lt;/D&gt;&lt;D xsi:type="xsd:double"&gt;24590.6&lt;/D&gt;&lt;D xsi:type="xsd:double"&gt;24462.58&lt;/D&gt;&lt;D xsi:type="xsd:double"&gt;24321.66&lt;/D&gt;&lt;D xsi:type="xsd:double"&gt;24524.59&lt;/D&gt;&lt;D xsi:type="xsd:double"&gt;23741.09&lt;/D&gt;&lt;D xsi:type="xsd:double"&gt;23486.17&lt;/D&gt;&lt;D xsi:type="xsd:double"&gt;23023.86&lt;/D&gt;&lt;D xsi:type="xsd:double"&gt;22984.09&lt;/D&gt;&lt;D xsi:type="xsd:double"&gt;23232.99&lt;/D&gt;&lt;D xsi:type="xsd:double"&gt;23128.58&lt;/D&gt;&lt;D xsi:type="xsd:double"&gt;23492.21&lt;/D&gt;&lt;D xsi:type="xsd:double"&gt;22999.67&lt;/D&gt;&lt;D xsi:type="xsd:double"&gt;23411.63&lt;/D&gt;&lt;D xsi:type="xsd:double"&gt;22830.43&lt;/D&gt;&lt;D xsi:type="xsd:double"&gt;22731.49&lt;/D&gt;&lt;D xsi:type="xsd:double"&gt;22827.56&lt;/D&gt;&lt;D xsi:type="xsd:double"&gt;22885.35&lt;/D&gt;&lt;D xsi:type="xsd:double"&gt;22201.47&lt;/D&gt;&lt;D xsi:type="xsd:double"&gt;22237.92&lt;/D&gt;&lt;D xsi:type="xsd:double"&gt;21938.2&lt;/D&gt;&lt;D xsi:type="xsd:double"&gt;21742.07&lt;/D&gt;&lt;D xsi:type="xsd:double"&gt;21534.05&lt;/D&gt;&lt;D xsi:type="xsd:double"&gt;21916.21&lt;/D&gt;&lt;D xsi:type="xsd:double"&gt;21684.21&lt;/D&gt;&lt;D xsi:type="xsd:double"&gt;21954.17&lt;/D&gt;&lt;D xsi:type="xsd:double"&gt;22020.66&lt;/D&gt;&lt;D xsi:type="xsd:double"&gt;22225.38&lt;/D&gt;&lt;D xsi:type="xsd:double"&gt;22360.29&lt;/D&gt;&lt;D xsi:type="xsd:double"&gt;21644.04&lt;/D&gt;&lt;D xsi:type="xsd:double"&gt;21334.38&lt;/D&gt;&lt;D xsi:type="xsd:double"&gt;21892.53&lt;/D&gt;&lt;D xsi:type="xsd:double"&gt;22010.94&lt;/D&gt;&lt;D xsi:type="xsd:double"&gt;22645.52&lt;/D&gt;&lt;D xsi:type="xsd:double"&gt;22690.74&lt;/D&gt;&lt;D xsi:type="xsd:double"&gt;23134.55&lt;/D&gt;&lt;D xsi:type="xsd:double"&gt;23369.05&lt;/D&gt;&lt;D xsi:type="xsd:double"&gt;22843.2&lt;/D&gt;&lt;D xsi:type="xsd:double"&gt;22862.03&lt;/D&gt;&lt;D xsi:type="xsd:double"&gt;22265.93&lt;/D&gt;&lt;D xsi:type="xsd:double"&gt;22751.04&lt;/D&gt;&lt;D xsi:type="xsd:double"&gt;22878.76&lt;/D&gt;&lt;D xsi:type="xsd:double"&gt;22881.27&lt;/D&gt;&lt;D xsi:type="xsd:double"&gt;22713.58&lt;/D&gt;&lt;D xsi:type="xsd:double"&gt;22225.06&lt;/D&gt;&lt;D xsi:type="xsd:double"&gt;22424.54&lt;/D&gt;&lt;D xsi:type="xsd:double"&gt;22230.55&lt;/D&gt;&lt;D xsi:type="xsd:double"&gt;22235.51&lt;/D&gt;&lt;D xsi:type="xsd:double"&gt;22309.33&lt;/D&gt;&lt;D xsi:type="xsd:double"&gt;21665.75&lt;/D&gt;&lt;D xsi:type="xsd:double"&gt;21453.48&lt;/D&gt;&lt;D xsi:type="xsd:double"&gt;21383.71&lt;/D&gt;&lt;D xsi:type="xsd:double"&gt;21206.6&lt;/D&gt;&lt;D xsi:type="xsd:double"&gt;20902.51&lt;/D&gt;&lt;D xsi:type="xsd:double"&gt;20971.19&lt;/D&gt;&lt;D xsi:type="xsd:double"&gt;20762.65&lt;/D&gt;&lt;D xsi:type="xsd:double"&gt;21108.25&lt;/D&gt;&lt;D xsi:type="xsd:double"&gt;21173.56&lt;/D&gt;&lt;D xsi:type="xsd:double"&gt;21464.72&lt;/D&gt;&lt;D xsi:type="xsd:double"&gt;21546.94&lt;/D&gt;&lt;D xsi:type="xsd:double"&gt;21474.31&lt;/D&gt;&lt;D xsi:type="xsd:double"&gt;21031.08&lt;/D&gt;&lt;D xsi:type="xsd:double"&gt;21066.58&lt;/D&gt;&lt;D xsi:type="xsd:double"&gt;20964.75&lt;/D&gt;&lt;D xsi:type="xsd:double"&gt;20621.48&lt;/D&gt;&lt;D xsi:type="xsd:double"&gt;19987.15&lt;/D&gt;&lt;D xsi:type="xsd:double"&gt;20840.69&lt;/D&gt;&lt;D xsi:type="xsd:double"&gt;20543.15&lt;/D&gt;&lt;D xsi:type="xsd:double"&gt;20283.99&lt;/D&gt;&lt;D xsi:type="xsd:double"&gt;19854.82&lt;/D&gt;&lt;D xsi:type="xsd:double"&gt;19525.55&lt;/D&gt;&lt;D xsi:type="xsd:double"&gt;18538.51&lt;/D&gt;&lt;D xsi:type="xsd:double"&gt;18699.18&lt;/D&gt;&lt;D xsi:type="xsd:double"&gt;17849.97&lt;/D&gt;&lt;D xsi:type="xsd:double"&gt;19327.73&lt;/D&gt;&lt;D xsi:type="xsd:double"&gt;19869.02&lt;/D&gt;&lt;D xsi:type="xsd:double"&gt;19302.76&lt;/D&gt;&lt;D xsi:type="xsd:double"&gt;19291.02&lt;/D&gt;&lt;D xsi:type="xsd:double"&gt;19248.72&lt;/D&gt;&lt;D xsi:type="xsd:double"&gt;18936.94&lt;/D&gt;&lt;D xsi:type="xsd:double"&gt;18742.25&lt;/D&gt;&lt;D xsi:type="xsd:double"&gt;18029.77&lt;/D&gt;&lt;D xsi:type="xsd:double"&gt;18285.68&lt;/D&gt;&lt;D xsi:type="xsd:double"&gt;17926.14&lt;/D&gt;&lt;D xsi:type="xsd:double"&gt;17241.78&lt;/D&gt;&lt;D xsi:type="xsd:double"&gt;16422.52&lt;/D&gt;&lt;D xsi:type="xsd:double"&gt;15990.2&lt;/D&gt;&lt;D xsi:type="xsd:double"&gt;14910.55&lt;/D&gt;&lt;D xsi:type="xsd:double"&gt;16376.42&lt;/D&gt;&lt;D xsi:type="xsd:double"&gt;17141.05&lt;/D&gt;&lt;D xsi:type="xsd:double"&gt;16609.09&lt;/D&gt;&lt;D xsi:type="xsd:double"&gt;15230.52&lt;/D&gt;&lt;D xsi:type="xsd:double"&gt;15300.07&lt;/D&gt;&lt;D xsi:type="xsd:double"&gt;15472.68&lt;/D&gt;&lt;D xsi:type="xsd:double"&gt;15616.96&lt;/D&gt;&lt;D xsi:type="xsd:double"&gt;15161.69&lt;/D&gt;&lt;D xsi:type="xsd:double"&gt;14032.25&lt;/D&gt;&lt;D xsi:type="xsd:double"&gt;13478.63&lt;/D&gt;&lt;D xsi:type="xsd:double"&gt;12736.85&lt;/D&gt;&lt;D xsi:type="xsd:double"&gt;12596.29&lt;/D&gt;&lt;D xsi:type="xsd:double"&gt;13307.42&lt;/D&gt;&lt;D xsi:type="xsd:double"&gt;14329.85&lt;/D&gt;&lt;D xsi:type="xsd:double"&gt;14122.78&lt;/D&gt;&lt;D xsi:type="xsd:double"&gt;14889.13&lt;/D&gt;&lt;D xsi:type="xsd:double"&gt;14539.59&lt;/D&gt;&lt;D xsi:type="xsd:double"&gt;15317.83&lt;/D&gt;&lt;D xsi:type="xsd:double"&gt;14081.76&lt;/D&gt;&lt;D xsi:type="xsd:double"&gt;14254.22&lt;/D&gt;&lt;D xsi:type="xsd:double"&gt;15147.96&lt;/D&gt;&lt;D xsi:type="xsd:double"&gt;14853.83&lt;/D&gt;&lt;D xsi:type="xsd:double"&gt;14256.06&lt;/D&gt;&lt;D xsi:type="xsd:double"&gt;13373.11&lt;/D&gt;&lt;D xsi:type="xsd:double"&gt;13749.53&lt;/D&gt;&lt;D xsi:type="xsd:double"&gt;13738.12&lt;/D&gt;&lt;D xsi:type="xsd:double"&gt;13363.57&lt;/D&gt;&lt;D xsi:type="xsd:double"&gt;13179.33&lt;/D&gt;&lt;D xsi:type="xsd:double"&gt;12298.56&lt;/D&gt;&lt;D xsi:type="xsd:double"&gt;13048.5&lt;/D&gt;&lt;D xsi:type="xsd:double"&gt;12707.23&lt;/D&gt;&lt;D xsi:type="xsd:double"&gt;13090.88&lt;/D&gt;&lt;D xsi:type="xsd:double"&gt;13369.45&lt;/D&gt;&lt;D xsi:type="xsd:double"&gt;13930.91&lt;/D&gt;&lt;D xsi:type="xsd:double"&gt;13896.49&lt;/D&gt;&lt;D xsi:type="xsd:double"&gt;14253.66&lt;/D&gt;&lt;D xsi:type="xsd:double"&gt;13513.5&lt;/D&gt;&lt;D xsi:type="xsd:double"&gt;13778.05&lt;/D&gt;&lt;D xsi:type="xsd:double"&gt;13883.87&lt;/D&gt;&lt;D xsi:type="xsd:double"&gt;13875.14&lt;/D&gt;&lt;D xsi:type="xsd:double"&gt;15044.87&lt;/D&gt;&lt;D xsi:type="xsd:double"&gt;15205.32&lt;/D&gt;&lt;D xsi:type="xsd:double"&gt;15578.96&lt;/D&gt;&lt;D xsi:type="xsd:double"&gt;15781.05&lt;/D&gt;&lt;D xsi:type="xsd:double"&gt;15393.09&lt;/D&gt;&lt;D xsi:type="xsd:double"&gt;15386.9&lt;/D&gt;&lt;D xsi:type="xsd:double"&gt;15217.25&lt;/D&gt;&lt;D xsi:type="xsd:double"&gt;15557.45&lt;/D&gt;&lt;D xsi:type="xsd:double"&gt;15548.26&lt;/D&gt;&lt;D xsi:type="xsd:double"&gt;15444.28&lt;/D&gt;&lt;D xsi:type="xsd:double"&gt;15227.43&lt;/D&gt;&lt;D xsi:type="xsd:double"&gt;14491.75&lt;/D&gt;&lt;D xsi:type="xsd:double"&gt;14300.7&lt;/D&gt;&lt;D xsi:type="xsd:double"&gt;14332.02&lt;/D&gt;&lt;D xsi:type="xsd:double"&gt;14513.48&lt;/D&gt;&lt;D xsi:type="xsd:double"&gt;14527.1&lt;/D&gt;&lt;D xsi:type="xsd:double"&gt;15042.81&lt;/D&gt;&lt;D xsi:type="xsd:double"&gt;15563.31&lt;/D&gt;&lt;D xsi:type="xsd:double"&gt;15651.61&lt;/D&gt;&lt;D xsi:type="xsd:double"&gt;15763.55&lt;/D&gt;&lt;D xsi:type="xsd:double"&gt;14755.81&lt;/D&gt;&lt;D xsi:type="xsd:double"&gt;14673.6&lt;/D&gt;&lt;D xsi:type="xsd:double"&gt;14312.26&lt;/D&gt;&lt;D xsi:type="xsd:double"&gt;14118.93&lt;/D&gt;&lt;D xsi:type="xsd:double"&gt;14019.03&lt;/D&gt;&lt;D xsi:type="xsd:double"&gt;13300.75&lt;/D&gt;&lt;D xsi:type="xsd:double"&gt;13423.24&lt;/D&gt;&lt;D xsi:type="xsd:double"&gt;13519.18&lt;/D&gt;&lt;D xsi:type="xsd:double"&gt;13160.87&lt;/D&gt;&lt;D xsi:type="xsd:double"&gt;12762.54&lt;/D&gt;&lt;D xsi:type="xsd:double"&gt;12895.25&lt;/D&gt;&lt;D xsi:type="xsd:double"&gt;12734.8&lt;/D&gt;&lt;D xsi:type="xsd:double"&gt;13560.07&lt;/D&gt;&lt;D xsi:type="xsd:double"&gt;13390.12&lt;/D&gt;&lt;D xsi:type="xsd:double"&gt;13239.5&lt;/D&gt;&lt;D xsi:type="xsd:double"&gt;13065.97&lt;/D&gt;&lt;D xsi:type="xsd:double"&gt;13108.74&lt;/D&gt;&lt;D xsi:type="xsd:double"&gt;13492.53&lt;/D&gt;&lt;D xsi:type="xsd:double"&gt;13660.24&lt;/D&gt;&lt;D xsi:type="xsd:double"&gt;13865.59&lt;/D&gt;&lt;D xsi:type="xsd:double"&gt;13976.31&lt;/D&gt;&lt;D xsi:type="xsd:double"&gt;13600.02&lt;/D&gt;&lt;D xsi:type="xsd:double"&gt;13478.66&lt;/D&gt;&lt;D xsi:type="xsd:double"&gt;13576.32&lt;/D&gt;&lt;D xsi:type="xsd:double"&gt;13559.82&lt;/D&gt;&lt;D xsi:type="xsd:double"&gt;13195.51&lt;/D&gt;&lt;D xsi:type="xsd:double"&gt;13031.28&lt;/D&gt;&lt;D xsi:type="xsd:double"&gt;13055.72&lt;/D&gt;&lt;D xsi:type="xsd:double"&gt;12816.79&lt;/D&gt;&lt;D xsi:type="xsd:double"&gt;13207.98&lt;/D&gt;&lt;D xsi:type="xsd:double"&gt;12814.37&lt;/D&gt;&lt;D xsi:type="xsd:double"&gt;13148.31&lt;/D&gt;&lt;D xsi:type="xsd:double"&gt;13071.58&lt;/D&gt;&lt;D xsi:type="xsd:double"&gt;13032.3&lt;/D&gt;&lt;D xsi:type="xsd:double"&gt;12576.45&lt;/D&gt;&lt;D xsi:type="xsd:double"&gt;12192.35&lt;/D&gt;&lt;D xsi:type="xsd:double"&gt;12423.69&lt;/D&gt;&lt;D xsi:type="xsd:double"&gt;12488.33&lt;/D&gt;&lt;D xsi:type="xsd:double"&gt;12146.16&lt;/D&gt;&lt;D xsi:type="xsd:double"&gt;11927.89&lt;/D&gt;&lt;D xsi:type="xsd:double"&gt;11747.11&lt;/D&gt;&lt;D xsi:type="xsd:double"&gt;12228.22&lt;/D&gt;&lt;D xsi:type="xsd:double"&gt;12040.84&lt;/D&gt;&lt;D xsi:type="xsd:double"&gt;12525.8&lt;/D&gt;&lt;D xsi:type="xsd:double"&gt;12976.71&lt;/D&gt;&lt;D xsi:type="xsd:double"&gt;13226.31&lt;/D&gt;&lt;D xsi:type="xsd:double"&gt;13167.2&lt;/D&gt;&lt;D xsi:type="xsd:double"&gt;13205.17&lt;/D&gt;&lt;D xsi:type="xsd:double"&gt;13157.9&lt;/D&gt;&lt;D xsi:type="xsd:double"&gt;13451.02&lt;/D&gt;&lt;D xsi:type="xsd:double"&gt;13952.98&lt;/D&gt;&lt;D xsi:type="xsd:double"&gt;13892.88&lt;/D&gt;&lt;D xsi:type="xsd:double"&gt;14132.09&lt;/D&gt;&lt;D xsi:type="xsd:double"&gt;14257.56&lt;/D&gt;&lt;D xsi:type="xsd:double"&gt;13893.15&lt;/D&gt;&lt;D xsi:type="xsd:double"&gt;13696.69&lt;/D&gt;&lt;D xsi:type="xsd:double"&gt;13788.41&lt;/D&gt;&lt;D xsi:type="xsd:double"&gt;14533.34&lt;/D&gt;&lt;D xsi:type="xsd:double"&gt;14644.82&lt;/D&gt;&lt;D xsi:type="xsd:double"&gt;15147.06&lt;/D&gt;&lt;D xsi:type="xsd:double"&gt;14994.76&lt;/D&gt;&lt;D xsi:type="xsd:double"&gt;14715.7&lt;/D&gt;&lt;D xsi:type="xsd:double"&gt;14987.41&lt;/D&gt;&lt;D xsi:type="xsd:double"&gt;15596.34&lt;/D&gt;&lt;D xsi:type="xsd:double"&gt;15669.85&lt;/D&gt;&lt;D xsi:type="xsd:double"&gt;15977.13&lt;/D&gt;&lt;D xsi:type="xsd:double"&gt;15956.46&lt;/D&gt;&lt;D xsi:type="xsd:double"&gt;15878.4&lt;/D&gt;&lt;D xsi:type="xsd:double"&gt;15332.27&lt;/D&gt;&lt;D xsi:type="xsd:double"&gt;15396.28&lt;/D&gt;&lt;D xsi:type="xsd:double"&gt;15222.2&lt;/D&gt;&lt;D xsi:type="xsd:double"&gt;15367.48&lt;/D&gt;&lt;D xsi:type="xsd:double"&gt;15160.69&lt;/D&gt;&lt;D xsi:type="xsd:double"&gt;15078.63&lt;/D&gt;&lt;D xsi:type="xsd:double"&gt;14983.66&lt;/D&gt;&lt;D xsi:type="xsd:double"&gt;15587.29&lt;/D&gt;&lt;D xsi:type="xsd:double"&gt;16387.12&lt;/D&gt;&lt;D xsi:type="xsd:double"&gt;16580.54&lt;/D&gt;&lt;D xsi:type="xsd:double"&gt;16885.92&lt;/D&gt;&lt;D xsi:type="xsd:double"&gt;17327.52&lt;/D&gt;&lt;D xsi:type="xsd:double"&gt;17442.96&lt;/D&gt;&lt;D xsi:type="xsd:double"&gt;17685.64&lt;/D&gt;&lt;D xsi:type="xsd:double"&gt;17239.65&lt;/D&gt;&lt;D xsi:type="xsd:double"&gt;17372.15&lt;/D&gt;&lt;D xsi:type="xsd:double"&gt;16630.33&lt;/D&gt;&lt;D xsi:type="xsd:double"&gt;16953.41&lt;/D&gt;&lt;D xsi:type="xsd:double"&gt;17062.49&lt;/D&gt;&lt;D xsi:type="xsd:double"&gt;17588.93&lt;/D&gt;&lt;D xsi:type="xsd:double"&gt;17611&lt;/D&gt;&lt;D xsi:type="xsd:double"&gt;17415.26&lt;/D&gt;&lt;D xsi:type="xsd:double"&gt;17299.26&lt;/D&gt;&lt;D xsi:type="xsd:double"&gt;17264.42&lt;/D&gt;&lt;D xsi:type="xsd:double"&gt;17283.89&lt;/D&gt;&lt;D xsi:type="xsd:double"&gt;17984.02&lt;/D&gt;&lt;D xsi:type="xsd:double"&gt;18227.79&lt;/D&gt;&lt;D xsi:type="xsd:double"&gt;18895.8&lt;/D&gt;&lt;D xsi:type="xsd:double"&gt;18916.61&lt;/D&gt;&lt;D xsi:type="xsd:double"&gt;18967.39&lt;/D&gt;&lt;D xsi:type="xsd:double"&gt;18522.39&lt;/D&gt;&lt;D xsi:type="xsd:double"&gt;18722.49&lt;/D&gt;&lt;D xsi:type="xsd:double"&gt;18636.15&lt;/D</t>
        </r>
      </text>
    </comment>
    <comment ref="A7" authorId="0" shapeId="0">
      <text>
        <r>
          <rPr>
            <b/>
            <sz val="9"/>
            <color indexed="81"/>
            <rFont val="Tahoma"/>
            <charset val="1"/>
          </rPr>
          <t>&gt;&lt;D xsi:type="xsd:double"&gt;18475.51&lt;/D&gt;&lt;D xsi:type="xsd:double"&gt;18789.85&lt;/D&gt;&lt;D xsi:type="xsd:double"&gt;18883.24&lt;/D&gt;&lt;D xsi:type="xsd:double"&gt;19161.97&lt;/D&gt;&lt;D xsi:type="xsd:double"&gt;18872.74&lt;/D&gt;&lt;D xsi:type="xsd:double"&gt;18314.96&lt;/D&gt;&lt;D xsi:type="xsd:double"&gt;18255.13&lt;/D&gt;&lt;D xsi:type="xsd:double"&gt;18069.76&lt;/D&gt;&lt;D xsi:type="xsd:double"&gt;18015.11&lt;/D&gt;&lt;D xsi:type="xsd:double"&gt;18398.92&lt;/D&gt;&lt;D xsi:type="xsd:double"&gt;17682.87&lt;/D&gt;&lt;D xsi:type="xsd:double"&gt;17912.07&lt;/D&gt;&lt;D xsi:type="xsd:double"&gt;18340.91&lt;/D&gt;&lt;D xsi:type="xsd:double"&gt;18688.11&lt;/D&gt;&lt;D xsi:type="xsd:double"&gt;18687.36&lt;/D&gt;&lt;D xsi:type="xsd:double"&gt;18883.24&lt;/D&gt;&lt;D xsi:type="xsd:double"&gt;18780.96&lt;/D&gt;&lt;D xsi:type="xsd:double"&gt;18234.24&lt;/D&gt;&lt;D xsi:type="xsd:double"&gt;18258.26&lt;/D&gt;&lt;D xsi:type="xsd:double"&gt;18159.99&lt;/D&gt;&lt;D xsi:type="xsd:double"&gt;17819.31&lt;/D&gt;&lt;D xsi:type="xsd:double"&gt;17836.95&lt;/D&gt;&lt;D xsi:type="xsd:double"&gt;17851.22&lt;/D&gt;&lt;D xsi:type="xsd:double"&gt;17612.45&lt;/D&gt;&lt;D xsi:type="xsd:double"&gt;17896.36&lt;/D&gt;&lt;D xsi:type="xsd:double"&gt;18289&lt;/D&gt;&lt;D xsi:type="xsd:double"&gt;18700.6&lt;/D&gt;&lt;D xsi:type="xsd:double"&gt;18855.86&lt;/D&gt;&lt;D xsi:type="xsd:double"&gt;19506.42&lt;/D&gt;&lt;D xsi:type="xsd:double"&gt;19601.86&lt;/D&gt;&lt;D xsi:type="xsd:double"&gt;19641.75&lt;/D&gt;&lt;D xsi:type="xsd:double"&gt;19824.18&lt;/D&gt;&lt;D xsi:type="xsd:double"&gt;20063.93&lt;/D&gt;&lt;D xsi:type="xsd:double"&gt;20385.69&lt;/D&gt;&lt;D xsi:type="xsd:double"&gt;20664.48&lt;/D&gt;&lt;D xsi:type="xsd:double"&gt;20542.61&lt;/D&gt;&lt;D xsi:type="xsd:double"&gt;20359.79&lt;/D&gt;&lt;D xsi:type="xsd:double"&gt;20712.66&lt;/D&gt;&lt;D xsi:type="xsd:double"&gt;20816.61&lt;/D&gt;&lt;D xsi:type="xsd:double"&gt;21196.75&lt;/D&gt;&lt;D xsi:type="xsd:double"&gt;20995.81&lt;/D&gt;&lt;D xsi:type="xsd:double"&gt;20904.93&lt;/D&gt;&lt;D xsi:type="xsd:double"&gt;20759.56&lt;/D&gt;&lt;D xsi:type="xsd:double"&gt;21010.47&lt;/D&gt;&lt;D xsi:type="xsd:double"&gt;21088.07&lt;/D&gt;&lt;D xsi:type="xsd:double"&gt;20725.9&lt;/D&gt;&lt;D xsi:type="xsd:double"&gt;20943.86&lt;/D&gt;&lt;D xsi:type="xsd:double"&gt;21037.17&lt;/D&gt;&lt;D xsi:type="xsd:double"&gt;20471.77&lt;/D&gt;&lt;D xsi:type="xsd:double"&gt;20409.19&lt;/D&gt;&lt;D xsi:type="xsd:double"&gt;20352.94&lt;/D&gt;&lt;D xsi:type="xsd:double"&gt;20465.22&lt;/D&gt;&lt;D xsi:type="xsd:double"&gt;20439.42&lt;/D&gt;&lt;D xsi:type="xsd:double"&gt;20649.96&lt;/D&gt;&lt;D xsi:type="xsd:double"&gt;20476.25&lt;/D&gt;&lt;D xsi:type="xsd:double"&gt;20576.6&lt;/D&gt;&lt;D xsi:type="xsd:double"&gt;20364.4&lt;/D&gt;&lt;D xsi:type="xsd:double"&gt;20409.13&lt;/D&gt;&lt;D xsi:type="xsd:double"&gt;19827.13&lt;/D&gt;&lt;D xsi:type="xsd:double"&gt;19961.74&lt;/D&gt;&lt;D xsi:type="xsd:double"&gt;19611.07&lt;/D&gt;&lt;D xsi:type="xsd:double"&gt;19823.03&lt;/D&gt;&lt;D xsi:type="xsd:double"&gt;20413.61&lt;/D&gt;&lt;D xsi:type="xsd:double"&gt;20667.58&lt;/D&gt;&lt;D xsi:type="xsd:double"&gt;21133.71&lt;/D&gt;&lt;D xsi:type="xsd:double"&gt;21085.09&lt;/D&gt;&lt;D xsi:type="xsd:double"&gt;21322.55&lt;/D&gt;&lt;D xsi:type="xsd:double"&gt;21306.11&lt;/D&gt;&lt;D xsi:type="xsd:double"&gt;21045&lt;/D&gt;&lt;D xsi:type="xsd:double"&gt;21049.22&lt;/D&gt;&lt;D xsi:type="xsd:double"&gt;21403.13&lt;/D&gt;&lt;D xsi:type="xsd:double"&gt;21929.79&lt;/D&gt;&lt;D xsi:type="xsd:double"&gt;21765.98&lt;/D&gt;&lt;D xsi:type="xsd:double"&gt;21730.71&lt;/D&gt;&lt;D xsi:type="xsd:double"&gt;21704.14&lt;/D&gt;&lt;D xsi:type="xsd:double"&gt;21742.39&lt;/D&gt;&lt;D xsi:type="xsd:double"&gt;21399.23&lt;/D&gt;&lt;D xsi:type="xsd:double"&gt;21065.73&lt;/D&gt;&lt;D xsi:type="xsd:double"&gt;20829.51&lt;/D&gt;&lt;D xsi:type="xsd:double"&gt;21087.25&lt;/D&gt;&lt;D xsi:type="xsd:double"&gt;21090.49&lt;/D&gt;&lt;D xsi:type="xsd:double"&gt;20470.92&lt;/D&gt;&lt;D xsi:type="xsd:double"&gt;20489.95&lt;/D&gt;&lt;D xsi:type="xsd:double"&gt;20824.13&lt;/D&gt;&lt;D xsi:type="xsd:double"&gt;21343.75&lt;/D&gt;&lt;D xsi:type="xsd:double"&gt;21524.05&lt;/D&gt;&lt;D xsi:type="xsd:double"&gt;21572.7&lt;/D&gt;&lt;D xsi:type="xsd:double"&gt;21623.33&lt;/D&gt;&lt;D xsi:type="xsd:double"&gt;21679.15&lt;/D&gt;&lt;D xsi:type="xsd:double"&gt;21893.42&lt;/D&gt;&lt;D xsi:type="xsd:double"&gt;22250.35&lt;/D&gt;&lt;D xsi:type="xsd:double"&gt;22143.01&lt;/D&gt;&lt;D xsi:type="xsd:double"&gt;22250.23&lt;/D&gt;&lt;D xsi:type="xsd:double"&gt;22451.62&lt;/D&gt;&lt;D xsi:type="xsd:double"&gt;22407.14&lt;/D&gt;&lt;D xsi:type="xsd:double"&gt;22266.74&lt;/D&gt;&lt;D xsi:type="xsd:double"&gt;22620.01&lt;/D&gt;&lt;D xsi:type="xsd:double"&gt;22277.06&lt;/D&gt;&lt;D xsi:type="xsd:double"&gt;22149.04&lt;/D&gt;&lt;D xsi:type="xsd:double"&gt;21346.55&lt;/D&gt;&lt;D xsi:type="xsd:double"&gt;21953.59&lt;/D&gt;&lt;D xsi:type="xsd:double"&gt;21632.9&lt;/D&gt;&lt;D xsi:type="xsd:double"&gt;21684.73&lt;/D&gt;&lt;D xsi:type="xsd:double"&gt;21699.84&lt;/D&gt;&lt;D xsi:type="xsd:double"&gt;21549.1&lt;/D&gt;&lt;D xsi:type="xsd:double"&gt;21931.36&lt;/D&gt;&lt;D xsi:type="xsd:double"&gt;22214.85&lt;/D&gt;&lt;D xsi:type="xsd:double"&gt;22556.56&lt;/D&gt;&lt;D xsi:type="xsd:double"&gt;22643.66&lt;/D&gt;&lt;D xsi:type="xsd:double"&gt;22707.36&lt;/D&gt;&lt;D xsi:type="xsd:double"&gt;22585.53&lt;/D&gt;&lt;D xsi:type="xsd:double"&gt;22998.85&lt;/D&gt;&lt;D xsi:type="xsd:double"&gt;23000.37&lt;/D&gt;&lt;D xsi:type="xsd:double"&gt;23099.57&lt;/D&gt;&lt;D xsi:type="xsd:double"&gt;22894.84&lt;/D&gt;&lt;D xsi:type="xsd:double"&gt;22584.55&lt;/D&gt;&lt;D xsi:type="xsd:double"&gt;22794.13&lt;/D&gt;&lt;D xsi:type="xsd:double"&gt;22813.93&lt;/D&gt;&lt;D xsi:type="xsd:double"&gt;22638.89&lt;/D&gt;&lt;D xsi:type="xsd:double"&gt;22580.25&lt;/D&gt;&lt;D xsi:type="xsd:double"&gt;21685.13&lt;/D&gt;&lt;D xsi:type="xsd:double"&gt;21924.08&lt;/D&gt;&lt;D xsi:type="xsd:double"&gt;22130.75&lt;/D&gt;&lt;D xsi:type="xsd:double"&gt;22439.36&lt;/D&gt;&lt;D xsi:type="xsd:double"&gt;22593.72&lt;/D&gt;&lt;D xsi:type="xsd:double"&gt;22528.84&lt;/D&gt;&lt;D xsi:type="xsd:double"&gt;22476.62&lt;/D&gt;&lt;D xsi:type="xsd:double"&gt;22306.17&lt;/D&gt;&lt;D xsi:type="xsd:double"&gt;22034.81&lt;/D&gt;&lt;D xsi:type="xsd:double"&gt;21981.38&lt;/D&gt;&lt;D xsi:type="xsd:double"&gt;22143.84&lt;/D&gt;&lt;D xsi:type="xsd:double"&gt;22225.77&lt;/D&gt;&lt;D xsi:type="xsd:double"&gt;22032.16&lt;/D&gt;&lt;D xsi:type="xsd:double"&gt;21907.29&lt;/D&gt;&lt;D xsi:type="xsd:double"&gt;21665.79&lt;/D&gt;&lt;D xsi:type="xsd:double"&gt;21281.91&lt;/D&gt;&lt;D xsi:type="xsd:double"&gt;21178.45&lt;/D&gt;&lt;D xsi:type="xsd:double"&gt;21229.71&lt;/D&gt;&lt;D xsi:type="xsd:double"&gt;21339.18&lt;/D&gt;&lt;D xsi:type="xsd:double"&gt;21591.99&lt;/D&gt;&lt;D xsi:type="xsd:double"&gt;21739.39&lt;/D&gt;&lt;D xsi:type="xsd:double"&gt;21608.98&lt;/D&gt;&lt;D xsi:type="xsd:double"&gt;21620.74&lt;/D&gt;&lt;D xsi:type="xsd:double"&gt;21886.32&lt;/D&gt;&lt;D xsi:type="xsd:double"&gt;22024.83&lt;/D&gt;&lt;D xsi:type="xsd:double"&gt;22297.04&lt;/D&gt;&lt;D xsi:type="xsd:double"&gt;22514.79&lt;/D&gt;&lt;D xsi:type="xsd:double"&gt;22548.03&lt;/D&gt;&lt;D xsi:type="xsd:double"&gt;22443.22&lt;/D&gt;&lt;D xsi:type="xsd:double"&gt;22671.92&lt;/D&gt;&lt;D xsi:type="xsd:double"&gt;22476.12&lt;/D&gt;&lt;D xsi:type="xsd:double"&gt;22012.04&lt;/D&gt;&lt;D xsi:type="xsd:double"&gt;21988.93&lt;/D&gt;&lt;D xsi:type="xsd:double"&gt;21788.85&lt;/D&gt;&lt;D xsi:type="xsd:double"&gt;21645.68&lt;/D&gt;&lt;D xsi:type="xsd:double"&gt;21681.69&lt;/D&gt;&lt;D xsi:type="xsd:double"&gt;21561.56&lt;/D&gt;&lt;D xsi:type="xsd:double"&gt;21272.26&lt;/D&gt;&lt;D xsi:type="xsd:double"&gt;20738.99&lt;/D&gt;&lt;D xsi:type="xsd:double"&gt;20619.7&lt;/D&gt;&lt;D xsi:type="xsd:double"&gt;20560.11&lt;/D&gt;&lt;D xsi:type="xsd:double"&gt;20340.82&lt;/D&gt;&lt;D xsi:type="xsd:double"&gt;20437.56&lt;/D&gt;&lt;D xsi:type="xsd:double"&gt;20327.69&lt;/D&gt;&lt;D xsi:type="xsd:double"&gt;20254.24&lt;/D&gt;&lt;D xsi:type="xsd:double"&gt;20533.96&lt;/D&gt;&lt;D xsi:type="xsd:double"&gt;20780.5&lt;/D&gt;&lt;D xsi:type="xsd:double"&gt;20554.2&lt;/D&gt;&lt;D xsi:type="xsd:double"&gt;19822.93&lt;/D&gt;&lt;D xsi:type="xsd:double"&gt;19673.11&lt;/D&gt;&lt;D xsi:type="xsd:double"&gt;19843.87&lt;/D&gt;&lt;D xsi:type="xsd:double"&gt;19976.66&lt;/D&gt;&lt;D xsi:type="xsd:double"&gt;20310.79&lt;/D&gt;&lt;D xsi:type="xsd:double"&gt;20428.32&lt;/D&gt;&lt;D xsi:type="xsd:double"&gt;20684.22&lt;/D&gt;&lt;D xsi:type="xsd:double"&gt;20569.61&lt;/D&gt;&lt;D xsi:type="xsd:double"&gt;20261.49&lt;/D&gt;&lt;D xsi:type="xsd:double"&gt;20427.09&lt;/D&gt;&lt;D xsi:type="xsd:double"&gt;20711.75&lt;/D&gt;&lt;D xsi:type="xsd:double"&gt;20583.84&lt;/D&gt;&lt;D xsi:type="xsd:double"&gt;20644.27&lt;/D&gt;&lt;D xsi:type="xsd:double"&gt;20662.84&lt;/D&gt;&lt;D xsi:type="xsd:double"&gt;21056.93&lt;/D&gt;&lt;D xsi:type="xsd:double"&gt;20961.83&lt;/D&gt;&lt;D xsi:type="xsd:double"&gt;21016.29&lt;/D&gt;&lt;D xsi:type="xsd:double"&gt;21000.13&lt;/D&gt;&lt;D xsi:type="xsd:double"&gt;20820.97&lt;/D&gt;&lt;D xsi:type="xsd:double"&gt;21257.09&lt;/D&gt;&lt;D xsi:type="xsd:double"&gt;21277.66&lt;/D&gt;&lt;D xsi:type="xsd:double"&gt;21293.52&lt;/D&gt;&lt;D xsi:type="xsd:double"&gt;21333.06&lt;/D&gt;&lt;D xsi:type="xsd:double"&gt;21260.07&lt;/D&gt;&lt;D xsi:type="xsd:double"&gt;21116.5&lt;/D&gt;&lt;D xsi:type="xsd:double"&gt;21196.83&lt;/D&gt;&lt;D xsi:type="xsd:double"&gt;21440.18&lt;/D&gt;&lt;D xsi:type="xsd:double"&gt;21440.81&lt;/D&gt;&lt;D xsi:type="xsd:double"&gt;21389&lt;/D&gt;&lt;D xsi:type="xsd:double"&gt;21120.43&lt;/D&gt;&lt;D xsi:type="xsd:double"&gt;21211.08&lt;/D&gt;&lt;D xsi:type="xsd:double"&gt;21205.5&lt;/D&gt;&lt;D xsi:type="xsd:double"&gt;20800.95&lt;/D&gt;&lt;D xsi:type="xsd:double"&gt;21126.75&lt;/D&gt;&lt;D xsi:type="xsd:double"&gt;21318.23&lt;/D&gt;&lt;D xsi:type="xsd:double"&gt;21450.98&lt;/D&gt;&lt;D xsi:type="xsd:double"&gt;21446.8&lt;/D&gt;&lt;D xsi:type="xsd:double"&gt;21547.66&lt;/D&gt;&lt;D xsi:type="xsd:double"&gt;21935.41&lt;/D&gt;&lt;D xsi:type="xsd:double"&gt;21949.25&lt;/D&gt;&lt;D xsi:type="xsd:double"&gt;22249.23&lt;/D&gt;&lt;D xsi:type="xsd:double"&gt;22388.77&lt;/D&gt;&lt;D xsi:type="xsd:double"&gt;22290.67&lt;/D&gt;&lt;D xsi:type="xsd:double"&gt;22192.33&lt;/D&gt;&lt;D xsi:type="xsd:double"&gt;22337.89&lt;/D&gt;&lt;D xsi:type="xsd:double"&gt;22111.99&lt;/D&gt;&lt;D xsi:type="xsd:double"&gt;21582.13&lt;/D&gt;&lt;D xsi:type="xsd:double"&gt;21647.75&lt;/D&gt;&lt;D xsi:type="xsd:double"&gt;21740.64&lt;/D&gt;&lt;D xsi:type="xsd:double"&gt;21471.11&lt;/D&gt;&lt;D xsi:type="xsd:double"&gt;21442.77&lt;/D&gt;&lt;D xsi:type="xsd:double"&gt;21617.85&lt;/D&gt;&lt;D xsi:type="xsd:double"&gt;21383.21&lt;/D&gt;&lt;D xsi:type="xsd:double"&gt;21021.67&lt;/D&gt;&lt;D xsi:type="xsd:double"&gt;21007.56&lt;/D&gt;&lt;D xsi:type="xsd:double"&gt;21121.52&lt;/D&gt;&lt;D xsi:type="xsd:double"&gt;20886.85&lt;/D&gt;&lt;D xsi:type="xsd:double"&gt;21011.95&lt;/D&gt;&lt;D xsi:type="xsd:double"&gt;20505.66&lt;/D&gt;&lt;D xsi:type="xsd:double"&gt;20303.22&lt;/D&gt;&lt;D xsi:type="xsd:double"&gt;20037.6&lt;/D&gt;&lt;D xsi:type="xsd:double"&gt;20491.95&lt;/D&gt;&lt;D xsi:type="xsd:double"&gt;20398.43&lt;/D&gt;&lt;D xsi:type="xsd:double"&gt;20237.86&lt;/D&gt;&lt;D xsi:type="xsd:double"&gt;20526.58&lt;/D&gt;&lt;D xsi:type="xsd:double"&gt;20352.8&lt;/D&gt;&lt;D xsi:type="xsd:double"&gt;19832.03&lt;/D&gt;&lt;D xsi:type="xsd:double"&gt;20013.33&lt;/D&gt;&lt;D xsi:type="xsd:double"&gt;19785.86&lt;/D&gt;&lt;D xsi:type="xsd:double"&gt;19747.16&lt;/D&gt;&lt;D xsi:type="xsd:double"&gt;19757.44&lt;/D&gt;&lt;D xsi:type="xsd:double"&gt;19328.36&lt;/D&gt;&lt;D xsi:type="xsd:double"&gt;19242.06&lt;/D&gt;&lt;D xsi:type="xsd:double"&gt;19555.78&lt;/D&gt;&lt;D xsi:type="xsd:double"&gt;19910.06&lt;/D&gt;&lt;D xsi:type="xsd:double"&gt;19823.99&lt;/D&gt;&lt;D xsi:type="xsd:double"&gt;19805.6&lt;/D&gt;&lt;D xsi:type="xsd:double"&gt;19656.22&lt;/D&gt;&lt;D xsi:type="xsd:double"&gt;19859.8&lt;/D&gt;&lt;D xsi:type="xsd:double"&gt;19841.68&lt;/D&gt;&lt;D xsi:type="xsd:double"&gt;19389.91&lt;/D&gt;&lt;D xsi:type="xsd:double"&gt;19510.09&lt;/D&gt;&lt;D xsi:type="xsd:double"&gt;19792.28&lt;/D&gt;&lt;D xsi:type="xsd:double"&gt;19729.15&lt;/D&gt;&lt;D xsi:type="xsd:double"&gt;19995.64&lt;/D&gt;&lt;D xsi:type="xsd:double"&gt;20102.55&lt;/D&gt;&lt;D xsi:type="xsd:double"&gt;20142.1&lt;/D&gt;&lt;D xsi:type="xsd:double"&gt;20201.81&lt;/D&gt;&lt;D xsi:type="xsd:double"&gt;20315.42&lt;/D&gt;&lt;D xsi:type="xsd:double"&gt;20938.33&lt;/D&gt;&lt;D xsi:type="xsd:double"&gt;20957.09&lt;/D&gt;&lt;D xsi:type="xsd:double"&gt;20866.88&lt;/D&gt;&lt;D xsi:type="xsd:double"&gt;20901.15&lt;/D&gt;&lt;D xsi:type="xsd:double"&gt;20763.32&lt;/D&gt;&lt;D xsi:type="xsd:double"&gt;20862.38&lt;/D&gt;&lt;D xsi:type="xsd:double"&gt;20738.15&lt;/D&gt;&lt;D xsi:type="xsd:double"&gt;20143.16&lt;/D&gt;&lt;D xsi:type="xsd:double"&gt;20161.99&lt;/D&gt;&lt;D xsi:type="xsd:double"&gt;19913.4&lt;/D&gt;&lt;D xsi:type="xsd:double"&gt;20084.12&lt;/D&gt;&lt;D xsi:type="xsd:double"&gt;19948.15&lt;/D&gt;&lt;D xsi:type="xsd:double"&gt;20236.18&lt;/D&gt;&lt;D xsi:type="xsd:double"&gt;20418.31&lt;/D&gt;&lt;D xsi:type="xsd:double"&gt;20539.61&lt;/D&gt;&lt;D xsi:type="xsd:double"&gt;20529.41&lt;/D&gt;&lt;D xsi:type="xsd:double"&gt;20722.22&lt;/D&gt;&lt;D xsi:type="xsd:double"&gt;20665.62&lt;/D&gt;&lt;D xsi:type="xsd:double"&gt;20313.74&lt;/D&gt;&lt;D xsi:type="xsd:double"&gt;20127.56&lt;/D&gt;&lt;D xsi:type="xsd:double"&gt;20403.01&lt;/D&gt;&lt;D xsi:type="xsd:double"&gt;20494.18&lt;/D&gt;&lt;D xsi:type="xsd:double"&gt;20592.46&lt;/D&gt;&lt;D xsi:type="xsd:double"&gt;20847.85&lt;/D&gt;&lt;D xsi:type="xsd:double"&gt;20963.08&lt;/D&gt;&lt;D xsi:type="xsd:double"&gt;21008.78&lt;/D&gt;&lt;D xsi:type="xsd:double"&gt;21199.55&lt;/D&gt;&lt;D xsi:type="xsd:double"&gt;21130.74&lt;/D&gt;&lt;D xsi:type="xsd:double"&gt;21095.9&lt;/D&gt;&lt;D xsi:type="xsd:double"&gt;21439.22&lt;/D&gt;&lt;D xsi:type="xsd:double"&gt;21610.18&lt;/D&gt;&lt;D xsi:type="xsd:double"&gt;21621.82&lt;/D&gt;&lt;D xsi:type="xsd:double"&gt;21618.58&lt;/D&gt;&lt;D xsi:type="xsd:double"&gt;21722.38&lt;/D&gt;&lt;D xsi:type="xsd:double"&gt;21805.94&lt;/D&gt;&lt;D xsi:type="xsd:double"&gt;21765.58&lt;/D&gt;&lt;D xsi:type="xsd:double"&gt;21643.24&lt;/D&gt;&lt;D xsi:type="xsd:double"&gt;21124.98&lt;/D&gt;&lt;D xsi:type="xsd:double"&gt;21205.68&lt;/D&gt;&lt;D xsi:type="xsd:double"&gt;21209.46&lt;/D&gt;&lt;D xsi:type="xsd:double"&gt;21161.73&lt;/D&gt;&lt;D xsi:type="xsd:double"&gt;21277.12&lt;/D&gt;&lt;D xsi:type="xsd:double"&gt;21297.62&lt;/D&gt;&lt;D xsi:type="xsd:double"&gt;20997.39&lt;/D&gt;&lt;D xsi:type="xsd:double"&gt;21035.01&lt;/D&gt;&lt;D xsi:type="xsd:double"&gt;20937.53&lt;/D&gt;&lt;D xsi:type="xsd:double"&gt;20667.3&lt;/D&gt;&lt;D xsi:type="xsd:double"&gt;20664.76&lt;/D&gt;&lt;D xsi:type="xsd:double"&gt;20670.57&lt;/D&gt;&lt;D xsi:type="xsd:double"&gt;20832.36&lt;/D&gt;&lt;D xsi:type="xsd:double"&gt;20608.55&lt;/D&gt;&lt;D xsi:type="xsd:double"&gt;20649.45&lt;/D&gt;&lt;D xsi:type="xsd:double"&gt;20938.29&lt;/D&gt;&lt;D xsi:type="xsd:double"&gt;21028.66&lt;/D&gt;&lt;D xsi:type="xsd:double"&gt;21398.09&lt;/D&gt;&lt;D xsi:type="xsd:double"&gt;21435.58&lt;/D&gt;&lt;D xsi:type="xsd:double"&gt;21214.81&lt;/D&gt;&lt;D xsi:type="xsd:double"&gt;21248.58&lt;/D&gt;&lt;D xsi:type="xsd:double"&gt;21332.44&lt;/D&gt;&lt;D xsi:type="xsd:double"&gt;21714.36&lt;/D&gt;&lt;D xsi:type="xsd:double"&gt;21763.73&lt;/D&gt;&lt;D xsi:type="xsd:double"&gt;21819.95&lt;/D&gt;&lt;D xsi:type="xsd:double"&gt;21726.01&lt;/D&gt;&lt;D xsi:type="xsd:double"&gt;21988.87&lt;/D&gt;&lt;D xsi:type="xsd:double"&gt;22009.1&lt;/D&gt;&lt;D xsi:type="xsd:double"&gt;22118.58&lt;/D&gt;&lt;D xsi:type="xsd:double"&gt;22229.18&lt;/D&gt;&lt;D xsi:type="xsd:double"&gt;22155.67&lt;/D&gt;&lt;D xsi:type="xsd:double"&gt;22407.23&lt;/D&gt;&lt;D xsi:type="xsd:double"&gt;22371.6&lt;/D&gt;&lt;D xsi:type="xsd:double"&gt;22439.19&lt;/D&gt;&lt;D xsi:type="xsd:double"&gt;22381.33&lt;/D&gt;&lt;D xsi:type="xsd:double"&gt;22734.88&lt;/D&gt;&lt;D xsi:type="xsd:double"&gt;22670.81&lt;/D&gt;&lt;D xsi:type="xsd:double"&gt;23023.13&lt;/D&gt;&lt;D xsi:type="xsd:double"&gt;22996.73&lt;/D&gt;&lt;D xsi:type="xsd:double"&gt;23093.77&lt;/D&gt;&lt;D xsi:type="xsd:double"&gt;23302.29&lt;/D&gt;&lt;D xsi:type="xsd:double"&gt;23254.14&lt;/D&gt;&lt;D xsi:type="xsd:double"&gt;23471.66&lt;/D&gt;&lt;D xsi:type="xsd:double"&gt;23866.87&lt;/D&gt;&lt;D xsi:type="xsd:double"&gt;23862.54&lt;/D&gt;&lt;D xsi:type="xsd:double"&gt;23716.48&lt;/D&gt;&lt;D xsi:type="xsd:double"&gt;23768.09&lt;/D&gt;&lt;D xsi:type="xsd:double"&gt;23689.99&lt;/D&gt;&lt;D xsi:type="xsd:double"&gt;23736.79&lt;/D&gt;&lt;D xsi:type="xsd:double"&gt;23667.42&lt;/D&gt;&lt;D xsi:type="xsd:double"&gt;23781.88&lt;/D&gt;&lt;D xsi:type="xsd:double"&gt;23727.63&lt;/D&gt;&lt;D xsi:type="xsd:double"&gt;23708.67&lt;/D&gt;&lt;D xsi:type="xsd:double"&gt;23290.54&lt;/D&gt;&lt;D xsi:type="xsd:double"&gt;23222.35&lt;/D&gt;&lt;D xsi:type="xsd:double"&gt;23656.65&lt;/D&gt;&lt;D xsi:type="xsd:double"&gt;23724.87&lt;/D&gt;&lt;D xsi:type="xsd:double"&gt;24163.84&lt;/D&gt;&lt;D xsi:type="xsd:double"&gt;24550.08&lt;/D&gt;&lt;D xsi:type="xsd:double"&gt;24931.85&lt;/D&gt;&lt;D xsi:type="xsd:double"&gt;24988.57&lt;/D&gt;&lt;D xsi:type="xsd:double"&gt;24963.26&lt;/D&gt;&lt;D xsi:type="xsd:double"&gt;24692.54&lt;/D&gt;&lt;D xsi:type="xsd:double"&gt;24887.58&lt;/D&gt;&lt;D xsi:type="xsd:double"&gt;24608.66&lt;/D&gt;&lt;D xsi:type="xsd:double"&gt;24382.14&lt;/D&gt;&lt;D xsi:type="xsd:double"&gt;24085.23&lt;/D&gt;&lt;D xsi:type="xsd:double"&gt;23618.24&lt;/D&gt;&lt;D xsi:type="xsd:double"&gt;23671.51&lt;/D&gt;&lt;D xsi:type="xsd:double"&gt;23686.42&lt;/D&gt;&lt;D xsi:type="xsd:double"&gt;23592.77&lt;/D&gt;&lt;D xsi:type="xsd:double"&gt;23322.17&lt;/D&gt;&lt;D xsi:type="xsd:double"&gt;23166.69&lt;/D&gt;&lt;D xsi:type="xsd:double"&gt;23283.22&lt;/D&gt;&lt;D xsi:type="xsd:double"&gt;23107.67&lt;/D&gt;&lt;D xsi:type="xsd:double"&gt;23187.75&lt;/D&gt;&lt;D xsi:type="xsd:double"&gt;23199.44&lt;/D&gt;&lt;D xsi:type="xsd:double"&gt;23325.79&lt;/D&gt;&lt;D xsi:type="xsd:double"&gt;23575.38&lt;/D&gt;&lt;D xsi:type="xsd:double"&gt;23611.04&lt;/D&gt;&lt;D xsi:type="xsd:double"&gt;23612.25&lt;/D&gt;&lt;D xsi:type="xsd:double"&gt;23475.29&lt;/D&gt;&lt;D xsi:type="xsd:double"&gt;23374.37&lt;/D&gt;&lt;D xsi:type="xsd:double"&gt;23269.36&lt;/D&gt;&lt;D xsi:type="xsd:double"&gt;23202.29&lt;/D&gt;&lt;D xsi:type="xsd:double"&gt;23490.18&lt;/D&gt;&lt;D xsi:type="xsd:double"&gt;23453.42&lt;/D&gt;&lt;D xsi:type="xsd:double"&gt;23371.34&lt;/D&gt;&lt;D xsi:type="xsd:double"&gt;22992.07&lt;/D&gt;&lt;D xsi:type="xsd:double"&gt;22732.62&lt;/D&gt;&lt;D xsi:type="xsd:double"&gt;22716.78&lt;/D&gt;&lt;D xsi:type="xsd:double"&gt;23025.47&lt;/D&gt;&lt;D xsi:type="xsd:double"&gt;23160.44&lt;/D&gt;&lt;D xsi:type="xsd:double"&gt;23151.38&lt;/D&gt;&lt;D xsi:type="xsd:double"&gt;22948.25&lt;/D&gt;&lt;D xsi:type="xsd:double"&gt;22684.83&lt;/D&gt;&lt;D xsi:type="xsd:double"&gt;22981.52&lt;/D&gt;&lt;D xsi:type="xsd:double"&gt;23111.27&lt;/D&gt;&lt;D xsi:type="xsd:double"&gt;23102.05&lt;/D&gt;&lt;D xsi:type="xsd:double"&gt;23443.53&lt;/D&gt;&lt;D xsi:type="xsd:double"&gt;23695.61&lt;/D&gt;&lt;D xsi:type="xsd:double"&gt;23773.98&lt;/D&gt;&lt;D xsi:type="xsd:double"&gt;23861.22&lt;/D&gt;&lt;D xsi:type="xsd:double"&gt;23880.77&lt;/D&gt;&lt;D xsi:type="xsd:double"&gt;23783.83&lt;/D&gt;&lt;D xsi:type="xsd:double"&gt;23855.83&lt;/D&gt;&lt;D xsi:type="xsd:double"&gt;24168.36&lt;/D&gt;&lt;D xsi:type="xsd:double"&gt;24378.81&lt;/D&gt;&lt;D xsi:type="xsd:double"&gt;24347.26&lt;/D&gt;&lt;D xsi:type="xsd:double"&gt;24364.07&lt;/D&gt;&lt;D xsi:type="xsd:double"&gt;24382.01&lt;/D&gt;&lt;D xsi:type="xsd:double"&gt;24434.4&lt;/D&gt;&lt;D xsi:type="xsd:double"&gt;24248.32&lt;/D&gt;&lt;D xsi:type="xsd:double"&gt;24130.16&lt;/D&gt;&lt;D xsi:type="xsd:double"&gt;23970.3&lt;/D&gt;&lt;D xsi:type="xsd:double"&gt;23999.11&lt;/D&gt;&lt;D xsi:type="xsd:double"&gt;23976.37&lt;/D&gt;&lt;D xsi:type="xsd:double"&gt;24023.68&lt;/D&gt;&lt;D xsi:type="xsd:double"&gt;23763.74&lt;/D&gt;&lt;D xsi:type="xsd:double"&gt;23520.54&lt;/D&gt;&lt;D xsi:type="xsd:double"&gt;23552.23&lt;/D&gt;&lt;D xsi:type="xsd:double"&gt;23922.74&lt;/D&gt;&lt;D xsi:type="xsd:double"&gt;23981.74&lt;/D&gt;&lt;D xsi:type="xsd:double"&gt;23616.83&lt;/D&gt;&lt;D xsi:type="xsd:double"&gt;23591.5&lt;/D&gt;&lt;D xsi:type="xsd:double"&gt;23069.42&lt;/D&gt;&lt;D xsi:type="xsd:double"&gt;22861.53&lt;/D&gt;&lt;D xsi:type="xsd:double"&gt;23187.82&lt;/D&gt;&lt;D xsi:type="xsd:double"&gt;23104.98&lt;/D&gt;&lt;D xsi:type="xsd:double"&gt;23183.28&lt;/D&gt;&lt;D xsi:type="xsd:double"&gt;23320.43&lt;/D&gt;&lt;D xsi:type="xsd:double"&gt;23614.61&lt;/D&gt;&lt;D xsi:type="xsd:double"&gt;23585.63&lt;/D&gt;&lt;D xsi:type="xsd:double"&gt;23170.52&lt;/D&gt;&lt;D xsi:type="xsd:double"&gt;23055.47&lt;/D&gt;&lt;D xsi:type="xsd:double"&gt;23036.93&lt;/D&gt;&lt;D xsi:type="xsd:double"&gt;23091.32&lt;/D&gt;&lt;D xsi:type="xsd:double"&gt;23388.32&lt;/D&gt;&lt;D xsi:type="xsd:double"&gt;23478.7&lt;/D&gt;&lt;D xsi:type="xsd:double"&gt;23114.43&lt;/D&gt;&lt;D xsi:type="xsd:double"&gt;23329.38&lt;/D&gt;&lt;D xsi:type="xsd:double"&gt;23506.67&lt;/D&gt;&lt;D xsi:type="xsd:double"&gt;23491.71&lt;/D&gt;&lt;D xsi:type="xsd:double"&gt;23731.89&lt;/D&gt;&lt;D xsi:type="xsd:double"&gt;23934.07&lt;/D&gt;&lt;D xsi:type="xsd:double"&gt;23818.64&lt;/D&gt;&lt;D xsi:type="xsd:double"&gt;23514.73&lt;/D&gt;&lt;D xsi:type="xsd:double"&gt;23345.88&lt;/D&gt;&lt;D xsi:type="xsd:double"&gt;23110.71&lt;/D&gt;&lt;D xsi:type="xsd:double"&gt;22814.5&lt;/D&gt;&lt;D xsi:type="xsd:double"&gt;22393.98&lt;/D&gt;&lt;D xsi:type="xsd:double"&gt;22464.35&lt;/D&gt;&lt;D xsi:type="xsd:double"&gt;22711.84&lt;/D&gt;&lt;D xsi:type="xsd:double"&gt;22880.59&lt;/D&gt;&lt;D xsi:type="xsd:double"&gt;22849.23&lt;/D&gt;&lt;D xsi:type="xsd:double"&gt;23050.87&lt;/D&gt;&lt;D xsi:type="xsd:double"&gt;23179.26&lt;/D&gt;&lt;D xsi:type="xsd:double"&gt;23261.68&lt;/D&gt;&lt;D xsi:type="xsd:double"&gt;23137.15&lt;/D&gt;&lt;D xsi:type="xsd:double"&gt;23505.11&lt;/D&gt;&lt;D xsi:type="xsd:double"&gt;23618.06&lt;/D&gt;&lt;D xsi:type="xsd:double"&gt;23827.21&lt;/D&gt;&lt;D xsi:type="xsd:double"&gt;24164.37&lt;/D&gt;&lt;D xsi:type="xsd:double"&gt;24322.26&lt;/D&gt;&lt;D xsi:type="xsd:double"&gt;24368.76&lt;/D&gt;&lt;D xsi:type="xsd:double"&gt;24468.64&lt;/D&gt;&lt;D xsi:type="xsd:double"&gt;24466.47&lt;/D&gt;&lt;D xsi:type="xsd:double"&gt;24142.55&lt;/D&gt;&lt;D xsi:type="xsd:double"&gt;24200.32&lt;/D&gt;&lt;D xsi:type="xsd:double"&gt;24070.76&lt;/D&gt;&lt;D xsi:type="xsd:double"&gt;24236.54&lt;/D&gt;&lt;D xsi:type="xsd:double"&gt;24145.43&lt;/D&gt;&lt;D xsi:type="xsd:double"&gt;23654.86&lt;/D&gt;&lt;D xsi:type="xsd:double"&gt;23904.77&lt;/D&gt;&lt;D xsi:type="xsd:double"&gt;24185.49&lt;/D&gt;&lt;D xsi:type="xsd:double"&gt;24070.03&lt;/D&gt;&lt;D xsi:type="xsd:double"&gt;24260.77&lt;/D&gt;&lt;D xsi:type="xsd:double"&gt;24132.05&lt;/D&gt;&lt;D xsi:type="xsd:double"&gt;23808.93&lt;/D&gt;&lt;D xsi:type="xsd:double"&gt;23924.48&lt;/D&gt;&lt;D xsi:type="xsd:double"&gt;23582.6&lt;/D&gt;&lt;D xsi:type="xsd:double"&gt;23348.33&lt;/D&gt;&lt;D xsi:type="xsd:double"&gt;23207.44&lt;/D&gt;&lt;D xsi:type="xsd:double"&gt;23392.7&lt;/D&gt;&lt;D xsi:type="xsd:double"&gt;23509.01&lt;/D&gt;&lt;D xsi:type="xsd:double"&gt;23127.98&lt;/D&gt;&lt;D xsi:type="xsd:double"&gt;23295.03&lt;/D&gt;&lt;D xsi:type="xsd:double"&gt;23134.64&lt;/D&gt;&lt;D xsi:type="xsd:double"&gt;22967.88&lt;/D&gt;&lt;D xsi:type="xsd:double"&gt;23057.72&lt;/D&gt;&lt;D xsi:type="xsd:double"&gt;23248.13&lt;/D&gt;&lt;D xsi:type="xsd:double"&gt;23242.63&lt;/D&gt;&lt;D xsi:type="xsd:double"&gt;22942.96&lt;/D&gt;&lt;D xsi:type="xsd:double"&gt;22754.45&lt;/D&gt;&lt;D xsi:type="xsd:double"&gt;22767.01&lt;/D&gt;&lt;D xsi:type="xsd:double"&gt;22943.85&lt;/D&gt;&lt;D xsi:type="xsd:double"&gt;23150.6&lt;/D&gt;&lt;D xsi:type="xsd:double"&gt;23257.85&lt;/D&gt;&lt;D xsi:type="xsd:double"&gt;23707.95&lt;/D&gt;&lt;D xsi:type="xsd:double"&gt;23706&lt;/D&gt;&lt;D xsi:type="xsd:double"&gt;23317.79&lt;/D&gt;&lt;D xsi:type="xsd:double"&gt;23338.76&lt;/D&gt;&lt;D xsi:type="xsd:double"&gt;22928.96&lt;/D&gt;&lt;D xsi:type="xsd:double"&gt;22757.62&lt;/D&gt;&lt;D xsi:type="xsd:double"&gt;22647.3&lt;/D&gt;&lt;D xsi:type="xsd:double"&gt;22674.8&lt;/D&gt;&lt;D xsi:type="xsd:double"&gt;22508.5&lt;/D&gt;&lt;D xsi:type="xsd:double"&gt;22642.46&lt;/D&gt;&lt;D xsi:type="xsd:double"&gt;22598.76&lt;/D&gt;&lt;D xsi:type="xsd:double"&gt;22065.46&lt;/D&gt;&lt;D xsi:type="xsd:double"&gt;21971.24&lt;/D&gt;&lt;D xsi:type="xsd:double"&gt;21897.35&lt;/D&gt;&lt;D xsi:type="xsd:double"&gt;21875.16&lt;/D&gt;&lt;D xsi:type="xsd:double"&gt;22047.85&lt;/D&gt;&lt;D xsi:type="xsd:double"&gt;21905.1&lt;/D&gt;&lt;D xsi:type="xsd:double"&gt;22182.75&lt;/D&gt;&lt;D xsi:type="xsd:double"&gt;22099.29&lt;/D&gt;&lt;D xsi:type="xsd:double"&gt;22206.09&lt;/D&gt;&lt;D xsi:type="xsd:double"&gt;22237.1&lt;/D&gt;&lt;D xsi:type="xsd:double"&gt;22464.05&lt;/D&gt;&lt;D xsi:type="xsd:double"&gt;22817.5&lt;/D&gt;&lt;D xsi:type="xsd:double"&gt;22821.75&lt;/D&gt;&lt;D xsi:type="xsd:double"&gt;22737.5&lt;/D&gt;&lt;D xsi:type="xsd:double"&gt;22707.37&lt;/D&gt;&lt;D xsi:type="xsd:double"&gt;22835.03&lt;/D&gt;&lt;D xsi:type="xsd:double"&gt;22598.62&lt;/D&gt;&lt;D xsi:type="xsd:double"&gt;22092.57&lt;/D&gt;&lt;D xsi:type="xsd:double"&gt;21935.68&lt;/D&gt;&lt;D xsi:type="xsd:double"&gt;21945.02&lt;/D&gt;&lt;D xsi:type="xsd:double"&gt;21974.57&lt;/D&gt;&lt;D xsi:type="xsd:double"&gt;22026.6&lt;/D&gt;&lt;D xsi:type="xsd:double"&gt;21909.54&lt;/D&gt;&lt;D xsi:type="xsd:double"&gt;22088.24&lt;/D&gt;&lt;D xsi:type="xsd:double"&gt;22090.55&lt;/D&gt;&lt;D xsi:type="xsd:double"&gt;22449.11&lt;/D&gt;&lt;D xsi:type="xsd:double"&gt;22330.2&lt;/D&gt;&lt;D xsi:type="xsd:double"&gt;22581.56&lt;/D&gt;&lt;D xsi:type="xsd:double"&gt;22635.38&lt;/D&gt;&lt;D xsi:type="xsd:double"&gt;22572.3&lt;/D&gt;&lt;D xsi:type="xsd:double"&gt;22623.01&lt;/D&gt;&lt;D xsi:type="xsd:double"&gt;22808.33&lt;/D&gt;&lt;D xsi:type="xsd:double"&gt;22623.22&lt;/D&gt;&lt;D xsi:type="xsd:double"&gt;22041.87&lt;/D&gt;&lt;D xsi:type="xsd:double"&gt;22087.12&lt;/D&gt;&lt;D xsi:type="xsd:double"&gt;21017.72&lt;/D&gt;&lt;D xsi:type="xsd:double"&gt;20572.51&lt;/D&gt;&lt;D xsi:type="xsd:double"&gt;20158.55&lt;/D&gt;&lt;D xsi:type="xsd:double"&gt;20105.87&lt;/D&gt;&lt;D xsi:type="xsd:double"&gt;19728.88&lt;/D&gt;&lt;D xsi:type="xsd:double"&gt;19955.82&lt;/D&gt;&lt;D xsi:type="xsd:double"&gt;20264.33&lt;/D&gt;&lt;D xsi:type="xsd:double"&gt;20431.86&lt;/D&gt;&lt;D xsi:type="xsd:double"&gt;20504.38&lt;/D&gt;&lt;D xsi:type="xsd:double"&gt;20342.24&lt;/D&gt;&lt;D xsi:type="xsd:double"&gt;19595.92&lt;/D&gt;&lt;D xsi:type="xsd:double"&gt;19666.84&lt;/D&gt;&lt;D xsi:type="xsd:double"&gt;19893.37&lt;/D&gt;&lt;D xsi:type="xsd:double"&gt;19876.67&lt;/D&gt;&lt;D xsi:type="xsd:double"&gt;19803.28&lt;/D&gt;&lt;D xsi:type="xsd:double"&gt;19919.92&lt;/D&gt;&lt;D xsi:type="xsd:double"&gt;19919.34&lt;/D&gt;&lt;D xsi:type="xsd:double"&gt;20341.12&lt;/D&gt;&lt;D xsi:type="xsd:double"&gt;20556.93&lt;/D&gt;&lt;D xsi:type="xsd:double"&gt;20975.3&lt;/D&gt;&lt;D xsi:type="xsd:double"&gt;20580.81&lt;/D&gt;&lt;D xsi:type="xsd:double"&gt;19830.5&lt;/D&gt;&lt;D xsi:type="xsd:double"&gt;19727.89&lt;/D&gt;&lt;D xsi:type="xsd:double"&gt;20069.75&lt;/D&gt;&lt;D xsi:type="xsd:double"&gt;20159.29&lt;/D&gt;&lt;D xsi:type="xsd:double"&gt;20088.8&lt;/D&gt;&lt;D xsi:type="xsd:double"&gt;19303.74&lt;/D&gt;&lt;D xsi:type="xsd:double"&gt;19248.64&lt;/D&gt;&lt;D xsi:type="xsd:double"&gt;19269.41&lt;/D&gt;&lt;D xsi:type="xsd:double"&gt;19652.53&lt;/D&gt;&lt;D xsi:type="xsd:double"&gt;19247.59&lt;/D&gt;&lt;D xsi:type="xsd:double"&gt;19055.16&lt;/D&gt;&lt;D xsi:type="xsd:double"&gt;19023.57&lt;/D&gt;&lt;D xsi:type="xsd:double"&gt;18296.8&lt;/D&gt;&lt;D xsi:type="xsd:double"&gt;17813.57&lt;/D&gt;&lt;D xsi:type="xsd:double"&gt;17734.84&lt;/D&gt;&lt;D xsi:type="xsd:double"&gt;18136.02&lt;/D&gt;&lt;D xsi:type="xsd:double"&gt;18101.27&lt;/D&gt;&lt;D xsi:type="xsd:double"&gt;17946.24&lt;/D&gt;&lt;D xsi:type="xsd:double"&gt;17179.2&lt;/D&gt;&lt;D xsi:type="xsd:double"&gt;16840.91&lt;/D&gt;&lt;D xsi:type="xsd:double"&gt;17179.93&lt;/D&gt;&lt;D xsi:type="xsd:double"&gt;17800.72&lt;/D&gt;&lt;D xsi:type="xsd:double"&gt;17859.35&lt;/D&gt;&lt;D xsi:type="xsd:double"&gt;18456.16&lt;/D&gt;&lt;D xsi:type="xsd:double"&gt;18411.77&lt;/D&gt;&lt;D xsi:type="xsd:double"&gt;18758.74&lt;/D&gt;&lt;D xsi:type="xsd:double"&gt;18665.95&lt;/D&gt;&lt;D xsi:type="xsd:double"&gt;18908.17&lt;/D&gt;&lt;D xsi:type="xsd:double"&gt;18411.4&lt;/D&gt;&lt;D xsi:type="xsd:double"&gt;18426.29&lt;/D&gt;&lt;D xsi:type="xsd:double"&gt;18198.12&lt;/D&gt;&lt;D xsi:type="xsd:double"&gt;18082.43&lt;/D&gt;&lt;D xsi:type="xsd:double"&gt;18826.85&lt;/D&gt;&lt;D xsi:type="xsd:double"&gt;18981.57&lt;/D&gt;&lt;D xsi:type="xsd:double"&gt;19106.74&lt;/D&gt;&lt;D xsi:type="xsd:double"&gt;19693.19&lt;/D&gt;&lt;D xsi:type="xsd:double"&gt;20272.38&lt;/D&gt;&lt;D xsi:type="xsd:double"&gt;20155.62&lt;/D&gt;&lt;D xsi:type="xsd:double"&gt;19698.99&lt;/D&gt;&lt;D xsi:type="xsd:double"&gt;19745.48&lt;/D&gt;&lt;D xsi:type="xsd:double"&gt;19541.12&lt;/D&gt;&lt;D xsi:type="xsd:double"&gt;19981.52&lt;/D&gt;&lt;D xsi:type="xsd:double"&gt;19977.09&lt;/D&gt;&lt;D xsi:type="xsd:double"&gt;19914.92&lt;/D&gt;&lt;D xsi:type="xsd:double"&gt;20173.14&lt;/D&gt;&lt;D xsi:type="xsd:double"&gt;19199.08&lt;/D&gt;&lt;D xsi:type="xsd:double"&gt;19206.34&lt;/D&gt;&lt;D xsi:type="xsd:double"&gt;19640.68&lt;/D&gt;&lt;D xsi:type="xsd:double"&gt;19420.06&lt;/D&gt;&lt;D xsi:type="xsd:double"&gt;19483.1&lt;/D&gt;&lt;D xsi:type="xsd:double"&gt;18958.97&lt;/D&gt;&lt;D xsi:type="xsd:double"&gt;18561.04&lt;/D&gt;&lt;D xsi:type="xsd:double"&gt;18293.94&lt;/D&gt;&lt;D xsi:type="xsd:double"&gt;18355.12&lt;/D&gt;&lt;D xsi:type="xsd:double"&gt;17964.4&lt;/D&gt;&lt;D xsi:type="xsd:double"&gt;17997.07&lt;/D&gt;&lt;D xsi:type="xsd:double"&gt;17827.81&lt;/D&gt;&lt;D xsi:type="xsd:double"&gt;18095.2&lt;/D&gt;&lt;D xsi:type="xsd:double"&gt;18372.45&lt;/D&gt;&lt;D xsi:type="xsd:double"&gt;18192.29&lt;/D&gt;&lt;D xsi:type="xsd:double"&gt;19050.56&lt;/D&gt;&lt;D xsi:type="xsd:double"&gt;19151.65&lt;/D&gt;&lt;D xsi:type="xsd:double"&gt;19188.86&lt;/D&gt;&lt;D xsi:type="xsd:double"&gt;19038.48&lt;/D&gt;&lt;D xsi:type="xsd:double"&gt;19242.8&lt;/D&gt;&lt;D xsi:type="xsd:double"&gt;19137.56&lt;/D&gt;&lt;D xsi:type="xsd:double"&gt;18840.93&lt;/D&gt;&lt;D xsi:type="xsd:double"&gt;18919.42&lt;/D&gt;&lt;D xsi:type="xsd:double"&gt;18465.39&lt;/D&gt;&lt;D xsi:type="xsd:double"&gt;18476.15&lt;/D&gt;&lt;D xsi:type="xsd:double"&gt;18133.94&lt;/D&gt;&lt;D xsi:type="xsd:double"&gt;18390.41&lt;/D&gt;&lt;D xsi:type="xsd:double"&gt;18092.35&lt;/D&gt;&lt;D xsi:type="xsd:double"&gt;18270.7&lt;/D&gt;&lt;D xsi:type="xsd:double"&gt;18473.19&lt;/D&gt;&lt;D xsi:type="xsd:double"&gt;18388.01&lt;/D&gt;&lt;D xsi:type="xsd:double"&gt;18636.75&lt;/D&gt;&lt;D xsi:type="xsd:double"&gt;18621.5&lt;/D&gt;&lt;D xsi:type="xsd:double"&gt;18409.12&lt;/D&gt;&lt;D xsi:type="xsd:double"&gt;18506.27&lt;/D&gt;&lt;D xsi:type="xsd:double"&gt;18886.12&lt;/D&gt;&lt;D xsi:type="xsd:double"&gt;18970.6&lt;/D&gt;&lt;D xsi:type="xsd:double"&gt;18821.09&lt;/D&gt;&lt;D xsi:type="xsd:double"&gt;18784.86&lt;/D&gt;&lt;D xsi:type="xsd:double"&gt;18884.26&lt;/D&gt;&lt;D xsi:type="xsd:double"&gt;19086.53&lt;/D&gt;&lt;D xsi:type="xsd:double"&gt;19175.85&lt;/D&gt;&lt;D xsi:type="xsd:double"&gt;19261.29&lt;/D&gt;&lt;D xsi:type="xsd:double"&gt;19232.21&lt;/D&gt;&lt;D xsi:type="xsd:double"&gt;19070.74&lt;/D&gt;&lt;D xsi:type="xsd:double"&gt;19640.28&lt;/D&gt;&lt;D xsi:type="xsd:double"&gt;19726.84&lt;/D&gt;&lt;D xsi:type="xsd:double"&gt;19956.54&lt;/D&gt;&lt;D xsi:type="xsd:double"&gt;20161.72&lt;/D&gt;&lt;D xsi:type="xsd:double"&gt;20453.47&lt;/D&gt;&lt;D xsi:type="xsd:double"&gt;20590.8&lt;/D&gt;&lt;D xsi:type="xsd:double"&gt;20518&lt;/D&gt;&lt;D xsi:type="xsd:double"&gt;20465.89&lt;/D&gt;&lt;D xsi:type="xsd:double"&gt;20534.22&lt;/D&gt;&lt;D xsi:type="xsd:double"&gt;20761.7&lt;/D&gt;&lt;D xsi:type="xsd:double"&gt;20796.74&lt;/D&gt;&lt;D xsi:type="xsd:double"&gt;21015.55&lt;/D&gt;&lt;D xsi:type="xsd:double"&gt;20881.85&lt;/D&gt;&lt;D xsi:type="xsd:double"&gt;21023.33&lt;/D&gt;&lt;D xsi:type="xsd:double"&gt;21053.06&lt;/D&gt;&lt;D xsi:type="xsd:double"&gt;21002.33&lt;/D&gt;&lt;D xsi:type="xsd:double"&gt;20969.8&lt;/D&gt;&lt;D xsi:type="xsd:double"&gt;20947.95&lt;/D&gt;&lt;D xsi:type="xsd:double"&gt;21403.28&lt;/D&gt;&lt;D xsi:type="xsd:double"&gt;21317.72&lt;/D&gt;&lt;D xsi:type="xsd:double"&gt;21546.73&lt;/D&gt;&lt;D xsi:type="xsd:double"&gt;21760.34&lt;/D&gt;&lt;D xsi:type="xsd:double"&gt;21480.34&lt;/D&gt;&lt;D xsi:type="xsd:double"&gt;21569.74&lt;/D&gt;&lt;D xsi:type="xsd:double"&gt;21428.5&lt;/D&gt;&lt;D xsi:type="xsd:double"&gt;21468.93&lt;/D&gt;&lt;D xsi:type="xsd:double"&gt;21589.02&lt;/D&gt;&lt;D xsi:type="xsd:double"&gt;21583.07&lt;/D&gt;&lt;D xsi:type="xsd:double"&gt;21716.76&lt;/D&gt;&lt;D xsi:type="xsd:double"&gt;21641.14&lt;/D&gt;&lt;D xsi:type="xsd:double"&gt;21623.24&lt;/D&gt;&lt;D xsi:type="xsd:double"&gt;21578.76&lt;/D&gt;&lt;D xsi:type="xsd:double"&gt;21173.74&lt;/D&gt;&lt;D xsi:type="xsd:double"&gt;20732.87&lt;/D&gt;&lt;D xsi:type="xsd:double"&gt;20909.71&lt;/D&gt;&lt;D xsi:type="xsd:double"&gt;21209.79&lt;/D&gt;&lt;D xsi:type="xsd:double"&gt;21170.55&lt;/D&gt;&lt;D xsi:type="xsd:double"&gt;21427.12&lt;/D&gt;&lt;D xsi:type="xsd:double"&gt;21638.32&lt;/D&gt;&lt;D xsi:type="xsd:double"&gt;21368.48&lt;/D&gt;&lt;D xsi:type="xsd:double"&gt;21438.62&lt;/D&gt;&lt;D xsi:type="xsd:double"&gt;21454.01&lt;/D&gt;&lt;D xsi:type="xsd:double"&gt;21183.04&lt;/D&gt;&lt;D xsi:type="xsd:double"&gt;20993.48&lt;/D&gt;&lt;D xsi:type="xsd:double"&gt;20978.49&lt;/D&gt;&lt;D xsi:type="xsd:double"&gt;20742.7&lt;/D&gt;&lt;D xsi:type="xsd:double"&gt;20776.36&lt;/D&gt;&lt;D xsi:type="xsd:double"&gt;21063.38&lt;/D&gt;&lt;D xsi:type="xsd:double"&gt;20989.58&lt;/D&gt;&lt;D xsi:type="xsd:double"&gt;20720.34&lt;/D&gt;&lt;D xsi:type="xsd:double"&gt;20566.09&lt;/D&gt;&lt;D xsi:type="xsd:double"&gt;20662.97&lt;/D&gt;&lt;D xsi:type="xsd:double"&gt;20816.09&lt;/D&gt;&lt;D xsi:type="xsd:double"&gt;20670.2&lt;/D&gt;&lt;D xsi:type="xsd:double"&gt;20472.96&lt;/D&gt;&lt;D xsi:type="xsd:double"&gt;20188.56&lt;/D&gt;&lt;D xsi:type="xsd:double"&gt;20360.48&lt;/D&gt;&lt;D xsi:type="xsd:double"&gt;20719.04&lt;/D&gt;&lt;D xsi:type="xsd:double"&gt;20625.45&lt;/D&gt;&lt;D xsi:type="xsd:double"&gt;20678.04&lt;/D&gt;&lt;D xsi:type="xsd:double"&gt;20862.32&lt;/D&gt;&lt;D xsi:type="xsd:double"&gt;20995.01&lt;/D&gt;&lt;D xsi:type="xsd:double"&gt;21076.43&lt;/D&gt;&lt;D xsi:type="xsd:double"&gt;20970.96&lt;/D&gt;&lt;D xsi:type="xsd:double"&gt;20771.79&lt;/D&gt;&lt;D xsi:type="xsd:double"&gt;20751.82&lt;/D&gt;&lt;D xsi:type="xsd:double"&gt;20826.91&lt;/D&gt;&lt;D xsi:type="xsd:double"&gt;20929.96&lt;/D&gt;&lt;D xsi:type="xsd:double"&gt;21105.57&lt;/D&gt;&lt;D xsi:type="xsd:double"&gt;21385.3&lt;/D&gt;&lt;D xsi:type="xsd:double"&gt;21256.81&lt;/D&gt;&lt;D xsi:type="xsd:double"&gt;21170.64&lt;/D&gt;&lt;D xsi:type="xsd:double"&gt;20674.45&lt;/D&gt;&lt;D xsi:type="xsd:double"&gt;20647.38&lt;/D&gt;&lt;D xsi:type="xsd:double"&gt;20371.66&lt;/D&gt;&lt;D xsi:type="xsd:double"&gt;20375.04&lt;/D&gt;&lt;D xsi:type="xsd:double"&gt;20083.27&lt;/D&gt;&lt;D xsi:type="xsd:double"&gt;20044.69&lt;/D&gt;&lt;D xsi:type="xsd:double"&gt;19923.19&lt;/D&gt;&lt;D xsi:type="xsd:double"&gt;19655.34&lt;/D&gt;&lt;D xsi:type="xsd:double"&gt;19452.3&lt;/D&gt;&lt;D xsi:type="xsd:double"&gt;18985.43&lt;/D&gt;&lt;D xsi:type="xsd:double"&gt;18953.68&lt;/D&gt;&lt;D xsi:type="xsd:double"&gt;19182.66&lt;/D&gt;&lt;D xsi:type="xsd:double"&gt;18845.84&lt;/D&gt;&lt;D xsi:type="xsd:double"&gt;18835.81&lt;/D&gt;&lt;D xsi:type="xsd:double"&gt;18778.44&lt;/D&gt;&lt;D xsi:type="xsd:double"&gt;18858.32&lt;/D&gt;&lt;D xsi:type="xsd:double"&gt;19058.47&lt;/D&gt;&lt;D xsi:type="xsd:double"&gt;18897.12&lt;/D&gt;&lt;D xsi:type="xsd:double"&gt;18657.9&lt;/D&gt;&lt;D xsi:type="xsd:double"&gt;18726.44&lt;/D&gt;&lt;D xsi:type="xsd:double"&gt;18249.61&lt;/D&gt;&lt;D xsi:type="xsd:double"&gt;18412.02&lt;/D&gt;&lt;D xsi:type="xsd:double"&gt;18521.57&lt;/D&gt;&lt;D xsi:type="xsd:double"&gt;18845.57&lt;/D&gt;&lt;D xsi:type="xsd:double"&gt;18797.94&lt;/D&gt;&lt;D xsi:type="xsd:double"&gt;18978.88&lt;/D&gt;&lt;D xsi:type="xsd:double"&gt;18925.79&lt;/D&gt;&lt;D xsi:type="xsd:double"&gt;19029.55&lt;/D&gt;&lt;D xsi:type="xsd:double"&gt;18937.54&lt;/D&gt;&lt;D xsi:type="xsd:double"&gt;19254.56&lt;/D&gt;&lt;D xsi:type="xsd:double"&gt;19578.13&lt;/D&gt;&lt;D xsi:type="xsd:double"&gt;19472.05&lt;/D&gt;&lt;D xsi:type="xsd:double"&gt;19578.82&lt;/D&gt;&lt;D xsi:type="xsd:double"&gt;19495.54&lt;/D&gt;&lt;D xsi:type="xsd:double"&gt;19089.45&lt;/D&gt;&lt;D xsi:type="xsd:double"&gt;19066.75&lt;/D&gt;&lt;D xsi:type="xsd:double"&gt;18998.47&lt;/D&gt;&lt;D xsi:type="xsd:double"&gt;19213.92&lt;/D&gt;&lt;D xsi:type="xsd:double"&gt;19305.74&lt;/D&gt;&lt;D xsi:type="xsd:double"&gt;19510.77&lt;/D&gt;&lt;D xsi:type="xsd:double"&gt;19765.41&lt;/D&gt;&lt;D xsi:type="xsd:double"&gt;19835.13&lt;/D&gt;&lt;D xsi:type="xsd:double"&gt;19869.11&lt;/D&gt;&lt;D xsi:type="xsd:double"&gt;19839.12&lt;/D&gt;&lt;D xsi:type="xsd:double"&gt;19737.92&lt;/D&gt;&lt;D xsi:type="xsd:double"&gt;19515.89&lt;/D&gt;&lt;D xsi:type="xsd:double"&gt;19441.12&lt;/D&gt;&lt;D xsi:type="xsd:double"&gt;19356.79&lt;/D&gt;&lt;D xsi:type="xsd:double"&gt;19160.49&lt;/D&gt;&lt;D xsi:type="xsd:double"&gt;19265.34&lt;/D&gt;&lt;D xsi:type="xsd:double"&gt;19479.28&lt;/D&gt;&lt;D xsi:type="xsd:double"&gt;19452.24&lt;/D&gt;&lt;D xsi:type="xsd:double"&gt;19600.32&lt;/D&gt;&lt;D xsi:type="xsd:double"&gt;19656.11&lt;/D&gt;&lt;D xsi:type="xsd:double"&gt;19259.36&lt;/D&gt;&lt;D xsi:type="xsd:double"&gt;19124.96&lt;/D&gt;&lt;D xsi:type="xsd:double"&gt;18925.66&lt;/D&gt;&lt;D xsi:type="xsd:double"&gt;18961.58&lt;/D&gt;&lt;D xsi:type="xsd:double"&gt;19330.69&lt;/D&gt;&lt;D xsi:type="xsd:double"&gt;19593.62&lt;/D&gt;&lt;D xsi:type="xsd:double"&gt;19840.16&lt;/D&gt;&lt;D xsi:type="xsd:double"&gt;19898.92&lt;/D&gt;&lt;D xsi:type="xsd:double"&gt;19786.71&lt;/D&gt;&lt;D xsi:type="xsd:double"&gt;19673.7&lt;/D&gt;&lt;D xsi:type="xsd:double"&gt;20091.3&lt;/D&gt;&lt;D xsi:type="xsd:double"&gt;20117.12&lt;/D&gt;&lt;D xsi:type="xsd:double"&gt;20188.88&lt;/D&gt;&lt;D xsi:type="xsd:double"&gt;20300.03&lt;/D&gt;&lt;D xsi:type="xsd:double"&gt;20222.13&lt;/D&gt;&lt;D xsi:type="xsd:double"&gt;20188.48&lt;/D&gt;&lt;D xsi:type="xsd:double"&gt;20299.72&lt;/D&gt;&lt;D xsi:type="xsd:double"&gt;20135&lt;/D&gt;&lt;D xsi:type="xsd:double"&gt;20151.69&lt;/D&gt;&lt;D xsi:type="xsd:double"&gt;20147.39&lt;/D&gt;&lt;D xsi:type="xsd:double"&gt;20109.56&lt;/D&gt;&lt;D xsi:type="xsd:double"&gt;20141.16&lt;/D&gt;&lt;D xsi:type="xsd:double"&gt;19996.73&lt;/D&gt;&lt;D xsi:type="xsd:double"&gt;20133.41&lt;/D&gt;&lt;D xsi:type="xsd:double"&gt;19930.45&lt;/D&gt;&lt;D xsi:type="xsd:double"&gt;19939.54&lt;/D&gt;&lt;D xsi:type="xsd:double"&gt;19856.32&lt;/D&gt;&lt;D xsi:type="xsd:double"&gt;19863.47&lt;/D&gt;&lt;D xsi:type="xsd:double"&gt;19657.2&lt;/D&gt;&lt;D xsi:type="xsd:double"&gt;19554.26&lt;/D&gt;&lt;D xsi:type="xsd:double"&gt;19608.55&lt;/D&gt;&lt;D xsi:type="xsd:double"&gt;19572.31&lt;/D&gt;&lt;D xsi:type="xsd:double"&gt;19330.16&lt;/D&gt;&lt;D xsi:type="xsd:double"&gt;19216.08&lt;/D&gt;&lt;D xsi:type="xsd:double"&gt;19829.02&lt;/D&gt;&lt;D xsi:type="xsd:double"&gt;19930.37&lt;/D&gt;&lt;D xsi:type="xsd:double"&gt;19907.3&lt;/D&gt;&lt;D xsi:type="xsd:double"&gt;20118.19&lt;/D&gt;&lt;D xsi:type="xsd:double"&gt;20146.77&lt;/D&gt;&lt;D xsi:type="xsd:double"&gt;20648.1&lt;/D&gt;&lt;D xsi:type="xsd:double"&gt;20758.49&lt;/D&gt;&lt;D xsi:type="xsd:double"&gt;20712.69&lt;/D&gt;&lt;D xsi:type="xsd:double"&gt;20895.61&lt;/D&gt;&lt;D xsi:type="xsd:double"&gt;20816.77&lt;/D&gt;&lt;D xsi:type="xsd:double"&gt;20808.04&lt;/D&gt;&lt;D xsi:type="xsd:double"&gt;20780.14&lt;/D&gt;&lt;D xsi:type="xsd:double"&gt;20758.36&lt;/D&gt;&lt;D xsi:type="xsd:double"&gt;20576.84&lt;/D&gt;&lt;D xsi:type="xsd:double"&gt;20850.49&lt;/D&gt;&lt;D xsi:type="xsd:double"&gt;20889.9&lt;/D&gt;&lt;D xsi:type="xsd:double"&gt;21005.68&lt;/D&gt;&lt;D xsi:type="xsd:double"&gt;20947.3&lt;/D&gt;&lt;D xsi:type="xsd:double"&gt;21021.24&lt;/D&gt;&lt;D xsi:type="xsd:double"&gt;20981.63&lt;/D&gt;&lt;D xsi:type="xsd:double"&gt;21093.1&lt;/D&gt;&lt;D xsi:type="xsd:double"&gt;20941.89&lt;/D&gt;&lt;D xsi:type="xsd:double"&gt;21013.45&lt;/D&gt;&lt;D xsi:type="xsd:double"&gt;21236.57&lt;/D&gt;&lt;D xsi:type="xsd:double"&gt;21184.43&lt;/D&gt;&lt;D xsi:type="xsd:double"&gt;21257.09&lt;/D&gt;&lt;D xsi:type="xsd:double"&gt;21442.73&lt;/D&gt;&lt;D xsi:type="xsd:double"&gt;21606.32&lt;/D&gt;&lt;D xsi:type="xsd:double"&gt;21591.62&lt;/D&gt;&lt;D xsi:type="xsd:double"&gt;21699.07&lt;/D&gt;&lt;D xsi:type="xsd:double"&gt;21802.49&lt;/D&gt;&lt;D xsi:type="xsd:double"&gt;21839.64&lt;/D&gt;&lt;D xsi:type="xsd:double"&gt;21847.7&lt;/D&gt;&lt;D xsi:type="xsd:double"&gt;21561.97&lt;/D&gt;&lt;D xsi:type="xsd:double"&gt;21575.03&lt;/D&gt;&lt;D xsi:type="xsd:double"&gt;21648.64&lt;/D&gt;&lt;D xsi:type="xsd:double"&gt;21832.56&lt;/D&gt;&lt;D xsi:type="xsd:double"&gt;22149.7&lt;/D&gt;&lt;D xsi:type="xsd:double"&gt;22141.13&lt;/D&gt;&lt;D xsi:type="xsd:double"&gt;22008.86&lt;/D&gt;&lt;D xsi:type="xsd:double"&gt;22099.85&lt;/D&gt;&lt;D xsi:type="xsd:double"&gt;21871.85&lt;/D&gt;&lt;D xsi:type="xsd:double"&gt;21525.49&lt;/D&gt;&lt;D xsi:type="xsd:double"&gt;21462.45&lt;/D&gt;&lt;D xsi:type="xsd:double"&gt;21399.61&lt;/D&gt;&lt;D xsi:type="xsd:double"&gt;21446.36&lt;/D&gt;&lt;D xsi:type="xsd:double"&gt;21288.48&lt;/D&gt;&lt;D xsi:type="xsd:double"&gt;21205.31&lt;/D&gt;&lt;D xsi:type="xsd:double"&gt;21303.1&lt;/D&gt;&lt;D xsi:type="xsd:double"&gt;21478&lt;/D&gt;&lt;D xsi:type="xsd:double"&gt;21530.44&lt;/D&gt;&lt;D xsi:type="xsd:double"&gt;21774.4&lt;/D&gt;&lt;D xsi:type="xsd:double"&gt;21924.06&lt;/D&gt;&lt;D xsi:type="xsd:double"&gt;21986.36&lt;/D&gt;&lt;D xsi:type="xsd:double"&gt;22002.86&lt;/D&gt;&lt;D xsi:type="xsd:double"&gt;21764.91&lt;/D&gt;&lt;D xsi:type="xsd:double"&gt;21996.4&lt;/D&gt;&lt;D xsi:type="xsd:double"&gt;22091.61&lt;/D&gt;&lt;D xsi:type="xsd:double"&gt;22162.47&lt;/D&gt;&lt;D xsi:type="xsd:double"&gt;21853.15&lt;/D&gt;&lt;D xsi:type="xsd:double"&gt;22274.04&lt;/D&gt;&lt;D xsi:type="xsd:double"&gt;22355.89&lt;/D&gt;&lt;D xsi:type="xsd:double"&gt;22371.4&lt;/D&gt;&lt;D xsi:type="xsd:double"&gt;22377.56&lt;/D&gt;&lt;D xsi:type="xsd:double"&gt;22393.2&lt;/D&gt;&lt;D xsi:type="xsd:double"&gt;22508.01&lt;/D&gt;&lt;D xsi:type="xsd:double"&gt;22563.14&lt;/D&gt;&lt;D xsi:type="xsd:double"&gt;22636.43&lt;/D&gt;&lt;D xsi:type="xsd:double"&gt;22625.41&lt;/D&gt;&lt;D xsi:type="xsd:double"&gt;22588.48&lt;/D&gt;&lt;D xsi:type="xsd:double"&gt;22683.72&lt;/D&gt;&lt;D xsi:type="xsd:double"&gt;22661.74&lt;/D&gt;&lt;D xsi:type="xsd:double"&gt;22565.09&lt;/D&gt;&lt;D xsi:type="xsd:double"&gt;22577.56&lt;/D&gt;&lt;D xsi:type="xsd:double"&gt;22718.83&lt;/D&gt;&lt;D xsi:type="xsd:double"&gt;22706.33&lt;/D&gt;&lt;D xsi:type="xsd:double"&gt;22698.33&lt;/D&gt;&lt;D xsi:type="xsd:double"&gt;23317.39&lt;/D&gt;&lt;D xsi:type="xsd:double"&gt;23400.74&lt;/D&gt;&lt;D xsi:t</t>
        </r>
      </text>
    </comment>
    <comment ref="A8" authorId="0" shapeId="0">
      <text>
        <r>
          <rPr>
            <b/>
            <sz val="9"/>
            <color indexed="81"/>
            <rFont val="Tahoma"/>
            <charset val="1"/>
          </rPr>
          <t>ype="xsd:double"&gt;23370.36&lt;/D&gt;&lt;D xsi:type="xsd:double"&gt;23402.45&lt;/D&gt;&lt;D xsi:type="xsd:double"&gt;23264.03&lt;/D&gt;&lt;D xsi:type="xsd:double"&gt;23235.39&lt;/D&gt;&lt;D xsi:type="xsd:double"&gt;23477.89&lt;/D&gt;&lt;D xsi:type="xsd:double"&gt;23486.6&lt;/D&gt;&lt;D xsi:type="xsd:double"&gt;23441.94&lt;/D&gt;&lt;D xsi:type="xsd:double"&gt;23515.86&lt;/D&gt;&lt;D xsi:type="xsd:double"&gt;23390.19&lt;/D&gt;&lt;D xsi:type="xsd:double"&gt;23504.73&lt;/D&gt;&lt;D xsi:type="xsd:double"&gt;23606.5&lt;/D&gt;&lt;D xsi:type="xsd:double"&gt;23639.63&lt;/D&gt;&lt;D xsi:type="xsd:double"&gt;23685.55&lt;/D&gt;&lt;D xsi:type="xsd:double"&gt;23710.87&lt;/D&gt;&lt;D xsi:type="xsd:double"&gt;23688.79&lt;/D&gt;&lt;D xsi:type="xsd:double"&gt;23666.39&lt;/D&gt;&lt;D xsi:type="xsd:double"&gt;23736.02&lt;/D&gt;&lt;D xsi:type="xsd:double"&gt;23707.11&lt;/D&gt;&lt;D xsi:type="xsd:double"&gt;23916.16&lt;/D&gt;&lt;D xsi:type="xsd:double"&gt;23799.17&lt;/D&gt;&lt;D xsi:type="xsd:double"&gt;23763.34&lt;/D&gt;&lt;D xsi:type="xsd:double"&gt;23944.74&lt;/D&gt;&lt;D xsi:type="xsd:double"&gt;23406.99&lt;/D&gt;&lt;D xsi:type="xsd:double"&gt;23355.37&lt;/D&gt;&lt;D xsi:type="xsd:double"&gt;23298.13&lt;/D&gt;&lt;D xsi:type="xsd:double"&gt;23267.2&lt;/D&gt;&lt;D xsi:type="xsd:double"&gt;23469.26&lt;/D&gt;&lt;D xsi:type="xsd:double"&gt;23446.77&lt;/D&gt;&lt;D xsi:type="xsd:double"&gt;23477.49&lt;/D&gt;&lt;D xsi:type="xsd:double"&gt;23454.19&lt;/D&gt;&lt;D xsi:type="xsd:double"&gt;23310.93&lt;/D&gt;&lt;D xsi:type="xsd:double"&gt;23026.18&lt;/D&gt;&lt;D xsi:type="xsd:double"&gt;22850.25&lt;/D&gt;&lt;D xsi:type="xsd:double"&gt;22876.03&lt;/D&gt;&lt;D xsi:type="xsd:double"&gt;22769.07&lt;/D&gt;&lt;D xsi:type="xsd:double"&gt;22656.4&lt;/D&gt;&lt;D xsi:type="xsd:double"&gt;23031.69&lt;/D&gt;&lt;D xsi:type="xsd:double"&gt;23015.68&lt;/D&gt;&lt;D xsi:type="xsd:double"&gt;22866.51&lt;/D&gt;&lt;D xsi:type="xsd:double"&gt;22661.49&lt;/D&gt;&lt;D xsi:type="xsd:double"&gt;22808.81&lt;/D&gt;&lt;D xsi:type="xsd:double"&gt;22843.73&lt;/D&gt;&lt;D xsi:type="xsd:double"&gt;23220.52&lt;/D&gt;&lt;D xsi:type="xsd:double"&gt;23246.29&lt;/D&gt;&lt;D xsi:type="xsd:double"&gt;23262.02&lt;/D&gt;&lt;D xsi:type="xsd:double"&gt;22901.12&lt;/D&gt;&lt;D xsi:type="xsd:double"&gt;22655.88&lt;/D&gt;&lt;D xsi:type="xsd:double"&gt;22799.67&lt;/D&gt;&lt;D xsi:type="xsd:double"&gt;22185.32&lt;/D&gt;&lt;D xsi:type="xsd:double"&gt;22218.85&lt;/D&gt;&lt;D xsi:type="xsd:double"&gt;22302.5&lt;/D&gt;&lt;D xsi:type="xsd:double"&gt;22403.79&lt;/D&gt;&lt;D xsi:type="xsd:double"&gt;22232.07&lt;/D&gt;&lt;D xsi:type="xsd:double"&gt;22351.08&lt;/D&gt;&lt;D xsi:type="xsd:double"&gt;22346.27&lt;/D&gt;&lt;D xsi:type="xsd:double"&gt;22529.37&lt;/D&gt;&lt;D xsi:type="xsd:double"&gt;22390.35&lt;/D&gt;&lt;D xsi:type="xsd:double"&gt;22449.46&lt;/D&gt;&lt;D xsi:type="xsd:double"&gt;22527.12&lt;/D&gt;&lt;D xsi:type="xsd:double"&gt;22230.93&lt;/D&gt;&lt;D xsi:type="xsd:double"&gt;21772.23&lt;/D&gt;&lt;D xsi:type="xsd:double"&gt;21979.08&lt;/D&gt;&lt;D xsi:type="xsd:double"&gt;22038.89&lt;/D&gt;&lt;D xsi:type="xsd:double"&gt;22251.62&lt;/D&gt;&lt;D xsi:type="xsd:double"&gt;22185.36&lt;/D&gt;&lt;D xsi:type="xsd:double"&gt;21998.74&lt;/D&gt;&lt;D xsi:type="xsd:double"&gt;21813.55&lt;/D&gt;&lt;D xsi:type="xsd:double"&gt;21798.57&lt;/D&gt;&lt;D xsi:type="xsd:double"&gt;21618.07&lt;/D&gt;&lt;D xsi:type="xsd:double"&gt;22016.97&lt;/D&gt;&lt;D xsi:type="xsd:double"&gt;22131.65&lt;/D&gt;&lt;D xsi:type="xsd:double"&gt;22085.7&lt;/D&gt;&lt;D xsi:type="xsd:double"&gt;22195.93&lt;/D&gt;&lt;D xsi:type="xsd:double"&gt;22486.45&lt;/D&gt;&lt;D xsi:type="xsd:double"&gt;22690.33&lt;/D&gt;&lt;D xsi:type="xsd:double"&gt;22647.59&lt;/D&gt;&lt;D xsi:type="xsd:double"&gt;22862.69&lt;/D&gt;&lt;D xsi:type="xsd:double"&gt;22706.07&lt;/D&gt;&lt;D xsi:type="xsd:double"&gt;22886.17&lt;/D&gt;&lt;D xsi:type="xsd:double"&gt;22980.56&lt;/D&gt;&lt;D xsi:type="xsd:double"&gt;23058.74&lt;/D&gt;&lt;D xsi:type="xsd:double"&gt;23270&lt;/D&gt;&lt;D xsi:type="xsd:double"&gt;23353.68&lt;/D&gt;&lt;D xsi:type="xsd:double"&gt;23330.6&lt;/D&gt;&lt;D xsi:type="xsd:double"&gt;23245.58&lt;/D&gt;&lt;D xsi:type="xsd:double"&gt;23145.91&lt;/D&gt;&lt;D xsi:type="xsd:double"&gt;23163.56&lt;/D&gt;&lt;D xsi:type="xsd:double"&gt;23163&lt;/D&gt;&lt;D xsi:type="xsd:double"&gt;23512.42&lt;/D&gt;&lt;D xsi:type="xsd:double"&gt;23446&lt;/D&gt;&lt;D xsi:type="xsd:double"&gt;23423.51&lt;/D&gt;&lt;D xsi:type="xsd:double"&gt;23123.43&lt;/D&gt;&lt;D xsi:type="xsd:double"&gt;22781.54&lt;/D&gt;&lt;D xsi:type="xsd:double"&gt;22729.87&lt;/D&gt;&lt;D xsi:type="xsd:double"&gt;22942.15&lt;/D&gt;&lt;D xsi:type="xsd:double"&gt;22861.6&lt;/D&gt;&lt;D xsi:type="xsd:double"&gt;22630.64&lt;/D&gt;&lt;D xsi:type="xsd:double"&gt;22582.55&lt;/D&gt;&lt;D xsi:type="xsd:double"&gt;22564.18&lt;/D&gt;&lt;D xsi:type="xsd:double"&gt;22330.05&lt;/D&gt;&lt;D xsi:type="xsd:double"&gt;22174.69&lt;/D&gt;&lt;D xsi:type="xsd:double"&gt;21949.81&lt;/D&gt;&lt;D xsi:type="xsd:double"&gt;21820.43&lt;/D&gt;&lt;D xsi:type="xsd:double"&gt;21723.86&lt;/D&gt;&lt;D xsi:type="xsd:double"&gt;21632.01&lt;/D&gt;&lt;D xsi:type="xsd:double"&gt;21069.26&lt;/D&gt;&lt;D xsi:type="xsd:double"&gt;21164.68&lt;/D&gt;&lt;D xsi:type="xsd:double"&gt;21272.75&lt;/D&gt;&lt;D xsi:type="xsd:double"&gt;21240.01&lt;/D&gt;&lt;D xsi:type="xsd:double"&gt;21232.51&lt;/D&gt;&lt;D xsi:type="xsd:double"&gt;20703.76&lt;/D&gt;&lt;D xsi:type="xsd:double"&gt;20383.54&lt;/D&gt;&lt;D xsi:type="xsd:double"&gt;20101.26&lt;/D&gt;&lt;D xsi:type="xsd:double"&gt;19992.3&lt;/D&gt;&lt;D xsi:type="xsd:double"&gt;20354.18&lt;/D&gt;&lt;D xsi:type="xsd:double"&gt;20713.34&lt;/D&gt;&lt;D xsi:type="xsd:double"&gt;20818.35&lt;/D&gt;&lt;D xsi:type="xsd:double"&gt;21004.56&lt;/D&gt;&lt;D xsi:type="xsd:double"&gt;20590.32&lt;/D&gt;&lt;D xsi:type="xsd:double"&gt;20532.14&lt;/D&gt;&lt;D xsi:type="xsd:double"&gt;20866.36&lt;/D&gt;&lt;D xsi:type="xsd:double"&gt;20694.51&lt;/D&gt;&lt;D xsi:type="xsd:double"&gt;20767.58&lt;/D&gt;&lt;D xsi:type="xsd:double"&gt;21044.47&lt;/D&gt;&lt;D xsi:type="xsd:double"&gt;21503.71&lt;/D&gt;&lt;D xsi:type="xsd:double"&gt;21522.15&lt;/D&gt;&lt;D xsi:type="xsd:double"&gt;21391.76&lt;/D&gt;&lt;D xsi:type="xsd:double"&gt;21394.13&lt;/D&gt;&lt;D xsi:type="xsd:double"&gt;21460.96&lt;/D&gt;&lt;D xsi:type="xsd:double"&gt;21445.15&lt;/D&gt;&lt;D xsi:type="xsd:double"&gt;21451.6&lt;/D&gt;&lt;D xsi:type="xsd:double"&gt;21498.96&lt;/D&gt;&lt;D xsi:type="xsd:double"&gt;21964.03&lt;/D&gt;&lt;D xsi:type="xsd:double"&gt;21984.26&lt;/D&gt;&lt;D xsi:type="xsd:double"&gt;21947.83&lt;/D&gt;&lt;D xsi:type="xsd:double"&gt;22034.38&lt;/D&gt;&lt;D xsi:type="xsd:double"&gt;21953.35&lt;/D&gt;&lt;D xsi:type="xsd:double"&gt;22033.21&lt;/D&gt;&lt;D xsi:type="xsd:double"&gt;22070.14&lt;/D&gt;&lt;D xsi:type="xsd:double"&gt;22152.06&lt;/D&gt;&lt;D xsi:type="xsd:double"&gt;22291.41&lt;/D&gt;&lt;D xsi:type="xsd:double"&gt;22273.82&lt;/D&gt;&lt;D xsi:type="xsd:double"&gt;22012.51&lt;/D&gt;&lt;D xsi:type="xsd:double"&gt;21901.46&lt;/D&gt;&lt;D xsi:type="xsd:double"&gt;21785.69&lt;/D&gt;&lt;D xsi:type="xsd:double"&gt;21811.24&lt;/D&gt;&lt;D xsi:type="xsd:double"&gt;22283.05&lt;/D&gt;&lt;D xsi:type="xsd:double"&gt;22563.81&lt;/D&gt;&lt;D xsi:type="xsd:double"&gt;22695.99&lt;/D&gt;&lt;D xsi:type="xsd:double"&gt;22663.75&lt;/D&gt;&lt;D xsi:type="xsd:double"&gt;22551.27&lt;/D&gt;&lt;D xsi:type="xsd:double"&gt;22481.74&lt;/D&gt;&lt;D xsi:type="xsd:double"&gt;21970.25&lt;/D&gt;&lt;D xsi:type="xsd:double"&gt;21944.47&lt;/D&gt;&lt;D xsi:type="xsd:double"&gt;22103.9&lt;/D&gt;&lt;D xsi:type="xsd:double"&gt;22116&lt;/D&gt;&lt;D xsi:type="xsd:double"&gt;21987.51&lt;/D&gt;&lt;D xsi:type="xsd:double"&gt;21655.24&lt;/D&gt;&lt;D xsi:type="xsd:double"&gt;21717.84&lt;/D&gt;&lt;D xsi:type="xsd:double"&gt;21753.4&lt;/D&gt;&lt;D xsi:type="xsd:double"&gt;22240.04&lt;/D&gt;&lt;D xsi:type="xsd:double"&gt;22456.8&lt;/D&gt;&lt;D xsi:type="xsd:double"&gt;22438.4&lt;/D&gt;&lt;D xsi:type="xsd:double"&gt;22682.94&lt;/D&gt;&lt;D xsi:type="xsd:double"&gt;22699.59&lt;/D&gt;&lt;D xsi:type="xsd:double"&gt;22853.02&lt;/D&gt;&lt;D xsi:type="xsd:double"&gt;22988.81&lt;/D&gt;&lt;D xsi:type="xsd:double"&gt;23120.46&lt;/D&gt;&lt;D xsi:type="xsd:double"&gt;23048.22&lt;/D&gt;&lt;D xsi:type="xsd:double"&gt;22956.77&lt;/D&gt;&lt;D xsi:type="xsd:double"&gt;23268.15&lt;/D&gt;&lt;D xsi:type="xsd:double"&gt;23246.91&lt;/D&gt;&lt;D xsi:type="xsd:double"&gt;23214.68&lt;/D&gt;&lt;D xsi:type="xsd:double"&gt;23554.34&lt;/D&gt;&lt;D xsi:type="xsd:double"&gt;23466.67&lt;/D&gt;&lt;D xsi:type="xsd:double"&gt;23324.38&lt;/D&gt;&lt;D xsi:type="xsd:double"&gt;23281.61&lt;/D&gt;&lt;D xsi:type="xsd:double"&gt;23224.36&lt;/D&gt;&lt;D xsi:type="xsd:double"&gt;23340.18&lt;/D&gt;&lt;D xsi:type="xsd:double"&gt;22986.95&lt;/D&gt;&lt;D xsi:type="xsd:double"&gt;23138.86&lt;/D&gt;&lt;D xsi:type="xsd:double"&gt;23241.5&lt;/D&gt;&lt;D xsi:type="xsd:double"&gt;23152.68&lt;/D&gt;&lt;D xsi:type="xsd:double"&gt;23152.92&lt;/D&gt;&lt;D xsi:type="xsd:double"&gt;23228.69&lt;/D&gt;&lt;D xsi:type="xsd:double"&gt;23065.67&lt;/D&gt;&lt;D xsi:type="xsd:double"&gt;23084.1&lt;/D&gt;&lt;D xsi:type="xsd:double"&gt;23336.59&lt;/D&gt;&lt;D xsi:type="xsd:double"&gt;23411.21&lt;/D&gt;&lt;D xsi:type="xsd:double"&gt;23350.94&lt;/D&gt;&lt;D xsi:type="xsd:double"&gt;23357.16&lt;/D&gt;&lt;D xsi:type="xsd:double"&gt;23364.47&lt;/D&gt;&lt;D xsi:type="xsd:double"&gt;23534.67&lt;/D&gt;&lt;D xsi:type="xsd:double"&gt;23387.54&lt;/D&gt;&lt;D xsi:type="xsd:double"&gt;23505.79&lt;/D&gt;&lt;D xsi:type="xsd:double"&gt;22975.55&lt;/D&gt;&lt;D xsi:type="xsd:double"&gt;22839.15&lt;/D&gt;&lt;D xsi:type="xsd:double"&gt;22849.3&lt;/D&gt;&lt;D xsi:type="xsd:double"&gt;22979.35&lt;/D&gt;&lt;D xsi:type="xsd:double"&gt;23316.12&lt;/D&gt;&lt;D xsi:type="xsd:double"&gt;23250.66&lt;/D&gt;&lt;D xsi:type="xsd:double"&gt;23336.98&lt;/D&gt;&lt;D xsi:type="xsd:double"&gt;23345.93&lt;/D&gt;&lt;D xsi:type="xsd:double"&gt;23313.61&lt;/D&gt;&lt;D xsi:type="xsd:double"&gt;23119.04&lt;/D&gt;&lt;D xsi:type="xsd:double"&gt;23023.73&lt;/D&gt;&lt;D xsi:type="xsd:double"&gt;22813.76&lt;/D&gt;&lt;D xsi:type="xsd:double"&gt;23124.3&lt;/D&gt;&lt;D xsi:type="xsd:double"&gt;23084.88&lt;/D&gt;&lt;D xsi:type="xsd:double"&gt;22665.91&lt;/D&gt;&lt;D xsi:type="xsd:double"&gt;22691.67&lt;/D&gt;&lt;D xsi:type="xsd:double"&gt;23050.35&lt;/D&gt;&lt;D xsi:type="xsd:double"&gt;23706.68&lt;/D&gt;&lt;D xsi:type="xsd:double"&gt;23856.9&lt;/D&gt;&lt;D xsi:type="xsd:double"&gt;23843.8&lt;/D&gt;&lt;D xsi:type="xsd:double"&gt;23661.42&lt;/D&gt;&lt;D xsi:type="xsd:double"&gt;23764.41&lt;/D&gt;&lt;D xsi:type="xsd:double"&gt;23829.97&lt;/D&gt;&lt;D xsi:type="xsd:double"&gt;23751.86&lt;/D&gt;&lt;D xsi:type="xsd:double"&gt;23856.92&lt;/D&gt;&lt;D xsi:type="xsd:double"&gt;24014.81&lt;/D&gt;&lt;D xsi:type="xsd:double"&gt;23912.29&lt;/D&gt;&lt;D xsi:type="xsd:double"&gt;24111.55&lt;/D&gt;&lt;D xsi:type="xsd:double"&gt;23975.76&lt;/D&gt;&lt;D xsi:type="xsd:double"&gt;23846.84&lt;/D&gt;&lt;D xsi:type="xsd:double"&gt;23728.9&lt;/D&gt;&lt;D xsi:type="xsd:double"&gt;23812.89&lt;/D&gt;&lt;D xsi:type="xsd:double"&gt;23970&lt;/D&gt;&lt;D xsi:type="xsd:double"&gt;23810.94&lt;/D&gt;&lt;D xsi:type="xsd:double"&gt;23693.51&lt;/D&gt;&lt;D xsi:type="xsd:double"&gt;23327.44&lt;/D&gt;&lt;D xsi:type="xsd:double"&gt;23331.53&lt;/D&gt;&lt;D xsi:type="xsd:double"&gt;23204.63&lt;/D&gt;&lt;D xsi:type="xsd:double"&gt;23281.38&lt;/D&gt;&lt;D xsi:type="xsd:double"&gt;23240.71&lt;/D&gt;&lt;D xsi:type="xsd:double"&gt;23404.45&lt;/D&gt;&lt;D xsi:type="xsd:double"&gt;22936.92&lt;/D&gt;&lt;D xsi:type="xsd:double"&gt;23005.92&lt;/D&gt;&lt;D xsi:type="xsd:double"&gt;23194.63&lt;/D&gt;&lt;D xsi:type="xsd:double"&gt;23283.31&lt;/D&gt;&lt;D xsi:type="xsd:double"&gt;23369.37&lt;/D&gt;&lt;D xsi:type="xsd:double"&gt;23361.34&lt;/D&gt;&lt;D xsi:type="xsd:double"&gt;23469.33&lt;/D&gt;&lt;D xsi:type="xsd:double"&gt;23097.98&lt;/D&gt;&lt;D xsi:type="xsd:double"&gt;22757.45&lt;/D&gt;&lt;D xsi:type="xsd:double"&gt;22802.85&lt;/D&gt;&lt;D xsi:type="xsd:double"&gt;23031.19&lt;/D&gt;&lt;D xsi:type="xsd:double"&gt;23044.97&lt;/D&gt;&lt;D xsi:type="xsd:double"&gt;22932.21&lt;/D&gt;&lt;D xsi:type="xsd:double"&gt;23067.33&lt;/D&gt;&lt;D xsi:type="xsd:double"&gt;22883&lt;/D&gt;&lt;D xsi:type="xsd:double"&gt;23010.07&lt;/D&gt;&lt;D xsi:type="xsd:double"&gt;23085.14&lt;/D&gt;&lt;D xsi:type="xsd:double"&gt;23263.42&lt;/D&gt;&lt;D xsi:type="xsd:double"&gt;23089.24&lt;/D&gt;&lt;D xsi:type="xsd:double"&gt;23139.65&lt;/D&gt;&lt;D xsi:type="xsd:double"&gt;23119.61&lt;/D&gt;&lt;D xsi:type="xsd:double"&gt;23093.85&lt;/D&gt;&lt;D xsi:type="xsd:double"&gt;22659.72&lt;/D&gt;&lt;D xsi:type="xsd:double"&gt;22044.23&lt;/D&gt;&lt;D xsi:type="xsd:double"&gt;22022.14&lt;/D&gt;&lt;D xsi:type="xsd:double"&gt;22222.7&lt;/D&gt;&lt;D xsi:type="xsd:double"&gt;22052.16&lt;/D&gt;&lt;D xsi:type="xsd:double"&gt;21609.59&lt;/D&gt;&lt;D xsi:type="xsd:double"&gt;21564.88&lt;/D&gt;&lt;D xsi:type="xsd:double"&gt;21440.4&lt;/D&gt;&lt;D xsi:type="xsd:double"&gt;21703.69&lt;/D&gt;&lt;D xsi:type="xsd:double"&gt;21687.84&lt;/D&gt;&lt;D xsi:type="xsd:double"&gt;22025.58&lt;/D&gt;&lt;D xsi:type="xsd:double"&gt;22308.25&lt;/D&gt;&lt;D xsi:type="xsd:double"&gt;22297.7&lt;/D&gt;&lt;D xsi:type="xsd:double"&gt;22412.74&lt;/D&gt;&lt;D xsi:type="xsd:double"&gt;22585.68&lt;/D&gt;&lt;D xsi:type="xsd:double"&gt;22592.36&lt;/D&gt;&lt;D xsi:type="xsd:double"&gt;22708.4&lt;/D&gt;&lt;D xsi:type="xsd:double"&gt;22742.72&lt;/D&gt;&lt;D xsi:type="xsd:double"&gt;22633.29&lt;/D&gt;&lt;D xsi:type="xsd:double"&gt;22576.35&lt;/D&gt;&lt;D xsi:type="xsd:double"&gt;22518.84&lt;/D&gt;&lt;D xsi:type="xsd:double"&gt;22502.96&lt;/D&gt;&lt;D xsi:type="xsd:double"&gt;22866.23&lt;/D&gt;&lt;D xsi:type="xsd:double"&gt;22986.7&lt;/D&gt;&lt;D xsi:type="xsd:double"&gt;22749.13&lt;/D&gt;&lt;D xsi:type="xsd:double"&gt;22783.98&lt;/D&gt;&lt;D xsi:type="xsd:double"&gt;22839.43&lt;/D&gt;&lt;D xsi:type="xsd:double"&gt;22764.38&lt;/D&gt;&lt;D xsi:type="xsd:double"&gt;22820.41&lt;/D&gt;&lt;D xsi:type="xsd:double"&gt;22388.46&lt;/D&gt;&lt;D xsi:type="xsd:double"&gt;22351.99&lt;/D&gt;&lt;D xsi:type="xsd:double"&gt;22019.03&lt;/D&gt;&lt;D xsi:type="xsd:double"&gt;22041.33&lt;/D&gt;&lt;D xsi:type="xsd:double"&gt;21630.7&lt;/D&gt;&lt;D xsi:type="xsd:double"&gt;21535.7&lt;/D&gt;&lt;D xsi:type="xsd:double"&gt;21606.98&lt;/D&gt;&lt;D xsi:type="xsd:double"&gt;21614.53&lt;/D&gt;&lt;D xsi:type="xsd:double"&gt;21475.48&lt;/D&gt;&lt;D xsi:type="xsd:double"&gt;21470.31&lt;/D&gt;&lt;D xsi:type="xsd:double"&gt;21866.97&lt;/D&gt;&lt;D xsi:type="xsd:double"&gt;21858.11&lt;/D&gt;&lt;D xsi:type="xsd:double"&gt;22006.64&lt;/D&gt;&lt;D xsi:type="xsd:double"&gt;21926.83&lt;/D&gt;&lt;D xsi:type="xsd:double"&gt;22143.24&lt;/D&gt;&lt;D xsi:type="xsd:double"&gt;22244.16&lt;/D&gt;&lt;D xsi:type="xsd:double"&gt;22458.94&lt;/D&gt;&lt;D xsi:type="xsd:double"&gt;22598.4&lt;/D&gt;&lt;D xsi:type="xsd:double"&gt;22722.24&lt;/D&gt;&lt;D xsi:type="xsd:double"&gt;22595.71&lt;/D&gt;&lt;D xsi:type="xsd:double"&gt;22485.24&lt;/D&gt;&lt;D xsi:type="xsd:double"&gt;22625.21&lt;/D&gt;&lt;D xsi:type="xsd:double"&gt;22933.33&lt;/D&gt;&lt;D xsi:type="xsd:double"&gt;23224.54&lt;/D&gt;&lt;D xsi:type="xsd:double"&gt;23194.15&lt;/D&gt;&lt;D xsi:type="xsd:double"&gt;23090.94&lt;/D&gt;&lt;D xsi:type="xsd:double"&gt;23054.35&lt;/D&gt;&lt;D xsi:type="xsd:double"&gt;22866.56&lt;/D&gt;&lt;D xsi:type="xsd:double"&gt;22858.79&lt;/D&gt;&lt;D xsi:type="xsd:double"&gt;22808.3&lt;/D&gt;&lt;D xsi:type="xsd:double"&gt;22855.26&lt;/D&gt;&lt;D xsi:type="xsd:double"&gt;22575.5&lt;/D&gt;&lt;D xsi:type="xsd:double"&gt;22548.52&lt;/D&gt;&lt;D xsi:type="xsd:double"&gt;22202.27&lt;/D&gt;&lt;D xsi:type="xsd:double"&gt;22474.19&lt;/D&gt;&lt;D xsi:type="xsd:double"&gt;22466.04&lt;/D&gt;&lt;D xsi:type="xsd:double"&gt;22312.71&lt;/D&gt;&lt;D xsi:type="xsd:double"&gt;22284.56&lt;/D&gt;&lt;D xsi:type="xsd:double"&gt;21923.15&lt;/D&gt;&lt;D xsi:type="xsd:double"&gt;21929.43&lt;/D&gt;&lt;D xsi:type="xsd:double"&gt;21925.39&lt;/D&gt;&lt;D xsi:type="xsd:double"&gt;22399.64&lt;/D&gt;&lt;D xsi:type="xsd:double"&gt;22436.24&lt;/D&gt;&lt;D xsi:type="xsd:double"&gt;22664.37&lt;/D&gt;&lt;D xsi:type="xsd:double"&gt;22792.63&lt;/D&gt;&lt;D xsi:type="xsd:double"&gt;22718.07&lt;/D&gt;&lt;D xsi:type="xsd:double"&gt;22751.24&lt;/D&gt;&lt;D xsi:type="xsd:double"&gt;22914.17&lt;/D&gt;&lt;D xsi:type="xsd:double"&gt;22883.5&lt;/D&gt;&lt;D xsi:type="xsd:double"&gt;23053.28&lt;/D&gt;&lt;D xsi:type="xsd:double"&gt;23010.45&lt;/D&gt;&lt;D xsi:type="xsd:double"&gt;23086.98&lt;/D&gt;&lt;D xsi:type="xsd:double"&gt;22984.46&lt;/D&gt;&lt;D xsi:type="xsd:double"&gt;23204.94&lt;/D&gt;&lt;D xsi:type="xsd:double"&gt;23209.26&lt;/D&gt;&lt;D xsi:type="xsd:double"&gt;23178.6&lt;/D&gt;&lt;D xsi:type="xsd:double"&gt;23327.51&lt;/D&gt;&lt;D xsi:type="xsd:double"&gt;23284.17&lt;/D&gt;&lt;D xsi:type="xsd:double"&gt;23178.08&lt;/D&gt;&lt;D xsi:type="xsd:double"&gt;23231.32&lt;/D&gt;&lt;D xsi:type="xsd:double"&gt;23159.6&lt;/D&gt;&lt;D xsi:type="xsd:double"&gt;23360.25&lt;/D&gt;&lt;D xsi:type="xsd:double"&gt;23281.14&lt;/D&gt;&lt;D xsi:type="xsd:double"&gt;23237.76&lt;/D&gt;&lt;D xsi:type="xsd:double"&gt;23397.77&lt;/D&gt;&lt;D xsi:type="xsd:double"&gt;23340.42&lt;/D&gt;&lt;D xsi:type="xsd:double"&gt;23242.69&lt;/D&gt;&lt;D xsi:type="xsd:double"&gt;23299.36&lt;/D&gt;&lt;D xsi:type="xsd:double"&gt;23300.31&lt;/D&gt;&lt;D xsi:type="xsd:double"&gt;23285.52&lt;/D&gt;&lt;D xsi:type="xsd:double"&gt;23393.81&lt;/D&gt;&lt;D xsi:type="xsd:double"&gt;22946.1&lt;/D&gt;&lt;D xsi:type="xsd:double"&gt;22938.7&lt;/D&gt;&lt;D xsi:type="xsd:double"&gt;23203.48&lt;/D&gt;&lt;D xsi:type="xsd:double"&gt;23272.1&lt;/D&gt;&lt;D xsi:type="xsd:double"&gt;23346.23&lt;/D&gt;&lt;D xsi:type="xsd:double"&gt;23576.35&lt;/D&gt;&lt;D xsi:type="xsd:double"&gt;23591.47&lt;/D&gt;&lt;D xsi:type="xsd:double"&gt;23626.14&lt;/D&gt;&lt;D xsi:type="xsd:double"&gt;23592.38&lt;/D&gt;&lt;D xsi:type="xsd:double"&gt;23555.66&lt;/D&gt;&lt;D xsi:type="xsd:double"&gt;23408.05&lt;/D&gt;&lt;D xsi:type="xsd:double"&gt;23281.45&lt;/D&gt;&lt;D xsi:type="xsd:double"&gt;23307.54&lt;/D&gt;&lt;D xsi:type="xsd:double"&gt;23459.48&lt;/D&gt;&lt;D xsi:type="xsd:double"&gt;23496.57&lt;/D&gt;&lt;D xsi:type="xsd:double"&gt;23562.32&lt;/D&gt;&lt;D xsi:type="xsd:double"&gt;23583.35&lt;/D&gt;&lt;D xsi:type="xsd:double"&gt;23460.13&lt;/D&gt;&lt;D xsi:type="xsd:double"&gt;23498.35&lt;/D&gt;&lt;D xsi:type="xsd:double"&gt;23803.17&lt;/D&gt;&lt;D xsi:type="xsd:double"&gt;23975.74&lt;/D&gt;&lt;D xsi:type="xsd:double"&gt;24150&lt;/D&gt;&lt;D xsi:type="xsd:double"&gt;24247.2&lt;/D&gt;&lt;D xsi:type="xsd:double"&gt;24501.13&lt;/D&gt;&lt;D xsi:type="xsd:double"&gt;24666.96&lt;/D&gt;&lt;D xsi:type="xsd:double"&gt;24912.22&lt;/D&gt;&lt;D xsi:type="xsd:double"&gt;24893.74&lt;/D&gt;&lt;D xsi:type="xsd:double"&gt;24731.52&lt;/D&gt;&lt;D xsi:type="xsd:double"&gt;24690.6&lt;/D&gt;&lt;D xsi:type="xsd:double"&gt;24679.11&lt;/D&gt;&lt;D xsi:type="xsd:double"&gt;24589.71&lt;/D&gt;&lt;D xsi:type="xsd:double"&gt;24502.3&lt;/D&gt;&lt;D xsi:type="xsd:double"&gt;24493.01&lt;/D&gt;&lt;D xsi:type="xsd:double"&gt;24671.33&lt;/D&gt;&lt;D xsi:type="xsd:double"&gt;24691.66&lt;/D&gt;&lt;D xsi:type="xsd:double"&gt;24907.11&lt;/D&gt;&lt;D xsi:type="xsd:double"&gt;24964.42&lt;/D&gt;&lt;D xsi:type="xsd:double"&gt;25010.31&lt;/D&gt;&lt;D xsi:type="xsd:double"&gt;24978.94&lt;/D&gt;&lt;D xsi:type="xsd:double"&gt;25201.21&lt;/D&gt;&lt;D xsi:type="xsd:double"&gt;25190.03&lt;/D&gt;&lt;D xsi:type="xsd:double"&gt;25142.34&lt;/D&gt;&lt;D xsi:type="xsd:double"&gt;25132.93&lt;/D&gt;&lt;D xsi:type="xsd:double"&gt;25243.16&lt;/D&gt;&lt;D xsi:type="xsd:double"&gt;25188.31&lt;/D&gt;&lt;D xsi:type="xsd:double"&gt;25160.68&lt;/D&gt;&lt;D xsi:type="xsd:double"&gt;25055.81&lt;/D&gt;&lt;D xsi:type="xsd:double"&gt;24814.27&lt;/D&gt;&lt;D xsi:type="xsd:double"&gt;24891.27&lt;/D&gt;&lt;D xsi:type="xsd:double"&gt;24816.89&lt;/D&gt;&lt;D xsi:type="xsd:double"&gt;25325.16&lt;/D&gt;&lt;D xsi:type="xsd:double"&gt;25362.98&lt;/D&gt;&lt;D xsi:type="xsd:double"&gt;25356.56&lt;/D&gt;&lt;D xsi:type="xsd:double"&gt;25293.09&lt;/D&gt;&lt;D xsi:type="xsd:double"&gt;24969.39&lt;/D&gt;&lt;D xsi:type="xsd:double"&gt;24782.95&lt;/D&gt;&lt;D xsi:type="xsd:double"&gt;24701.43&lt;/D&gt;&lt;D xsi:type="xsd:double"&gt;24471.8&lt;/D&gt;&lt;D xsi:type="xsd:double"&gt;24405.98&lt;/D&gt;&lt;D xsi:type="xsd:double"&gt;24470.26&lt;/D&gt;&lt;D xsi:type="xsd:double"&gt;24294.64&lt;/D&gt;&lt;D xsi:type="xsd:double"&gt;24419.85&lt;/D&gt;&lt;D xsi:type="xsd:double"&gt;24082.62&lt;/D&gt;&lt;D xsi:type="xsd:double"&gt;24012.06&lt;/D&gt;&lt;D xsi:type="xsd:double"&gt;24016.41&lt;/D&gt;&lt;D xsi:type="xsd:double"&gt;24058.02&lt;/D&gt;&lt;D xsi:type="xsd:double"&gt;23717.08&lt;/D&gt;&lt;D xsi:type="xsd:double"&gt;23399.51&lt;/D&gt;&lt;D xsi:type="xsd:double"&gt;23137.26&lt;/D&gt;&lt;D xsi:type="xsd:double"&gt;23147.85&lt;/D&gt;&lt;D xsi:type="xsd:double"&gt;23441.27&lt;/D&gt;&lt;D xsi:type="xsd:double"&gt;23517.85&lt;/D&gt;&lt;D xsi:type="xsd:double"&gt;23369.39&lt;/D&gt;&lt;D xsi:type="xsd:double"&gt;23581.35&lt;/D&gt;&lt;D xsi:type="xsd:double"&gt;23237.4&lt;/D&gt;&lt;D xsi:type="xsd:double"&gt;23273.04&lt;/D&gt;&lt;D xsi:type="xsd:double"&gt;23409.96&lt;/D&gt;&lt;D xsi:type="xsd:double"&gt;23238.04&lt;/D&gt;&lt;D xsi:type="xsd:double"&gt;23040.31&lt;/D&gt;&lt;D xsi:type="xsd:double"&gt;23148.96&lt;/D&gt;&lt;D xsi:type="xsd:double"&gt;23290.42&lt;/D&gt;&lt;D xsi:type="xsd:double"&gt;23231.52&lt;/D&gt;&lt;D xsi:type="xsd:double"&gt;23460.77&lt;/D&gt;&lt;D xsi:type="xsd:double"&gt;23397.17&lt;/D&gt;&lt;D xsi:type="xsd:double"&gt;23352.59&lt;/D&gt;&lt;D xsi:type="xsd:double"&gt;23275.4&lt;/D&gt;&lt;D xsi:type="xsd:double"&gt;23570.92&lt;/D&gt;&lt;D xsi:type="xsd:double"&gt;23855.67&lt;/D&gt;&lt;D xsi:type="xsd:double"&gt;23841.74&lt;/D&gt;&lt;D xsi:type="xsd:double"&gt;24046.4&lt;/D&gt;&lt;D xsi:type="xsd:double"&gt;24133.45&lt;/D&gt;&lt;D xsi:type="xsd:double"&gt;24016.42&lt;/D&gt;&lt;D xsi:type="xsd:double"&gt;23846.84&lt;/D&gt;&lt;D xsi:type="xsd:double"&gt;23775.73&lt;/D&gt;&lt;D xsi:type="xsd:double"&gt;23831.25&lt;/D&gt;&lt;D xsi:type="xsd:double"&gt;24110.24&lt;/D&gt;&lt;D xsi:type="xsd:double"&gt;23931.45&lt;/D&gt;&lt;D xsi:type="xsd:double"&gt;23999.97&lt;/D&gt;&lt;D xsi:type="xsd:double"&gt;24097.92&lt;/D&gt;&lt;D xsi:type="xsd:double"&gt;24102.7&lt;/D&gt;&lt;D xsi:type="xsd:double"&gt;24313.06&lt;/D&gt;&lt;D xsi:type="xsd:double"&gt;23881.01&lt;/D&gt;&lt;D xsi:type="xsd:double"&gt;23572.21&lt;/D&gt;&lt;D xsi:type="xsd:double"&gt;23461.02&lt;/D&gt;&lt;D xsi:type="xsd:double"&gt;23508.02&lt;/D&gt;&lt;D xsi:type="xsd:double"&gt;23936.34&lt;/D&gt;&lt;D xsi:type="xsd:double"&gt;23935.07&lt;/D&gt;&lt;D xsi:type="xsd:double"&gt;24176.64&lt;/D&gt;&lt;D xsi:type="xsd:double"&gt;24228.11&lt;/D&gt;&lt;D xsi:type="xsd:double"&gt;24117.16&lt;/D&gt;&lt;D xsi:type="xsd:double"&gt;23731.76&lt;/D&gt;&lt;D xsi:type="xsd:double"&gt;23784.95&lt;/D&gt;&lt;D xsi:type="xsd:double"&gt;23921.76&lt;/D&gt;&lt;D xsi:type="xsd:double"&gt;23844.24&lt;/D&gt;&lt;D xsi:type="xsd:double"&gt;24170.05&lt;/D&gt;&lt;D xsi:type="xsd:double"&gt;24189.59&lt;/D&gt;&lt;D xsi:type="xsd:double"&gt;23934.02&lt;/D&gt;&lt;D xsi:type="xsd:double"&gt;23656.51&lt;/D&gt;&lt;D xsi:type="xsd:double"&gt;23382.83&lt;/D&gt;&lt;D xsi:type="xsd:double"&gt;23445.96&lt;/D&gt;&lt;D xsi:type="xsd:double"&gt;23067.67&lt;/D&gt;&lt;D xsi:type="xsd:double"&gt;22944.28&lt;/D&gt;&lt;D xsi:type="xsd:double"&gt;22726.56&lt;/D&gt;&lt;D xsi:type="xsd:double"&gt;22935.05&lt;/D&gt;&lt;D xsi:type="xsd:double"&gt;23189.6&lt;/D&gt;&lt;D xsi:type="xsd:double"&gt;23478.9&lt;/D&gt;&lt;D xsi:type="xsd:double"&gt;23495.62&lt;/D&gt;&lt;D xsi:type="xsd:double"&gt;23421.1&lt;/D&gt;&lt;D xsi:type="xsd:double"&gt;23867.46&lt;/D&gt;&lt;D xsi:type="xsd:double"&gt;23853.13&lt;/D&gt;&lt;D xsi:type="xsd:double"&gt;23632.35&lt;/D&gt;&lt;D xsi:type="xsd:double"&gt;23867.46&lt;/D&gt;&lt;D xsi:type="xsd:double"&gt;23998.87&lt;/D&gt;&lt;D xsi:type="xsd:double"&gt;23611&lt;/D&gt;&lt;D xsi:type="xsd:double"&gt;23715.71&lt;/D&gt;&lt;D xsi:type="xsd:double"&gt;23941.64&lt;/D&gt;&lt;D xsi:type="xsd:double"&gt;24169.06&lt;/D&gt;&lt;D xsi:type="xsd:double"&gt;24118.59&lt;/D&gt;&lt;D xsi:type="xsd:double"&gt;24254.11&lt;/D&gt;&lt;D xsi:type="xsd:double"&gt;24326.7&lt;/D&gt;&lt;D xsi:type="xsd:double"&gt;24369&lt;/D&gt;&lt;D xsi:type="xsd:double"&gt;24253.09&lt;/D&gt;&lt;D xsi:type="xsd:double"&gt;24049.55&lt;/D&gt;&lt;D xsi:type="xsd:double"&gt;23997.31&lt;/D&gt;&lt;D xsi:type="xsd:double"&gt;24373.28&lt;/D&gt;&lt;D xsi:type="xsd:double"&gt;24589.62&lt;/D&gt;&lt;D xsi:type="xsd:double"&gt;24896.22&lt;/D&gt;&lt;D xsi:type="xsd:double"&gt;24916.49&lt;/D&gt;&lt;D xsi:type="xsd:double"&gt;24995.08&lt;/D&gt;&lt;D xsi:type="xsd:double"&gt;24983.89&lt;/D&gt;&lt;D xsi:type="xsd:double"&gt;24739.22&lt;/D&gt;&lt;D xsi:type="xsd:double"&gt;24771.37&lt;/D&gt;&lt;D xsi:type="xsd:double"&gt;24506.81&lt;/D&gt;&lt;D xsi:type="xsd:double"&gt;24602.6&lt;/D&gt;&lt;D xsi:type="xsd:double"&gt;24824.58&lt;/D&gt;&lt;D xsi:type="xsd:double"&gt;25048.26&lt;/D&gt;&lt;D xsi:type="xsd:double"&gt;24843.2&lt;/D&gt;&lt;D xsi:type="xsd:double"&gt;24657.87&lt;/D&gt;&lt;D xsi:type="xsd:double"&gt;24583.79&lt;/D&gt;&lt;D xsi:type="xsd:double"&gt;24551.74&lt;/D&gt;&lt;D xsi:type="xsd:double"&gt;24514.49&lt;/D&gt;&lt;D xsi:type="xsd:double"&gt;24702.54&lt;/D&gt;&lt;D xsi:type="xsd:double"&gt;24771.6&lt;/D&gt;&lt;D xsi:type="xsd:double"&gt;24855.75&lt;/D&gt;&lt;D xsi:type="xsd:double"&gt;24871.79&lt;/D&gt;&lt;D xsi:type="xsd:double"&gt;24916.24&lt;/D&gt;&lt;D xsi:type="xsd:double"&gt;24808.3&lt;/D&gt;&lt;D xsi:type="xsd:double"&gt;24869.37&lt;/D&gt;&lt;D xsi:type="xsd:double"&gt;24998.64&lt;/D&gt;&lt;D xsi:type="xsd:double"&gt;25101.96&lt;/D&gt;&lt;D xsi:type="xsd:double"&gt;24997.83&lt;/D&gt;&lt;D xsi:type="xsd:double"&gt;24984.62&lt;/D&gt;&lt;D xsi:type="xsd:double"&gt;24705.96&lt;/D&gt;&lt;D xsi:type="xsd:double"&gt;24393.85&lt;/D&gt;&lt;D xsi:type="xsd:double"&gt;24294.36&lt;/D&gt;&lt;D xsi:type="xsd:double"&gt;24205.86&lt;/D&gt;&lt;D xsi:type="xsd:double"&gt;24152.4&lt;/D&gt;&lt;D xsi:type="xsd:double"&gt;23899.86&lt;/D&gt;&lt;D xsi:type="xsd:double"&gt;23880.25&lt;/D&gt;&lt;D xsi:type="xsd:double"&gt;23918.71&lt;/D&gt;&lt;D xsi:type="xsd:double"&gt;23970.05&lt;/D&gt;&lt;D xsi:type="xsd:double"&gt;24106.47&lt;/D&gt;&lt;D xsi:type="xsd:double"&gt;24210.75&lt;/D&gt;&lt;D xsi:type="xsd:double"&gt;24500.23&lt;/D&gt;&lt;D xsi:type="xsd:double"&gt;24524.55&lt;/D&gt;&lt;D xsi:type="xsd:double"&gt;24559.77&lt;/D&gt;&lt;D xsi:type="xsd:double"&gt;24490.15&lt;/D&gt;&lt;D xsi:type="xsd:double"&gt;24613.69&lt;/D&gt;&lt;D xsi:type="xsd:double"&gt;24592.01&lt;/D&gt;&lt;D xsi:type="xsd:double"&gt;24549.88&lt;/D&gt;&lt;D xsi:type="xsd:double"&gt;24949.35&lt;/D&gt;&lt;D xsi:type="xsd:double"&gt;25113.2&lt;/D&gt;&lt;D xsi:type="xsd:double"&gt;25099.06&lt;/D&gt;&lt;D xsi:type="xsd:double"&gt;25297.8&lt;/D&gt;&lt;D xsi:type="xsd:double"&gt;26247.63&lt;/D&gt;&lt;D xsi:type="xsd:double"&gt;27922.67&lt;/D&gt;&lt;D xsi:type="xsd:double"&gt;27373.68&lt;/D&gt;&lt;D xsi:type="xsd:double"&gt;28031.96&lt;/D&gt;&lt;D xsi:type="xsd:double"&gt;27915.01&lt;/D&gt;&lt;D xsi:type="xsd:double"&gt;27807.98&lt;/D&gt;&lt;D xsi:type="xsd:double"&gt;27787.98&lt;/D&gt;&lt;D xsi:type="xsd:double"&gt;27969.41&lt;/D&gt;&lt;D xsi:type="xsd:double"&gt;27770.79&lt;/D&gt;&lt;D xsi:type="xsd:double"&gt;27925.36&lt;/D&gt;&lt;D xsi:type="xsd:double"&gt;28048.46&lt;/D&gt;&lt;D xsi:type="xsd:double"&gt;28213.63&lt;/D&gt;&lt;D xsi:type="xsd:double"&gt;28089.37&lt;/D&gt;&lt;D xsi:type="xsd:double"&gt;28588.52&lt;/D&gt;&lt;D xsi:type="xsd:double"&gt;28548.45&lt;/D&gt;&lt;D xsi:type="xsd:double"&gt;28453.1&lt;/D&gt;&lt;D xsi:type="xsd:double"&gt;28317.87&lt;/D&gt;&lt;D xsi:type="xsd:double"&gt;28343.74&lt;/D&gt;&lt;D xsi:type="xsd:double"&gt;28316.63&lt;/D&gt;&lt;D xsi:type="xsd:double"&gt;28054.68&lt;/D&gt;&lt;D xsi:type="xsd:double"&gt;27604.49&lt;/D&gt;&lt;D xsi:type="xsd:double"&gt;27652.62&lt;/D&gt;&lt;D xsi:type="xsd:double"&gt;27837.28&lt;/D&gt;&lt;D xsi:type="xsd:double"&gt;27693.63&lt;/D&gt;&lt;D xsi:type="xsd:double"&gt;27524.82&lt;/D&gt;&lt;D xsi:type="xsd:double"&gt;27397.67&lt;/D&gt;&lt;D xsi:type="xsd:double"&gt;27928.6&lt;/D&gt;&lt;D xsi:type="xsd:double"&gt;27792.44&lt;/D&gt;&lt;D xsi:type="xsd:double"&gt;27765.55&lt;/D&gt;&lt;D xsi:type="xsd:double"&gt;27751.44&lt;/D&gt;&lt;D xsi:type="xsd:double"&gt;27611.72&lt;/D&gt;&lt;D xsi:type="xsd:double"&gt;28041.32&lt;/D&gt;&lt;D xsi:type="xsd:double"&gt;28524.6&lt;/D&gt;&lt;D xsi:type="xsd:double"&gt;28214.66&lt;/D&gt;&lt;D xsi:type="xsd:double"&gt;28162.25&lt;/D&gt;&lt;D xsi:type="xsd:double"&gt;27604.27&lt;/D&gt;&lt;D xsi:type="xsd:double"&gt;27766.32&lt;/D&gt;&lt;D xsi:type="xsd:double"&gt;27602.88&lt;/D&gt;&lt;D xsi:type="xsd:double"&gt;27767.23&lt;/D&gt;&lt;D xsi:type="xsd:double"&gt;27854.74&lt;/D&gt;&lt;D xsi:type="xsd:double"&gt;27646.72&lt;/D&gt;&lt;D xsi:type="xsd:double"&gt;27428.59&lt;/D&gt;&lt;D xsi:type="xsd:double"&gt;27322.14&lt;/D&gt;&lt;D xsi:type="xsd:double"&gt;27116.92&lt;/D&gt;&lt;D xsi:type="xsd:double"&gt;26991.51&lt;/D&gt;&lt;D xsi:type="xsd:double"&gt;27356.51&lt;/D&gt;&lt;D xsi:type="xsd:double"&gt;27131.36&lt;/D&gt;&lt;D xsi:type="xsd:double"&gt;26892.88&lt;/D&gt;&lt;D xsi:type="xsd:double"&gt;26880.79&lt;/D&gt;&lt;D xsi:type="xsd:double"&gt;26873.67&lt;/D&gt;&lt;D xsi:type="xsd:double"&gt;27011.95&lt;/D&gt;&lt;D xsi:type="xsd:double"&gt;27166.52&lt;/D&gt;&lt;D xsi:type="xsd:double"&gt;27406.41&lt;/D&gt;&lt;D xsi:type="xsd:double"&gt;27470.5&lt;/D&gt;&lt;D xsi:type="xsd:double"&gt;27350.49&lt;/D&gt;&lt;D xsi:type="xsd:double"&gt;27016.09&lt;/D&gt;&lt;D xsi:type="xsd:double"&gt;26631.51&lt;/D&gt;&lt;D xsi:type="xsd:double"&gt;26470.44&lt;/D&gt;&lt;D xsi:type="xsd:double"&gt;26459.43&lt;/D&gt;&lt;D xsi:type="xsd:double"&gt;26402.85&lt;/D&gt;&lt;D xsi:type="xsd:double"&gt;26261.53&lt;/D&gt;&lt;D xsi:type="xsd:double"&gt;25439.34&lt;/D&gt;&lt;D xsi:type="xsd:double"&gt;24411.3&lt;/D&gt;&lt;D xsi:type="xsd:double"&gt;24695.75&lt;/D&gt;&lt;D xsi:type="xsd:double"&gt;25015.17&lt;/D&gt;&lt;D xsi:type="xsd:double"&gt;25275.76&lt;/D&gt;&lt;D xsi:type="xsd:double"&gt;25250.95&lt;/D&gt;&lt;D xsi:type="xsd:double"&gt;25219.45&lt;/D&gt;&lt;D xsi:type="xsd:double"&gt;25170.35&lt;/D&gt;&lt;D xsi:type="xsd:double"&gt;25517.45&lt;/D&gt;&lt;D xsi:type="xsd:double"&gt;25540.31&lt;/D&gt;&lt;D xsi:type="xsd:double"&gt;25634.32&lt;/D&gt;&lt;D xsi:type="xsd:double"&gt;25401.79&lt;/D&gt;&lt;D xsi:type="xsd:double"&gt;25500.99&lt;/D&gt;&lt;D xsi:type="xsd:double"&gt;25279.95&lt;/D&gt;&lt;D xsi:type="xsd:double"&gt;24908.58&lt;/D&gt;&lt;D xsi:type="xsd:double"&gt;24947.35&lt;/D&gt;&lt;D xsi:type="xsd:double"&gt;24718.64&lt;/D&gt;&lt;D xsi:type="xsd:double"&gt;24872.7&lt;/D&gt;&lt;D xsi:type="xsd:double"&gt;24661.19&lt;/D&gt;&lt;D xsi:type="xsd:double"&gt;24533.14&lt;/D&gt;&lt;D xsi:type="xsd:double"&gt;24519.35&lt;/D&gt;&lt;D xsi:type="xsd:double"&gt;24582.19&lt;/D&gt;&lt;D xsi:type="xsd:double"&gt;24527.74&lt;/D&gt;&lt;D xsi:type="xsd:double"&gt;24641.93&lt;/D&gt;&lt;D xsi:type="xsd:double"&gt;24602.67&lt;/D&gt;&lt;D xsi:type="xsd:double"&gt;24924.07&lt;/D&gt;&lt;D xsi:type="xsd:double"&gt;24324.19&lt;/D&gt;&lt;D xsi:type="xsd:double"&gt;24133.87&lt;/D&gt;&lt;D xsi:type="xsd:double"&gt;24126.3&lt;/D&gt;&lt;D xsi:type="xsd:double"&gt;23950.57&lt;/D&gt;&lt;D xsi:type="xsd:double"&gt;24024.37&lt;/D&gt;&lt;D xsi:type="xsd:double"&gt;23586.79&lt;/D&gt;&lt;D xsi:type="xsd:double"&gt;23033.97&lt;/D&gt;&lt;D xsi:type="xsd:double"&gt;22492.79&lt;/D&gt;&lt;D xsi:type="xsd:double"&gt;21679.45&lt;/D&gt;&lt;D xsi:type="xsd:double"&gt;21871.4&lt;/D&gt;&lt;D xsi:type="xsd:double"&gt;21686.45&lt;/D&gt;&lt;D xsi:type="xsd:double"&gt;21963.43&lt;/D&gt;&lt;D xsi:type="xsd:double"&gt;22424.4&lt;/D&gt;&lt;D xsi:type="xsd:double"&gt;21793.02&lt;/D&gt;&lt;D xsi:type="xsd:double"&gt;21692.78&lt;/D&gt;&lt;D xsi:type="xsd:double"&gt;21288.53&lt;/D&gt;&lt;D xsi:type="xsd:double"&gt;21174.86&lt;/D&gt;&lt;D xsi:type="xsd:double"&gt;21056.39&lt;/D&gt;&lt;D xsi:type="xsd:double"&gt;21431.99&lt;/D&gt;&lt;D xsi:type="xsd:double"&gt;22228.59&lt;/D&gt;&lt;D xsi:type="xsd:double"&gt;21771.57&lt;/D&gt;&lt;D xsi:type="xsd:double"&gt;21909.82&lt;/D&gt;&lt;D xsi:type="xsd:double"&gt;21762.15&lt;/D&gt;&lt;D xsi:type="xsd:double"&gt;21634.48&lt;/D&gt;&lt;D xsi:type="xsd:double"&gt;22103.06&lt;/D&gt;&lt;D xsi:type="xsd:double"&gt;22203.36&lt;/D&gt;&lt;D xsi:type="xsd:double"&gt;22052.11&lt;/D&gt;&lt;D xsi:type="xsd:double"&gt;21778.06&lt;/D&gt;&lt;D xsi:type="xsd:double"&gt;22111.67&lt;/D&gt;&lt;D xsi:type="xsd:double"&gt;21577.45&lt;/D&gt;&lt;D xsi:type="xsd:double"&gt;21363.21&lt;/D&gt;&lt;D xsi:type="xsd:double"&gt;21318.33&lt;/D&gt;&lt;D xsi:type="xsd:double"&gt;20579.22&lt;/D&gt;&lt;D xsi:type="xsd:double"&gt;20939.39&lt;/D&gt;&lt;D xsi:type="xsd:double"&gt;21530.8&lt;/D&gt;&lt;D xsi:type="xsd:double"&gt;21980.84&lt;/D&gt;&lt;D xsi:type="xsd:double"&gt;22169.1&lt;/D&gt;&lt;D xsi:type="xsd:double"&gt;22527.79&lt;/D&gt;&lt;D xsi:type="xsd:double"&gt;22588.69&lt;/D&gt;&lt;D xsi:type="xsd:double"&gt;22807.86&lt;/D&gt;&lt;D xsi:type="xsd:double"&gt;22779.5&lt;/D&gt;&lt;D xsi:type="xsd:double"&gt;22798.9&lt;/D&gt;&lt;D xsi:type="xsd:double"&gt;22576.5&lt;/D&gt;&lt;D xsi:type="xsd:double"&gt;22940.25&lt;/D&gt;&lt;D xsi:type="xsd:double"&gt;23178.14&lt;/D&gt;&lt;D xsi:type="xsd:double"&gt;23100.66&lt;/D&gt;&lt;D xsi:type="xsd:double"&gt;23057.93&lt;/D&gt;&lt;D xsi:type="xsd:double"&gt;22869.59&lt;/D&gt;&lt;D xsi:type="xsd:double"&gt;23220.38&lt;/D&gt;&lt;D xsi:type="xsd:double"&gt;23423.64&lt;/D&gt;&lt;D xsi:type="xsd:double"&gt;23143.88&lt;/D&gt;&lt;D xsi:type="xsd:double"&gt;23120.25&lt;/D&gt;&lt;D xsi:type="xsd:double"&gt;23054.53&lt;/D&gt;&lt;D xsi:type="xsd:double"&gt;22847.16&lt;/D&gt;&lt;D xsi:type="xsd:double"&gt;22605.8&lt;/D&gt;&lt;D xsi:type="xsd:double"&gt;22697&lt;/D&gt;&lt;D xsi:type="xsd:double"&gt;23342.07&lt;/D&gt;&lt;D xsi:type="xsd:double"&gt;23180.27&lt;/D&gt;&lt;D xsi:type="xsd:double"&gt;22922.79&lt;/D&gt;&lt;D xsi:type="xsd:double"&gt;22970.83&lt;/D&gt;&lt;D xsi:type="xsd:double"&gt;22534.92&lt;/D&gt;&lt;D xsi:type="xsd:double"&gt;22479.46&lt;/D&gt;&lt;D xsi:type="xsd:double"&gt;22980.97&lt;/D&gt;&lt;D xsi:type="xsd:double"&gt;22519.33&lt;/D&gt;&lt;D xsi:type="xsd:double"&gt;22127.38&lt;/D&gt;&lt;D xsi:type="xsd:double"&gt;22497.33&lt;/D&gt;&lt;D xsi:type="xsd:double"&gt;22349.73&lt;/D&gt;&lt;D xsi:type="xsd:double"&gt;22559.06&lt;/D&gt;&lt;D xsi:type="xsd:double"&gt;22790.07&lt;/D&gt;&lt;D xsi:type="xsd:double"&gt;22802.71&lt;/D&gt;&lt;D xsi:type="xsd:double"&gt;22629.75&lt;/D&gt;&lt;D xsi:type="xsd:double"&gt;22617.21&lt;/D&gt;&lt;D xsi:type="xsd:double"&gt;22787.5&lt;/D&gt;&lt;D xsi:type="xsd:double"&gt;22555.42&lt;/D&gt;&lt;D xsi:type="xsd:double"&gt;22195.25&lt;/D&gt;&lt;D xsi:type="xsd:double"&gt;22477.51&lt;/D&gt;&lt;D xsi:type="xsd:double"&gt;22563.47&lt;/D&gt;&lt;D xsi:type="xsd:double"&gt;22485.25&lt;/D&gt;&lt;D xsi:type="xsd:double"&gt;22242.49&lt;/D&gt;&lt;D xsi:type="xsd:double"&gt;22352.25&lt;/D&gt;&lt;D xsi:type="xsd:double"&gt;22058.55&lt;/D&gt;&lt;D xsi:type="xsd:double"&gt;21872.33&lt;/D&gt;&lt;D xsi:type="xsd:double"&gt;21880.19&lt;/D&gt;&lt;D xsi:type="xsd:double"&gt;21731.39&lt;/D&gt;&lt;D xsi:type="xsd:double"&gt;21378.19&lt;/D&gt;&lt;D xsi:type="xsd:double"&gt;21442.21&lt;/D&gt;&lt;D xsi:type="xsd:double"&gt;21772.79&lt;/D&gt;&lt;D xsi:type="xsd:double"&gt;22005.19&lt;/D&gt;&lt;D xsi:type="xsd:double"&gt;21956.49&lt;/D&gt;&lt;D xsi:type="xsd:double"&gt;21871.22&lt;/D&gt;&lt;D xsi:type="xsd:double"&gt;21870.31&lt;/D&gt;&lt;D xsi:type="xsd:double"&gt;22103.63&lt;/D&gt;&lt;D xsi:type="xsd:double"&gt;22217.45&lt;/D&gt;&lt;D xsi:type="xsd:double"&gt;22151.73&lt;/D&gt;&lt;D xsi:type="xsd:double"&gt;22024.28&lt;/D&gt;&lt;D xsi:type="xsd:double"&gt;22114.56&lt;/D&gt;&lt;D xsi:type="xsd:double"&gt;21970.33&lt;/D&gt;&lt;D xsi:type="xsd:double"&gt;21794.84&lt;/D&gt;&lt;D xsi:type="xsd:double"&gt;21452.74&lt;/D&gt;&lt;D xsi:type="xsd:double"&gt;21199.62&lt;/D&gt;&lt;D xsi:type="xsd:double"&gt;20826.44&lt;/D&gt;&lt;D xsi:type="xsd:double"&gt;20596.42&lt;/D&gt;&lt;D xsi:type="xsd:double"&gt;20068.78&lt;/D&gt;&lt;D xsi:type="xsd:double"&gt;20130.8&lt;/D&gt;&lt;D xsi:type="xsd:double"&gt;20234.78&lt;/D&gt;&lt;D xsi:type="xsd:double"&gt;19893.88&lt;/D&gt;&lt;D xsi:type="xsd:double"&gt;19828.93&lt;/D&gt;&lt;D xsi:type="xsd:double"&gt;19439.49&lt;/D&gt;&lt;D xsi:type="xsd:double"&gt;19647.75&lt;/D&gt;&lt;D xsi:type="xsd:double"&gt;19332.22&lt;/D&gt;&lt;D xsi:type="xsd:double"&gt;19238.27&lt;/D&gt;&lt;D xsi:type="xsd:double"&gt;19152.8&lt;/D&gt;&lt;D xsi:type="xsd:double"&gt;19490.27&lt;/D&gt;&lt;D xsi:type="xsd:double"&gt;19098.07&lt;/D&gt;&lt;D xsi:type="xsd:double"&gt;19216.99&lt;/D&gt;&lt;D xsi:type="xsd:double"&gt;19223.59&lt;/D&gt;&lt;D xsi:type="xsd:double"&gt;19709.99&lt;/D&gt;&lt;D xsi:type="xsd:double"&gt;19770.96&lt;/D&gt;&lt;D xsi:type="xsd:double"&gt;19628.57&lt;/D&gt;&lt;D xsi:type="xsd:double"&gt;19032.71&lt;/D&gt;&lt;D xsi:type="xsd:double"&gt;19338.37&lt;/D&gt;&lt;D xsi:type="xsd:double"&gt;19397.88&lt;/D&gt;&lt;D xsi:type="xsd:double"&gt;18627.51&lt;/D&gt;&lt;D xsi:type="xsd:double"&gt;18482.33&lt;/D&gt;&lt;D xsi:type="xsd:double"&gt;18937.06&lt;/D&gt;&lt;D xsi:type="xsd:double"&gt;19260.67&lt;/D&gt;&lt;D xsi:type="xsd:double"&gt;19308.54&lt;/D&gt;&lt;D xsi:type="xsd:double"&gt;19436.39&lt;/D&gt;&lt;D xsi:type="xsd:double"&gt;19342.03&lt;/D&gt;&lt;D xsi:type="xsd:double"&gt;19524.97&lt;/D&gt;&lt;D xsi:type="xsd:double"&gt;19519.85&lt;/D&gt;&lt;D xsi:type="xsd:double"&gt;19360.8&lt;/D&gt;&lt;D xsi:type="xsd:double"&gt;19215.49&lt;/D&gt;&lt;D xsi:type="xsd:double"&gt;19436.71&lt;/D&gt;&lt;D xsi:type="xsd:double"&gt;19377.72&lt;/D&gt;&lt;D xsi:type="xsd:double"&gt;19420&lt;/D&gt;&lt;D xsi:type="xsd:double"&gt;20058.12&lt;/D&gt;&lt;D xsi:type="xsd:double"&gt;20082.01&lt;/D&gt;&lt;D xsi:type="xsd:double"&gt;20200.38&lt;/D&gt;&lt;D xsi:type="xsd:double"&gt;20331.69&lt;/D&gt;&lt;D xsi:type="xsd:double"&gt;20137.73&lt;/D&gt;&lt;D xsi:type="xsd:double"&gt;20005.41&lt;/D&gt;&lt;D xsi:type="xsd:double"&gt;20184.23&lt;/D&gt;&lt;D xsi:type="xsd:double"&gt;20238.72&lt;/D&gt;&lt;D xsi:type="xsd:double"&gt;20512.03&lt;/D&gt;&lt;D xsi:type="xsd:double"&gt;20366.56&lt;/D&gt;&lt;D xsi:type="xsd:double"&gt;20383.2&lt;/D&gt;&lt;D xsi:type="xsd:double"&gt;20619.34&lt;/D&gt;&lt;D xsi:type="xsd:double"&gt;20687.97&lt;/D&gt;&lt;D xsi:type="xsd:double"&gt;20772.46&lt;/D&gt;&lt;D xsi:type="xsd:double"&gt;20765.07&lt;/D&gt;&lt;D xsi:type="xsd:double"&gt;20693.48&lt;/D&gt;&lt;D xsi:type="xsd:double"&gt;20499.4&lt;/D&gt;&lt;D xsi:type="xsd:double"&gt;20386.32&lt;/D&gt;&lt;D xsi:type="xsd:double"&gt;20820.73&lt;/D&gt;&lt;D xsi:type="xsd:double"&gt;20872.55&lt;/D&gt;&lt;D xsi:type="xsd:double"&gt;20786.18&lt;/D&gt;&lt;D xsi:type="xsd:double"&gt;20311.86&lt;/D&gt;&lt;D xsi:type="xsd:double"&gt;20249.84&lt;/D&gt;&lt;D xsi:type="xsd:double"&gt;20370.52&lt;/D&gt;&lt;D xsi:type="xsd:double"&gt;20370.44&lt;/D&gt;&lt;D xsi:type="xsd:double"&gt;20550.95&lt;/D&gt;&lt;D xsi:type="xsd:double"&gt;20546.43&lt;/D&gt;&lt;D xsi:type="xsd:double"&gt;21171.29&lt;/D&gt;&lt;D xsi:type="xsd:double"&gt;21511.08&lt;/D&gt;&lt;D xsi:type="xsd:double"&gt;21423.06&lt;/D&gt;&lt;D xsi:type="xsd:double"&gt;21172&lt;/D&gt;&lt;D xsi:type="xsd:double"&gt;21459.04&lt;/D&gt;&lt;D xsi:type="xsd:double"&gt;21452.82&lt;/D&gt;&lt;D xsi:type="xsd:double"&gt;21634.74&lt;/D&gt;&lt;D xsi:type="xsd:double"&gt;21495.79&lt;/D&gt;&lt;D xsi:type="xsd:double"&gt;21430.57&lt;/D&gt;&lt;D xsi:type="xsd:double"&gt;21419.92&lt;/D&gt;&lt;D xsi:type="xsd:double"&gt;21442.51&lt;/D&gt;&lt;D xsi:type="xsd:double"&gt;21654.07&lt;/D&gt;&lt;D xsi:type="xsd:double"&gt;21235.39&lt;/D&gt;&lt;D xsi:type="xsd:double"&gt;21061.77&lt;/D&gt;&lt;D xsi:type="xsd:double"&gt;20580.38&lt;/D&gt;&lt;D xsi:type="xsd:double"&gt;20534.76&lt;/D&gt;&lt;D xsi:type="xsd:double"&gt;20377.94&lt;/D&gt;&lt;D xsi:type="xsd:double"&gt;20303.2&lt;/D&gt;&lt;D xsi:type="xsd:double"&gt;20294.5&lt;/D&gt;&lt;D xsi:type="xsd:double"&gt;20347.8&lt;/D&gt;&lt;D xsi:type="xsd:double"&gt;20100.5&lt;/D&gt;&lt;D xsi:type="xsd:double"&gt;19881.91&lt;/D&gt;&lt;D xsi:type="xsd:double"&gt;19998.76&lt;/D&gt;&lt;D xsi:type="xsd:double"&gt;20145.77&lt;/D&gt;&lt;D xsi:type="xsd:double"&gt;19923.83&lt;/D&gt;&lt;D xsi:type="xsd:double"&gt;19793.46&lt;/D&gt;&lt;D xsi:type="xsd:double"&gt;19954.33&lt;/D&gt;&lt;D xsi:type="xsd:double"&gt;19955.03&lt;/D&gt;&lt;D xsi:type="xsd:double"&gt;19870.16&lt;/D&gt;&lt;D xsi:type="xsd:double"&gt;20379.66&lt;/D&gt;&lt;D xsi:type="xsd:double"&gt;20404.73&lt;/D&gt;&lt;D xsi:type="xsd:double"&gt;20620.15&lt;/D&gt;&lt;D xsi:type="xsd:double"&gt;20765.61&lt;/D&gt;&lt;D xsi:type="xsd:double"&gt;20974.71&lt;/D&gt;&lt;D xsi:type="xsd:double"&gt;20898.45&lt;/D&gt;&lt;D xsi:type="xsd:double"&gt;20878.21&lt;/D&gt;&lt;D xsi:type="xsd:double"&gt;21049.2&lt;/D&gt;&lt;D xsi:type="xsd:double"&gt;21039.87&lt;/D&gt;&lt;D xsi:type="xsd:double"&gt;21351.33&lt;/D&gt;&lt;D xsi:type="xsd:double"&gt;21352.37&lt;/D&gt;&lt;D xsi:type="xsd:double"&gt;21270.62&lt;/D&gt;&lt;D xsi:type="xsd:double"&gt;20664.59&lt;/D&gt;&lt;D xsi:type="xsd:double"&gt;20537.92&lt;/D&gt;&lt;D xsi:type="xsd:double"&gt;20553.58&lt;/D&gt;&lt;D xsi:type="xsd:double"&gt;20297.4&lt;/D&gt;&lt;D xsi:type="xsd:double"&gt;20282.04&lt;/D&gt;&lt;D xsi:type="xsd:double"&gt;20551.02&lt;/D&gt;&lt;D xsi:type="xsd:double"&gt;20681.79&lt;/D&gt;&lt;D xsi:type="xsd:double"&gt;20841.51&lt;/D&gt;&lt;D xsi:type="xsd:double"&gt;20889.05&lt;/D&gt;&lt;D xsi:type="xsd:double"&gt;21034.18&lt;/D&gt;&lt;D xsi:type="xsd:double"&gt;20329.16&lt;/D&gt;&lt;D xsi:type="xsd:double"&gt;20196.2&lt;/D&gt;&lt;D xsi:type="xsd:double"&gt;20456.58&lt;/D&gt;&lt;D xsi:type="xsd:double"&gt;20828.03&lt;/D&gt;&lt;D xsi:type="xsd:double"&gt;21166.02&lt;/D&gt;&lt;D xsi:type="xsd:double"&gt;20945.98&lt;/D&gt;&lt;D xsi:type="xsd:double"&gt;20560.06&lt;/D&gt;&lt;D xsi:type="xsd:double"&gt;20731.12&lt;/D&gt;&lt;D xsi:type="xsd:double"&gt;20645.59&lt;/D&gt;&lt;D xsi:type="xsd:double"&gt;20972.85&lt;/D&gt;&lt;D xsi:type="xsd:double"&gt;21252.64&lt;/D&gt;&lt;D xsi:type="xsd:double"&gt;21441.23&lt;/D&gt;&lt;D xsi:type="xsd:double"&gt;21581.42&lt;/D&gt;&lt;D xsi:type="xsd:double"&gt;21739.21&lt;/D&gt;&lt;D xsi:type="xsd:double"&gt;21822&lt;/D&gt;&lt;D xsi:type="xsd:double"&gt;21767.88&lt;/D&gt;&lt;D xsi:type="xsd:double"&gt;21895.23&lt;/D&gt;&lt;D xsi:type="xsd:double"&gt;22118.22&lt;/D&gt;&lt;D xsi:type="xsd:double"&gt;21972.87&lt;/D&gt;&lt;D xsi:type="xsd:double"&gt;22071.77&lt;/D&gt;&lt;D xsi:type="xsd:double"&gt;22300.51&lt;/D&gt;&lt;D xsi:type="xsd:double"&gt;22277.24&lt;/D&gt;&lt;D xsi:type="xsd:double"&gt;22214.72&lt;/D&gt;&lt;D xsi:type="xsd:double"&gt;22152.75&lt;/D&gt;&lt;D xsi:type="xsd:double"&gt;22260.95&lt;/D&gt;&lt;D xsi:type="xsd:double"&gt;21822.22&lt;/D&gt;&lt;D xsi:type="xsd:double"&gt;21922.42&lt;/D&gt;&lt;D xsi:type="xsd:double"&gt;22193.29&lt;/D&gt;&lt;D xsi:type="xsd:double"&gt;22503.28&lt;/D&gt;&lt;D xsi:type="xsd:double"&gt;22496.75&lt;/D&gt;&lt;D xsi:type="xsd:double"&gt;22618.04&lt;/D&gt;&lt;D xsi:type="xsd:double"&gt;22689.94&lt;/D&gt;&lt;D xsi:type="xsd:double"&gt;22816.75&lt;/D&gt;&lt;D xsi:type="xsd:double"&gt;22975.74&lt;/D&gt;&lt;D xsi:type="xsd:double"&gt;23084.52&lt;/D&gt;&lt;D xsi:type="xsd:double"&gt;23029.48&lt;/D&gt;&lt;D x</t>
        </r>
      </text>
    </comment>
    <comment ref="A9" authorId="0" shapeId="0">
      <text>
        <r>
          <rPr>
            <b/>
            <sz val="9"/>
            <color indexed="81"/>
            <rFont val="Tahoma"/>
            <charset val="1"/>
          </rPr>
          <t>si:type="xsd:double"&gt;23193.9&lt;/D&gt;&lt;D xsi:type="xsd:double"&gt;23153.74&lt;/D&gt;&lt;D xsi:type="xsd:double"&gt;23005.16&lt;/D&gt;&lt;D xsi:type="xsd:double"&gt;22998.93&lt;/D&gt;&lt;D xsi:type="xsd:double"&gt;23036.07&lt;/D&gt;&lt;D xsi:type="xsd:double"&gt;22898.12&lt;/D&gt;&lt;D xsi:type="xsd:double"&gt;22997.4&lt;/D&gt;&lt;D xsi:type="xsd:double"&gt;22922.68&lt;/D&gt;&lt;D xsi:type="xsd:double"&gt;23073.52&lt;/D&gt;&lt;D xsi:type="xsd:double"&gt;23063.15&lt;/D&gt;&lt;D xsi:type="xsd:double"&gt;23193.03&lt;/D&gt;&lt;D xsi:type="xsd:double"&gt;23306.48&lt;/D&gt;&lt;D xsi:type="xsd:double"&gt;23688.41&lt;/D&gt;&lt;D xsi:type="xsd:double"&gt;23787.68&lt;/D&gt;&lt;D xsi:type="xsd:double"&gt;23830.75&lt;/D&gt;&lt;D xsi:type="xsd:double"&gt;23928.93&lt;/D&gt;&lt;D xsi:type="xsd:double"&gt;24364&lt;/D&gt;&lt;D xsi:type="xsd:double"&gt;23625.37&lt;/D&gt;&lt;D xsi:type="xsd:double"&gt;23652.41&lt;/D&gt;&lt;D xsi:type="xsd:double"&gt;23371.53&lt;/D&gt;&lt;D xsi:type="xsd:double"&gt;23471.48&lt;/D&gt;&lt;D xsi:type="xsd:double"&gt;23625.92&lt;/D&gt;&lt;D xsi:type="xsd:double"&gt;23556.06&lt;/D&gt;&lt;D xsi:type="xsd:double"&gt;23729.02&lt;/D&gt;&lt;D xsi:type="xsd:double"&gt;24058.65&lt;/D&gt;&lt;D xsi:type="xsd:double"&gt;23846.71&lt;/D&gt;&lt;D xsi:type="xsd:double"&gt;23563.5&lt;/D&gt;&lt;D xsi:type="xsd:double"&gt;23646.03&lt;/D&gt;&lt;D xsi:type="xsd:double"&gt;23619.65&lt;/D&gt;&lt;D xsi:type="xsd:double"&gt;23828.6&lt;/D&gt;&lt;D xsi:type="xsd:double"&gt;23484.37&lt;/D&gt;&lt;D xsi:type="xsd:double"&gt;23698.3&lt;/D&gt;&lt;D xsi:type="xsd:double"&gt;23689.44&lt;/D&gt;&lt;D xsi:type="xsd:double"&gt;23847.46&lt;/D&gt;&lt;D xsi:type="xsd:double"&gt;24004.09&lt;/D&gt;&lt;D xsi:type="xsd:double"&gt;23948.95&lt;/D&gt;&lt;D xsi:type="xsd:double"&gt;24064.5&lt;/D&gt;&lt;D xsi:type="xsd:double"&gt;23444.67&lt;/D&gt;&lt;D xsi:type="xsd:double"&gt;23347.97&lt;/D&gt;&lt;D xsi:type="xsd:double"&gt;23318.36&lt;/D&gt;&lt;D xsi:type="xsd:double"&gt;23177.19&lt;/D&gt;&lt;D xsi:type="xsd:double"&gt;23402.89&lt;/D&gt;&lt;D xsi:type="xsd:double"&gt;23445.56&lt;/D&gt;&lt;D xsi:type="xsd:double"&gt;23500.82&lt;/D&gt;&lt;D xsi:type="xsd:double"&gt;23620.09&lt;/D&gt;&lt;D xsi:type="xsd:double"&gt;23631.34&lt;/D&gt;&lt;D xsi:type="xsd:double"&gt;23464.03&lt;/D&gt;&lt;D xsi:type="xsd:double"&gt;23352.62&lt;/D&gt;&lt;D xsi:type="xsd:double"&gt;23157.73&lt;/D&gt;&lt;D xsi:type="xsd:double"&gt;23045.53&lt;/D&gt;&lt;D xsi:type="xsd:double"&gt;23268.05&lt;/D&gt;&lt;D xsi:type="xsd:double"&gt;22956.85&lt;/D&gt;&lt;D xsi:type="xsd:double"&gt;22855.01&lt;/D&gt;&lt;D xsi:type="xsd:double"&gt;22771.61&lt;/D&gt;&lt;D xsi:type="xsd:double"&gt;22867.24&lt;/D&gt;&lt;D xsi:type="xsd:double"&gt;22996.97&lt;/D&gt;&lt;D xsi:type="xsd:double"&gt;23048.32&lt;/D&gt;&lt;D xsi:type="xsd:double"&gt;22918.34&lt;/D&gt;&lt;D xsi:type="xsd:double"&gt;22673.31&lt;/D&gt;&lt;D xsi:type="xsd:double"&gt;22359.01&lt;/D&gt;&lt;D xsi:type="xsd:double"&gt;22411.12&lt;/D&gt;&lt;D xsi:type="xsd:double"&gt;22499.39&lt;/D&gt;&lt;D xsi:type="xsd:double"&gt;22367.47&lt;/D&gt;&lt;D xsi:type="xsd:double"&gt;22374.36&lt;/D&gt;&lt;D xsi:type="xsd:double"&gt;22480.75&lt;/D&gt;&lt;D xsi:type="xsd:double"&gt;22719.42&lt;/D&gt;&lt;D xsi:type="xsd:double"&gt;22804.26&lt;/D&gt;&lt;D xsi:type="xsd:double"&gt;22647.38&lt;/D&gt;&lt;D xsi:type="xsd:double"&gt;22764.34&lt;/D&gt;&lt;D xsi:type="xsd:double"&gt;22964.02&lt;/D&gt;&lt;D xsi:type="xsd:double"&gt;22868.14&lt;/D&gt;&lt;D xsi:type="xsd:double"&gt;22889.47&lt;/D&gt;&lt;D xsi:type="xsd:double"&gt;23012.28&lt;/D&gt;&lt;D xsi:type="xsd:double"&gt;22756.01&lt;/D&gt;&lt;D xsi:type="xsd:double"&gt;22628.13&lt;/D&gt;&lt;D xsi:type="xsd:double"&gt;22746.67&lt;/D&gt;&lt;D xsi:type="xsd:double"&gt;22843.01&lt;/D&gt;&lt;D xsi:type="xsd:double"&gt;23076.24&lt;/D&gt;&lt;D xsi:type="xsd:double"&gt;22813.85&lt;/D&gt;&lt;D xsi:type="xsd:double"&gt;22863.61&lt;/D&gt;&lt;D xsi:type="xsd:double"&gt;22458.42&lt;/D&gt;&lt;D xsi:type="xsd:double"&gt;22627.6&lt;/D&gt;&lt;D xsi:type="xsd:double"&gt;22305.07&lt;/D&gt;&lt;D xsi:type="xsd:double"&gt;22155.14&lt;/D&gt;&lt;D xsi:type="xsd:double"&gt;21955.94&lt;/D&gt;&lt;D xsi:type="xsd:double"&gt;21873.56&lt;/D&gt;&lt;D xsi:type="xsd:double"&gt;21910.39&lt;/D&gt;&lt;D xsi:type="xsd:double"&gt;21822.18&lt;/D&gt;&lt;D xsi:type="xsd:double"&gt;21601.07&lt;/D&gt;&lt;D xsi:type="xsd:double"&gt;21811.96&lt;/D&gt;&lt;D xsi:type="xsd:double"&gt;21810.4&lt;/D&gt;&lt;D xsi:type="xsd:double"&gt;22069.62&lt;/D&gt;&lt;D xsi:type="xsd:double"&gt;22189.31&lt;/D&gt;&lt;D xsi:type="xsd:double"&gt;22228.06&lt;/D&gt;&lt;D xsi:type="xsd:double"&gt;22483.01&lt;/D&gt;&lt;D xsi:type="xsd:double"&gt;22605.66&lt;/D&gt;&lt;D xsi:type="xsd:double"&gt;22626.43&lt;/D&gt;&lt;D xsi:type="xsd:double"&gt;22744.85&lt;/D&gt;&lt;D xsi:type="xsd:double"&gt;22944.58&lt;/D&gt;&lt;D xsi:type="xsd:double"&gt;22971.49&lt;/D&gt;&lt;D xsi:type="xsd:double"&gt;22971.45&lt;/D&gt;&lt;D xsi:type="xsd:double"&gt;22908.86&lt;/D&gt;&lt;D xsi:type="xsd:double"&gt;22867.84&lt;/D&gt;&lt;D xsi:type="xsd:double"&gt;23151.75&lt;/D&gt;&lt;D xsi:type="xsd:double"&gt;23104.35&lt;/D&gt;&lt;D xsi:type="xsd:double"&gt;22987.68&lt;/D&gt;&lt;D xsi:type="xsd:double"&gt;23068.08&lt;/D&gt;&lt;D xsi:type="xsd:double"&gt;22986.45&lt;/D&gt;&lt;D xsi:type="xsd:double"&gt;23066.4&lt;/D&gt;&lt;D xsi:type="xsd:double"&gt;23386.41&lt;/D&gt;&lt;D xsi:type="xsd:double"&gt;23397.09&lt;/D&gt;&lt;D xsi:type="xsd:double"&gt;23318.39&lt;/D&gt;&lt;D xsi:type="xsd:double"&gt;23439.02&lt;/D&gt;&lt;D xsi:type="xsd:double"&gt;23226.92&lt;/D&gt;&lt;D xsi:type="xsd:double"&gt;23348.24&lt;/D&gt;&lt;D xsi:type="xsd:double"&gt;23403.6&lt;/D&gt;&lt;D xsi:type="xsd:double"&gt;23520.77&lt;/D&gt;&lt;D xsi:type="xsd:double"&gt;23644.63&lt;/D&gt;&lt;D xsi:type="xsd:double"&gt;23718.47&lt;/D&gt;&lt;D xsi:type="xsd:double"&gt;23751.92&lt;/D&gt;&lt;D xsi:type="xsd:double"&gt;23735.11&lt;/D&gt;&lt;D xsi:type="xsd:double"&gt;24067.62&lt;/D&gt;&lt;D xsi:type="xsd:double"&gt;24161.39&lt;/D&gt;&lt;D xsi:type="xsd:double"&gt;24106.34&lt;/D&gt;&lt;D xsi:type="xsd:double"&gt;24202.34&lt;/D&gt;&lt;D xsi:type="xsd:double"&gt;24213.64&lt;/D&gt;&lt;D xsi:type="xsd:double"&gt;24201.96&lt;/D&gt;&lt;D xsi:type="xsd:double"&gt;24216.53&lt;/D&gt;&lt;D xsi:type="xsd:double"&gt;24121.91&lt;/D&gt;&lt;D xsi:type="xsd:double"&gt;24067.68&lt;/D&gt;&lt;D xsi:type="xsd:double"&gt;24007.81&lt;/D&gt;&lt;D xsi:type="xsd:double"&gt;23857.28&lt;/D&gt;&lt;D xsi:type="xsd:double"&gt;24080.87&lt;/D&gt;&lt;D xsi:type="xsd:double"&gt;23635.24&lt;/D&gt;&lt;D xsi:type="xsd:double"&gt;23691.05&lt;/D&gt;&lt;D xsi:type="xsd:double"&gt;23728&lt;/D&gt;&lt;D xsi:type="xsd:double"&gt;23816.23&lt;/D&gt;&lt;D xsi:type="xsd:double"&gt;23673.58&lt;/D&gt;&lt;D xsi:type="xsd:double"&gt;23603.77&lt;/D&gt;&lt;D xsi:type="xsd:double"&gt;23877.59&lt;/D&gt;&lt;D xsi:type="xsd:double"&gt;23918.12&lt;/D&gt;&lt;D xsi:type="xsd:double"&gt;23842.81&lt;/D&gt;&lt;D xsi:type="xsd:double"&gt;24288.28&lt;/D&gt;&lt;D xsi:type="xsd:double"&gt;24385.81&lt;/D&gt;&lt;D xsi:type="xsd:double"&gt;24501.99&lt;/D&gt;&lt;D xsi:type="xsd:double"&gt;24656.65&lt;/D&gt;&lt;D xsi:type="xsd:double"&gt;24380.42&lt;/D&gt;&lt;D xsi:type="xsd:double"&gt;24466.73&lt;/D&gt;&lt;D xsi:type="xsd:double"&gt;24420.77&lt;/D&gt;&lt;D xsi:type="xsd:double"&gt;24434.9&lt;/D&gt;&lt;D xsi:type="xsd:double"&gt;24360&lt;/D&gt;&lt;D xsi:type="xsd:double"&gt;24470.66&lt;/D&gt;&lt;D xsi:type="xsd:double"&gt;24431.12&lt;/D&gt;&lt;D xsi:type="xsd:double"&gt;24329.98&lt;/D&gt;&lt;D xsi:type="xsd:double"&gt;24261.48&lt;/D&gt;&lt;D xsi:type="xsd:double"&gt;24400.8&lt;/D&gt;&lt;D xsi:type="xsd:double"&gt;24381.63&lt;/D&gt;&lt;D xsi:type="xsd:double"&gt;24268.39&lt;/D&gt;&lt;D xsi:type="xsd:double"&gt;24314.66&lt;/D&gt;&lt;D xsi:type="xsd:double"&gt;24318.15&lt;/D&gt;&lt;D xsi:type="xsd:double"&gt;24313.5&lt;/D&gt;&lt;D xsi:type="xsd:double"&gt;24378.38&lt;/D&gt;&lt;D xsi:type="xsd:double"&gt;24276.31&lt;/D&gt;&lt;D xsi:type="xsd:double"&gt;23893.14&lt;/D&gt;&lt;D xsi:type="xsd:double"&gt;24058.87&lt;/D&gt;&lt;D xsi:type="xsd:double"&gt;24190.14&lt;/D&gt;&lt;D xsi:type="xsd:double"&gt;24206.44&lt;/D&gt;&lt;D xsi:type="xsd:double"&gt;24455.94&lt;/D&gt;&lt;D xsi:type="xsd:double"&gt;24637.85&lt;/D&gt;&lt;D xsi:type="xsd:double"&gt;24717.44&lt;/D&gt;&lt;D xsi:type="xsd:double"&gt;24697.03&lt;/D&gt;&lt;D xsi:type="xsd:double"&gt;24773.8&lt;/D&gt;&lt;D xsi:type="xsd:double"&gt;24683.88&lt;/D&gt;&lt;D xsi:type="xsd:double"&gt;24634.28&lt;/D&gt;&lt;D xsi:type="xsd:double"&gt;24624.21&lt;/D&gt;&lt;D xsi:type="xsd:double"&gt;24889.83&lt;/D&gt;&lt;D xsi:type="xsd:double"&gt;25164.97&lt;/D&gt;&lt;D xsi:type="xsd:double"&gt;25203.54&lt;/D&gt;&lt;D xsi:type="xsd:double"&gt;25211.28&lt;/D&gt;&lt;D xsi:type="xsd:double"&gt;25385.72&lt;/D&gt;&lt;D xsi:type="xsd:double"&gt;25413.35&lt;/D&gt;&lt;D xsi:type="xsd:double"&gt;25374.95&lt;/D&gt;&lt;D xsi:type="xsd:double"&gt;25263.81&lt;/D&gt;&lt;D xsi:type="xsd:double"&gt;25266.22&lt;/D&gt;&lt;D xsi:type="xsd:double"&gt;25450.04&lt;/D&gt;&lt;D xsi:type="xsd:double"&gt;25486.98&lt;/D&gt;&lt;D xsi:type="xsd:double"&gt;25428.5&lt;/D&gt;&lt;D xsi:type="xsd:double"&gt;25680.67&lt;/D&gt;&lt;D xsi:type="xsd:double"&gt;25724.4&lt;/D&gt;&lt;D xsi:type="xsd:double"&gt;25744.72&lt;/D&gt;&lt;D xsi:type="xsd:double"&gt;25817.95&lt;/D&gt;&lt;D xsi:type="xsd:double"&gt;25834.75&lt;/D&gt;&lt;D xsi:type="xsd:double"&gt;25973&lt;/D&gt;&lt;D xsi:type="xsd:double"&gt;25998.66&lt;/D&gt;&lt;D xsi:type="xsd:double"&gt;26019.01&lt;/D&gt;&lt;D xsi:type="xsd:double"&gt;26073.44&lt;/D&gt;&lt;D xsi:type="xsd:double"&gt;26069.98&lt;/D&gt;&lt;D xsi:type="xsd:double"&gt;26090.33&lt;/D&gt;&lt;D xsi:type="xsd:double"&gt;25957.78&lt;/D&gt;&lt;D xsi:type="xsd:double"&gt;25883.22&lt;/D&gt;&lt;D xsi:type="xsd:double"&gt;25915.46&lt;/D&gt;&lt;D xsi:type="xsd:double"&gt;25772.28&lt;/D&gt;&lt;D xsi:type="xsd:double"&gt;25719.97&lt;/D&gt;&lt;D xsi:type="xsd:double"&gt;25939.72&lt;/D&gt;&lt;D xsi:type="xsd:double"&gt;26043.1&lt;/D&gt;&lt;D xsi:type="xsd:double"&gt;25846.52&lt;/D&gt;&lt;D xsi:type="xsd:double"&gt;25867.94&lt;/D&gt;&lt;D xsi:type="xsd:double"&gt;25770.37&lt;/D&gt;&lt;D xsi:type="xsd:double"&gt;25875.48&lt;/D&gt;&lt;D xsi:type="xsd:double"&gt;25929.61&lt;/D&gt;&lt;D xsi:type="xsd:double"&gt;25821.36&lt;/D&gt;&lt;D xsi:type="xsd:double"&gt;25965.42&lt;/D&gt;&lt;D xsi:type="xsd:double"&gt;25816.25&lt;/D&gt;&lt;D xsi:type="xsd:double"&gt;25821.39&lt;/D&gt;&lt;D xsi:type="xsd:double"&gt;25838.27&lt;/D&gt;&lt;D xsi:type="xsd:double"&gt;25559.18&lt;/D&gt;&lt;D xsi:type="xsd:double"&gt;25599.7&lt;/D&gt;&lt;D xsi:type="xsd:double"&gt;25409.9&lt;/D&gt;&lt;D xsi:type="xsd:double"&gt;25622.75&lt;/D&gt;&lt;D xsi:type="xsd:double"&gt;25941.47&lt;/D&gt;&lt;D xsi:type="xsd:double"&gt;26147.3&lt;/D&gt;&lt;D xsi:type="xsd:double"&gt;26383.76&lt;/D&gt;&lt;D xsi:type="xsd:double"&gt;26416.68&lt;/D&gt;&lt;D xsi:type="xsd:double"&gt;26618.66&lt;/D&gt;&lt;D xsi:type="xsd:double"&gt;26540.17&lt;/D&gt;&lt;D xsi:type="xsd:double"&gt;26682.64&lt;/D&gt;&lt;D xsi:type="xsd:double"&gt;26794.18&lt;/D&gt;&lt;D xsi:type="xsd:double"&gt;26778.42&lt;/D&gt;&lt;D xsi:type="xsd:double"&gt;26882&lt;/D&gt;&lt;D xsi:type="xsd:double"&gt;26889.7&lt;/D&gt;&lt;D xsi:type="xsd:double"&gt;27007.27&lt;/D&gt;&lt;D xsi:type="xsd:double"&gt;27169.15&lt;/D&gt;&lt;D xsi:type="xsd:double"&gt;27047.88&lt;/D&gt;&lt;D xsi:type="xsd:double"&gt;27324.38&lt;/D&gt;&lt;D xsi:type="xsd:double"&gt;27558&lt;/D&gt;&lt;D xsi:type="xsd:double"&gt;27747.35&lt;/D&gt;&lt;D xsi:type="xsd:double"&gt;27601.05&lt;/D&gt;&lt;D xsi:type="xsd:double"&gt;27615.03&lt;/D&gt;&lt;D xsi:type="xsd:double"&gt;27731.92&lt;/D&gt;&lt;D xsi:type="xsd:double"&gt;27867.56&lt;/D&gt;&lt;D xsi:type="xsd:double"&gt;27876.12&lt;/D&gt;&lt;D xsi:type="xsd:double"&gt;27791.36&lt;/D&gt;&lt;D xsi:type="xsd:double"&gt;27184.21&lt;/D&gt;&lt;D xsi:type="xsd:double"&gt;27268.23&lt;/D&gt;&lt;D xsi:type="xsd:double"&gt;27438.42&lt;/D&gt;&lt;D xsi:type="xsd:double"&gt;27422.3&lt;/D&gt;&lt;D xsi:type="xsd:double"&gt;27624.52&lt;/D&gt;&lt;D xsi:type="xsd:double"&gt;27236.32&lt;/D&gt;&lt;D xsi:type="xsd:double"&gt;27221.31&lt;/D&gt;&lt;D xsi:type="xsd:double"&gt;27509.06&lt;/D&gt;&lt;D xsi:type="xsd:double"&gt;27642.23&lt;/D&gt;&lt;D xsi:type="xsd:double"&gt;27878.37&lt;/D&gt;&lt;D xsi:type="xsd:double"&gt;28071.59&lt;/D&gt;&lt;D xsi:type="xsd:double"&gt;27839.83&lt;/D&gt;&lt;D xsi:type="xsd:double"&gt;28127.9&lt;/D&gt;&lt;D xsi:type="xsd:double"&gt;27994.06&lt;/D&gt;&lt;D xsi:type="xsd:double"&gt;28116.7&lt;/D&gt;&lt;D xsi:type="xsd:double"&gt;27884.46&lt;/D&gt;&lt;/FQL&gt;&lt;FQL&gt;&lt;Q&gt;180458^P_PRICE_LOW_PR(09/04/2007,0,D,,,,"PRICE","INTRA","1D")&lt;/Q&gt;&lt;R&gt;2465&lt;/R&gt;&lt;C&gt;1&lt;/C&gt;&lt;D xsi:type="xsd:double"&gt;23855.11&lt;/D&gt;&lt;D xsi:type="xsd:double"&gt;23839&lt;/D&gt;&lt;D xsi:type="xsd:double"&gt;23853.05&lt;/D&gt;&lt;D xsi:type="xsd:double"&gt;23881.72&lt;/D&gt;&lt;D xsi:type="xsd:double"&gt;23578.11&lt;/D&gt;&lt;D xsi:type="xsd:double"&gt;23753.35&lt;/D&gt;&lt;D xsi:type="xsd:double"&gt;24088.11&lt;/D&gt;&lt;D xsi:type="xsd:double"&gt;24216.41&lt;/D&gt;&lt;D xsi:type="xsd:double"&gt;24715.74&lt;/D&gt;&lt;D xsi:type="xsd:double"&gt;24544.74&lt;/D&gt;&lt;D xsi:type="xsd:double"&gt;24368.65&lt;/D&gt;&lt;D xsi:type="xsd:double"&gt;25286.92&lt;/D&gt;&lt;D xsi:type="xsd:double"&gt;25571.15&lt;/D&gt;&lt;D xsi:type="xsd:double"&gt;25554.54&lt;/D&gt;&lt;D xsi:type="xsd:double"&gt;25994.78&lt;/D&gt;&lt;D xsi:type="xsd:double"&gt;26236.73&lt;/D&gt;&lt;D xsi:type="xsd:double"&gt;26664.79&lt;/D&gt;&lt;D xsi:type="xsd:double"&gt;26899.48&lt;/D&gt;&lt;D xsi:type="xsd:double"&gt;27795.55&lt;/D&gt;&lt;D xsi:type="xsd:double"&gt;27245.48&lt;/D&gt;&lt;D xsi:type="xsd:double"&gt;26746.63&lt;/D&gt;&lt;D xsi:type="xsd:double"&gt;27203.91&lt;/D&gt;&lt;D xsi:type="xsd:double"&gt;27651.21&lt;/D&gt;&lt;D xsi:type="xsd:double"&gt;27491.93&lt;/D&gt;&lt;D xsi:type="xsd:double"&gt;28292.9&lt;/D&gt;&lt;D xsi:type="xsd:double"&gt;28609.68&lt;/D&gt;&lt;D xsi:type="xsd:double"&gt;28368.69&lt;/D&gt;&lt;D xsi:type="xsd:double"&gt;28767.41&lt;/D&gt;&lt;D xsi:type="xsd:double"&gt;28884.23&lt;/D&gt;&lt;D xsi:type="xsd:double"&gt;28484.2&lt;/D&gt;&lt;D xsi:type="xsd:double"&gt;29265.47&lt;/D&gt;&lt;D xsi:type="xsd:double"&gt;28336.97&lt;/D&gt;&lt;D xsi:type="xsd:double"&gt;28718.55&lt;/D&gt;&lt;D xsi:type="xsd:double"&gt;29290.72&lt;/D&gt;&lt;D xsi:type="xsd:double"&gt;29314.22&lt;/D&gt;&lt;D xsi:type="xsd:double"&gt;29932.64&lt;/D&gt;&lt;D xsi:type="xsd:double"&gt;30986.22&lt;/D&gt;&lt;D xsi:type="xsd:double"&gt;31361.91&lt;/D&gt;&lt;D xsi:type="xsd:double"&gt;31159.54&lt;/D&gt;&lt;D xsi:type="xsd:double"&gt;31342.05&lt;/D&gt;&lt;D xsi:type="xsd:double"&gt;30366.69&lt;/D&gt;&lt;D xsi:type="xsd:double"&gt;28920.3&lt;/D&gt;&lt;D xsi:type="xsd:double"&gt;28479.03&lt;/D&gt;&lt;D xsi:type="xsd:double"&gt;29596.18&lt;/D&gt;&lt;D xsi:type="xsd:double"&gt;28545.7&lt;/D&gt;&lt;D xsi:type="xsd:double"&gt;28408.53&lt;/D&gt;&lt;D xsi:type="xsd:double"&gt;27468&lt;/D&gt;&lt;D xsi:type="xsd:double"&gt;26952.94&lt;/D&gt;&lt;D xsi:type="xsd:double"&gt;28622.97&lt;/D&gt;&lt;D xsi:type="xsd:double"&gt;28730.3&lt;/D&gt;&lt;D xsi:type="xsd:double"&gt;27496.15&lt;/D&gt;&lt;D xsi:type="xsd:double"&gt;27300.29&lt;/D&gt;&lt;D xsi:type="xsd:double"&gt;26404.28&lt;/D&gt;&lt;D xsi:type="xsd:double"&gt;26500.54&lt;/D&gt;&lt;D xsi:type="xsd:double"&gt;25861.73&lt;/D&gt;&lt;D xsi:type="xsd:double"&gt;26305.45&lt;/D&gt;&lt;D xsi:type="xsd:double"&gt;27311.88&lt;/D&gt;&lt;D xsi:type="xsd:double"&gt;26637.61&lt;/D&gt;&lt;D xsi:type="xsd:double"&gt;27028.67&lt;/D&gt;&lt;D xsi:type="xsd:double"&gt;28114.68&lt;/D&gt;&lt;D xsi:type="xsd:double"&gt;28436.71&lt;/D&gt;&lt;D xsi:type="xsd:double"&gt;28658.42&lt;/D&gt;&lt;D xsi:type="xsd:double"&gt;28544.18&lt;/D&gt;&lt;D xsi:type="xsd:double"&gt;28712.47&lt;/D&gt;&lt;D xsi:type="xsd:double"&gt;29530.32&lt;/D&gt;&lt;D xsi:type="xsd:double"&gt;28838.94&lt;/D&gt;&lt;D xsi:type="xsd:double"&gt;28445.67&lt;/D&gt;&lt;D xsi:type="xsd:double"&gt;28726.13&lt;/D&gt;&lt;D xsi:type="xsd:double"&gt;28343.21&lt;/D&gt;&lt;D xsi:type="xsd:double"&gt;27606.23&lt;/D&gt;&lt;D xsi:type="xsd:double"&gt;27245.17&lt;/D&gt;&lt;D xsi:type="xsd:double"&gt;26551.37&lt;/D&gt;&lt;D xsi:type="xsd:double"&gt;26093.96&lt;/D&gt;&lt;D xsi:type="xsd:double"&gt;26670.85&lt;/D&gt;&lt;D xsi:type="xsd:double"&gt;26957.65&lt;/D&gt;&lt;D xsi:type="xsd:double"&gt;27192.8&lt;/D&gt;&lt;D xsi:type="xsd:double"&gt;27954.28&lt;/D&gt;&lt;D xsi:type="xsd:double"&gt;27842.93&lt;/D&gt;&lt;D xsi:type="xsd:double"&gt;27296.86&lt;/D&gt;&lt;D xsi:type="xsd:double"&gt;27437.94&lt;/D&gt;&lt;D xsi:type="xsd:double"&gt;27299.45&lt;/D&gt;&lt;D xsi:type="xsd:double"&gt;26864.13&lt;/D&gt;&lt;D xsi:type="xsd:double"&gt;26994.85&lt;/D&gt;&lt;D xsi:type="xsd:double"&gt;26698.54&lt;/D&gt;&lt;D xsi:type="xsd:double"&gt;27088.7&lt;/D&gt;&lt;D xsi:type="xsd:double"&gt;26757.03&lt;/D&gt;&lt;D xsi:type="xsd:double"&gt;27115.82&lt;/D&gt;&lt;D xsi:type="xsd:double"&gt;26725.95&lt;/D&gt;&lt;D xsi:type="xsd:double"&gt;26464.64&lt;/D&gt;&lt;D xsi:type="xsd:double"&gt;25823.5&lt;/D&gt;&lt;D xsi:type="xsd:double"&gt;24320.03&lt;/D&gt;&lt;D xsi:type="xsd:double"&gt;23957.61&lt;/D&gt;&lt;D xsi:type="xsd:double"&gt;24134.25&lt;/D&gt;&lt;D xsi:type="xsd:double"&gt;23770.13&lt;/D&gt;&lt;D xsi:type="xsd:double"&gt;21709.63&lt;/D&gt;&lt;D xsi:type="xsd:double"&gt;22647.28&lt;/D&gt;&lt;D xsi:type="xsd:double"&gt;23478.87&lt;/D&gt;&lt;D xsi:type="xsd:double"&gt;24483.93&lt;/D&gt;&lt;D xsi:type="xsd:double"&gt;23586.52&lt;/D&gt;&lt;D xsi:type="xsd:double"&gt;24229.14&lt;/D&gt;&lt;D xsi:type="xsd:double"&gt;23586.37&lt;/D&gt;&lt;D xsi:type="xsd:double"&gt;23052.95&lt;/D&gt;&lt;D xsi:type="xsd:double"&gt;23322.05&lt;/D&gt;&lt;D xsi:type="xsd:double"&gt;24728.5&lt;/D&gt;&lt;D xsi:type="xsd:double"&gt;24504.53&lt;/D&gt;&lt;D xsi:type="xsd:double"&gt;23283.97&lt;/D&gt;&lt;D xsi:type="xsd:double"&gt;22569.53&lt;/D&gt;&lt;D xsi:type="xsd:double"&gt;22891.22&lt;/D&gt;&lt;D xsi:type="xsd:double"&gt;22938.05&lt;/D&gt;&lt;D xsi:type="xsd:double"&gt;23756.45&lt;/D&gt;&lt;D xsi:type="xsd:double"&gt;23446.37&lt;/D&gt;&lt;D xsi:type="xsd:double"&gt;23735.87&lt;/D&gt;&lt;D xsi:type="xsd:double"&gt;24025.05&lt;/D&gt;&lt;D xsi:type="xsd:double"&gt;23481.06&lt;/D&gt;&lt;D xsi:type="xsd:double"&gt;23500.95&lt;/D&gt;&lt;D xsi:type="xsd:double"&gt;23077.51&lt;/D&gt;&lt;D xsi:type="xsd:double"&gt;23164.97&lt;/D&gt;&lt;D xsi:type="xsd:double"&gt;23395.26&lt;/D&gt;&lt;D xsi:type="xsd:double"&gt;24111.6&lt;/D&gt;&lt;D xsi:type="xsd:double"&gt;24205.01&lt;/D&gt;&lt;D xsi:type="xsd:double"&gt;24010.48&lt;/D&gt;&lt;D xsi:type="xsd:double"&gt;23458.95&lt;/D&gt;&lt;D xsi:type="xsd:double"&gt;23060.9&lt;/D&gt;&lt;D xsi:type="xsd:double"&gt;22873.31&lt;/D&gt;&lt;D xsi:type="xsd:double"&gt;23254.31&lt;/D&gt;&lt;D xsi:type="xsd:double"&gt;22447.84&lt;/D&gt;&lt;D xsi:type="xsd:double"&gt;22034.76&lt;/D&gt;&lt;D xsi:type="xsd:double"&gt;22263.36&lt;/D&gt;&lt;D xsi:type="xsd:double"&gt;23139.4&lt;/D&gt;&lt;D xsi:type="xsd:double"&gt;22251.24&lt;/D&gt;&lt;D xsi:type="xsd:double"&gt;22151.51&lt;/D&gt;&lt;D xsi:type="xsd:double"&gt;21041.26&lt;/D&gt;&lt;D xsi:type="xsd:double"&gt;20572.92&lt;/D&gt;&lt;D xsi:type="xsd:double"&gt;21779.84&lt;/D&gt;&lt;D xsi:type="xsd:double"&gt;20896.14&lt;/D&gt;&lt;D xsi:type="xsd:double"&gt;21691.55&lt;/D&gt;&lt;D xsi:type="xsd:double"&gt;22428.43&lt;/D&gt;&lt;D xsi:type="xsd:double"&gt;22205.2&lt;/D&gt;&lt;D xsi:type="xsd:double"&gt;22721.22&lt;/D&gt;&lt;D xsi:type="xsd:double"&gt;22700.84&lt;/D&gt;&lt;D xsi:type="xsd:double"&gt;22700.5&lt;/D&gt;&lt;D xsi:type="xsd:double"&gt;23858.89&lt;/D&gt;&lt;D xsi:type="xsd:double"&gt;23937.31&lt;/D&gt;&lt;D xsi:type="xsd:double"&gt;24269.55&lt;/D&gt;&lt;D xsi:type="xsd:double"&gt;24212.6&lt;/D&gt;&lt;D xsi:type="xsd:double"&gt;23921.15&lt;/D&gt;&lt;D xsi:type="xsd:double"&gt;23905.58&lt;/D&gt;&lt;D xsi:type="xsd:double"&gt;24322.11&lt;/D&gt;&lt;D xsi:type="xsd:double"&gt;23753.04&lt;/D&gt;&lt;D xsi:type="xsd:double"&gt;23613.49&lt;/D&gt;&lt;D xsi:type="xsd:double"&gt;23749.68&lt;/D&gt;&lt;D xsi:type="xsd:double"&gt;24150.51&lt;/D&gt;&lt;D xsi:type="xsd:double"&gt;24107.24&lt;/D&gt;&lt;D xsi:type="xsd:double"&gt;24668.28&lt;/D&gt;&lt;D xsi:type="xsd:double"&gt;24413.25&lt;/D&gt;&lt;D xsi:type="xsd:double"&gt;24919.73&lt;/D&gt;&lt;D xsi:type="xsd:double"&gt;25603.57&lt;/D&gt;&lt;D xsi:type="xsd:double"&gt;25437.82&lt;/D&gt;&lt;D xsi:type="xsd:double"&gt;25567.59&lt;/D&gt;&lt;D xsi:type="xsd:double"&gt;25633.47&lt;/D&gt;&lt;D xsi:type="xsd:double"&gt;25731.64&lt;/D&gt;&lt;D xsi:type="xsd:double"&gt;26173.82&lt;/D&gt;&lt;D xsi:type="xsd:double"&gt;26118.61&lt;/D&gt;&lt;D xsi:type="xsd:double"&gt;26072.62&lt;/D&gt;&lt;D xsi:type="xsd:double"&gt;25471.19&lt;/D&gt;&lt;D xsi:type="xsd:double"&gt;25353.51&lt;/D&gt;&lt;D xsi:type="xsd:double"&gt;24911.33&lt;/D&gt;&lt;D xsi:type="xsd:double"&gt;25032.17&lt;/D&gt;&lt;D xsi:type="xsd:double"&gt;25108.06&lt;/D&gt;&lt;D xsi:type="xsd:double"&gt;25208.22&lt;/D&gt;&lt;D xsi:type="xsd:double"&gt;25533.6&lt;/D&gt;&lt;D xsi:type="xsd:double"&gt;25592.21&lt;/D&gt;&lt;D xsi:type="xsd:double"&gt;25042.09&lt;/D&gt;&lt;D xsi:type="xsd:double"&gt;24820.17&lt;/D&gt;&lt;D xsi:type="xsd:double"&gt;24700.49&lt;/D&gt;&lt;D xsi:type="xsd:double"&gt;24693.55&lt;/D&gt;&lt;D xsi:type="xsd:double"&gt;24100.31&lt;/D&gt;&lt;D xsi:type="xsd:double"&gt;24221.28&lt;/D&gt;&lt;D xsi:type="xsd:double"&gt;24178.71&lt;/D&gt;&lt;D xsi:type="xsd:double"&gt;24222.05&lt;/D&gt;&lt;D xsi:type="xsd:double"&gt;24289.85&lt;/D&gt;&lt;D xsi:type="xsd:double"&gt;24453.79&lt;/D&gt;&lt;D xsi:type="xsd:double"&gt;24254.93&lt;/D&gt;&lt;D xsi:type="xsd:double"&gt;24123.25&lt;/D&gt;&lt;D xsi:type="xsd:double"&gt;24003.98&lt;/D&gt;&lt;D xsi:type="xsd:double"&gt;24392.82&lt;/D&gt;&lt;D xsi:type="xsd:double"&gt;23343.19&lt;/D&gt;&lt;D xsi:type="xsd:double"&gt;23178.02&lt;/D&gt;&lt;D xsi:type="xsd:double"&gt;22695.1&lt;/D&gt;&lt;D xsi:type="xsd:double"&gt;22592.3&lt;/D&gt;&lt;D xsi:type="xsd:double"&gt;22814.17&lt;/D&gt;&lt;D xsi:type="xsd:double"&gt;22872.33&lt;/D&gt;&lt;D xsi:type="xsd:double"&gt;22946.96&lt;/D&gt;&lt;D xsi:type="xsd:double"&gt;22733.78&lt;/D&gt;&lt;D xsi:type="xsd:double"&gt;22745.6&lt;/D&gt;&lt;D xsi:type="xsd:double"&gt;22384.58&lt;/D&gt;&lt;D xsi:type="xsd:double"&gt;22456.02&lt;/D&gt;&lt;D xsi:type="xsd:double"&gt;22567.93&lt;/D&gt;&lt;D xsi:type="xsd:double"&gt;22441.47&lt;/D&gt;&lt;D xsi:type="xsd:double"&gt;21773.67&lt;/D&gt;&lt;D xsi:type="xsd:double"&gt;21997.69&lt;/D&gt;&lt;D xsi:type="xsd:double"&gt;21555.53&lt;/D&gt;&lt;D xsi:type="xsd:double"&gt;21163.57&lt;/D&gt;&lt;D xsi:type="xsd:double"&gt;21344.85&lt;/D&gt;&lt;D xsi:type="xsd:double"&gt;21402.7&lt;/D&gt;&lt;D xsi:type="xsd:double"&gt;21098.84&lt;/D&gt;&lt;D xsi:type="xsd:double"&gt;21531.97&lt;/D&gt;&lt;D xsi:type="xsd:double"&gt;21498.87&lt;/D&gt;&lt;D xsi:type="xsd:double"&gt;21761.04&lt;/D&gt;&lt;D xsi:type="xsd:double"&gt;21871.6&lt;/D&gt;&lt;D xsi:type="xsd:double"&gt;21077.24&lt;/D&gt;&lt;D xsi:type="xsd:double"&gt;20988.74&lt;/D&gt;&lt;D xsi:type="xsd:double"&gt;21672.27&lt;/D&gt;&lt;D xsi:type="xsd:double"&gt;21677.15&lt;/D&gt;&lt;D xsi:type="xsd:double"&gt;22455.01&lt;/D&gt;&lt;D xsi:type="xsd:double"&gt;22393.14&lt;/D&gt;&lt;D xsi:type="xsd:double"&gt;22871.04&lt;/D&gt;&lt;D xsi:type="xsd:double"&gt;23062.62&lt;/D&gt;&lt;D xsi:type="xsd:double"&gt;22542.08&lt;/D&gt;&lt;D xsi:type="xsd:double"&gt;22619.23&lt;/D&gt;&lt;D xsi:type="xsd:double"&gt;22089.09&lt;/D&gt;&lt;D xsi:type="xsd:double"&gt;22573.18&lt;/D&gt;&lt;D xsi:type="xsd:double"&gt;22695.73&lt;/D&gt;&lt;D xsi:type="xsd:double"&gt;22207.31&lt;/D&gt;&lt;D xsi:type="xsd:double"&gt;22425.13&lt;/D&gt;&lt;D xsi:type="xsd:double"&gt;21739.22&lt;/D&gt;&lt;D xsi:type="xsd:double"&gt;21915.28&lt;/D&gt;&lt;D xsi:type="xsd:double"&gt;21690.6&lt;/D&gt;&lt;D xsi:type="xsd:double"&gt;21859.34&lt;/D&gt;&lt;D xsi:type="xsd:double"&gt;21640.89&lt;/D&gt;&lt;D xsi:type="xsd:double"&gt;21223.38&lt;/D&gt;&lt;D xsi:type="xsd:double"&gt;21109.01&lt;/D&gt;&lt;D xsi:type="xsd:double"&gt;20994.54&lt;/D&gt;&lt;D xsi:type="xsd:double"&gt;20751.14&lt;/D&gt;&lt;D xsi:type="xsd:double"&gt;20484.37&lt;/D&gt;&lt;D xsi:type="xsd:double"&gt;20388.79&lt;/D&gt;&lt;D xsi:type="xsd:double"&gt;20350.48&lt;/D&gt;&lt;D xsi:type="xsd:double"&gt;20739.48&lt;/D&gt;&lt;D xsi:type="xsd:double"&gt;20785.8&lt;/D&gt;&lt;D xsi:type="xsd:double"&gt;21104.56&lt;/D&gt;&lt;D xsi:type="xsd:double"&gt;20857.03&lt;/D&gt;&lt;D xsi:type="xsd:double"&gt;21223.99&lt;/D&gt;&lt;D xsi:type="xsd:double"&gt;20844.15&lt;/D&gt;&lt;D xsi:type="xsd:double"&gt;20595.59&lt;/D&gt;&lt;D xsi:type="xsd:double"&gt;20526.73&lt;/D&gt;&lt;D xsi:type="xsd:double"&gt;20356.51&lt;/D&gt;&lt;D xsi:type="xsd:double"&gt;19708.39&lt;/D&gt;&lt;D xsi:type="xsd:double"&gt;20637.99&lt;/D&gt;&lt;D xsi:type="xsd:double"&gt;20299.97&lt;/D&gt;&lt;D xsi:type="xsd:double"&gt;19951.36&lt;/D&gt;&lt;D xsi:type="xsd:double"&gt;19220.28&lt;/D&gt;&lt;D xsi:type="xsd:double"&gt;19157.73&lt;/D&gt;&lt;D xsi:type="xsd:double"&gt;18019.2&lt;/D&gt;&lt;D xsi:type="xsd:double"&gt;17637.19&lt;/D&gt;&lt;D xsi:type="xsd:double"&gt;16283.72&lt;/D&gt;&lt;D xsi:type="xsd:double"&gt;18588.11&lt;/D&gt;&lt;D xsi:type="xsd:double"&gt;19137.67&lt;/D&gt;&lt;D xsi:type="xsd:double"&gt;18872.85&lt;/D&gt;&lt;D xsi:type="xsd:double"&gt;18862.9&lt;/D&gt;&lt;D xsi:type="xsd:double"&gt;18870.11&lt;/D&gt;&lt;D xsi:type="xsd:double"&gt;18500.11&lt;/D&gt;&lt;D xsi:type="xsd:double"&gt;17796.34&lt;/D&gt;&lt;D xsi:type="xsd:double"&gt;16799.29&lt;/D&gt;&lt;D xsi:type="xsd:double"&gt;17631.7&lt;/D&gt;&lt;D xsi:type="xsd:double"&gt;17682.4&lt;/D&gt;&lt;D xsi:type="xsd:double"&gt;16790.86&lt;/D&gt;&lt;D xsi:type="xsd:double"&gt;15431.73&lt;/D&gt;&lt;D xsi:type="xsd:double"&gt;15550.86&lt;/D&gt;&lt;D xsi:type="xsd:double"&gt;14398.54&lt;/D&gt;&lt;D xsi:type="xsd:double"&gt;14754.64&lt;/D&gt;&lt;D xsi:type="xsd:double"&gt;16615.01&lt;/D&gt;&lt;D xsi:type="xsd:double"&gt;15961.92&lt;/D&gt;&lt;D xsi:type="xsd:double"&gt;14578.54&lt;/D&gt;&lt;D xsi:type="xsd:double"&gt;14554.21&lt;/D&gt;&lt;D xsi:type="xsd:double"&gt;14691.79&lt;/D&gt;&lt;D xsi:type="xsd:double"&gt;14884.07&lt;/D&gt;&lt;D xsi:type="xsd:double"&gt;14038.41&lt;/D&gt;&lt;D xsi:type="xsd:double"&gt;13403.35&lt;/D&gt;&lt;D xsi:type="xsd:double"&gt;12618.38&lt;/D&gt;&lt;D xsi:type="xsd:double"&gt;10676.29&lt;/D&gt;&lt;D xsi:type="xsd:double"&gt;11133.94&lt;/D&gt;&lt;D xsi:type="xsd:double"&gt;12333.94&lt;/D&gt;&lt;D xsi:type="xsd:double"&gt;13280.44&lt;/D&gt;&lt;D xsi:type="xsd:double"&gt;13517.42&lt;/D&gt;&lt;D xsi:type="xsd:double"&gt;14272.17&lt;/D&gt;&lt;D xsi:type="xsd:double"&gt;13853.16&lt;/D&gt;&lt;D xsi:type="xsd:double"&gt;14750.04&lt;/D&gt;&lt;D xsi:type="xsd:double"&gt;13674.07&lt;/D&gt;&lt;D xsi:type="xsd:double"&gt;13273.09&lt;/D&gt;&lt;D xsi:type="xsd:double"&gt;14453.62&lt;/D&gt;&lt;D xsi:type="xsd:double"&gt;13926.71&lt;/D&gt;&lt;D xsi:type="xsd:double"&gt;13626.31&lt;/D&gt;&lt;D xsi:type="xsd:double"&gt;12943.11&lt;/D&gt;&lt;D xsi:type="xsd:double"&gt;13493.86&lt;/D&gt;&lt;D xsi:type="xsd:double"&gt;13277.64&lt;/D&gt;&lt;D xsi:type="xsd:double"&gt;12676.28&lt;/D&gt;&lt;D xsi:type="xsd:double"&gt;12738.53&lt;/D&gt;&lt;D xsi:type="xsd:double"&gt;11976.88&lt;/D&gt;&lt;D xsi:type="xsd:double"&gt;11814.81&lt;/D&gt;&lt;D xsi:type="xsd:double"&gt;12239.49&lt;/D&gt;&lt;D xsi:type="xsd:double"&gt;12767.44&lt;/D&gt;&lt;D xsi:type="xsd:double"&gt;12990.35&lt;/D&gt;&lt;D xsi:type="xsd:double"&gt;13332.93&lt;/D&gt;&lt;D xsi:type="xsd:double"&gt;13550.29&lt;/D&gt;&lt;D xsi:type="xsd:double"&gt;13659.44&lt;/D&gt;&lt;D xsi:type="xsd:double"&gt;13344.6&lt;/D&gt;&lt;D xsi:type="xsd:double"&gt;13573.43&lt;/D&gt;&lt;D xsi:type="xsd:double"&gt;13459.61&lt;/D&gt;&lt;D xsi:type="xsd:double"&gt;13656.92&lt;/D&gt;&lt;D xsi:type="xsd:double"&gt;14303.25&lt;/D&gt;&lt;D xsi:type="xsd:double"&gt;14717.47&lt;/D&gt;&lt;D xsi:type="xsd:double"&gt;14946&lt;/D&gt;&lt;D xsi:type="xsd:double"&gt;15337.73&lt;/D&gt;&lt;D xsi:type="xsd:double"&gt;14479.23&lt;/D&gt;&lt;D xsi:type="xsd:double"&gt;15007.42&lt;/D&gt;&lt;D xsi:type="xsd:double"&gt;14819.73&lt;/D&gt;&lt;D xsi:type="xsd:double"&gt;15179.38&lt;/D&gt;&lt;D xsi:type="xsd:double"&gt;15301.16&lt;/D&gt;&lt;D xsi:type="xsd:double"&gt;15014.98&lt;/D&gt;&lt;D xsi:type="xsd:double"&gt;14622.39&lt;/D&gt;&lt;D xsi:type="xsd:double"&gt;14084.86&lt;/D&gt;&lt;D xsi:type="xsd:double"&gt;13855.89&lt;/D&gt;&lt;D xsi:type="xsd:double"&gt;13924.32&lt;/D&gt;&lt;D xsi:type="xsd:double"&gt;14189.08&lt;/D&gt;&lt;D xsi:type="xsd:double"&gt;14302.15&lt;/D&gt;&lt;D xsi:type="xsd:double"&gt;14412.12&lt;/D&gt;&lt;D xsi:type="xsd:double"&gt;15128.32&lt;/D&gt;&lt;D xsi:type="xsd:double"&gt;15367.93&lt;/D&gt;&lt;D xsi:type="xsd:double"&gt;14976.74&lt;/D&gt;&lt;D xsi:type="xsd:double"&gt;14334.15&lt;/D&gt;&lt;D xsi:type="xsd:double"&gt;14297.41&lt;/D&gt;&lt;D xsi:type="xsd:double"&gt;13895.04&lt;/D&gt;&lt;D xsi:type="xsd:double"&gt;13644.54&lt;/D&gt;&lt;D xsi:type="xsd:double"&gt;13674.96&lt;/D&gt;&lt;D xsi:type="xsd:double"&gt;12904.05&lt;/D&gt;&lt;D xsi:type="xsd:double"&gt;13113.45&lt;/D&gt;&lt;D xsi:type="xsd:double"&gt;13097.5&lt;/D&gt;&lt;D xsi:type="xsd:double"&gt;12816.25&lt;/D&gt;&lt;D xsi:type="xsd:double"&gt;12439.13&lt;/D&gt;&lt;D xsi:type="xsd:double"&gt;12657.1&lt;/D&gt;&lt;D xsi:type="xsd:double"&gt;12469.84&lt;/D&gt;&lt;D xsi:type="xsd:double"&gt;13109.27&lt;/D&gt;&lt;D xsi:type="xsd:double"&gt;12899.57&lt;/D&gt;&lt;D xsi:type="xsd:double"&gt;12733.35&lt;/D&gt;&lt;D xsi:type="xsd:double"&gt;12729.04&lt;/D&gt;&lt;D xsi:type="xsd:double"&gt;12975.3&lt;/D&gt;&lt;D xsi:type="xsd:double"&gt;13018.64&lt;/D&gt;&lt;D xsi:type="xsd:double"&gt;13322.62&lt;/D&gt;&lt;D xsi:type="xsd:double"&gt;13561.54&lt;/D&gt;&lt;D xsi:type="xsd:double"&gt;13663.41&lt;/D&gt;&lt;D xsi:type="xsd:double"&gt;13363.06&lt;/D&gt;&lt;D xsi:type="xsd:double"&gt;13174.01&lt;/D&gt;&lt;D xsi:type="xsd:double"&gt;13314.02&lt;/D&gt;&lt;D xsi:type="xsd:double"&gt;13257.35&lt;/D&gt;&lt;D xsi:type="xsd:double"&gt;12933.91&lt;/D&gt;&lt;D xsi:type="xsd:double"&gt;12712.33&lt;/D&gt;&lt;D xsi:type="xsd:double"&gt;12788.08&lt;/D&gt;&lt;D xsi:type="xsd:double"&gt;12669.57&lt;/D&gt;&lt;D xsi:type="xsd:double"&gt;12777.96&lt;/D&gt;&lt;D xsi:type="xsd:double"&gt;12634.84&lt;/D&gt;&lt;D xsi:type="xsd:double"&gt;12858.28&lt;/D&gt;&lt;D xsi:type="xsd:double"&gt;12691.96&lt;/D&gt;&lt;D xsi:type="xsd:double"&gt;12799.81&lt;/D&gt;&lt;D xsi:type="xsd:double"&gt;12296.86&lt;/D&gt;&lt;D xsi:type="xsd:double"&gt;11849.17&lt;/D&gt;&lt;D xsi:type="xsd:double"&gt;11880.17&lt;/D&gt;&lt;D xsi:type="xsd:double"&gt;12163.55&lt;/D&gt;&lt;D xsi:type="xsd:double"&gt;11921.52&lt;/D&gt;&lt;D xsi:type="xsd:double"&gt;11344.58&lt;/D&gt;&lt;D xsi:type="xsd:double"&gt;11542.88&lt;/D&gt;&lt;D xsi:type="xsd:double"&gt;11904.61&lt;/D&gt;&lt;D xsi:type="xsd:double"&gt;11848.5&lt;/D&gt;&lt;D xsi:type="xsd:double"&gt;12303.7&lt;/D&gt;&lt;D xsi:type="xsd:double"&gt;12615.45&lt;/D&gt;&lt;D xsi:type="xsd:double"&gt;12854.05&lt;/D&gt;&lt;D xsi:type="xsd:double"&gt;13020.8&lt;/D&gt;&lt;D xsi:type="xsd:double"&gt;12947.9&lt;/D&gt;&lt;D xsi:type="xsd:double"&gt;12797.1&lt;/D&gt;&lt;D xsi:type="xsd:double"&gt;13001.55&lt;/D&gt;&lt;D xsi:type="xsd:double"&gt;13538.16&lt;/D&gt;&lt;D xsi:type="xsd:double"&gt;13567.45&lt;/D&gt;&lt;D xsi:type="xsd:double"&gt;13819.1&lt;/D&gt;&lt;D xsi:type="xsd:double"&gt;13955.66&lt;/D&gt;&lt;D xsi:type="xsd:double"&gt;13413.48&lt;/D&gt;&lt;D xsi:type="xsd:double"&gt;13428.31&lt;/D&gt;&lt;D xsi:type="xsd:double"&gt;13411.79&lt;/D&gt;&lt;D xsi:type="xsd:double"&gt;13953.56&lt;/D&gt;&lt;D xsi:type="xsd:double"&gt;14392.19&lt;/D&gt;&lt;D xsi:type="xsd:double"&gt;14778.51&lt;/D&gt;&lt;D xsi:type="xsd:double"&gt;14743.71&lt;/D&gt;&lt;D xsi:type="xsd:double"&gt;14276.35&lt;/D&gt;&lt;D xsi:type="xsd:double"&gt;14656.16&lt;/D&gt;&lt;D xsi:type="xsd:double"&gt;15140.39&lt;/D&gt;&lt;D xsi:type="xsd:double"&gt;15213.39&lt;/D&gt;&lt;D xsi:type="xsd:double"&gt;15517.39&lt;/D&gt;&lt;D xsi:type="xsd:double"&gt;15541.31&lt;/D&gt;&lt;D xsi:type="xsd:double"&gt;15382.96&lt;/D&gt;&lt;D xsi:type="xsd:double"&gt;15065.59&lt;/D&gt;&lt;D xsi:type="xsd:double"&gt;14830.59&lt;/D&gt;&lt;D xsi:type="xsd:double"&gt;14867.59&lt;/D&gt;&lt;D xsi:type="xsd:double"&gt;15062.29&lt;/D&gt;&lt;D xsi:type="xsd:double"&gt;14798.9&lt;/D&gt;&lt;D xsi:type="xsd:double"&gt;14457.99&lt;/D&gt;&lt;D xsi:type="xsd:double"&gt;14714.51&lt;/D&gt;&lt;D xsi:type="xsd:double"&gt;15204.1&lt;/D&gt;&lt;D xsi:type="xsd:double"&gt;15855.24&lt;/D&gt;&lt;D xsi:type="xsd:double"&gt;16295.86&lt;/D&gt;&lt;D xsi:type="xsd:double"&gt;16268.03&lt;/D&gt;&lt;D xsi:type="xsd:double"&gt;16880.6&lt;/D&gt;&lt;D xsi:type="xsd:double"&gt;16970.2&lt;/D&gt;&lt;D xsi:type="xsd:double"&gt;17032.44&lt;/D&gt;&lt;D xsi:type="xsd:double"&gt;16908.06&lt;/D&gt;&lt;D xsi:type="xsd:double"&gt;17014.86&lt;/D&gt;&lt;D xsi:type="xsd:double"&gt;16422.28&lt;/D&gt;&lt;D xsi:type="xsd:double"&gt;16736.18&lt;/D&gt;&lt;D xsi:type="xsd:double"&gt;16334.36&lt;/D&gt;&lt;D xsi:type="xsd:double"&gt;17376.43&lt;/D&gt;&lt;D xsi:type="xsd:double"&gt;17362.37&lt;/D&gt;&lt;D xsi:type="xsd:double"&gt;17172.64&lt;/D&gt;&lt;D xsi:type="xsd:double"&gt;16740.27&lt;/D&gt;&lt;D xsi:type="xsd:double"&gt;16789&lt;/D&gt;&lt;D xsi:type="xsd:double"&gt;16977.71&lt;/D&gt;&lt;D xsi:type="xsd:double"&gt;17347.89&lt;/D&gt;&lt;D xsi:type="xsd:double"&gt;17833.74&lt;/D&gt;&lt;D xsi:type="xsd:double"&gt;18415.41&lt;/D&gt;&lt;D xsi:type="xsd:double"&gt;18300.62&lt;/D&gt;&lt;D xsi:type="xsd:double"&gt;18508.3&lt;/D&gt;&lt;D xsi:type="xsd:double"&gt;18108.8&lt;/D&gt;&lt;D xsi:type="xsd:double"&gt;18406.86&lt;/D&gt;&lt;D xsi:type="xsd:double"&gt;18236.05&lt;/D&gt;&lt;D xsi:type="xsd:double"&gt;17710.45&lt;/D&gt;&lt;D xsi:type="xsd:double"&gt;18258.16&lt;/D&gt;&lt;D xsi:type="xsd:double"&gt;18564.87&lt;/D&gt;&lt;D xsi:type="xsd:double"&gt;18707.19&lt;/D&gt;&lt;D xsi:type="xsd:double"&gt;18433.3&lt;/D&gt;&lt;D xsi:type="xsd:double"&gt;17859.74&lt;/D&gt;&lt;D xsi:type="xsd:double"&gt;17833.77&lt;/D&gt;&lt;D xsi:type="xsd:double"&gt;17655.82&lt;/D&gt;&lt;D xsi:type="xsd:double"&gt;17759.86&lt;/D&gt;&lt;D xsi:type="xsd:double"&gt;17906.39&lt;/D&gt;&lt;D xsi:type="xsd:double"&gt;17375.96&lt;/D&gt;&lt;D xsi:type="xsd:double"&gt;17484.06&lt;/D&gt;&lt;D xsi:type="xsd:double"&gt;18069.37&lt;/D&gt;&lt;D xsi:type="xsd:double"&gt;18360.71&lt;/D&gt;&lt;D xsi:type="xsd:double"&gt;18451.76&lt;/D&gt;&lt;D xsi:type="xsd:double"&gt;18364.81&lt;/D&gt;&lt;D xsi:type="xsd:double"&gt;18053.1&lt;/D&gt;&lt;D xsi:type="xsd:double"&gt;17894.81&lt;/D&gt;&lt;D xsi:type="xsd:double"&gt;17897.68&lt;/D&gt;&lt;D xsi:type="xsd:double"&gt;17821.71&lt;/D&gt;&lt;D xsi:type="xsd:double"&gt;17493.62&lt;/D&gt;&lt;D xsi:type="xsd:double"&gt;17509.28&lt;/D&gt;&lt;D xsi:type="xsd:double"&gt;17645.55&lt;/D&gt;&lt;D xsi:type="xsd:double"&gt;17185.96&lt;/D&gt;&lt;D xsi:type="xsd:double"&gt;17581.43&lt;/D&gt;&lt;D xsi:type="xsd:double"&gt;18030.1&lt;/D&gt;&lt;D xsi:type="xsd:double"&gt;18303.58&lt;/D&gt;&lt;D xsi:type="xsd:double"&gt;18457.42&lt;/D&gt;&lt;D xsi:type="xsd:double"&gt;18960.54&lt;/D&gt;&lt;D xsi:type="xsd:double"&gt;19295.23&lt;/D&gt;&lt;D xsi:type="xsd:double"&gt;19224.05&lt;/D&gt;&lt;D xsi:type="xsd:double"&gt;19415.37&lt;/D&gt;&lt;D xsi:type="xsd:double"&gt;19715.15&lt;/D&gt;&lt;D xsi:type="xsd:double"&gt;20096.17&lt;/D&gt;&lt;D xsi:type="xsd:double"&gt;20109.55&lt;/D&gt;&lt;D xsi:type="xsd:double"&gt;19787.48&lt;/D&gt;&lt;D xsi:type="xsd:double"&gt;19955.32&lt;/D&gt;&lt;D xsi:type="xsd:double"&gt;20474.05&lt;/D&gt;&lt;D xsi:type="xsd:double"&gt;20449.19&lt;/D&gt;&lt;D xsi:type="xsd:double"&gt;20748.61&lt;/D&gt;&lt;D xsi:type="xsd:double"&gt;20436.65&lt;/D&gt;&lt;D xsi:type="xsd:double"&gt;20339.87&lt;/D&gt;&lt;D xsi:type="xsd:double"&gt;20316.78&lt;/D&gt;&lt;D xsi:type="xsd:double"&gt;20730.41&lt;/D&gt;&lt;D xsi:type="xsd:double"&gt;20733.34&lt;/D&gt;&lt;D xsi:type="xsd:double"&gt;20417.76&lt;/D&gt;&lt;D xsi:type="xsd:double"&gt;20746.92&lt;/D&gt;&lt;D xsi:type="xsd:double"&gt;20639.56&lt;/D&gt;&lt;D xsi:type="xsd:double"&gt;20058.1&lt;/D&gt;&lt;D xsi:type="xsd:double"&gt;19916.28&lt;/D&gt;&lt;D xsi:type="xsd:double"&gt;19824.86&lt;/D&gt;&lt;D xsi:type="xsd:double"&gt;20196.33&lt;/D&gt;&lt;D xsi:type="xsd:double"&gt;20002.78&lt;/D&gt;&lt;D xsi:type="xsd:double"&gt;20433.61&lt;/D&gt;&lt;D xsi:type="xsd:double"&gt;20143.51&lt;/D&gt;&lt;D xsi:type="xsd:double"&gt;20401.74&lt;/D&gt;&lt;D xsi:type="xsd:double"&gt;20147.34&lt;/D&gt;&lt;D xsi:type="xsd:double"&gt;20004.7&lt;/D&gt;&lt;D xsi:type="xsd:double"&gt;19592.07&lt;/D&gt;&lt;D xsi:type="xsd:double"&gt;19734.27&lt;/D&gt;&lt;D xsi:type="xsd:double"&gt;19425.86&lt;/D&gt;&lt;D xsi:type="xsd:double"&gt;19526.89&lt;/D&gt;&lt;D xsi:type="xsd:double"&gt;19744.45&lt;/D&gt;&lt;D xsi:type="xsd:double"&gt;20446.16&lt;/D&gt;&lt;D xsi:type="xsd:double"&gt;20617.4&lt;/D&gt;&lt;D xsi:type="xsd:double"&gt;20825.16&lt;/D&gt;&lt;D xsi:type="xsd:double"&gt;21020.92&lt;/D&gt;&lt;D xsi:type="xsd:double"&gt;20980.15&lt;/D&gt;&lt;D xsi:type="xsd:double"&gt;20821.59&lt;/D&gt;&lt;D xsi:type="xsd:double"&gt;20819.93&lt;/D&gt;&lt;D xsi:type="xsd:double"&gt;20950.38&lt;/D&gt;&lt;D xsi:type="xsd:double"&gt;21636.52&lt;/D&gt;&lt;D xsi:type="xsd:double"&gt;21515.93&lt;/D&gt;&lt;D xsi:type="xsd:double"&gt;21457.35&lt;/D&gt;&lt;D xsi:type="xsd:double"&gt;21491.69&lt;/D&gt;&lt;D xsi:type="xsd:double"&gt;21524.33&lt;/D&gt;&lt;D xsi:type="xsd:double"&gt;20963.37&lt;/D&gt;&lt;D xsi:type="xsd:double"&gt;20766.46&lt;/D&gt;&lt;D xsi:type="xsd:double"&gt;20534.82&lt;/D&gt;&lt;D xsi:type="xsd:double"&gt;20889.81&lt;/D&gt;&lt;D xsi:type="xsd:double"&gt;20792.98&lt;/D&gt;&lt;D xsi:type="xsd:double"&gt;20323.59&lt;/D&gt;&lt;D xsi:type="xsd:double"&gt;20305.06&lt;/D&gt;&lt;D xsi:type="xsd:double"&gt;20509.64&lt;/D&gt;&lt;D xsi:type="xsd:double"&gt;21072.59&lt;/D&gt;&lt;D xsi:type="xsd:double"&gt;21284.42&lt;/D&gt;&lt;D xsi:type="xsd:double"&gt;21421.77&lt;/D&gt;&lt;D xsi:type="xsd:double"&gt;21262.71&lt;/D&gt;&lt;D xsi:type="xsd:double"&gt;21371.82&lt;/D&gt;&lt;D xsi:type="xsd:double"&gt;21562.66&lt;/D&gt;&lt;D xsi:type="xsd:double"&gt;21971.48&lt;/D&gt;&lt;D xsi:type="xsd:double"&gt;21899.17&lt;/D&gt;&lt;D xsi:type="xsd:double"&gt;21761.83&lt;/D&gt;&lt;D xsi:type="xsd:double"&gt;22260.41&lt;/D&gt;&lt;D xsi:type="xsd:double"&gt;22200.64&lt;/D&gt;&lt;D xsi:type="xsd:double"&gt;22002.79&lt;/D&gt;&lt;D xsi:type="xsd:double"&gt;22407.4&lt;/D&gt;&lt;D xsi:type="xsd:double"&gt;22016.79&lt;/D&gt;&lt;D xsi:type="xsd:double"&gt;21740.33&lt;/D&gt;&lt;D xsi:type="xsd:double"&gt;21134.33&lt;/D&gt;&lt;D xsi:type="xsd:double"&gt;21720.41&lt;/D&gt;&lt;D xsi:type="xsd:double"&gt;21130.9&lt;/D&gt;&lt;D xsi:type="xsd:double"&gt;21223.42&lt;/D&gt;&lt;D xsi:type="xsd:double"&gt;21360.66&lt;/D&gt;&lt;D xsi:type="xsd:double"&gt;21372.99&lt;/D&gt;&lt;D xsi:type="xsd:double"&gt;21780.57&lt;/D&gt;&lt;D xsi:type="xsd:double"&gt;21941.62&lt;/D&gt;&lt;D xsi:type="xsd:double"&gt;22200.24&lt;/D&gt;&lt;D xsi:type="xsd:double"&gt;22396.04&lt;/D&gt;&lt;D xsi:type="xsd:double"&gt;22359.09&lt;/D&gt;&lt;D xsi:type="xsd:double"&gt;22343.99&lt;/D&gt;&lt;D xsi:type="xsd:double"&gt;22770.69&lt;/D&gt;&lt;D xsi:type="xsd:double"&gt;22798.02&lt;/D&gt;&lt;D xsi:type="xsd:double"&gt;22645.74&lt;/D&gt;&lt;D xsi:type="xsd:double"&gt;22587.18&lt;/D&gt;&lt;D xsi:type="xsd:double"&gt;22376.36&lt;/D&gt;&lt;D xsi:type="xsd:double"&gt;22490.34&lt;/D&gt;&lt;D xsi:type="xsd:double"&gt;22395.38&lt;/D&gt;&lt;D xsi:type="xsd:double"&gt;22336.07&lt;/D&gt;&lt;D xsi:type="xsd:double"&gt;22108.26&lt;/D&gt;&lt;D xsi:type="xsd:double"&gt;21002.49&lt;/D&gt;&lt;D xsi:type="xsd:double"&gt;21687.69&lt;/D&gt;&lt;D xsi:type="xsd:double"&gt;21789.41&lt;/D&gt;&lt;D xsi:type="xsd:double"&gt;22266.69&lt;/D&gt;&lt;D xsi:type="xsd:double"&gt;22333.67&lt;/D&gt;&lt;D xsi:type="xsd:double"&gt;22240.86&lt;/D&gt;&lt;D xsi:type="xsd:double"&gt;22256.11&lt;/D&gt;&lt;D xsi:type="xsd:double"&gt;22055.02&lt;/D&gt;&lt;D xsi:type="xsd:double"&gt;21658.27&lt;/D&gt;&lt;D xsi:type="xsd:double"&gt;21565.58&lt;/D&gt;&lt;D xsi:type="xsd:double"&gt;21796.83&lt;/D&gt;&lt;D xsi:type="xsd:double"&gt;21546.53&lt;/D&gt;&lt;D xsi:type="xsd:double"&gt;21779.92&lt;/D&gt;&lt;D xsi:type="xsd:double"&gt;21517.59&lt;/D&gt;&lt;D xsi:type="xsd:double"&gt;21218.9&lt;/D&gt;&lt;D xsi:type="xsd:double"&gt;21078.2&lt;/D&gt;&lt;D xsi:type="xsd:double"&gt;20932.77&lt;/D&gt;&lt;D xsi:type="xsd:double"&gt;21029.28&lt;/D&gt;&lt;D xsi:type="xsd:double"&gt;21017.02&lt;/D&gt;&lt;D xsi:type="xsd:double"&gt;21357.29&lt;/D&gt;&lt;D xsi:type="xsd:double"&gt;21474.11&lt;/D&gt;&lt;D xsi:type="xsd:double"&gt;21392.9&lt;/D&gt;&lt;D xsi:type="xsd:double"&gt;21320.11&lt;/D&gt;&lt;D xsi:type="xsd:double"&gt;21587.48&lt;/D&gt;&lt;D xsi:type="xsd:double"&gt;21689.22&lt;/D&gt;&lt;D xsi:type="xsd:double"&gt;21987.27&lt;/D&gt;&lt;D xsi:type="xsd:double"&gt;22277.13&lt;/D&gt;&lt;D xsi:type="xsd:double"&gt;22169.61&lt;/D&gt;&lt;D xsi:type="xsd:double"&gt;22206.16&lt;/D&gt;&lt;D xsi:type="xsd:double"&gt;22373.96&lt;/D&gt;&lt;D xsi:type="xsd:double"&gt;22192.98&lt;/D&gt;&lt;D xsi:type="xsd:double"&gt;21688.17&lt;/D&gt;&lt;D xsi:type="xsd:double"&gt;21707.1&lt;/D&gt;&lt;D xsi:type="xsd:double"&gt;21581.07&lt;/D&gt;&lt;D xsi:type="xsd:double"&gt;21320.97&lt;/D&gt;&lt;D xsi:type="xsd:double"&gt;21335.6&lt;/D&gt;&lt;D xsi:type="xsd:double"&gt;21171.3&lt;/D&gt;&lt;D xsi:type="xsd:double"&gt;20828.24&lt;/D&gt;&lt;D xsi:type="xsd:double"&gt;20250.36&lt;/D&gt;&lt;D xsi:type="xsd:double"&gt;20422.67&lt;/D&gt;&lt;D xsi:type="xsd:double"&gt;20046.6&lt;/D&gt;&lt;D xsi:type="xsd:double"&gt;19923.55&lt;/D&gt;&lt;D xsi:type="xsd:double"&gt;20170.15&lt;/D&gt;&lt;D xsi:type="xsd:double"&gt;19916.34&lt;/D&gt;&lt;D xsi:type="xsd:double"&gt;19845.93&lt;/D&gt;&lt;D xsi:type="xsd:double"&gt;20181.28&lt;/D&gt;&lt;D xsi:type="xsd:double"&gt;20315.31&lt;/D&gt;&lt;D xsi:type="xsd:double"&gt;20316.33&lt;/D&gt;&lt;D xsi:type="xsd:double"&gt;19655.88&lt;/D&gt;&lt;D xsi:type="xsd:double"&gt;19423.05&lt;/D&gt;&lt;D xsi:type="xsd:double"&gt;19461.2&lt;/D&gt;&lt;D xsi:type="xsd:double"&gt;19681.54&lt;/D&gt;&lt;D xsi:type="xsd:double"&gt;20095.53&lt;/D&gt;&lt;D xsi:type="xsd:double"&gt;20212.55&lt;/D&gt;&lt;D xsi:type="xsd:double"&gt;20471.36&lt;/D&gt;&lt;D xsi:type="xsd:double"&gt;20381.3&lt;/D&gt;&lt;D xsi:type="xsd:double"&gt;19874.55&lt;/D&gt;&lt;D xsi:type="xsd:double"&gt;20313.15&lt;/D&gt;&lt;D xsi:type="xsd:double"&gt;20120.1&lt;/D&gt;&lt;D xsi:type="xsd:double"&gt;20351.05&lt;/D&gt;&lt;D xsi:type="xsd:double"&gt;20261.98&lt;/D&gt;&lt;D xsi:type="xsd:double"&gt;20567.58&lt;/D&gt;&lt;D xsi:type="xsd:double"&gt;20853.08&lt;/D&gt;&lt;D xsi:type="xsd:double"&gt;20847.46&lt;/D&gt;&lt;D xsi:type="xsd:double"&gt;20845.16&lt;/D&gt;&lt;D xsi:type="xsd:double"&gt;20575.78&lt;/D&gt;&lt;D xsi:type="xsd:double"&gt;20654.94&lt;/D&gt;&lt;D xsi:type="xsd:double"&gt;21080.76&lt;/D&gt;&lt;D xsi:type="xsd:double"&gt;21128.93&lt;/D&gt;&lt;D xsi:type="xsd:double"&gt;21156.09&lt;/D&gt;&lt;D xsi:type="xsd:double"&gt;21059.06&lt;/D&gt;&lt;D xsi:type="xsd:double"&gt;21116.84&lt;/D&gt;&lt;D xsi:type="xsd:double"&gt;20964.31&lt;/D&gt;&lt;D xsi:type="xsd:double"&gt;20986.69&lt;/D&gt;&lt;D xsi:type="xsd:double"&gt;21159.43&lt;/D&gt;&lt;D xsi:type="xsd:double"&gt;21287.37&lt;/D&gt;&lt;D xsi:type="xsd:double"&gt;21257.8&lt;/D&gt;&lt;D xsi:type="xsd:double"&gt;20899.69&lt;/D&gt;&lt;D xsi</t>
        </r>
      </text>
    </comment>
    <comment ref="A10" authorId="0" shapeId="0">
      <text>
        <r>
          <rPr>
            <b/>
            <sz val="9"/>
            <color indexed="81"/>
            <rFont val="Tahoma"/>
            <charset val="1"/>
          </rPr>
          <t>:type="xsd:double"&gt;20971.56&lt;/D&gt;&lt;D xsi:type="xsd:double"&gt;20974.05&lt;/D&gt;&lt;D xsi:type="xsd:double"&gt;20659.28&lt;/D&gt;&lt;D xsi:type="xsd:double"&gt;20679.65&lt;/D&gt;&lt;D xsi:type="xsd:double"&gt;21125.91&lt;/D&gt;&lt;D xsi:type="xsd:double"&gt;21202.17&lt;/D&gt;&lt;D xsi:type="xsd:double"&gt;21230.29&lt;/D&gt;&lt;D xsi:type="xsd:double"&gt;21373.16&lt;/D&gt;&lt;D xsi:type="xsd:double"&gt;21747.57&lt;/D&gt;&lt;D xsi:type="xsd:double"&gt;21813.35&lt;/D&gt;&lt;D xsi:type="xsd:double"&gt;21963.78&lt;/D&gt;&lt;D xsi:type="xsd:double"&gt;22131.93&lt;/D&gt;&lt;D xsi:type="xsd:double"&gt;22008.05&lt;/D&gt;&lt;D xsi:type="xsd:double"&gt;22061.77&lt;/D&gt;&lt;D xsi:type="xsd:double"&gt;22113.21&lt;/D&gt;&lt;D xsi:type="xsd:double"&gt;21788.88&lt;/D&gt;&lt;D xsi:type="xsd:double"&gt;21283.3&lt;/D&gt;&lt;D xsi:type="xsd:double"&gt;21507.47&lt;/D&gt;&lt;D xsi:type="xsd:double"&gt;21475.98&lt;/D&gt;&lt;D xsi:type="xsd:double"&gt;21206.74&lt;/D&gt;&lt;D xsi:type="xsd:double"&gt;21232.15&lt;/D&gt;&lt;D xsi:type="xsd:double"&gt;21489.05&lt;/D&gt;&lt;D xsi:type="xsd:double"&gt;21224.05&lt;/D&gt;&lt;D xsi:type="xsd:double"&gt;20853.83&lt;/D&gt;&lt;D xsi:type="xsd:double"&gt;20763.34&lt;/D&gt;&lt;D xsi:type="xsd:double"&gt;20920.15&lt;/D&gt;&lt;D xsi:type="xsd:double"&gt;20773.97&lt;/D&gt;&lt;D xsi:type="xsd:double"&gt;20743.49&lt;/D&gt;&lt;D xsi:type="xsd:double"&gt;20293.23&lt;/D&gt;&lt;D xsi:type="xsd:double"&gt;19888.49&lt;/D&gt;&lt;D xsi:type="xsd:double"&gt;19699.5&lt;/D&gt;&lt;D xsi:type="xsd:double"&gt;20035.6&lt;/D&gt;&lt;D xsi:type="xsd:double"&gt;19977.1&lt;/D&gt;&lt;D xsi:type="xsd:double"&gt;20003.49&lt;/D&gt;&lt;D xsi:type="xsd:double"&gt;20273.99&lt;/D&gt;&lt;D xsi:type="xsd:double"&gt;20130.78&lt;/D&gt;&lt;D xsi:type="xsd:double"&gt;19593.5&lt;/D&gt;&lt;D xsi:type="xsd:double"&gt;19672.39&lt;/D&gt;&lt;D xsi:type="xsd:double"&gt;19546.22&lt;/D&gt;&lt;D xsi:type="xsd:double"&gt;19276.46&lt;/D&gt;&lt;D xsi:type="xsd:double"&gt;19470.28&lt;/D&gt;&lt;D xsi:type="xsd:double"&gt;18974.52&lt;/D&gt;&lt;D xsi:type="xsd:double"&gt;19047.7&lt;/D&gt;&lt;D xsi:type="xsd:double"&gt;18971.52&lt;/D&gt;&lt;D xsi:type="xsd:double"&gt;19710.86&lt;/D&gt;&lt;D xsi:type="xsd:double"&gt;19629.83&lt;/D&gt;&lt;D xsi:type="xsd:double"&gt;19463.35&lt;/D&gt;&lt;D xsi:type="xsd:double"&gt;19372.13&lt;/D&gt;&lt;D xsi:type="xsd:double"&gt;19744.32&lt;/D&gt;&lt;D xsi:type="xsd:double"&gt;19658.66&lt;/D&gt;&lt;D xsi:type="xsd:double"&gt;19211.67&lt;/D&gt;&lt;D xsi:type="xsd:double"&gt;19333.1&lt;/D&gt;&lt;D xsi:type="xsd:double"&gt;19383.89&lt;/D&gt;&lt;D xsi:type="xsd:double"&gt;19517.61&lt;/D&gt;&lt;D xsi:type="xsd:double"&gt;19834.23&lt;/D&gt;&lt;D xsi:type="xsd:double"&gt;20024.04&lt;/D&gt;&lt;D xsi:type="xsd:double"&gt;19970.91&lt;/D&gt;&lt;D xsi:type="xsd:double"&gt;20078.59&lt;/D&gt;&lt;D xsi:type="xsd:double"&gt;20138.35&lt;/D&gt;&lt;D xsi:type="xsd:double"&gt;20571.4&lt;/D&gt;&lt;D xsi:type="xsd:double"&gt;20796.38&lt;/D&gt;&lt;D xsi:type="xsd:double"&gt;20689.15&lt;/D&gt;&lt;D xsi:type="xsd:double"&gt;20710.15&lt;/D&gt;&lt;D xsi:type="xsd:double"&gt;20563.93&lt;/D&gt;&lt;D xsi:type="xsd:double"&gt;20687.27&lt;/D&gt;&lt;D xsi:type="xsd:double"&gt;20190.88&lt;/D&gt;&lt;D xsi:type="xsd:double"&gt;19971.27&lt;/D&gt;&lt;D xsi:type="xsd:double"&gt;19803.22&lt;/D&gt;&lt;D xsi:type="xsd:double"&gt;19793.47&lt;/D&gt;&lt;D xsi:type="xsd:double"&gt;19777.83&lt;/D&gt;&lt;D xsi:type="xsd:double"&gt;19800.23&lt;/D&gt;&lt;D xsi:type="xsd:double"&gt;20002.01&lt;/D&gt;&lt;D xsi:type="xsd:double"&gt;20116.52&lt;/D&gt;&lt;D xsi:type="xsd:double"&gt;20368.62&lt;/D&gt;&lt;D xsi:type="xsd:double"&gt;20378.99&lt;/D&gt;&lt;D xsi:type="xsd:double"&gt;20512.24&lt;/D&gt;&lt;D xsi:type="xsd:double"&gt;20226.26&lt;/D&gt;&lt;D xsi:type="xsd:double"&gt;20173.49&lt;/D&gt;&lt;D xsi:type="xsd:double"&gt;20007.88&lt;/D&gt;&lt;D xsi:type="xsd:double"&gt;20075.72&lt;/D&gt;&lt;D xsi:type="xsd:double"&gt;20334.35&lt;/D&gt;&lt;D xsi:type="xsd:double"&gt;20384.73&lt;/D&gt;&lt;D xsi:type="xsd:double"&gt;20728.41&lt;/D&gt;&lt;D xsi:type="xsd:double"&gt;20826.98&lt;/D&gt;&lt;D xsi:type="xsd:double"&gt;20824.05&lt;/D&gt;&lt;D xsi:type="xsd:double"&gt;20902.16&lt;/D&gt;&lt;D xsi:type="xsd:double"&gt;20970.93&lt;/D&gt;&lt;D xsi:type="xsd:double"&gt;20945.63&lt;/D&gt;&lt;D xsi:type="xsd:double"&gt;21221.43&lt;/D&gt;&lt;D xsi:type="xsd:double"&gt;21409.81&lt;/D&gt;&lt;D xsi:type="xsd:double"&gt;21427.51&lt;/D&gt;&lt;D xsi:type="xsd:double"&gt;21462.23&lt;/D&gt;&lt;D xsi:type="xsd:double"&gt;21456.74&lt;/D&gt;&lt;D xsi:type="xsd:double"&gt;21622.12&lt;/D&gt;&lt;D xsi:type="xsd:double"&gt;21446.8&lt;/D&gt;&lt;D xsi:type="xsd:double"&gt;21239.17&lt;/D&gt;&lt;D xsi:type="xsd:double"&gt;20926.48&lt;/D&gt;&lt;D xsi:type="xsd:double"&gt;21012.51&lt;/D&gt;&lt;D xsi:type="xsd:double"&gt;20881.95&lt;/D&gt;&lt;D xsi:type="xsd:double"&gt;21015.01&lt;/D&gt;&lt;D xsi:type="xsd:double"&gt;20968.7&lt;/D&gt;&lt;D xsi:type="xsd:double"&gt;21023.3&lt;/D&gt;&lt;D xsi:type="xsd:double"&gt;20868.24&lt;/D&gt;&lt;D xsi:type="xsd:double"&gt;20845.7&lt;/D&gt;&lt;D xsi:type="xsd:double"&gt;20651.27&lt;/D&gt;&lt;D xsi:type="xsd:double"&gt;20512.78&lt;/D&gt;&lt;D xsi:type="xsd:double"&gt;20567.33&lt;/D&gt;&lt;D xsi:type="xsd:double"&gt;20552.55&lt;/D&gt;&lt;D xsi:type="xsd:double"&gt;20668.81&lt;/D&gt;&lt;D xsi:type="xsd:double"&gt;20372.29&lt;/D&gt;&lt;D xsi:type="xsd:double"&gt;20529.87&lt;/D&gt;&lt;D xsi:type="xsd:double"&gt;20819.61&lt;/D&gt;&lt;D xsi:type="xsd:double"&gt;20860.89&lt;/D&gt;&lt;D xsi:type="xsd:double"&gt;21139.79&lt;/D&gt;&lt;D xsi:type="xsd:double"&gt;21313.26&lt;/D&gt;&lt;D xsi:type="xsd:double"&gt;21066.69&lt;/D&gt;&lt;D xsi:type="xsd:double"&gt;21122.73&lt;/D&gt;&lt;D xsi:type="xsd:double"&gt;21092.81&lt;/D&gt;&lt;D xsi:type="xsd:double"&gt;21395.57&lt;/D&gt;&lt;D xsi:type="xsd:double"&gt;21656.45&lt;/D&gt;&lt;D xsi:type="xsd:double"&gt;21633.07&lt;/D&gt;&lt;D xsi:type="xsd:double"&gt;21525.71&lt;/D&gt;&lt;D xsi:type="xsd:double"&gt;21713.67&lt;/D&gt;&lt;D xsi:type="xsd:double"&gt;21874.42&lt;/D&gt;&lt;D xsi:type="xsd:double"&gt;21950.69&lt;/D&gt;&lt;D xsi:type="xsd:double"&gt;22021.6&lt;/D&gt;&lt;D xsi:type="xsd:double"&gt;21956.76&lt;/D&gt;&lt;D xsi:type="xsd:double"&gt;22292.54&lt;/D&gt;&lt;D xsi:type="xsd:double"&gt;22091.13&lt;/D&gt;&lt;D xsi:type="xsd:double"&gt;22300.09&lt;/D&gt;&lt;D xsi:type="xsd:double"&gt;22202.43&lt;/D&gt;&lt;D xsi:type="xsd:double"&gt;22542.36&lt;/D&gt;&lt;D xsi:type="xsd:double"&gt;22504.05&lt;/D&gt;&lt;D xsi:type="xsd:double"&gt;22872.42&lt;/D&gt;&lt;D xsi:type="xsd:double"&gt;22824.05&lt;/D&gt;&lt;D xsi:type="xsd:double"&gt;22861.15&lt;/D&gt;&lt;D xsi:type="xsd:double"&gt;23151.62&lt;/D&gt;&lt;D xsi:type="xsd:double"&gt;23055.61&lt;/D&gt;&lt;D xsi:type="xsd:double"&gt;23035.57&lt;/D&gt;&lt;D xsi:type="xsd:double"&gt;23614.4&lt;/D&gt;&lt;D xsi:type="xsd:double"&gt;23650.3&lt;/D&gt;&lt;D xsi:type="xsd:double"&gt;23467.45&lt;/D&gt;&lt;D xsi:type="xsd:double"&gt;23551.31&lt;/D&gt;&lt;D xsi:type="xsd:double"&gt;23307.49&lt;/D&gt;&lt;D xsi:type="xsd:double"&gt;23450.83&lt;/D&gt;&lt;D xsi:type="xsd:double"&gt;23465.76&lt;/D&gt;&lt;D xsi:type="xsd:double"&gt;23519.16&lt;/D&gt;&lt;D xsi:type="xsd:double"&gt;23546.33&lt;/D&gt;&lt;D xsi:type="xsd:double"&gt;23148.18&lt;/D&gt;&lt;D xsi:type="xsd:double"&gt;23136.97&lt;/D&gt;&lt;D xsi:type="xsd:double"&gt;22880.68&lt;/D&gt;&lt;D xsi:type="xsd:double"&gt;23366.82&lt;/D&gt;&lt;D xsi:type="xsd:double"&gt;23566.88&lt;/D&gt;&lt;D xsi:type="xsd:double"&gt;23684.99&lt;/D&gt;&lt;D xsi:type="xsd:double"&gt;24345.93&lt;/D&gt;&lt;D xsi:type="xsd:double"&gt;24732.9&lt;/D&gt;&lt;D xsi:type="xsd:double"&gt;24732.52&lt;/D&gt;&lt;D xsi:type="xsd:double"&gt;24687.3&lt;/D&gt;&lt;D xsi:type="xsd:double"&gt;24421.03&lt;/D&gt;&lt;D xsi:type="xsd:double"&gt;24505.15&lt;/D&gt;&lt;D xsi:type="xsd:double"&gt;24187.27&lt;/D&gt;&lt;D xsi:type="xsd:double"&gt;24002.65&lt;/D&gt;&lt;D xsi:type="xsd:double"&gt;23578.87&lt;/D&gt;&lt;D xsi:type="xsd:double"&gt;23192.49&lt;/D&gt;&lt;D xsi:type="xsd:double"&gt;23327.29&lt;/D&gt;&lt;D xsi:type="xsd:double"&gt;23252.33&lt;/D&gt;&lt;D xsi:type="xsd:double"&gt;23419.41&lt;/D&gt;&lt;D xsi:type="xsd:double"&gt;22871.11&lt;/D&gt;&lt;D xsi:type="xsd:double"&gt;22971.21&lt;/D&gt;&lt;D xsi:type="xsd:double"&gt;23037.86&lt;/D&gt;&lt;D xsi:type="xsd:double"&gt;22782.98&lt;/D&gt;&lt;D xsi:type="xsd:double"&gt;22785.28&lt;/D&gt;&lt;D xsi:type="xsd:double"&gt;22844.53&lt;/D&gt;&lt;D xsi:type="xsd:double"&gt;22842.12&lt;/D&gt;&lt;D xsi:type="xsd:double"&gt;23388.74&lt;/D&gt;&lt;D xsi:type="xsd:double"&gt;23286.54&lt;/D&gt;&lt;D xsi:type="xsd:double"&gt;23213.71&lt;/D&gt;&lt;D xsi:type="xsd:double"&gt;23101.81&lt;/D&gt;&lt;D xsi:type="xsd:double"&gt;22998.34&lt;/D&gt;&lt;D xsi:type="xsd:double"&gt;23083.16&lt;/D&gt;&lt;D xsi:type="xsd:double"&gt;22965.9&lt;/D&gt;&lt;D xsi:type="xsd:double"&gt;23233.4&lt;/D&gt;&lt;D xsi:type="xsd:double"&gt;23328.01&lt;/D&gt;&lt;D xsi:type="xsd:double"&gt;22876.88&lt;/D&gt;&lt;D xsi:type="xsd:double"&gt;22598.96&lt;/D&gt;&lt;D xsi:type="xsd:double"&gt;22519.61&lt;/D&gt;&lt;D xsi:type="xsd:double"&gt;22392.67&lt;/D&gt;&lt;D xsi:type="xsd:double"&gt;22671.61&lt;/D&gt;&lt;D xsi:type="xsd:double"&gt;22990.69&lt;/D&gt;&lt;D xsi:type="xsd:double"&gt;22867.93&lt;/D&gt;&lt;D xsi:type="xsd:double"&gt;22776.62&lt;/D&gt;&lt;D xsi:type="xsd:double"&gt;22529.26&lt;/D&gt;&lt;D xsi:type="xsd:double"&gt;22663.8&lt;/D&gt;&lt;D xsi:type="xsd:double"&gt;22890.56&lt;/D&gt;&lt;D xsi:type="xsd:double"&gt;23012.5&lt;/D&gt;&lt;D xsi:type="xsd:double"&gt;23057.52&lt;/D&gt;&lt;D xsi:type="xsd:double"&gt;23408.09&lt;/D&gt;&lt;D xsi:type="xsd:double"&gt;23579.74&lt;/D&gt;&lt;D xsi:type="xsd:double"&gt;23698.38&lt;/D&gt;&lt;D xsi:type="xsd:double"&gt;23654.04&lt;/D&gt;&lt;D xsi:type="xsd:double"&gt;23481.8&lt;/D&gt;&lt;D xsi:type="xsd:double"&gt;23512.22&lt;/D&gt;&lt;D xsi:type="xsd:double"&gt;23857.17&lt;/D&gt;&lt;D xsi:type="xsd:double"&gt;24208.45&lt;/D&gt;&lt;D xsi:type="xsd:double"&gt;24187.9&lt;/D&gt;&lt;D xsi:type="xsd:double"&gt;24098.03&lt;/D&gt;&lt;D xsi:type="xsd:double"&gt;24104.34&lt;/D&gt;&lt;D xsi:type="xsd:double"&gt;24243.88&lt;/D&gt;&lt;D xsi:type="xsd:double"&gt;23963.86&lt;/D&gt;&lt;D xsi:type="xsd:double"&gt;23840.29&lt;/D&gt;&lt;D xsi:type="xsd:double"&gt;23751.72&lt;/D&gt;&lt;D xsi:type="xsd:double"&gt;23769.46&lt;/D&gt;&lt;D xsi:type="xsd:double"&gt;23662.18&lt;/D&gt;&lt;D xsi:type="xsd:double"&gt;23734.7&lt;/D&gt;&lt;D xsi:type="xsd:double"&gt;23580.42&lt;/D&gt;&lt;D xsi:type="xsd:double"&gt;23285.6&lt;/D&gt;&lt;D xsi:type="xsd:double"&gt;23422.72&lt;/D&gt;&lt;D xsi:type="xsd:double"&gt;23671.51&lt;/D&gt;&lt;D xsi:type="xsd:double"&gt;23530.8&lt;/D&gt;&lt;D xsi:type="xsd:double"&gt;23396.17&lt;/D&gt;&lt;D xsi:type="xsd:double"&gt;23128.72&lt;/D&gt;&lt;D xsi:type="xsd:double"&gt;22668.02&lt;/D&gt;&lt;D xsi:type="xsd:double"&gt;22446.67&lt;/D&gt;&lt;D xsi:type="xsd:double"&gt;22899.58&lt;/D&gt;&lt;D xsi:type="xsd:double"&gt;22881.16&lt;/D&gt;&lt;D xsi:type="xsd:double"&gt;22809.01&lt;/D&gt;&lt;D xsi:type="xsd:double"&gt;23079.47&lt;/D&gt;&lt;D xsi:type="xsd:double"&gt;23316.3&lt;/D&gt;&lt;D xsi:type="xsd:double"&gt;23444.77&lt;/D&gt;&lt;D xsi:type="xsd:double"&gt;22938.13&lt;/D&gt;&lt;D xsi:type="xsd:double"&gt;22837.09&lt;/D&gt;&lt;D xsi:type="xsd:double"&gt;22575.99&lt;/D&gt;&lt;D xsi:type="xsd:double"&gt;22712.96&lt;/D&gt;&lt;D xsi:type="xsd:double"&gt;22886.37&lt;/D&gt;&lt;D xsi:type="xsd:double"&gt;23244.11&lt;/D&gt;&lt;D xsi:type="xsd:double"&gt;22915.65&lt;/D&gt;&lt;D xsi:type="xsd:double"&gt;23097.15&lt;/D&gt;&lt;D xsi:type="xsd:double"&gt;23374.6&lt;/D&gt;&lt;D xsi:type="xsd:double"&gt;23229.07&lt;/D&gt;&lt;D xsi:type="xsd:double"&gt;23307.7&lt;/D&gt;&lt;D xsi:type="xsd:double"&gt;23775.7&lt;/D&gt;&lt;D xsi:type="xsd:double"&gt;23564.95&lt;/D&gt;&lt;D xsi:type="xsd:double"&gt;23105.99&lt;/D&gt;&lt;D xsi:type="xsd:double"&gt;23078.94&lt;/D&gt;&lt;D xsi:type="xsd:double"&gt;22253.47&lt;/D&gt;&lt;D xsi:type="xsd:double"&gt;22541.55&lt;/D&gt;&lt;D xsi:type="xsd:double"&gt;22123.26&lt;/D&gt;&lt;D xsi:type="xsd:double"&gt;22273.7&lt;/D&gt;&lt;D xsi:type="xsd:double"&gt;22395.3&lt;/D&gt;&lt;D xsi:type="xsd:double"&gt;22654.22&lt;/D&gt;&lt;D xsi:type="xsd:double"&gt;22714.86&lt;/D&gt;&lt;D xsi:type="xsd:double"&gt;22890.83&lt;/D&gt;&lt;D xsi:type="xsd:double"&gt;23068.09&lt;/D&gt;&lt;D xsi:type="xsd:double"&gt;22952.43&lt;/D&gt;&lt;D xsi:type="xsd:double"&gt;22965.34&lt;/D&gt;&lt;D xsi:type="xsd:double"&gt;23180.92&lt;/D&gt;&lt;D xsi:type="xsd:double"&gt;23450.46&lt;/D&gt;&lt;D xsi:type="xsd:double"&gt;23474.34&lt;/D&gt;&lt;D xsi:type="xsd:double"&gt;23917.01&lt;/D&gt;&lt;D xsi:type="xsd:double"&gt;24102.6&lt;/D&gt;&lt;D xsi:type="xsd:double"&gt;24195.61&lt;/D&gt;&lt;D xsi:type="xsd:double"&gt;24251.74&lt;/D&gt;&lt;D xsi:type="xsd:double"&gt;24250.05&lt;/D&gt;&lt;D xsi:type="xsd:double"&gt;23916.55&lt;/D&gt;&lt;D xsi:type="xsd:double"&gt;23842.29&lt;/D&gt;&lt;D xsi:type="xsd:double"&gt;23912.27&lt;/D&gt;&lt;D xsi:type="xsd:double"&gt;23902.03&lt;/D&gt;&lt;D xsi:type="xsd:double"&gt;23769.48&lt;/D&gt;&lt;D xsi:type="xsd:double"&gt;23468.2&lt;/D&gt;&lt;D xsi:type="xsd:double"&gt;23682.79&lt;/D&gt;&lt;D xsi:type="xsd:double"&gt;24031.42&lt;/D&gt;&lt;D xsi:type="xsd:double"&gt;23844.3&lt;/D&gt;&lt;D xsi:type="xsd:double"&gt;23825.13&lt;/D&gt;&lt;D xsi:type="xsd:double"&gt;23761.13&lt;/D&gt;&lt;D xsi:type="xsd:double"&gt;23633.74&lt;/D&gt;&lt;D xsi:type="xsd:double"&gt;23599.28&lt;/D&gt;&lt;D xsi:type="xsd:double"&gt;23230.38&lt;/D&gt;&lt;D xsi:type="xsd:double"&gt;23167.93&lt;/D&gt;&lt;D xsi:type="xsd:double"&gt;22985.66&lt;/D&gt;&lt;D xsi:type="xsd:double"&gt;23239.15&lt;/D&gt;&lt;D xsi:type="xsd:double"&gt;23233.42&lt;/D&gt;&lt;D xsi:type="xsd:double"&gt;22985.54&lt;/D&gt;&lt;D xsi:type="xsd:double"&gt;22888.08&lt;/D&gt;&lt;D xsi:type="xsd:double"&gt;22937.14&lt;/D&gt;&lt;D xsi:type="xsd:double"&gt;22768.03&lt;/D&gt;&lt;D xsi:type="xsd:double"&gt;22924.46&lt;/D&gt;&lt;D xsi:type="xsd:double"&gt;23031.6&lt;/D&gt;&lt;D xsi:type="xsd:double"&gt;23147.42&lt;/D&gt;&lt;D xsi:type="xsd:double"&gt;22691.33&lt;/D&gt;&lt;D xsi:type="xsd:double"&gt;22631.13&lt;/D&gt;&lt;D xsi:type="xsd:double"&gt;22519.66&lt;/D&gt;&lt;D xsi:type="xsd:double"&gt;22796.13&lt;/D&gt;&lt;D xsi:type="xsd:double"&gt;22859.98&lt;/D&gt;&lt;D xsi:type="xsd:double"&gt;23086.05&lt;/D&gt;&lt;D xsi:type="xsd:double"&gt;23371.48&lt;/D&gt;&lt;D xsi:type="xsd:double"&gt;23598.39&lt;/D&gt;&lt;D xsi:type="xsd:double"&gt;23210.95&lt;/D&gt;&lt;D xsi:type="xsd:double"&gt;22932.48&lt;/D&gt;&lt;D xsi:type="xsd:double"&gt;22730.12&lt;/D&gt;&lt;D xsi:type="xsd:double"&gt;22607.09&lt;/D&gt;&lt;D xsi:type="xsd:double"&gt;22372.94&lt;/D&gt;&lt;D xsi:type="xsd:double"&gt;22297.94&lt;/D&gt;&lt;D xsi:type="xsd:double"&gt;22156.81&lt;/D&gt;&lt;D xsi:type="xsd:double"&gt;22298.47&lt;/D&gt;&lt;D xsi:type="xsd:double"&gt;22327&lt;/D&gt;&lt;D xsi:type="xsd:double"&gt;21874.89&lt;/D&gt;&lt;D xsi:type="xsd:double"&gt;21628.33&lt;/D&gt;&lt;D xsi:type="xsd:double"&gt;21508.77&lt;/D&gt;&lt;D xsi:type="xsd:double"&gt;21656.06&lt;/D&gt;&lt;D xsi:type="xsd:double"&gt;21837.84&lt;/D&gt;&lt;D xsi:type="xsd:double"&gt;21632.87&lt;/D&gt;&lt;D xsi:type="xsd:double"&gt;21783.73&lt;/D&gt;&lt;D xsi:type="xsd:double"&gt;21888.04&lt;/D&gt;&lt;D xsi:type="xsd:double"&gt;21952.37&lt;/D&gt;&lt;D xsi:type="xsd:double"&gt;22022.06&lt;/D&gt;&lt;D xsi:type="xsd:double"&gt;22174.61&lt;/D&gt;&lt;D xsi:type="xsd:double"&gt;22728.65&lt;/D&gt;&lt;D xsi:type="xsd:double"&gt;22707.1&lt;/D&gt;&lt;D xsi:type="xsd:double"&gt;22509.18&lt;/D&gt;&lt;D xsi:type="xsd:double"&gt;22523.93&lt;/D&gt;&lt;D xsi:type="xsd:double"&gt;22677.97&lt;/D&gt;&lt;D xsi:type="xsd:double"&gt;22307.22&lt;/D&gt;&lt;D xsi:type="xsd:double"&gt;21648.39&lt;/D&gt;&lt;D xsi:type="xsd:double"&gt;21718.81&lt;/D&gt;&lt;D xsi:type="xsd:double"&gt;21747.45&lt;/D&gt;&lt;D xsi:type="xsd:double"&gt;21774.95&lt;/D&gt;&lt;D xsi:type="xsd:double"&gt;21727.93&lt;/D&gt;&lt;D xsi:type="xsd:double"&gt;21611.16&lt;/D&gt;&lt;D xsi:type="xsd:double"&gt;21871.96&lt;/D&gt;&lt;D xsi:type="xsd:double"&gt;21857.03&lt;/D&gt;&lt;D xsi:type="xsd:double"&gt;22231.6&lt;/D&gt;&lt;D xsi:type="xsd:double"&gt;22217.4&lt;/D&gt;&lt;D xsi:type="xsd:double"&gt;22262.46&lt;/D&gt;&lt;D xsi:type="xsd:double"&gt;22469.18&lt;/D&gt;&lt;D xsi:type="xsd:double"&gt;22231.07&lt;/D&gt;&lt;D xsi:type="xsd:double"&gt;22323.16&lt;/D&gt;&lt;D xsi:type="xsd:double"&gt;22651&lt;/D&gt;&lt;D xsi:type="xsd:double"&gt;22387.92&lt;/D&gt;&lt;D xsi:type="xsd:double"&gt;21882.78&lt;/D&gt;&lt;D xsi:type="xsd:double"&gt;21725.67&lt;/D&gt;&lt;D xsi:type="xsd:double"&gt;20643.26&lt;/D&gt;&lt;D xsi:type="xsd:double"&gt;20044.37&lt;/D&gt;&lt;D xsi:type="xsd:double"&gt;18868.11&lt;/D&gt;&lt;D xsi:type="xsd:double"&gt;19672.66&lt;/D&gt;&lt;D xsi:type="xsd:double"&gt;19269.41&lt;/D&gt;&lt;D xsi:type="xsd:double"&gt;19575&lt;/D&gt;&lt;D xsi:type="xsd:double"&gt;19924.56&lt;/D&gt;&lt;D xsi:type="xsd:double"&gt;20140.31&lt;/D&gt;&lt;D xsi:type="xsd:double"&gt;20214.72&lt;/D&gt;&lt;D xsi:type="xsd:double"&gt;19969.21&lt;/D&gt;&lt;D xsi:type="xsd:double"&gt;19314.42&lt;/D&gt;&lt;D xsi:type="xsd:double"&gt;19047.64&lt;/D&gt;&lt;D xsi:type="xsd:double"&gt;19383.38&lt;/D&gt;&lt;D xsi:type="xsd:double"&gt;19452.65&lt;/D&gt;&lt;D xsi:type="xsd:double"&gt;19638.87&lt;/D&gt;&lt;D xsi:type="xsd:double"&gt;19549.53&lt;/D&gt;&lt;D xsi:type="xsd:double"&gt;19749.4&lt;/D&gt;&lt;D xsi:type="xsd:double"&gt;20071.52&lt;/D&gt;&lt;D xsi:type="xsd:double"&gt;20168.93&lt;/D&gt;&lt;D xsi:type="xsd:double"&gt;20572.97&lt;/D&gt;&lt;D xsi:type="xsd:double"&gt;20178.67&lt;/D&gt;&lt;D xsi:type="xsd:double"&gt;19567.77&lt;/D&gt;&lt;D xsi:type="xsd:double"&gt;19290.4&lt;/D&gt;&lt;D xsi:type="xsd:double"&gt;19785.29&lt;/D&gt;&lt;D xsi:type="xsd:double"&gt;19799.49&lt;/D&gt;&lt;D xsi:type="xsd:double"&gt;19808.95&lt;/D&gt;&lt;D xsi:type="xsd:double"&gt;18989.44&lt;/D&gt;&lt;D xsi:type="xsd:double"&gt;18627.65&lt;/D&gt;&lt;D xsi:type="xsd:double"&gt;18935.08&lt;/D&gt;&lt;D xsi:type="xsd:double"&gt;19454.74&lt;/D&gt;&lt;D xsi:type="xsd:double"&gt;18876.06&lt;/D&gt;&lt;D xsi:type="xsd:double"&gt;18732.75&lt;/D&gt;&lt;D xsi:type="xsd:double"&gt;18698.9&lt;/D&gt;&lt;D xsi:type="xsd:double"&gt;17859.31&lt;/D&gt;&lt;D xsi:type="xsd:double"&gt;17373.41&lt;/D&gt;&lt;D xsi:type="xsd:double"&gt;16999.54&lt;/D&gt;&lt;D xsi:type="xsd:double"&gt;17769.06&lt;/D&gt;&lt;D xsi:type="xsd:double"&gt;17843.95&lt;/D&gt;&lt;D xsi:type="xsd:double"&gt;17502.08&lt;/D&gt;&lt;D xsi:type="xsd:double"&gt;16717.14&lt;/D&gt;&lt;D xsi:type="xsd:double"&gt;16170.35&lt;/D&gt;&lt;D xsi:type="xsd:double"&gt;16849.45&lt;/D&gt;&lt;D xsi:type="xsd:double"&gt;17505.38&lt;/D&gt;&lt;D xsi:type="xsd:double"&gt;17437.84&lt;/D&gt;&lt;D xsi:type="xsd:double"&gt;18041.7&lt;/D&gt;&lt;D xsi:type="xsd:double"&gt;17804.56&lt;/D&gt;&lt;D xsi:type="xsd:double"&gt;18453.05&lt;/D&gt;&lt;D xsi:type="xsd:double"&gt;18367.85&lt;/D&gt;&lt;D xsi:type="xsd:double"&gt;18675.81&lt;/D&gt;&lt;D xsi:type="xsd:double"&gt;17963.26&lt;/D&gt;&lt;D xsi:type="xsd:double"&gt;18203.99&lt;/D&gt;&lt;D xsi:type="xsd:double"&gt;17782&lt;/D&gt;&lt;D xsi:type="xsd:double"&gt;17926.29&lt;/D&gt;&lt;D xsi:type="xsd:double"&gt;18435.41&lt;/D&gt;&lt;D xsi:type="xsd:double"&gt;18801.42&lt;/D&gt;&lt;D xsi:type="xsd:double"&gt;18705.08&lt;/D&gt;&lt;D xsi:type="xsd:double"&gt;19046.47&lt;/D&gt;&lt;D xsi:type="xsd:double"&gt;19972.24&lt;/D&gt;&lt;D xsi:type="xsd:double"&gt;19699.33&lt;/D&gt;&lt;D xsi:type="xsd:double"&gt;19322.6&lt;/D&gt;&lt;D xsi:type="xsd:double"&gt;19024.07&lt;/D&gt;&lt;D xsi:type="xsd:double"&gt;19142.34&lt;/D&gt;&lt;D xsi:type="xsd:double"&gt;19773.31&lt;/D&gt;&lt;D xsi:type="xsd:double"&gt;19649.57&lt;/D&gt;&lt;D xsi:type="xsd:double"&gt;19659.94&lt;/D&gt;&lt;D xsi:type="xsd:double"&gt;19967.17&lt;/D&gt;&lt;D xsi:type="xsd:double"&gt;18945.58&lt;/D&gt;&lt;D xsi:type="xsd:double"&gt;19028.31&lt;/D&gt;&lt;D xsi:type="xsd:double"&gt;19496.16&lt;/D&gt;&lt;D xsi:type="xsd:double"&gt;19240.35&lt;/D&gt;&lt;D xsi:type="xsd:double"&gt;18768.67&lt;/D&gt;&lt;D xsi:type="xsd:double"&gt;18657.74&lt;/D&gt;&lt;D xsi:type="xsd:double"&gt;18398.96&lt;/D&gt;&lt;D xsi:type="xsd:double"&gt;18054.23&lt;/D&gt;&lt;D xsi:type="xsd:double"&gt;18017.5&lt;/D&gt;&lt;D xsi:type="xsd:double"&gt;17838.74&lt;/D&gt;&lt;D xsi:type="xsd:double"&gt;17657.69&lt;/D&gt;&lt;D xsi:type="xsd:double"&gt;17613.2&lt;/D&gt;&lt;D xsi:type="xsd:double"&gt;17954.19&lt;/D&gt;&lt;D xsi:type="xsd:double"&gt;18053.92&lt;/D&gt;&lt;D xsi:type="xsd:double"&gt;17860.8&lt;/D&gt;&lt;D xsi:type="xsd:double"&gt;18868.32&lt;/D&gt;&lt;D xsi:type="xsd:double"&gt;18878.31&lt;/D&gt;&lt;D xsi:type="xsd:double"&gt;18972.9&lt;/D&gt;&lt;D xsi:type="xsd:double"&gt;18818.68&lt;/D&gt;&lt;D xsi:type="xsd:double"&gt;19009.43&lt;/D&gt;&lt;D xsi:type="xsd:double"&gt;18956.41&lt;/D&gt;&lt;D xsi:type="xsd:double"&gt;18511.42&lt;/D&gt;&lt;D xsi:type="xsd:double"&gt;18508.12&lt;/D&gt;&lt;D xsi:type="xsd:double"&gt;18297.66&lt;/D&gt;&lt;D xsi:type="xsd:double"&gt;18280.67&lt;/D&gt;&lt;D xsi:type="xsd:double"&gt;17895.15&lt;/D&gt;&lt;D xsi:type="xsd:double"&gt;18025.6&lt;/D&gt;&lt;D xsi:type="xsd:double"&gt;17821.52&lt;/D&gt;&lt;D xsi:type="xsd:double"&gt;18010.26&lt;/D&gt;&lt;D xsi:type="xsd:double"&gt;18288.65&lt;/D&gt;&lt;D xsi:type="xsd:double"&gt;18238.38&lt;/D&gt;&lt;D xsi:type="xsd:double"&gt;18539.59&lt;/D&gt;&lt;D xsi:type="xsd:double"&gt;18461.97&lt;/D&gt;&lt;D xsi:type="xsd:double"&gt;18293.81&lt;/D&gt;&lt;D xsi:type="xsd:double"&gt;18415.85&lt;/D&gt;&lt;D xsi:type="xsd:double"&gt;18724.17&lt;/D&gt;&lt;D xsi:type="xsd:double"&gt;18687.94&lt;/D&gt;&lt;D xsi:type="xsd:double"&gt;18723.28&lt;/D&gt;&lt;D xsi:type="xsd:double"&gt;18506.58&lt;/D&gt;&lt;D xsi:type="xsd:double"&gt;18302.84&lt;/D&gt;&lt;D xsi:type="xsd:double"&gt;18858.57&lt;/D&gt;&lt;D xsi:type="xsd:double"&gt;18983.14&lt;/D&gt;&lt;D xsi:type="xsd:double"&gt;19050.95&lt;/D&gt;&lt;D xsi:type="xsd:double"&gt;19073.18&lt;/D&gt;&lt;D xsi:type="xsd:double"&gt;18985.75&lt;/D&gt;&lt;D xsi:type="xsd:double"&gt;19173.29&lt;/D&gt;&lt;D xsi:type="xsd:double"&gt;19577.07&lt;/D&gt;&lt;D xsi:type="xsd:double"&gt;19776.32&lt;/D&gt;&lt;D xsi:type="xsd:double"&gt;19927.88&lt;/D&gt;&lt;D xsi:type="xsd:double"&gt;20301.59&lt;/D&gt;&lt;D xsi:type="xsd:double"&gt;20384.05&lt;/D&gt;&lt;D xsi:type="xsd:double"&gt;20144.95&lt;/D&gt;&lt;D xsi:type="xsd:double"&gt;20219.27&lt;/D&gt;&lt;D xsi:type="xsd:double"&gt;20269.51&lt;/D&gt;&lt;D xsi:type="xsd:double"&gt;20564.97&lt;/D&gt;&lt;D xsi:type="xsd:double"&gt;20639.49&lt;/D&gt;&lt;D xsi:type="xsd:double"&gt;20633.13&lt;/D&gt;&lt;D xsi:type="xsd:double"&gt;20649.27&lt;/D&gt;&lt;D xsi:type="xsd:double"&gt;20755.73&lt;/D&gt;&lt;D xsi:type="xsd:double"&gt;20787.84&lt;/D&gt;&lt;D xsi:type="xsd:double"&gt;20703.79&lt;/D&gt;&lt;D xsi:type="xsd:double"&gt;20673.96&lt;/D&gt;&lt;D xsi:type="xsd:double"&gt;20813.53&lt;/D&gt;&lt;D xsi:type="xsd:double"&gt;20933.39&lt;/D&gt;&lt;D xsi:type="xsd:double"&gt;21157.55&lt;/D&gt;&lt;D xsi:type="xsd:double"&gt;21381.69&lt;/D&gt;&lt;D xsi:type="xsd:double"&gt;21393.48&lt;/D&gt;&lt;D xsi:type="xsd:double"&gt;21221.39&lt;/D&gt;&lt;D xsi:type="xsd:double"&gt;21302.19&lt;/D&gt;&lt;D xsi:type="xsd:double"&gt;21325.56&lt;/D&gt;&lt;D xsi:type="xsd:double"&gt;21292.4&lt;/D&gt;&lt;D xsi:type="xsd:double"&gt;21076.52&lt;/D&gt;&lt;D xsi:type="xsd:double"&gt;21273.99&lt;/D&gt;&lt;D xsi:type="xsd:double"&gt;21525.91&lt;/D&gt;&lt;D xsi:type="xsd:double"&gt;21338.29&lt;/D&gt;&lt;D xsi:type="xsd:double"&gt;21531.93&lt;/D&gt;&lt;D xsi:type="xsd:double"&gt;21230.61&lt;/D&gt;&lt;D xsi:type="xsd:double"&gt;20789.36&lt;/D&gt;&lt;D xsi:type="xsd:double"&gt;20521.96&lt;/D&gt;&lt;D xsi:type="xsd:double"&gt;20681.09&lt;/D&gt;&lt;D xsi:type="xsd:double"&gt;20917.68&lt;/D&gt;&lt;D xsi:type="xsd:double"&gt;20924.36&lt;/D&gt;&lt;D xsi:type="xsd:double"&gt;21261.32&lt;/D&gt;&lt;D xsi:type="xsd:double"&gt;21263.02&lt;/D&gt;&lt;D xsi:type="xsd:double"&gt;21162.17&lt;/D&gt;&lt;D xsi:type="xsd:double"&gt;21253.39&lt;/D&gt;&lt;D xsi:type="xsd:double"&gt;21075.38&lt;/D&gt;&lt;D xsi:type="xsd:double"&gt;20786.69&lt;/D&gt;&lt;D xsi:type="xsd:double"&gt;20756.03&lt;/D&gt;&lt;D xsi:type="xsd:double"&gt;20801.79&lt;/D&gt;&lt;D xsi:type="xsd:double"&gt;20596.89&lt;/D&gt;&lt;D xsi:type="xsd:double"&gt;20580.72&lt;/D&gt;&lt;D xsi:type="xsd:double"&gt;20896.19&lt;/D&gt;&lt;D xsi:type="xsd:double"&gt;20798.09&lt;/D&gt;&lt;D xsi:type="xsd:double"&gt;20527.26&lt;/D&gt;&lt;D xsi:type="xsd:double"&gt;20374.03&lt;/D&gt;&lt;D xsi:type="xsd:double"&gt;20417.69&lt;/D&gt;&lt;D xsi:type="xsd:double"&gt;20588.2&lt;/D&gt;&lt;D xsi:type="xsd:double"&gt;20404.15&lt;/D&gt;&lt;D xsi:type="xsd:double"&gt;20297.39&lt;/D&gt;&lt;D xsi:type="xsd:double"&gt;20035.68&lt;/D&gt;&lt;D xsi:type="xsd:double"&gt;20138.02&lt;/D&gt;&lt;D xsi:type="xsd:double"&gt;20574.35&lt;/D&gt;&lt;D xsi:type="xsd:double"&gt;20514.09&lt;/D&gt;&lt;D xsi:type="xsd:double"&gt;20392.57&lt;/D&gt;&lt;D xsi:type="xsd:double"&gt;20715.94&lt;/D&gt;&lt;D xsi:type="xsd:double"&gt;20767.46&lt;/D&gt;&lt;D xsi:type="xsd:double"&gt;20881.62&lt;/D&gt;&lt;D xsi:type="xsd:double"&gt;20624.39&lt;/D&gt;&lt;D xsi:type="xsd:double"&gt;20534.13&lt;/D&gt;&lt;D xsi:type="xsd:double"&gt;20584.98&lt;/D&gt;&lt;D xsi:type="xsd:double"&gt;20674.94&lt;/D&gt;&lt;D xsi:type="xsd:double"&gt;20648.77&lt;/D&gt;&lt;D xsi:type="xsd:double"&gt;20889.77&lt;/D&gt;&lt;D xsi:type="xsd:double"&gt;21237.17&lt;/D&gt;&lt;D xsi:type="xsd:double"&gt;21153.63&lt;/D&gt;&lt;D xsi:type="xsd:double"&gt;21061.14&lt;/D&gt;&lt;D xsi:type="xsd:double"&gt;20477.86&lt;/D&gt;&lt;D xsi:type="xsd:double"&gt;20399.38&lt;/D&gt;&lt;D xsi:type="xsd:double"&gt;20257.61&lt;/D&gt;&lt;D xsi:type="xsd:double"&gt;20091.68&lt;/D&gt;&lt;D xsi:type="xsd:double"&gt;19901.41&lt;/D&gt;&lt;D xsi:type="xsd:double"&gt;19715.51&lt;/D&gt;&lt;D xsi:type="xsd:double"&gt;19639.85&lt;/D&gt;&lt;D xsi:type="xsd:double"&gt;19181.19&lt;/D&gt;&lt;D xsi:type="xsd:double"&gt;19139.73&lt;/D&gt;&lt;D xsi:type="xsd:double"&gt;18622.31&lt;/D&gt;&lt;D xsi:type="xsd:double"&gt;18796.69&lt;/D&gt;&lt;D xsi:type="xsd:double"&gt;19002.64&lt;/D&gt;&lt;D xsi:type="xsd:double"&gt;18661.48&lt;/D&gt;&lt;D xsi:type="xsd:double"&gt;18654.76&lt;/D&gt;&lt;D xsi:type="xsd:double"&gt;18577.09&lt;/D&gt;&lt;D xsi:type="xsd:double"&gt;18672.32&lt;/D&gt;&lt;D xsi:type="xsd:double"&gt;18735.5&lt;/D&gt;&lt;D xsi:type="xsd:double"&gt;18604.45&lt;/D&gt;&lt;D xsi:type="xsd:double"&gt;18378.14&lt;/D&gt;&lt;D xsi:type="xsd:double"&gt;18487.66&lt;/D&gt;&lt;D xsi:type="xsd:double"&gt;18056.4&lt;/D&gt;&lt;D xsi:type="xsd:double"&gt;18223.13&lt;/D&gt;&lt;D xsi:type="xsd:double"&gt;18320.61&lt;/D&gt;&lt;D xsi:type="xsd:double"&gt;18624.43&lt;/D&gt;&lt;D xsi:type="xsd:double"&gt;18461.18&lt;/D&gt;&lt;D xsi:type="xsd:double"&gt;18847.67&lt;/D&gt;&lt;D xsi:type="xsd:double"&gt;18708.26&lt;/D&gt;&lt;D xsi:type="xsd:double"&gt;18812.94&lt;/D&gt;&lt;D xsi:type="xsd:double"&gt;18795.65&lt;/D&gt;&lt;D xsi:type="xsd:double"&gt;18919.17&lt;/D&gt;&lt;D xsi:type="xsd:double"&gt;19395.93&lt;/D&gt;&lt;D xsi:type="xsd:double"&gt;19320.18&lt;/D&gt;&lt;D xsi:type="xsd:double"&gt;19469.13&lt;/D&gt;&lt;D xsi:type="xsd:double"&gt;19258.11&lt;/D&gt;&lt;D xsi:type="xsd:double"&gt;18976.05&lt;/D&gt;&lt;D xsi:type="xsd:double"&gt;18861.56&lt;/D&gt;&lt;D xsi:type="xsd:double"&gt;18850.47&lt;/D&gt;&lt;D xsi:type="xsd:double"&gt;18942&lt;/D&gt;&lt;D xsi:type="xsd:double"&gt;19009.26&lt;/D&gt;&lt;D xsi:type="xsd:double"&gt;18991.1&lt;/D&gt;&lt;D xsi:type="xsd:double"&gt;19622.37&lt;/D&gt;&lt;D xsi:type="xsd:double"&gt;19677.45&lt;/D&gt;&lt;D xsi:type="xsd:double"&gt;19588.63&lt;/D&gt;&lt;D xsi:type="xsd:double"&gt;19690.64&lt;/D&gt;&lt;D xsi:type="xsd:double"&gt;19421.75&lt;/D&gt;&lt;D xsi:type="xsd:double"&gt;19347.23&lt;/D&gt;&lt;D xsi:type="xsd:double"&gt;19233.76&lt;/D&gt;&lt;D xsi:type="xsd:double"&gt;18998.3&lt;/D&gt;&lt;D xsi:type="xsd:double"&gt;19032.59&lt;/D&gt;&lt;D xsi:type="xsd:double"&gt;19061.67&lt;/D&gt;&lt;D xsi:type="xsd:double"&gt;19156.96&lt;/D&gt;&lt;D xsi:type="xsd:double"&gt;19134.57&lt;/D&gt;&lt;D xsi:type="xsd:double"&gt;19393.45&lt;/D&gt;&lt;D xsi:type="xsd:double"&gt;19511.9&lt;/D&gt;&lt;D xsi:type="xsd:double"&gt;18986.2&lt;/D&gt;&lt;D xsi:type="xsd:double"&gt;18854.32&lt;/D&gt;&lt;D xsi:type="xsd:double"&gt;18710.59&lt;/D&gt;&lt;D xsi:type="xsd:double"&gt;18793.15&lt;/D&gt;&lt;D xsi:type="xsd:double"&gt;19162.53&lt;/D&gt;&lt;D xsi:type="xsd:double"&gt;19478.7&lt;/D&gt;&lt;D xsi:type="xsd:double"&gt;19618.57&lt;/D&gt;&lt;D xsi:type="xsd:double"&gt;19646.96&lt;/D&gt;&lt;D xsi:type="xsd:double"&gt;19651.76&lt;/D&gt;&lt;D xsi:type="xsd:double"&gt;19454.33&lt;/D&gt;&lt;D xsi:type="xsd:double"&gt;19978.65&lt;/D&gt;&lt;D xsi:type="xsd:double"&gt;19983.76&lt;/D&gt;&lt;D xsi:type="xsd:double"&gt;19966.12&lt;/D&gt;&lt;D xsi:type="xsd:double"&gt;20149.2&lt;/D&gt;&lt;D xsi:type="xsd:double"&gt;20045.3&lt;/D&gt;&lt;D xsi:type="xsd:double"&gt;20037.81&lt;/D&gt;&lt;D xsi:type="xsd:double"&gt;20094.02&lt;/D&gt;&lt;D xsi:type="xsd:double"&gt;20016.03&lt;/D&gt;&lt;D xsi:type="xsd:double"&gt;19919.56&lt;/D&gt;&lt;D xsi:type="xsd:double"&gt;20047.64&lt;/D&gt;&lt;D xsi:type="xsd:double"&gt;19911.49&lt;/D&gt;&lt;D xsi:type="xsd:double"&gt;19979.58&lt;/D&gt;&lt;D xsi:type="xsd:double"&gt;19853.42&lt;/D&gt;&lt;D xsi:type="xsd:double"&gt;19935.13&lt;/D&gt;&lt;D xsi:type="xsd:double"&gt;19840.19&lt;/D&gt;&lt;D xsi:type="xsd:double"&gt;19769.43&lt;/D&gt;&lt;D xsi:type="xsd:double"&gt;19723.3&lt;/D&gt;&lt;D xsi:type="xsd:double"&gt;19770.54&lt;/D&gt;&lt;D xsi:type="xsd:double"&gt;19509.31&lt;/D&gt;&lt;D xsi:type="xsd:double"&gt;19450.77&lt;/D&gt;&lt;D xsi:type="xsd:double"&gt;19386.04&lt;/D&gt;&lt;D xsi:type="xsd:double"&gt;19414.51&lt;/D&gt;&lt;D xsi:type="xsd:double"&gt;19116.84&lt;/D&gt;&lt;D xsi:type="xsd:double"&gt;19076.79&lt;/D&gt;&lt;D xsi:type="xsd:double"&gt;19484.24&lt;/D&gt;&lt;D xsi:type="xsd:double"&gt;19764.69&lt;/D&gt;&lt;D xsi:type="xsd:double"&gt;19658.71&lt;/D&gt;&lt;D xsi:type="xsd:double"&gt;19996.14&lt;/D&gt;&lt;D xsi:type="xsd:double"&gt;20009.5&lt;/D&gt;&lt;D xsi:type="xsd:double"&gt;20475.74&lt;/D&gt;&lt;D xsi:type="xsd:double"&gt;20591.44&lt;/D&gt;&lt;D xsi:type="xsd:double"&gt;20568.12&lt;/D&gt;&lt;D xsi:type="xsd:double"&gt;20609.52&lt;/D&gt;&lt;D xsi:type="xsd:double"&gt;20578.56&lt;/D&gt;&lt;D xsi:type="xsd:double"&gt;20677.14&lt;/D&gt;&lt;D xsi:type="xsd:double"&gt;20503.24&lt;/D&gt;&lt;D xsi:type="xsd:double"&gt;20648.59&lt;/D&gt;&lt;D xsi:type="xsd:double"&gt;20485.08&lt;/D&gt;&lt;D xsi:type="xsd:double"&gt;20487.36&lt;/D&gt;&lt;D xsi:type="xsd:double"&gt;20725.52&lt;/D&gt;&lt;D xsi:type="xsd:double"&gt;20799.82&lt;/D&gt;&lt;D xsi:type="xsd:double"&gt;20835.06&lt;/D&gt;&lt;D xsi:type="xsd:double"&gt;20924.73&lt;/D&gt;&lt;D xsi:type="xsd:double"&gt;20807.93&lt;/D&gt;&lt;D xsi:type="xsd:double"&gt;20926.83&lt;/D&gt;&lt;D xsi:type="xsd:double"&gt;20767.36&lt;/D&gt;&lt;D xsi:type="xsd:double"&gt;20813.05&lt;/D&gt;&lt;D xsi:type="xsd:double"&gt;21051.09&lt;/D&gt;&lt;D xsi:type="xsd:double"&gt;21076.95&lt;/D&gt;&lt;D xsi:type="xsd:double"&gt;21120.17&lt;/D&gt;&lt;D xsi:type="xsd:double"&gt;21352.88&lt;/D&gt;&lt;D xsi:type="xsd:double"&gt;21476.3&lt;/D&gt;&lt;D xsi:type="xsd:double"&gt;21522.91&lt;/D&gt;&lt;D xsi:type="xsd:double"&gt;21431.24&lt;/D&gt;&lt;D xsi:type="xsd:double"&gt;21533.24&lt;/D&gt;&lt;D xsi:type="xsd:double"&gt;21710.84&lt;/D&gt;&lt;D xsi:type="xsd:double"&gt;21527.54&lt;/D&gt;&lt;D xsi:type="xsd:double"&gt;21397.09&lt;/D&gt;&lt;D xsi:type="xsd:double"&gt;21338.65&lt;/D&gt;&lt;D xsi:type="xsd:double"&gt;21496.92&lt;/D&gt;&lt;D xsi:type="xsd:double"&gt;21506.05&lt;/D&gt;&lt;D xsi:type="xsd:double"&gt;22019.65&lt;/D&gt;&lt;D xsi:type="xsd:double"&gt;21990.68&lt;/D&gt;&lt;D xsi:type="xsd:double"&gt;21832.28&lt;/D&gt;&lt;D xsi:type="xsd:double"&gt;21811.19&lt;/D&gt;&lt;D xsi:type="xsd:double"&gt;21555.75&lt;/D&gt;&lt;D xsi:type="xsd:double"&gt;21330.34&lt;/D&gt;&lt;D xsi:type="xsd:double"&gt;21339.19&lt;/D&gt;&lt;D xsi:type="xsd:double"&gt;21181.92&lt;/D&gt;&lt;D xsi:type="xsd:double"&gt;21221.31&lt;/D&gt;&lt;D xsi:type="xsd:double"&gt;21098.41&lt;/D&gt;&lt;D xsi:type="xsd:double"&gt;21105.21&lt;/D&gt;&lt;D xsi:type="xsd:double"&gt;21136.32&lt;/D&gt;&lt;D xsi:type="xsd:double"&gt;21213.12&lt;/D&gt;&lt;D xsi:type="xsd:double"&gt;21229.14&lt;/D&gt;&lt;D xsi:type="xsd:double"&gt;21517.91&lt;/D&gt;&lt;D xsi:type="xsd:double"&gt;21723.35&lt;/D&gt;&lt;D xsi:type="xsd:double"&gt;21827.27&lt;/D&gt;&lt;D xsi:type="xsd:double"&gt;21820.15&lt;/D&gt;&lt;D xsi:type="xsd:double"&gt;21629.58&lt;/D&gt;&lt;D xsi:type="xsd:double"&gt;21786.03&lt;/D&gt;&lt;D xsi:type="xsd:double"&gt;21918.55&lt;/D&gt;&lt;D xsi:type="xsd:double"&gt;21716.77&lt;/D&gt;&lt;D xsi:type="xsd:double"&gt;21687.88&lt;/D&gt;&lt;D xsi:type="xsd:double"&gt;21804.93&lt;/D&gt;&lt;D xsi:type="xsd:double"&gt;22215.08&lt;/D&gt;&lt;D xsi:type="xsd:double"&gt;22188.07&lt;/D&gt;&lt;D xsi:type="xsd:double"&gt;22235.76&lt;/D&gt;&lt;D xsi:type="xsd:double"&gt;22244.02&lt;/D&gt;&lt;D xsi:type="xsd:double"&gt;22412.9&lt;/D&gt;&lt;D xsi:type="xsd:double"&gt;22380.78&lt;/D&gt;&lt;D xsi:type="xsd:double"&gt;22396.72&lt;/D&gt;&lt;D xsi:type="xsd:double"&gt;22453.59&lt;/D&gt;&lt;D xsi:type="xsd:double"&gt;22449.74&lt;/D&gt;&lt;D xsi:type="xsd:double"&gt;22562.02&lt;/D&gt;&lt;D xsi:type="xsd:double"&gt;22483.95&lt;/D&gt;&lt;D xsi:type="xsd:double"&gt;22423.16&lt;/D&gt;&lt;D xsi:type="xsd:double"&gt;22494.71&lt;/D&gt;&lt;D xsi:type="xsd:double"&gt;22608.6&lt;/D&gt;&lt;D xsi:type="xsd:double"&gt;22628.46&lt;/D&gt;&lt;D xsi:type="xsd:double"&gt;22566.89&lt;/D&gt;&lt;D xsi:type="xsd:double"&gt;22860.25&lt;/D&gt;&lt;D xsi:type="xsd:double"&gt;23234.43&lt;/D&gt;&lt;D xsi:type="xsd:double"&gt;23172.28&lt;/D&gt;&lt;D xsi:type="xsd:double"&gt;23254.23&lt;/D&gt;&lt;D xsi:type="xsd:double"&gt;23088.4&lt;/D&gt;&lt;D xsi:type="xsd:double"&gt;23141.67&lt;/D&gt;&lt;D xsi:type="xsd:double"&gt;23165.64&lt;/D&gt;&lt;D xsi:type="xsd:double"&gt;23212.9&lt;/D&gt;&lt;D xsi:type="xsd:double"&gt;23292.07&lt;/D&gt;&lt;D xsi:type="xsd:double"&gt;23306.17&lt;/D&gt;&lt;D xsi:type="xsd:double"&gt;23203.24&lt;/D&gt;&lt;D xsi:type="xsd:double"&gt;23222.96&lt;/D&gt;&lt;D xsi:type="xsd:double"&gt;23450.77&lt;/D&gt;&lt;D xsi:type="xsd:double"&gt;23535.47&lt;/D&gt;&lt;D xsi:type="xsd:double"&gt;23498.96&lt;/D&gt;&lt;D xsi:type="xsd:double"&gt;23540.42&lt;/D&gt;&lt;D xsi:type="xsd:double"&gt;23547.79&lt;/D&gt;&lt;D xsi:type="xsd:double"&gt;23481.37&lt;/D&gt;&lt;D xsi:type="xsd:double"&gt;23621.95&lt;/D&gt;&lt;D xsi:type="xsd:double"&gt;23602.85&lt;/D&gt;&lt;D xsi:type="xsd:double"&gt;23765.57&lt;/D&gt;&lt;D xsi:type="xsd:double"&gt;23667.94&lt;/D&gt;&lt;D xsi:type="xsd:double"&gt;23571.3&lt;/D&gt;&lt;D xsi:type="xsd:double"&gt;23637.18&lt;/D&gt;&lt;D xsi:type="xsd:double"&gt;23104.27&lt;/D&gt;&lt;D xsi:type="xsd:double"&gt;23204.05&lt;/D&gt;&lt;D xsi:type="xsd:double"&gt;23134.78&lt;/D&gt;&lt;D xsi:type="xsd:double"&gt;23101.09&lt;/D&gt;&lt;D xsi:type="xsd:double"&gt;23300.6&lt;/D&gt;&lt;D xsi:type="xsd:double"&gt;23284.05&lt;/D&gt;&lt;D xsi:type="xsd:double"&gt;23309.55&lt;/D&gt;&lt;D xsi:type="xsd:double"&gt;23139.08&lt;/D&gt;&lt;D xsi:type="xsd:double"&gt;23163.86&lt;/D&gt;&lt;D xsi:type="xsd:double"&gt;22828.17&lt;/D&gt;&lt;D xsi:type="xsd:double"&gt;22674.59&lt;/D&gt;&lt;D xsi:type="xsd:double"&gt;22777.63&lt;/D&gt;&lt;D xsi:type="xsd:double"&gt;22510.76&lt;/D&gt;&lt;D xsi:type="xsd:double"&gt;22445.34&lt;/D&gt;&lt;D xsi:type="xsd:double"&gt;22734.84&lt;/D&gt;&lt;D xsi:type="xsd:double"&gt;22868.69&lt;/D&gt;&lt;D xsi:type="xsd:double"&gt;22466.08&lt;/D&gt;&lt;D xsi:type="xsd:double"&gt;22523.69&lt;/D&gt;&lt;D xsi:type="xsd:double"&gt;22664.94&lt;/D&gt;&lt;D xsi:type="xsd:double"&gt;22656.37&lt;/D&gt;&lt;D xsi:type="xsd:double"&gt;22839.27&lt;/D&gt;&lt;D xsi:type="xsd:double"&gt;23064.93&lt;/D&gt;&lt;D xsi:type="xsd:double"&gt;22879.18&lt;/D&gt;&lt;D xsi:type="xsd:double"&gt;22487.33&lt;/D&gt;&lt;D xsi:type="xsd:double"&gt;22305.54&lt;/D&gt;&lt;D xsi:type="xsd:double"&gt;22494.04&lt;/D&gt;&lt;D xsi:type="xsd:double"&gt;21997.72&lt;/D&gt;&lt;D xsi:type="xsd:double"&gt;22030.66&lt;/D&gt;&lt;D xsi:type="xsd:double"&gt;21975.9&lt;/D&gt;&lt;D xsi:type="xsd:double"&gt;22179.5&lt;/D&gt;&lt;D xsi:type="xsd:double"&gt;22033.18&lt;/D&gt;&lt;D xsi:type="xsd:double"&gt;22201.06&lt;/D&gt;&lt;D xsi:type="xsd:double"&gt;22088.56&lt;/D&gt;&lt;D xsi:type="xsd:double"&gt;22366.02&lt;/D&gt;&lt;D xsi:type="xsd:double"&gt;22132.33&lt;/D&gt;&lt;D xsi:type="xsd:double"&gt;22203.93&lt;/D&gt;&lt;D xsi:type="xsd:double"&gt;22283.16&lt;/D&gt;&lt;D xsi:type="xsd:double"&gt;21703.28&lt;/D&gt;&lt;D xsi:type="xsd:double"&gt;21612.05&lt;/D&gt;&lt;D xsi:type="xsd:double"&gt;21800.24&lt;/D&gt;&lt;D xsi:type="xsd:double"&gt;21858.81&lt;/D&gt;&lt;D xsi:type="xsd:double"&gt;22058.3&lt;/D&gt;&lt;D xsi:type="xsd:double"&gt;22049.58&lt;/D&gt;&lt;D xsi:type="xsd:double"&gt;21735.31&lt;/D&gt;&lt;D xsi:type="xsd:double"&gt;21475.33&lt;/D&gt;&lt;D xsi:type="xsd:double"&gt;21550.72&lt;/D&gt;&lt;D xsi:type="xsd:double"&gt;21423.25&lt;/D&gt;&lt;D xsi:type="xsd:double"&gt;21496.29&lt;/D&gt;&lt;D xsi:type="xsd:double"&gt;21956.53&lt;/D&gt;&lt;D xsi:type="xsd:double"&gt;21747.47&lt;/D&gt;&lt;D xsi:type="xsd:double"&gt;21962.9&lt;/D&gt;&lt;D xsi:type="xsd:double"&gt;22214.65&lt;/D&gt;&lt;D xsi:type="xsd:double"&gt;22528.95&lt;/D&gt;&lt;D xsi:type="xsd:double"&gt;22488.65&lt;/D&gt;&lt;D xsi:type="xsd:double"&gt;22669.54&lt;/D&gt;&lt;D xsi:type="xsd:double"&gt;22552.31&lt;/D&gt;&lt;D xsi:type="xsd:double"&gt;22678.67&lt;/D&gt;&lt;D xsi:type="xsd:double"&gt;22864.91&lt;/D&gt;&lt;D xsi:type="xsd:double"&gt;22855.58&lt;/D&gt;&lt;D xsi:type="xsd:double"&gt;23156.26&lt;/D&gt;&lt;D xsi:type="xsd:double"&gt;23126.81&lt;/D&gt;&lt;D xsi:type="xsd:double"&gt;23144.12&lt;/D&gt;&lt;D xsi:type="xsd:double"&gt;22958.87&lt;/D&gt;&lt;D xsi:type="xsd:double"&gt;22878.64&lt;/D&gt;&lt;D xsi:type="xsd:double"&gt;23002.32&lt;/D&gt;&lt;D xsi:type="xsd:double"&gt;22955.9&lt;/D&gt;&lt;D xsi:type="xsd:double"&gt;23348.74&lt;/D&gt;&lt;D xsi:type="xsd:double"&gt;23337.75&lt;/D&gt;&lt;D xsi:type="xsd:double"&gt;23179.46&lt;/D&gt;&lt;D xsi:type="xsd:double"&gt;22605.69&lt;/D&gt;&lt;D xsi:type="xsd:double"&gt;22470.53&lt;/D&gt;&lt;D xsi:type="xsd:double"&gt;22544.89&lt;/D&gt;&lt;D xsi:type="xsd:double"&gt;22639.54&lt;/D&gt;&lt;D xsi:type="xsd:double"&gt;22532.57&lt;/D&gt;&lt;D xsi:type="xsd:double"&gt;22290.72&lt;/D&gt;&lt;D xsi:type="xsd:double"&gt;22346.18&lt;/D&gt;&lt;D xsi:type="xsd:double"&gt;22249.65&lt;/D&gt;&lt;D xsi:type="xsd:double"&gt;22178.64&lt;/D&gt;&lt;D xsi:type="xsd:double"&gt;21933.92&lt;/D&gt;&lt;D xsi:type="xsd:double"&gt;21799.25&lt;/D&gt;&lt;D xsi:type="xsd:double"&gt;21506.33&lt;/D&gt;&lt;D xsi:type="xsd:double"&gt;21497.55&lt;/D&gt;&lt;D xsi:type="xsd:double"&gt;21307.99&lt;/D&gt;&lt;D xsi:type="xsd:double"&gt;20652.75&lt;/D&gt;&lt;D xsi:type="xsd:double"&gt;20954.66&lt;/D&gt;&lt;D xsi:type="xsd:double"&gt;21007.28&lt;/D&gt;&lt;D xsi:type="xsd:double"&gt;20995.39&lt;/D&gt;&lt;D xsi:type="xsd:double"&gt;20896.22&lt;/D&gt;&lt;D xsi:type="xsd:double"&gt;20374.14&lt;/D&gt;&lt;D xsi:type="xsd:double"&gt;19969.98&lt;/D&gt;&lt;D xsi:type="xsd:double"&gt;19756.61&lt;/D&gt;&lt;D xsi:type="xsd:double"&gt;19426.36&lt;/D&gt;&lt;D xsi:type="xsd:double"&gt;19913.98&lt;/D&gt;&lt;D xsi:type="xsd:double"&gt;20375.4&lt;/D&gt;&lt;D xsi:type="xsd:double"&gt;20490.89&lt;/D&gt;&lt;D xsi:type="xsd:double"&gt;20633.16&lt;/D&gt;&lt;D xsi:type="xsd:double"&gt;20119.56&lt;/D&gt;&lt;D xsi:type="xsd:double"&gt;20318.02&lt;/D&gt;&lt;D xsi:type="xsd:double"&gt;20729.03&lt;/D&gt;&lt;D xsi:type="xsd:double"&gt;20244.07&lt;/D&gt;&lt;D xsi:type="xsd:double"&gt;20571.55&lt;/D&gt;&lt;D xsi:type="xsd:double"&gt;20633.02&lt;/D&gt;&lt;D xsi:type="xsd:double"&gt;21177.63&lt;/D&gt;&lt;D xsi:type="xsd:double"&gt;21242.47&lt;/D&gt;&lt;D xsi:type="xsd:double"&gt;21205.6&lt;/D&gt;&lt;D xsi:type="xsd:double"&gt;21209.18&lt;/D&gt;&lt;D xsi:type="xsd:double"&gt;21253.59&lt;/D&gt;&lt;D xsi:type="xsd:double"&gt;21288.58&lt;/D&gt;&lt;D xsi:type="xsd:double"&gt;21214.24&lt;/D&gt;&lt;D xsi:type="xsd:double"&gt;21283.83&lt;/D&gt;&lt;D xsi:type="xsd:double"&gt;21517.2&lt;/D&gt;&lt;D xsi:type="xsd:double"&gt;21799.31&lt;/D&gt;&lt;D xsi:type="xsd:double"&gt;21841.45&lt;/D&gt;&lt;D xsi:type="xsd:double"&gt;21834.24&lt;/D&gt;&lt;D xsi:type="xsd:double"&gt;21749.69&lt;/D&gt;&lt;D xsi:type="xsd:double"&gt;21839.76&lt;/D&gt;&lt;D xsi:type="xsd:double"&gt;21853.44&lt;/D&gt;&lt;D xsi:type="xsd:double"&gt;21983.15&lt;/D&gt;&lt;D xsi:type="xsd:double"&gt;22136.78&lt;/D&gt;&lt;D xsi:type="xsd:double"&gt;22193.67&lt;/D&gt;&lt;D xsi:type="xsd:double"&gt;21807.96&lt;/D&gt;&lt;D xsi:type="xsd:double"&gt;21571.15&lt;/D&gt;&lt;D xsi:type="xsd:double"&gt;21629.5&lt;/D&gt;&lt;D xsi:type="xsd:double"&gt;21674.97&lt;/D&gt;&lt;D xsi:type="xsd:double"&gt;21735.06&lt;/D&gt;&lt;D xsi:type="xsd:double"&gt;22310.54&lt;/D&gt;&lt;D xsi:type="xsd:double"&gt;22472.88&lt;/D&gt;&lt;D xsi:type="xsd:double"&gt;22311.55&lt;/D&gt;&lt;D xsi:type="xsd:double"&gt;22387.71&lt;/D&gt;&lt;D xsi:type="xsd:double"&gt;21907.21&lt;/D&gt;&lt;D xsi:type="xsd:double"&gt;21618.6&lt;/D&gt;&lt;D xsi:type="xsd:double"&gt;21538.19&lt;/D&gt;&lt;D xsi:type="xsd:double"&gt;21769.04&lt;/D&gt;&lt;D xsi:type="xsd:double"&gt;21898.15&lt;/D&gt;&lt;D xsi:type="xsd:double"&gt;21770.75&lt;/D&gt;&lt;D xsi:type="xsd:double"&gt;21465.72&lt;/D&gt;&lt;D xsi:type="xsd:double"&gt;21554.25&lt;/D&gt;&lt;D xsi:type="xsd:double"&gt;21549.96&lt;/D&gt;&lt;D xsi:type="xsd:double"&gt;21948.72&lt;/D&gt;&lt;D xsi:type="xsd:double"&gt;22290.83&lt;/D&gt;&lt;D xsi:type="xsd:double"&gt;22142.99&lt;/D&gt;&lt;D xsi:type="xsd:double"&gt;22486.63&lt;/D&gt;&lt;D xsi:type="xsd:double"&gt;22578.33&lt;/D&gt;&lt;D xsi:type="xsd:double"&gt;22680.63&lt;/D&gt;&lt;D xsi:type="xsd:double"&gt;22842.88&lt;/D&gt;&lt;D xsi:type="xsd:double"&gt;22848.53&lt;/D&gt;&lt;D xsi:type="xsd:double"&gt;22908.99&lt;/D&gt;&lt;D xsi:type="xsd:double"&gt;22790.78&lt;/D&gt;&lt;D xsi:type="xsd:double"&gt;23173.84&lt;/D&gt;&lt;D xsi:type="xsd:double"&gt;23127.87&lt;/D&gt;&lt;D xsi:type="xsd:double"&gt;23080.59&lt;/D&gt;&lt;D xsi:type="xsd:double"&gt;23469.03&lt;/D&gt;&lt;D xsi:type="xsd:double"&gt;23291.23&lt;/D&gt;&lt;D xsi:type="xsd:double"&gt;23102.25&lt;/D&gt;&lt;D xsi:type="xsd:double"&gt;23154.84&lt;/D&gt;&lt;D xsi:type="xsd:double"&gt;23043.89&lt;/D&gt;&lt;D xsi:type="xsd:double"&gt;23118.84&lt;/D&gt;&lt;D xsi:type="xsd:double"&gt;22845.44&lt;/D&gt;&lt;D xsi:type="xsd:double"&gt;22933.31&lt;/D&gt;&lt;D xsi:type="xsd:double"&gt;23126.99&lt;/D&gt;&lt;D xsi:type="xsd:double"&gt;22983.47&lt;/D&gt;&lt;D xsi:type="xsd:double"&gt;22896.65&lt;/D&gt;&lt;D xsi:type="xsd:double"&gt;22927.12&lt;/D&gt;&lt;D xsi:type="xsd:double"&gt;22965.91&lt;/D&gt;&lt;D xsi:type="xsd:double"&gt;22743.47&lt;/D&gt;&lt;D xsi:type="xsd:double"&gt;23204.26&lt;/D&gt;&lt;D xsi:type="xsd:double"&gt;23279.33&lt;/D&gt;&lt;D xsi:type="xsd:double"&gt;23128.69&lt;/D&gt;&lt;D xsi:type="xsd:double"&gt;23073.88&lt;/D&gt;&lt;D xsi:type="xsd:double"&gt;23213.04&lt;/D&gt;&lt;D xsi:type="xsd:double"&gt;23356.79&lt;/D&gt;&lt;D xsi:type="xsd:double"&gt;23263.53&lt;/D&gt;&lt;D xsi:type="xsd:double"&gt;22970.52&lt;/D&gt;&lt;D xsi:type="xsd:double"&gt;22762.19&lt;/D&gt;&lt;D xsi:type="xsd:double"&gt;22640.18&lt;/D&gt;&lt;D xsi:type="xsd:double"&gt;22753.75&lt;/D&gt;&lt;D xsi:typ</t>
        </r>
      </text>
    </comment>
    <comment ref="A11" authorId="0" shapeId="0">
      <text>
        <r>
          <rPr>
            <b/>
            <sz val="9"/>
            <color indexed="81"/>
            <rFont val="Tahoma"/>
            <charset val="1"/>
          </rPr>
          <t>e="xsd:double"&gt;22760.9&lt;/D&gt;&lt;D xsi:type="xsd:double"&gt;22935.6&lt;/D&gt;&lt;D xsi:type="xsd:double"&gt;23108.27&lt;/D&gt;&lt;D xsi:type="xsd:double"&gt;23149.53&lt;/D&gt;&lt;D xsi:type="xsd:double"&gt;23165.06&lt;/D&gt;&lt;D xsi:type="xsd:double"&gt;22949.42&lt;/D&gt;&lt;D xsi:type="xsd:double"&gt;22954.7&lt;/D&gt;&lt;D xsi:type="xsd:double"&gt;22819.65&lt;/D&gt;&lt;D xsi:type="xsd:double"&gt;22686.57&lt;/D&gt;&lt;D xsi:type="xsd:double"&gt;22688.41&lt;/D&gt;&lt;D xsi:type="xsd:double"&gt;22857.26&lt;/D&gt;&lt;D xsi:type="xsd:double"&gt;22463.4&lt;/D&gt;&lt;D xsi:type="xsd:double"&gt;22529.33&lt;/D&gt;&lt;D xsi:type="xsd:double"&gt;22749.6&lt;/D&gt;&lt;D xsi:type="xsd:double"&gt;23390.66&lt;/D&gt;&lt;D xsi:type="xsd:double"&gt;23620.28&lt;/D&gt;&lt;D xsi:type="xsd:double"&gt;23690.81&lt;/D&gt;&lt;D xsi:type="xsd:double"&gt;23508.79&lt;/D&gt;&lt;D xsi:type="xsd:double"&gt;23641.2&lt;/D&gt;&lt;D xsi:type="xsd:double"&gt;23673.53&lt;/D&gt;&lt;D xsi:type="xsd:double"&gt;23659.98&lt;/D&gt;&lt;D xsi:type="xsd:double"&gt;23649.8&lt;/D&gt;&lt;D xsi:type="xsd:double"&gt;23734.54&lt;/D&gt;&lt;D xsi:type="xsd:double"&gt;23809.71&lt;/D&gt;&lt;D xsi:type="xsd:double"&gt;23844.24&lt;/D&gt;&lt;D xsi:type="xsd:double"&gt;23833.25&lt;/D&gt;&lt;D xsi:type="xsd:double"&gt;23603.02&lt;/D&gt;&lt;D xsi:type="xsd:double"&gt;23563.21&lt;/D&gt;&lt;D xsi:type="xsd:double"&gt;23614.2&lt;/D&gt;&lt;D xsi:type="xsd:double"&gt;23775.01&lt;/D&gt;&lt;D xsi:type="xsd:double"&gt;23707.76&lt;/D&gt;&lt;D xsi:type="xsd:double"&gt;23295.14&lt;/D&gt;&lt;D xsi:type="xsd:double"&gt;23160.9&lt;/D&gt;&lt;D xsi:type="xsd:double"&gt;23017.34&lt;/D&gt;&lt;D xsi:type="xsd:double"&gt;22999.76&lt;/D&gt;&lt;D xsi:type="xsd:double"&gt;23040.6&lt;/D&gt;&lt;D xsi:type="xsd:double"&gt;22993.54&lt;/D&gt;&lt;D xsi:type="xsd:double"&gt;22753.3&lt;/D&gt;&lt;D xsi:type="xsd:double"&gt;22713.7&lt;/D&gt;&lt;D xsi:type="xsd:double"&gt;22862.89&lt;/D&gt;&lt;D xsi:type="xsd:double"&gt;23026.1&lt;/D&gt;&lt;D xsi:type="xsd:double"&gt;23130.86&lt;/D&gt;&lt;D xsi:type="xsd:double"&gt;23178.28&lt;/D&gt;&lt;D xsi:type="xsd:double"&gt;23271.8&lt;/D&gt;&lt;D xsi:type="xsd:double"&gt;23173.93&lt;/D&gt;&lt;D xsi:type="xsd:double"&gt;22782.42&lt;/D&gt;&lt;D xsi:type="xsd:double"&gt;22567.77&lt;/D&gt;&lt;D xsi:type="xsd:double"&gt;22644.58&lt;/D&gt;&lt;D xsi:type="xsd:double"&gt;22778.83&lt;/D&gt;&lt;D xsi:type="xsd:double"&gt;22709.03&lt;/D&gt;&lt;D xsi:type="xsd:double"&gt;22726.84&lt;/D&gt;&lt;D xsi:type="xsd:double"&gt;22762.24&lt;/D&gt;&lt;D xsi:type="xsd:double"&gt;22637.55&lt;/D&gt;&lt;D xsi:type="xsd:double"&gt;22826.98&lt;/D&gt;&lt;D xsi:type="xsd:double"&gt;22936.74&lt;/D&gt;&lt;D xsi:type="xsd:double"&gt;22849.1&lt;/D&gt;&lt;D xsi:type="xsd:double"&gt;22884.62&lt;/D&gt;&lt;D xsi:type="xsd:double"&gt;22986.47&lt;/D&gt;&lt;D xsi:type="xsd:double"&gt;22913.66&lt;/D&gt;&lt;D xsi:type="xsd:double"&gt;22722.58&lt;/D&gt;&lt;D xsi:type="xsd:double"&gt;22435.72&lt;/D&gt;&lt;D xsi:type="xsd:double"&gt;21880.73&lt;/D&gt;&lt;D xsi:type="xsd:double"&gt;21892.2&lt;/D&gt;&lt;D xsi:type="xsd:double"&gt;22109.93&lt;/D&gt;&lt;D xsi:type="xsd:double"&gt;21746.23&lt;/D&gt;&lt;D xsi:type="xsd:double"&gt;21388.61&lt;/D&gt;&lt;D xsi:type="xsd:double"&gt;21197.78&lt;/D&gt;&lt;D xsi:type="xsd:double"&gt;21277.01&lt;/D&gt;&lt;D xsi:type="xsd:double"&gt;21480.09&lt;/D&gt;&lt;D xsi:type="xsd:double"&gt;21524.81&lt;/D&gt;&lt;D xsi:type="xsd:double"&gt;21623.79&lt;/D&gt;&lt;D xsi:type="xsd:double"&gt;22010.56&lt;/D&gt;&lt;D xsi:type="xsd:double"&gt;22098.2&lt;/D&gt;&lt;D xsi:type="xsd:double"&gt;22243.77&lt;/D&gt;&lt;D xsi:type="xsd:double"&gt;22463.4&lt;/D&gt;&lt;D xsi:type="xsd:double"&gt;22437.38&lt;/D&gt;&lt;D xsi:type="xsd:double"&gt;22534.19&lt;/D&gt;&lt;D xsi:type="xsd:double"&gt;22297.85&lt;/D&gt;&lt;D xsi:type="xsd:double"&gt;22442.39&lt;/D&gt;&lt;D xsi:type="xsd:double"&gt;22260.13&lt;/D&gt;&lt;D xsi:type="xsd:double"&gt;22259.76&lt;/D&gt;&lt;D xsi:type="xsd:double"&gt;22258.89&lt;/D&gt;&lt;D xsi:type="xsd:double"&gt;22432.48&lt;/D&gt;&lt;D xsi:type="xsd:double"&gt;22709.52&lt;/D&gt;&lt;D xsi:type="xsd:double"&gt;22487.23&lt;/D&gt;&lt;D xsi:type="xsd:double"&gt;22534.1&lt;/D&gt;&lt;D xsi:type="xsd:double"&gt;22529.83&lt;/D&gt;&lt;D xsi:type="xsd:double"&gt;22588.76&lt;/D&gt;&lt;D xsi:type="xsd:double"&gt;22604.02&lt;/D&gt;&lt;D xsi:type="xsd:double"&gt;22206.8&lt;/D&gt;&lt;D xsi:type="xsd:double"&gt;22198.07&lt;/D&gt;&lt;D xsi:type="xsd:double"&gt;21873.2&lt;/D&gt;&lt;D xsi:type="xsd:double"&gt;21743.34&lt;/D&gt;&lt;D xsi:type="xsd:double"&gt;21462.49&lt;/D&gt;&lt;D xsi:type="xsd:double"&gt;21423.03&lt;/D&gt;&lt;D xsi:type="xsd:double"&gt;21469.21&lt;/D&gt;&lt;D xsi:type="xsd:double"&gt;21485.51&lt;/D&gt;&lt;D xsi:type="xsd:double"&gt;21137.61&lt;/D&gt;&lt;D xsi:type="xsd:double"&gt;21171.91&lt;/D&gt;&lt;D xsi:type="xsd:double"&gt;21590.07&lt;/D&gt;&lt;D xsi:type="xsd:double"&gt;21704.73&lt;/D&gt;&lt;D xsi:type="xsd:double"&gt;21865.33&lt;/D&gt;&lt;D xsi:type="xsd:double"&gt;21715.63&lt;/D&gt;&lt;D xsi:type="xsd:double"&gt;21930.4&lt;/D&gt;&lt;D xsi:type="xsd:double"&gt;22043.51&lt;/D&gt;&lt;D xsi:type="xsd:double"&gt;22250.66&lt;/D&gt;&lt;D xsi:type="xsd:double"&gt;22436.28&lt;/D&gt;&lt;D xsi:type="xsd:double"&gt;22531.24&lt;/D&gt;&lt;D xsi:type="xsd:double"&gt;22452.64&lt;/D&gt;&lt;D xsi:type="xsd:double"&gt;22326.41&lt;/D&gt;&lt;D xsi:type="xsd:double"&gt;22329.99&lt;/D&gt;&lt;D xsi:type="xsd:double"&gt;22721.19&lt;/D&gt;&lt;D xsi:type="xsd:double"&gt;22734.39&lt;/D&gt;&lt;D xsi:type="xsd:double"&gt;22946.21&lt;/D&gt;&lt;D xsi:type="xsd:double"&gt;22911.82&lt;/D&gt;&lt;D xsi:type="xsd:double"&gt;22658.27&lt;/D&gt;&lt;D xsi:type="xsd:double"&gt;22627.51&lt;/D&gt;&lt;D xsi:type="xsd:double"&gt;22657.95&lt;/D&gt;&lt;D xsi:type="xsd:double"&gt;22644.43&lt;/D&gt;&lt;D xsi:type="xsd:double"&gt;22495.59&lt;/D&gt;&lt;D xsi:type="xsd:double"&gt;22461.1&lt;/D&gt;&lt;D xsi:type="xsd:double"&gt;22213.74&lt;/D&gt;&lt;D xsi:type="xsd:double"&gt;22096.95&lt;/D&gt;&lt;D xsi:type="xsd:double"&gt;22099.2&lt;/D&gt;&lt;D xsi:type="xsd:double"&gt;22097.36&lt;/D&gt;&lt;D xsi:type="xsd:double"&gt;22150.35&lt;/D&gt;&lt;D xsi:type="xsd:double"&gt;21873.87&lt;/D&gt;&lt;D xsi:type="xsd:double"&gt;21680.33&lt;/D&gt;&lt;D xsi:type="xsd:double"&gt;21738.15&lt;/D&gt;&lt;D xsi:type="xsd:double"&gt;21705.12&lt;/D&gt;&lt;D xsi:type="xsd:double"&gt;21796.9&lt;/D&gt;&lt;D xsi:type="xsd:double"&gt;22286.46&lt;/D&gt;&lt;D xsi:type="xsd:double"&gt;22365.23&lt;/D&gt;&lt;D xsi:type="xsd:double"&gt;22610.01&lt;/D&gt;&lt;D xsi:type="xsd:double"&gt;22555.59&lt;/D&gt;&lt;D xsi:type="xsd:double"&gt;22555.97&lt;/D&gt;&lt;D xsi:type="xsd:double"&gt;22758.02&lt;/D&gt;&lt;D xsi:type="xsd:double"&gt;22649.66&lt;/D&gt;&lt;D xsi:type="xsd:double"&gt;22884.52&lt;/D&gt;&lt;D xsi:type="xsd:double"&gt;22922.35&lt;/D&gt;&lt;D xsi:type="xsd:double"&gt;22898.78&lt;/D&gt;&lt;D xsi:type="xsd:double"&gt;22886.46&lt;/D&gt;&lt;D xsi:type="xsd:double"&gt;22949.86&lt;/D&gt;&lt;D xsi:type="xsd:double"&gt;22968.1&lt;/D&gt;&lt;D xsi:type="xsd:double"&gt;22993.71&lt;/D&gt;&lt;D xsi:type="xsd:double"&gt;23134.34&lt;/D&gt;&lt;D xsi:type="xsd:double"&gt;23110.85&lt;/D&gt;&lt;D xsi:type="xsd:double"&gt;23052.43&lt;/D&gt;&lt;D xsi:type="xsd:double"&gt;22950.67&lt;/D&gt;&lt;D xsi:type="xsd:double"&gt;23053.38&lt;/D&gt;&lt;D xsi:type="xsd:double"&gt;23061.25&lt;/D&gt;&lt;D xsi:type="xsd:double"&gt;23168.14&lt;/D&gt;&lt;D xsi:type="xsd:double"&gt;23065.5&lt;/D&gt;&lt;D xsi:type="xsd:double"&gt;23099.87&lt;/D&gt;&lt;D xsi:type="xsd:double"&gt;23232.56&lt;/D&gt;&lt;D xsi:type="xsd:double"&gt;23127.02&lt;/D&gt;&lt;D xsi:type="xsd:double"&gt;23128.22&lt;/D&gt;&lt;D xsi:type="xsd:double"&gt;23122.75&lt;/D&gt;&lt;D xsi:type="xsd:double"&gt;23157.86&lt;/D&gt;&lt;D xsi:type="xsd:double"&gt;22802.1&lt;/D&gt;&lt;D xsi:type="xsd:double"&gt;22832.91&lt;/D&gt;&lt;D xsi:type="xsd:double"&gt;22829.29&lt;/D&gt;&lt;D xsi:type="xsd:double"&gt;22926.04&lt;/D&gt;&lt;D xsi:type="xsd:double"&gt;23111.03&lt;/D&gt;&lt;D xsi:type="xsd:double"&gt;22960.08&lt;/D&gt;&lt;D xsi:type="xsd:double"&gt;23293.82&lt;/D&gt;&lt;D xsi:type="xsd:double"&gt;23482.9&lt;/D&gt;&lt;D xsi:type="xsd:double"&gt;23508.27&lt;/D&gt;&lt;D xsi:type="xsd:double"&gt;23435.24&lt;/D&gt;&lt;D xsi:type="xsd:double"&gt;23455.13&lt;/D&gt;&lt;D xsi:type="xsd:double"&gt;23126.68&lt;/D&gt;&lt;D xsi:type="xsd:double"&gt;23182.06&lt;/D&gt;&lt;D xsi:type="xsd:double"&gt;23146.99&lt;/D&gt;&lt;D xsi:type="xsd:double"&gt;23273.41&lt;/D&gt;&lt;D xsi:type="xsd:double"&gt;23398.25&lt;/D&gt;&lt;D xsi:type="xsd:double"&gt;23430.14&lt;/D&gt;&lt;D xsi:type="xsd:double"&gt;23421.99&lt;/D&gt;&lt;D xsi:type="xsd:double"&gt;23240.61&lt;/D&gt;&lt;D xsi:type="xsd:double"&gt;23372.63&lt;/D&gt;&lt;D xsi:type="xsd:double"&gt;23423.34&lt;/D&gt;&lt;D xsi:type="xsd:double"&gt;23834.39&lt;/D&gt;&lt;D xsi:type="xsd:double"&gt;24005.25&lt;/D&gt;&lt;D xsi:type="xsd:double"&gt;24088.99&lt;/D&gt;&lt;D xsi:type="xsd:double"&gt;24248.36&lt;/D&gt;&lt;D xsi:type="xsd:double"&gt;24437.1&lt;/D&gt;&lt;D xsi:type="xsd:double"&gt;24660.35&lt;/D&gt;&lt;D xsi:type="xsd:double"&gt;24661.57&lt;/D&gt;&lt;D xsi:type="xsd:double"&gt;24485.73&lt;/D&gt;&lt;D xsi:type="xsd:double"&gt;24558.37&lt;/D&gt;&lt;D xsi:type="xsd:double"&gt;24494.09&lt;/D&gt;&lt;D xsi:type="xsd:double"&gt;24397.41&lt;/D&gt;&lt;D xsi:type="xsd:double"&gt;24364.58&lt;/D&gt;&lt;D xsi:type="xsd:double"&gt;24190.93&lt;/D&gt;&lt;D xsi:type="xsd:double"&gt;24491.02&lt;/D&gt;&lt;D xsi:type="xsd:double"&gt;24552.42&lt;/D&gt;&lt;D xsi:type="xsd:double"&gt;24611.22&lt;/D&gt;&lt;D xsi:type="xsd:double"&gt;24721.87&lt;/D&gt;&lt;D xsi:type="xsd:double"&gt;24872.71&lt;/D&gt;&lt;D xsi:type="xsd:double"&gt;24765.03&lt;/D&gt;&lt;D xsi:type="xsd:double"&gt;24909.26&lt;/D&gt;&lt;D xsi:type="xsd:double"&gt;25056.71&lt;/D&gt;&lt;D xsi:type="xsd:double"&gt;24896.2&lt;/D&gt;&lt;D xsi:type="xsd:double"&gt;25025.94&lt;/D&gt;&lt;D xsi:type="xsd:double"&gt;24946.85&lt;/D&gt;&lt;D xsi:type="xsd:double"&gt;25068.98&lt;/D&gt;&lt;D xsi:type="xsd:double"&gt;24883.46&lt;/D&gt;&lt;D xsi:type="xsd:double"&gt;24679.1&lt;/D&gt;&lt;D xsi:type="xsd:double"&gt;24630.8&lt;/D&gt;&lt;D xsi:type="xsd:double"&gt;24696.18&lt;/D&gt;&lt;D xsi:type="xsd:double"&gt;24576.23&lt;/D&gt;&lt;D xsi:type="xsd:double"&gt;24751.72&lt;/D&gt;&lt;D xsi:type="xsd:double"&gt;25193.37&lt;/D&gt;&lt;D xsi:type="xsd:double"&gt;25171.59&lt;/D&gt;&lt;D xsi:type="xsd:double"&gt;25074.02&lt;/D&gt;&lt;D xsi:type="xsd:double"&gt;24681.19&lt;/D&gt;&lt;D xsi:type="xsd:double"&gt;24589.9&lt;/D&gt;&lt;D xsi:type="xsd:double"&gt;24487.94&lt;/D&gt;&lt;D xsi:type="xsd:double"&gt;24300.57&lt;/D&gt;&lt;D xsi:type="xsd:double"&gt;24117.6&lt;/D&gt;&lt;D xsi:type="xsd:double"&gt;24339.53&lt;/D&gt;&lt;D xsi:type="xsd:double"&gt;24103.53&lt;/D&gt;&lt;D xsi:type="xsd:double"&gt;24155.62&lt;/D&gt;&lt;D xsi:type="xsd:double"&gt;23949.29&lt;/D&gt;&lt;D xsi:type="xsd:double"&gt;23825.96&lt;/D&gt;&lt;D xsi:type="xsd:double"&gt;23788.98&lt;/D&gt;&lt;D xsi:type="xsd:double"&gt;23754.33&lt;/D&gt;&lt;D xsi:type="xsd:double"&gt;23555.62&lt;/D&gt;&lt;D xsi:type="xsd:double"&gt;23095.78&lt;/D&gt;&lt;D xsi:type="xsd:double"&gt;22855.04&lt;/D&gt;&lt;D xsi:type="xsd:double"&gt;22565.6&lt;/D&gt;&lt;D xsi:type="xsd:double"&gt;22988.64&lt;/D&gt;&lt;D xsi:type="xsd:double"&gt;23209.77&lt;/D&gt;&lt;D xsi:type="xsd:double"&gt;23184.15&lt;/D&gt;&lt;D xsi:type="xsd:double"&gt;23437.87&lt;/D&gt;&lt;D xsi:type="xsd:double"&gt;23071.27&lt;/D&gt;&lt;D xsi:type="xsd:double"&gt;22871.27&lt;/D&gt;&lt;D xsi:type="xsd:double"&gt;23040.8&lt;/D&gt;&lt;D xsi:type="xsd:double"&gt;22992.93&lt;/D&gt;&lt;D xsi:type="xsd:double"&gt;22868.02&lt;/D&gt;&lt;D xsi:type="xsd:double"&gt;22888.76&lt;/D&gt;&lt;D xsi:type="xsd:double"&gt;23052.31&lt;/D&gt;&lt;D xsi:type="xsd:double"&gt;22964.92&lt;/D&gt;&lt;D xsi:type="xsd:double"&gt;23193.48&lt;/D&gt;&lt;D xsi:type="xsd:double"&gt;23221.69&lt;/D&gt;&lt;D xsi:type="xsd:double"&gt;23157.48&lt;/D&gt;&lt;D xsi:type="xsd:double"&gt;23012.8&lt;/D&gt;&lt;D xsi:type="xsd:double"&gt;23189.83&lt;/D&gt;&lt;D xsi:type="xsd:double"&gt;23699.56&lt;/D&gt;&lt;D xsi:type="xsd:double"&gt;23615.1&lt;/D&gt;&lt;D xsi:type="xsd:double"&gt;23850.7&lt;/D&gt;&lt;D xsi:type="xsd:double"&gt;23875.09&lt;/D&gt;&lt;D xsi:type="xsd:double"&gt;23815.85&lt;/D&gt;&lt;D xsi:type="xsd:double"&gt;23623.14&lt;/D&gt;&lt;D xsi:type="xsd:double"&gt;23623.41&lt;/D&gt;&lt;D xsi:type="xsd:double"&gt;23430.2&lt;/D&gt;&lt;D xsi:type="xsd:double"&gt;23703.72&lt;/D&gt;&lt;D xsi:type="xsd:double"&gt;23760.53&lt;/D&gt;&lt;D xsi:type="xsd:double"&gt;23801.73&lt;/D&gt;&lt;D xsi:type="xsd:double"&gt;23850.39&lt;/D&gt;&lt;D xsi:type="xsd:double"&gt;23966.8&lt;/D&gt;&lt;D xsi:type="xsd:double"&gt;23787.28&lt;/D&gt;&lt;D xsi:type="xsd:double"&gt;23483.19&lt;/D&gt;&lt;D xsi:type="xsd:double"&gt;23341.16&lt;/D&gt;&lt;D xsi:type="xsd:double"&gt;23252.63&lt;/D&gt;&lt;D xsi:type="xsd:double"&gt;23301.48&lt;/D&gt;&lt;D xsi:type="xsd:double"&gt;23823.56&lt;/D&gt;&lt;D xsi:type="xsd:double"&gt;23809.51&lt;/D&gt;&lt;D xsi:type="xsd:double"&gt;23799.42&lt;/D&gt;&lt;D xsi:type="xsd:double"&gt;23962.44&lt;/D&gt;&lt;D xsi:type="xsd:double"&gt;23887.63&lt;/D&gt;&lt;D xsi:type="xsd:double"&gt;23318.48&lt;/D&gt;&lt;D xsi:type="xsd:double"&gt;23293.81&lt;/D&gt;&lt;D xsi:type="xsd:double"&gt;23378.81&lt;/D&gt;&lt;D xsi:type="xsd:double"&gt;23456.71&lt;/D&gt;&lt;D xsi:type="xsd:double"&gt;23772.84&lt;/D&gt;&lt;D xsi:type="xsd:double"&gt;24012.15&lt;/D&gt;&lt;D xsi:type="xsd:double"&gt;23399.87&lt;/D&gt;&lt;D xsi:type="xsd:double"&gt;23345.89&lt;/D&gt;&lt;D xsi:type="xsd:double"&gt;23169.67&lt;/D&gt;&lt;D xsi:type="xsd:double"&gt;23230.03&lt;/D&gt;&lt;D xsi:type="xsd:double"&gt;22856.02&lt;/D&gt;&lt;D xsi:type="xsd:double"&gt;22641.06&lt;/D&gt;&lt;D xsi:type="xsd:double"&gt;22529.75&lt;/D&gt;&lt;D xsi:type="xsd:double"&gt;22736.89&lt;/D&gt;&lt;D xsi:type="xsd:double"&gt;23041.37&lt;/D&gt;&lt;D xsi:type="xsd:double"&gt;23264.05&lt;/D&gt;&lt;D xsi:type="xsd:double"&gt;23269.43&lt;/D&gt;&lt;D xsi:type="xsd:double"&gt;23290.42&lt;/D&gt;&lt;D xsi:type="xsd:double"&gt;23694.53&lt;/D&gt;&lt;D xsi:type="xsd:double"&gt;23442.55&lt;/D&gt;&lt;D xsi:type="xsd:double"&gt;23464.25&lt;/D&gt;&lt;D xsi:type="xsd:double"&gt;23635.6&lt;/D&gt;&lt;D xsi:type="xsd:double"&gt;23655.52&lt;/D&gt;&lt;D xsi:type="xsd:double"&gt;23312.5&lt;/D&gt;&lt;D xsi:type="xsd:double"&gt;23332.03&lt;/D&gt;&lt;D xsi:type="xsd:double"&gt;23719.05&lt;/D&gt;&lt;D xsi:type="xsd:double"&gt;23859.49&lt;/D&gt;&lt;D xsi:type="xsd:double"&gt;23905.01&lt;/D&gt;&lt;D xsi:type="xsd:double"&gt;23908.23&lt;/D&gt;&lt;D xsi:type="xsd:double"&gt;24056.22&lt;/D&gt;&lt;D xsi:type="xsd:double"&gt;24070.39&lt;/D&gt;&lt;D xsi:type="xsd:double"&gt;24086.21&lt;/D&gt;&lt;D xsi:type="xsd:double"&gt;23590.05&lt;/D&gt;&lt;D xsi:type="xsd:double"&gt;23747.92&lt;/D&gt;&lt;D xsi:type="xsd:double"&gt;24016.63&lt;/D&gt;&lt;D xsi:type="xsd:double"&gt;24438.98&lt;/D&gt;&lt;D xsi:type="xsd:double"&gt;24726.77&lt;/D&gt;&lt;D xsi:type="xsd:double"&gt;24761.55&lt;/D&gt;&lt;D xsi:type="xsd:double"&gt;24672.76&lt;/D&gt;&lt;D xsi:type="xsd:double"&gt;24716.68&lt;/D&gt;&lt;D xsi:type="xsd:double"&gt;24524.18&lt;/D&gt;&lt;D xsi:type="xsd:double"&gt;24450.05&lt;/D&gt;&lt;D xsi:type="xsd:double"&gt;24324.37&lt;/D&gt;&lt;D xsi:type="xsd:double"&gt;24327.51&lt;/D&gt;&lt;D xsi:type="xsd:double"&gt;24642.5&lt;/D&gt;&lt;D xsi:type="xsd:double"&gt;24642.81&lt;/D&gt;&lt;D xsi:type="xsd:double"&gt;24645.76&lt;/D&gt;&lt;D xsi:type="xsd:double"&gt;24449.48&lt;/D&gt;&lt;D xsi:type="xsd:double"&gt;24422.85&lt;/D&gt;&lt;D xsi:type="xsd:double"&gt;24266.68&lt;/D&gt;&lt;D xsi:type="xsd:double"&gt;24226.29&lt;/D&gt;&lt;D xsi:type="xsd:double"&gt;24521.13&lt;/D&gt;&lt;D xsi:type="xsd:double"&gt;24687.15&lt;/D&gt;&lt;D xsi:type="xsd:double"&gt;24653.88&lt;/D&gt;&lt;D xsi:type="xsd:double"&gt;24806.06&lt;/D&gt;&lt;D xsi:type="xsd:double"&gt;24664.68&lt;/D&gt;&lt;D xsi:type="xsd:double"&gt;24673.93&lt;/D&gt;&lt;D xsi:type="xsd:double"&gt;24691.78&lt;/D&gt;&lt;D xsi:type="xsd:double"&gt;24709.56&lt;/D&gt;&lt;D xsi:type="xsd:double"&gt;24815.03&lt;/D&gt;&lt;D xsi:type="xsd:double"&gt;24715.38&lt;/D&gt;&lt;D xsi:type="xsd:double"&gt;24663.43&lt;/D&gt;&lt;D xsi:type="xsd:double"&gt;24439.29&lt;/D&gt;&lt;D xsi:type="xsd:double"&gt;24133.71&lt;/D&gt;&lt;D xsi:type="xsd:double"&gt;24126.09&lt;/D&gt;&lt;D xsi:type="xsd:double"&gt;23910.16&lt;/D&gt;&lt;D xsi:type="xsd:double"&gt;23869.82&lt;/D&gt;&lt;D xsi:type="xsd:double"&gt;23703.84&lt;/D&gt;&lt;D xsi:type="xsd:double"&gt;23677.06&lt;/D&gt;&lt;D xsi:type="xsd:double"&gt;23790.83&lt;/D&gt;&lt;D xsi:type="xsd:double"&gt;23711.27&lt;/D&gt;&lt;D xsi:type="xsd:double"&gt;23822.78&lt;/D&gt;&lt;D xsi:type="xsd:double"&gt;23938.63&lt;/D&gt;&lt;D xsi:type="xsd:double"&gt;24248.84&lt;/D&gt;&lt;D xsi:type="xsd:double"&gt;24351.5&lt;/D&gt;&lt;D xsi:type="xsd:double"&gt;24436.42&lt;/D&gt;&lt;D xsi:type="xsd:double"&gt;24294.95&lt;/D&gt;&lt;D xsi:type="xsd:double"&gt;24377.92&lt;/D&gt;&lt;D xsi:type="xsd:double"&gt;24399.84&lt;/D&gt;&lt;D xsi:type="xsd:double"&gt;24420.47&lt;/D&gt;&lt;D xsi:type="xsd:double"&gt;24725.52&lt;/D&gt;&lt;D xsi:type="xsd:double"&gt;24876.37&lt;/D&gt;&lt;D xsi:type="xsd:double"&gt;24926.11&lt;/D&gt;&lt;D xsi:type="xsd:double"&gt;25152.57&lt;/D&gt;&lt;D xsi:type="xsd:double"&gt;25640.04&lt;/D&gt;&lt;D xsi:type="xsd:double"&gt;26732.23&lt;/D&gt;&lt;D xsi:type="xsd:double"&gt;26812.75&lt;/D&gt;&lt;D xsi:type="xsd:double"&gt;27304.12&lt;/D&gt;&lt;D xsi:type="xsd:double"&gt;27483.45&lt;/D&gt;&lt;D xsi:type="xsd:double"&gt;27442.52&lt;/D&gt;&lt;D xsi:type="xsd:double"&gt;27470.1&lt;/D&gt;&lt;D xsi:type="xsd:double"&gt;27597.68&lt;/D&gt;&lt;D xsi:type="xsd:double"&gt;26959.77&lt;/D&gt;&lt;D xsi:type="xsd:double"&gt;27404.15&lt;/D&gt;&lt;D xsi:type="xsd:double"&gt;27727.86&lt;/D&gt;&lt;D xsi:type="xsd:double"&gt;27804.03&lt;/D&gt;&lt;D xsi:type="xsd:double"&gt;27591.57&lt;/D&gt;&lt;D xsi:type="xsd:double"&gt;28245.14&lt;/D&gt;&lt;D xsi:type="xsd:double"&gt;28251.99&lt;/D&gt;&lt;D xsi:type="xsd:double"&gt;28201.76&lt;/D&gt;&lt;D xsi:type="xsd:double"&gt;27997.9&lt;/D&gt;&lt;D xsi:type="xsd:double"&gt;28017.2&lt;/D&gt;&lt;D xsi:type="xsd:double"&gt;27598.17&lt;/D&gt;&lt;D xsi:type="xsd:double"&gt;27570.41&lt;/D&gt;&lt;D xsi:type="xsd:double"&gt;27207.28&lt;/D&gt;&lt;D xsi:type="xsd:double"&gt;27367.11&lt;/D&gt;&lt;D xsi:type="xsd:double"&gt;27582.23&lt;/D&gt;&lt;D xsi:type="xsd:double"&gt;27395.91&lt;/D&gt;&lt;D xsi:type="xsd:double"&gt;27191.03&lt;/D&gt;&lt;D xsi:type="xsd:double"&gt;27192.93&lt;/D&gt;&lt;D xsi:type="xsd:double"&gt;27315.1&lt;/D&gt;&lt;D xsi:type="xsd:double"&gt;27435.57&lt;/D&gt;&lt;D xsi:type="xsd:double"&gt;27500.76&lt;/D&gt;&lt;D xsi:type="xsd:double"&gt;27490.33&lt;/D&gt;&lt;D xsi:type="xsd:double"&gt;27393.31&lt;/D&gt;&lt;D xsi:type="xsd:double"&gt;27696.97&lt;/D&gt;&lt;D xsi:type="xsd:double"&gt;28237.49&lt;/D&gt;&lt;D xsi:type="xsd:double"&gt;27982.14&lt;/D&gt;&lt;D xsi:type="xsd:double"&gt;27242.11&lt;/D&gt;&lt;D xsi:type="xsd:double"&gt;27255.89&lt;/D&gt;&lt;D xsi:type="xsd:double"&gt;27241.95&lt;/D&gt;&lt;D xsi:type="xsd:double"&gt;27348.13&lt;/D&gt;&lt;D xsi:type="xsd:double"&gt;27508.84&lt;/D&gt;&lt;D xsi:type="xsd:double"&gt;27094.5&lt;/D&gt;&lt;D xsi:type="xsd:double"&gt;27211.36&lt;/D&gt;&lt;D xsi:type="xsd:double"&gt;27060.24&lt;/D&gt;&lt;D xsi:type="xsd:double"&gt;26971.57&lt;/D&gt;&lt;D xsi:type="xsd:double"&gt;26573.96&lt;/D&gt;&lt;D xsi:type="xsd:double"&gt;26839.43&lt;/D&gt;&lt;D xsi:type="xsd:double"&gt;26987.52&lt;/D&gt;&lt;D xsi:type="xsd:double"&gt;26841.52&lt;/D&gt;&lt;D xsi:type="xsd:double"&gt;26553.04&lt;/D&gt;&lt;D xsi:type="xsd:double"&gt;26555.96&lt;/D&gt;&lt;D xsi:type="xsd:double"&gt;26595.96&lt;/D&gt;&lt;D xsi:type="xsd:double"&gt;26701.72&lt;/D&gt;&lt;D xsi:type="xsd:double"&gt;26811.66&lt;/D&gt;&lt;D xsi:type="xsd:double"&gt;27008.51&lt;/D&gt;&lt;D xsi:type="xsd:double"&gt;27292.85&lt;/D&gt;&lt;D xsi:type="xsd:double"&gt;27120.72&lt;/D&gt;&lt;D xsi:type="xsd:double"&gt;26522.45&lt;/D&gt;&lt;D xsi:type="xsd:double"&gt;25617.78&lt;/D&gt;&lt;D xsi:type="xsd:double"&gt;25885.66&lt;/D&gt;&lt;D xsi:type="xsd:double"&gt;26135.62&lt;/D&gt;&lt;D xsi:type="xsd:double"&gt;25933.12&lt;/D&gt;&lt;D xsi:type="xsd:double"&gt;24750.31&lt;/D&gt;&lt;D xsi:type="xsd:double"&gt;24819.26&lt;/D&gt;&lt;D xsi:type="xsd:double"&gt;22836.82&lt;/D&gt;&lt;D xsi:type="xsd:double"&gt;23332.9&lt;/D&gt;&lt;D xsi:type="xsd:double"&gt;24567.92&lt;/D&gt;&lt;D xsi:type="xsd:double"&gt;24596.44&lt;/D&gt;&lt;D xsi:type="xsd:double"&gt;24906.47&lt;/D&gt;&lt;D xsi:type="xsd:double"&gt;24862.65&lt;/D&gt;&lt;D xsi:type="xsd:double"&gt;24841.14&lt;/D&gt;&lt;D xsi:type="xsd:double"&gt;25183.86&lt;/D&gt;&lt;D xsi:type="xsd:double"&gt;25298.96&lt;/D&gt;&lt;D xsi:type="xsd:double"&gt;25342.69&lt;/D&gt;&lt;D xsi:type="xsd:double"&gt;25177.6&lt;/D&gt;&lt;D xsi:type="xsd:double"&gt;25250.36&lt;/D&gt;&lt;D xsi:type="xsd:double"&gt;25073.2&lt;/D&gt;&lt;D xsi:type="xsd:double"&gt;24282.21&lt;/D&gt;&lt;D xsi:type="xsd:double"&gt;24140.62&lt;/D&gt;&lt;D xsi:type="xsd:double"&gt;24444.47&lt;/D&gt;&lt;D xsi:type="xsd:double"&gt;24478.07&lt;/D&gt;&lt;D xsi:type="xsd:double"&gt;24467.83&lt;/D&gt;&lt;D xsi:type="xsd:double"&gt;24232.6&lt;/D&gt;&lt;D xsi:type="xsd:double"&gt;24217.78&lt;/D&gt;&lt;D xsi:type="xsd:double"&gt;24420.95&lt;/D&gt;&lt;D xsi:type="xsd:double"&gt;24320.75&lt;/D&gt;&lt;D xsi:type="xsd:double"&gt;24327.56&lt;/D&gt;&lt;D xsi:type="xsd:double"&gt;24135.64&lt;/D&gt;&lt;D xsi:type="xsd:double"&gt;24420.71&lt;/D&gt;&lt;D xsi:type="xsd:double"&gt;23826.96&lt;/D&gt;&lt;D xsi:type="xsd:double"&gt;23860.82&lt;/D&gt;&lt;D xsi:type="xsd:double"&gt;23957.36&lt;/D&gt;&lt;D xsi:type="xsd:double"&gt;23699.84&lt;/D&gt;&lt;D xsi:type="xsd:double"&gt;23464.35&lt;/D&gt;&lt;D xsi:type="xsd:double"&gt;23138.73&lt;/D&gt;&lt;D xsi:type="xsd:double"&gt;22610.53&lt;/D&gt;&lt;D xsi:type="xsd:double"&gt;22185.85&lt;/D&gt;&lt;D xsi:type="xsd:double"&gt;21136.48&lt;/D&gt;&lt;D xsi:type="xsd:double"&gt;20865.26&lt;/D&gt;&lt;D xsi:type="xsd:double"&gt;21060.09&lt;/D&gt;&lt;D xsi:type="xsd:double"&gt;21407.59&lt;/D&gt;&lt;D xsi:type="xsd:double"&gt;21585.33&lt;/D&gt;&lt;D xsi:type="xsd:double"&gt;21399.62&lt;/D&gt;&lt;D xsi:type="xsd:double"&gt;21170.86&lt;/D&gt;&lt;D xsi:type="xsd:double"&gt;20771.77&lt;/D&gt;&lt;D xsi:type="xsd:double"&gt;20715.02&lt;/D&gt;&lt;D xsi:type="xsd:double"&gt;20579.93&lt;/D&gt;&lt;D xsi:type="xsd:double"&gt;20524.88&lt;/D&gt;&lt;D xsi:type="xsd:double"&gt;21529.81&lt;/D&gt;&lt;D xsi:type="xsd:double"&gt;21492.09&lt;/D&gt;&lt;D xsi:type="xsd:double"&gt;21472.16&lt;/D&gt;&lt;D xsi:type="xsd:double"&gt;21441.71&lt;/D&gt;&lt;D xsi:type="xsd:double"&gt;21411.17&lt;/D&gt;&lt;D xsi:type="xsd:double"&gt;21608.5&lt;/D&gt;&lt;D xsi:type="xsd:double"&gt;21718.71&lt;/D&gt;&lt;D xsi:type="xsd:double"&gt;21807.25&lt;/D&gt;&lt;D xsi:type="xsd:double"&gt;21590.7&lt;/D&gt;&lt;D xsi:type="xsd:double"&gt;21768.98&lt;/D&gt;&lt;D xsi:type="xsd:double"&gt;21008.61&lt;/D&gt;&lt;D xsi:type="xsd:double"&gt;21053.5&lt;/D&gt;&lt;D xsi:type="xsd:double"&gt;20957.99&lt;/D&gt;&lt;D xsi:type="xsd:double"&gt;20368.12&lt;/D&gt;&lt;D xsi:type="xsd:double"&gt;20683.11&lt;/D&gt;&lt;D xsi:type="xsd:double"&gt;21130.11&lt;/D&gt;&lt;D xsi:type="xsd:double"&gt;21739.9&lt;/D&gt;&lt;D xsi:type="xsd:double"&gt;21719.29&lt;/D&gt;&lt;D xsi:type="xsd:double"&gt;21817.42&lt;/D&gt;&lt;D xsi:type="xsd:double"&gt;22201.11&lt;/D&gt;&lt;D xsi:type="xsd:double"&gt;22440.88&lt;/D&gt;&lt;D xsi:type="xsd:double"&gt;22562.26&lt;/D&gt;&lt;D xsi:type="xsd:double"&gt;22515.73&lt;/D&gt;&lt;D xsi:type="xsd:double"&gt;22356.56&lt;/D&gt;&lt;D xsi:type="xsd:double"&gt;22567.65&lt;/D&gt;&lt;D xsi:type="xsd:double"&gt;22953.56&lt;/D&gt;&lt;D xsi:type="xsd:double"&gt;22913.6&lt;/D&gt;&lt;D xsi:type="xsd:double"&gt;22843.04&lt;/D&gt;&lt;D xsi:type="xsd:double"&gt;22727.59&lt;/D&gt;&lt;D xsi:type="xsd:double"&gt;23088.03&lt;/D&gt;&lt;D xsi:type="xsd:double"&gt;23066.94&lt;/D&gt;&lt;D xsi:type="xsd:double"&gt;22885.22&lt;/D&gt;&lt;D xsi:type="xsd:double"&gt;22923.66&lt;/D&gt;&lt;D xsi:type="xsd:double"&gt;22811.32&lt;/D&gt;&lt;D xsi:type="xsd:double"&gt;22612.56&lt;/D&gt;&lt;D xsi:type="xsd:double"&gt;22332.71&lt;/D&gt;&lt;D xsi:type="xsd:double"&gt;22560.17&lt;/D&gt;&lt;D xsi:type="xsd:double"&gt;22737.44&lt;/D&gt;&lt;D xsi:type="xsd:double"&gt;22960.62&lt;/D&gt;&lt;D xsi:type="xsd:double"&gt;22791.91&lt;/D&gt;&lt;D xsi:type="xsd:double"&gt;22689.26&lt;/D&gt;&lt;D xsi:type="xsd:double"&gt;22339.69&lt;/D&gt;&lt;D xsi:type="xsd:double"&gt;22324.41&lt;/D&gt;&lt;D xsi:type="xsd:double"&gt;22454.96&lt;/D&gt;&lt;D xsi:type="xsd:double"&gt;22318.62&lt;/D&gt;&lt;D xsi:type="xsd:double"&gt;21958.28&lt;/D&gt;&lt;D xsi:type="xsd:double"&gt;22243.96&lt;/D&gt;&lt;D xsi:type="xsd:double"&gt;22163.28&lt;/D&gt;&lt;D xsi:type="xsd:double"&gt;22416&lt;/D&gt;&lt;D xsi:type="xsd:double"&gt;22412.03&lt;/D&gt;&lt;D xsi:type="xsd:double"&gt;22619.68&lt;/D&gt;&lt;D xsi:type="xsd:double"&gt;22433.51&lt;/D&gt;&lt;D xsi:type="xsd:double"&gt;22436.01&lt;/D&gt;&lt;D xsi:type="xsd:double"&gt;22453.69&lt;/D&gt;&lt;D xsi:type="xsd:double"&gt;22051.01&lt;/D&gt;&lt;D xsi:type="xsd:double"&gt;21907.35&lt;/D&gt;&lt;D xsi:type="xsd:double"&gt;22143.57&lt;/D&gt;&lt;D xsi:type="xsd:double"&gt;22368.66&lt;/D&gt;&lt;D xsi:type="xsd:double"&gt;22327.04&lt;/D&gt;&lt;D xsi:type="xsd:double"&gt;22108.46&lt;/D&gt;&lt;D xsi:type="xsd:double"&gt;22200.55&lt;/D&gt;&lt;D xsi:type="xsd:double"&gt;21765.62&lt;/D&gt;&lt;D xsi:type="xsd:double"&gt;21755.69&lt;/D&gt;&lt;D xsi:type="xsd:double"&gt;21668.12&lt;/D&gt;&lt;D xsi:type="xsd:double"&gt;21440.7&lt;/D&gt;&lt;D xsi:type="xsd:double"&gt;21010.26&lt;/D&gt;&lt;D xsi:type="xsd:double"&gt;21215.54&lt;/D&gt;&lt;D xsi:type="xsd:double"&gt;21557.73&lt;/D&gt;&lt;D xsi:type="xsd:double"&gt;21763.76&lt;/D&gt;&lt;D xsi:type="xsd:double"&gt;21625.82&lt;/D&gt;&lt;D xsi:type="xsd:double"&gt;21641.17&lt;/D&gt;&lt;D xsi:type="xsd:double"&gt;21750.74&lt;/D&gt;&lt;D xsi:type="xsd:double"&gt;21846.48&lt;/D&gt;&lt;D xsi:type="xsd:double"&gt;22128.72&lt;/D&gt;&lt;D xsi:type="xsd:double"&gt;21880.51&lt;/D&gt;&lt;D xsi:type="xsd:double"&gt;21881.71&lt;/D&gt;&lt;D xsi:type="xsd:double"&gt;21868.03&lt;/D&gt;&lt;D xsi:type="xsd:double"&gt;21864.12&lt;/D&gt;&lt;D xsi:type="xsd:double"&gt;21227.61&lt;/D&gt;&lt;D xsi:type="xsd:double"&gt;21095.9&lt;/D&gt;&lt;D xsi:type="xsd:double"&gt;20947.3&lt;/D&gt;&lt;D xsi:type="xsd:double"&gt;20323.97&lt;/D&gt;&lt;D xsi:type="xsd:double"&gt;20324.62&lt;/D&gt;&lt;D xsi:type="xsd:double"&gt;19865.18&lt;/D&gt;&lt;D xsi:type="xsd:double"&gt;19694.99&lt;/D&gt;&lt;D xsi:type="xsd:double"&gt;19850.73&lt;/D&gt;&lt;D xsi:type="xsd:double"&gt;19509.08&lt;/D&gt;&lt;D xsi:type="xsd:double"&gt;19500.38&lt;/D&gt;&lt;D xsi:type="xsd:double"&gt;19195.56&lt;/D&gt;&lt;D xsi:type="xsd:double"&gt;19204.22&lt;/D&gt;&lt;D xsi:type="xsd:double"&gt;18833.88&lt;/D&gt;&lt;D xsi:type="xsd:double"&gt;18534.3&lt;/D&gt;&lt;D xsi:type="xsd:double"&gt;18769.61&lt;/D&gt;&lt;D xsi:type="xsd:double"&gt;19291.91&lt;/D&gt;&lt;D xsi:type="xsd:double"&gt;18811.83&lt;/D&gt;&lt;D xsi:type="xsd:double"&gt;18931.34&lt;/D&gt;&lt;D xsi:type="xsd:double"&gt;18982.22&lt;/D&gt;&lt;D xsi:type="xsd:double"&gt;19130.59&lt;/D&gt;&lt;D xsi:type="xsd:double"&gt;19444.26&lt;/D&gt;&lt;D xsi:type="xsd:double"&gt;19403.49&lt;/D&gt;&lt;D xsi:type="xsd:double"&gt;18764.82&lt;/D&gt;&lt;D xsi:type="xsd:double"&gt;19166.18&lt;/D&gt;&lt;D xsi:type="xsd:double"&gt;19230&lt;/D&gt;&lt;D xsi:type="xsd:double"&gt;18446.56&lt;/D&gt;&lt;D xsi:type="xsd:double"&gt;18278.8&lt;/D&gt;&lt;D xsi:type="xsd:double"&gt;18668.87&lt;/D&gt;&lt;D xsi:type="xsd:double"&gt;18974.6&lt;/D&gt;&lt;D xsi:type="xsd:double"&gt;18909.06&lt;/D&gt;&lt;D xsi:type="xsd:double"&gt;19266.22&lt;/D&gt;&lt;D xsi:type="xsd:double"&gt;19210.65&lt;/D&gt;&lt;D xsi:type="xsd:double"&gt;19374.24&lt;/D&gt;&lt;D xsi:type="xsd:double"&gt;19328.26&lt;/D&gt;&lt;D xsi:type="xsd:double"&gt;19060.16&lt;/D&gt;&lt;D xsi:type="xsd:double"&gt;18867.7&lt;/D&gt;&lt;D xsi:type="xsd:double"&gt;19122.56&lt;/D&gt;&lt;D xsi:type="xsd:double"&gt;19053.78&lt;/D&gt;&lt;D xsi:type="xsd:double"&gt;19108.3&lt;/D&gt;&lt;D xsi:type="xsd:double"&gt;19783.92&lt;/D&gt;&lt;D xsi:type="xsd:double"&gt;19791.6&lt;/D&gt;&lt;D xsi:type="xsd:double"&gt;19977.43&lt;/D&gt;&lt;D xsi:type="xsd:double"&gt;20095.63&lt;/D&gt;&lt;D xsi:type="xsd:double"&gt;19902.75&lt;/D&gt;&lt;D xsi:type="xsd:double"&gt;19818.42&lt;/D&gt;&lt;D xsi:type="xsd:double"&gt;19923.54&lt;/D&gt;&lt;D xsi:type="xsd:double"&gt;19853.63&lt;/D&gt;&lt;D xsi:type="xsd:double"&gt;20328.88&lt;/D&gt;&lt;D xsi:type="xsd:double"&gt;20254.59&lt;/D&gt;&lt;D xsi:type="xsd:double"&gt;20168.74&lt;/D&gt;&lt;D xsi:type="xsd:double"&gt;20435.65&lt;/D&gt;&lt;D xsi:type="xsd:double"&gt;20514.97&lt;/D&gt;&lt;D xsi:type="xsd:double"&gt;20618.56&lt;/D&gt;&lt;D xsi:type="xsd:double"&gt;20576.8&lt;/D&gt;&lt;D xsi:type="xsd:double"&gt;20513.61&lt;/D&gt;&lt;D xsi:type="xsd:double"&gt;20268.53&lt;/D&gt;&lt;D xsi:type="xsd:double"&gt;20250.15&lt;/D&gt;&lt;D xsi:type="xsd:double"&gt;20541.07&lt;/D&gt;&lt;D xsi:type="xsd:double"&gt;20689.22&lt;/D&gt;&lt;D xsi:type="xsd:double"&gt;20455.41&lt;/D&gt;&lt;D xsi:type="xsd:double"&gt;20116.87&lt;/D&gt;&lt;D xsi:type="xsd:double"&gt;20100&lt;/D&gt;&lt;D xsi:type="xsd:double"&gt;20165.76&lt;/D&gt;&lt;D xsi:type="xsd:double"&gt;20045.47&lt;/D&gt;&lt;D xsi:type="xsd:double"&gt;20240.69&lt;/D&gt;&lt;D xsi:type="xsd:double"&gt;20407.82&lt;/D&gt;&lt;D xsi:type="xsd:double"&gt;20716.91&lt;/D&gt;&lt;D xsi:type="xsd:double"&gt;21266.21&lt;/D&gt;&lt;D xsi:type="xsd:double"&gt;21234.12&lt;/D&gt;&lt;D xsi:type="xsd:double"&gt;21002.77&lt;/D&gt;&lt;D xsi:type="xsd:double"&gt;21259.17&lt;/D&gt;&lt;D xsi:type="xsd:double"&gt;21103.34&lt;/D&gt;&lt;D xsi:type="xsd:double"&gt;21331.59&lt;/D&gt;&lt;D xsi:type="xsd:double"&gt;21358.53&lt;/D&gt;&lt;D xsi:type="xsd:double"&gt;21254.46&lt;/D&gt;&lt;D xsi:type="xsd:double"&gt;21080.88&lt;/D&gt;&lt;D xsi:type="xsd:double"&gt;21277.04&lt;/D&gt;&lt;D xsi:type="xsd:double"&gt;21255.42&lt;/D&gt;&lt;D xsi:type="xsd:double"&gt;21023.77&lt;/D&gt;&lt;D xsi:type="xsd:double"&gt;20668.37&lt;/D&gt;&lt;D xsi:type="xsd:double"&gt;20411.41&lt;/D&gt;&lt;D xsi:type="xsd:double"&gt;20342.75&lt;/D&gt;&lt;D xsi:type="xsd:double"&gt;20058.77&lt;/D&gt;&lt;D xsi:type="xsd:double"&gt;20125.8&lt;/D&gt;&lt;D xsi:type="xsd:double"&gt;19962.4&lt;/D&gt;&lt;D xsi:type="xsd:double"&gt;20008.9&lt;/D&gt;&lt;D xsi:type="xsd:double"&gt;19863.62&lt;/D&gt;&lt;D xsi:type="xsd:double"&gt;19594.61&lt;/D&gt;&lt;D xsi:type="xsd:double"&gt;19705.91&lt;/D&gt;&lt;D xsi:type="xsd:double"&gt;19847.7&lt;/D&gt;&lt;D xsi:type="xsd:double"&gt;19749.29&lt;/D&gt;&lt;D xsi:type="xsd:double"&gt;19646.35&lt;/D&gt;&lt;D xsi:type="xsd:double"&gt;19631.71&lt;/D&gt;&lt;D xsi:type="xsd:double"&gt;19750.62&lt;/D&gt;&lt;D xsi:type="xsd:double"&gt;19712.67&lt;/D&gt;&lt;D xsi:type="xsd:double"&gt;20156.76&lt;/D&gt;&lt;D xsi:type="xsd:double"&gt;20249.96&lt;/D&gt;&lt;D xsi:type="xsd:double"&gt;20290.84&lt;/D&gt;&lt;D xsi:type="xsd:double"&gt;20465.84&lt;/D&gt;&lt;D xsi:type="xsd:double"&gt;20617.33&lt;/D&gt;&lt;D xsi:type="xsd:double"&gt;20713.29&lt;/D&gt;&lt;D xsi:type="xsd:double"&gt;20680.65&lt;/D&gt;&lt;D xsi:type="xsd:double"&gt;20887.79&lt;/D&gt;&lt;D xsi:type="xsd:double"&gt;20840.95&lt;/D&gt;&lt;D xsi:type="xsd:double"&gt;21153.68&lt;/D&gt;&lt;D xsi:type="xsd:double"&gt;21179.95&lt;/D&gt;&lt;D xsi:type="xsd:double"&gt;21017.98&lt;/D&gt;&lt;D xsi:type="xsd:double"&gt;20430.81&lt;/D&gt;&lt;D xsi:type="xsd:double"&gt;20358.94&lt;/D&gt;&lt;D xsi:type="xsd:double"&gt;20161.01&lt;/D&gt;&lt;D xsi:type="xsd:double"&gt;19964.37&lt;/D&gt;&lt;D xsi:type="xsd:double"&gt;20090.8&lt;/D&gt;&lt;D xsi:type="xsd:double"&gt;20288.49&lt;/D&gt;&lt;D xsi:type="xsd:double"&gt;20516.73&lt;/D&gt;&lt;D xsi:type="xsd:double"&gt;20515.25&lt;/D&gt;&lt;D xsi:type="xsd:double"&gt;20753.94&lt;/D&gt;&lt;D xsi:type="xsd:double"&gt;19662.7&lt;/D&gt;&lt;D xsi:type="xsd:double"&gt;19969.47&lt;/D&gt;&lt;D xsi:type="xsd:double"&gt;19898.75&lt;/D&gt;&lt;D xsi:type="xsd:double"&gt;20217.07&lt;/D&gt;&lt;D xsi:type="xsd:double"&gt;20614.65&lt;/D&gt;&lt;D xsi:type="xsd:double"&gt;20840.64&lt;/D&gt;&lt;D xsi:type="xsd:double"&gt;20737.16&lt;/D&gt;&lt;D xsi:type="xsd:double"&gt;20304.39&lt;/D&gt;&lt;D xsi:type="xsd:double"&gt;20576.74&lt;/D&gt;&lt;D xsi:type="xsd:double"&gt;20468.53&lt;/D&gt;&lt;D xsi:type="xsd:double"&gt;20840&lt;/D&gt;&lt;D xsi:type="xsd:double"&gt;20957.26&lt;/D&gt;&lt;D xsi:type="xsd:double"&gt;21279.77&lt;/D&gt;&lt;D xsi:type="xsd:double"&gt;21242.93&lt;/D&gt;&lt;D xsi:type="xsd:double"&gt;21515.35&lt;/D&gt;&lt;D xsi:type="xsd:double"&gt;21616.16&lt;/D&gt;&lt;D xsi:type="xsd:double"&gt;21612.6&lt;/D&gt;&lt;D xsi:type="xsd:double"&gt;21632.51&lt;/D&gt;&lt;D xsi:type="xsd:double"&gt;21913.16&lt;/D&gt;&lt;D xsi:type="xsd:double"&gt;21832.43&lt;/D&gt;&lt;D xsi:type="xsd:double"&gt;21878.88&lt;/D&gt;&lt;D xsi:type="xsd:double"&gt;21890.89&lt;/D&gt;&lt;D xsi:type="xsd:double"&gt;21997.88&lt;/D&gt;&lt;D xsi:type="xsd:double"&gt;22053.51&lt;/D&gt;&lt;D xsi:type="xsd:double"&gt;21830.46&lt;/D&gt;&lt;D xsi:type="xsd:double"&gt;22027.65&lt;/D&gt;&lt;D xsi:type="xsd:double"&gt;21725.38&lt;/D&gt;&lt;D xsi:type="xsd:double"&gt;21788.31&lt;/D&gt;&lt;D xsi:type="xsd:double"&gt;21961.05&lt;/D&gt;&lt;D xsi:type="xsd:double"&gt;22260.07&lt;/D&gt;&lt;D xsi:type="xsd:double"&gt;22402.91&lt;/D&gt;&lt;D xsi:type="xsd:double"&gt;22399.29&lt;/D&gt;&lt;D xsi:type="xsd:double"&gt;22359.92&lt;/D&gt;&lt;D xsi:type="xsd:double"&gt;22704.05&lt;/D&gt;&lt;D xsi:type="xsd:double"&gt;22765.23&lt;/D&gt;&lt;D xsi:type="xsd:double"&gt;22841.66&lt;/D&gt;&lt;D xsi:type="xsd:double"&gt;22775.87&lt;/D&gt;&lt;D xsi:type="xsd:double"&gt;22976.11&lt;/D&gt;&lt;D xsi:type="xsd:double"&gt;22875.56&lt;/D&gt;&lt;D xsi:type="xsd:double"&gt;22792.42&lt;/D&gt;&lt;D xsi:type="xsd:double"&gt;22854.35&lt;/D&gt;&lt;D xsi:type="xsd:double"&gt;22702.61&lt;/D&gt;&lt;D xsi:type="xsd:double"&gt;22735.03&lt;/D&gt;&lt;D xsi:type="xsd:double"&gt;22827.22&lt;/D&gt;&lt;D xsi:type="xsd:double"&gt;22762.73&lt;/D&gt;&lt;D xsi:type="xsd:double"&gt;22898.78&lt;/D&gt;&lt;D xsi:type="xsd:double"&gt;22939.87&lt;/D&gt;&lt;D xsi:type="xsd:double"&gt;22843.42&lt;/D&gt;&lt;D xsi:type="xsd:double"&gt;23152.79&lt;/D&gt;&lt;D xsi:type="xsd:double"&gt;23530.36&lt;/D&gt;&lt;D xsi:type="xsd:double"&gt;23548.55&lt;/D&gt;&lt;D xsi:type="xsd:double"&gt;23695.68&lt;/D&gt;&lt;D xsi:type="xsd:double"&gt;23663.59&lt;/D&gt;&lt;D xsi:type="xsd:double"&gt;23914.73&lt;/D&gt;&lt;D xsi:type="xsd:double"&gt;23290.6&lt;/D&gt;&lt;D xsi:type="xsd:double"&gt;23196.49&lt;/D&gt;&lt;D xsi:type="xsd:double"&gt;23155.73&lt;/D&gt;&lt;D xsi:type="xsd:double"&gt;23194.37&lt;/D&gt;&lt;D xsi:type="xsd:double"&gt;23394.95&lt;/D&gt;&lt;D xsi:type="xsd:double"&gt;23397.13&lt;/D&gt;&lt;D xsi:type="xsd:double"&gt;23436.23&lt;/D&gt;&lt;D xsi:type="xsd:double"&gt;23683.58&lt;/D&gt;&lt;D xsi:type="xsd:double"&gt;23628.64&lt;/D&gt;&lt;D xsi:type="xsd:double"&gt;23276.13&lt;/D&gt;&lt;D xsi:type="xsd:double"&gt;23295.05&lt;/D&gt;&lt;D xsi:type="xsd:double"&gt;23370.44&lt;/D&gt;&lt;D xsi:type="xsd:double"&gt;23607.99&lt;/D&gt;&lt;D xsi:type="xsd:double"&gt;23239.36&lt;/D&gt;&lt;D xsi:type="xsd:double"&gt;23500.71&lt;/D&gt;&lt;D xsi:type="xsd:double"&gt;23518.56&lt;/D&gt;&lt;D xsi:type="xsd:double"&gt;23566.22&lt;/D&gt;&lt;D xsi:type="xsd:double"&gt;23826.45&lt;/D&gt;&lt;D xsi:type="xsd:double"&gt;23770.14&lt;/D&gt;&lt;D xsi:type="xsd:double"&gt;23441.07&lt;/D&gt;&lt;D xsi:type="xsd:double"&gt;23267.63&lt;/D&gt;&lt;D xsi:type="xsd:double"&gt;23006.12&lt;/D&gt;&lt;D xsi:type="xsd:double"&gt;23087.14&lt;/D&gt;&lt;D xsi:type="xsd:double"&gt;22978.01&lt;/D&gt;&lt;D xsi:type="xsd:double"&gt;23130.2&lt;/D&gt;&lt;D xsi:type="xsd:double"&gt;23234.67&lt;/D&gt;&lt;D xsi:type="xsd:double"&gt;23360.55&lt;/D&gt;&lt;D xsi:type="xsd:double"&gt;23235.61&lt;/D&gt;&lt;D xsi:type="xsd:double"&gt;23506.64&lt;/D&gt;&lt;D xsi:type="xsd:double"&gt;23310.23&lt;/D&gt;&lt;D xsi:type="xsd:double"&gt;23002.53&lt;/D&gt;&lt;D xsi:type="xsd:double"&gt;22847.73&lt;/D&gt;&lt;D xsi:type="xsd:double"&gt;22775.29&lt;/D&gt;&lt;D xsi:type="xsd:double"&gt;23015.06&lt;/D&gt;&lt;D xsi:type="xsd:double"&gt;22785.35&lt;/D&gt;&lt;D xsi:type="xsd:double"&gt;22683.51&lt;/D&gt;&lt;D xsi:type="xsd:double"&gt;22587.59&lt;/D&gt;&lt;D xsi:type="xsd:double"&gt;22623.84&lt;/D&gt;&lt;D xsi:type="xsd:double"&gt;22820.39&lt;/D&gt;&lt;D xsi:type="xsd:double"&gt;21957.71&lt;/D&gt;&lt;D xsi:type="xsd:double"&gt;22777.51&lt;/D&gt;&lt;D xsi:type="xsd:double"&gt;22442.75&lt;/D&gt;&lt;D xsi:type="xsd:double"&gt;22118.87&lt;/D&gt;&lt;D xsi:type="xsd:double"&gt;22254.09&lt;/D&gt;&lt;D xsi:type="xsd:double"&gt;22280.53&lt;/D&gt;&lt;D xsi:type="xsd:double"&gt;22114.02&lt;/D&gt;&lt;D xsi:type="xsd:double"&gt;22146.88&lt;/D&gt;&lt;D xsi:type="xsd:double"&gt;22227.8&lt;/D&gt;&lt;D xsi:type="xsd:double"&gt;22484.6&lt;/D&gt;&lt;D xsi:type="xsd:double"&gt;22640.95&lt;/D&gt;&lt;D xsi:type="xsd:double"&gt;22487.54&lt;/D&gt;&lt;D xsi:type="xsd:double"&gt;22589.53&lt;/D&gt;&lt;D xsi:type="xsd:double"&gt;22738.94&lt;/D&gt;&lt;D xsi:type="xsd:double"&gt;22724.59&lt;/D&gt;&lt;D xsi:type="xsd:double"&gt;22755&lt;/D&gt;&lt;D xsi:type="xsd:double"&gt;22837.53&lt;/D&gt;&lt;D xsi:type="xsd:double"&gt;22559.2&lt;/D&gt;&lt;D xsi:type="xsd:double"&gt;22375.28&lt;/D&gt;&lt;D xsi:type="xsd:double"&gt;22625.32&lt;/D&gt;&lt;D xsi:type="xsd:double"&gt;22708.88&lt;/D&gt;&lt;D xsi:type="xsd:double"&gt;22817.32&lt;/D&gt;&lt;D xsi:type="xsd:double"&gt;22660.22&lt;/D&gt;&lt;D xsi:type="xsd:double"&gt;22375.58&lt;/D&gt;&lt;D xsi:type="xsd:double"&gt;22292.65&lt;/D&gt;&lt;D xsi:type="xsd:double"&gt;22456.62&lt;/D&gt;&lt;D xsi:type="xsd:double"&gt;21999.3&lt;/D&gt;&lt;D xsi:type="xsd:double"&gt;21965.68&lt;/D&gt;&lt;D xsi:type="xsd:double"&gt;21786.56&lt;/D&gt;&lt;D xsi:type="xsd:double"&gt;21667.19&lt;/D&gt;&lt;D xsi:type="xsd:double"&gt;21755.85&lt;/D&gt;&lt;D xsi:type="xsd:double"&gt;21594.58&lt;/D&gt;&lt;D xsi:type="xsd:double"&gt;21491.83&lt;/D&gt;&lt;D xsi:type="xsd:double"&gt;21488.82&lt;/D&gt;&lt;D xsi:type="xsd:double"&gt;21587.07&lt;/D&gt;&lt;D xsi:type="xsd:double"&gt;21818.91&lt;/D&gt;&lt;D xsi:type="xsd:double"&gt;21883.82&lt;/D&gt;&lt;D xsi:type="xsd:double"&gt;22076.63&lt;/D&gt;&lt;D xsi:type="xsd:double"&gt;22230.31&lt;/D&gt;&lt;D xsi:type="xsd:double"&gt;22445.78&lt;/D&gt;&lt;D xsi:type="xsd:double"&gt;22476.35&lt;/D&gt;&lt;D xsi:type="xsd:double"&gt;22549.86&lt;/D&gt;&lt;D xsi:type="xsd:double"&gt;22767.37&lt;/D&gt;&lt;D xsi:type="xsd:double"&gt;22751.67&lt;/D&gt;&lt;D xsi:type="xsd:double"&gt;22859.28&lt;/D&gt;&lt;D xsi:type="xsd:double"&gt;22657.35&lt;/D&gt;&lt;D xsi:type="xsd:double"&gt;22710.93&lt;/D&gt;&lt;D xsi:type="xsd:double"&gt;22882.02&lt;/D&gt;&lt;D xsi:type="xsd:double"&gt;22941.96&lt;/D&gt;&lt;D xsi:type="xsd:double"&gt;22858.25&lt;/D&gt;&lt;D xsi:type="xsd:double"&gt;22861.29&lt;/D&gt;&lt;D xsi:type="xsd:double"&gt;22907.78&lt;/D&gt;&lt;D xsi:type="xsd:double"&gt;22961.38&lt;/D&gt;&lt;D xsi:type="xsd:double"&gt;23145.31&lt;/D&gt;&lt;D xsi:type="xsd:double"&gt;23307.05&lt;/D&gt;&lt;D xsi:type="xsd:double"&gt;23082.62&lt;/D&gt;&lt;D xsi:type="xsd:double"&gt;23131.37&lt;/D&gt;&lt;D xsi:type="xsd:double"&gt;22997.46&lt;/D&gt;&lt;D xsi:type="xsd:double"&gt;23149.7&lt;/D&gt;&lt;D xsi:type="xsd:double"&gt;23256.69&lt;/D&gt;&lt;D xsi:type="xsd:double"&gt;23160.99&lt;/D&gt;&lt;D xsi:type="xsd:double"&gt;23489.65&lt;/D&gt;&lt;D xsi:type="xsd:double"&gt;23573.85&lt;/D&gt;&lt;D xsi:type="xsd:double"&gt;23615.39&lt;/D&gt;&lt;D xsi:type="xsd:double"&gt;23614.47&lt;/D&gt;&lt;D xsi:type="xsd:double"&gt;23771.95&lt;/D&gt;&lt;D xsi:type="xsd:double"&gt;23969.57&lt;/D&gt;&lt;D xsi:type="xsd:double"&gt;23944.68&lt;/D&gt;&lt;D xsi:type="xsd:double"&gt;24022.15&lt;/D&gt;&lt;D xsi:type="xsd:double"&gt;23909.15&lt;/D&gt;&lt;D xsi:type="xsd:double"&gt;23999.55&lt;/D&gt;&lt;D xsi:type="xsd:double"&gt;24046.91&lt;/D&gt;&lt;D xsi:type="xsd:double"&gt;23958.13&lt;/D&gt;&lt;D xsi:type="xsd:double"&gt;23822.88&lt;/D&gt;&lt;D xsi:type="xsd:double"&gt;23740.73&lt;/D&gt;&lt;D xsi:type="xsd:double"&gt;23730.05&lt;/D&gt;&lt;D xsi:type="xsd:double"&gt;23694.33&lt;/D&gt;&lt;D xsi:type="xsd:double"&gt;23511.6&lt;/D&gt;&lt;D xsi:type="xsd:double"&gt;23574.28&lt;/D&gt;&lt;D xsi:type="xsd:double"&gt;23585.77&lt;/D&gt;&lt;D xsi:type="xsd:double"&gt;23563.14&lt;/D&gt;&lt;D xsi:type="xsd:double"&gt;23456.06&lt;/D&gt;&lt;D xsi:type="xsd:double"&gt;23438.86&lt;/D&gt;&lt;D xsi:type="xsd:double"&gt;23567.93&lt;/D&gt;&lt;D xsi:type="xsd:double"&gt;23768.34&lt;/D&gt;&lt;D xsi:type="xsd:double"&gt;23645.51&lt;/D&gt;&lt;D xsi:type="xsd:double"&gt;24003.75&lt;/D&gt;&lt;D xsi:type="xsd:double"&gt;24237.97&lt;/D&gt;&lt;D xsi:type="xsd:double"&gt;24312.57&lt;/D&gt;&lt;D xsi:type="xsd:double"&gt;24500.35&lt;/D&gt;&lt;D xsi:type="xsd:double"&gt;24207.1&lt;/D&gt;&lt;D xsi:type="xsd:double"&gt;24271.26&lt;/D&gt;&lt;D xsi:type="xsd:double"&gt;24263.17&lt;/D&gt;&lt;D xsi:type="xsd:double"&gt;24138.78&lt;/D&gt;&lt;D xsi:type="xsd:double"&gt;24274.52&lt;/D&gt;&lt;D xsi:type="xsd:double"&gt;24330.7&lt;/D&gt;&lt;D xsi:type="xsd:double"&gt;24250.4&lt;/D&gt;&lt;D xsi:type="xsd:double"&gt;24105.38&lt;/D&gt;&lt;D xsi:type="xsd:double"&gt;24162.55&lt;/D&gt;&lt;D xsi:type="xsd:double"&gt;24166.01&lt;/D&gt;&lt;D xsi:type="xsd:double"&gt;24210.69&lt;/D&gt;&lt;D xsi:type="xsd:double"&gt;23982.4&lt;/D&gt;&lt;D xsi:type="xsd:double"&gt;24215.54&lt;/D&gt;&lt;D xsi:type="xsd:double"&gt;24007.85&lt;/D&gt;&lt;D xsi:type="xsd:double"&gt;23994.13&lt;/D&gt;&lt;D xsi:type="xsd:double"&gt;24158.16&lt;/D&gt;&lt;D xsi:type="xsd:double"&gt;23892.59&lt;/D&gt;&lt;D xsi:type="xsd:double"&gt;23723.87&lt;/D&gt;&lt;D xsi:type="xsd:double"&gt;23827.07&lt;/D&gt;&lt;D xsi:type="xsd:double"&gt;23991.87&lt;/D&gt;&lt;D xsi:type="xsd:double"&gt;23958.18&lt;/D&gt;&lt;D xsi:type="xsd:double"&gt;24201.91&lt;/D&gt;&lt;D xsi:type="xsd:double"&gt;24515.23&lt;/D&gt;&lt;D xsi:type="xsd:double"&gt;24455.12&lt;/D&gt;&lt;D xsi:type="xsd:double"&gt;24563.77&lt;/D&gt;&lt;D xsi:type="xsd:double"&gt;24577.33&lt;/D&gt;&lt;D xsi:type="xsd:double"&gt;24530.93&lt;/D&gt;&lt;D xsi:type="xsd:double"&gt;24358.72&lt;/D&gt;&lt;D xsi:type="xsd:double"&gt;24476.2&lt;/D&gt;&lt;D xsi:type="xsd:double"&gt;24548.97&lt;/D&gt;&lt;D xsi:type="xsd:double"&gt;24931.82&lt;/D&gt;&lt;D xsi:type="xsd:double"&gt;25024.76&lt;/D&gt;&lt;D xsi:type="xsd:double"&gt;25087.32&lt;/D&gt;&lt;D xsi:type="xsd:double"&gt;25213.47&lt;/D&gt;&lt;D xsi:type="xsd:double"&gt;25228.46&lt;/D&gt;&lt;D xsi:type="xsd:double"&gt;25245.44&lt;/D&gt;&lt;D xsi:type="xsd:double"&gt;25025.05&lt;/D&gt;&lt;D xsi:type="xsd:double"&gt;25124.06&lt;/D&gt;&lt;D xsi:type="xsd:double"&gt;25201.34&lt;/D&gt;&lt;D xsi:type="xsd:double"&gt;25307.27&lt;/D&gt;&lt;D xsi:type="xsd:double"&gt;25296.66&lt;/D&gt;&lt;D xsi:type="xsd:double"&gt;25491.78&lt;/D&gt;&lt;D xsi:type="xsd:double"&gt;25588.7&lt;/D&gt;&lt;D xsi:type="xsd:double"&gt;25579.15&lt;/D&gt;&lt;D xsi:type="xsd:double"&gt;25650.06&lt;/D&gt;&lt;D xsi:type="xsd:double"&gt;25614.61&lt;/D&gt;&lt;D xsi:type="xsd:double"&gt;25851.85&lt;/D&gt;&lt;D xsi:type="xsd:double"&gt;25801.84&lt;/D&gt;&lt;D xsi:type="xsd:double"&gt;25805.02&lt;/D&gt;&lt;D xsi:type="xsd:double"&gt;25898.82&lt;/D&gt;&lt;D xsi:type="xsd:double"&gt;25923.21&lt;/D&gt;&lt;D xsi:type="xsd:double"&gt;2</t>
        </r>
      </text>
    </comment>
    <comment ref="A12" authorId="0" shapeId="0">
      <text>
        <r>
          <rPr>
            <b/>
            <sz val="9"/>
            <color indexed="81"/>
            <rFont val="Tahoma"/>
            <charset val="1"/>
          </rPr>
          <t>5922.68&lt;/D&gt;&lt;D xsi:type="xsd:double"&gt;25689.23&lt;/D&gt;&lt;D xsi:type="xsd:double"&gt;25722.63&lt;/D&gt;&lt;D xsi:type="xsd:double"&gt;25713.02&lt;/D&gt;&lt;D xsi:type="xsd:double"&gt;25565.34&lt;/D&gt;&lt;D xsi:type="xsd:double"&gt;25557.8&lt;/D&gt;&lt;D xsi:type="xsd:double"&gt;25735.07&lt;/D&gt;&lt;D xsi:type="xsd:double"&gt;25833.93&lt;/D&gt;&lt;D xsi:type="xsd:double"&gt;25575.98&lt;/D&gt;&lt;D xsi:type="xsd:double"&gt;25597.46&lt;/D&gt;&lt;D xsi:type="xsd:double"&gt;25648.77&lt;/D&gt;&lt;D xsi:type="xsd:double"&gt;25720.38&lt;/D&gt;&lt;D xsi:type="xsd:double"&gt;25780.69&lt;/D&gt;&lt;D xsi:type="xsd:double"&gt;25625.71&lt;/D&gt;&lt;D xsi:type="xsd:double"&gt;25814.8&lt;/D&gt;&lt;D xsi:type="xsd:double"&gt;25661.43&lt;/D&gt;&lt;D xsi:type="xsd:double"&gt;25654.77&lt;/D&gt;&lt;D xsi:type="xsd:double"&gt;25251.72&lt;/D&gt;&lt;D xsi:type="xsd:double"&gt;25199.86&lt;/D&gt;&lt;D xsi:type="xsd:double"&gt;25436.83&lt;/D&gt;&lt;D xsi:type="xsd:double"&gt;25315.91&lt;/D&gt;&lt;D xsi:type="xsd:double"&gt;25331.95&lt;/D&gt;&lt;D xsi:type="xsd:double"&gt;25596.21&lt;/D&gt;&lt;D xsi:type="xsd:double"&gt;25991.35&lt;/D&gt;&lt;D xsi:type="xsd:double"&gt;26255.31&lt;/D&gt;&lt;D xsi:type="xsd:double"&gt;26295.99&lt;/D&gt;&lt;D xsi:type="xsd:double"&gt;26353.83&lt;/D&gt;&lt;D xsi:type="xsd:double"&gt;26381.14&lt;/D&gt;&lt;D xsi:type="xsd:double"&gt;26541.56&lt;/D&gt;&lt;D xsi:type="xsd:double"&gt;26632.98&lt;/D&gt;&lt;D xsi:type="xsd:double"&gt;26663.25&lt;/D&gt;&lt;D xsi:type="xsd:double"&gt;26674.5&lt;/D&gt;&lt;D xsi:type="xsd:double"&gt;26799.77&lt;/D&gt;&lt;D xsi:type="xsd:double"&gt;26786.63&lt;/D&gt;&lt;D xsi:type="xsd:double"&gt;26962.03&lt;/D&gt;&lt;D xsi:type="xsd:double"&gt;26928.44&lt;/D&gt;&lt;D xsi:type="xsd:double"&gt;27045.41&lt;/D&gt;&lt;D xsi:type="xsd:double"&gt;27326.04&lt;/D&gt;&lt;D xsi:type="xsd:double"&gt;27570.5&lt;/D&gt;&lt;D xsi:type="xsd:double"&gt;27399.58&lt;/D&gt;&lt;D xsi:type="xsd:double"&gt;27508.11&lt;/D&gt;&lt;D xsi:type="xsd:double"&gt;27629.2&lt;/D&gt;&lt;D xsi:type="xsd:double"&gt;27626.19&lt;/D&gt;&lt;D xsi:type="xsd:double"&gt;27602.66&lt;/D&gt;&lt;D xsi:type="xsd:double"&gt;27267.03&lt;/D&gt;&lt;D xsi:type="xsd:double"&gt;26863.71&lt;/D&gt;&lt;D xsi:type="xsd:double"&gt;27032.4&lt;/D&gt;&lt;D xsi:type="xsd:double"&gt;27174.96&lt;/D&gt;&lt;D xsi:type="xsd:double"&gt;27238.81&lt;/D&gt;&lt;D xsi:type="xsd:double"&gt;27302.48&lt;/D&gt;&lt;D xsi:type="xsd:double"&gt;26951.92&lt;/D&gt;&lt;D xsi:type="xsd:double"&gt;27086.43&lt;/D&gt;&lt;D xsi:type="xsd:double"&gt;27316.08&lt;/D&gt;&lt;D xsi:type="xsd:double"&gt;27485.87&lt;/D&gt;&lt;D xsi:type="xsd:double"&gt;27480.11&lt;/D&gt;&lt;D xsi:type="xsd:double"&gt;27806.05&lt;/D&gt;&lt;D xsi:type="xsd:double"&gt;27638.73&lt;/D&gt;&lt;D xsi:type="xsd:double"&gt;27912.82&lt;/D&gt;&lt;D xsi:type="xsd:double"&gt;27861.48&lt;/D&gt;&lt;D xsi:type="xsd:double"&gt;27915.44&lt;/D&gt;&lt;D xsi:type="xsd:double"&gt;27662.29&lt;/D&gt;&lt;/FQL&gt;&lt;FQL&gt;&lt;Q&gt;180458^P_PRICE_ASK(09/04/2007,0,D)&lt;/Q&gt;&lt;R&gt;2465&lt;/R&gt;&lt;C&gt;1&lt;/C&gt;&lt;D xsi:type="xsd:double"&gt;24127.16&lt;/D&gt;&lt;D xsi:type="xsd:double"&gt;24283.15&lt;/D&gt;&lt;D xsi:type="xsd:double"&gt;24089.06&lt;/D&gt;&lt;D xsi:type="xsd:double"&gt;24135.24&lt;/D&gt;&lt;D xsi:type="xsd:double"&gt;24123.66&lt;/D&gt;&lt;D xsi:type="xsd:double"&gt;24157.36&lt;/D&gt;&lt;D xsi:type="xsd:double"&gt;24329.2&lt;/D&gt;&lt;D xsi:type="xsd:double"&gt;24552.18&lt;/D&gt;&lt;D xsi:type="xsd:double"&gt;24978.61&lt;/D&gt;&lt;D xsi:type="xsd:double"&gt;24977.42&lt;/D&gt;&lt;D xsi:type="xsd:double"&gt;24599.31&lt;/D&gt;&lt;D xsi:type="xsd:double"&gt;25648.44&lt;/D&gt;&lt;D xsi:type="xsd:double"&gt;25773.6&lt;/D&gt;&lt;D xsi:type="xsd:double"&gt;25893.2&lt;/D&gt;&lt;D xsi:type="xsd:double"&gt;26635.27&lt;/D&gt;&lt;D xsi:type="xsd:double"&gt;26667.24&lt;/D&gt;&lt;D xsi:type="xsd:double"&gt;27166.01&lt;/D&gt;&lt;D xsi:type="xsd:double"&gt;27254.97&lt;/D&gt;&lt;D xsi:type="xsd:double"&gt;28256.8&lt;/D&gt;&lt;D xsi:type="xsd:double"&gt;28871.04&lt;/D&gt;&lt;D xsi:type="xsd:double"&gt;27423.11&lt;/D&gt;&lt;D xsi:type="xsd:double"&gt;27843.59&lt;/D&gt;&lt;D xsi:type="xsd:double"&gt;28482.42&lt;/D&gt;&lt;D xsi:type="xsd:double"&gt;28238.31&lt;/D&gt;&lt;D xsi:type="xsd:double"&gt;28771.47&lt;/D&gt;&lt;D xsi:type="xsd:double"&gt;29133.76&lt;/D&gt;&lt;D xsi:type="xsd:double"&gt;28935.67&lt;/D&gt;&lt;D xsi:type="xsd:double"&gt;29561.98&lt;/D&gt;&lt;D xsi:type="xsd:double"&gt;29920.25&lt;/D&gt;&lt;D xsi:type="xsd:double"&gt;29310.78&lt;/D&gt;&lt;D xsi:type="xsd:double"&gt;30025.07&lt;/D&gt;&lt;D xsi:type="xsd:double"&gt;28760.55&lt;/D&gt;&lt;D xsi:type="xsd:double"&gt;29418.99&lt;/D&gt;&lt;D xsi:type="xsd:double"&gt;29997.01&lt;/D&gt;&lt;D xsi:type="xsd:double"&gt;29943.39&lt;/D&gt;&lt;D xsi:type="xsd:double"&gt;30562.63&lt;/D&gt;&lt;D xsi:type="xsd:double"&gt;31604.5&lt;/D&gt;&lt;D xsi:type="xsd:double"&gt;31958.41&lt;/D&gt;&lt;D xsi:type="xsd:double"&gt;31556.05&lt;/D&gt;&lt;D xsi:type="xsd:double"&gt;31897.49&lt;/D&gt;&lt;D xsi:type="xsd:double"&gt;30922.31&lt;/D&gt;&lt;D xsi:type="xsd:double"&gt;30356.79&lt;/D&gt;&lt;D xsi:type="xsd:double"&gt;29470.97&lt;/D&gt;&lt;D xsi:type="xsd:double"&gt;30195.64&lt;/D&gt;&lt;D xsi:type="xsd:double"&gt;29009.37&lt;/D&gt;&lt;D xsi:type="xsd:double"&gt;29249.95&lt;/D&gt;&lt;D xsi:type="xsd:double"&gt;28071.53&lt;/D&gt;&lt;D xsi:type="xsd:double"&gt;28010.97&lt;/D&gt;&lt;D xsi:type="xsd:double"&gt;29175.26&lt;/D&gt;&lt;D xsi:type="xsd:double"&gt;29249.99&lt;/D&gt;&lt;D xsi:type="xsd:double"&gt;28120.42&lt;/D&gt;&lt;D xsi:type="xsd:double"&gt;27801.53&lt;/D&gt;&lt;D xsi:type="xsd:double"&gt;27851.31&lt;/D&gt;&lt;D xsi:type="xsd:double"&gt;27303.91&lt;/D&gt;&lt;D xsi:type="xsd:double"&gt;27003.87&lt;/D&gt;&lt;D xsi:type="xsd:double"&gt;26723.34&lt;/D&gt;&lt;D xsi:type="xsd:double"&gt;27643.56&lt;/D&gt;&lt;D xsi:type="xsd:double"&gt;27552.34&lt;/D&gt;&lt;D xsi:type="xsd:double"&gt;27455.81&lt;/D&gt;&lt;D xsi:type="xsd:double"&gt;28667.27&lt;/D&gt;&lt;D xsi:type="xsd:double"&gt;28792.3&lt;/D&gt;&lt;D xsi:type="xsd:double"&gt;29119.73&lt;/D&gt;&lt;D xsi:type="xsd:double"&gt;29020.79&lt;/D&gt;&lt;D xsi:type="xsd:double"&gt;29411.39&lt;/D&gt;&lt;D xsi:type="xsd:double"&gt;29889.35&lt;/D&gt;&lt;D xsi:type="xsd:double"&gt;29962.93&lt;/D&gt;&lt;D xsi:type="xsd:double"&gt;29137.89&lt;/D&gt;&lt;D xsi:type="xsd:double"&gt;29235.21&lt;/D&gt;&lt;D xsi:type="xsd:double"&gt;28777.28&lt;/D&gt;&lt;D xsi:type="xsd:double"&gt;28604.17&lt;/D&gt;&lt;D xsi:type="xsd:double"&gt;27813.82&lt;/D&gt;&lt;D xsi:type="xsd:double"&gt;27245.51&lt;/D&gt;&lt;D xsi:type="xsd:double"&gt;26912.29&lt;/D&gt;&lt;D xsi:type="xsd:double"&gt;27214.65&lt;/D&gt;&lt;D xsi:type="xsd:double"&gt;27203.89&lt;/D&gt;&lt;D xsi:type="xsd:double"&gt;27670.31&lt;/D&gt;&lt;D xsi:type="xsd:double"&gt;28191.26&lt;/D&gt;&lt;D xsi:type="xsd:double"&gt;28343.39&lt;/D&gt;&lt;D xsi:type="xsd:double"&gt;27678.4&lt;/D&gt;&lt;D xsi:type="xsd:double"&gt;27820.14&lt;/D&gt;&lt;D xsi:type="xsd:double"&gt;27853.6&lt;/D&gt;&lt;D xsi:type="xsd:double"&gt;27223.71&lt;/D&gt;&lt;D xsi:type="xsd:double"&gt;27596.86&lt;/D&gt;&lt;D xsi:type="xsd:double"&gt;27186.07&lt;/D&gt;&lt;D xsi:type="xsd:double"&gt;27637.6&lt;/D&gt;&lt;D xsi:type="xsd:double"&gt;27625.83&lt;/D&gt;&lt;D xsi:type="xsd:double"&gt;27596.5&lt;/D&gt;&lt;D xsi:type="xsd:double"&gt;27593.7&lt;/D&gt;&lt;D xsi:type="xsd:double"&gt;27142.88&lt;/D&gt;&lt;D xsi:type="xsd:double"&gt;26800.52&lt;/D&gt;&lt;D xsi:type="xsd:double"&gt;25131.11&lt;/D&gt;&lt;D xsi:type="xsd:double"&gt;25381.91&lt;/D&gt;&lt;D xsi:type="xsd:double"&gt;25378.24&lt;/D&gt;&lt;D xsi:type="xsd:double"&gt;24650.28&lt;/D&gt;&lt;D xsi:type="xsd:double"&gt;22713.69&lt;/D&gt;&lt;D xsi:type="xsd:double"&gt;24239.98&lt;/D&gt;&lt;D xsi:type="xsd:double"&gt;24966.17&lt;/D&gt;&lt;D xsi:type="xsd:double"&gt;25243.58&lt;/D&gt;&lt;D xsi:type="xsd:double"&gt;24384.27&lt;/D&gt;&lt;D xsi:type="xsd:double"&gt;24736.8&lt;/D&gt;&lt;D xsi:type="xsd:double"&gt;24631.59&lt;/D&gt;&lt;D xsi:type="xsd:double"&gt;23887.17&lt;/D&gt;&lt;D xsi:type="xsd:double"&gt;24238.3&lt;/D&gt;&lt;D xsi:type="xsd:double"&gt;25101.41&lt;/D&gt;&lt;D xsi:type="xsd:double"&gt;24961.98&lt;/D&gt;&lt;D xsi:type="xsd:double"&gt;23592.31&lt;/D&gt;&lt;D xsi:type="xsd:double"&gt;23404.74&lt;/D&gt;&lt;D xsi:type="xsd:double"&gt;23146.44&lt;/D&gt;&lt;D xsi:type="xsd:double"&gt;23534.49&lt;/D&gt;&lt;D xsi:type="xsd:double"&gt;24140.29&lt;/D&gt;&lt;D xsi:type="xsd:double"&gt;24208.51&lt;/D&gt;&lt;D xsi:type="xsd:double"&gt;24413.89&lt;/D&gt;&lt;D xsi:type="xsd:double"&gt;24402.64&lt;/D&gt;&lt;D xsi:type="xsd:double"&gt;24265.32&lt;/D&gt;&lt;D xsi:type="xsd:double"&gt;24003.6&lt;/D&gt;&lt;D xsi:type="xsd:double"&gt;23420.35&lt;/D&gt;&lt;D xsi:type="xsd:double"&gt;23552.99&lt;/D&gt;&lt;D xsi:type="xsd:double"&gt;23762.4&lt;/D&gt;&lt;D xsi:type="xsd:double"&gt;24610.41&lt;/D&gt;&lt;D xsi:type="xsd:double"&gt;24841.23&lt;/D&gt;&lt;D xsi:type="xsd:double"&gt;24370.69&lt;/D&gt;&lt;D xsi:type="xsd:double"&gt;23738.67&lt;/D&gt;&lt;D xsi:type="xsd:double"&gt;23923.2&lt;/D&gt;&lt;D xsi:type="xsd:double"&gt;23268.45&lt;/D&gt;&lt;D xsi:type="xsd:double"&gt;23615.18&lt;/D&gt;&lt;D xsi:type="xsd:double"&gt;22836.76&lt;/D&gt;&lt;D xsi:type="xsd:double"&gt;22725.21&lt;/D&gt;&lt;D xsi:type="xsd:double"&gt;22995.35&lt;/D&gt;&lt;D xsi:type="xsd:double"&gt;23737.65&lt;/D&gt;&lt;D xsi:type="xsd:double"&gt;23007.61&lt;/D&gt;&lt;D xsi:type="xsd:double"&gt;22747.14&lt;/D&gt;&lt;D xsi:type="xsd:double"&gt;21473.4&lt;/D&gt;&lt;D xsi:type="xsd:double"&gt;21467.18&lt;/D&gt;&lt;D xsi:type="xsd:double"&gt;22191.88&lt;/D&gt;&lt;D xsi:type="xsd:double"&gt;21471.67&lt;/D&gt;&lt;D xsi:type="xsd:double"&gt;22529.8&lt;/D&gt;&lt;D xsi:type="xsd:double"&gt;22811.35&lt;/D&gt;&lt;D xsi:type="xsd:double"&gt;22758.94&lt;/D&gt;&lt;D xsi:type="xsd:double"&gt;23313.88&lt;/D&gt;&lt;D xsi:type="xsd:double"&gt;23077.84&lt;/D&gt;&lt;D xsi:type="xsd:double"&gt;23305.71&lt;/D&gt;&lt;D xsi:type="xsd:double"&gt;24195.32&lt;/D&gt;&lt;D xsi:type="xsd:double"&gt;24334.19&lt;/D&gt;&lt;D xsi:type="xsd:double"&gt;24642.02&lt;/D&gt;&lt;D xsi:type="xsd:double"&gt;24557.43&lt;/D&gt;&lt;D xsi:type="xsd:double"&gt;24492.03&lt;/D&gt;&lt;D xsi:type="xsd:double"&gt;24214.57&lt;/D&gt;&lt;D xsi:type="xsd:double"&gt;24681.46&lt;/D&gt;&lt;D xsi:type="xsd:double"&gt;24070.26&lt;/D&gt;&lt;D xsi:type="xsd:double"&gt;24043.89&lt;/D&gt;&lt;D xsi:type="xsd:double"&gt;24194.18&lt;/D&gt;&lt;D xsi:type="xsd:double"&gt;24442.07&lt;/D&gt;&lt;D xsi:type="xsd:double"&gt;24400.87&lt;/D&gt;&lt;D xsi:type="xsd:double"&gt;24887.11&lt;/D&gt;&lt;D xsi:type="xsd:double"&gt;24965.74&lt;/D&gt;&lt;D xsi:type="xsd:double"&gt;25361.29&lt;/D&gt;&lt;D xsi:type="xsd:double"&gt;25861.68&lt;/D&gt;&lt;D xsi:type="xsd:double"&gt;25852.97&lt;/D&gt;&lt;D xsi:type="xsd:double"&gt;25717.43&lt;/D&gt;&lt;D xsi:type="xsd:double"&gt;26038.58&lt;/D&gt;&lt;D xsi:type="xsd:double"&gt;26066.5&lt;/D&gt;&lt;D xsi:type="xsd:double"&gt;26374.09&lt;/D&gt;&lt;D xsi:type="xsd:double"&gt;26387.37&lt;/D&gt;&lt;D xsi:type="xsd:double"&gt;26314.99&lt;/D&gt;&lt;D xsi:type="xsd:double"&gt;26377.99&lt;/D&gt;&lt;D xsi:type="xsd:double"&gt;25616.95&lt;/D&gt;&lt;D xsi:type="xsd:double"&gt;25483.76&lt;/D&gt;&lt;D xsi:type="xsd:double"&gt;25601.55&lt;/D&gt;&lt;D xsi:type="xsd:double"&gt;25546.78&lt;/D&gt;&lt;D xsi:type="xsd:double"&gt;25736.56&lt;/D&gt;&lt;D xsi:type="xsd:double"&gt;25748.33&lt;/D&gt;&lt;D xsi:type="xsd:double"&gt;25822&lt;/D&gt;&lt;D xsi:type="xsd:double"&gt;25702.87&lt;/D&gt;&lt;D xsi:type="xsd:double"&gt;25498.09&lt;/D&gt;&lt;D xsi:type="xsd:double"&gt;25057.54&lt;/D&gt;&lt;D xsi:type="xsd:double"&gt;25128.44&lt;/D&gt;&lt;D xsi:type="xsd:double"&gt;24331.69&lt;/D&gt;&lt;D xsi:type="xsd:double"&gt;24441.07&lt;/D&gt;&lt;D xsi:type="xsd:double"&gt;24338.68&lt;/D&gt;&lt;D xsi:type="xsd:double"&gt;24542.1&lt;/D&gt;&lt;D xsi:type="xsd:double"&gt;24585.78&lt;/D&gt;&lt;D xsi:type="xsd:double"&gt;24923.28&lt;/D&gt;&lt;D xsi:type="xsd:double"&gt;24590.6&lt;/D&gt;&lt;D xsi:type="xsd:double"&gt;24462.58&lt;/D&gt;&lt;D xsi:type="xsd:double"&gt;24321.66&lt;/D&gt;&lt;D xsi:type="xsd:double"&gt;24524.59&lt;/D&gt;&lt;D xsi:type="xsd:double"&gt;23741.09&lt;/D&gt;&lt;D xsi:type="xsd:double"&gt;23486.17&lt;/D&gt;&lt;D xsi:type="xsd:double"&gt;23023.86&lt;/D&gt;&lt;D xsi:type="xsd:double"&gt;22984.09&lt;/D&gt;&lt;D xsi:type="xsd:double"&gt;23232.99&lt;/D&gt;&lt;D xsi:type="xsd:double"&gt;23128.58&lt;/D&gt;&lt;D xsi:type="xsd:double"&gt;23492.21&lt;/D&gt;&lt;D xsi:type="xsd:double"&gt;22999.67&lt;/D&gt;&lt;D xsi:type="xsd:double"&gt;23411.63&lt;/D&gt;&lt;D xsi:type="xsd:double"&gt;22830.43&lt;/D&gt;&lt;D xsi:type="xsd:double"&gt;22731.49&lt;/D&gt;&lt;D xsi:type="xsd:double"&gt;22827.56&lt;/D&gt;&lt;D xsi:type="xsd:double"&gt;22885.35&lt;/D&gt;&lt;D xsi:type="xsd:double"&gt;22201.47&lt;/D&gt;&lt;D xsi:type="xsd:double"&gt;22237.92&lt;/D&gt;&lt;D xsi:type="xsd:double"&gt;21938.2&lt;/D&gt;&lt;D xsi:type="xsd:double"&gt;21742.07&lt;/D&gt;&lt;D xsi:type="xsd:double"&gt;21534.05&lt;/D&gt;&lt;D xsi:type="xsd:double"&gt;21916.21&lt;/D&gt;&lt;D xsi:type="xsd:double"&gt;21684.21&lt;/D&gt;&lt;D xsi:type="xsd:double"&gt;21954.17&lt;/D&gt;&lt;D xsi:type="xsd:double"&gt;22020.66&lt;/D&gt;&lt;D xsi:type="xsd:double"&gt;22225.38&lt;/D&gt;&lt;D xsi:type="xsd:double"&gt;22360.29&lt;/D&gt;&lt;D xsi:type="xsd:double"&gt;21644.04&lt;/D&gt;&lt;D xsi:type="xsd:double"&gt;21334.38&lt;/D&gt;&lt;D xsi:type="xsd:double"&gt;21892.53&lt;/D&gt;&lt;D xsi:type="xsd:double"&gt;22010.94&lt;/D&gt;&lt;D xsi:type="xsd:double"&gt;22645.52&lt;/D&gt;&lt;D xsi:type="xsd:double"&gt;22690.74&lt;/D&gt;&lt;D xsi:type="xsd:double"&gt;23134.55&lt;/D&gt;&lt;D xsi:type="xsd:double"&gt;23369.05&lt;/D&gt;&lt;D xsi:type="xsd:double"&gt;22843.2&lt;/D&gt;&lt;D xsi:type="xsd:double"&gt;22862.03&lt;/D&gt;&lt;D xsi:type="xsd:double"&gt;22265.93&lt;/D&gt;&lt;D xsi:type="xsd:double"&gt;22751.04&lt;/D&gt;&lt;D xsi:type="xsd:double"&gt;22878.76&lt;/D&gt;&lt;D xsi:type="xsd:double"&gt;22881.27&lt;/D&gt;&lt;D xsi:type="xsd:double"&gt;22713.58&lt;/D&gt;&lt;D xsi:type="xsd:double"&gt;22225.06&lt;/D&gt;&lt;D xsi:type="xsd:double"&gt;22424.54&lt;/D&gt;&lt;D xsi:type="xsd:double"&gt;22230.55&lt;/D&gt;&lt;D xsi:type="xsd:double"&gt;22235.51&lt;/D&gt;&lt;D xsi:type="xsd:double"&gt;22309.33&lt;/D&gt;&lt;D xsi:type="xsd:double"&gt;21665.75&lt;/D&gt;&lt;D xsi:type="xsd:double"&gt;21453.48&lt;/D&gt;&lt;D xsi:type="xsd:double"&gt;21383.71&lt;/D&gt;&lt;D xsi:type="xsd:double"&gt;21206.6&lt;/D&gt;&lt;D xsi:type="xsd:double"&gt;20902.51&lt;/D&gt;&lt;D xsi:type="xsd:double"&gt;20971.19&lt;/D&gt;&lt;D xsi:type="xsd:double"&gt;20762.65&lt;/D&gt;&lt;D xsi:type="xsd:double"&gt;21108.25&lt;/D&gt;&lt;D xsi:type="xsd:double"&gt;21173.56&lt;/D&gt;&lt;D xsi:type="xsd:double"&gt;21464.72&lt;/D&gt;&lt;D xsi:type="xsd:double"&gt;21546.94&lt;/D&gt;&lt;D xsi:type="xsd:double"&gt;21474.31&lt;/D&gt;&lt;D xsi:type="xsd:double"&gt;21031.08&lt;/D&gt;&lt;D xsi:type="xsd:double"&gt;21066.58&lt;/D&gt;&lt;D xsi:type="xsd:double"&gt;20964.75&lt;/D&gt;&lt;D xsi:type="xsd:double"&gt;20621.48&lt;/D&gt;&lt;D xsi:type="xsd:double"&gt;19987.15&lt;/D&gt;&lt;D xsi:type="xsd:double"&gt;20840.69&lt;/D&gt;&lt;D xsi:type="xsd:double"&gt;20543.15&lt;/D&gt;&lt;D xsi:type="xsd:double"&gt;20283.99&lt;/D&gt;&lt;D xsi:type="xsd:double"&gt;19854.82&lt;/D&gt;&lt;D xsi:type="xsd:double"&gt;19525.55&lt;/D&gt;&lt;D xsi:type="xsd:double"&gt;18538.51&lt;/D&gt;&lt;D xsi:type="xsd:double"&gt;18699.18&lt;/D&gt;&lt;D xsi:type="xsd:double"&gt;17849.97&lt;/D&gt;&lt;D xsi:type="xsd:double"&gt;19327.73&lt;/D&gt;&lt;D xsi:type="xsd:double"&gt;19869.02&lt;/D&gt;&lt;D xsi:type="xsd:double"&gt;19302.76&lt;/D&gt;&lt;D xsi:type="xsd:double"&gt;19291.02&lt;/D&gt;&lt;D xsi:type="xsd:double"&gt;19248.72&lt;/D&gt;&lt;D xsi:type="xsd:double"&gt;18936.94&lt;/D&gt;&lt;D xsi:type="xsd:double"&gt;18742.25&lt;/D&gt;&lt;D xsi:type="xsd:double"&gt;18029.77&lt;/D&gt;&lt;D xsi:type="xsd:double"&gt;18285.68&lt;/D&gt;&lt;D xsi:type="xsd:double"&gt;17926.14&lt;/D&gt;&lt;D xsi:type="xsd:double"&gt;17241.78&lt;/D&gt;&lt;D xsi:type="xsd:double"&gt;16422.52&lt;/D&gt;&lt;D xsi:type="xsd:double"&gt;15990.2&lt;/D&gt;&lt;D xsi:type="xsd:double"&gt;14910.55&lt;/D&gt;&lt;D xsi:type="xsd:double"&gt;16376.42&lt;/D&gt;&lt;D xsi:type="xsd:double"&gt;17141.05&lt;/D&gt;&lt;D xsi:type="xsd:double"&gt;16609.09&lt;/D&gt;&lt;D xsi:type="xsd:double"&gt;15230.52&lt;/D&gt;&lt;D xsi:type="xsd:double"&gt;15300.07&lt;/D&gt;&lt;D xsi:type="xsd:double"&gt;15472.68&lt;/D&gt;&lt;D xsi:type="xsd:double"&gt;15616.96&lt;/D&gt;&lt;D xsi:type="xsd:double"&gt;15161.69&lt;/D&gt;&lt;D xsi:type="xsd:double"&gt;14032.25&lt;/D&gt;&lt;D xsi:type="xsd:double"&gt;13478.63&lt;/D&gt;&lt;D xsi:type="xsd:double"&gt;12736.85&lt;/D&gt;&lt;D xsi:type="xsd:double"&gt;12596.29&lt;/D&gt;&lt;D xsi:type="xsd:double"&gt;13307.42&lt;/D&gt;&lt;D xsi:type="xsd:double"&gt;14329.85&lt;/D&gt;&lt;D xsi:type="xsd:double"&gt;14122.78&lt;/D&gt;&lt;D xsi:type="xsd:double"&gt;14889.13&lt;/D&gt;&lt;D xsi:type="xsd:double"&gt;14539.59&lt;/D&gt;&lt;D xsi:type="xsd:double"&gt;15317.83&lt;/D&gt;&lt;D xsi:type="xsd:double"&gt;14081.76&lt;/D&gt;&lt;D xsi:type="xsd:double"&gt;14254.22&lt;/D&gt;&lt;D xsi:type="xsd:double"&gt;15147.96&lt;/D&gt;&lt;D xsi:type="xsd:double"&gt;14853.83&lt;/D&gt;&lt;D xsi:type="xsd:double"&gt;14256.06&lt;/D&gt;&lt;D xsi:type="xsd:double"&gt;13373.11&lt;/D&gt;&lt;D xsi:type="xsd:double"&gt;13749.53&lt;/D&gt;&lt;D xsi:type="xsd:double"&gt;13738.12&lt;/D&gt;&lt;D xsi:type="xsd:double"&gt;13363.57&lt;/D&gt;&lt;D xsi:type="xsd:double"&gt;13179.33&lt;/D&gt;&lt;D xsi:type="xsd:double"&gt;12298.56&lt;/D&gt;&lt;D xsi:type="xsd:double"&gt;13048.5&lt;/D&gt;&lt;D xsi:type="xsd:double"&gt;12707.23&lt;/D&gt;&lt;D xsi:type="xsd:double"&gt;13090.88&lt;/D&gt;&lt;D xsi:type="xsd:double"&gt;13369.45&lt;/D&gt;&lt;D xsi:type="xsd:double"&gt;13930.91&lt;/D&gt;&lt;D xsi:type="xsd:double"&gt;13896.49&lt;/D&gt;&lt;D xsi:type="xsd:double"&gt;14253.66&lt;/D&gt;&lt;D xsi:type="xsd:double"&gt;13513.5&lt;/D&gt;&lt;D xsi:type="xsd:double"&gt;13778.05&lt;/D&gt;&lt;D xsi:type="xsd:double"&gt;13883.87&lt;/D&gt;&lt;D xsi:type="xsd:double"&gt;13875.14&lt;/D&gt;&lt;D xsi:type="xsd:double"&gt;15044.87&lt;/D&gt;&lt;D xsi:type="xsd:double"&gt;15205.32&lt;/D&gt;&lt;D xsi:type="xsd:double"&gt;15578.96&lt;/D&gt;&lt;D xsi:type="xsd:double"&gt;15781.05&lt;/D&gt;&lt;D xsi:type="xsd:double"&gt;15393.09&lt;/D&gt;&lt;D xsi:type="xsd:double"&gt;15386.9&lt;/D&gt;&lt;D xsi:type="xsd:double"&gt;15217.25&lt;/D&gt;&lt;D xsi:type="xsd:double"&gt;15557.45&lt;/D&gt;&lt;D xsi:type="xsd:double"&gt;15548.26&lt;/D&gt;&lt;D xsi:type="xsd:double"&gt;15444.28&lt;/D&gt;&lt;D xsi:type="xsd:double"&gt;15227.43&lt;/D&gt;&lt;D xsi:type="xsd:double"&gt;14491.75&lt;/D&gt;&lt;D xsi:type="xsd:double"&gt;14300.7&lt;/D&gt;&lt;D xsi:type="xsd:double"&gt;14332.02&lt;/D&gt;&lt;D xsi:type="xsd:double"&gt;14513.48&lt;/D&gt;&lt;D xsi:type="xsd:double"&gt;14527.1&lt;/D&gt;&lt;D xsi:type="xsd:double"&gt;15042.81&lt;/D&gt;&lt;D xsi:type="xsd:double"&gt;15563.31&lt;/D&gt;&lt;D xsi:type="xsd:double"&gt;15651.61&lt;/D&gt;&lt;D xsi:type="xsd:double"&gt;15763.55&lt;/D&gt;&lt;D xsi:type="xsd:double"&gt;14755.81&lt;/D&gt;&lt;D xsi:type="xsd:double"&gt;14673.6&lt;/D&gt;&lt;D xsi:type="xsd:double"&gt;14312.26&lt;/D&gt;&lt;D xsi:type="xsd:double"&gt;14118.93&lt;/D&gt;&lt;D xsi:type="xsd:double"&gt;14019.03&lt;/D&gt;&lt;D xsi:type="xsd:double"&gt;13300.75&lt;/D&gt;&lt;D xsi:type="xsd:double"&gt;13423.24&lt;/D&gt;&lt;D xsi:type="xsd:double"&gt;13519.18&lt;/D&gt;&lt;D xsi:type="xsd:double"&gt;13160.87&lt;/D&gt;&lt;D xsi:type="xsd:double"&gt;12762.54&lt;/D&gt;&lt;D xsi:type="xsd:double"&gt;12895.25&lt;/D&gt;&lt;D xsi:type="xsd:double"&gt;12734.8&lt;/D&gt;&lt;D xsi:type="xsd:double"&gt;13560.07&lt;/D&gt;&lt;D xsi:type="xsd:double"&gt;13390.12&lt;/D&gt;&lt;D xsi:type="xsd:double"&gt;13239.5&lt;/D&gt;&lt;D xsi:type="xsd:double"&gt;13065.97&lt;/D&gt;&lt;D xsi:type="xsd:double"&gt;13108.74&lt;/D&gt;&lt;D xsi:type="xsd:double"&gt;13492.53&lt;/D&gt;&lt;D xsi:type="xsd:double"&gt;13660.24&lt;/D&gt;&lt;D xsi:type="xsd:double"&gt;13865.59&lt;/D&gt;&lt;D xsi:type="xsd:double"&gt;13976.31&lt;/D&gt;&lt;D xsi:type="xsd:double"&gt;13600.02&lt;/D&gt;&lt;D xsi:type="xsd:double"&gt;13478.66&lt;/D&gt;&lt;D xsi:type="xsd:double"&gt;13576.32&lt;/D&gt;&lt;D xsi:type="xsd:double"&gt;13559.82&lt;/D&gt;&lt;D xsi:type="xsd:double"&gt;13195.51&lt;/D&gt;&lt;D xsi:type="xsd:double"&gt;13031.28&lt;/D&gt;&lt;D xsi:type="xsd:double"&gt;13055.72&lt;/D&gt;&lt;D xsi:type="xsd:double"&gt;12816.79&lt;/D&gt;&lt;D xsi:type="xsd:double"&gt;13207.98&lt;/D&gt;&lt;D xsi:type="xsd:double"&gt;12814.37&lt;/D&gt;&lt;D xsi:type="xsd:double"&gt;13148.31&lt;/D&gt;&lt;D xsi:type="xsd:double"&gt;13071.58&lt;/D&gt;&lt;D xsi:type="xsd:double"&gt;13032.3&lt;/D&gt;&lt;D xsi:type="xsd:double"&gt;12576.45&lt;/D&gt;&lt;D xsi:type="xsd:double"&gt;12192.35&lt;/D&gt;&lt;D xsi:type="xsd:double"&gt;12423.69&lt;/D&gt;&lt;D xsi:type="xsd:double"&gt;12488.33&lt;/D&gt;&lt;D xsi:type="xsd:double"&gt;12146.16&lt;/D&gt;&lt;D xsi:type="xsd:double"&gt;11927.89&lt;/D&gt;&lt;D xsi:type="xsd:double"&gt;11747.11&lt;/D&gt;&lt;D xsi:type="xsd:double"&gt;12228.22&lt;/D&gt;&lt;D xsi:type="xsd:double"&gt;12040.84&lt;/D&gt;&lt;D xsi:type="xsd:double"&gt;12525.8&lt;/D&gt;&lt;D xsi:type="xsd:double"&gt;12976.71&lt;/D&gt;&lt;D xsi:type="xsd:double"&gt;13226.31&lt;/D&gt;&lt;D xsi:type="xsd:double"&gt;13167.2&lt;/D&gt;&lt;D xsi:type="xsd:double"&gt;13205.17&lt;/D&gt;&lt;D xsi:type="xsd:double"&gt;13157.9&lt;/D&gt;&lt;D xsi:type="xsd:double"&gt;13451.02&lt;/D&gt;&lt;D xsi:type="xsd:double"&gt;13952.98&lt;/D&gt;&lt;D xsi:type="xsd:double"&gt;13892.88&lt;/D&gt;&lt;D xsi:type="xsd:double"&gt;14132.09&lt;/D&gt;&lt;D xsi:type="xsd:double"&gt;14257.56&lt;/D&gt;&lt;D xsi:type="xsd:double"&gt;13893.15&lt;/D&gt;&lt;D xsi:type="xsd:double"&gt;13696.69&lt;/D&gt;&lt;D xsi:type="xsd:double"&gt;13788.41&lt;/D&gt;&lt;D xsi:type="xsd:double"&gt;14533.34&lt;/D&gt;&lt;D xsi:type="xsd:double"&gt;14644.82&lt;/D&gt;&lt;D xsi:type="xsd:double"&gt;15147.06&lt;/D&gt;&lt;D xsi:type="xsd:double"&gt;14994.76&lt;/D&gt;&lt;D xsi:type="xsd:double"&gt;14715.7&lt;/D&gt;&lt;D xsi:type="xsd:double"&gt;14987.41&lt;/D&gt;&lt;D xsi:type="xsd:double"&gt;15596.34&lt;/D&gt;&lt;D xsi:type="xsd:double"&gt;15669.85&lt;/D&gt;&lt;D xsi:type="xsd:double"&gt;15977.13&lt;/D&gt;&lt;D xsi:type="xsd:double"&gt;15956.46&lt;/D&gt;&lt;D xsi:type="xsd:double"&gt;15878.4&lt;/D&gt;&lt;D xsi:type="xsd:double"&gt;15332.27&lt;/D&gt;&lt;D xsi:type="xsd:double"&gt;15396.28&lt;/D&gt;&lt;D xsi:type="xsd:double"&gt;15222.2&lt;/D&gt;&lt;D xsi:type="xsd:double"&gt;15367.48&lt;/D&gt;&lt;D xsi:type="xsd:double"&gt;15160.69&lt;/D&gt;&lt;D xsi:type="xsd:double"&gt;15078.63&lt;/D&gt;&lt;D xsi:type="xsd:double"&gt;14983.66&lt;/D&gt;&lt;D xsi:type="xsd:double"&gt;15587.29&lt;/D&gt;&lt;D xsi:type="xsd:double"&gt;16387.12&lt;/D&gt;&lt;D xsi:type="xsd:double"&gt;16580.54&lt;/D&gt;&lt;D xsi:type="xsd:double"&gt;16885.92&lt;/D&gt;&lt;D xsi:type="xsd:double"&gt;17327.52&lt;/D&gt;&lt;D xsi:type="xsd:double"&gt;17442.96&lt;/D&gt;&lt;D xsi:type="xsd:double"&gt;17685.64&lt;/D&gt;&lt;D xsi:type="xsd:double"&gt;17239.65&lt;/D&gt;&lt;D xsi:type="xsd:double"&gt;17372.15&lt;/D&gt;&lt;D xsi:type="xsd:double"&gt;16630.33&lt;/D&gt;&lt;D xsi:type="xsd:double"&gt;16953.41&lt;/D&gt;&lt;D xsi:type="xsd:double"&gt;17062.49&lt;/D&gt;&lt;D xsi:type="xsd:double"&gt;17588.93&lt;/D&gt;&lt;D xsi:type="xsd:double"&gt;17611&lt;/D&gt;&lt;D xsi:type="xsd:double"&gt;17415.26&lt;/D&gt;&lt;D xsi:type="xsd:double"&gt;17299.26&lt;/D&gt;&lt;D xsi:type="xsd:double"&gt;17264.42&lt;/D&gt;&lt;D xsi:type="xsd:double"&gt;17283.89&lt;/D&gt;&lt;D xsi:type="xsd:double"&gt;17984.02&lt;/D&gt;&lt;D xsi:type="xsd:double"&gt;18227.79&lt;/D&gt;&lt;D xsi:type="xsd:double"&gt;18895.8&lt;/D&gt;&lt;D xsi:type="xsd:double"&gt;18916.61&lt;/D&gt;&lt;D xsi:type="xsd:double"&gt;18967.39&lt;/D&gt;&lt;D xsi:type="xsd:double"&gt;18522.39&lt;/D&gt;&lt;D xsi:type="xsd:double"&gt;18722.49&lt;/D&gt;&lt;D xsi:type="xsd:double"&gt;18636.15&lt;/D&gt;&lt;D xsi:type="xsd:double"&gt;18475.51&lt;/D&gt;&lt;D xsi:type="xsd:double"&gt;18789.85&lt;/D&gt;&lt;D xsi:type="xsd:double"&gt;18883.24&lt;/D&gt;&lt;D xsi:type="xsd:double"&gt;19161.97&lt;/D&gt;&lt;D xsi:type="xsd:double"&gt;18872.74&lt;/D&gt;&lt;D xsi:type="xsd:double"&gt;18314.96&lt;/D&gt;&lt;D xsi:type="xsd:double"&gt;18255.13&lt;/D&gt;&lt;D xsi:type="xsd:double"&gt;18069.76&lt;/D&gt;&lt;D xsi:type="xsd:double"&gt;18015.11&lt;/D&gt;&lt;D xsi:type="xsd:double"&gt;18398.92&lt;/D&gt;&lt;D xsi:type="xsd:double"&gt;17682.87&lt;/D&gt;&lt;D xsi:type="xsd:double"&gt;17912.07&lt;/D&gt;&lt;D xsi:type="xsd:double"&gt;18340.91&lt;/D&gt;&lt;D xsi:type="xsd:double"&gt;18688.11&lt;/D&gt;&lt;D xsi:type="xsd:double"&gt;18687.36&lt;/D&gt;&lt;D xsi:type="xsd:double"&gt;18883.24&lt;/D&gt;&lt;D xsi:type="xsd:double"&gt;18780.96&lt;/D&gt;&lt;D xsi:type="xsd:double"&gt;18234.24&lt;/D&gt;&lt;D xsi:type="xsd:double"&gt;18258.26&lt;/D&gt;&lt;D xsi:type="xsd:double"&gt;18159.99&lt;/D&gt;&lt;D xsi:type="xsd:double"&gt;17819.31&lt;/D&gt;&lt;D xsi:type="xsd:double"&gt;17836.95&lt;/D&gt;&lt;D xsi:type="xsd:double"&gt;17851.22&lt;/D&gt;&lt;D xsi:type="xsd:double"&gt;17612.45&lt;/D&gt;&lt;D xsi:type="xsd:double"&gt;17896.36&lt;/D&gt;&lt;D xsi:type="xsd:double"&gt;18289&lt;/D&gt;&lt;D xsi:type="xsd:double"&gt;18700.6&lt;/D&gt;&lt;D xsi:type="xsd:double"&gt;18855.86&lt;/D&gt;&lt;D xsi:type="xsd:double"&gt;19506.42&lt;/D&gt;&lt;D xsi:type="xsd:double"&gt;19601.86&lt;/D&gt;&lt;D xsi:type="xsd:double"&gt;19641.75&lt;/D&gt;&lt;D xsi:type="xsd:double"&gt;19824.18&lt;/D&gt;&lt;D xsi:type="xsd:double"&gt;20063.93&lt;/D&gt;&lt;D xsi:type="xsd:double"&gt;20385.69&lt;/D&gt;&lt;D xsi:type="xsd:double"&gt;20664.48&lt;/D&gt;&lt;D xsi:type="xsd:double"&gt;20542.61&lt;/D&gt;&lt;D xsi:type="xsd:double"&gt;20359.79&lt;/D&gt;&lt;D xsi:type="xsd:double"&gt;20712.66&lt;/D&gt;&lt;D xsi:type="xsd:double"&gt;20816.61&lt;/D&gt;&lt;D xsi:type="xsd:double"&gt;21196.75&lt;/D&gt;&lt;D xsi:type="xsd:double"&gt;20995.81&lt;/D&gt;&lt;D xsi:type="xsd:double"&gt;20904.93&lt;/D&gt;&lt;D xsi:type="xsd:double"&gt;20759.56&lt;/D&gt;&lt;D xsi:type="xsd:double"&gt;21010.47&lt;/D&gt;&lt;D xsi:type="xsd:double"&gt;21088.07&lt;/D&gt;&lt;D xsi:type="xsd:double"&gt;20725.9&lt;/D&gt;&lt;D xsi:type="xsd:double"&gt;20943.86&lt;/D&gt;&lt;D xsi:type="xsd:double"&gt;21037.17&lt;/D&gt;&lt;D xsi:type="xsd:double"&gt;20471.77&lt;/D&gt;&lt;D xsi:type="xsd:double"&gt;20409.19&lt;/D&gt;&lt;D xsi:type="xsd:double"&gt;20352.94&lt;/D&gt;&lt;D xsi:type="xsd:double"&gt;20465.22&lt;/D&gt;&lt;D xsi:type="xsd:double"&gt;20439.42&lt;/D&gt;&lt;D xsi:type="xsd:double"&gt;20649.96&lt;/D&gt;&lt;D xsi:type="xsd:double"&gt;20476.25&lt;/D&gt;&lt;D xsi:type="xsd:double"&gt;20576.6&lt;/D&gt;&lt;D xsi:type="xsd:double"&gt;20364.4&lt;/D&gt;&lt;D xsi:type="xsd:double"&gt;20409.13&lt;/D&gt;&lt;D xsi:type="xsd:double"&gt;19827.13&lt;/D&gt;&lt;D xsi:type="xsd:double"&gt;19961.74&lt;/D&gt;&lt;D xsi:type="xsd:double"&gt;19611.07&lt;/D&gt;&lt;D xsi:type="xsd:double"&gt;19823.03&lt;/D&gt;&lt;D xsi:type="xsd:double"&gt;20413.61&lt;/D&gt;&lt;D xsi:type="xsd:double"&gt;20667.58&lt;/D&gt;&lt;D xsi:type="xsd:double"&gt;21133.71&lt;/D&gt;&lt;D xsi:type="xsd:double"&gt;21085.09&lt;/D&gt;&lt;D xsi:type="xsd:double"&gt;21322.55&lt;/D&gt;&lt;D xsi:type="xsd:double"&gt;21306.11&lt;/D&gt;&lt;D xsi:type="xsd:double"&gt;21045&lt;/D&gt;&lt;D xsi:type="xsd:double"&gt;21049.22&lt;/D&gt;&lt;D xsi:type="xsd:double"&gt;21403.13&lt;/D&gt;&lt;D xsi:type="xsd:double"&gt;21929.79&lt;/D&gt;&lt;D xsi:type="xsd:double"&gt;21765.98&lt;/D&gt;&lt;D xsi:type="xsd:double"&gt;21730.71&lt;/D&gt;&lt;D xsi:type="xsd:double"&gt;21704.14&lt;/D&gt;&lt;D xsi:type="xsd:double"&gt;21742.39&lt;/D&gt;&lt;D xsi:type="xsd:double"&gt;21399.23&lt;/D&gt;&lt;D xsi:type="xsd:double"&gt;21065.73&lt;/D&gt;&lt;D xsi:type="xsd:double"&gt;20829.51&lt;/D&gt;&lt;D xsi:type="xsd:double"&gt;21087.25&lt;/D&gt;&lt;D xsi:type="xsd:double"&gt;21090.49&lt;/D&gt;&lt;D xsi:type="xsd:double"&gt;20470.92&lt;/D&gt;&lt;D xsi:type="xsd:double"&gt;20489.95&lt;/D&gt;&lt;D xsi:type="xsd:double"&gt;20824.13&lt;/D&gt;&lt;D xsi:type="xsd:double"&gt;21343.75&lt;/D&gt;&lt;D xsi:type="xsd:double"&gt;21524.05&lt;/D&gt;&lt;D xsi:type="xsd:double"&gt;21572.7&lt;/D&gt;&lt;D xsi:type="xsd:double"&gt;21623.33&lt;/D&gt;&lt;D xsi:type="xsd:double"&gt;21679.15&lt;/D&gt;&lt;D xsi:type="xsd:double"&gt;21893.42&lt;/D&gt;&lt;D xsi:type="xsd:double"&gt;22250.35&lt;/D&gt;&lt;D xsi:type="xsd:double"&gt;22143.01&lt;/D&gt;&lt;D xsi:type="xsd:double"&gt;22250.23&lt;/D&gt;&lt;D xsi:type="xsd:double"&gt;22451.62&lt;/D&gt;&lt;D xsi:type="xsd:double"&gt;22407.14&lt;/D&gt;&lt;D xsi:type="xsd:double"&gt;22266.74&lt;/D&gt;&lt;D xsi:type="xsd:double"&gt;22620.01&lt;/D&gt;&lt;D xsi:type="xsd:double"&gt;22277.06&lt;/D&gt;&lt;D xsi:type="xsd:double"&gt;22149.04&lt;/D&gt;&lt;D xsi:type="xsd:double"&gt;21346.55&lt;/D&gt;&lt;D xsi:type="xsd:double"&gt;21953.59&lt;/D&gt;&lt;D xsi:type="xsd:double"&gt;21632.9&lt;/D&gt;&lt;D xsi:type="xsd:double"&gt;21684.73&lt;/D&gt;&lt;D xsi:type="xsd:double"&gt;21699.84&lt;/D&gt;&lt;D xsi:type="xsd:double"&gt;21549.1&lt;/D&gt;&lt;D xsi:type="xsd:double"&gt;21931.36&lt;/D&gt;&lt;D xsi:type="xsd:double"&gt;22214.85&lt;/D&gt;&lt;D xsi:type="xsd:double"&gt;22556.56&lt;/D&gt;&lt;D xsi:type="xsd:double"&gt;22643.66&lt;/D&gt;&lt;D xsi:type="xsd:double"&gt;22707.36&lt;/D&gt;&lt;D xsi:type="xsd:double"&gt;22585.53&lt;/D&gt;&lt;D xsi:type="xsd:double"&gt;22998.85&lt;/D&gt;&lt;D xsi:type="xsd:double"&gt;23000.37&lt;/D&gt;&lt;D xsi:type="xsd:double"&gt;23099.57&lt;/D&gt;&lt;D xsi:type="xsd:double"&gt;22894.84&lt;/D&gt;&lt;D xsi:type="xsd:double"&gt;22584.55&lt;/D&gt;&lt;D xsi:type="xsd:double"&gt;22794.13&lt;/D&gt;&lt;D xsi:type="xsd:double"&gt;22813.93&lt;/D&gt;&lt;D xsi:type="xsd:double"&gt;22638.89&lt;/D&gt;&lt;D xsi:type="xsd:double"&gt;22580.25&lt;/D&gt;&lt;D xsi:type="xsd:double"&gt;21685.13&lt;/D&gt;&lt;D xsi:type="xsd:double"&gt;21924.08&lt;/D&gt;&lt;D xsi:type="xsd:double"&gt;22130.75&lt;/D&gt;&lt;D xsi:type="xsd:double"&gt;22439.36&lt;/D&gt;&lt;D xsi:type="xsd:double"&gt;22593.72&lt;/D&gt;&lt;D xsi:type="xsd:double"&gt;22528.84&lt;/D&gt;&lt;D xsi:type="xsd:double"&gt;22476.62&lt;/D&gt;&lt;D xsi:type="xsd:double"&gt;22306.17&lt;/D&gt;&lt;D xsi:type="xsd:double"&gt;22034.81&lt;/D&gt;&lt;D xsi:type="xsd:double"&gt;21981.38&lt;/D&gt;&lt;D xsi:type="xsd:double"&gt;22143.84&lt;/D&gt;&lt;D xsi:type="xsd:double"&gt;22225.77&lt;/D&gt;&lt;D xsi:type="xsd:double"&gt;22032.16&lt;/D&gt;&lt;D xsi:type="xsd:double"&gt;21907.29&lt;/D&gt;&lt;D xsi:type="xsd:double"&gt;21665.79&lt;/D&gt;&lt;D xsi:type="xsd:double"&gt;21281.91&lt;/D&gt;&lt;D xsi:type="xsd:double"&gt;21178.45&lt;/D&gt;&lt;D xsi:type="xsd:double"&gt;21229.71&lt;/D&gt;&lt;D xsi:type="xsd:double"&gt;21339.18&lt;/D&gt;&lt;D xsi:type="xsd:double"&gt;21591.99&lt;/D&gt;&lt;D xsi:type="xsd:double"&gt;21739.39&lt;/D&gt;&lt;D xsi:type="xsd:double"&gt;21608.98&lt;/D&gt;&lt;D xsi:type="xsd:double"&gt;21620.74&lt;/D&gt;&lt;D xsi:type="xsd:double"&gt;21886.32&lt;/D&gt;&lt;D xsi:type="xsd:double"&gt;22024.83&lt;/D&gt;&lt;D xsi:type="xsd:double"&gt;22297.04&lt;/D&gt;&lt;D xsi:type="xsd:double"&gt;22514.79&lt;/D&gt;&lt;D xsi:type="xsd:double"&gt;22548.03&lt;/D&gt;&lt;D xsi:type="xsd:double"&gt;22443.22&lt;/D&gt;&lt;D xsi:type="xsd:double"&gt;22671.92&lt;/D&gt;&lt;D xsi:type="xsd:double"&gt;22476.12&lt;/D&gt;&lt;D xsi:type="xsd:double"&gt;22012.04&lt;/D&gt;&lt;D xsi:type="xsd:double"&gt;21988.93&lt;/D&gt;&lt;D xsi:type="xsd:double"&gt;21788.85&lt;/D&gt;&lt;D xsi:type="xsd:double"&gt;21645.68&lt;/D&gt;&lt;D xsi:type="xsd:double"&gt;21681.69&lt;/D&gt;&lt;D xsi:type="xsd:double"&gt;21561.56&lt;/D&gt;&lt;D xsi:type="xsd:double"&gt;21272.26&lt;/D&gt;&lt;D xsi:type="xsd:double"&gt;20738.99&lt;/D&gt;&lt;D xsi:type="xsd:double"&gt;20619.7&lt;/D&gt;&lt;D xsi:type="xsd:double"&gt;20560.11&lt;/D&gt;&lt;D xsi:type="xsd:double"&gt;20340.82&lt;/D&gt;&lt;D xsi:type="xsd:double"&gt;20437.56&lt;/D&gt;&lt;D xsi:type="xsd:double"&gt;20327.69&lt;/D&gt;&lt;D xsi:type="xsd:double"&gt;20254.24&lt;/D&gt;&lt;D xsi:type="xsd:double"&gt;20533.96&lt;/D&gt;&lt;D xsi:type="xsd:double"&gt;20780.5&lt;/D&gt;&lt;D xsi:type="xsd:double"&gt;20554.2&lt;/D&gt;&lt;D xsi:type="xsd:double"&gt;19822.93&lt;/D&gt;&lt;D xsi:type="xsd:double"&gt;19673.11&lt;/D&gt;&lt;D xsi:type="xsd:double"&gt;19843.87&lt;/D&gt;&lt;D xsi:type="xsd:double"&gt;19976.66&lt;/D&gt;&lt;D xsi:type="xsd:double"&gt;20310.79&lt;/D&gt;&lt;D xsi:type="xsd:double"&gt;20428.32&lt;/D&gt;&lt;D xsi:type="xsd:double"&gt;20684.22&lt;/D&gt;&lt;D xsi:type="xsd:double"&gt;20569.61&lt;/D&gt;&lt;D xsi:type="xsd:double"&gt;20261.49&lt;/D&gt;&lt;D xsi:type="xsd:double"&gt;20427.09&lt;/D&gt;&lt;D xsi:type="xsd:double"&gt;20711.75&lt;/D&gt;&lt;D xsi:type="xsd:double"&gt;20583.84&lt;/D&gt;&lt;D xsi:type="xsd:double"&gt;20644.27&lt;/D&gt;&lt;D xsi:type="xsd:double"&gt;20662.84&lt;/D&gt;&lt;D xsi:type="xsd:double"&gt;21056.93&lt;/D&gt;&lt;D xsi:type="xsd:double"&gt;20961.83&lt;/D&gt;&lt;D xsi:type="xsd:double"&gt;21016.29&lt;/D&gt;&lt;D xsi:type="xsd:double"&gt;21000.13&lt;/D&gt;&lt;D xsi:type="xsd:double"&gt;20820.97&lt;/D&gt;&lt;D xsi:type="xsd:double"&gt;21257.09&lt;/D&gt;&lt;D xsi:type="xsd:double"&gt;21277.66&lt;/D&gt;&lt;D xsi:type="xsd:double"&gt;21293.52&lt;/D&gt;&lt;D xsi:type="xsd:double"&gt;21333.06&lt;/D&gt;&lt;D xsi:type="xsd:double"&gt;21260.07&lt;/D&gt;&lt;D xsi:type="xsd:double"&gt;21116.5&lt;/D&gt;&lt;D xsi:type="xsd:double"&gt;21196.83&lt;/D&gt;&lt;D xsi:type="xsd:double"&gt;21440.18&lt;/D&gt;&lt;D xsi:type="xsd:double"&gt;21440.81&lt;/D&gt;&lt;D xsi:type="xsd:double"&gt;21389&lt;/D&gt;&lt;D xsi:type="xsd:double"&gt;21120.43&lt;/D&gt;&lt;D xsi:type="xsd:double"&gt;21211.08&lt;/D&gt;&lt;D xsi:type="xsd:double"&gt;21205.5&lt;/D&gt;&lt;D xsi:type="xsd:double"&gt;20800.95&lt;/D&gt;&lt;D xsi:type="xsd:double"&gt;21126.75&lt;/D&gt;&lt;D xsi:type="xsd:double"&gt;21318.23&lt;/D&gt;&lt;D xsi:type="xsd:double"&gt;21450.98&lt;/D&gt;&lt;D xsi:type="xsd:double"&gt;21446.8&lt;/D&gt;&lt;D xsi:type="xsd:double"&gt;21547.66&lt;/D&gt;&lt;D xsi:type="xsd:double"&gt;21935.41&lt;/D&gt;&lt;D xsi:type="xsd:double"&gt;21949.25&lt;/D&gt;&lt;D xsi:type="xsd:double"&gt;22249.23&lt;/D&gt;&lt;D xsi:type="xsd:double"&gt;22388.77&lt;/D&gt;&lt;D xsi:type="xsd:double"&gt;22290.67&lt;/D&gt;&lt;D xsi:type="xsd:double"&gt;22192.33&lt;/D&gt;&lt;D xsi:type="xsd:double"&gt;22337.89&lt;/D&gt;&lt;D xsi:type="xsd:double"&gt;22111.99&lt;/D&gt;&lt;D xsi:type="xsd:double"&gt;21582.13&lt;/D&gt;&lt;D xsi:type="xsd:double"&gt;21647.75&lt;/D&gt;&lt;D xsi:type="xsd:double"&gt;21740.64&lt;/D&gt;&lt;D xsi:type="xsd:double"&gt;21471.11&lt;/D&gt;&lt;D xsi:type="xsd:double"&gt;21442.77&lt;/D&gt;&lt;D xsi:type="xsd:double"&gt;21617.85&lt;/D&gt;&lt;D xsi:type="xsd:double"&gt;21383.21&lt;/D&gt;&lt;D xsi:type="xsd:double"&gt;21021.67&lt;/D&gt;&lt;D xsi:type="xsd:double"&gt;21007.56&lt;/D&gt;&lt;D xsi:type="xsd:double"&gt;21121.52&lt;/D&gt;&lt;D xsi:type="xsd:double"&gt;20886.85&lt;/D&gt;&lt;D xsi:type="xsd:double"&gt;21011.95&lt;/D&gt;&lt;D xsi:type="xsd:double"&gt;20505.66&lt;/D&gt;&lt;D xsi:type="xsd:double"&gt;20303.22&lt;/D&gt;&lt;D xsi:type="xsd:double"&gt;20037.6&lt;/D&gt;&lt;D xsi:type="xsd:double"&gt;20491.95&lt;/D&gt;&lt;D xsi:type="xsd:double"&gt;20398.43&lt;/D&gt;&lt;D xsi:type="xsd:double"&gt;20237.86&lt;/D&gt;&lt;D xsi:type="xsd:double"&gt;20526.58&lt;/D&gt;&lt;D xsi:type="xsd:double"&gt;20352.8&lt;/D&gt;&lt;D xsi:type="xsd:double"&gt;19832.03&lt;/D&gt;&lt;D xsi:type="xsd:double"&gt;20013.33&lt;/D&gt;&lt;D xsi:type="xsd:double"&gt;19785.86&lt;/D&gt;&lt;D xsi:type="xsd:double"&gt;19747.16&lt;/D&gt;&lt;D xsi:type="xsd:double"&gt;19757.44&lt;/D&gt;&lt;D xsi:type="xsd:double"&gt;19328.36&lt;/D&gt;&lt;D xsi:type="xsd:double"&gt;19242.06&lt;/D&gt;&lt;D xsi:type="xsd:double"&gt;19555.78&lt;/D&gt;&lt;D xsi:type="xsd:double"&gt;19910.06&lt;/D&gt;&lt;D xsi:type="xsd:double"&gt;19823.99&lt;/D&gt;&lt;D xsi:type="xsd:double"&gt;19805.6&lt;/D&gt;&lt;D xsi:type="xsd:double"&gt;19656.22&lt;/D&gt;&lt;D xsi:type="xsd:double"&gt;19859.8&lt;/D&gt;&lt;D xsi:type="xsd:double"&gt;19841.68&lt;/D&gt;&lt;D xsi:type="xsd:double"&gt;19389.91&lt;/D&gt;&lt;D xsi:type="xsd:double"&gt;19510.09&lt;/D&gt;&lt;D xsi:type="xsd:double"&gt;19792.28&lt;/D&gt;&lt;D xsi:type="xsd:double"&gt;19729.15&lt;/D&gt;&lt;D xsi:type="xsd:double"&gt;19995.64&lt;/D&gt;&lt;D xsi:type="xsd:double"&gt;20102.55&lt;/D&gt;&lt;D xsi:type="xsd:double"&gt;20142.1&lt;/D&gt;&lt;D xsi:type="xsd:double"&gt;20201.81&lt;/D&gt;&lt;D xsi:type="xsd:double"&gt;20315.42&lt;/D&gt;&lt;D xsi:type="xsd:double"&gt;20938.33&lt;/D&gt;&lt;D xsi:type="xsd:double"&gt;20957.09&lt;/D&gt;&lt;D xsi:type="xsd:double"&gt;20866.88&lt;/D&gt;&lt;D xsi:type="xsd:double"&gt;20901.15&lt;/D&gt;&lt;D xsi:type="xsd:double"&gt;20763.32&lt;/D&gt;&lt;D xsi:type="xsd:double"&gt;20862.38&lt;/D&gt;&lt;D xsi:type="xsd:double"&gt;20738.15&lt;/D&gt;&lt;D xsi:type="xsd:double"&gt;20143.16&lt;/D&gt;&lt;D xsi:type="xsd:double"&gt;20161.99&lt;/D&gt;&lt;D xsi:type="xsd:double"&gt;19913.4&lt;/D&gt;&lt;D xsi:type="xsd:double"&gt;20084.12&lt;/D&gt;&lt;D xsi:type="xsd:double"&gt;19948.15&lt;/D&gt;&lt;D xsi:type="xsd:double"&gt;20236.18&lt;/D&gt;&lt;D xsi:type="xsd:double"&gt;20418.31&lt;/D&gt;&lt;D xsi:type="xsd:double"&gt;20539.61&lt;/D&gt;&lt;D xsi:type="xsd:double"&gt;20529.41&lt;/D&gt;&lt;D xsi:type="xsd:double"&gt;20722.22&lt;/D&gt;&lt;D xsi:type="xsd:double"&gt;20665.62&lt;/D&gt;&lt;D xsi:type="xsd:double"&gt;20313.74&lt;/D&gt;&lt;D xsi:type="xsd:double"&gt;20127.56&lt;/D&gt;&lt;D xsi:type="xsd:double"&gt;20403.01&lt;/D&gt;&lt;D xsi:type="xsd:double"&gt;20494.18&lt;/D&gt;&lt;D xsi:type="xsd:double"&gt;20592.46&lt;/D&gt;&lt;D xsi:type="xsd:double"&gt;20847.85&lt;/D&gt;&lt;D xsi:type="xsd:double"&gt;20963.08&lt;/D&gt;&lt;D xsi:type="xsd:double"&gt;21008.78&lt;/D&gt;&lt;D xsi:type="xsd:double"&gt;21199.55&lt;/D&gt;&lt;D xsi:type="xsd:double"&gt;21130.74&lt;/D&gt;&lt;D xsi:type="xsd:double"&gt;21095.9&lt;/D&gt;&lt;D xsi:type="xsd:double"&gt;21439.22&lt;/D&gt;&lt;D xsi:type="xsd:double"&gt;21610.18&lt;/D&gt;&lt;D xsi:type="xsd:double"&gt;21621.82&lt;/D&gt;&lt;D xsi:type="xsd:double"&gt;21618.58&lt;/D&gt;&lt;D xsi:type="xsd:double"&gt;21722.38&lt;/D&gt;&lt;D xsi:type="xsd:double"&gt;21805.94&lt;/D&gt;&lt;D xsi:type="xsd:double"&gt;21765.58&lt;/D&gt;&lt;D xsi:type="xsd:double"&gt;21643.24&lt;/D&gt;&lt;D xsi:type="xsd:double"&gt;21124.98&lt;/D&gt;&lt;D xsi:type="xsd:double"&gt;21205.68&lt;/D&gt;&lt;D xsi:type="xsd:double"&gt;21209.46&lt;/D&gt;&lt;D xsi:type="xsd:double"&gt;21161.73&lt;/D&gt;&lt;D xsi:type="xsd:double"&gt;21277.12&lt;/D&gt;&lt;D xsi:type="xsd:double"&gt;21297.62&lt;/D&gt;&lt;D xsi:type="xsd:double"&gt;20997.39&lt;/D&gt;&lt;D xsi:type="xsd:double"&gt;21035.01&lt;/D&gt;&lt;D xsi:type="xsd:double"&gt;20937.53&lt;/D&gt;&lt;D xsi:type="xsd:double"&gt;20667.3&lt;/D&gt;&lt;D xsi:type="xsd:double"&gt;20664.76&lt;/D&gt;&lt;D xsi:type="xsd:double"&gt;20670.57&lt;/D&gt;&lt;D xsi:type="xsd:double"&gt;20832.36&lt;/D&gt;&lt;D xsi:type="xsd:double"&gt;20608.55&lt;/D&gt;&lt;D xsi:type="xsd:double"&gt;20649.45&lt;/D&gt;&lt;D xsi:type="xsd:double"&gt;20938.29&lt;/D&gt;&lt;D xsi:type="xsd:double"&gt;21028.66&lt;/D&gt;&lt;D xsi:type="xsd:double"&gt;21398.09&lt;/D&gt;&lt;D xsi:type="xsd:double"&gt;21435.58&lt;/D&gt;&lt;D xsi:type="xsd:double"&gt;21214.81&lt;/D&gt;&lt;D xsi:type="xsd:double"&gt;21248.58&lt;/D&gt;&lt;D xsi:type="xsd:double"&gt;21332.44&lt;/D&gt;&lt;D xsi:type="xsd:double"&gt;21714.36&lt;/D&gt;&lt;D xsi:type="xsd:double"&gt;21763.73&lt;/D&gt;&lt;D xsi:type="xsd:double"&gt;21819.95&lt;/D&gt;&lt;D xsi:type="xsd:double"&gt;21726.01&lt;/D&gt;&lt;D xsi:type="xsd:double"&gt;21988.87&lt;/D&gt;&lt;D xsi:type="xsd:double"&gt;22009.1&lt;/D&gt;&lt;D xsi:type="xsd:double"&gt;22118.58&lt;/D&gt;&lt;D xsi:type="xsd:double"&gt;22229.18&lt;/D&gt;&lt;D xsi:type="xsd:double"&gt;22155.67&lt;/D&gt;&lt;D xsi:type="xsd:double"&gt;22407.23&lt;/D&gt;&lt;D xsi:type="xsd:double"&gt;22371.6&lt;/D&gt;&lt;D xsi:type="xsd:double"&gt;22439.19&lt;/D&gt;&lt;D xsi:type="xsd:double"&gt;22381.33&lt;/D&gt;&lt;D xsi:type="xsd:double"&gt;22734.88&lt;/D&gt;&lt;D xsi:type="xsd:double"&gt;22670.81&lt;/D&gt;&lt;D xsi:type="xsd:double"&gt;23023.13&lt;/D&gt;&lt;D xsi:type="xsd:double"&gt;22996.73&lt;/D&gt;&lt;D xsi:type="xsd:double"&gt;23093.77&lt;/D&gt;&lt;D xsi:type="xsd:double"&gt;23302.29&lt;/D&gt;&lt;D xsi:type="xsd:double"&gt;23254.14&lt;/D&gt;&lt;D xsi:type="xsd:double"&gt;23471.66&lt;/D&gt;&lt;D xsi:type="xsd:double"&gt;23866.87&lt;/D&gt;&lt;D xsi:type="xsd:double"&gt;23862.54&lt;/D&gt;&lt;D xsi:type="xsd:double"&gt;23716.48&lt;/D&gt;&lt;D xsi:type="xsd:double"&gt;23768.09&lt;/D&gt;&lt;D xsi:type="xsd:double"&gt;23689.99&lt;/D&gt;&lt;D xsi:type="xsd:double"&gt;23736.79&lt;/D&gt;&lt;D xsi:type="xsd:double"&gt;23667.42&lt;/D&gt;&lt;D xsi:type="xsd:double"&gt;23781.88&lt;/D&gt;&lt;D xsi:type="xsd:double"&gt;23727.63&lt;/D&gt;&lt;D xsi:type="xsd:double"&gt;23708.67&lt;/D&gt;&lt;D xsi:type="xsd:double"&gt;23290.54&lt;/D&gt;&lt;D xsi:type="xsd:double"&gt;23222.35&lt;/D&gt;&lt;D xsi:type="xsd:double"&gt;23656.65&lt;/D&gt;&lt;D xsi:type="xsd:double"&gt;23724.87&lt;/D&gt;&lt;D xsi:type="xsd:double"&gt;24163.84&lt;/D&gt;&lt;D xsi:type="xsd:double"&gt;24550.08&lt;/D&gt;&lt;D xsi:type="xsd:double"&gt;24931.85&lt;/D&gt;&lt;D xsi:type="xsd:double"&gt;24988.57&lt;/D&gt;&lt;D xsi:type="xsd:double"&gt;24963.26&lt;/D&gt;&lt;D xsi:type="xsd:double"&gt;24692.54&lt;/D&gt;&lt;D xsi:type="xsd:double"&gt;24887.58&lt;/D&gt;&lt;D xsi:type="xsd:double"&gt;24608.66&lt;/D&gt;&lt;D xsi:type="xsd:double"&gt;24382.14&lt;/D&gt;&lt;D xsi:type="xsd:double"&gt;24085.23&lt;/D&gt;&lt;D xsi:type="xsd:double"&gt;23618.24&lt;/D&gt;&lt;D xsi:type="xsd:double"&gt;23671.51&lt;/D&gt;&lt;D xsi:type="xsd:double"&gt;23686.42&lt;/D&gt;&lt;D xsi:type="xsd:double"&gt;23592.77&lt;/D&gt;&lt;D xsi:type="xsd:double"&gt;23322.17&lt;/D&gt;&lt;D xsi:type="xsd:double"&gt;23166.69&lt;/D&gt;&lt;D xsi:type="xsd:double"&gt;23283.22&lt;/D&gt;&lt;D xsi:type="xsd:double"&gt;23107.67&lt;/D&gt;&lt;D xsi:type="xsd:double"&gt;23187.75&lt;/D&gt;&lt;D xsi:type="xsd:double"&gt;23199.44&lt;/D&gt;&lt;D xsi:type="xsd:double"&gt;23325.79&lt;/D&gt;&lt;D xsi:type="xsd:double"&gt;23575.38&lt;/D&gt;&lt;D xsi:type="xsd:double"&gt;23611.04&lt;/D&gt;&lt;D xsi:type="xsd:double"&gt;23612.25&lt;/D&gt;&lt;D xsi:type="xsd:double"&gt;23475.29&lt;/D&gt;&lt;D xsi:type="xsd:double"&gt;23374.37&lt;/D&gt;&lt;D xsi:type="xsd:double"&gt;23269.36&lt;/D&gt;&lt;D xsi:type="xsd:double"&gt;23202.29&lt;/D&gt;&lt;D xsi:type="xsd:double"&gt;23490.18&lt;/D&gt;&lt;D xsi:type="xsd:double"&gt;23453.42&lt;/D&gt;&lt;D xsi:type="xsd:double"&gt;23371.34&lt;/D&gt;&lt;D xsi:type="xsd:double"&gt;22992.07&lt;/D&gt;&lt;D xsi:type="xsd:double"&gt;22732.62&lt;/D&gt;&lt;D xsi:type="xsd:double"&gt;22716.78&lt;/D&gt;&lt;D xsi:type="xsd:double"&gt;23025.47&lt;/D&gt;&lt;D xsi:type="xsd:double"&gt;23160.44&lt;/D&gt;&lt;D xsi:type="xsd:double"&gt;23151.38&lt;/D&gt;&lt;D xsi:type="xsd:double"&gt;22948.25&lt;/D&gt;&lt;D xsi:type="xsd:double"&gt;22684.83&lt;/D&gt;&lt;D xsi:type="xsd:double"&gt;22981.52&lt;/D&gt;&lt;D xsi:type="xsd:double"&gt;23111.27&lt;/D&gt;&lt;D xsi:type="xsd:double"&gt;23102.05&lt;/D&gt;&lt;D xsi:type="xsd:double"&gt;23443.53&lt;/D&gt;&lt;D xsi:type="xsd:double"&gt;23695.61&lt;/D&gt;&lt;D xsi:type="xsd:double"</t>
        </r>
      </text>
    </comment>
    <comment ref="A13" authorId="0" shapeId="0">
      <text>
        <r>
          <rPr>
            <b/>
            <sz val="9"/>
            <color indexed="81"/>
            <rFont val="Tahoma"/>
            <charset val="1"/>
          </rPr>
          <t>&gt;23773.98&lt;/D&gt;&lt;D xsi:type="xsd:double"&gt;23861.22&lt;/D&gt;&lt;D xsi:type="xsd:double"&gt;23880.77&lt;/D&gt;&lt;D xsi:type="xsd:double"&gt;23783.83&lt;/D&gt;&lt;D xsi:type="xsd:double"&gt;23855.83&lt;/D&gt;&lt;D xsi:type="xsd:double"&gt;24168.36&lt;/D&gt;&lt;D xsi:type="xsd:double"&gt;24378.81&lt;/D&gt;&lt;D xsi:type="xsd:double"&gt;24347.26&lt;/D&gt;&lt;D xsi:type="xsd:double"&gt;24364.07&lt;/D&gt;&lt;D xsi:type="xsd:double"&gt;24382.01&lt;/D&gt;&lt;D xsi:type="xsd:double"&gt;24434.4&lt;/D&gt;&lt;D xsi:type="xsd:double"&gt;24248.32&lt;/D&gt;&lt;D xsi:type="xsd:double"&gt;24130.16&lt;/D&gt;&lt;D xsi:type="xsd:double"&gt;23970.3&lt;/D&gt;&lt;D xsi:type="xsd:double"&gt;23999.11&lt;/D&gt;&lt;D xsi:type="xsd:double"&gt;23976.37&lt;/D&gt;&lt;D xsi:type="xsd:double"&gt;24023.68&lt;/D&gt;&lt;D xsi:type="xsd:double"&gt;23763.74&lt;/D&gt;&lt;D xsi:type="xsd:double"&gt;23520.54&lt;/D&gt;&lt;D xsi:type="xsd:double"&gt;23552.23&lt;/D&gt;&lt;D xsi:type="xsd:double"&gt;23922.74&lt;/D&gt;&lt;D xsi:type="xsd:double"&gt;23981.74&lt;/D&gt;&lt;D xsi:type="xsd:double"&gt;23616.83&lt;/D&gt;&lt;D xsi:type="xsd:double"&gt;23591.5&lt;/D&gt;&lt;D xsi:type="xsd:double"&gt;23069.42&lt;/D&gt;&lt;D xsi:type="xsd:double"&gt;22861.53&lt;/D&gt;&lt;D xsi:type="xsd:double"&gt;23187.82&lt;/D&gt;&lt;D xsi:type="xsd:double"&gt;23104.98&lt;/D&gt;&lt;D xsi:type="xsd:double"&gt;23183.28&lt;/D&gt;&lt;D xsi:type="xsd:double"&gt;23320.43&lt;/D&gt;&lt;D xsi:type="xsd:double"&gt;23614.61&lt;/D&gt;&lt;D xsi:type="xsd:double"&gt;23585.63&lt;/D&gt;&lt;D xsi:type="xsd:double"&gt;23170.52&lt;/D&gt;&lt;D xsi:type="xsd:double"&gt;23055.47&lt;/D&gt;&lt;D xsi:type="xsd:double"&gt;23036.93&lt;/D&gt;&lt;D xsi:type="xsd:double"&gt;23091.32&lt;/D&gt;&lt;D xsi:type="xsd:double"&gt;23388.32&lt;/D&gt;&lt;D xsi:type="xsd:double"&gt;23478.7&lt;/D&gt;&lt;D xsi:type="xsd:double"&gt;23114.43&lt;/D&gt;&lt;D xsi:type="xsd:double"&gt;23329.38&lt;/D&gt;&lt;D xsi:type="xsd:double"&gt;23506.67&lt;/D&gt;&lt;D xsi:type="xsd:double"&gt;23491.71&lt;/D&gt;&lt;D xsi:type="xsd:double"&gt;23731.89&lt;/D&gt;&lt;D xsi:type="xsd:double"&gt;23934.07&lt;/D&gt;&lt;D xsi:type="xsd:double"&gt;23818.64&lt;/D&gt;&lt;D xsi:type="xsd:double"&gt;23514.73&lt;/D&gt;&lt;D xsi:type="xsd:double"&gt;23345.88&lt;/D&gt;&lt;D xsi:type="xsd:double"&gt;23110.71&lt;/D&gt;&lt;D xsi:type="xsd:double"&gt;22814.5&lt;/D&gt;&lt;D xsi:type="xsd:double"&gt;22393.98&lt;/D&gt;&lt;D xsi:type="xsd:double"&gt;22464.35&lt;/D&gt;&lt;D xsi:type="xsd:double"&gt;22711.84&lt;/D&gt;&lt;D xsi:type="xsd:double"&gt;22880.59&lt;/D&gt;&lt;D xsi:type="xsd:double"&gt;22849.23&lt;/D&gt;&lt;D xsi:type="xsd:double"&gt;23050.87&lt;/D&gt;&lt;D xsi:type="xsd:double"&gt;23179.26&lt;/D&gt;&lt;D xsi:type="xsd:double"&gt;23261.68&lt;/D&gt;&lt;D xsi:type="xsd:double"&gt;23137.15&lt;/D&gt;&lt;D xsi:type="xsd:double"&gt;23505.11&lt;/D&gt;&lt;D xsi:type="xsd:double"&gt;23618.06&lt;/D&gt;&lt;D xsi:type="xsd:double"&gt;23827.21&lt;/D&gt;&lt;D xsi:type="xsd:double"&gt;24164.37&lt;/D&gt;&lt;D xsi:type="xsd:double"&gt;24322.26&lt;/D&gt;&lt;D xsi:type="xsd:double"&gt;24368.76&lt;/D&gt;&lt;D xsi:type="xsd:double"&gt;24468.64&lt;/D&gt;&lt;D xsi:type="xsd:double"&gt;24466.47&lt;/D&gt;&lt;D xsi:type="xsd:double"&gt;24142.55&lt;/D&gt;&lt;D xsi:type="xsd:double"&gt;24200.32&lt;/D&gt;&lt;D xsi:type="xsd:double"&gt;24070.76&lt;/D&gt;&lt;D xsi:type="xsd:double"&gt;24236.54&lt;/D&gt;&lt;D xsi:type="xsd:double"&gt;24145.43&lt;/D&gt;&lt;D xsi:type="xsd:double"&gt;23654.86&lt;/D&gt;&lt;D xsi:type="xsd:double"&gt;23904.77&lt;/D&gt;&lt;D xsi:type="xsd:double"&gt;24185.49&lt;/D&gt;&lt;D xsi:type="xsd:double"&gt;24070.03&lt;/D&gt;&lt;D xsi:type="xsd:double"&gt;24260.77&lt;/D&gt;&lt;D xsi:type="xsd:double"&gt;24132.05&lt;/D&gt;&lt;D xsi:type="xsd:double"&gt;23808.93&lt;/D&gt;&lt;D xsi:type="xsd:double"&gt;23924.48&lt;/D&gt;&lt;D xsi:type="xsd:double"&gt;23582.6&lt;/D&gt;&lt;D xsi:type="xsd:double"&gt;23348.33&lt;/D&gt;&lt;D xsi:type="xsd:double"&gt;23207.44&lt;/D&gt;&lt;D xsi:type="xsd:double"&gt;23392.7&lt;/D&gt;&lt;D xsi:type="xsd:double"&gt;23509.01&lt;/D&gt;&lt;D xsi:type="xsd:double"&gt;23127.98&lt;/D&gt;&lt;D xsi:type="xsd:double"&gt;23295.03&lt;/D&gt;&lt;D xsi:type="xsd:double"&gt;23134.64&lt;/D&gt;&lt;D xsi:type="xsd:double"&gt;22967.88&lt;/D&gt;&lt;D xsi:type="xsd:double"&gt;23057.72&lt;/D&gt;&lt;D xsi:type="xsd:double"&gt;23248.13&lt;/D&gt;&lt;D xsi:type="xsd:double"&gt;23242.63&lt;/D&gt;&lt;D xsi:type="xsd:double"&gt;22942.96&lt;/D&gt;&lt;D xsi:type="xsd:double"&gt;22754.45&lt;/D&gt;&lt;D xsi:type="xsd:double"&gt;22767.01&lt;/D&gt;&lt;D xsi:type="xsd:double"&gt;22943.85&lt;/D&gt;&lt;D xsi:type="xsd:double"&gt;23150.6&lt;/D&gt;&lt;D xsi:type="xsd:double"&gt;23257.85&lt;/D&gt;&lt;D xsi:type="xsd:double"&gt;23707.95&lt;/D&gt;&lt;D xsi:type="xsd:double"&gt;23706&lt;/D&gt;&lt;D xsi:type="xsd:double"&gt;23317.79&lt;/D&gt;&lt;D xsi:type="xsd:double"&gt;23338.76&lt;/D&gt;&lt;D xsi:type="xsd:double"&gt;22928.96&lt;/D&gt;&lt;D xsi:type="xsd:double"&gt;22757.62&lt;/D&gt;&lt;D xsi:type="xsd:double"&gt;22647.3&lt;/D&gt;&lt;D xsi:type="xsd:double"&gt;22674.8&lt;/D&gt;&lt;D xsi:type="xsd:double"&gt;22508.5&lt;/D&gt;&lt;D xsi:type="xsd:double"&gt;22642.46&lt;/D&gt;&lt;D xsi:type="xsd:double"&gt;22598.76&lt;/D&gt;&lt;D xsi:type="xsd:double"&gt;22065.46&lt;/D&gt;&lt;D xsi:type="xsd:double"&gt;21971.24&lt;/D&gt;&lt;D xsi:type="xsd:double"&gt;21897.35&lt;/D&gt;&lt;D xsi:type="xsd:double"&gt;21875.16&lt;/D&gt;&lt;D xsi:type="xsd:double"&gt;22047.85&lt;/D&gt;&lt;D xsi:type="xsd:double"&gt;21905.1&lt;/D&gt;&lt;D xsi:type="xsd:double"&gt;22182.75&lt;/D&gt;&lt;D xsi:type="xsd:double"&gt;22099.29&lt;/D&gt;&lt;D xsi:type="xsd:double"&gt;22206.09&lt;/D&gt;&lt;D xsi:type="xsd:double"&gt;22237.1&lt;/D&gt;&lt;D xsi:type="xsd:double"&gt;22464.05&lt;/D&gt;&lt;D xsi:type="xsd:double"&gt;22817.5&lt;/D&gt;&lt;D xsi:type="xsd:double"&gt;22821.75&lt;/D&gt;&lt;D xsi:type="xsd:double"&gt;22737.5&lt;/D&gt;&lt;D xsi:type="xsd:double"&gt;22707.37&lt;/D&gt;&lt;D xsi:type="xsd:double"&gt;22835.03&lt;/D&gt;&lt;D xsi:type="xsd:double"&gt;22598.62&lt;/D&gt;&lt;D xsi:type="xsd:double"&gt;22092.57&lt;/D&gt;&lt;D xsi:type="xsd:double"&gt;21935.68&lt;/D&gt;&lt;D xsi:type="xsd:double"&gt;21945.02&lt;/D&gt;&lt;D xsi:type="xsd:double"&gt;21974.57&lt;/D&gt;&lt;D xsi:type="xsd:double"&gt;22026.6&lt;/D&gt;&lt;D xsi:type="xsd:double"&gt;21909.54&lt;/D&gt;&lt;D xsi:type="xsd:double"&gt;22088.24&lt;/D&gt;&lt;D xsi:type="xsd:double"&gt;22090.55&lt;/D&gt;&lt;D xsi:type="xsd:double"&gt;22449.11&lt;/D&gt;&lt;D xsi:type="xsd:double"&gt;22330.2&lt;/D&gt;&lt;D xsi:type="xsd:double"&gt;22581.56&lt;/D&gt;&lt;D xsi:type="xsd:double"&gt;22635.38&lt;/D&gt;&lt;D xsi:type="xsd:double"&gt;22572.3&lt;/D&gt;&lt;D xsi:type="xsd:double"&gt;22623.01&lt;/D&gt;&lt;D xsi:type="xsd:double"&gt;22808.33&lt;/D&gt;&lt;D xsi:type="xsd:double"&gt;22623.22&lt;/D&gt;&lt;D xsi:type="xsd:double"&gt;22041.87&lt;/D&gt;&lt;D xsi:type="xsd:double"&gt;22087.12&lt;/D&gt;&lt;D xsi:type="xsd:double"&gt;21017.72&lt;/D&gt;&lt;D xsi:type="xsd:double"&gt;20572.51&lt;/D&gt;&lt;D xsi:type="xsd:double"&gt;20158.55&lt;/D&gt;&lt;D xsi:type="xsd:double"&gt;20105.87&lt;/D&gt;&lt;D xsi:type="xsd:double"&gt;19728.88&lt;/D&gt;&lt;D xsi:type="xsd:double"&gt;19955.82&lt;/D&gt;&lt;D xsi:type="xsd:double"&gt;20264.33&lt;/D&gt;&lt;D xsi:type="xsd:double"&gt;20431.86&lt;/D&gt;&lt;D xsi:type="xsd:double"&gt;20504.38&lt;/D&gt;&lt;D xsi:type="xsd:double"&gt;20342.24&lt;/D&gt;&lt;D xsi:type="xsd:double"&gt;19595.92&lt;/D&gt;&lt;D xsi:type="xsd:double"&gt;19666.84&lt;/D&gt;&lt;D xsi:type="xsd:double"&gt;19893.37&lt;/D&gt;&lt;D xsi:type="xsd:double"&gt;19876.67&lt;/D&gt;&lt;D xsi:type="xsd:double"&gt;19803.28&lt;/D&gt;&lt;D xsi:type="xsd:double"&gt;19919.92&lt;/D&gt;&lt;D xsi:type="xsd:double"&gt;19919.34&lt;/D&gt;&lt;D xsi:type="xsd:double"&gt;20341.12&lt;/D&gt;&lt;D xsi:type="xsd:double"&gt;20556.93&lt;/D&gt;&lt;D xsi:type="xsd:double"&gt;20975.3&lt;/D&gt;&lt;D xsi:type="xsd:double"&gt;20580.81&lt;/D&gt;&lt;D xsi:type="xsd:double"&gt;19830.5&lt;/D&gt;&lt;D xsi:type="xsd:double"&gt;19727.89&lt;/D&gt;&lt;D xsi:type="xsd:double"&gt;20069.75&lt;/D&gt;&lt;D xsi:type="xsd:double"&gt;20159.29&lt;/D&gt;&lt;D xsi:type="xsd:double"&gt;20088.8&lt;/D&gt;&lt;D xsi:type="xsd:double"&gt;19303.74&lt;/D&gt;&lt;D xsi:type="xsd:double"&gt;19248.64&lt;/D&gt;&lt;D xsi:type="xsd:double"&gt;19269.41&lt;/D&gt;&lt;D xsi:type="xsd:double"&gt;19652.53&lt;/D&gt;&lt;D xsi:type="xsd:double"&gt;19247.59&lt;/D&gt;&lt;D xsi:type="xsd:double"&gt;19055.16&lt;/D&gt;&lt;D xsi:type="xsd:double"&gt;19023.57&lt;/D&gt;&lt;D xsi:type="xsd:double"&gt;18296.8&lt;/D&gt;&lt;D xsi:type="xsd:double"&gt;17813.57&lt;/D&gt;&lt;D xsi:type="xsd:double"&gt;17734.84&lt;/D&gt;&lt;D xsi:type="xsd:double"&gt;18136.02&lt;/D&gt;&lt;D xsi:type="xsd:double"&gt;18101.27&lt;/D&gt;&lt;D xsi:type="xsd:double"&gt;17946.24&lt;/D&gt;&lt;D xsi:type="xsd:double"&gt;17179.2&lt;/D&gt;&lt;D xsi:type="xsd:double"&gt;16840.91&lt;/D&gt;&lt;D xsi:type="xsd:double"&gt;17179.93&lt;/D&gt;&lt;D xsi:type="xsd:double"&gt;17800.72&lt;/D&gt;&lt;D xsi:type="xsd:double"&gt;17859.35&lt;/D&gt;&lt;D xsi:type="xsd:double"&gt;18456.16&lt;/D&gt;&lt;D xsi:type="xsd:double"&gt;18411.77&lt;/D&gt;&lt;D xsi:type="xsd:double"&gt;18758.74&lt;/D&gt;&lt;D xsi:type="xsd:double"&gt;18665.95&lt;/D&gt;&lt;D xsi:type="xsd:double"&gt;18908.17&lt;/D&gt;&lt;D xsi:type="xsd:double"&gt;18411.4&lt;/D&gt;&lt;D xsi:type="xsd:double"&gt;18426.29&lt;/D&gt;&lt;D xsi:type="xsd:double"&gt;18198.12&lt;/D&gt;&lt;D xsi:type="xsd:double"&gt;18082.43&lt;/D&gt;&lt;D xsi:type="xsd:double"&gt;18826.85&lt;/D&gt;&lt;D xsi:type="xsd:double"&gt;18981.57&lt;/D&gt;&lt;D xsi:type="xsd:double"&gt;19106.74&lt;/D&gt;&lt;D xsi:type="xsd:double"&gt;19693.19&lt;/D&gt;&lt;D xsi:type="xsd:double"&gt;20272.38&lt;/D&gt;&lt;D xsi:type="xsd:double"&gt;20155.62&lt;/D&gt;&lt;D xsi:type="xsd:double"&gt;19698.99&lt;/D&gt;&lt;D xsi:type="xsd:double"&gt;19745.48&lt;/D&gt;&lt;D xsi:type="xsd:double"&gt;19541.12&lt;/D&gt;&lt;D xsi:type="xsd:double"&gt;19981.52&lt;/D&gt;&lt;D xsi:type="xsd:double"&gt;19977.09&lt;/D&gt;&lt;D xsi:type="xsd:double"&gt;19914.92&lt;/D&gt;&lt;D xsi:type="xsd:double"&gt;20173.14&lt;/D&gt;&lt;D xsi:type="xsd:double"&gt;19199.08&lt;/D&gt;&lt;D xsi:type="xsd:double"&gt;19206.34&lt;/D&gt;&lt;D xsi:type="xsd:double"&gt;19640.68&lt;/D&gt;&lt;D xsi:type="xsd:double"&gt;19420.06&lt;/D&gt;&lt;D xsi:type="xsd:double"&gt;19483.1&lt;/D&gt;&lt;D xsi:type="xsd:double"&gt;18958.97&lt;/D&gt;&lt;D xsi:type="xsd:double"&gt;18561.04&lt;/D&gt;&lt;D xsi:type="xsd:double"&gt;18293.94&lt;/D&gt;&lt;D xsi:type="xsd:double"&gt;18355.12&lt;/D&gt;&lt;D xsi:type="xsd:double"&gt;17964.4&lt;/D&gt;&lt;D xsi:type="xsd:double"&gt;17997.07&lt;/D&gt;&lt;D xsi:type="xsd:double"&gt;17827.81&lt;/D&gt;&lt;D xsi:type="xsd:double"&gt;18095.2&lt;/D&gt;&lt;D xsi:type="xsd:double"&gt;18372.45&lt;/D&gt;&lt;D xsi:type="xsd:double"&gt;18192.29&lt;/D&gt;&lt;D xsi:type="xsd:double"&gt;19050.56&lt;/D&gt;&lt;D xsi:type="xsd:double"&gt;19151.65&lt;/D&gt;&lt;D xsi:type="xsd:double"&gt;19188.86&lt;/D&gt;&lt;D xsi:type="xsd:double"&gt;19038.48&lt;/D&gt;&lt;D xsi:type="xsd:double"&gt;19242.8&lt;/D&gt;&lt;D xsi:type="xsd:double"&gt;19137.56&lt;/D&gt;&lt;D xsi:type="xsd:double"&gt;18840.93&lt;/D&gt;&lt;D xsi:type="xsd:double"&gt;18919.42&lt;/D&gt;&lt;D xsi:type="xsd:double"&gt;18465.39&lt;/D&gt;&lt;D xsi:type="xsd:double"&gt;18476.15&lt;/D&gt;&lt;D xsi:type="xsd:double"&gt;18133.94&lt;/D&gt;&lt;D xsi:type="xsd:double"&gt;18390.41&lt;/D&gt;&lt;D xsi:type="xsd:double"&gt;18092.35&lt;/D&gt;&lt;D xsi:type="xsd:double"&gt;18270.7&lt;/D&gt;&lt;D xsi:type="xsd:double"&gt;18473.19&lt;/D&gt;&lt;D xsi:type="xsd:double"&gt;18388.01&lt;/D&gt;&lt;D xsi:type="xsd:double"&gt;18636.75&lt;/D&gt;&lt;D xsi:type="xsd:double"&gt;18621.5&lt;/D&gt;&lt;D xsi:type="xsd:double"&gt;18409.12&lt;/D&gt;&lt;D xsi:type="xsd:double"&gt;18506.27&lt;/D&gt;&lt;D xsi:type="xsd:double"&gt;18886.12&lt;/D&gt;&lt;D xsi:type="xsd:double"&gt;18970.6&lt;/D&gt;&lt;D xsi:type="xsd:double"&gt;18821.09&lt;/D&gt;&lt;D xsi:type="xsd:double"&gt;18784.86&lt;/D&gt;&lt;D xsi:type="xsd:double"&gt;18884.26&lt;/D&gt;&lt;D xsi:type="xsd:double"&gt;19086.53&lt;/D&gt;&lt;D xsi:type="xsd:double"&gt;19175.85&lt;/D&gt;&lt;D xsi:type="xsd:double"&gt;19261.29&lt;/D&gt;&lt;D xsi:type="xsd:double"&gt;19232.21&lt;/D&gt;&lt;D xsi:type="xsd:double"&gt;19070.74&lt;/D&gt;&lt;D xsi:type="xsd:double"&gt;19640.28&lt;/D&gt;&lt;D xsi:type="xsd:double"&gt;19726.84&lt;/D&gt;&lt;D xsi:type="xsd:double"&gt;19956.54&lt;/D&gt;&lt;D xsi:type="xsd:double"&gt;20161.72&lt;/D&gt;&lt;D xsi:type="xsd:double"&gt;20453.47&lt;/D&gt;&lt;D xsi:type="xsd:double"&gt;20590.8&lt;/D&gt;&lt;D xsi:type="xsd:double"&gt;20518&lt;/D&gt;&lt;D xsi:type="xsd:double"&gt;20465.89&lt;/D&gt;&lt;D xsi:type="xsd:double"&gt;20534.22&lt;/D&gt;&lt;D xsi:type="xsd:double"&gt;20761.7&lt;/D&gt;&lt;D xsi:type="xsd:double"&gt;20796.74&lt;/D&gt;&lt;D xsi:type="xsd:double"&gt;21015.55&lt;/D&gt;&lt;D xsi:type="xsd:double"&gt;20881.85&lt;/D&gt;&lt;D xsi:type="xsd:double"&gt;21023.33&lt;/D&gt;&lt;D xsi:type="xsd:double"&gt;21053.06&lt;/D&gt;&lt;D xsi:type="xsd:double"&gt;21002.33&lt;/D&gt;&lt;D xsi:type="xsd:double"&gt;20969.8&lt;/D&gt;&lt;D xsi:type="xsd:double"&gt;20947.95&lt;/D&gt;&lt;D xsi:type="xsd:double"&gt;21403.28&lt;/D&gt;&lt;D xsi:type="xsd:double"&gt;21317.72&lt;/D&gt;&lt;D xsi:type="xsd:double"&gt;21546.73&lt;/D&gt;&lt;D xsi:type="xsd:double"&gt;21760.34&lt;/D&gt;&lt;D xsi:type="xsd:double"&gt;21480.34&lt;/D&gt;&lt;D xsi:type="xsd:double"&gt;21569.74&lt;/D&gt;&lt;D xsi:type="xsd:double"&gt;21428.5&lt;/D&gt;&lt;D xsi:type="xsd:double"&gt;21468.93&lt;/D&gt;&lt;D xsi:type="xsd:double"&gt;21589.02&lt;/D&gt;&lt;D xsi:type="xsd:double"&gt;21583.07&lt;/D&gt;&lt;D xsi:type="xsd:double"&gt;21716.76&lt;/D&gt;&lt;D xsi:type="xsd:double"&gt;21641.14&lt;/D&gt;&lt;D xsi:type="xsd:double"&gt;21623.24&lt;/D&gt;&lt;D xsi:type="xsd:double"&gt;21578.76&lt;/D&gt;&lt;D xsi:type="xsd:double"&gt;21173.74&lt;/D&gt;&lt;D xsi:type="xsd:double"&gt;20732.87&lt;/D&gt;&lt;D xsi:type="xsd:double"&gt;20909.71&lt;/D&gt;&lt;D xsi:type="xsd:double"&gt;21209.79&lt;/D&gt;&lt;D xsi:type="xsd:double"&gt;21170.55&lt;/D&gt;&lt;D xsi:type="xsd:double"&gt;21427.12&lt;/D&gt;&lt;D xsi:type="xsd:double"&gt;21638.32&lt;/D&gt;&lt;D xsi:type="xsd:double"&gt;21368.48&lt;/D&gt;&lt;D xsi:type="xsd:double"&gt;21438.62&lt;/D&gt;&lt;D xsi:type="xsd:double"&gt;21454.01&lt;/D&gt;&lt;D xsi:type="xsd:double"&gt;21183.04&lt;/D&gt;&lt;D xsi:type="xsd:double"&gt;20993.48&lt;/D&gt;&lt;D xsi:type="xsd:double"&gt;20978.49&lt;/D&gt;&lt;D xsi:type="xsd:double"&gt;20742.7&lt;/D&gt;&lt;D xsi:type="xsd:double"&gt;20776.36&lt;/D&gt;&lt;D xsi:type="xsd:double"&gt;21063.38&lt;/D&gt;&lt;D xsi:type="xsd:double"&gt;20989.58&lt;/D&gt;&lt;D xsi:type="xsd:double"&gt;20720.34&lt;/D&gt;&lt;D xsi:type="xsd:double"&gt;20566.09&lt;/D&gt;&lt;D xsi:type="xsd:double"&gt;20662.97&lt;/D&gt;&lt;D xsi:type="xsd:double"&gt;20816.09&lt;/D&gt;&lt;D xsi:type="xsd:double"&gt;20670.2&lt;/D&gt;&lt;D xsi:type="xsd:double"&gt;20472.96&lt;/D&gt;&lt;D xsi:type="xsd:double"&gt;20188.56&lt;/D&gt;&lt;D xsi:type="xsd:double"&gt;20360.48&lt;/D&gt;&lt;D xsi:type="xsd:double"&gt;20719.04&lt;/D&gt;&lt;D xsi:type="xsd:double"&gt;20625.45&lt;/D&gt;&lt;D xsi:type="xsd:double"&gt;20678.04&lt;/D&gt;&lt;D xsi:type="xsd:double"&gt;20862.32&lt;/D&gt;&lt;D xsi:type="xsd:double"&gt;20995.01&lt;/D&gt;&lt;D xsi:type="xsd:double"&gt;21076.43&lt;/D&gt;&lt;D xsi:type="xsd:double"&gt;20970.96&lt;/D&gt;&lt;D xsi:type="xsd:double"&gt;20771.79&lt;/D&gt;&lt;D xsi:type="xsd:double"&gt;20751.82&lt;/D&gt;&lt;D xsi:type="xsd:double"&gt;20826.91&lt;/D&gt;&lt;D xsi:type="xsd:double"&gt;20929.96&lt;/D&gt;&lt;D xsi:type="xsd:double"&gt;21105.57&lt;/D&gt;&lt;D xsi:type="xsd:double"&gt;21385.3&lt;/D&gt;&lt;D xsi:type="xsd:double"&gt;21256.81&lt;/D&gt;&lt;D xsi:type="xsd:double"&gt;21170.64&lt;/D&gt;&lt;D xsi:type="xsd:double"&gt;20674.45&lt;/D&gt;&lt;D xsi:type="xsd:double"&gt;20647.38&lt;/D&gt;&lt;D xsi:type="xsd:double"&gt;20371.66&lt;/D&gt;&lt;D xsi:type="xsd:double"&gt;20375.04&lt;/D&gt;&lt;D xsi:type="xsd:double"&gt;20083.27&lt;/D&gt;&lt;D xsi:type="xsd:double"&gt;20044.69&lt;/D&gt;&lt;D xsi:type="xsd:double"&gt;19923.19&lt;/D&gt;&lt;D xsi:type="xsd:double"&gt;19655.34&lt;/D&gt;&lt;D xsi:type="xsd:double"&gt;19452.3&lt;/D&gt;&lt;D xsi:type="xsd:double"&gt;18985.43&lt;/D&gt;&lt;D xsi:type="xsd:double"&gt;18953.68&lt;/D&gt;&lt;D xsi:type="xsd:double"&gt;19182.66&lt;/D&gt;&lt;D xsi:type="xsd:double"&gt;18845.84&lt;/D&gt;&lt;D xsi:type="xsd:double"&gt;18835.81&lt;/D&gt;&lt;D xsi:type="xsd:double"&gt;18778.44&lt;/D&gt;&lt;D xsi:type="xsd:double"&gt;18858.32&lt;/D&gt;&lt;D xsi:type="xsd:double"&gt;19058.47&lt;/D&gt;&lt;D xsi:type="xsd:double"&gt;18897.12&lt;/D&gt;&lt;D xsi:type="xsd:double"&gt;18657.9&lt;/D&gt;&lt;D xsi:type="xsd:double"&gt;18726.44&lt;/D&gt;&lt;D xsi:type="xsd:double"&gt;18249.61&lt;/D&gt;&lt;D xsi:type="xsd:double"&gt;18412.02&lt;/D&gt;&lt;D xsi:type="xsd:double"&gt;18521.57&lt;/D&gt;&lt;D xsi:type="xsd:double"&gt;18845.57&lt;/D&gt;&lt;D xsi:type="xsd:double"&gt;18797.94&lt;/D&gt;&lt;D xsi:type="xsd:double"&gt;18978.88&lt;/D&gt;&lt;D xsi:type="xsd:double"&gt;18925.79&lt;/D&gt;&lt;D xsi:type="xsd:double"&gt;19029.55&lt;/D&gt;&lt;D xsi:type="xsd:double"&gt;18937.54&lt;/D&gt;&lt;D xsi:type="xsd:double"&gt;19254.56&lt;/D&gt;&lt;D xsi:type="xsd:double"&gt;19578.13&lt;/D&gt;&lt;D xsi:type="xsd:double"&gt;19472.05&lt;/D&gt;&lt;D xsi:type="xsd:double"&gt;19578.82&lt;/D&gt;&lt;D xsi:type="xsd:double"&gt;19495.54&lt;/D&gt;&lt;D xsi:type="xsd:double"&gt;19089.45&lt;/D&gt;&lt;D xsi:type="xsd:double"&gt;19066.75&lt;/D&gt;&lt;D xsi:type="xsd:double"&gt;18998.47&lt;/D&gt;&lt;D xsi:type="xsd:double"&gt;19213.92&lt;/D&gt;&lt;D xsi:type="xsd:double"&gt;19305.74&lt;/D&gt;&lt;D xsi:type="xsd:double"&gt;19510.77&lt;/D&gt;&lt;D xsi:type="xsd:double"&gt;19765.41&lt;/D&gt;&lt;D xsi:type="xsd:double"&gt;19835.13&lt;/D&gt;&lt;D xsi:type="xsd:double"&gt;19869.11&lt;/D&gt;&lt;D xsi:type="xsd:double"&gt;19839.12&lt;/D&gt;&lt;D xsi:type="xsd:double"&gt;19737.92&lt;/D&gt;&lt;D xsi:type="xsd:double"&gt;19515.89&lt;/D&gt;&lt;D xsi:type="xsd:double"&gt;19441.12&lt;/D&gt;&lt;D xsi:type="xsd:double"&gt;19356.79&lt;/D&gt;&lt;D xsi:type="xsd:double"&gt;19160.49&lt;/D&gt;&lt;D xsi:type="xsd:double"&gt;19265.34&lt;/D&gt;&lt;D xsi:type="xsd:double"&gt;19479.28&lt;/D&gt;&lt;D xsi:type="xsd:double"&gt;19452.24&lt;/D&gt;&lt;D xsi:type="xsd:double"&gt;19600.32&lt;/D&gt;&lt;D xsi:type="xsd:double"&gt;19656.11&lt;/D&gt;&lt;D xsi:type="xsd:double"&gt;19259.36&lt;/D&gt;&lt;D xsi:type="xsd:double"&gt;19124.96&lt;/D&gt;&lt;D xsi:type="xsd:double"&gt;18925.66&lt;/D&gt;&lt;D xsi:type="xsd:double"&gt;18961.58&lt;/D&gt;&lt;D xsi:type="xsd:double"&gt;19330.69&lt;/D&gt;&lt;D xsi:type="xsd:double"&gt;19593.62&lt;/D&gt;&lt;D xsi:type="xsd:double"&gt;19840.16&lt;/D&gt;&lt;D xsi:type="xsd:double"&gt;19898.92&lt;/D&gt;&lt;D xsi:type="xsd:double"&gt;19786.71&lt;/D&gt;&lt;D xsi:type="xsd:double"&gt;19673.7&lt;/D&gt;&lt;D xsi:type="xsd:double"&gt;20091.3&lt;/D&gt;&lt;D xsi:type="xsd:double"&gt;20117.12&lt;/D&gt;&lt;D xsi:type="xsd:double"&gt;20188.88&lt;/D&gt;&lt;D xsi:type="xsd:double"&gt;20300.03&lt;/D&gt;&lt;D xsi:type="xsd:double"&gt;20222.13&lt;/D&gt;&lt;D xsi:type="xsd:double"&gt;20188.48&lt;/D&gt;&lt;D xsi:type="xsd:double"&gt;20299.72&lt;/D&gt;&lt;D xsi:type="xsd:double"&gt;20135&lt;/D&gt;&lt;D xsi:type="xsd:double"&gt;20151.69&lt;/D&gt;&lt;D xsi:type="xsd:double"&gt;20147.39&lt;/D&gt;&lt;D xsi:type="xsd:double"&gt;20109.56&lt;/D&gt;&lt;D xsi:type="xsd:double"&gt;20141.16&lt;/D&gt;&lt;D xsi:type="xsd:double"&gt;19996.73&lt;/D&gt;&lt;D xsi:type="xsd:double"&gt;20133.41&lt;/D&gt;&lt;D xsi:type="xsd:double"&gt;19930.45&lt;/D&gt;&lt;D xsi:type="xsd:double"&gt;19939.54&lt;/D&gt;&lt;D xsi:type="xsd:double"&gt;19856.32&lt;/D&gt;&lt;D xsi:type="xsd:double"&gt;19863.47&lt;/D&gt;&lt;D xsi:type="xsd:double"&gt;19657.2&lt;/D&gt;&lt;D xsi:type="xsd:double"&gt;19554.26&lt;/D&gt;&lt;D xsi:type="xsd:double"&gt;19608.55&lt;/D&gt;&lt;D xsi:type="xsd:double"&gt;19572.31&lt;/D&gt;&lt;D xsi:type="xsd:double"&gt;19330.16&lt;/D&gt;&lt;D xsi:type="xsd:double"&gt;19216.08&lt;/D&gt;&lt;D xsi:type="xsd:double"&gt;19829.02&lt;/D&gt;&lt;D xsi:type="xsd:double"&gt;19930.37&lt;/D&gt;&lt;D xsi:type="xsd:double"&gt;19907.3&lt;/D&gt;&lt;D xsi:type="xsd:double"&gt;20118.19&lt;/D&gt;&lt;D xsi:type="xsd:double"&gt;20146.77&lt;/D&gt;&lt;D xsi:type="xsd:double"&gt;20648.1&lt;/D&gt;&lt;D xsi:type="xsd:double"&gt;20758.49&lt;/D&gt;&lt;D xsi:type="xsd:double"&gt;20712.69&lt;/D&gt;&lt;D xsi:type="xsd:double"&gt;20895.61&lt;/D&gt;&lt;D xsi:type="xsd:double"&gt;20816.77&lt;/D&gt;&lt;D xsi:type="xsd:double"&gt;20808.04&lt;/D&gt;&lt;D xsi:type="xsd:double"&gt;20780.14&lt;/D&gt;&lt;D xsi:type="xsd:double"&gt;20758.36&lt;/D&gt;&lt;D xsi:type="xsd:double"&gt;20576.84&lt;/D&gt;&lt;D xsi:type="xsd:double"&gt;20850.49&lt;/D&gt;&lt;D xsi:type="xsd:double"&gt;20889.9&lt;/D&gt;&lt;D xsi:type="xsd:double"&gt;21005.68&lt;/D&gt;&lt;D xsi:type="xsd:double"&gt;20947.3&lt;/D&gt;&lt;D xsi:type="xsd:double"&gt;21021.24&lt;/D&gt;&lt;D xsi:type="xsd:double"&gt;20981.63&lt;/D&gt;&lt;D xsi:type="xsd:double"&gt;21093.1&lt;/D&gt;&lt;D xsi:type="xsd:double"&gt;20941.89&lt;/D&gt;&lt;D xsi:type="xsd:double"&gt;21013.45&lt;/D&gt;&lt;D xsi:type="xsd:double"&gt;21236.57&lt;/D&gt;&lt;D xsi:type="xsd:double"&gt;21184.43&lt;/D&gt;&lt;D xsi:type="xsd:double"&gt;21257.09&lt;/D&gt;&lt;D xsi:type="xsd:double"&gt;21442.73&lt;/D&gt;&lt;D xsi:type="xsd:double"&gt;21606.32&lt;/D&gt;&lt;D xsi:type="xsd:double"&gt;21591.62&lt;/D&gt;&lt;D xsi:type="xsd:double"&gt;21699.07&lt;/D&gt;&lt;D xsi:type="xsd:double"&gt;21802.49&lt;/D&gt;&lt;D xsi:type="xsd:double"&gt;21839.64&lt;/D&gt;&lt;D xsi:type="xsd:double"&gt;21847.7&lt;/D&gt;&lt;D xsi:type="xsd:double"&gt;21561.97&lt;/D&gt;&lt;D xsi:type="xsd:double"&gt;21575.03&lt;/D&gt;&lt;D xsi:type="xsd:double"&gt;21648.64&lt;/D&gt;&lt;D xsi:type="xsd:double"&gt;21832.56&lt;/D&gt;&lt;D xsi:type="xsd:double"&gt;22149.7&lt;/D&gt;&lt;D xsi:type="xsd:double"&gt;22141.13&lt;/D&gt;&lt;D xsi:type="xsd:double"&gt;22008.86&lt;/D&gt;&lt;D xsi:type="xsd:double"&gt;22099.85&lt;/D&gt;&lt;D xsi:type="xsd:double"&gt;21871.85&lt;/D&gt;&lt;D xsi:type="xsd:double"&gt;21525.49&lt;/D&gt;&lt;D xsi:type="xsd:double"&gt;21462.45&lt;/D&gt;&lt;D xsi:type="xsd:double"&gt;21399.61&lt;/D&gt;&lt;D xsi:type="xsd:double"&gt;21446.36&lt;/D&gt;&lt;D xsi:type="xsd:double"&gt;21288.48&lt;/D&gt;&lt;D xsi:type="xsd:double"&gt;21205.31&lt;/D&gt;&lt;D xsi:type="xsd:double"&gt;21303.1&lt;/D&gt;&lt;D xsi:type="xsd:double"&gt;21478&lt;/D&gt;&lt;D xsi:type="xsd:double"&gt;21530.44&lt;/D&gt;&lt;D xsi:type="xsd:double"&gt;21774.4&lt;/D&gt;&lt;D xsi:type="xsd:double"&gt;21924.06&lt;/D&gt;&lt;D xsi:type="xsd:double"&gt;21986.36&lt;/D&gt;&lt;D xsi:type="xsd:double"&gt;22002.86&lt;/D&gt;&lt;D xsi:type="xsd:double"&gt;21764.91&lt;/D&gt;&lt;D xsi:type="xsd:double"&gt;21996.4&lt;/D&gt;&lt;D xsi:type="xsd:double"&gt;22091.61&lt;/D&gt;&lt;D xsi:type="xsd:double"&gt;22162.47&lt;/D&gt;&lt;D xsi:type="xsd:double"&gt;21853.15&lt;/D&gt;&lt;D xsi:type="xsd:double"&gt;22274.04&lt;/D&gt;&lt;D xsi:type="xsd:double"&gt;22355.89&lt;/D&gt;&lt;D xsi:type="xsd:double"&gt;22371.4&lt;/D&gt;&lt;D xsi:type="xsd:double"&gt;22377.56&lt;/D&gt;&lt;D xsi:type="xsd:double"&gt;22393.2&lt;/D&gt;&lt;D xsi:type="xsd:double"&gt;22508.01&lt;/D&gt;&lt;D xsi:type="xsd:double"&gt;22563.14&lt;/D&gt;&lt;D xsi:type="xsd:double"&gt;22636.43&lt;/D&gt;&lt;D xsi:type="xsd:double"&gt;22625.41&lt;/D&gt;&lt;D xsi:type="xsd:double"&gt;22588.48&lt;/D&gt;&lt;D xsi:type="xsd:double"&gt;22683.72&lt;/D&gt;&lt;D xsi:type="xsd:double"&gt;22661.74&lt;/D&gt;&lt;D xsi:type="xsd:double"&gt;22565.09&lt;/D&gt;&lt;D xsi:type="xsd:double"&gt;22577.56&lt;/D&gt;&lt;D xsi:type="xsd:double"&gt;22718.83&lt;/D&gt;&lt;D xsi:type="xsd:double"&gt;22706.33&lt;/D&gt;&lt;D xsi:type="xsd:double"&gt;22698.33&lt;/D&gt;&lt;D xsi:type="xsd:double"&gt;23317.39&lt;/D&gt;&lt;D xsi:type="xsd:double"&gt;23400.74&lt;/D&gt;&lt;D xsi:type="xsd:double"&gt;23370.36&lt;/D&gt;&lt;D xsi:type="xsd:double"&gt;23402.45&lt;/D&gt;&lt;D xsi:type="xsd:double"&gt;23264.03&lt;/D&gt;&lt;D xsi:type="xsd:double"&gt;23235.39&lt;/D&gt;&lt;D xsi:type="xsd:double"&gt;23477.89&lt;/D&gt;&lt;D xsi:type="xsd:double"&gt;23486.6&lt;/D&gt;&lt;D xsi:type="xsd:double"&gt;23441.94&lt;/D&gt;&lt;D xsi:type="xsd:double"&gt;23515.86&lt;/D&gt;&lt;D xsi:type="xsd:double"&gt;23390.19&lt;/D&gt;&lt;D xsi:type="xsd:double"&gt;23504.73&lt;/D&gt;&lt;D xsi:type="xsd:double"&gt;23606.5&lt;/D&gt;&lt;D xsi:type="xsd:double"&gt;23639.63&lt;/D&gt;&lt;D xsi:type="xsd:double"&gt;23685.55&lt;/D&gt;&lt;D xsi:type="xsd:double"&gt;23710.87&lt;/D&gt;&lt;D xsi:type="xsd:double"&gt;23688.79&lt;/D&gt;&lt;D xsi:type="xsd:double"&gt;23666.39&lt;/D&gt;&lt;D xsi:type="xsd:double"&gt;23736.02&lt;/D&gt;&lt;D xsi:type="xsd:double"&gt;23707.11&lt;/D&gt;&lt;D xsi:type="xsd:double"&gt;23916.16&lt;/D&gt;&lt;D xsi:type="xsd:double"&gt;23799.17&lt;/D&gt;&lt;D xsi:type="xsd:double"&gt;23763.34&lt;/D&gt;&lt;D xsi:type="xsd:double"&gt;23944.74&lt;/D&gt;&lt;D xsi:type="xsd:double"&gt;23406.99&lt;/D&gt;&lt;D xsi:type="xsd:double"&gt;23355.37&lt;/D&gt;&lt;D xsi:type="xsd:double"&gt;23298.13&lt;/D&gt;&lt;D xsi:type="xsd:double"&gt;23267.2&lt;/D&gt;&lt;D xsi:type="xsd:double"&gt;23469.26&lt;/D&gt;&lt;D xsi:type="xsd:double"&gt;23446.77&lt;/D&gt;&lt;D xsi:type="xsd:double"&gt;23477.49&lt;/D&gt;&lt;D xsi:type="xsd:double"&gt;23454.19&lt;/D&gt;&lt;D xsi:type="xsd:double"&gt;23310.93&lt;/D&gt;&lt;D xsi:type="xsd:double"&gt;23026.18&lt;/D&gt;&lt;D xsi:type="xsd:double"&gt;22850.25&lt;/D&gt;&lt;D xsi:type="xsd:double"&gt;22876.03&lt;/D&gt;&lt;D xsi:type="xsd:double"&gt;22769.07&lt;/D&gt;&lt;D xsi:type="xsd:double"&gt;22656.4&lt;/D&gt;&lt;D xsi:type="xsd:double"&gt;23031.69&lt;/D&gt;&lt;D xsi:type="xsd:double"&gt;23015.68&lt;/D&gt;&lt;D xsi:type="xsd:double"&gt;22866.51&lt;/D&gt;&lt;D xsi:type="xsd:double"&gt;22661.49&lt;/D&gt;&lt;D xsi:type="xsd:double"&gt;22808.81&lt;/D&gt;&lt;D xsi:type="xsd:double"&gt;22843.73&lt;/D&gt;&lt;D xsi:type="xsd:double"&gt;23220.52&lt;/D&gt;&lt;D xsi:type="xsd:double"&gt;23246.29&lt;/D&gt;&lt;D xsi:type="xsd:double"&gt;23262.02&lt;/D&gt;&lt;D xsi:type="xsd:double"&gt;22901.12&lt;/D&gt;&lt;D xsi:type="xsd:double"&gt;22655.88&lt;/D&gt;&lt;D xsi:type="xsd:double"&gt;22799.67&lt;/D&gt;&lt;D xsi:type="xsd:double"&gt;22185.32&lt;/D&gt;&lt;D xsi:type="xsd:double"&gt;22218.85&lt;/D&gt;&lt;D xsi:type="xsd:double"&gt;22302.5&lt;/D&gt;&lt;D xsi:type="xsd:double"&gt;22403.79&lt;/D&gt;&lt;D xsi:type="xsd:double"&gt;22232.07&lt;/D&gt;&lt;D xsi:type="xsd:double"&gt;22351.08&lt;/D&gt;&lt;D xsi:type="xsd:double"&gt;22346.27&lt;/D&gt;&lt;D xsi:type="xsd:double"&gt;22529.37&lt;/D&gt;&lt;D xsi:type="xsd:double"&gt;22390.35&lt;/D&gt;&lt;D xsi:type="xsd:double"&gt;22449.46&lt;/D&gt;&lt;D xsi:type="xsd:double"&gt;22527.12&lt;/D&gt;&lt;D xsi:type="xsd:double"&gt;22230.93&lt;/D&gt;&lt;D xsi:type="xsd:double"&gt;21772.23&lt;/D&gt;&lt;D xsi:type="xsd:double"&gt;21979.08&lt;/D&gt;&lt;D xsi:type="xsd:double"&gt;22038.89&lt;/D&gt;&lt;D xsi:type="xsd:double"&gt;22251.62&lt;/D&gt;&lt;D xsi:type="xsd:double"&gt;22185.36&lt;/D&gt;&lt;D xsi:type="xsd:double"&gt;21998.74&lt;/D&gt;&lt;D xsi:type="xsd:double"&gt;21813.55&lt;/D&gt;&lt;D xsi:type="xsd:double"&gt;21798.57&lt;/D&gt;&lt;D xsi:type="xsd:double"&gt;21618.07&lt;/D&gt;&lt;D xsi:type="xsd:double"&gt;22016.97&lt;/D&gt;&lt;D xsi:type="xsd:double"&gt;22131.65&lt;/D&gt;&lt;D xsi:type="xsd:double"&gt;22085.7&lt;/D&gt;&lt;D xsi:type="xsd:double"&gt;22195.93&lt;/D&gt;&lt;D xsi:type="xsd:double"&gt;22486.45&lt;/D&gt;&lt;D xsi:type="xsd:double"&gt;22690.33&lt;/D&gt;&lt;D xsi:type="xsd:double"&gt;22647.59&lt;/D&gt;&lt;D xsi:type="xsd:double"&gt;22862.69&lt;/D&gt;&lt;D xsi:type="xsd:double"&gt;22706.07&lt;/D&gt;&lt;D xsi:type="xsd:double"&gt;22886.17&lt;/D&gt;&lt;D xsi:type="xsd:double"&gt;22980.56&lt;/D&gt;&lt;D xsi:type="xsd:double"&gt;23058.74&lt;/D&gt;&lt;D xsi:type="xsd:double"&gt;23270&lt;/D&gt;&lt;D xsi:type="xsd:double"&gt;23353.68&lt;/D&gt;&lt;D xsi:type="xsd:double"&gt;23330.6&lt;/D&gt;&lt;D xsi:type="xsd:double"&gt;23245.58&lt;/D&gt;&lt;D xsi:type="xsd:double"&gt;23145.91&lt;/D&gt;&lt;D xsi:type="xsd:double"&gt;23163.56&lt;/D&gt;&lt;D xsi:type="xsd:double"&gt;23163&lt;/D&gt;&lt;D xsi:type="xsd:double"&gt;23512.42&lt;/D&gt;&lt;D xsi:type="xsd:double"&gt;23446&lt;/D&gt;&lt;D xsi:type="xsd:double"&gt;23423.51&lt;/D&gt;&lt;D xsi:type="xsd:double"&gt;23123.43&lt;/D&gt;&lt;D xsi:type="xsd:double"&gt;22781.54&lt;/D&gt;&lt;D xsi:type="xsd:double"&gt;22729.87&lt;/D&gt;&lt;D xsi:type="xsd:double"&gt;22942.15&lt;/D&gt;&lt;D xsi:type="xsd:double"&gt;22861.6&lt;/D&gt;&lt;D xsi:type="xsd:double"&gt;22630.64&lt;/D&gt;&lt;D xsi:type="xsd:double"&gt;22582.55&lt;/D&gt;&lt;D xsi:type="xsd:double"&gt;22564.18&lt;/D&gt;&lt;D xsi:type="xsd:double"&gt;22330.05&lt;/D&gt;&lt;D xsi:type="xsd:double"&gt;22174.69&lt;/D&gt;&lt;D xsi:type="xsd:double"&gt;21949.81&lt;/D&gt;&lt;D xsi:type="xsd:double"&gt;21820.43&lt;/D&gt;&lt;D xsi:type="xsd:double"&gt;21723.86&lt;/D&gt;&lt;D xsi:type="xsd:double"&gt;21632.01&lt;/D&gt;&lt;D xsi:type="xsd:double"&gt;21069.26&lt;/D&gt;&lt;D xsi:type="xsd:double"&gt;21164.68&lt;/D&gt;&lt;D xsi:type="xsd:double"&gt;21272.75&lt;/D&gt;&lt;D xsi:type="xsd:double"&gt;21240.01&lt;/D&gt;&lt;D xsi:type="xsd:double"&gt;21232.51&lt;/D&gt;&lt;D xsi:type="xsd:double"&gt;20703.76&lt;/D&gt;&lt;D xsi:type="xsd:double"&gt;20383.54&lt;/D&gt;&lt;D xsi:type="xsd:double"&gt;20101.26&lt;/D&gt;&lt;D xsi:type="xsd:double"&gt;19992.3&lt;/D&gt;&lt;D xsi:type="xsd:double"&gt;20354.18&lt;/D&gt;&lt;D xsi:type="xsd:double"&gt;20713.34&lt;/D&gt;&lt;D xsi:type="xsd:double"&gt;20818.35&lt;/D&gt;&lt;D xsi:type="xsd:double"&gt;21004.56&lt;/D&gt;&lt;D xsi:type="xsd:double"&gt;20590.32&lt;/D&gt;&lt;D xsi:type="xsd:double"&gt;20532.14&lt;/D&gt;&lt;D xsi:type="xsd:double"&gt;20866.36&lt;/D&gt;&lt;D xsi:type="xsd:double"&gt;20694.51&lt;/D&gt;&lt;D xsi:type="xsd:double"&gt;20767.58&lt;/D&gt;&lt;D xsi:type="xsd:double"&gt;21044.47&lt;/D&gt;&lt;D xsi:type="xsd:double"&gt;21503.71&lt;/D&gt;&lt;D xsi:type="xsd:double"&gt;21522.15&lt;/D&gt;&lt;D xsi:type="xsd:double"&gt;21391.76&lt;/D&gt;&lt;D xsi:type="xsd:double"&gt;21394.13&lt;/D&gt;&lt;D xsi:type="xsd:double"&gt;21460.96&lt;/D&gt;&lt;D xsi:type="xsd:double"&gt;21445.15&lt;/D&gt;&lt;D xsi:type="xsd:double"&gt;21451.6&lt;/D&gt;&lt;D xsi:type="xsd:double"&gt;21498.96&lt;/D&gt;&lt;D xsi:type="xsd:double"&gt;21964.03&lt;/D&gt;&lt;D xsi:type="xsd:double"&gt;21984.26&lt;/D&gt;&lt;D xsi:type="xsd:double"&gt;21947.83&lt;/D&gt;&lt;D xsi:type="xsd:double"&gt;22034.38&lt;/D&gt;&lt;D xsi:type="xsd:double"&gt;21953.35&lt;/D&gt;&lt;D xsi:type="xsd:double"&gt;22033.21&lt;/D&gt;&lt;D xsi:type="xsd:double"&gt;22070.14&lt;/D&gt;&lt;D xsi:type="xsd:double"&gt;22152.06&lt;/D&gt;&lt;D xsi:type="xsd:double"&gt;22291.41&lt;/D&gt;&lt;D xsi:type="xsd:double"&gt;22273.82&lt;/D&gt;&lt;D xsi:type="xsd:double"&gt;22012.51&lt;/D&gt;&lt;D xsi:type="xsd:double"&gt;21901.46&lt;/D&gt;&lt;D xsi:type="xsd:double"&gt;21785.69&lt;/D&gt;&lt;D xsi:type="xsd:double"&gt;21811.24&lt;/D&gt;&lt;D xsi:type="xsd:double"&gt;22283.05&lt;/D&gt;&lt;D xsi:type="xsd:double"&gt;22563.81&lt;/D&gt;&lt;D xsi:type="xsd:double"&gt;22695.99&lt;/D&gt;&lt;D xsi:type="xsd:double"&gt;22663.75&lt;/D&gt;&lt;D xsi:type="xsd:double"&gt;22551.27&lt;/D&gt;&lt;D xsi:type="xsd:double"&gt;22481.74&lt;/D&gt;&lt;D xsi:type="xsd:double"&gt;21970.25&lt;/D&gt;&lt;D xsi:type="xsd:double"&gt;21944.47&lt;/D&gt;&lt;D xsi:type="xsd:double"&gt;22103.9&lt;/D&gt;&lt;D xsi:type="xsd:double"&gt;22116&lt;/D&gt;&lt;D xsi:type="xsd:double"&gt;21987.51&lt;/D&gt;&lt;D xsi:type="xsd:double"&gt;21655.24&lt;/D&gt;&lt;D xsi:type="xsd:double"&gt;21717.84&lt;/D&gt;&lt;D xsi:type="xsd:double"&gt;21753.4&lt;/D&gt;&lt;D xsi:type="xsd:double"&gt;22240.04&lt;/D&gt;&lt;D xsi:type="xsd:double"&gt;22456.8&lt;/D&gt;&lt;D xsi:type="xsd:double"&gt;22438.4&lt;/D&gt;&lt;D xsi:type="xsd:double"&gt;22682.94&lt;/D&gt;&lt;D xsi:type="xsd:double"&gt;22699.59&lt;/D&gt;&lt;D xsi:type="xsd:double"&gt;22853.02&lt;/D&gt;&lt;D xsi:type="xsd:double"&gt;22988.81&lt;/D&gt;&lt;D xsi:type="xsd:double"&gt;23120.46&lt;/D&gt;&lt;D xsi:type="xsd:double"&gt;23048.22&lt;/D&gt;&lt;D xsi:type="xsd:double"&gt;22956.77&lt;/D&gt;&lt;D xsi:type="xsd:double"&gt;23268.15&lt;/D&gt;&lt;D xsi:type="xsd:double"&gt;23246.91&lt;/D&gt;&lt;D xsi:type="xsd:double"&gt;23214.68&lt;/D&gt;&lt;D xsi:type="xsd:double"&gt;23554.34&lt;/D&gt;&lt;D xsi:type="xsd:double"&gt;23466.67&lt;/D&gt;&lt;D xsi:type="xsd:double"&gt;23324.38&lt;/D&gt;&lt;D xsi:type="xsd:double"&gt;23281.61&lt;/D&gt;&lt;D xsi:type="xsd:double"&gt;23224.36&lt;/D&gt;&lt;D xsi:type="xsd:double"&gt;23340.18&lt;/D&gt;&lt;D xsi:type="xsd:double"&gt;22986.95&lt;/D&gt;&lt;D xsi:type="xsd:double"&gt;23138.86&lt;/D&gt;&lt;D xsi:type="xsd:double"&gt;23241.5&lt;/D&gt;&lt;D xsi:type="xsd:double"&gt;23152.68&lt;/D&gt;&lt;D xsi:type="xsd:double"&gt;23152.92&lt;/D&gt;&lt;D xsi:type="xsd:double"&gt;23228.69&lt;/D&gt;&lt;D xsi:type="xsd:double"&gt;23065.67&lt;/D&gt;&lt;D xsi:type="xsd:double"&gt;23084.1&lt;/D&gt;&lt;D xsi:type="xsd:double"&gt;23336.59&lt;/D&gt;&lt;D xsi:type="xsd:double"&gt;23411.21&lt;/D&gt;&lt;D xsi:type="xsd:double"&gt;23350.94&lt;/D&gt;&lt;D xsi:type="xsd:double"&gt;23357.16&lt;/D&gt;&lt;D xsi:type="xsd:double"&gt;23364.47&lt;/D&gt;&lt;D xsi:type="xsd:double"&gt;23534.67&lt;/D&gt;&lt;D xsi:type="xsd:double"&gt;23387.54&lt;/D&gt;&lt;D xsi:type="xsd:double"&gt;23505.79&lt;/D&gt;&lt;D xsi:type="xsd:double"&gt;22975.55&lt;/D&gt;&lt;D xsi:type="xsd:double"&gt;22839.15&lt;/D&gt;&lt;D xsi:type="xsd:double"&gt;22849.3&lt;/D&gt;&lt;D xsi:type="xsd:double"&gt;22979.35&lt;/D&gt;&lt;D xsi:type="xsd:double"&gt;23316.12&lt;/D&gt;&lt;D xsi:type="xsd:double"&gt;23250.66&lt;/D&gt;&lt;D xsi:type="xsd:double"&gt;23336.98&lt;/D&gt;&lt;D xsi:type="xsd:double"&gt;23345.93&lt;/D&gt;&lt;D xsi:type="xsd:double"&gt;23313.61&lt;/D&gt;&lt;D xsi:type="xsd:double"&gt;23119.04&lt;/D&gt;&lt;D xsi:type="xsd:double"&gt;23023.73&lt;/D&gt;&lt;D xsi:type="xsd:double"&gt;22813.76&lt;/D&gt;&lt;D xsi:type="xsd:double"&gt;23124.3&lt;/D&gt;&lt;D xsi:type="xsd:double"&gt;23084.88&lt;/D&gt;&lt;D xsi:type="xsd:double"&gt;22665.91&lt;/D&gt;&lt;D xsi:type="xsd:double"&gt;22691.67&lt;/D&gt;&lt;D xsi:type="xsd:double"&gt;23050.35&lt;/D&gt;&lt;D xsi:type="xsd:double"&gt;23706.68&lt;/D&gt;&lt;D xsi:type="xsd:double"&gt;23856.9&lt;/D&gt;&lt;D xsi:type="xsd:double"&gt;23843.8&lt;/D&gt;&lt;D xsi:type="xsd:double"&gt;23661.42&lt;/D&gt;&lt;D xsi:type="xsd:double"&gt;23764.41&lt;/D&gt;&lt;D xsi:type="xsd:double"&gt;23829.97&lt;/D&gt;&lt;D xsi:type="xsd:double"&gt;23751.86&lt;/D&gt;&lt;D xsi:type="xsd:double"&gt;23856.92&lt;/D&gt;&lt;D xsi:type="xsd:double"&gt;24014.81&lt;/D&gt;&lt;D xsi:type="xsd:double"&gt;23912.29&lt;/D&gt;&lt;D xsi:type="xsd:double"&gt;24111.55&lt;/D&gt;&lt;D xsi:type="xsd:double"&gt;23975.76&lt;/D&gt;&lt;D xsi:type="xsd:double"&gt;23846.84&lt;/D&gt;&lt;D xsi:type="xsd:double"&gt;23728.9&lt;/D&gt;&lt;D xsi:type="xsd:double"&gt;23812.89&lt;/D&gt;&lt;D xsi:type="xsd:double"&gt;23970&lt;/D&gt;&lt;D xsi:type="xsd:double"&gt;23810.94&lt;/D&gt;&lt;D xsi:type="xsd:double"&gt;23693.51&lt;/D&gt;&lt;D xsi:type="xsd:double"&gt;23327.44&lt;/D&gt;&lt;D xsi:type="xsd:double"&gt;23331.53&lt;/D&gt;&lt;D xsi:type="xsd:double"&gt;23204.63&lt;/D&gt;&lt;D xsi:type="xsd:double"&gt;23281.38&lt;/D&gt;&lt;D xsi:type="xsd:double"&gt;23240.71&lt;/D&gt;&lt;D xsi:type="xsd:double"&gt;23404.45&lt;/D&gt;&lt;D xsi:type="xsd:double"&gt;22936.92&lt;/D&gt;&lt;D xsi:type="xsd:double"&gt;23005.92&lt;/D&gt;&lt;D xsi:type="xsd:double"&gt;23194.63&lt;/D&gt;&lt;D xsi:type="xsd:double"&gt;23283.31&lt;/D&gt;&lt;D xsi:type="xsd:double"&gt;23369.37&lt;/D&gt;&lt;D xsi:type="xsd:double"&gt;23361.34&lt;/D&gt;&lt;D xsi:type="xsd:double"&gt;23469.33&lt;/D&gt;&lt;D xsi:type="xsd:double"&gt;23097.98&lt;/D&gt;&lt;D xsi:type="xsd:double"&gt;22757.45&lt;/D&gt;&lt;D xsi:type="xsd:double"&gt;22802.85&lt;/D&gt;&lt;D xsi:type="xsd:double"&gt;23031.19&lt;/D&gt;&lt;D xsi:type="xsd:double"&gt;23044.97&lt;/D&gt;&lt;D xsi:type="xsd:double"&gt;22932.21&lt;/D&gt;&lt;D xsi:type="xsd:double"&gt;23067.33&lt;/D&gt;&lt;D xsi:type="xsd:double"&gt;22883&lt;/D&gt;&lt;D xsi:type="xsd:double"&gt;23010.07&lt;/D&gt;&lt;D xsi:type="xsd:double"&gt;23085.14&lt;/D&gt;&lt;D xsi:type="xsd:double"&gt;23263.42&lt;/D&gt;&lt;D xsi:type="xsd:double"&gt;23089.24&lt;/D&gt;&lt;D xsi:type="xsd:double"&gt;23139.65&lt;/D&gt;&lt;D xsi:type="xsd:double"&gt;23119.61&lt;/D&gt;&lt;D xsi:type="xsd:double"&gt;23093.85&lt;/D&gt;&lt;D xsi:type="xsd:double"&gt;22659.72&lt;/D&gt;&lt;D xsi:type="xsd:double"&gt;22044.23&lt;/D&gt;&lt;D xsi:type="xsd:double"&gt;22022.14&lt;/D&gt;&lt;D xsi:type="xsd:double"&gt;22222.7&lt;/D&gt;&lt;D xsi:type="xsd:double"&gt;22052.16&lt;/D&gt;&lt;D xsi:type="xsd:double"&gt;21609.59&lt;/D&gt;&lt;D xsi:type="xsd:double"&gt;21564.88&lt;/D&gt;&lt;D xsi:type="xsd:double"&gt;21440.4&lt;/D&gt;&lt;D xsi:type="xsd:double"&gt;21703.69&lt;/D&gt;&lt;D xsi:type="xsd:double"&gt;21687.84&lt;/D&gt;&lt;D xsi:type="xsd:double"&gt;22025.58&lt;/D&gt;&lt;D xsi:type="xsd:double"&gt;22308.25&lt;/D&gt;&lt;D xsi:type="xsd:double"&gt;22297.7&lt;/D&gt;&lt;D xsi:type="xsd:double"&gt;22412.74&lt;/D&gt;&lt;D xsi:type="xsd:double"&gt;22585.68&lt;/D&gt;&lt;D xsi:type="xsd:double"&gt;22592.36&lt;/D&gt;&lt;D xsi:type="xsd:double"&gt;22708.4&lt;/D&gt;&lt;D xsi:type="xsd:double"&gt;22742.72&lt;/D&gt;&lt;D xsi:type="xsd:double"&gt;22633.29&lt;/D&gt;&lt;D xsi:type="xsd:double"&gt;22576.35&lt;/D&gt;&lt;D xsi:type="xsd:double"&gt;22518.84&lt;/D&gt;&lt;D xsi:type="xsd:double"&gt;22502.96&lt;/D&gt;&lt;D xsi:type="xsd:double"&gt;22866.23&lt;/D&gt;&lt;D xsi:type="xsd:double"&gt;22986.7&lt;/D&gt;&lt;D xsi:type="xsd:double"&gt;22749.13&lt;/D&gt;&lt;D xsi:type="xsd:double"&gt;22783.98&lt;/D&gt;&lt;D xsi:type="xsd:double"&gt;22839.43&lt;/D&gt;&lt;D xsi:type="xsd:double"&gt;22764.38&lt;/D&gt;&lt;D xsi:type="xsd:double"&gt;22820.41&lt;/D&gt;&lt;D xsi:type="xsd:double"&gt;22388.46&lt;/D&gt;&lt;D xsi:type="xsd:double"&gt;22351.99&lt;/D&gt;&lt;D xsi:type="xsd:double"&gt;22019.03&lt;/D&gt;&lt;D xsi:type="xsd:double"&gt;22041.33&lt;/D&gt;&lt;D xsi:type="xsd:double"&gt;21630.7&lt;/D&gt;&lt;D xsi:type="xsd:double"&gt;21535.7&lt;/D&gt;&lt;D xsi:type="xsd:double"&gt;21606.98&lt;/D&gt;&lt;D xsi:type="xsd:double"&gt;21614.53&lt;/D&gt;&lt;D xsi:type="xsd:double"&gt;21475.48&lt;/D&gt;&lt;D xsi:type="xsd:double"&gt;21470.31&lt;/D&gt;&lt;D xsi:type="xsd:double"&gt;21866.97&lt;/D&gt;&lt;D xsi:type="xsd:double"&gt;21858.11&lt;/D&gt;&lt;D xsi:type="xsd:double"&gt;22006.64&lt;/D&gt;&lt;D xsi:type="xsd:double"&gt;21926.83&lt;/D&gt;&lt;D xsi:type="xsd:double"&gt;22143.24&lt;/D&gt;&lt;D xsi:type="xsd:double"&gt;22244.16&lt;/D&gt;&lt;D xsi:type="xsd:double"&gt;22458.94&lt;/D&gt;&lt;D xsi:type="xsd:double"&gt;22598.4&lt;/D&gt;&lt;D xsi:type="xsd:double"&gt;22722.24&lt;/D&gt;&lt;D xsi:type="xsd:double"&gt;22595.71&lt;/D&gt;&lt;D xsi:type="xsd:double"&gt;22485.24&lt;/D&gt;&lt;D xsi:type="xsd:double"&gt;22625.21&lt;/D&gt;&lt;D xsi:type="xsd:double"&gt;22933.33&lt;/D&gt;&lt;D xsi:type="xsd:double"&gt;23224.54&lt;/D&gt;&lt;D xsi:type="xsd:double"&gt;23194.15&lt;/D&gt;&lt;D xsi:type="xsd:double"&gt;23090.94&lt;/D&gt;&lt;D xsi:type="xsd:double"&gt;23054.35&lt;/D&gt;&lt;D xsi:type="xsd:double"&gt;22866.56&lt;/D&gt;&lt;D xsi:type="xsd:double"&gt;22858.79&lt;/D&gt;&lt;D xsi:type="xsd:double"&gt;22808.3&lt;/D&gt;&lt;D xsi:type="xsd:double"&gt;22855.26&lt;/D&gt;&lt;D xsi:type="xsd:double"&gt;22575.5&lt;/D&gt;&lt;D xsi:type="xsd:double"&gt;22548.52&lt;/D&gt;&lt;D xsi:type="xsd:double"&gt;22202.27&lt;/D&gt;&lt;D xsi:type="xsd:double"&gt;22474.19&lt;/D&gt;&lt;D xsi:type="xsd:double"&gt;22466.04&lt;/D&gt;&lt;D xsi:type="xsd:double"&gt;22312.71&lt;/D&gt;&lt;D xsi:type="xsd:double"&gt;22284.56&lt;/D&gt;&lt;D xsi:type="xsd:double"&gt;21923.15&lt;/D&gt;&lt;D xsi:type="xsd:double"&gt;21929.43&lt;/D&gt;&lt;D xsi:type="xsd:double"&gt;21925.39&lt;/D&gt;&lt;D xsi:type="xsd:double"&gt;22399.64&lt;/D&gt;&lt;D xsi:type="xsd:double"&gt;22436.24&lt;/D&gt;&lt;D xsi:type="xsd:double"&gt;22664.37&lt;/D&gt;&lt;D xsi:type="xsd:double"&gt;22792.63&lt;/D&gt;&lt;D xsi:type="xsd:double"&gt;22718.07&lt;/D&gt;&lt;D xsi:type="xsd:double"&gt;22751.24&lt;/D&gt;&lt;D xsi:type="xsd:double"&gt;22914.17&lt;/D&gt;&lt;D xsi:type="xsd:double"&gt;22883.5&lt;/D&gt;&lt;D xsi:type="xsd:double"&gt;23053.28&lt;/D&gt;&lt;D xsi:type="xsd:double"&gt;23010.45&lt;/D&gt;&lt;D xsi:type="xsd:double"&gt;23086.98&lt;/D&gt;&lt;D xsi:type="xsd:double"&gt;22984.46&lt;/D&gt;&lt;D xsi:type="xsd:double"&gt;23204.94&lt;/D&gt;&lt;D xsi:type="xsd:double"&gt;23209.26&lt;/D&gt;&lt;D xsi:type="xsd:double"&gt;23178.6&lt;/D&gt;&lt;D xsi:type="xsd:double"&gt;23327.51&lt;/D&gt;&lt;D xsi:type="xsd:double"&gt;23284.17&lt;/D&gt;&lt;D xsi:type="xsd:double"&gt;23178.08&lt;/D&gt;&lt;D xsi:type="xsd:double"&gt;23231.32&lt;/D&gt;&lt;D xsi:type="xsd:double"&gt;23159.6&lt;/D&gt;&lt;D xsi:type="xsd:double"&gt;23360.25&lt;/D&gt;&lt;D xsi:type="xsd:double"&gt;23281.14&lt;/D&gt;&lt;D xsi:type="xsd:double"&gt;23237.76&lt;/D&gt;&lt;D xsi:type="xsd:double"&gt;23397.77&lt;/D&gt;&lt;D xsi:type="xsd:double"&gt;23340.42&lt;/D&gt;&lt;D xsi:type="xsd:double"&gt;23242.69&lt;/D&gt;&lt;D xsi:type="xsd:double"&gt;23299.36&lt;/D&gt;&lt;D xsi:type="xsd:double"&gt;23300.31&lt;/D&gt;&lt;D xsi:type="xsd:double"&gt;23285.52&lt;/D&gt;&lt;D xsi:type="xsd:double"&gt;23393.81&lt;/D&gt;&lt;D xsi:type="xsd:double"&gt;22946.1&lt;/D&gt;&lt;D xsi:type="xsd:double"&gt;22938.7&lt;/D&gt;&lt;D xsi:type="xsd:double"&gt;23203.48&lt;/D&gt;&lt;D xsi:type="xsd:double"&gt;23272.1&lt;/D&gt;&lt;D xsi:type="xsd:double"&gt;23346.23&lt;/D&gt;&lt;D xsi:type="xsd:double"&gt;23576.35&lt;/D&gt;&lt;D xsi:type="xsd:double"&gt;23591.47&lt;/D&gt;&lt;D xsi:type="xsd:double"&gt;23626.14&lt;/D&gt;&lt;D xsi:type="xsd:double"&gt;23592.38&lt;/D&gt;&lt;D xsi:type="xsd:double"&gt;23555.66&lt;/D&gt;&lt;D xsi:type="xsd:double"&gt;23408.05&lt;/D&gt;&lt;D xsi:type="xsd:double"&gt;23281.45&lt;/D&gt;&lt;D xsi:type="xsd:double"&gt;23307.54&lt;/D&gt;&lt;D xsi:type="xsd:double"&gt;23459.48&lt;/D&gt;&lt;D xsi:type="xsd:double"&gt;23496.57&lt;/D&gt;&lt;D xsi:type="xsd:double"&gt;23562.32&lt;/D&gt;&lt;D xsi:type="xsd:double"&gt;23583.35&lt;/D&gt;&lt;D xsi:type="xsd:double"&gt;23460.13&lt;/D&gt;&lt;D xsi:type="xsd:double"&gt;23498.35&lt;/D&gt;&lt;D xsi:type="xsd:double"&gt;23803.17&lt;/D&gt;&lt;D xsi:type="xsd:double"&gt;23975.74&lt;/D&gt;&lt;D xsi:type="xsd:double"&gt;24150&lt;/D&gt;&lt;D xsi:type="xsd:double"&gt;24247.2&lt;/D&gt;&lt;D xsi:type="xsd:double"&gt;24501.13&lt;/D&gt;&lt;D xsi:type="xsd:double"&gt;24666.96&lt;/D&gt;&lt;D xsi:type="xsd:double"&gt;24912.22&lt;/D&gt;&lt;D xsi:type="xsd:double"&gt;24893.74&lt;/D&gt;&lt;D xsi:type="xsd:double"&gt;24731.52&lt;/D&gt;&lt;D xsi:type="xsd:double"&gt;24690.6&lt;/D&gt;&lt;D xsi:type="xsd:double"&gt;24679.11&lt;/D&gt;&lt;D xsi:type="xsd:double"&gt;24589.71&lt;/D&gt;&lt;D xsi:type="xsd:double"&gt;24502.3&lt;/D&gt;&lt;D xsi:type="xsd:double"&gt;24493.01&lt;/D&gt;&lt;D xsi:type="xsd:double"&gt;24671.33&lt;/D&gt;&lt;D xsi:type="xsd:double"&gt;24691.66&lt;/D&gt;&lt;D xsi:type="xsd:double"&gt;24907.11&lt;/D&gt;&lt;D xsi:type="xsd:double"&gt;24964.42&lt;/D&gt;&lt;D xsi:type="xsd:double"&gt;25010.31&lt;/D&gt;&lt;D xsi:type="xsd:double"&gt;</t>
        </r>
      </text>
    </comment>
    <comment ref="A14" authorId="0" shapeId="0">
      <text>
        <r>
          <rPr>
            <b/>
            <sz val="9"/>
            <color indexed="81"/>
            <rFont val="Tahoma"/>
            <charset val="1"/>
          </rPr>
          <t>24978.94&lt;/D&gt;&lt;D xsi:type="xsd:double"&gt;25201.21&lt;/D&gt;&lt;D xsi:type="xsd:double"&gt;25190.03&lt;/D&gt;&lt;D xsi:type="xsd:double"&gt;25142.34&lt;/D&gt;&lt;D xsi:type="xsd:double"&gt;25132.93&lt;/D&gt;&lt;D xsi:type="xsd:double"&gt;25243.16&lt;/D&gt;&lt;D xsi:type="xsd:double"&gt;25188.31&lt;/D&gt;&lt;D xsi:type="xsd:double"&gt;25160.68&lt;/D&gt;&lt;D xsi:type="xsd:double"&gt;25055.81&lt;/D&gt;&lt;D xsi:type="xsd:double"&gt;24814.27&lt;/D&gt;&lt;D xsi:type="xsd:double"&gt;24891.27&lt;/D&gt;&lt;D xsi:type="xsd:double"&gt;24816.89&lt;/D&gt;&lt;D xsi:type="xsd:double"&gt;25325.16&lt;/D&gt;&lt;D xsi:type="xsd:double"&gt;25362.98&lt;/D&gt;&lt;D xsi:type="xsd:double"&gt;25356.56&lt;/D&gt;&lt;D xsi:type="xsd:double"&gt;25293.09&lt;/D&gt;&lt;D xsi:type="xsd:double"&gt;24969.39&lt;/D&gt;&lt;D xsi:type="xsd:double"&gt;24782.95&lt;/D&gt;&lt;D xsi:type="xsd:double"&gt;24701.43&lt;/D&gt;&lt;D xsi:type="xsd:double"&gt;24471.8&lt;/D&gt;&lt;D xsi:type="xsd:double"&gt;24405.98&lt;/D&gt;&lt;D xsi:type="xsd:double"&gt;24470.26&lt;/D&gt;&lt;D xsi:type="xsd:double"&gt;24294.64&lt;/D&gt;&lt;D xsi:type="xsd:double"&gt;24419.85&lt;/D&gt;&lt;D xsi:type="xsd:double"&gt;24082.62&lt;/D&gt;&lt;D xsi:type="xsd:double"&gt;24012.06&lt;/D&gt;&lt;D xsi:type="xsd:double"&gt;24016.41&lt;/D&gt;&lt;D xsi:type="xsd:double"&gt;24058.02&lt;/D&gt;&lt;D xsi:type="xsd:double"&gt;23717.08&lt;/D&gt;&lt;D xsi:type="xsd:double"&gt;23399.51&lt;/D&gt;&lt;D xsi:type="xsd:double"&gt;23137.26&lt;/D&gt;&lt;D xsi:type="xsd:double"&gt;23147.85&lt;/D&gt;&lt;D xsi:type="xsd:double"&gt;23441.27&lt;/D&gt;&lt;D xsi:type="xsd:double"&gt;23517.85&lt;/D&gt;&lt;D xsi:type="xsd:double"&gt;23369.39&lt;/D&gt;&lt;D xsi:type="xsd:double"&gt;23581.35&lt;/D&gt;&lt;D xsi:type="xsd:double"&gt;23237.4&lt;/D&gt;&lt;D xsi:type="xsd:double"&gt;23273.04&lt;/D&gt;&lt;D xsi:type="xsd:double"&gt;23409.96&lt;/D&gt;&lt;D xsi:type="xsd:double"&gt;23238.04&lt;/D&gt;&lt;D xsi:type="xsd:double"&gt;23040.31&lt;/D&gt;&lt;D xsi:type="xsd:double"&gt;23148.96&lt;/D&gt;&lt;D xsi:type="xsd:double"&gt;23290.42&lt;/D&gt;&lt;D xsi:type="xsd:double"&gt;23231.52&lt;/D&gt;&lt;D xsi:type="xsd:double"&gt;23460.77&lt;/D&gt;&lt;D xsi:type="xsd:double"&gt;23397.17&lt;/D&gt;&lt;D xsi:type="xsd:double"&gt;23352.59&lt;/D&gt;&lt;D xsi:type="xsd:double"&gt;23275.4&lt;/D&gt;&lt;D xsi:type="xsd:double"&gt;23570.92&lt;/D&gt;&lt;D xsi:type="xsd:double"&gt;23855.67&lt;/D&gt;&lt;D xsi:type="xsd:double"&gt;23841.74&lt;/D&gt;&lt;D xsi:type="xsd:double"&gt;24046.4&lt;/D&gt;&lt;D xsi:type="xsd:double"&gt;24133.45&lt;/D&gt;&lt;D xsi:type="xsd:double"&gt;24016.42&lt;/D&gt;&lt;D xsi:type="xsd:double"&gt;23846.84&lt;/D&gt;&lt;D xsi:type="xsd:double"&gt;23775.73&lt;/D&gt;&lt;D xsi:type="xsd:double"&gt;23831.25&lt;/D&gt;&lt;D xsi:type="xsd:double"&gt;24110.24&lt;/D&gt;&lt;D xsi:type="xsd:double"&gt;23931.45&lt;/D&gt;&lt;D xsi:type="xsd:double"&gt;23999.97&lt;/D&gt;&lt;D xsi:type="xsd:double"&gt;24097.92&lt;/D&gt;&lt;D xsi:type="xsd:double"&gt;24102.7&lt;/D&gt;&lt;D xsi:type="xsd:double"&gt;24313.06&lt;/D&gt;&lt;D xsi:type="xsd:double"&gt;23881.01&lt;/D&gt;&lt;D xsi:type="xsd:double"&gt;23572.21&lt;/D&gt;&lt;D xsi:type="xsd:double"&gt;23461.02&lt;/D&gt;&lt;D xsi:type="xsd:double"&gt;23508.02&lt;/D&gt;&lt;D xsi:type="xsd:double"&gt;23936.34&lt;/D&gt;&lt;D xsi:type="xsd:double"&gt;23935.07&lt;/D&gt;&lt;D xsi:type="xsd:double"&gt;24176.64&lt;/D&gt;&lt;D xsi:type="xsd:double"&gt;24228.11&lt;/D&gt;&lt;D xsi:type="xsd:double"&gt;24117.16&lt;/D&gt;&lt;D xsi:type="xsd:double"&gt;23731.76&lt;/D&gt;&lt;D xsi:type="xsd:double"&gt;23784.95&lt;/D&gt;&lt;D xsi:type="xsd:double"&gt;23921.76&lt;/D&gt;&lt;D xsi:type="xsd:double"&gt;23844.24&lt;/D&gt;&lt;D xsi:type="xsd:double"&gt;24170.05&lt;/D&gt;&lt;D xsi:type="xsd:double"&gt;24189.59&lt;/D&gt;&lt;D xsi:type="xsd:double"&gt;23934.02&lt;/D&gt;&lt;D xsi:type="xsd:double"&gt;23656.51&lt;/D&gt;&lt;D xsi:type="xsd:double"&gt;23382.83&lt;/D&gt;&lt;D xsi:type="xsd:double"&gt;23445.96&lt;/D&gt;&lt;D xsi:type="xsd:double"&gt;23067.67&lt;/D&gt;&lt;D xsi:type="xsd:double"&gt;22944.28&lt;/D&gt;&lt;D xsi:type="xsd:double"&gt;22726.56&lt;/D&gt;&lt;D xsi:type="xsd:double"&gt;22935.05&lt;/D&gt;&lt;D xsi:type="xsd:double"&gt;23189.6&lt;/D&gt;&lt;D xsi:type="xsd:double"&gt;23478.9&lt;/D&gt;&lt;D xsi:type="xsd:double"&gt;23495.62&lt;/D&gt;&lt;D xsi:type="xsd:double"&gt;23421.1&lt;/D&gt;&lt;D xsi:type="xsd:double"&gt;23867.46&lt;/D&gt;&lt;D xsi:type="xsd:double"&gt;23853.13&lt;/D&gt;&lt;D xsi:type="xsd:double"&gt;23632.35&lt;/D&gt;&lt;D xsi:type="xsd:double"&gt;23867.46&lt;/D&gt;&lt;D xsi:type="xsd:double"&gt;23998.87&lt;/D&gt;&lt;D xsi:type="xsd:double"&gt;23611&lt;/D&gt;&lt;D xsi:type="xsd:double"&gt;23715.71&lt;/D&gt;&lt;D xsi:type="xsd:double"&gt;23941.64&lt;/D&gt;&lt;D xsi:type="xsd:double"&gt;24169.06&lt;/D&gt;&lt;D xsi:type="xsd:double"&gt;24118.59&lt;/D&gt;&lt;D xsi:type="xsd:double"&gt;24254.11&lt;/D&gt;&lt;D xsi:type="xsd:double"&gt;24326.7&lt;/D&gt;&lt;D xsi:type="xsd:double"&gt;24369&lt;/D&gt;&lt;D xsi:type="xsd:double"&gt;24253.09&lt;/D&gt;&lt;D xsi:type="xsd:double"&gt;24049.55&lt;/D&gt;&lt;D xsi:type="xsd:double"&gt;23997.31&lt;/D&gt;&lt;D xsi:type="xsd:double"&gt;24373.28&lt;/D&gt;&lt;D xsi:type="xsd:double"&gt;24589.62&lt;/D&gt;&lt;D xsi:type="xsd:double"&gt;24896.22&lt;/D&gt;&lt;D xsi:type="xsd:double"&gt;24916.49&lt;/D&gt;&lt;D xsi:type="xsd:double"&gt;24995.08&lt;/D&gt;&lt;D xsi:type="xsd:double"&gt;24983.89&lt;/D&gt;&lt;D xsi:type="xsd:double"&gt;24739.22&lt;/D&gt;&lt;D xsi:type="xsd:double"&gt;24771.37&lt;/D&gt;&lt;D xsi:type="xsd:double"&gt;24506.81&lt;/D&gt;&lt;D xsi:type="xsd:double"&gt;24602.6&lt;/D&gt;&lt;D xsi:type="xsd:double"&gt;24824.58&lt;/D&gt;&lt;D xsi:type="xsd:double"&gt;25048.26&lt;/D&gt;&lt;D xsi:type="xsd:double"&gt;24843.2&lt;/D&gt;&lt;D xsi:type="xsd:double"&gt;24657.87&lt;/D&gt;&lt;D xsi:type="xsd:double"&gt;24583.79&lt;/D&gt;&lt;D xsi:type="xsd:double"&gt;24551.74&lt;/D&gt;&lt;D xsi:type="xsd:double"&gt;24514.49&lt;/D&gt;&lt;D xsi:type="xsd:double"&gt;24702.54&lt;/D&gt;&lt;D xsi:type="xsd:double"&gt;24771.6&lt;/D&gt;&lt;D xsi:type="xsd:double"&gt;24855.75&lt;/D&gt;&lt;D xsi:type="xsd:double"&gt;24871.79&lt;/D&gt;&lt;D xsi:type="xsd:double"&gt;24916.24&lt;/D&gt;&lt;D xsi:type="xsd:double"&gt;24808.3&lt;/D&gt;&lt;D xsi:type="xsd:double"&gt;24869.37&lt;/D&gt;&lt;D xsi:type="xsd:double"&gt;24998.64&lt;/D&gt;&lt;D xsi:type="xsd:double"&gt;25101.96&lt;/D&gt;&lt;D xsi:type="xsd:double"&gt;24997.83&lt;/D&gt;&lt;D xsi:type="xsd:double"&gt;24984.62&lt;/D&gt;&lt;D xsi:type="xsd:double"&gt;24705.96&lt;/D&gt;&lt;D xsi:type="xsd:double"&gt;24393.85&lt;/D&gt;&lt;D xsi:type="xsd:double"&gt;24294.36&lt;/D&gt;&lt;D xsi:type="xsd:double"&gt;24205.86&lt;/D&gt;&lt;D xsi:type="xsd:double"&gt;24152.4&lt;/D&gt;&lt;D xsi:type="xsd:double"&gt;23899.86&lt;/D&gt;&lt;D xsi:type="xsd:double"&gt;23880.25&lt;/D&gt;&lt;D xsi:type="xsd:double"&gt;23918.71&lt;/D&gt;&lt;D xsi:type="xsd:double"&gt;23970.05&lt;/D&gt;&lt;D xsi:type="xsd:double"&gt;24106.47&lt;/D&gt;&lt;D xsi:type="xsd:double"&gt;24210.75&lt;/D&gt;&lt;D xsi:type="xsd:double"&gt;24500.23&lt;/D&gt;&lt;D xsi:type="xsd:double"&gt;24524.55&lt;/D&gt;&lt;D xsi:type="xsd:double"&gt;24559.77&lt;/D&gt;&lt;D xsi:type="xsd:double"&gt;24490.15&lt;/D&gt;&lt;D xsi:type="xsd:double"&gt;24613.69&lt;/D&gt;&lt;D xsi:type="xsd:double"&gt;24592.01&lt;/D&gt;&lt;D xsi:type="xsd:double"&gt;24549.88&lt;/D&gt;&lt;D xsi:type="xsd:double"&gt;24949.35&lt;/D&gt;&lt;D xsi:type="xsd:double"&gt;25113.2&lt;/D&gt;&lt;D xsi:type="xsd:double"&gt;25099.06&lt;/D&gt;&lt;D xsi:type="xsd:double"&gt;25297.8&lt;/D&gt;&lt;D xsi:type="xsd:double"&gt;26247.63&lt;/D&gt;&lt;D xsi:type="xsd:double"&gt;27922.67&lt;/D&gt;&lt;D xsi:type="xsd:double"&gt;27373.68&lt;/D&gt;&lt;D xsi:type="xsd:double"&gt;28031.96&lt;/D&gt;&lt;D xsi:type="xsd:double"&gt;27915.01&lt;/D&gt;&lt;D xsi:type="xsd:double"&gt;27807.98&lt;/D&gt;&lt;D xsi:type="xsd:double"&gt;27787.98&lt;/D&gt;&lt;D xsi:type="xsd:double"&gt;27969.41&lt;/D&gt;&lt;D xsi:type="xsd:double"&gt;27770.79&lt;/D&gt;&lt;D xsi:type="xsd:double"&gt;27925.36&lt;/D&gt;&lt;D xsi:type="xsd:double"&gt;28048.46&lt;/D&gt;&lt;D xsi:type="xsd:double"&gt;28213.63&lt;/D&gt;&lt;D xsi:type="xsd:double"&gt;28089.37&lt;/D&gt;&lt;D xsi:type="xsd:double"&gt;28588.52&lt;/D&gt;&lt;D xsi:type="xsd:double"&gt;28548.45&lt;/D&gt;&lt;D xsi:type="xsd:double"&gt;28453.1&lt;/D&gt;&lt;D xsi:type="xsd:double"&gt;28317.87&lt;/D&gt;&lt;D xsi:type="xsd:double"&gt;28343.74&lt;/D&gt;&lt;D xsi:type="xsd:double"&gt;28316.63&lt;/D&gt;&lt;D xsi:type="xsd:double"&gt;28054.68&lt;/D&gt;&lt;D xsi:type="xsd:double"&gt;27604.49&lt;/D&gt;&lt;D xsi:type="xsd:double"&gt;27652.62&lt;/D&gt;&lt;D xsi:type="xsd:double"&gt;27837.28&lt;/D&gt;&lt;D xsi:type="xsd:double"&gt;27693.63&lt;/D&gt;&lt;D xsi:type="xsd:double"&gt;27524.82&lt;/D&gt;&lt;D xsi:type="xsd:double"&gt;27397.67&lt;/D&gt;&lt;D xsi:type="xsd:double"&gt;27928.6&lt;/D&gt;&lt;D xsi:type="xsd:double"&gt;27792.44&lt;/D&gt;&lt;D xsi:type="xsd:double"&gt;27765.55&lt;/D&gt;&lt;D xsi:type="xsd:double"&gt;27751.44&lt;/D&gt;&lt;D xsi:type="xsd:double"&gt;27611.72&lt;/D&gt;&lt;D xsi:type="xsd:double"&gt;28041.32&lt;/D&gt;&lt;D xsi:type="xsd:double"&gt;28524.6&lt;/D&gt;&lt;D xsi:type="xsd:double"&gt;28214.66&lt;/D&gt;&lt;D xsi:type="xsd:double"&gt;28162.25&lt;/D&gt;&lt;D xsi:type="xsd:double"&gt;27604.27&lt;/D&gt;&lt;D xsi:type="xsd:double"&gt;27766.32&lt;/D&gt;&lt;D xsi:type="xsd:double"&gt;27602.88&lt;/D&gt;&lt;D xsi:type="xsd:double"&gt;27767.23&lt;/D&gt;&lt;D xsi:type="xsd:double"&gt;27854.74&lt;/D&gt;&lt;D xsi:type="xsd:double"&gt;27646.72&lt;/D&gt;&lt;D xsi:type="xsd:double"&gt;27428.59&lt;/D&gt;&lt;D xsi:type="xsd:double"&gt;27322.14&lt;/D&gt;&lt;D xsi:type="xsd:double"&gt;27116.92&lt;/D&gt;&lt;D xsi:type="xsd:double"&gt;26991.51&lt;/D&gt;&lt;D xsi:type="xsd:double"&gt;27356.51&lt;/D&gt;&lt;D xsi:type="xsd:double"&gt;27131.36&lt;/D&gt;&lt;D xsi:type="xsd:double"&gt;26892.88&lt;/D&gt;&lt;D xsi:type="xsd:double"&gt;26880.79&lt;/D&gt;&lt;D xsi:type="xsd:double"&gt;26873.67&lt;/D&gt;&lt;D xsi:type="xsd:double"&gt;27011.95&lt;/D&gt;&lt;D xsi:type="xsd:double"&gt;27166.52&lt;/D&gt;&lt;D xsi:type="xsd:double"&gt;27406.41&lt;/D&gt;&lt;D xsi:type="xsd:double"&gt;27470.5&lt;/D&gt;&lt;D xsi:type="xsd:double"&gt;27350.49&lt;/D&gt;&lt;D xsi:type="xsd:double"&gt;27016.09&lt;/D&gt;&lt;D xsi:type="xsd:double"&gt;26631.51&lt;/D&gt;&lt;D xsi:type="xsd:double"&gt;26470.44&lt;/D&gt;&lt;D xsi:type="xsd:double"&gt;26459.43&lt;/D&gt;&lt;D xsi:type="xsd:double"&gt;26402.85&lt;/D&gt;&lt;D xsi:type="xsd:double"&gt;26261.53&lt;/D&gt;&lt;D xsi:type="xsd:double"&gt;25439.34&lt;/D&gt;&lt;D xsi:type="xsd:double"&gt;24411.3&lt;/D&gt;&lt;D xsi:type="xsd:double"&gt;24695.75&lt;/D&gt;&lt;D xsi:type="xsd:double"&gt;25015.17&lt;/D&gt;&lt;D xsi:type="xsd:double"&gt;25275.76&lt;/D&gt;&lt;D xsi:type="xsd:double"&gt;25250.95&lt;/D&gt;&lt;D xsi:type="xsd:double"&gt;25219.45&lt;/D&gt;&lt;D xsi:type="xsd:double"&gt;25170.35&lt;/D&gt;&lt;D xsi:type="xsd:double"&gt;25517.45&lt;/D&gt;&lt;D xsi:type="xsd:double"&gt;25540.31&lt;/D&gt;&lt;D xsi:type="xsd:double"&gt;25634.32&lt;/D&gt;&lt;D xsi:type="xsd:double"&gt;25401.79&lt;/D&gt;&lt;D xsi:type="xsd:double"&gt;25500.99&lt;/D&gt;&lt;D xsi:type="xsd:double"&gt;25279.95&lt;/D&gt;&lt;D xsi:type="xsd:double"&gt;24908.58&lt;/D&gt;&lt;D xsi:type="xsd:double"&gt;24947.35&lt;/D&gt;&lt;D xsi:type="xsd:double"&gt;24718.64&lt;/D&gt;&lt;D xsi:type="xsd:double"&gt;24872.7&lt;/D&gt;&lt;D xsi:type="xsd:double"&gt;24661.19&lt;/D&gt;&lt;D xsi:type="xsd:double"&gt;24533.14&lt;/D&gt;&lt;D xsi:type="xsd:double"&gt;24519.35&lt;/D&gt;&lt;D xsi:type="xsd:double"&gt;24582.19&lt;/D&gt;&lt;D xsi:type="xsd:double"&gt;24527.74&lt;/D&gt;&lt;D xsi:type="xsd:double"&gt;24641.93&lt;/D&gt;&lt;D xsi:type="xsd:double"&gt;24602.67&lt;/D&gt;&lt;D xsi:type="xsd:double"&gt;24924.07&lt;/D&gt;&lt;D xsi:type="xsd:double"&gt;24324.19&lt;/D&gt;&lt;D xsi:type="xsd:double"&gt;24133.87&lt;/D&gt;&lt;D xsi:type="xsd:double"&gt;24126.3&lt;/D&gt;&lt;D xsi:type="xsd:double"&gt;23950.57&lt;/D&gt;&lt;D xsi:type="xsd:double"&gt;24024.37&lt;/D&gt;&lt;D xsi:type="xsd:double"&gt;23586.79&lt;/D&gt;&lt;D xsi:type="xsd:double"&gt;23033.97&lt;/D&gt;&lt;D xsi:type="xsd:double"&gt;22492.79&lt;/D&gt;&lt;D xsi:type="xsd:double"&gt;21679.45&lt;/D&gt;&lt;D xsi:type="xsd:double"&gt;21871.4&lt;/D&gt;&lt;D xsi:type="xsd:double"&gt;21686.45&lt;/D&gt;&lt;D xsi:type="xsd:double"&gt;21963.43&lt;/D&gt;&lt;D xsi:type="xsd:double"&gt;22424.4&lt;/D&gt;&lt;D xsi:type="xsd:double"&gt;21793.02&lt;/D&gt;&lt;D xsi:type="xsd:double"&gt;21692.78&lt;/D&gt;&lt;D xsi:type="xsd:double"&gt;21288.53&lt;/D&gt;&lt;D xsi:type="xsd:double"&gt;21174.86&lt;/D&gt;&lt;D xsi:type="xsd:double"&gt;21056.39&lt;/D&gt;&lt;D xsi:type="xsd:double"&gt;21431.99&lt;/D&gt;&lt;D xsi:type="xsd:double"&gt;22228.59&lt;/D&gt;&lt;D xsi:type="xsd:double"&gt;21771.57&lt;/D&gt;&lt;D xsi:type="xsd:double"&gt;21909.82&lt;/D&gt;&lt;D xsi:type="xsd:double"&gt;21762.15&lt;/D&gt;&lt;D xsi:type="xsd:double"&gt;21634.48&lt;/D&gt;&lt;D xsi:type="xsd:double"&gt;22103.06&lt;/D&gt;&lt;D xsi:type="xsd:double"&gt;22203.36&lt;/D&gt;&lt;D xsi:type="xsd:double"&gt;22052.11&lt;/D&gt;&lt;D xsi:type="xsd:double"&gt;21778.06&lt;/D&gt;&lt;D xsi:type="xsd:double"&gt;22111.67&lt;/D&gt;&lt;D xsi:type="xsd:double"&gt;21577.45&lt;/D&gt;&lt;D xsi:type="xsd:double"&gt;21363.21&lt;/D&gt;&lt;D xsi:type="xsd:double"&gt;21318.33&lt;/D&gt;&lt;D xsi:type="xsd:double"&gt;20579.22&lt;/D&gt;&lt;D xsi:type="xsd:double"&gt;20939.39&lt;/D&gt;&lt;D xsi:type="xsd:double"&gt;21530.8&lt;/D&gt;&lt;D xsi:type="xsd:double"&gt;21980.84&lt;/D&gt;&lt;D xsi:type="xsd:double"&gt;22169.1&lt;/D&gt;&lt;D xsi:type="xsd:double"&gt;22527.79&lt;/D&gt;&lt;D xsi:type="xsd:double"&gt;22588.69&lt;/D&gt;&lt;D xsi:type="xsd:double"&gt;22807.86&lt;/D&gt;&lt;D xsi:type="xsd:double"&gt;22779.5&lt;/D&gt;&lt;D xsi:type="xsd:double"&gt;22798.9&lt;/D&gt;&lt;D xsi:type="xsd:double"&gt;22576.5&lt;/D&gt;&lt;D xsi:type="xsd:double"&gt;22940.25&lt;/D&gt;&lt;D xsi:type="xsd:double"&gt;23178.14&lt;/D&gt;&lt;D xsi:type="xsd:double"&gt;23100.66&lt;/D&gt;&lt;D xsi:type="xsd:double"&gt;23057.93&lt;/D&gt;&lt;D xsi:type="xsd:double"&gt;22869.59&lt;/D&gt;&lt;D xsi:type="xsd:double"&gt;23220.38&lt;/D&gt;&lt;D xsi:type="xsd:double"&gt;23423.64&lt;/D&gt;&lt;D xsi:type="xsd:double"&gt;23143.88&lt;/D&gt;&lt;D xsi:type="xsd:double"&gt;23120.25&lt;/D&gt;&lt;D xsi:type="xsd:double"&gt;23054.53&lt;/D&gt;&lt;D xsi:type="xsd:double"&gt;22847.16&lt;/D&gt;&lt;D xsi:type="xsd:double"&gt;22605.8&lt;/D&gt;&lt;D xsi:type="xsd:double"&gt;22697&lt;/D&gt;&lt;D xsi:type="xsd:double"&gt;23342.07&lt;/D&gt;&lt;D xsi:type="xsd:double"&gt;23180.27&lt;/D&gt;&lt;D xsi:type="xsd:double"&gt;22922.79&lt;/D&gt;&lt;D xsi:type="xsd:double"&gt;22970.83&lt;/D&gt;&lt;D xsi:type="xsd:double"&gt;22534.92&lt;/D&gt;&lt;D xsi:type="xsd:double"&gt;22479.46&lt;/D&gt;&lt;D xsi:type="xsd:double"&gt;22980.97&lt;/D&gt;&lt;D xsi:type="xsd:double"&gt;22519.33&lt;/D&gt;&lt;D xsi:type="xsd:double"&gt;22127.38&lt;/D&gt;&lt;D xsi:type="xsd:double"&gt;22497.33&lt;/D&gt;&lt;D xsi:type="xsd:double"&gt;22349.73&lt;/D&gt;&lt;D xsi:type="xsd:double"&gt;22559.06&lt;/D&gt;&lt;D xsi:type="xsd:double"&gt;22790.07&lt;/D&gt;&lt;D xsi:type="xsd:double"&gt;22802.71&lt;/D&gt;&lt;D xsi:type="xsd:double"&gt;22629.75&lt;/D&gt;&lt;D xsi:type="xsd:double"&gt;22617.21&lt;/D&gt;&lt;D xsi:type="xsd:double"&gt;22787.5&lt;/D&gt;&lt;D xsi:type="xsd:double"&gt;22555.42&lt;/D&gt;&lt;D xsi:type="xsd:double"&gt;22195.25&lt;/D&gt;&lt;D xsi:type="xsd:double"&gt;22477.51&lt;/D&gt;&lt;D xsi:type="xsd:double"&gt;22563.47&lt;/D&gt;&lt;D xsi:type="xsd:double"&gt;22485.25&lt;/D&gt;&lt;D xsi:type="xsd:double"&gt;22242.49&lt;/D&gt;&lt;D xsi:type="xsd:double"&gt;22352.25&lt;/D&gt;&lt;D xsi:type="xsd:double"&gt;22058.55&lt;/D&gt;&lt;D xsi:type="xsd:double"&gt;21872.33&lt;/D&gt;&lt;D xsi:type="xsd:double"&gt;21880.19&lt;/D&gt;&lt;D xsi:type="xsd:double"&gt;21731.39&lt;/D&gt;&lt;D xsi:type="xsd:double"&gt;21378.19&lt;/D&gt;&lt;D xsi:type="xsd:double"&gt;21442.21&lt;/D&gt;&lt;D xsi:type="xsd:double"&gt;21772.79&lt;/D&gt;&lt;D xsi:type="xsd:double"&gt;22005.19&lt;/D&gt;&lt;D xsi:type="xsd:double"&gt;21956.49&lt;/D&gt;&lt;D xsi:type="xsd:double"&gt;21871.22&lt;/D&gt;&lt;D xsi:type="xsd:double"&gt;21870.31&lt;/D&gt;&lt;D xsi:type="xsd:double"&gt;22103.63&lt;/D&gt;&lt;D xsi:type="xsd:double"&gt;22217.45&lt;/D&gt;&lt;D xsi:type="xsd:double"&gt;22151.73&lt;/D&gt;&lt;D xsi:type="xsd:double"&gt;22024.28&lt;/D&gt;&lt;D xsi:type="xsd:double"&gt;22114.56&lt;/D&gt;&lt;D xsi:type="xsd:double"&gt;21970.33&lt;/D&gt;&lt;D xsi:type="xsd:double"&gt;21794.84&lt;/D&gt;&lt;D xsi:type="xsd:double"&gt;21452.74&lt;/D&gt;&lt;D xsi:type="xsd:double"&gt;21199.62&lt;/D&gt;&lt;D xsi:type="xsd:double"&gt;20826.44&lt;/D&gt;&lt;D xsi:type="xsd:double"&gt;20596.42&lt;/D&gt;&lt;D xsi:type="xsd:double"&gt;20068.78&lt;/D&gt;&lt;D xsi:type="xsd:double"&gt;20130.8&lt;/D&gt;&lt;D xsi:type="xsd:double"&gt;20234.78&lt;/D&gt;&lt;D xsi:type="xsd:double"&gt;19893.88&lt;/D&gt;&lt;D xsi:type="xsd:double"&gt;19828.93&lt;/D&gt;&lt;D xsi:type="xsd:double"&gt;19439.49&lt;/D&gt;&lt;D xsi:type="xsd:double"&gt;19647.75&lt;/D&gt;&lt;D xsi:type="xsd:double"&gt;19332.22&lt;/D&gt;&lt;D xsi:type="xsd:double"&gt;19238.27&lt;/D&gt;&lt;D xsi:type="xsd:double"&gt;19152.8&lt;/D&gt;&lt;D xsi:type="xsd:double"&gt;19490.27&lt;/D&gt;&lt;D xsi:type="xsd:double"&gt;19098.07&lt;/D&gt;&lt;D xsi:type="xsd:double"&gt;19216.99&lt;/D&gt;&lt;D xsi:type="xsd:double"&gt;19223.59&lt;/D&gt;&lt;D xsi:type="xsd:double"&gt;19709.99&lt;/D&gt;&lt;D xsi:type="xsd:double"&gt;19770.96&lt;/D&gt;&lt;D xsi:type="xsd:double"&gt;19628.57&lt;/D&gt;&lt;D xsi:type="xsd:double"&gt;19032.71&lt;/D&gt;&lt;D xsi:type="xsd:double"&gt;19338.37&lt;/D&gt;&lt;D xsi:type="xsd:double"&gt;19397.88&lt;/D&gt;&lt;D xsi:type="xsd:double"&gt;18627.51&lt;/D&gt;&lt;D xsi:type="xsd:double"&gt;18482.33&lt;/D&gt;&lt;D xsi:type="xsd:double"&gt;18937.06&lt;/D&gt;&lt;D xsi:type="xsd:double"&gt;19260.67&lt;/D&gt;&lt;D xsi:type="xsd:double"&gt;19308.54&lt;/D&gt;&lt;D xsi:type="xsd:double"&gt;19436.39&lt;/D&gt;&lt;D xsi:type="xsd:double"&gt;19342.03&lt;/D&gt;&lt;D xsi:type="xsd:double"&gt;19524.97&lt;/D&gt;&lt;D xsi:type="xsd:double"&gt;19519.85&lt;/D&gt;&lt;D xsi:type="xsd:double"&gt;19360.8&lt;/D&gt;&lt;D xsi:type="xsd:double"&gt;19215.49&lt;/D&gt;&lt;D xsi:type="xsd:double"&gt;19436.71&lt;/D&gt;&lt;D xsi:type="xsd:double"&gt;19377.72&lt;/D&gt;&lt;D xsi:type="xsd:double"&gt;19420&lt;/D&gt;&lt;D xsi:type="xsd:double"&gt;20058.12&lt;/D&gt;&lt;D xsi:type="xsd:double"&gt;20082.01&lt;/D&gt;&lt;D xsi:type="xsd:double"&gt;20200.38&lt;/D&gt;&lt;D xsi:type="xsd:double"&gt;20331.69&lt;/D&gt;&lt;D xsi:type="xsd:double"&gt;20137.73&lt;/D&gt;&lt;D xsi:type="xsd:double"&gt;20005.41&lt;/D&gt;&lt;D xsi:type="xsd:double"&gt;20184.23&lt;/D&gt;&lt;D xsi:type="xsd:double"&gt;20238.72&lt;/D&gt;&lt;D xsi:type="xsd:double"&gt;20512.03&lt;/D&gt;&lt;D xsi:type="xsd:double"&gt;20366.56&lt;/D&gt;&lt;D xsi:type="xsd:double"&gt;20383.2&lt;/D&gt;&lt;D xsi:type="xsd:double"&gt;20619.34&lt;/D&gt;&lt;D xsi:type="xsd:double"&gt;20687.97&lt;/D&gt;&lt;D xsi:type="xsd:double"&gt;20772.46&lt;/D&gt;&lt;D xsi:type="xsd:double"&gt;20765.07&lt;/D&gt;&lt;D xsi:type="xsd:double"&gt;20693.48&lt;/D&gt;&lt;D xsi:type="xsd:double"&gt;20499.4&lt;/D&gt;&lt;D xsi:type="xsd:double"&gt;20386.32&lt;/D&gt;&lt;D xsi:type="xsd:double"&gt;20820.73&lt;/D&gt;&lt;D xsi:type="xsd:double"&gt;20872.55&lt;/D&gt;&lt;D xsi:type="xsd:double"&gt;20786.18&lt;/D&gt;&lt;D xsi:type="xsd:double"&gt;20311.86&lt;/D&gt;&lt;D xsi:type="xsd:double"&gt;20249.84&lt;/D&gt;&lt;D xsi:type="xsd:double"&gt;20370.52&lt;/D&gt;&lt;D xsi:type="xsd:double"&gt;20370.44&lt;/D&gt;&lt;D xsi:type="xsd:double"&gt;20550.95&lt;/D&gt;&lt;D xsi:type="xsd:double"&gt;20546.43&lt;/D&gt;&lt;D xsi:type="xsd:double"&gt;21171.29&lt;/D&gt;&lt;D xsi:type="xsd:double"&gt;21511.08&lt;/D&gt;&lt;D xsi:type="xsd:double"&gt;21423.06&lt;/D&gt;&lt;D xsi:type="xsd:double"&gt;21172&lt;/D&gt;&lt;D xsi:type="xsd:double"&gt;21459.04&lt;/D&gt;&lt;D xsi:type="xsd:double"&gt;21452.82&lt;/D&gt;&lt;D xsi:type="xsd:double"&gt;21634.74&lt;/D&gt;&lt;D xsi:type="xsd:double"&gt;21495.79&lt;/D&gt;&lt;D xsi:type="xsd:double"&gt;21430.57&lt;/D&gt;&lt;D xsi:type="xsd:double"&gt;21419.92&lt;/D&gt;&lt;D xsi:type="xsd:double"&gt;21442.51&lt;/D&gt;&lt;D xsi:type="xsd:double"&gt;21654.07&lt;/D&gt;&lt;D xsi:type="xsd:double"&gt;21235.39&lt;/D&gt;&lt;D xsi:type="xsd:double"&gt;21061.77&lt;/D&gt;&lt;D xsi:type="xsd:double"&gt;20580.38&lt;/D&gt;&lt;D xsi:type="xsd:double"&gt;20534.76&lt;/D&gt;&lt;D xsi:type="xsd:double"&gt;20377.94&lt;/D&gt;&lt;D xsi:type="xsd:double"&gt;20303.2&lt;/D&gt;&lt;D xsi:type="xsd:double"&gt;20294.5&lt;/D&gt;&lt;D xsi:type="xsd:double"&gt;20347.8&lt;/D&gt;&lt;D xsi:type="xsd:double"&gt;20100.5&lt;/D&gt;&lt;D xsi:type="xsd:double"&gt;19881.91&lt;/D&gt;&lt;D xsi:type="xsd:double"&gt;19998.76&lt;/D&gt;&lt;D xsi:type="xsd:double"&gt;20145.77&lt;/D&gt;&lt;D xsi:type="xsd:double"&gt;19923.83&lt;/D&gt;&lt;D xsi:type="xsd:double"&gt;19793.46&lt;/D&gt;&lt;D xsi:type="xsd:double"&gt;19954.33&lt;/D&gt;&lt;D xsi:type="xsd:double"&gt;19955.03&lt;/D&gt;&lt;D xsi:type="xsd:double"&gt;19870.16&lt;/D&gt;&lt;D xsi:type="xsd:double"&gt;20379.66&lt;/D&gt;&lt;D xsi:type="xsd:double"&gt;20404.73&lt;/D&gt;&lt;D xsi:type="xsd:double"&gt;20620.15&lt;/D&gt;&lt;D xsi:type="xsd:double"&gt;20765.61&lt;/D&gt;&lt;D xsi:type="xsd:double"&gt;20974.71&lt;/D&gt;&lt;D xsi:type="xsd:double"&gt;20898.45&lt;/D&gt;&lt;D xsi:type="xsd:double"&gt;20878.21&lt;/D&gt;&lt;D xsi:type="xsd:double"&gt;21049.2&lt;/D&gt;&lt;D xsi:type="xsd:double"&gt;21039.87&lt;/D&gt;&lt;D xsi:type="xsd:double"&gt;21351.33&lt;/D&gt;&lt;D xsi:type="xsd:double"&gt;21352.37&lt;/D&gt;&lt;D xsi:type="xsd:double"&gt;21270.62&lt;/D&gt;&lt;D xsi:type="xsd:double"&gt;20664.59&lt;/D&gt;&lt;D xsi:type="xsd:double"&gt;20537.92&lt;/D&gt;&lt;D xsi:type="xsd:double"&gt;20553.58&lt;/D&gt;&lt;D xsi:type="xsd:double"&gt;20297.4&lt;/D&gt;&lt;D xsi:type="xsd:double"&gt;20282.04&lt;/D&gt;&lt;D xsi:type="xsd:double"&gt;20551.02&lt;/D&gt;&lt;D xsi:type="xsd:double"&gt;20681.79&lt;/D&gt;&lt;D xsi:type="xsd:double"&gt;20841.51&lt;/D&gt;&lt;D xsi:type="xsd:double"&gt;20889.05&lt;/D&gt;&lt;D xsi:type="xsd:double"&gt;21034.18&lt;/D&gt;&lt;D xsi:type="xsd:double"&gt;20329.16&lt;/D&gt;&lt;D xsi:type="xsd:double"&gt;20196.2&lt;/D&gt;&lt;D xsi:type="xsd:double"&gt;20456.58&lt;/D&gt;&lt;D xsi:type="xsd:double"&gt;20828.03&lt;/D&gt;&lt;D xsi:type="xsd:double"&gt;21166.02&lt;/D&gt;&lt;D xsi:type="xsd:double"&gt;20945.98&lt;/D&gt;&lt;D xsi:type="xsd:double"&gt;20560.06&lt;/D&gt;&lt;D xsi:type="xsd:double"&gt;20731.12&lt;/D&gt;&lt;D xsi:type="xsd:double"&gt;20645.59&lt;/D&gt;&lt;D xsi:type="xsd:double"&gt;20972.85&lt;/D&gt;&lt;D xsi:type="xsd:double"&gt;21252.64&lt;/D&gt;&lt;D xsi:type="xsd:double"&gt;21441.23&lt;/D&gt;&lt;D xsi:type="xsd:double"&gt;21581.42&lt;/D&gt;&lt;D xsi:type="xsd:double"&gt;21739.21&lt;/D&gt;&lt;D xsi:type="xsd:double"&gt;21822&lt;/D&gt;&lt;D xsi:type="xsd:double"&gt;21767.88&lt;/D&gt;&lt;D xsi:type="xsd:double"&gt;21895.23&lt;/D&gt;&lt;D xsi:type="xsd:double"&gt;22118.22&lt;/D&gt;&lt;D xsi:type="xsd:double"&gt;21972.87&lt;/D&gt;&lt;D xsi:type="xsd:double"&gt;22071.77&lt;/D&gt;&lt;D xsi:type="xsd:double"&gt;22300.51&lt;/D&gt;&lt;D xsi:type="xsd:double"&gt;22277.24&lt;/D&gt;&lt;D xsi:type="xsd:double"&gt;22214.72&lt;/D&gt;&lt;D xsi:type="xsd:double"&gt;22152.75&lt;/D&gt;&lt;D xsi:type="xsd:double"&gt;22260.95&lt;/D&gt;&lt;D xsi:type="xsd:double"&gt;21822.22&lt;/D&gt;&lt;D xsi:type="xsd:double"&gt;21922.42&lt;/D&gt;&lt;D xsi:type="xsd:double"&gt;22193.29&lt;/D&gt;&lt;D xsi:type="xsd:double"&gt;22503.28&lt;/D&gt;&lt;D xsi:type="xsd:double"&gt;22496.75&lt;/D&gt;&lt;D xsi:type="xsd:double"&gt;22618.04&lt;/D&gt;&lt;D xsi:type="xsd:double"&gt;22689.94&lt;/D&gt;&lt;D xsi:type="xsd:double"&gt;22816.75&lt;/D&gt;&lt;D xsi:type="xsd:double"&gt;22975.74&lt;/D&gt;&lt;D xsi:type="xsd:double"&gt;23084.52&lt;/D&gt;&lt;D xsi:type="xsd:double"&gt;23029.48&lt;/D&gt;&lt;D xsi:type="xsd:double"&gt;23193.9&lt;/D&gt;&lt;D xsi:type="xsd:double"&gt;23153.74&lt;/D&gt;&lt;D xsi:type="xsd:double"&gt;23005.16&lt;/D&gt;&lt;D xsi:type="xsd:double"&gt;22998.93&lt;/D&gt;&lt;D xsi:type="xsd:double"&gt;23036.07&lt;/D&gt;&lt;D xsi:type="xsd:double"&gt;22898.12&lt;/D&gt;&lt;D xsi:type="xsd:double"&gt;22997.4&lt;/D&gt;&lt;D xsi:type="xsd:double"&gt;22922.68&lt;/D&gt;&lt;D xsi:type="xsd:double"&gt;23073.52&lt;/D&gt;&lt;D xsi:type="xsd:double"&gt;23063.15&lt;/D&gt;&lt;D xsi:type="xsd:double"&gt;23193.03&lt;/D&gt;&lt;D xsi:type="xsd:double"&gt;23306.48&lt;/D&gt;&lt;D xsi:type="xsd:double"&gt;23688.41&lt;/D&gt;&lt;D xsi:type="xsd:double"&gt;23787.68&lt;/D&gt;&lt;D xsi:type="xsd:double"&gt;23830.75&lt;/D&gt;&lt;D xsi:type="xsd:double"&gt;23928.93&lt;/D&gt;&lt;D xsi:type="xsd:double"&gt;24364&lt;/D&gt;&lt;D xsi:type="xsd:double"&gt;23625.37&lt;/D&gt;&lt;D xsi:type="xsd:double"&gt;23652.41&lt;/D&gt;&lt;D xsi:type="xsd:double"&gt;23371.53&lt;/D&gt;&lt;D xsi:type="xsd:double"&gt;23471.48&lt;/D&gt;&lt;D xsi:type="xsd:double"&gt;23625.92&lt;/D&gt;&lt;D xsi:type="xsd:double"&gt;23556.06&lt;/D&gt;&lt;D xsi:type="xsd:double"&gt;23729.02&lt;/D&gt;&lt;D xsi:type="xsd:double"&gt;24058.65&lt;/D&gt;&lt;D xsi:type="xsd:double"&gt;23846.71&lt;/D&gt;&lt;D xsi:type="xsd:double"&gt;23563.5&lt;/D&gt;&lt;D xsi:type="xsd:double"&gt;23646.03&lt;/D&gt;&lt;D xsi:type="xsd:double"&gt;23619.65&lt;/D&gt;&lt;D xsi:type="xsd:double"&gt;23828.6&lt;/D&gt;&lt;D xsi:type="xsd:double"&gt;23484.37&lt;/D&gt;&lt;D xsi:type="xsd:double"&gt;23698.3&lt;/D&gt;&lt;D xsi:type="xsd:double"&gt;23689.44&lt;/D&gt;&lt;D xsi:type="xsd:double"&gt;23847.46&lt;/D&gt;&lt;D xsi:type="xsd:double"&gt;24004.09&lt;/D&gt;&lt;D xsi:type="xsd:double"&gt;23948.95&lt;/D&gt;&lt;D xsi:type="xsd:double"&gt;24064.5&lt;/D&gt;&lt;D xsi:type="xsd:double"&gt;23444.67&lt;/D&gt;&lt;D xsi:type="xsd:double"&gt;23347.97&lt;/D&gt;&lt;D xsi:type="xsd:double"&gt;23318.36&lt;/D&gt;&lt;D xsi:type="xsd:double"&gt;23177.19&lt;/D&gt;&lt;D xsi:type="xsd:double"&gt;23402.89&lt;/D&gt;&lt;D xsi:type="xsd:double"&gt;23445.56&lt;/D&gt;&lt;D xsi:type="xsd:double"&gt;23500.82&lt;/D&gt;&lt;D xsi:type="xsd:double"&gt;23620.09&lt;/D&gt;&lt;D xsi:type="xsd:double"&gt;23631.34&lt;/D&gt;&lt;D xsi:type="xsd:double"&gt;23464.03&lt;/D&gt;&lt;D xsi:type="xsd:double"&gt;23352.62&lt;/D&gt;&lt;D xsi:type="xsd:double"&gt;23157.73&lt;/D&gt;&lt;D xsi:type="xsd:double"&gt;23045.53&lt;/D&gt;&lt;D xsi:type="xsd:double"&gt;23268.05&lt;/D&gt;&lt;D xsi:type="xsd:double"&gt;22956.85&lt;/D&gt;&lt;D xsi:type="xsd:double"&gt;22855.01&lt;/D&gt;&lt;D xsi:type="xsd:double"&gt;22771.61&lt;/D&gt;&lt;D xsi:type="xsd:double"&gt;22867.24&lt;/D&gt;&lt;D xsi:type="xsd:double"&gt;22996.97&lt;/D&gt;&lt;D xsi:type="xsd:double"&gt;23048.32&lt;/D&gt;&lt;D xsi:type="xsd:double"&gt;22918.34&lt;/D&gt;&lt;D xsi:type="xsd:double"&gt;22673.31&lt;/D&gt;&lt;D xsi:type="xsd:double"&gt;22359.01&lt;/D&gt;&lt;D xsi:type="xsd:double"&gt;22411.12&lt;/D&gt;&lt;D xsi:type="xsd:double"&gt;22499.39&lt;/D&gt;&lt;D xsi:type="xsd:double"&gt;22367.47&lt;/D&gt;&lt;D xsi:type="xsd:double"&gt;22374.36&lt;/D&gt;&lt;D xsi:type="xsd:double"&gt;22480.75&lt;/D&gt;&lt;D xsi:type="xsd:double"&gt;22719.42&lt;/D&gt;&lt;D xsi:type="xsd:double"&gt;22804.26&lt;/D&gt;&lt;D xsi:type="xsd:double"&gt;22647.38&lt;/D&gt;&lt;D xsi:type="xsd:double"&gt;22764.34&lt;/D&gt;&lt;D xsi:type="xsd:double"&gt;22964.02&lt;/D&gt;&lt;D xsi:type="xsd:double"&gt;22868.14&lt;/D&gt;&lt;D xsi:type="xsd:double"&gt;22889.47&lt;/D&gt;&lt;D xsi:type="xsd:double"&gt;23012.28&lt;/D&gt;&lt;D xsi:type="xsd:double"&gt;22756.01&lt;/D&gt;&lt;D xsi:type="xsd:double"&gt;22628.13&lt;/D&gt;&lt;D xsi:type="xsd:double"&gt;22746.67&lt;/D&gt;&lt;D xsi:type="xsd:double"&gt;22843.01&lt;/D&gt;&lt;D xsi:type="xsd:double"&gt;23076.24&lt;/D&gt;&lt;D xsi:type="xsd:double"&gt;22813.85&lt;/D&gt;&lt;D xsi:type="xsd:double"&gt;22863.61&lt;/D&gt;&lt;D xsi:type="xsd:double"&gt;22458.42&lt;/D&gt;&lt;D xsi:type="xsd:double"&gt;22627.6&lt;/D&gt;&lt;D xsi:type="xsd:double"&gt;22305.07&lt;/D&gt;&lt;D xsi:type="xsd:double"&gt;22155.14&lt;/D&gt;&lt;D xsi:type="xsd:double"&gt;21955.94&lt;/D&gt;&lt;D xsi:type="xsd:double"&gt;21873.56&lt;/D&gt;&lt;D xsi:type="xsd:double"&gt;21910.39&lt;/D&gt;&lt;D xsi:type="xsd:double"&gt;21822.18&lt;/D&gt;&lt;D xsi:type="xsd:double"&gt;21601.07&lt;/D&gt;&lt;D xsi:type="xsd:double"&gt;21811.96&lt;/D&gt;&lt;D xsi:type="xsd:double"&gt;21810.4&lt;/D&gt;&lt;D xsi:type="xsd:double"&gt;22069.62&lt;/D&gt;&lt;D xsi:type="xsd:double"&gt;22189.31&lt;/D&gt;&lt;D xsi:type="xsd:double"&gt;22228.06&lt;/D&gt;&lt;D xsi:type="xsd:double"&gt;22483.01&lt;/D&gt;&lt;D xsi:type="xsd:double"&gt;22605.66&lt;/D&gt;&lt;D xsi:type="xsd:double"&gt;22626.43&lt;/D&gt;&lt;D xsi:type="xsd:double"&gt;22744.85&lt;/D&gt;&lt;D xsi:type="xsd:double"&gt;22944.58&lt;/D&gt;&lt;D xsi:type="xsd:double"&gt;22971.49&lt;/D&gt;&lt;D xsi:type="xsd:double"&gt;22971.45&lt;/D&gt;&lt;D xsi:type="xsd:double"&gt;22908.86&lt;/D&gt;&lt;D xsi:type="xsd:double"&gt;22867.84&lt;/D&gt;&lt;D xsi:type="xsd:double"&gt;23151.75&lt;/D&gt;&lt;D xsi:type="xsd:double"&gt;23104.35&lt;/D&gt;&lt;D xsi:type="xsd:double"&gt;22987.68&lt;/D&gt;&lt;D xsi:type="xsd:double"&gt;23068.08&lt;/D&gt;&lt;D xsi:type="xsd:double"&gt;22986.45&lt;/D&gt;&lt;D xsi:type="xsd:double"&gt;23066.4&lt;/D&gt;&lt;D xsi:type="xsd:double"&gt;23386.41&lt;/D&gt;&lt;D xsi:type="xsd:double"&gt;23397.09&lt;/D&gt;&lt;D xsi:type="xsd:double"&gt;23318.39&lt;/D&gt;&lt;D xsi:type="xsd:double"&gt;23439.02&lt;/D&gt;&lt;D xsi:type="xsd:double"&gt;23226.92&lt;/D&gt;&lt;D xsi:type="xsd:double"&gt;23348.24&lt;/D&gt;&lt;D xsi:type="xsd:double"&gt;23403.6&lt;/D&gt;&lt;D xsi:type="xsd:double"&gt;23520.77&lt;/D&gt;&lt;D xsi:type="xsd:double"&gt;23644.63&lt;/D&gt;&lt;D xsi:type="xsd:double"&gt;23718.47&lt;/D&gt;&lt;D xsi:type="xsd:double"&gt;23751.92&lt;/D&gt;&lt;D xsi:type="xsd:double"&gt;23735.11&lt;/D&gt;&lt;D xsi:type="xsd:double"&gt;24067.62&lt;/D&gt;&lt;D xsi:type="xsd:double"&gt;24161.39&lt;/D&gt;&lt;D xsi:type="xsd:double"&gt;24106.34&lt;/D&gt;&lt;D xsi:type="xsd:double"&gt;24202.34&lt;/D&gt;&lt;D xsi:type="xsd:double"&gt;24213.64&lt;/D&gt;&lt;D xsi:type="xsd:double"&gt;24201.96&lt;/D&gt;&lt;D xsi:type="xsd:double"&gt;24216.53&lt;/D&gt;&lt;D xsi:type="xsd:double"&gt;24121.91&lt;/D&gt;&lt;D xsi:type="xsd:double"&gt;24067.68&lt;/D&gt;&lt;D xsi:type="xsd:double"&gt;24007.81&lt;/D&gt;&lt;D xsi:type="xsd:double"&gt;23857.28&lt;/D&gt;&lt;D xsi:type="xsd:double"&gt;24080.87&lt;/D&gt;&lt;D xsi:type="xsd:double"&gt;23635.24&lt;/D&gt;&lt;D xsi:type="xsd:double"&gt;23691.05&lt;/D&gt;&lt;D xsi:type="xsd:double"&gt;23728&lt;/D&gt;&lt;D xsi:type="xsd:double"&gt;23816.23&lt;/D&gt;&lt;D xsi:type="xsd:double"&gt;23673.58&lt;/D&gt;&lt;D xsi:type="xsd:double"&gt;23603.77&lt;/D&gt;&lt;D xsi:type="xsd:double"&gt;23877.59&lt;/D&gt;&lt;D xsi:type="xsd:double"&gt;23918.12&lt;/D&gt;&lt;D xsi:type="xsd:double"&gt;23842.81&lt;/D&gt;&lt;D xsi:type="xsd:double"&gt;24288.28&lt;/D&gt;&lt;D xsi:type="xsd:double"&gt;24385.81&lt;/D&gt;&lt;D xsi:type="xsd:double"&gt;24501.99&lt;/D&gt;&lt;D xsi:type="xsd:double"&gt;24656.65&lt;/D&gt;&lt;D xsi:type="xsd:double"&gt;24380.42&lt;/D&gt;&lt;D xsi:type="xsd:double"&gt;24466.73&lt;/D&gt;&lt;D xsi:type="xsd:double"&gt;24420.77&lt;/D&gt;&lt;D xsi:type="xsd:double"&gt;24434.9&lt;/D&gt;&lt;D xsi:type="xsd:double"&gt;24360&lt;/D&gt;&lt;D xsi:type="xsd:double"&gt;24470.66&lt;/D&gt;&lt;D xsi:type="xsd:double"&gt;24431.12&lt;/D&gt;&lt;D xsi:type="xsd:double"&gt;24329.98&lt;/D&gt;&lt;D xsi:type="xsd:double"&gt;24261.48&lt;/D&gt;&lt;D xsi:type="xsd:double"&gt;24400.8&lt;/D&gt;&lt;D xsi:type="xsd:double"&gt;24381.63&lt;/D&gt;&lt;D xsi:type="xsd:double"&gt;24268.39&lt;/D&gt;&lt;D xsi:type="xsd:double"&gt;24314.66&lt;/D&gt;&lt;D xsi:type="xsd:double"&gt;24318.15&lt;/D&gt;&lt;D xsi:type="xsd:double"&gt;24313.5&lt;/D&gt;&lt;D xsi:type="xsd:double"&gt;24378.38&lt;/D&gt;&lt;D xsi:type="xsd:double"&gt;24276.31&lt;/D&gt;&lt;D xsi:type="xsd:double"&gt;23893.14&lt;/D&gt;&lt;D xsi:type="xsd:double"&gt;24058.87&lt;/D&gt;&lt;D xsi:type="xsd:double"&gt;24190.14&lt;/D&gt;&lt;D xsi:type="xsd:double"&gt;24206.44&lt;/D&gt;&lt;D xsi:type="xsd:double"&gt;24455.94&lt;/D&gt;&lt;D xsi:type="xsd:double"&gt;24637.85&lt;/D&gt;&lt;D xsi:type="xsd:double"&gt;24717.44&lt;/D&gt;&lt;D xsi:type="xsd:double"&gt;24697.03&lt;/D&gt;&lt;D xsi:type="xsd:double"&gt;24773.8&lt;/D&gt;&lt;D xsi:type="xsd:double"&gt;24683.88&lt;/D&gt;&lt;D xsi:type="xsd:double"&gt;24634.28&lt;/D&gt;&lt;D xsi:type="xsd:double"&gt;24624.21&lt;/D&gt;&lt;D xsi:type="xsd:double"&gt;24889.83&lt;/D&gt;&lt;D xsi:type="xsd:double"&gt;25164.97&lt;/D&gt;&lt;D xsi:type="xsd:double"&gt;25203.54&lt;/D&gt;&lt;D xsi:type="xsd:double"&gt;25211.28&lt;/D&gt;&lt;D xsi:type="xsd:double"&gt;25385.72&lt;/D&gt;&lt;D xsi:type="xsd:double"&gt;25413.35&lt;/D&gt;&lt;D xsi:type="xsd:double"&gt;25374.95&lt;/D&gt;&lt;D xsi:type="xsd:double"&gt;25263.81&lt;/D&gt;&lt;D xsi:type="xsd:double"&gt;25266.22&lt;/D&gt;&lt;D xsi:type="xsd:double"&gt;25450.04&lt;/D&gt;&lt;D xsi:type="xsd:double"&gt;25486.98&lt;/D&gt;&lt;D xsi:type="xsd:double"&gt;25428.5&lt;/D&gt;&lt;D xsi:type="xsd:double"&gt;25680.67&lt;/D&gt;&lt;D xsi:type="xsd:double"&gt;25724.4&lt;/D&gt;&lt;D xsi:type="xsd:double"&gt;25744.72&lt;/D&gt;&lt;D xsi:type="xsd:double"&gt;25817.95&lt;/D&gt;&lt;D xsi:type="xsd:double"&gt;25834.75&lt;/D&gt;&lt;D xsi:type="xsd:double"&gt;25973&lt;/D&gt;&lt;D xsi:type="xsd:double"&gt;25998.66&lt;/D&gt;&lt;D xsi:type="xsd:double"&gt;26019.01&lt;/D&gt;&lt;D xsi:type="xsd:double"&gt;26073.44&lt;/D&gt;&lt;D xsi:type="xsd:double"&gt;26069.98&lt;/D&gt;&lt;D xsi:type="xsd:double"&gt;26090.33&lt;/D&gt;&lt;D xsi:type="xsd:double"&gt;25957.78&lt;/D&gt;&lt;D xsi:type="xsd:double"&gt;25883.22&lt;/D&gt;&lt;D xsi:type="xsd:double"&gt;25915.46&lt;/D&gt;&lt;D xsi:type="xsd:double"&gt;25772.28&lt;/D&gt;&lt;D xsi:type="xsd:double"&gt;25719.97&lt;/D&gt;&lt;D xsi:type="xsd:double"&gt;25939.72&lt;/D&gt;&lt;D xsi:type="xsd:double"&gt;26043.1&lt;/D&gt;&lt;D xsi:type="xsd:double"&gt;25846.52&lt;/D&gt;&lt;D xsi:type="xsd:double"&gt;25867.94&lt;/D&gt;&lt;D xsi:type="xsd:double"&gt;25770.37&lt;/D&gt;&lt;D xsi:type="xsd:double"&gt;25875.48&lt;/D&gt;&lt;D xsi:type="xsd:double"&gt;25929.61&lt;/D&gt;&lt;D xsi:type="xsd:double"&gt;25821.36&lt;/D&gt;&lt;D xsi:type="xsd:double"&gt;25965.42&lt;/D&gt;&lt;D xsi:type="xsd:double"&gt;25816.25&lt;/D&gt;&lt;D xsi:type="xsd:double"&gt;25821.39&lt;/D&gt;&lt;D xsi:type="xsd:double"&gt;25838.27&lt;/D&gt;&lt;D xsi:type="xsd:double"&gt;25559.18&lt;/D&gt;&lt;D xsi:type="xsd:double"&gt;25599.7&lt;/D&gt;&lt;D xsi:type="xsd:double"&gt;25409.9&lt;/D&gt;&lt;D xsi:type="xsd:double"&gt;25622.75&lt;/D&gt;&lt;D xsi:type="xsd:double"&gt;25941.47&lt;/D&gt;&lt;D xsi:type="xsd:double"&gt;26147.3&lt;/D&gt;&lt;D xsi:type="xsd:double"&gt;26383.76&lt;/D&gt;&lt;D xsi:type="xsd:double"&gt;26416.68&lt;/D&gt;&lt;D xsi:type="xsd:double"&gt;26618.66&lt;/D&gt;&lt;D xsi:type="xsd:double"&gt;26540.17&lt;/D&gt;&lt;D xsi:type="xsd:double"&gt;26682.64&lt;/D&gt;&lt;D xsi:type="xsd:double"&gt;26794.18&lt;/D&gt;&lt;D xsi:type="xsd:double"&gt;26778.42&lt;/D&gt;&lt;D xsi:type="xsd:double"&gt;26882&lt;/D&gt;&lt;D xsi:type="xsd:double"&gt;26889.7&lt;/D&gt;&lt;D xsi:type="xsd:double"&gt;27007.27&lt;/D&gt;&lt;D xsi:type="xsd:double"&gt;27169.15&lt;/D&gt;&lt;D xsi:type="xsd:double"&gt;27047.88&lt;/D&gt;&lt;D xsi:type="xsd:double"&gt;27324.38&lt;/D&gt;&lt;D xsi:type="xsd:double"&gt;27558&lt;/D&gt;&lt;D xsi:type="xsd:double"&gt;27747.35&lt;/D&gt;&lt;D xsi:type="xsd:double"&gt;27601.05&lt;/D&gt;&lt;D xsi:type="xsd:double"&gt;27615.03&lt;/D&gt;&lt;D xsi:type="xsd:double"&gt;27731.92&lt;/D&gt;&lt;D xsi:type="xsd:double"&gt;27867.56&lt;/D&gt;&lt;D xsi:type="xsd:double"&gt;27876.12&lt;/D&gt;&lt;D xsi:type="xsd:double"&gt;27791.36&lt;/D&gt;&lt;D xsi:type="xsd:double"&gt;27184.21&lt;/D&gt;&lt;D xsi:type="xsd:double"&gt;27268.23&lt;/D&gt;&lt;D xsi:type="xsd:double"&gt;27438.42&lt;/D&gt;&lt;D xsi:type="xsd:double"&gt;27422.3&lt;/D&gt;&lt;D xsi:type="xsd:double"&gt;27624.52&lt;/D&gt;&lt;D xsi:type="xsd:double"&gt;27236.32&lt;/D&gt;&lt;D xsi:type="xsd:double"&gt;27221.31&lt;/D&gt;&lt;D xsi:type="xsd:double"&gt;27509.06&lt;/D&gt;&lt;D xsi:type="xsd:double"&gt;27642.23&lt;/D&gt;&lt;D xsi:type="xsd:double"&gt;27878.37&lt;/D&gt;&lt;D xsi:type="xsd:double"&gt;28071.59&lt;/D&gt;&lt;D xsi:type="xsd:double"&gt;27839.83&lt;/D&gt;&lt;D xsi:type="xsd:double"&gt;28127.9&lt;/D&gt;&lt;D xsi:type="xsd:double"&gt;27994.06&lt;/D&gt;&lt;D xsi:type="xsd:double"&gt;28116.7&lt;/D&gt;&lt;D xsi:type="xsd:double"&gt;27884.46&lt;/D&gt;&lt;/FQL&gt;&lt;FQL&gt;&lt;Q&gt;180458^MOVING_STD(LN(P_PRICE(09/04/2007-19D,0,D)/P_PRICE(09/04/2007-20D,-1D,D)), 20)*100&lt;/Q&gt;&lt;R&gt;2465&lt;/R&gt;&lt;C&gt;1&lt;/C&gt;&lt;D xsi:type="xsd:double"&gt;2.3342747755066329&lt;/D&gt;&lt;D xsi:type="xsd:double"&gt;2.2673742899464489&lt;/D&gt;&lt;D xsi:type="xsd:double"&gt;2.2624849167487868&lt;/D&gt;&lt;D xsi:type="xsd:double"&gt;2.13500366472388&lt;/D&gt;&lt;D xsi:type="xsd:double"&gt;2.1369513757452032&lt;/D&gt;&lt;D xsi:type="xsd:double"&gt;2.1418878017912291&lt;/D&gt;&lt;D xsi:type="xsd:double"&gt;2.0026099178216841&lt;/D&gt;&lt;D xsi:type="xsd:double"&gt;1.768965481434019&lt;/D&gt;&lt;D xsi:type="xsd:double"&gt;1.691582675607497&lt;/D&gt;&lt;D xsi:type="xsd:double"&gt;1.3408583223085959&lt;/D&gt;&lt;D xsi:type="xsd:double"&gt;1.3511268929461731&lt;/D&gt;&lt;D xsi:type="xsd:double"&gt;1.462505363081642&lt;/D&gt;&lt;D xsi:type="xsd:double"&gt;1.379263612598258&lt;/D&gt;&lt;D xsi:type="xsd:double"&gt;1.36769250826075&lt;/D&gt;&lt;D xsi:type="xsd:double"&gt;1.357847380230053&lt;/D&gt;&lt;D xsi:type="xsd:double"&gt;1.335019763625469&lt;/D&gt;&lt;D xsi:type="xsd:double"&gt;1.293984660683398&lt;/D&gt;&lt;D xsi:type="xsd:double"&gt;1.2677227538085321&lt;/D&gt;&lt;D xsi:type="xsd:double"&gt;1.415608775541265&lt;/D&gt;&lt;D xsi:type="xsd:double"&gt;1.590117485406882&lt;/D&gt;&lt;D xsi:type="xsd:double"&gt;1.6829703236766269&lt;/D&gt;&lt;D xsi:type="xsd:double"&gt;1.7751276722796809&lt;/D&gt;&lt;D xsi:type="xsd:double"&gt;1.7788003581752949&lt;/D&gt;&lt;D xsi:type="xsd:double"&gt;1.7736485964031321&lt;/D&gt;&lt;D xsi:type="xsd:double"&gt;1.7667010412038431&lt;/D&gt;&lt;D xsi:type="xsd:double"&gt;1.763665973271634&lt;/D&gt;&lt;D xsi:type="xsd:double"&gt;1.813917896994234&lt;/D&gt;&lt;D xsi:type="xsd:double"&gt;1.8469167009388769&lt;/D&gt;&lt;D xsi:type="xsd:double"&gt;1.9537447885852171&lt;/D&gt;&lt;D xsi:type="xsd:double"&gt;1.8997665134956221&lt;/D&gt;&lt;D xsi:type="xsd:double"&gt;1.887828284340199&lt;/D&gt;&lt;D xsi:type="xsd:double"&gt;2.0224758155386571&lt;/D&gt;&lt;D xsi:type="xsd:double"&gt;2.1275804996296981&lt;/D&gt;&lt;D xsi:type="xsd:double"&gt;2.1353344590836971&lt;/D&gt;&lt;D xsi:type="xsd:double"&gt;2.09729745558679&lt;/D&gt;&lt;D xsi:type="xsd:double"&gt;2.099649833202446&lt;/D&gt;&lt;D xsi:type="xsd:double"&gt;2.183016118528013&lt;/D&gt;&lt;D xsi:type="xsd:double"&gt;2.1846327342382512&lt;/D&gt;&lt;D xsi:type="xsd:double"&gt;2.0904371299551219&lt;/D&gt;&lt;D xsi:type="xsd:double"&gt;1.9583678473709461&lt;/D&gt;&lt;D xsi:type="xsd:double"&gt;2.0802829377609271&lt;/D&gt;&lt;D xsi:type="xsd:double"&gt;2.3562381200672311&lt;/D&gt;&lt;D xsi:type="xsd:double"&gt;2.3773820355091289&lt;/D&gt;&lt;D xsi:type="xsd:double"&gt;2.361379469027582&lt;/D&gt;&lt;D xsi:type="xsd:double"&gt;2.474287221380163&lt;/D&gt;&lt;D xsi:type="xsd:double"&gt;2.4328683271904681&lt;/D&gt;&lt;D xsi:type="xsd:double"&gt;2.578466811529279&lt;/D&gt;&lt;D xsi:type="xsd:double"&gt;2.5110376667204268&lt;/D&gt;&lt;D xsi:type="xsd:double"&gt;2.7192062634759209&lt;/D&gt;&lt;D xsi:type="xsd:double"&gt;2.7240808184832561&lt;/D&gt;&lt;D xsi:type="xsd:double"&gt;2.856383693096586&lt;/D&gt;&lt;D xsi:type="xsd:double"&gt;2.7401042766825081&lt;/D&gt;&lt;D xsi:type="xsd:double"&gt;2.6238388998480859&lt;/D&gt;&lt;D xsi:type="xsd:double"&gt;2.7685081239782421&lt;/D&gt;&lt;D xsi:type="xsd:double"&gt;2.7448623704069912&lt;/D&gt;&lt;D xsi:type="xsd:double"&gt;2.75553535239549&lt;/D&gt;&lt;D xsi:type="xsd:double"&gt;2.7726269074299918&lt;/D&gt;&lt;D xsi:type="xsd:double"&gt;2.7715532912498122&lt;/D&gt;&lt;D xsi:type="xsd:double"&gt;2.7873709446679311&lt;/D&gt;&lt;D xsi:type="xsd:double"&gt;2.96854817653735&lt;/D&gt;&lt;D xsi:type="xsd:double"&gt;2.90147788165234&lt;/D&gt;&lt;D xsi:type="xsd:double"&gt;2.6696310606486571&lt;/D&gt;&lt;D xsi:type="xsd:double"&gt;2.645578295327454&lt;/D&gt;&lt;D xsi:type="xsd:double"&gt;2.663718760560875&lt;/D&gt;&lt;D xsi:type="xsd:double"&gt;2.559867994826&lt;/D&gt;&lt;D xsi:type="xsd:double"&gt;2.624706165222912&lt;/D&gt;&lt;D xsi:type="xsd:double"&gt;2.472846809686136&lt;/D&gt;&lt;D xsi:type="xsd:double"&gt;2.5283318243424682&lt;/D&gt;&lt;D xsi:type="xsd:double"&gt;2.356792766143065&lt;/D&gt;&lt;D xsi:type="xsd:double"&gt;2.413987741295939&lt;/D&gt;&lt;D xsi:type="xsd:double"&gt;2.242016533531948&lt;/D&gt;&lt;D xsi:type="xsd:double"&gt;2.377958336848399&lt;/D&gt;&lt;D xsi:type="xsd:double"&gt;2.3643864401488468&lt;/D&gt;&lt;D xsi:type="xsd:double"&gt;2.177137181834119&lt;/D&gt;&lt;D xsi:type="xsd:double"&gt;2.1028293294375331&lt;/D&gt;&lt;D xsi:type="xsd:double"&gt;2.1120998748472282&lt;/D&gt;&lt;D xsi:type="xsd:double"&gt;1.954381335331723&lt;/D&gt;&lt;D xsi:type="xsd:double"&gt;1.935913336921079&lt;/D&gt;&lt;D xsi:type="xsd:double"&gt;1.974187031542775&lt;/D&gt;&lt;D xsi:type="xsd:double"&gt;1.78436781099397&lt;/D&gt;&lt;D xsi:type="xsd:double"&gt;1.785129396238637&lt;/D&gt;&lt;D xsi:type="xsd:double"&gt;1.854846752030568&lt;/D&gt;&lt;D xsi:type="xsd:double"&gt;1.9338283231311639&lt;/D&gt;&lt;D xsi:type="xsd:double"&gt;1.895485515431049&lt;/D&gt;&lt;D xsi:type="xsd:double"&gt;1.8779662322438839&lt;/D&gt;&lt;D xsi:type="xsd:double"&gt;1.87998224981394&lt;/D&gt;&lt;D xsi:type="xsd:double"&gt;1.8863876981169281&lt;/D&gt;&lt;D xsi:type="xsd:double"&gt;1.78580767615228&lt;/D&gt;&lt;D xsi:type="xsd:double"&gt;1.741274090837307&lt;/D&gt;&lt;D xsi:type="xsd:double"&gt;1.71759702331547&lt;/D&gt;&lt;D xsi:type="xsd:double"&gt;2.0700894615357641&lt;/D&gt;&lt;D xsi:type="xsd:double"&gt;2.06962912914194&lt;/D&gt;&lt;D xsi:type="xsd:double"&gt;2.0665963564773371&lt;/D&gt;&lt;D xsi:type="xsd:double"&gt;2.356741461269686&lt;/D&gt;&lt;D xsi:type="xsd:double"&gt;3.008857263541032&lt;/D&gt;&lt;D xsi:type="xsd:double"&gt;3.871595909935015&lt;/D&gt;&lt;D xsi:type="xsd:double"&gt;3.8417717078418718&lt;/D&gt;&lt;D xsi:type="xsd:double"&gt;4.1821983684429371&lt;/D&gt;&lt;D xsi:type="xsd:double"&gt;4.2626822007730532&lt;/D&gt;&lt;D xsi:type="xsd:double"&gt;4.24776719318562&lt;/D&gt;&lt;D xsi:type="xsd:double"&gt;4.2708314120633322&lt;/D&gt;&lt;D xsi:type="xsd:double"&gt;4.2520125564189923&lt;/D&gt;&lt;D xsi:type="xsd:double"&gt;4.2713043090458118&lt;/D&gt;&lt;D xsi:type="xsd:double"&gt;4.3772322502526562&lt;/D&gt;&lt;D xsi:type="xsd:double"&gt;4.3783519162276878&lt;/D&gt;&lt;D xsi:type="xsd:double"&gt;4.4859856332715573&lt;/D&gt;&lt;D xsi:type="xsd:double"&gt;4.5311673112126067&lt;/D&gt;&lt;D xsi:type="xsd:do</t>
        </r>
      </text>
    </comment>
    <comment ref="A15" authorId="0" shapeId="0">
      <text>
        <r>
          <rPr>
            <b/>
            <sz val="9"/>
            <color indexed="81"/>
            <rFont val="Tahoma"/>
            <charset val="1"/>
          </rPr>
          <t>uble"&gt;4.5579217871160607&lt;/D&gt;&lt;D xsi:type="xsd:double"&gt;4.5733276951664914&lt;/D&gt;&lt;D xsi:type="xsd:double"&gt;4.6500063654615&lt;/D&gt;&lt;D xsi:type="xsd:double"&gt;4.4911822155696619&lt;/D&gt;&lt;D xsi:type="xsd:double"&gt;4.4558597597021317&lt;/D&gt;&lt;D xsi:type="xsd:double"&gt;4.4722142516211267&lt;/D&gt;&lt;D xsi:type="xsd:double"&gt;4.31675209493866&lt;/D&gt;&lt;D xsi:type="xsd:double"&gt;3.7613586236927752&lt;/D&gt;&lt;D xsi:type="xsd:double"&gt;2.9891612822516578&lt;/D&gt;&lt;D xsi:type="xsd:double"&gt;2.94619265782106&lt;/D&gt;&lt;D xsi:type="xsd:double"&gt;2.56040905232719&lt;/D&gt;&lt;D xsi:type="xsd:double"&gt;2.4852229600188229&lt;/D&gt;&lt;D xsi:type="xsd:double"&gt;2.477842980304592&lt;/D&gt;&lt;D xsi:type="xsd:double"&gt;2.4102212635765361&lt;/D&gt;&lt;D xsi:type="xsd:double"&gt;2.5106851809380339&lt;/D&gt;&lt;D xsi:type="xsd:double"&gt;2.459830502587478&lt;/D&gt;&lt;D xsi:type="xsd:double"&gt;2.2829470871676172&lt;/D&gt;&lt;D xsi:type="xsd:double"&gt;2.2999984346820161&lt;/D&gt;&lt;D xsi:type="xsd:double"&gt;2.1046119132890988&lt;/D&gt;&lt;D xsi:type="xsd:double"&gt;1.9484475360365261&lt;/D&gt;&lt;D xsi:type="xsd:double"&gt;1.9459555005072109&lt;/D&gt;&lt;D xsi:type="xsd:double"&gt;1.9752252362517511&lt;/D&gt;&lt;D xsi:type="xsd:double"&gt;2.0830125747640569&lt;/D&gt;&lt;D xsi:type="xsd:double"&gt;2.0724678790897642&lt;/D&gt;&lt;D xsi:type="xsd:double"&gt;2.3346171686193542&lt;/D&gt;&lt;D xsi:type="xsd:double"&gt;2.329614257397997&lt;/D&gt;&lt;D xsi:type="xsd:double"&gt;2.3784964723227908&lt;/D&gt;&lt;D xsi:type="xsd:double"&gt;2.476018417888314&lt;/D&gt;&lt;D xsi:type="xsd:double"&gt;2.8936187686220829&lt;/D&gt;&lt;D xsi:type="xsd:double"&gt;2.9000188871492938&lt;/D&gt;&lt;D xsi:type="xsd:double"&gt;2.8618614235448918&lt;/D&gt;&lt;D xsi:type="xsd:double"&gt;2.833266471515576&lt;/D&gt;&lt;D xsi:type="xsd:double"&gt;2.85131552426316&lt;/D&gt;&lt;D xsi:type="xsd:double"&gt;2.8685779832594012&lt;/D&gt;&lt;D xsi:type="xsd:double"&gt;2.8800839768423492&lt;/D&gt;&lt;D xsi:type="xsd:double"&gt;2.85801630222355&lt;/D&gt;&lt;D xsi:type="xsd:double"&gt;2.866612170772977&lt;/D&gt;&lt;D xsi:type="xsd:double"&gt;2.8783987603526082&lt;/D&gt;&lt;D xsi:type="xsd:double"&gt;2.758393351674278&lt;/D&gt;&lt;D xsi:type="xsd:double"&gt;2.7577552616408778&lt;/D&gt;&lt;D xsi:type="xsd:double"&gt;2.7748136725175119&lt;/D&gt;&lt;D xsi:type="xsd:double"&gt;2.88116022506606&lt;/D&gt;&lt;D xsi:type="xsd:double"&gt;2.6312113811243578&lt;/D&gt;&lt;D xsi:type="xsd:double"&gt;2.6291033358238769&lt;/D&gt;&lt;D xsi:type="xsd:double"&gt;2.273542617366541&lt;/D&gt;&lt;D xsi:type="xsd:double"&gt;2.2766031130823019&lt;/D&gt;&lt;D xsi:type="xsd:double"&gt;2.2733872330385871&lt;/D&gt;&lt;D xsi:type="xsd:double"&gt;2.0534357186328842&lt;/D&gt;&lt;D xsi:type="xsd:double"&gt;1.6249754158258529&lt;/D&gt;&lt;D xsi:type="xsd:double"&gt;1.638640890768635&lt;/D&gt;&lt;D xsi:type="xsd:double"&gt;1.6611258662306021&lt;/D&gt;&lt;D xsi:type="xsd:double"&gt;1.5850514866941861&lt;/D&gt;&lt;D xsi:type="xsd:double"&gt;1.484807246406828&lt;/D&gt;&lt;D xsi:type="xsd:double"&gt;1.502134055046042&lt;/D&gt;&lt;D xsi:type="xsd:double"&gt;1.411476063028329&lt;/D&gt;&lt;D xsi:type="xsd:double"&gt;1.392118081765195&lt;/D&gt;&lt;D xsi:type="xsd:double"&gt;1.3757223708126349&lt;/D&gt;&lt;D xsi:type="xsd:double"&gt;1.485456929501711&lt;/D&gt;&lt;D xsi:type="xsd:double"&gt;1.452412479473483&lt;/D&gt;&lt;D xsi:type="xsd:double"&gt;1.5016113843444281&lt;/D&gt;&lt;D xsi:type="xsd:double"&gt;1.4995420021272961&lt;/D&gt;&lt;D xsi:type="xsd:double"&gt;1.223059806911696&lt;/D&gt;&lt;D xsi:type="xsd:double"&gt;1.22672986710365&lt;/D&gt;&lt;D xsi:type="xsd:double"&gt;1.222770586565856&lt;/D&gt;&lt;D xsi:type="xsd:double"&gt;1.188811635621672&lt;/D&gt;&lt;D xsi:type="xsd:double"&gt;1.3146457607302009&lt;/D&gt;&lt;D xsi:type="xsd:double"&gt;1.2547019323693669&lt;/D&gt;&lt;D xsi:type="xsd:double"&gt;1.3038038841500761&lt;/D&gt;&lt;D xsi:type="xsd:double"&gt;1.294691625612346&lt;/D&gt;&lt;D xsi:type="xsd:double"&gt;1.329410511690114&lt;/D&gt;&lt;D xsi:type="xsd:double"&gt;1.343488259658691&lt;/D&gt;&lt;D xsi:type="xsd:double"&gt;1.3295993128239749&lt;/D&gt;&lt;D xsi:type="xsd:double"&gt;1.3125114691893389&lt;/D&gt;&lt;D xsi:type="xsd:double"&gt;1.325761104671088&lt;/D&gt;&lt;D xsi:type="xsd:double"&gt;1.277801558741714&lt;/D&gt;&lt;D xsi:type="xsd:double"&gt;1.325236190929731&lt;/D&gt;&lt;D xsi:type="xsd:double"&gt;1.3241884446051511&lt;/D&gt;&lt;D xsi:type="xsd:double"&gt;1.244492719940838&lt;/D&gt;&lt;D xsi:type="xsd:double"&gt;1.2563529950136769&lt;/D&gt;&lt;D xsi:type="xsd:double"&gt;1.53169897654924&lt;/D&gt;&lt;D xsi:type="xsd:double"&gt;1.43553840983632&lt;/D&gt;&lt;D xsi:type="xsd:double"&gt;1.4448655700329449&lt;/D&gt;&lt;D xsi:type="xsd:double"&gt;1.4725076293343591&lt;/D&gt;&lt;D xsi:type="xsd:double"&gt;1.56311458120919&lt;/D&gt;&lt;D xsi:type="xsd:double"&gt;1.552928056106083&lt;/D&gt;&lt;D xsi:type="xsd:double"&gt;1.5434125149116951&lt;/D&gt;&lt;D xsi:type="xsd:double"&gt;1.555614887989863&lt;/D&gt;&lt;D xsi:type="xsd:double"&gt;1.535079578948727&lt;/D&gt;&lt;D xsi:type="xsd:double"&gt;1.523745383918149&lt;/D&gt;&lt;D xsi:type="xsd:double"&gt;1.4624393480658451&lt;/D&gt;&lt;D xsi:type="xsd:double"&gt;1.4684192500605491&lt;/D&gt;&lt;D xsi:type="xsd:double"&gt;1.470728300443257&lt;/D&gt;&lt;D xsi:type="xsd:double"&gt;1.488549658725763&lt;/D&gt;&lt;D xsi:type="xsd:double"&gt;1.4770646489748369&lt;/D&gt;&lt;D xsi:type="xsd:double"&gt;1.445047886180342&lt;/D&gt;&lt;D xsi:type="xsd:double"&gt;1.4593199835338659&lt;/D&gt;&lt;D xsi:type="xsd:double"&gt;1.495959306565662&lt;/D&gt;&lt;D xsi:type="xsd:double"&gt;1.609275165966527&lt;/D&gt;&lt;D xsi:type="xsd:double"&gt;1.694342884008454&lt;/D&gt;&lt;D xsi:type="xsd:double"&gt;1.6352287922230619&lt;/D&gt;&lt;D xsi:type="xsd:double"&gt;1.6376876405836129&lt;/D&gt;&lt;D xsi:type="xsd:double"&gt;1.6779680550070919&lt;/D&gt;&lt;D xsi:type="xsd:double"&gt;1.636134728383742&lt;/D&gt;&lt;D xsi:type="xsd:double"&gt;1.763944872796446&lt;/D&gt;&lt;D xsi:type="xsd:double"&gt;1.765839674857232&lt;/D&gt;&lt;D xsi:type="xsd:double"&gt;1.842741273222096&lt;/D&gt;&lt;D xsi:type="xsd:double"&gt;1.796517671688213&lt;/D&gt;&lt;D xsi:type="xsd:double"&gt;1.93149967418759&lt;/D&gt;&lt;D xsi:type="xsd:double"&gt;1.931393413404273&lt;/D&gt;&lt;D xsi:type="xsd:double"&gt;2.0029331884375892&lt;/D&gt;&lt;D xsi:type="xsd:double"&gt;1.9984194535344&lt;/D&gt;&lt;D xsi:type="xsd:double"&gt;2.02167162825025&lt;/D&gt;&lt;D xsi:type="xsd:double"&gt;1.972495099687485&lt;/D&gt;&lt;D xsi:type="xsd:double"&gt;2.024715876512889&lt;/D&gt;&lt;D xsi:type="xsd:double"&gt;2.0175308609733071&lt;/D&gt;&lt;D xsi:type="xsd:double"&gt;1.9390958341324269&lt;/D&gt;&lt;D xsi:type="xsd:double"&gt;1.936283381177822&lt;/D&gt;&lt;D xsi:type="xsd:double"&gt;1.9225805555443241&lt;/D&gt;&lt;D xsi:type="xsd:double"&gt;1.8663971988774859&lt;/D&gt;&lt;D xsi:type="xsd:double"&gt;1.7734847409062871&lt;/D&gt;&lt;D xsi:type="xsd:double"&gt;1.78935173020711&lt;/D&gt;&lt;D xsi:type="xsd:double"&gt;1.747547870791462&lt;/D&gt;&lt;D xsi:type="xsd:double"&gt;1.753245306940769&lt;/D&gt;&lt;D xsi:type="xsd:double"&gt;1.5565180889480881&lt;/D&gt;&lt;D xsi:type="xsd:double"&gt;1.5590194581595109&lt;/D&gt;&lt;D xsi:type="xsd:double"&gt;1.4757425492171079&lt;/D&gt;&lt;D xsi:type="xsd:double"&gt;1.4787815585753421&lt;/D&gt;&lt;D xsi:type="xsd:double"&gt;1.3341994404589459&lt;/D&gt;&lt;D xsi:type="xsd:double"&gt;1.4567552544604909&lt;/D&gt;&lt;D xsi:type="xsd:double"&gt;1.3533654462105069&lt;/D&gt;&lt;D xsi:type="xsd:double"&gt;1.630149132282855&lt;/D&gt;&lt;D xsi:type="xsd:double"&gt;1.611165559144325&lt;/D&gt;&lt;D xsi:type="xsd:double"&gt;1.6917065986857189&lt;/D&gt;&lt;D xsi:type="xsd:double"&gt;1.71491771802537&lt;/D&gt;&lt;D xsi:type="xsd:double"&gt;1.681302359035733&lt;/D&gt;&lt;D xsi:type="xsd:double"&gt;1.703473883608132&lt;/D&gt;&lt;D xsi:type="xsd:double"&gt;1.7057721143003271&lt;/D&gt;&lt;D xsi:type="xsd:double"&gt;1.734949771838098&lt;/D&gt;&lt;D xsi:type="xsd:double"&gt;1.66916279034435&lt;/D&gt;&lt;D xsi:type="xsd:double"&gt;1.7004634873819911&lt;/D&gt;&lt;D xsi:type="xsd:double"&gt;1.9982417427800141&lt;/D&gt;&lt;D xsi:type="xsd:double"&gt;2.016088720628932&lt;/D&gt;&lt;D xsi:type="xsd:double"&gt;2.065868262625723&lt;/D&gt;&lt;D xsi:type="xsd:double"&gt;2.13757162832054&lt;/D&gt;&lt;D xsi:type="xsd:double"&gt;2.127533718185266&lt;/D&gt;&lt;D xsi:type="xsd:double"&gt;2.412104281246322&lt;/D&gt;&lt;D xsi:type="xsd:double"&gt;2.501306684848887&lt;/D&gt;&lt;D xsi:type="xsd:double"&gt;2.488362668013917&lt;/D&gt;&lt;D xsi:type="xsd:double"&gt;3.2873148795483278&lt;/D&gt;&lt;D xsi:type="xsd:double"&gt;3.271966051968648&lt;/D&gt;&lt;D xsi:type="xsd:double"&gt;3.257717642669538&lt;/D&gt;&lt;D xsi:type="xsd:double"&gt;3.2652000679199462&lt;/D&gt;&lt;D xsi:type="xsd:double"&gt;3.2161562299073712&lt;/D&gt;&lt;D xsi:type="xsd:double"&gt;3.196407874313175&lt;/D&gt;&lt;D xsi:type="xsd:double"&gt;3.269907565119885&lt;/D&gt;&lt;D xsi:type="xsd:double"&gt;3.2832125041161091&lt;/D&gt;&lt;D xsi:type="xsd:double"&gt;3.294114053276096&lt;/D&gt;&lt;D xsi:type="xsd:double"&gt;3.3159357188591358&lt;/D&gt;&lt;D xsi:type="xsd:double"&gt;3.4551616996964878&lt;/D&gt;&lt;D xsi:type="xsd:double"&gt;3.840238226561675&lt;/D&gt;&lt;D xsi:type="xsd:double"&gt;3.7726788310108121&lt;/D&gt;&lt;D xsi:type="xsd:double"&gt;4.0146818119974306&lt;/D&gt;&lt;D xsi:type="xsd:double"&gt;4.7441313245106569&lt;/D&gt;&lt;D xsi:type="xsd:double"&gt;4.8048933250057111&lt;/D&gt;&lt;D xsi:type="xsd:double"&gt;4.90086071200749&lt;/D&gt;&lt;D xsi:type="xsd:double"&gt;4.8695569024021568&lt;/D&gt;&lt;D xsi:type="xsd:double"&gt;4.8986525357429338&lt;/D&gt;&lt;D xsi:type="xsd:double"&gt;5.0837110767214506&lt;/D&gt;&lt;D xsi:type="xsd:double"&gt;4.5226327330083844&lt;/D&gt;&lt;D xsi:type="xsd:double"&gt;4.5573352513486913&lt;/D&gt;&lt;D xsi:type="xsd:double"&gt;4.5489114164968738&lt;/D&gt;&lt;D xsi:type="xsd:double"&gt;4.784726510235056&lt;/D&gt;&lt;D xsi:type="xsd:double"&gt;5.4079715556515939&lt;/D&gt;&lt;D xsi:type="xsd:double"&gt;6.4995064896019894&lt;/D&gt;&lt;D xsi:type="xsd:double"&gt;6.5023047692239517&lt;/D&gt;&lt;D xsi:type="xsd:double"&gt;7.1833394549110556&lt;/D&gt;&lt;D xsi:type="xsd:double"&gt;7.1701142576481676&lt;/D&gt;&lt;D xsi:type="xsd:double"&gt;7.2127399057738408&lt;/D&gt;&lt;D xsi:type="xsd:double"&gt;7.15376322325383&lt;/D&gt;&lt;D xsi:type="xsd:double"&gt;6.9617456496003109&lt;/D&gt;&lt;D xsi:type="xsd:double"&gt;7.0871225336124608&lt;/D&gt;&lt;D xsi:type="xsd:double"&gt;6.9543696254400036&lt;/D&gt;&lt;D xsi:type="xsd:double"&gt;6.6151010527585719&lt;/D&gt;&lt;D xsi:type="xsd:double"&gt;6.6258341793967963&lt;/D&gt;&lt;D xsi:type="xsd:double"&gt;6.552443484961529&lt;/D&gt;&lt;D xsi:type="xsd:double"&gt;6.5654593986697636&lt;/D&gt;&lt;D xsi:type="xsd:double"&gt;6.535518358218587&lt;/D&gt;&lt;D xsi:type="xsd:double"&gt;6.4068472722980454&lt;/D&gt;&lt;D xsi:type="xsd:double"&gt;6.46508733984489&lt;/D&gt;&lt;D xsi:type="xsd:double"&gt;6.3769929922824193&lt;/D&gt;&lt;D xsi:type="xsd:double"&gt;6.3908763311176138&lt;/D&gt;&lt;D xsi:type="xsd:double"&gt;6.1370389994126624&lt;/D&gt;&lt;D xsi:type="xsd:double"&gt;5.26226115713482&lt;/D&gt;&lt;D xsi:type="xsd:double"&gt;4.3814451282262059&lt;/D&gt;&lt;D xsi:type="xsd:double"&gt;4.4542761732144749&lt;/D&gt;&lt;D xsi:type="xsd:double"&gt;3.503160967914547&lt;/D&gt;&lt;D xsi:type="xsd:double"&gt;3.510876545754309&lt;/D&gt;&lt;D xsi:type="xsd:double"&gt;3.4756136904165191&lt;/D&gt;&lt;D xsi:type="xsd:double"&gt;3.6506576352264428&lt;/D&gt;&lt;D xsi:type="xsd:double"&gt;3.58301056857362&lt;/D&gt;&lt;D xsi:type="xsd:double"&gt;3.1959582643382549&lt;/D&gt;&lt;D xsi:type="xsd:double"&gt;3.1577886076079831&lt;/D&gt;&lt;D xsi:type="xsd:double"&gt;3.6029580778280379&lt;/D&gt;&lt;D xsi:type="xsd:double"&gt;3.44535746311275&lt;/D&gt;&lt;D xsi:type="xsd:double"&gt;3.6247037188980791&lt;/D&gt;&lt;D xsi:type="xsd:double"&gt;3.3567110129371178&lt;/D&gt;&lt;D xsi:type="xsd:double"&gt;3.628886336227&lt;/D&gt;&lt;D xsi:type="xsd:double"&gt;3.6418103725670909&lt;/D&gt;&lt;D xsi:type="xsd:double"&gt;3.43268502643039&lt;/D&gt;&lt;D xsi:type="xsd:double"&gt;3.42484896636061&lt;/D&gt;&lt;D xsi:type="xsd:double"&gt;3.21850741070858&lt;/D&gt;&lt;D xsi:type="xsd:double"&gt;3.2861555729170382&lt;/D&gt;&lt;D xsi:type="xsd:double"&gt;3.380880068742369&lt;/D&gt;&lt;D xsi:type="xsd:double"&gt;3.4168405061209688&lt;/D&gt;&lt;D xsi:type="xsd:double"&gt;3.3329368598467912&lt;/D&gt;&lt;D xsi:type="xsd:double"&gt;3.32805616349296&lt;/D&gt;&lt;D xsi:type="xsd:double"&gt;3.2936103508635051&lt;/D&gt;&lt;D xsi:type="xsd:double"&gt;3.2836716665760641&lt;/D&gt;&lt;D xsi:type="xsd:double"&gt;3.1800291933130018&lt;/D&gt;&lt;D xsi:type="xsd:double"&gt;3.2388063037455308&lt;/D&gt;&lt;D xsi:type="xsd:double"&gt;3.234400604586614&lt;/D&gt;&lt;D xsi:type="xsd:double"&gt;3.3311380810992022&lt;/D&gt;&lt;D xsi:type="xsd:double"&gt;2.8949074717533811&lt;/D&gt;&lt;D xsi:type="xsd:double"&gt;2.865838643889727&lt;/D&gt;&lt;D xsi:type="xsd:double"&gt;2.6067230559347561&lt;/D&gt;&lt;D xsi:type="xsd:double"&gt;2.6250284202254042&lt;/D&gt;&lt;D xsi:type="xsd:double"&gt;2.3548048827698409&lt;/D&gt;&lt;D xsi:type="xsd:double"&gt;2.3834765093725081&lt;/D&gt;&lt;D xsi:type="xsd:double"&gt;2.373633132914732&lt;/D&gt;&lt;D xsi:type="xsd:double"&gt;2.3016653776162221&lt;/D&gt;&lt;D xsi:type="xsd:double"&gt;2.3378721942612168&lt;/D&gt;&lt;D xsi:type="xsd:double"&gt;2.3588278998095289&lt;/D&gt;&lt;D xsi:type="xsd:double"&gt;2.3064495101737168&lt;/D&gt;&lt;D xsi:type="xsd:double"&gt;2.254729709407354&lt;/D&gt;&lt;D xsi:type="xsd:double"&gt;2.5261822483021121&lt;/D&gt;&lt;D xsi:type="xsd:double"&gt;2.5240414846550059&lt;/D&gt;&lt;D xsi:type="xsd:double"&gt;2.6009611766909182&lt;/D&gt;&lt;D xsi:type="xsd:double"&gt;2.5746412910131862&lt;/D&gt;&lt;D xsi:type="xsd:double"&gt;2.3857216337306131&lt;/D&gt;&lt;D xsi:type="xsd:double"&gt;2.2178542258021068&lt;/D&gt;&lt;D xsi:type="xsd:double"&gt;2.4241614610508662&lt;/D&gt;&lt;D xsi:type="xsd:double"&gt;2.352336789890451&lt;/D&gt;&lt;D xsi:type="xsd:double"&gt;2.2189243030431181&lt;/D&gt;&lt;D xsi:type="xsd:double"&gt;2.2779459052721731&lt;/D&gt;&lt;D xsi:type="xsd:double"&gt;2.2487134760401641&lt;/D&gt;&lt;D xsi:type="xsd:double"&gt;2.278838987911191&lt;/D&gt;&lt;D xsi:type="xsd:double"&gt;2.2826545094042969&lt;/D&gt;&lt;D xsi:type="xsd:double"&gt;2.318411301158239&lt;/D&gt;&lt;D xsi:type="xsd:double"&gt;2.322707178293657&lt;/D&gt;&lt;D xsi:type="xsd:double"&gt;2.3167775083039022&lt;/D&gt;&lt;D xsi:type="xsd:double"&gt;2.2948085200917419&lt;/D&gt;&lt;D xsi:type="xsd:double"&gt;2.3403768080783531&lt;/D&gt;&lt;D xsi:type="xsd:double"&gt;2.4400839737746121&lt;/D&gt;&lt;D xsi:type="xsd:double"&gt;2.4580562724750381&lt;/D&gt;&lt;D xsi:type="xsd:double"&gt;2.2459736080716719&lt;/D&gt;&lt;D xsi:type="xsd:double"&gt;2.235427845600523&lt;/D&gt;&lt;D xsi:type="xsd:double"&gt;2.2936197412016091&lt;/D&gt;&lt;D xsi:type="xsd:double"&gt;2.3405117456034632&lt;/D&gt;&lt;D xsi:type="xsd:double"&gt;2.353395446404523&lt;/D&gt;&lt;D xsi:type="xsd:double"&gt;2.34156604105976&lt;/D&gt;&lt;D xsi:type="xsd:double"&gt;2.1889288476355508&lt;/D&gt;&lt;D xsi:type="xsd:double"&gt;2.3554089952031521&lt;/D&gt;&lt;D xsi:type="xsd:double"&gt;2.4924099480313839&lt;/D&gt;&lt;D xsi:type="xsd:double"&gt;2.5395101780761058&lt;/D&gt;&lt;D xsi:type="xsd:double"&gt;2.5209570800004419&lt;/D&gt;&lt;D xsi:type="xsd:double"&gt;2.6627067335527381&lt;/D&gt;&lt;D xsi:type="xsd:double"&gt;2.801698631510201&lt;/D&gt;&lt;D xsi:type="xsd:double"&gt;2.6696000143146&lt;/D&gt;&lt;D xsi:type="xsd:double"&gt;2.699706957441061&lt;/D&gt;&lt;D xsi:type="xsd:double"&gt;2.6997452550901122&lt;/D&gt;&lt;D xsi:type="xsd:double"&gt;2.688734342450279&lt;/D&gt;&lt;D xsi:type="xsd:double"&gt;2.7672969561344569&lt;/D&gt;&lt;D xsi:type="xsd:double"&gt;2.765251940171892&lt;/D&gt;&lt;D xsi:type="xsd:double"&gt;2.80508741501295&lt;/D&gt;&lt;D xsi:type="xsd:double"&gt;2.884962426464952&lt;/D&gt;&lt;D xsi:type="xsd:double"&gt;2.874984458356999&lt;/D&gt;&lt;D xsi:type="xsd:double"&gt;2.9516598574426891&lt;/D&gt;&lt;D xsi:type="xsd:double"&gt;2.8794480226524808&lt;/D&gt;&lt;D xsi:type="xsd:double"&gt;2.8542587185332269&lt;/D&gt;&lt;D xsi:type="xsd:double"&gt;3.1971201944178662&lt;/D&gt;&lt;D xsi:type="xsd:double"&gt;3.1093911930651279&lt;/D&gt;&lt;D xsi:type="xsd:double"&gt;2.80310016020862&lt;/D&gt;&lt;D xsi:type="xsd:double"&gt;2.804563412692894&lt;/D&gt;&lt;D xsi:type="xsd:double"&gt;2.9568400873779912&lt;/D&gt;&lt;D xsi:type="xsd:double"&gt;2.9864842002602989&lt;/D&gt;&lt;D xsi:type="xsd:double"&gt;2.996786326954576&lt;/D&gt;&lt;D xsi:type="xsd:double"&gt;2.9422759124673208&lt;/D&gt;&lt;D xsi:type="xsd:double"&gt;2.9362774581056792&lt;/D&gt;&lt;D xsi:type="xsd:double"&gt;2.934173260411582&lt;/D&gt;&lt;D xsi:type="xsd:double"&gt;2.9286999597820129&lt;/D&gt;&lt;D xsi:type="xsd:double"&gt;2.97321061004875&lt;/D&gt;&lt;D xsi:type="xsd:double"&gt;2.9343727154863459&lt;/D&gt;&lt;D xsi:type="xsd:double"&gt;2.8858156651074478&lt;/D&gt;&lt;D xsi:type="xsd:double"&gt;2.8238608817114619&lt;/D&gt;&lt;D xsi:type="xsd:double"&gt;2.8290643750743492&lt;/D&gt;&lt;D xsi:type="xsd:double"&gt;2.8713376880232162&lt;/D&gt;&lt;D xsi:type="xsd:double"&gt;2.6733918541048021&lt;/D&gt;&lt;D xsi:type="xsd:double"&gt;2.7657494785565588&lt;/D&gt;&lt;D xsi:type="xsd:double"&gt;2.944967586523088&lt;/D&gt;&lt;D xsi:type="xsd:double"&gt;2.560041787732652&lt;/D&gt;&lt;D xsi:type="xsd:double"&gt;2.5889693304178638&lt;/D&gt;&lt;D xsi:type="xsd:double"&gt;2.5566742760213819&lt;/D&gt;&lt;D xsi:type="xsd:double"&gt;2.5428424472606732&lt;/D&gt;&lt;D xsi:type="xsd:double"&gt;2.4521733660118059&lt;/D&gt;&lt;D xsi:type="xsd:double"&gt;2.4042502015666209&lt;/D&gt;&lt;D xsi:type="xsd:double"&gt;2.24875342082365&lt;/D&gt;&lt;D xsi:type="xsd:double"&gt;2.3831238642103338&lt;/D&gt;&lt;D xsi:type="xsd:double"&gt;2.389804005232151&lt;/D&gt;&lt;D xsi:type="xsd:double"&gt;2.3992125340112551&lt;/D&gt;&lt;D xsi:type="xsd:double"&gt;2.46597741969942&lt;/D&gt;&lt;D xsi:type="xsd:double"&gt;2.3346319501437791&lt;/D&gt;&lt;D xsi:type="xsd:double"&gt;2.2624758426862011&lt;/D&gt;&lt;D xsi:type="xsd:double"&gt;2.257685130515958&lt;/D&gt;&lt;D xsi:type="xsd:double"&gt;2.257353944856026&lt;/D&gt;&lt;D xsi:type="xsd:double"&gt;2.1416009230927391&lt;/D&gt;&lt;D xsi:type="xsd:double"&gt;2.266309584123432&lt;/D&gt;&lt;D xsi:type="xsd:double"&gt;2.2356323990045448&lt;/D&gt;&lt;D xsi:type="xsd:double"&gt;2.246940967059655&lt;/D&gt;&lt;D xsi:type="xsd:double"&gt;2.1351294148442208&lt;/D&gt;&lt;D xsi:type="xsd:double"&gt;2.1361926398175819&lt;/D&gt;&lt;D xsi:type="xsd:double"&gt;2.1028805861727018&lt;/D&gt;&lt;D xsi:type="xsd:double"&gt;2.0647336548274229&lt;/D&gt;&lt;D xsi:type="xsd:double"&gt;2.1457712068392381&lt;/D&gt;&lt;D xsi:type="xsd:double"&gt;2.117790554168189&lt;/D&gt;&lt;D xsi:type="xsd:double"&gt;2.271673170511884&lt;/D&gt;&lt;D xsi:type="xsd:double"&gt;2.2618810364618032&lt;/D&gt;&lt;D xsi:type="xsd:double"&gt;2.1006045167416278&lt;/D&gt;&lt;D xsi:type="xsd:double"&gt;2.177510738990486&lt;/D&gt;&lt;D xsi:type="xsd:double"&gt;2.2253981291623668&lt;/D&gt;&lt;D xsi:type="xsd:double"&gt;2.138027743328458&lt;/D&gt;&lt;D xsi:type="xsd:double"&gt;2.1760038017393959&lt;/D&gt;&lt;D xsi:type="xsd:double"&gt;2.1445026434748788&lt;/D&gt;&lt;D xsi:type="xsd:double"&gt;2.13449085460836&lt;/D&gt;&lt;D xsi:type="xsd:double"&gt;2.251825522622434&lt;/D&gt;&lt;D xsi:type="xsd:double"&gt;2.2792446116762042&lt;/D&gt;&lt;D xsi:type="xsd:double"&gt;2.026300472745906&lt;/D&gt;&lt;D xsi:type="xsd:double"&gt;2.0335526546415719&lt;/D&gt;&lt;D xsi:type="xsd:double"&gt;1.832558761521206&lt;/D&gt;&lt;D xsi:type="xsd:double"&gt;1.7391480933793879&lt;/D&gt;&lt;D xsi:type="xsd:double"&gt;1.7382792950883039&lt;/D&gt;&lt;D xsi:type="xsd:double"&gt;1.737724739422944&lt;/D&gt;&lt;D xsi:type="xsd:double"&gt;1.7382141350883451&lt;/D&gt;&lt;D xsi:type="xsd:double"&gt;1.670220084495704&lt;/D&gt;&lt;D xsi:type="xsd:double"&gt;1.662864305365755&lt;/D&gt;&lt;D xsi:type="xsd:double"&gt;1.372710810705408&lt;/D&gt;&lt;D xsi:type="xsd:double"&gt;1.37144317268624&lt;/D&gt;&lt;D xsi:type="xsd:double"&gt;1.4484728212576261&lt;/D&gt;&lt;D xsi:type="xsd:double"&gt;1.653215390651263&lt;/D&gt;&lt;D xsi:type="xsd:double"&gt;1.676998017740104&lt;/D&gt;&lt;D xsi:type="xsd:double"&gt;1.677246172162967&lt;/D&gt;&lt;D xsi:type="xsd:double"&gt;1.697308181480548&lt;/D&gt;&lt;D xsi:type="xsd:double"&gt;1.8542138989762009&lt;/D&gt;&lt;D xsi:type="xsd:double"&gt;1.854649970066842&lt;/D&gt;&lt;D xsi:type="xsd:double"&gt;1.733822952701338&lt;/D&gt;&lt;D xsi:type="xsd:double"&gt;1.7878830580896541&lt;/D&gt;&lt;D xsi:type="xsd:double"&gt;1.7497725386049039&lt;/D&gt;&lt;D xsi:type="xsd:double"&gt;1.735381362074637&lt;/D&gt;&lt;D xsi:type="xsd:double"&gt;1.7513040730615861&lt;/D&gt;&lt;D xsi:type="xsd:double"&gt;1.848896413020138&lt;/D&gt;&lt;D xsi:type="xsd:double"&gt;1.812370770688823&lt;/D&gt;&lt;D xsi:type="xsd:double"&gt;1.8267879958202089&lt;/D&gt;&lt;D xsi:type="xsd:double"&gt;1.7766279830138529&lt;/D&gt;&lt;D xsi:type="xsd:double"&gt;1.7569455677832651&lt;/D&gt;&lt;D xsi:type="xsd:double"&gt;1.793972653294887&lt;/D&gt;&lt;D xsi:type="xsd:double"&gt;1.812526642666928&lt;/D&gt;&lt;D xsi:type="xsd:double"&gt;1.943643948451331&lt;/D&gt;&lt;D xsi:type="xsd:double"&gt;1.8272641555101159&lt;/D&gt;&lt;D xsi:type="xsd:double"&gt;1.7197539722877231&lt;/D&gt;&lt;D xsi:type="xsd:double"&gt;1.8991496340297041&lt;/D&gt;&lt;D xsi:type="xsd:double"&gt;1.928556832583032&lt;/D&gt;&lt;D xsi:type="xsd:double"&gt;1.8860951996383031&lt;/D&gt;&lt;D xsi:type="xsd:double"&gt;1.9595159883953011&lt;/D&gt;&lt;D xsi:type="xsd:double"&gt;1.964772315385388&lt;/D&gt;&lt;D xsi:type="xsd:double"&gt;1.984946526372096&lt;/D&gt;&lt;D xsi:type="xsd:double"&gt;1.9213743188740311&lt;/D&gt;&lt;D xsi:type="xsd:double"&gt;1.9212191338861551&lt;/D&gt;&lt;D xsi:type="xsd:double"&gt;1.93366323066901&lt;/D&gt;&lt;D xsi:type="xsd:double"&gt;1.891933403730701&lt;/D&gt;&lt;D xsi:type="xsd:double"&gt;1.8090183878303121&lt;/D&gt;&lt;D xsi:type="xsd:double"&gt;1.823331481244731&lt;/D&gt;&lt;D xsi:type="xsd:double"&gt;1.7864953874292031&lt;/D&gt;&lt;D xsi:type="xsd:double"&gt;1.802651793292658&lt;/D&gt;&lt;D xsi:type="xsd:double"&gt;1.816506065046428&lt;/D&gt;&lt;D xsi:type="xsd:double"&gt;1.8291919450065071&lt;/D&gt;&lt;D xsi:type="xsd:double"&gt;1.789718504496622&lt;/D&gt;&lt;D xsi:type="xsd:double"&gt;1.831033988954373&lt;/D&gt;&lt;D xsi:type="xsd:double"&gt;1.757733102682614&lt;/D&gt;&lt;D xsi:type="xsd:double"&gt;1.817989631892786&lt;/D&gt;&lt;D xsi:type="xsd:double"&gt;1.689027331010533&lt;/D&gt;&lt;D xsi:type="xsd:double"&gt;1.641339675819083&lt;/D&gt;&lt;D xsi:type="xsd:double"&gt;1.643483151742881&lt;/D&gt;&lt;D xsi:type="xsd:double"&gt;1.419181767587733&lt;/D&gt;&lt;D xsi:type="xsd:double"&gt;1.415142593941809&lt;/D&gt;&lt;D xsi:type="xsd:double"&gt;1.4391413306541909&lt;/D&gt;&lt;D xsi:type="xsd:double"&gt;1.430412720223923&lt;/D&gt;&lt;D xsi:type="xsd:double"&gt;1.431433520922117&lt;/D&gt;&lt;D xsi:type="xsd:double"&gt;1.414392959890072&lt;/D&gt;&lt;D xsi:type="xsd:double"&gt;1.415614598652392&lt;/D&gt;&lt;D xsi:type="xsd:double"&gt;1.4260820870948849&lt;/D&gt;&lt;D xsi:type="xsd:double"&gt;1.535028156837696&lt;/D&gt;&lt;D xsi:type="xsd:double"&gt;1.522237503753908&lt;/D&gt;&lt;D xsi:type="xsd:double"&gt;1.538562705738395&lt;/D&gt;&lt;D xsi:type="xsd:double"&gt;1.58858170169541&lt;/D&gt;&lt;D xsi:type="xsd:double"&gt;1.5202120601543481&lt;/D&gt;&lt;D xsi:type="xsd:double"&gt;1.6596499446409321&lt;/D&gt;&lt;D xsi:type="xsd:double"&gt;1.54122244657953&lt;/D&gt;&lt;D xsi:type="xsd:double"&gt;1.560119187590719&lt;/D&gt;&lt;D xsi:type="xsd:double"&gt;1.5554786938177421&lt;/D&gt;&lt;D xsi:type="xsd:double"&gt;1.5532317095766359&lt;/D&gt;&lt;D xsi:type="xsd:double"&gt;1.5390988030045121&lt;/D&gt;&lt;D xsi:type="xsd:double"&gt;1.553867239987168&lt;/D&gt;&lt;D xsi:type="xsd:double"&gt;1.53912486639139&lt;/D&gt;&lt;D xsi:type="xsd:double"&gt;1.5865909847937081&lt;/D&gt;&lt;D xsi:type="xsd:double"&gt;1.4939762428614549&lt;/D&gt;&lt;D xsi:type="xsd:double"&gt;1.450735000241475&lt;/D&gt;&lt;D xsi:type="xsd:double"&gt;1.4640442291398059&lt;/D&gt;&lt;D xsi:type="xsd:double"&gt;1.458244905188536&lt;/D&gt;&lt;D xsi:type="xsd:double"&gt;1.448165282867345&lt;/D&gt;&lt;D xsi:type="xsd:double"&gt;1.448059361757821&lt;/D&gt;&lt;D xsi:type="xsd:double"&gt;1.3393483710397449&lt;/D&gt;&lt;D xsi:type="xsd:double"&gt;1.4267188375307489&lt;/D&gt;&lt;D xsi:type="xsd:double"&gt;1.4068468290835&lt;/D&gt;&lt;D xsi:type="xsd:double"&gt;1.4550866300292951&lt;/D&gt;&lt;D xsi:type="xsd:double"&gt;1.5333267236370749&lt;/D&gt;&lt;D xsi:type="xsd:double"&gt;1.3786563480042691&lt;/D&gt;&lt;D xsi:type="xsd:double"&gt;1.454410937034561&lt;/D&gt;&lt;D xsi:type="xsd:double"&gt;1.4482208706640849&lt;/D&gt;&lt;D xsi:type="xsd:double"&gt;1.39014770956658&lt;/D&gt;&lt;D xsi:type="xsd:double"&gt;1.41230301467777&lt;/D&gt;&lt;D xsi:type="xsd:double"&gt;1.4588561669031059&lt;/D&gt;&lt;D xsi:type="xsd:double"&gt;1.435870040477031&lt;/D&gt;&lt;D xsi:type="xsd:double"&gt;1.4639311043714851&lt;/D&gt;&lt;D xsi:type="xsd:double"&gt;1.4352469653489111&lt;/D&gt;&lt;D xsi:type="xsd:double"&gt;1.438458378233221&lt;/D&gt;&lt;D xsi:type="xsd:double"&gt;1.4769729665258859&lt;/D&gt;&lt;D xsi:type="xsd:double"&gt;1.459668448490677&lt;/D&gt;&lt;D xsi:type="xsd:double"&gt;1.454556760879326&lt;/D&gt;&lt;D xsi:type="xsd:double"&gt;1.468250891894596&lt;/D&gt;&lt;D xsi:type="xsd:double"&gt;1.477198927254427&lt;/D&gt;&lt;D xsi:type="xsd:double"&gt;1.461247215196517&lt;/D&gt;&lt;D xsi:type="xsd:double"&gt;1.439802347009391&lt;/D&gt;&lt;D xsi:type="xsd:double"&gt;1.3759077271834641&lt;/D&gt;&lt;D xsi:type="xsd:double"&gt;1.330550872537269&lt;/D&gt;&lt;D xsi:type="xsd:double"&gt;1.6808092768123379&lt;/D&gt;&lt;D xsi:type="xsd:double"&gt;1.8340174904399049&lt;/D&gt;&lt;D xsi:type="xsd:double"&gt;1.8028709754613239&lt;/D&gt;&lt;D xsi:type="xsd:double"&gt;1.7721318115365909&lt;/D&gt;&lt;D xsi:type="xsd:double"&gt;1.776187506541959&lt;/D&gt;&lt;D xsi:type="xsd:double"&gt;1.748958700574327&lt;/D&gt;&lt;D xsi:type="xsd:double"&gt;1.7200324620773211&lt;/D&gt;&lt;D xsi:type="xsd:double"&gt;1.740044242155482&lt;/D&gt;&lt;D xsi:type="xsd:double"&gt;1.721907689907755&lt;/D&gt;&lt;D xsi:type="xsd:double"&gt;1.7110621597900151&lt;/D&gt;&lt;D xsi:type="xsd:double"&gt;1.7179362031800489&lt;/D&gt;&lt;D xsi:type="xsd:double"&gt;1.67850826448112&lt;/D&gt;&lt;D xsi:type="xsd:double"&gt;1.6946237936854429&lt;/D&gt;&lt;D xsi:type="xsd:double"&gt;1.70152040318125&lt;/D&gt;&lt;D xsi:type="xsd:double"&gt;1.710053959718058&lt;/D&gt;&lt;D xsi:type="xsd:double"&gt;1.709683450374984&lt;/D&gt;&lt;D xsi:type="xsd:double"&gt;1.670161652210888&lt;/D&gt;&lt;D xsi:type="xsd:double"&gt;1.665486897764149&lt;/D&gt;&lt;D xsi:type="xsd:double"&gt;1.6766636127428529&lt;/D&gt;&lt;D xsi:type="xsd:double"&gt;1.65720651434411&lt;/D&gt;&lt;D xsi:type="xsd:double"&gt;1.21233699440898&lt;/D&gt;&lt;D xsi:type="xsd:double"&gt;0.96577264332293378&lt;/D&gt;&lt;D xsi:type="xsd:double"&gt;0.90814487372542074&lt;/D&gt;&lt;D xsi:type="xsd:double"&gt;0.98045630523354244&lt;/D&gt;&lt;D xsi:type="xsd:double"&gt;0.93364199466056763&lt;/D&gt;&lt;D xsi:type="xsd:double"&gt;1.05824009813598&lt;/D&gt;&lt;D xsi:type="xsd:double"&gt;1.05371360077281&lt;/D&gt;&lt;D xsi:type="xsd:double"&gt;1.027880209808687&lt;/D&gt;&lt;D xsi:type="xsd:double"&gt;0.96511708989668343&lt;/D&gt;&lt;D xsi:type="xsd:double"&gt;0.96577092176317825&lt;/D&gt;&lt;D xsi:type="xsd:double"&gt;0.95538697339447365&lt;/D&gt;&lt;D xsi:type="xsd:double"&gt;1.114310916641758&lt;/D&gt;&lt;D xsi:type="xsd:double"&gt;1.0806427227893649&lt;/D&gt;&lt;D xsi:type="xsd:double"&gt;1.06159664004265&lt;/D&gt;&lt;D xsi:type="xsd:double"&gt;1.043782758799249&lt;/D&gt;&lt;D xsi:type="xsd:double"&gt;1.0465010928711049&lt;/D&gt;&lt;D xsi:type="xsd:double"&gt;1.102908242829441&lt;/D&gt;&lt;D xsi:type="xsd:double"&gt;1.186541404792244&lt;/D&gt;&lt;D xsi:type="xsd:double"&gt;1.160406404823368&lt;/D&gt;&lt;D xsi:type="xsd:double"&gt;1.1390846431061361&lt;/D&gt;&lt;D xsi:type="xsd:double"&gt;1.2392281037355111&lt;/D&gt;&lt;D xsi:type="xsd:double"&gt;1.2353102673641909&lt;/D&gt;&lt;D xsi:type="xsd:double"&gt;1.3092113378451491&lt;/D&gt;&lt;D xsi:type="xsd:double"&gt;1.233500319976798&lt;/D&gt;&lt;D xsi:type="xsd:double"&gt;1.254024770109317&lt;/D&gt;&lt;D xsi:type="xsd:double"&gt;1.1234621725068339&lt;/D&gt;&lt;D xsi:type="xsd:double"&gt;1.2521844249795751&lt;/D&gt;&lt;D xsi:type="xsd:double"&gt;1.29331903768099&lt;/D&gt;&lt;D xsi:type="xsd:double"&gt;1.440385596674673&lt;/D&gt;&lt;D xsi:type="xsd:double"&gt;1.41530677819905&lt;/D&gt;&lt;D xsi:type="xsd:double"&gt;1.4769891997968061&lt;/D&gt;&lt;D xsi:type="xsd:double"&gt;1.4222537062218741&lt;/D&gt;&lt;D xsi:type="xsd:double"&gt;1.5097957218081519&lt;/D&gt;&lt;D xsi:type="xsd:double"&gt;1.5106545812377139&lt;/D&gt;&lt;D xsi:type="xsd:double"&gt;1.546691129372707&lt;/D&gt;&lt;D xsi:type="xsd:double"&gt;1.520422833237987&lt;/D&gt;&lt;D xsi:type="xsd:double"&gt;1.572013817223572&lt;/D&gt;&lt;D xsi:type="xsd:double"&gt;1.633298566013232&lt;/D&gt;&lt;D xsi:type="xsd:double"&gt;1.653645180149169&lt;/D&gt;&lt;D xsi:type="xsd:double"&gt;1.656534109727724&lt;/D&gt;&lt;D xsi:type="xsd:double"&gt;1.56254218791971&lt;/D&gt;&lt;D xsi:type="xsd:double"&gt;1.5725699870349239&lt;/D&gt;&lt;D xsi:type="xsd:double"&gt;1.603974154360539&lt;/D&gt;&lt;D xsi:type="xsd:double"&gt;1.587770413945234&lt;/D&gt;&lt;D xsi:type="xsd:double"&gt;1.586317393264858&lt;/D&gt;&lt;D xsi:type="xsd:double"&gt;1.626504504793169&lt;/D&gt;&lt;D xsi:type="xsd:double"&gt;1.566167884368983&lt;/D&gt;&lt;D xsi:type="xsd:double"&gt;1.5580450648269779&lt;/D&gt;&lt;D xsi:type="xsd:double"&gt;1.3114954768835381&lt;/D&gt;&lt;D xsi:type="xsd:double"&gt;1.295370443748239&lt;/D&gt;&lt;D xsi:type="xsd:double"&gt;1.28268406528051&lt;/D&gt;&lt;D xsi:type="xsd:double"&gt;1.2840144105153131&lt;/D&gt;&lt;D xsi:type="xsd:double"&gt;1.24779238964371&lt;/D&gt;&lt;D xsi:type="xsd:double"&gt;1.2502897939019091&lt;/D&gt;&lt;D xsi:type="xsd:double"&gt;1.272412544228924&lt;/D&gt;&lt;D xsi:type="xsd:double"&gt;1.26497395378863&lt;/D&gt;&lt;D xsi:type="xsd:double"&gt;1.0750016463411081&lt;/D&gt;&lt;D xsi:type="xsd:double"&gt;1.092504983870354&lt;/D&gt;&lt;D xsi:type="xsd:double"&gt;1.064182028729098&lt;/D&gt;&lt;D xsi:type="xsd:double"&gt;1.045529532208175&lt;/D&gt;&lt;D xsi:type="xsd:double"&gt;1.0770694584413481&lt;/D&gt;&lt;D xsi:type="xsd:double"&gt;1.092226414968331&lt;/D&gt;&lt;D xsi:type="xsd:double"&gt;0.99967470208105691&lt;/D&gt;&lt;D xsi:type="xsd:double"&gt;0.99146944352179767&lt;/D&gt;&lt;D xsi:type="xsd:double"&gt;1.004178856938148&lt;/D&gt;&lt;D xsi:type="xsd:double"&gt;0.97582721813372142&lt;/D&gt;&lt;D xsi:type="xsd:double"&gt;1.0235343486384709&lt;/D&gt;&lt;D xsi:type="xsd:double"&gt;0.9495881296254064&lt;/D&gt;&lt;D xsi:type="xsd:double"&gt;0.9987348575106294&lt;/D&gt;&lt;D xsi:type="xsd:double"&gt;1.005126023141778&lt;/D&gt;&lt;D xsi:type="xsd:double"&gt;1.008264077664593&lt;/D&gt;&lt;D xsi:type="xsd:double"&gt;1.006427898535764&lt;/D&gt;&lt;D xsi:type="xsd:double"&gt;0.98756787455707551&lt;/D&gt;&lt;D xsi:type="xsd:double"&gt;1.0437709983722381&lt;/D&gt;&lt;D xsi:type="xsd:double"&gt;1.102289643498491&lt;/D&gt;&lt;D xsi:type="xsd:double"&gt;1.1229340339538141&lt;/D&gt;&lt;D xsi:type="xsd:double"&gt;1.1301294334004&lt;/D&gt;&lt;D xsi:type="xsd:double"&gt;1.020143594970895&lt;/D&gt;&lt;D xsi:type="xsd:double"&gt;1.0489650679360461&lt;/D&gt;&lt;D xsi:type="xsd:double"&gt;1.104066249421056&lt;/D&gt;&lt;D xsi:type="xsd:double"&gt;1.132241225419202&lt;/D&gt;&lt;D xsi:type="xsd:double"&gt;1.1488480432229939&lt;/D&gt;&lt;D xsi:type="xsd:double"&gt;1.14153620297717&lt;/D&gt;&lt;D xsi:type="xsd:double"&gt;1.191655916080923&lt;/D&gt;&lt;D xsi:type="xsd:double"&gt;1.2238664721427861&lt;/D&gt;&lt;D xsi:type="xsd:double"&gt;1.1723542436908521&lt;/D&gt;&lt;D xsi:type="xsd:double"&gt;1.150583575593632&lt;/D&gt;&lt;D xsi:type="xsd:double"&gt;1.15752798951516&lt;/D&gt;&lt;D xsi:type="xsd:double"&gt;1.068416726048097&lt;/D&gt;&lt;D xsi:type="xsd:double"&gt;1.2683080086173271&lt;/D&gt;&lt;D xsi:type="xsd:double"&gt;1.2852561345538061&lt;/D&gt;&lt;D xsi:type="xsd:double"&gt;1.2919015830427&lt;/D&gt;&lt;D xsi:type="xsd:double"&gt;1.327814381938514&lt;/D&gt;&lt;D xsi:type="xsd:double"&gt;1.329177101835165&lt;/D&gt;&lt;D xsi:type="xsd:double"&gt;1.331376830507478&lt;/D&gt;&lt;D xsi:type="xsd:double"&gt;1.339871894142924&lt;/D&gt;&lt;D xsi:type="xsd:double"&gt;1.378480633404557&lt;/D&gt;&lt;D xsi:type="xsd:double"&gt;1.379361678165445&lt;/D&gt;&lt;D xsi:type="xsd:double"&gt;1.394238988049765&lt;/D&gt;&lt;D xsi:type="xsd:double"&gt;1.479112400045683&lt;/D&gt;&lt;D xsi:type="xsd:double"&gt;1.513243325602454&lt;/D&gt;&lt;D xsi:type="xsd:double"&gt;1.542191475279288&lt;/D&gt;&lt;D xsi:type="xsd:double"&gt;1.606417013424801&lt;/D&gt;&lt;D xsi:type="xsd:double"&gt;1.549841000227925&lt;/D&gt;&lt;D xsi:type="xsd:double"&gt;1.5479710164009159&lt;/D&gt;&lt;D xsi:type="xsd:double"&gt;1.548472930466289&lt;/D&gt;&lt;D xsi:type="xsd:double"&gt;1.544692614209205&lt;/D&gt;&lt;D xsi:type="xsd:double"&gt;1.532500100686651&lt;/D&gt;&lt;D xsi:type="xsd:double"&gt;1.5808134421641229&lt;/D&gt;&lt;D xsi:type="xsd:double"&gt;1.464837958524583&lt;/D&gt;&lt;D xsi:type="xsd:double"&gt;1.4525661359250679&lt;/D&gt;&lt;D xsi:type="xsd:double"&gt;1.449336681073097&lt;/D&gt;&lt;D xsi:type="xsd:double"&gt;1.4575779022698681&lt;/D&gt;&lt;D xsi:type="xsd:double"&gt;1.4449834001022259&lt;/D&gt;&lt;D xsi:type="xsd:double"&gt;1.354769540918713&lt;/D&gt;&lt;D xsi:type="xsd:double"&gt;1.333373590775951&lt;/D&gt;&lt;D xsi:type="xsd:double"&gt;1.2629300592776349&lt;/D&gt;&lt;D xsi:type="xsd:double"&gt;1.411318045807908&lt;/D&gt;&lt;D xsi:type="xsd:double"&gt;1.420184529848225&lt;/D&gt;&lt;D xsi:type="xsd:double"&gt;1.102390681178159&lt;/D&gt;&lt;D xsi:type="xsd:double"&gt;1.116166931672812&lt;/D&gt;&lt;D xsi:type="xsd:double"&gt;1.1056854607743141&lt;/D&gt;&lt;D xsi:type="xsd:double"&gt;1.0557625482670341&lt;/D&gt;&lt;D xsi:type="xsd:double"&gt;1.201949574219928&lt;/D&gt;&lt;D xsi:type="xsd:double"&gt;1.163434499723196&lt;/D&gt;&lt;D xsi:type="xsd:double"&gt;1.1968472449891621&lt;/D&gt;&lt;D xsi:type="xsd:double"&gt;1.146664839783117&lt;/D&gt;&lt;D xsi:type="xsd:double"&gt;1.177351713507969&lt;/D&gt;&lt;D xsi:type="xsd:double"&gt;1.105813087188448&lt;/D&gt;&lt;D xsi:type="xsd:double"&gt;1.1180282104762&lt;/D&gt;&lt;D xsi:type="xsd:double"&gt;1.160870050290397&lt;/D&gt;&lt;D xsi:type="xsd:double"&gt;1.161684066883389&lt;/D&gt;&lt;D xsi:type="xsd:double"&gt;1.139769432489752&lt;/D&gt;&lt;D xsi:type="xsd:double"&gt;1.1319429712488751&lt;/D&gt;&lt;D xsi:type="xsd:double"&gt;1.1886836227022171&lt;/D&gt;&lt;D xsi:type="xsd:double"&gt;1.1861919102220859&lt;/D&gt;&lt;D xsi:type="xsd:double"&gt;1.1873659935430989&lt;/D&gt;&lt;D xsi:type="xsd:double"&gt;0.96950707265116542&lt;/D&gt;&lt;D xsi:type="xsd:double"&gt;1.005758950963846&lt;/D&gt;&lt;D xsi:type="xsd:double"&gt;1.0126068215691819&lt;/D&gt;&lt;D xsi:type="xsd:double"&gt;1.0360494653954979&lt;/D&gt;&lt;D xsi:type="xsd:double"&gt;1.0348651619438549&lt;/D&gt;&lt;D xsi:type="xsd:double"&gt;1.0433080769183309&lt;/D&gt;&lt;D xsi:type="xsd:double"&gt;0.88245223804755168&lt;/D&gt;&lt;D xsi:type="xsd:double"&gt;0.86382140944152686&lt;/D&gt;&lt;D xsi:type="xsd:double"&gt;0.81458332270209788&lt;/D&gt;&lt;D xsi:type="xsd:double"&gt;0.86972587454054939&lt;/D&gt;&lt;D xsi:type="xsd:double"&gt;0.84792996344847815&lt;/D&gt;&lt;D xsi:type="xsd:double"&gt;0.77438076876816753&lt;/D&gt;&lt;D xsi:type="xsd:double"&gt;0.767550177048216&lt;/D&gt;&lt;D xsi:type="xsd:double"&gt;0.71076297216114359&lt;/D&gt;&lt;D xsi:type="xsd:double"&gt;0.71256520109759691&lt;/D&gt;&lt;D xsi:type="xsd:double"&gt;0.81656740679338957&lt;/D&gt;&lt;D xsi:type="xsd:double"&gt;0.845824674607459&lt;/D&gt;&lt;D xsi:type="xsd:double"&gt;0.79205167299731039&lt;/D&gt;&lt;D xsi:type="xsd:double"&gt;0.79470671128517079&lt;/D&gt;&lt;D xsi:type="xsd:double"&gt;0.76002312979330577&lt;/D&gt;&lt;D xsi:type="xsd:double"&gt;0.74652440847516544&lt;/D&gt;&lt;D xsi:type="xsd:double"&gt;0.73438400829089312&lt;/D&gt;&lt;D xsi:type="xsd:double"&gt;0.7297554259113207&lt;/D&gt;&lt;D xsi:type="xsd:double"&gt;0.70161970719135547&lt;/D&gt;&lt;D xsi:type="xsd:double"&gt;0.70951079733729139&lt;/D&gt;&lt;D xsi:type="xsd:double"&gt;0.73536978344087556&lt;/D&gt;&lt;D xsi:type="xsd:double"&gt;0.71999108844705773&lt;/D&gt;&lt;D xsi:type="xsd:double"&gt;0.71942033065471722&lt;/D&gt;&lt;D xsi:type="xsd:double"&gt;0.71809310788085134&lt;/D&gt;&lt;D xsi:type="xsd:double"&gt;0.59384914161109237&lt;/D&gt;&lt;D xsi:type="xsd:double"&gt;0.61361684513572667&lt;/D&gt;&lt;D xsi:type="xsd:double"&gt;0.61336846485838059&lt;/D&gt;&lt;D xsi:type="xsd:double"&gt;0.68787086661920482&lt;/D&gt;&lt;D xsi:type="xsd:double"&gt;0.68260520335093589&lt;/D&gt;&lt;D xsi:type="xsd:double"&gt;0.80025363108222369&lt;/D&gt;&lt;D xsi:type="xsd:double"&gt;0.72996141875611&lt;/D&gt;&lt;D xsi:type="xsd:double"&gt;0.77970970349128388&lt;/D&gt;&lt;D xsi:type="xsd:double"&gt;0.75874683012069188&lt;/D&gt;&lt;D xsi:type="xsd:double"&gt;0.762897113108849&lt;/D&gt;&lt;D xsi:type="xsd:double"&gt;0.865277046608495&lt;/D&gt;&lt;D xsi:type="xsd:double"&gt;0.86533547221223939&lt;/D&gt;&lt;D xsi:type="xsd:double"&gt;0.85067123494990626&lt;/D&gt;&lt;D xsi:type="xsd:double"&gt;0.85347363918751151&lt;/D&gt;&lt;D xsi:type="xsd:double"&gt;0.87811176333722&lt;/D&gt;&lt;D xsi:type="xsd:double"&gt;0.865292894261061&lt;/D&gt;&lt;D xsi:type="xsd:double"&gt;0.80504512946411011&lt;/D&gt;&lt;D xsi:type="xsd:double"&gt;0.7992085077729506&lt;/D&gt;&lt;D xsi:type="xsd:double"&gt;0.79242839517751051&lt;/D&gt;&lt;D xsi:type="xsd:double"&gt;0.79827103105640607&lt;/D&gt;&lt;D xsi:type="xsd:double"&gt;0.85764594325277788&lt;/D&gt;&lt;D xsi:type="xsd:double"&gt;0.82248882541027613&lt;/D&gt;&lt;D xsi:type="xsd:double"&gt;0.83071154855804585&lt;/D&gt;&lt;D xsi:type="xsd:double"&gt;0.82959163431317784&lt;/D&gt;&lt;D xsi:type="xsd:double"&gt;0.8321788127778893&lt;/D&gt;&lt;D xsi:type="xsd:double"&gt;0.779148575986757&lt;/D&gt;&lt;D xsi:type="xsd:double"&gt;0.782136846192136&lt;/D&gt;&lt;D xsi:type="xsd:double"&gt;0.657336730202211&lt;/D&gt;&lt;D xsi:type="xsd:double"&gt;0.67645151007684257&lt;/D&gt;&lt;D xsi:type="xsd:double"&gt;0.70148914758621916&lt;/D&gt;&lt;D xsi:type="xsd:double"&gt;0.660469769941025&lt;/D&gt;&lt;D xsi:type="xsd:double"&gt;0.71581305602562717&lt;/D&gt;&lt;D xsi:type="xsd:double"&gt;0.73862372876728433&lt;/D&gt;&lt;D xsi:type="xsd:double"&gt;0.81838022223937168&lt;/D&gt;&lt;D xsi:type="xsd:double"&gt;0.81650328549733431&lt;/D&gt;&lt;D xsi:type="xsd:double"&gt;0.861527622619644&lt;/D&gt;&lt;D xsi:type="xsd:double"&gt;0.85982850770714125&lt;/D&gt;&lt;D xsi:type="xsd:double"&gt;0.88378153307069818&lt;/D&gt;&lt;D xsi:type="xsd:double"&gt;0.88438121299127759&lt;/D&gt;&lt;D xsi:type="xsd:double"&gt;0.87513347579967271&lt;/D&gt;&lt;D xsi:type="xsd:double"&gt;0.95641953043743511&lt;/D&gt;&lt;D xsi:type="xsd:double"&gt;0.92848245191976386&lt;/D&gt;&lt;D xsi:type="xsd:double"&gt;0.93906088600504634&lt;/D&gt;&lt;D xsi:type="xsd:double"&gt;1.041562307642635&lt;/D&gt;&lt;D xsi:type="xsd:double"&gt;1.0416494339821121&lt;/D&gt;&lt;D xsi:type="xsd:double"&gt;1.0992379958118761&lt;/D&gt;&lt;D xsi:type="xsd:double"&gt;1.136870047081022&lt;/D&gt;&lt;D xsi:type="xsd:double"&gt;1.1596970380491869&lt;/D&gt;&lt;D xsi:type="xsd:double"&gt;1.1466914683841041&lt;/D&gt;&lt;D xsi:type="xsd:double"&gt;1.1775344450700129&lt;/D&gt;&lt;D xsi:type="xsd:double"&gt;1.175508201945864&lt;/D&gt;&lt;D xsi:type="xsd:double"&gt;1.134808719266567&lt;/D&gt;&lt;D xsi:type="xsd:double"&gt;1.2257581104361079&lt;/D&gt;&lt;D xsi:type="xsd:double"&gt;1.2057978990458369&lt;/D&gt;&lt;D xsi:type="xsd:double"&gt;1.220535381889891&lt;/D&gt;&lt;D xsi:type="xsd:double"&gt;1.289602603911292&lt;/D&gt;&lt;D xsi:type="xsd:double"&gt;1.353546978435062&lt;/D&gt;&lt;D xsi:type="xsd:double"&gt;1.347664824975563&lt;/D&gt;&lt;D xsi:type="xsd:double"&gt;1.3456762692309441&lt;/D&gt;&lt;D xsi:type="xsd:double"&gt;1.47366377270265&lt;/D&gt;&lt;D xsi:type="xsd:double"&gt;1.4239557063928929&lt;/D&gt;&lt;D xsi:type="xsd:double"&gt;1.4234720860615711&lt;/D&gt;&lt;D xsi:type="xsd:double"&gt;1.4295512795271941&lt;/D&gt;&lt;D xsi:type="xsd:double"&gt;1.3487303889811959&lt;/D&gt;&lt;D xsi:type="xsd:double"&gt;1.354099791671654&lt;/D&gt;&lt;D xsi:type="xsd:double"&gt;1.291745755291094&lt;/D&gt;&lt;D xsi:type="xsd:double"&gt;1.2468155150785749&lt;/D&gt;&lt;D xsi:type="xsd:double"&gt;1.189199499005877&lt;/D&gt;&lt;D xsi:type="xsd:double"&gt;1.178560047446499&lt;/D&gt;&lt;D xsi:type="xsd:double"&gt;1.1956480717392739&lt;/D&gt;&lt;D xsi:type="xsd:double"&gt;1.217939311007761&lt;/D&gt;&lt;D xsi:type="xsd:double"&gt;1.199870054842995&lt;/D&gt;&lt;D xsi:type="xsd:double"&gt;1.13742644077759&lt;/D&gt;&lt;D xsi:type="xsd:double"&gt;1.1452259333592709&lt;/D&gt;&lt;D xsi:type="xsd:double"&gt;1.114061466733681&lt;/D&gt;&lt;D xsi:type="xsd:double"&gt;1.107051667</t>
        </r>
      </text>
    </comment>
    <comment ref="A16" authorId="0" shapeId="0">
      <text>
        <r>
          <rPr>
            <b/>
            <sz val="9"/>
            <color indexed="81"/>
            <rFont val="Tahoma"/>
            <charset val="1"/>
          </rPr>
          <t>054586&lt;/D&gt;&lt;D xsi:type="xsd:double"&gt;1.0515366426654551&lt;/D&gt;&lt;D xsi:type="xsd:double"&gt;1.0554985954314351&lt;/D&gt;&lt;D xsi:type="xsd:double"&gt;1.055405804551772&lt;/D&gt;&lt;D xsi:type="xsd:double"&gt;0.94559187858516236&lt;/D&gt;&lt;D xsi:type="xsd:double"&gt;0.93857842719308215&lt;/D&gt;&lt;D xsi:type="xsd:double"&gt;0.94817306624607955&lt;/D&gt;&lt;D xsi:type="xsd:double"&gt;0.93460395033551935&lt;/D&gt;&lt;D xsi:type="xsd:double"&gt;0.90641730254570207&lt;/D&gt;&lt;D xsi:type="xsd:double"&gt;0.96645977031202379&lt;/D&gt;&lt;D xsi:type="xsd:double"&gt;0.93509426249975025&lt;/D&gt;&lt;D xsi:type="xsd:double"&gt;0.91227090254086007&lt;/D&gt;&lt;D xsi:type="xsd:double"&gt;0.99022021758940171&lt;/D&gt;&lt;D xsi:type="xsd:double"&gt;1.008412246238777&lt;/D&gt;&lt;D xsi:type="xsd:double"&gt;0.99651270367597766&lt;/D&gt;&lt;D xsi:type="xsd:double"&gt;0.93074533409483118&lt;/D&gt;&lt;D xsi:type="xsd:double"&gt;0.93794196217217851&lt;/D&gt;&lt;D xsi:type="xsd:double"&gt;0.95390903355714662&lt;/D&gt;&lt;D xsi:type="xsd:double"&gt;0.9668869138311631&lt;/D&gt;&lt;D xsi:type="xsd:double"&gt;1.0157784685204481&lt;/D&gt;&lt;D xsi:type="xsd:double"&gt;0.88726715049448013&lt;/D&gt;&lt;D xsi:type="xsd:double"&gt;0.80305638300340221&lt;/D&gt;&lt;D xsi:type="xsd:double"&gt;0.82576027409335517&lt;/D&gt;&lt;D xsi:type="xsd:double"&gt;0.81566940453337911&lt;/D&gt;&lt;D xsi:type="xsd:double"&gt;0.78497562811610733&lt;/D&gt;&lt;D xsi:type="xsd:double"&gt;0.90577829386843911&lt;/D&gt;&lt;D xsi:type="xsd:double"&gt;0.90172328710319249&lt;/D&gt;&lt;D xsi:type="xsd:double"&gt;0.90209929283060331&lt;/D&gt;&lt;D xsi:type="xsd:double"&gt;0.86422356897310859&lt;/D&gt;&lt;D xsi:type="xsd:double"&gt;0.81065802111242125&lt;/D&gt;&lt;D xsi:type="xsd:double"&gt;0.81696266639808468&lt;/D&gt;&lt;D xsi:type="xsd:double"&gt;0.83895349584837264&lt;/D&gt;&lt;D xsi:type="xsd:double"&gt;0.76883693490312921&lt;/D&gt;&lt;D xsi:type="xsd:double"&gt;0.73446560008990758&lt;/D&gt;&lt;D xsi:type="xsd:double"&gt;0.83825037845378492&lt;/D&gt;&lt;D xsi:type="xsd:double"&gt;0.90468265751486465&lt;/D&gt;&lt;D xsi:type="xsd:double"&gt;0.90241130131851943&lt;/D&gt;&lt;D xsi:type="xsd:double"&gt;0.94083135295204323&lt;/D&gt;&lt;D xsi:type="xsd:double"&gt;0.99697287969454229&lt;/D&gt;&lt;D xsi:type="xsd:double"&gt;0.9272365788941237&lt;/D&gt;&lt;D xsi:type="xsd:double"&gt;0.97721362521038857&lt;/D&gt;&lt;D xsi:type="xsd:double"&gt;0.98488220341683919&lt;/D&gt;&lt;D xsi:type="xsd:double"&gt;1.031917712487642&lt;/D&gt;&lt;D xsi:type="xsd:double"&gt;1.0480479437643&lt;/D&gt;&lt;D xsi:type="xsd:double"&gt;1.05865630257211&lt;/D&gt;&lt;D xsi:type="xsd:double"&gt;0.99768808026354661&lt;/D&gt;&lt;D xsi:type="xsd:double"&gt;1.092688357742021&lt;/D&gt;&lt;D xsi:type="xsd:double"&gt;1.093054459838114&lt;/D&gt;&lt;D xsi:type="xsd:double"&gt;1.1221955346473931&lt;/D&gt;&lt;D xsi:type="xsd:double"&gt;1.209841904433701&lt;/D&gt;&lt;D xsi:type="xsd:double"&gt;1.2600571621216221&lt;/D&gt;&lt;D xsi:type="xsd:double"&gt;1.254265947377371&lt;/D&gt;&lt;D xsi:type="xsd:double"&gt;1.2878002618036319&lt;/D&gt;&lt;D xsi:type="xsd:double"&gt;1.28997305955706&lt;/D&gt;&lt;D xsi:type="xsd:double"&gt;1.252289135692108&lt;/D&gt;&lt;D xsi:type="xsd:double"&gt;1.211617472509164&lt;/D&gt;&lt;D xsi:type="xsd:double"&gt;1.270816588583324&lt;/D&gt;&lt;D xsi:type="xsd:double"&gt;1.227718395967452&lt;/D&gt;&lt;D xsi:type="xsd:double"&gt;1.146766894790006&lt;/D&gt;&lt;D xsi:type="xsd:double"&gt;1.2081748587951331&lt;/D&gt;&lt;D xsi:type="xsd:double"&gt;1.1789225983541221&lt;/D&gt;&lt;D xsi:type="xsd:double"&gt;1.3357500592962539&lt;/D&gt;&lt;D xsi:type="xsd:double"&gt;1.3081185436236591&lt;/D&gt;&lt;D xsi:type="xsd:double"&gt;1.352442688357558&lt;/D&gt;&lt;D xsi:type="xsd:double"&gt;1.30979426106159&lt;/D&gt;&lt;D xsi:type="xsd:double"&gt;1.382220567292016&lt;/D&gt;&lt;D xsi:type="xsd:double"&gt;1.3164673381035059&lt;/D&gt;&lt;D xsi:type="xsd:double"&gt;1.314406951941262&lt;/D&gt;&lt;D xsi:type="xsd:double"&gt;1.2790651722270521&lt;/D&gt;&lt;D xsi:type="xsd:double"&gt;1.235924728726705&lt;/D&gt;&lt;D xsi:type="xsd:double"&gt;1.1954702717554739&lt;/D&gt;&lt;D xsi:type="xsd:double"&gt;1.1933034170880581&lt;/D&gt;&lt;D xsi:type="xsd:double"&gt;1.20515084890379&lt;/D&gt;&lt;D xsi:type="xsd:double"&gt;1.205196164330812&lt;/D&gt;&lt;D xsi:type="xsd:double"&gt;1.2017133204919459&lt;/D&gt;&lt;D xsi:type="xsd:double"&gt;1.233340164409918&lt;/D&gt;&lt;D xsi:type="xsd:double"&gt;1.1848645820085071&lt;/D&gt;&lt;D xsi:type="xsd:double"&gt;1.18312323784357&lt;/D&gt;&lt;D xsi:type="xsd:double"&gt;1.165316818130743&lt;/D&gt;&lt;D xsi:type="xsd:double"&gt;1.1018465074112691&lt;/D&gt;&lt;D xsi:type="xsd:double"&gt;1.155200525105744&lt;/D&gt;&lt;D xsi:type="xsd:double"&gt;0.91159409046145323&lt;/D&gt;&lt;D xsi:type="xsd:double"&gt;0.92874545721316759&lt;/D&gt;&lt;D xsi:type="xsd:double"&gt;0.78696525799396966&lt;/D&gt;&lt;D xsi:type="xsd:double"&gt;0.8235863366087337&lt;/D&gt;&lt;D xsi:type="xsd:double"&gt;0.83404186798885416&lt;/D&gt;&lt;D xsi:type="xsd:double"&gt;0.88310519512104435&lt;/D&gt;&lt;D xsi:type="xsd:double"&gt;0.89551723757502177&lt;/D&gt;&lt;D xsi:type="xsd:double"&gt;0.91359670193167986&lt;/D&gt;&lt;D xsi:type="xsd:double"&gt;0.90518276312250256&lt;/D&gt;&lt;D xsi:type="xsd:double"&gt;0.90437962079643&lt;/D&gt;&lt;D xsi:type="xsd:double"&gt;0.91083602536182473&lt;/D&gt;&lt;D xsi:type="xsd:double"&gt;0.84106850706387093&lt;/D&gt;&lt;D xsi:type="xsd:double"&gt;0.89323987993526688&lt;/D&gt;&lt;D xsi:type="xsd:double"&gt;0.84746750721091013&lt;/D&gt;&lt;D xsi:type="xsd:double"&gt;0.7647062724708531&lt;/D&gt;&lt;D xsi:type="xsd:double"&gt;0.7768097881418583&lt;/D&gt;&lt;D xsi:type="xsd:double"&gt;0.77558822756297707&lt;/D&gt;&lt;D xsi:type="xsd:double"&gt;0.77483578452857771&lt;/D&gt;&lt;D xsi:type="xsd:double"&gt;0.81582082262293043&lt;/D&gt;&lt;D xsi:type="xsd:double"&gt;0.81670053297279532&lt;/D&gt;&lt;D xsi:type="xsd:double"&gt;0.79024512497973132&lt;/D&gt;&lt;D xsi:type="xsd:double"&gt;0.80490589516709365&lt;/D&gt;&lt;D xsi:type="xsd:double"&gt;0.827559496787259&lt;/D&gt;&lt;D xsi:type="xsd:double"&gt;0.81967662748862768&lt;/D&gt;&lt;D xsi:type="xsd:double"&gt;0.898172224785998&lt;/D&gt;&lt;D xsi:type="xsd:double"&gt;0.80100069842768784&lt;/D&gt;&lt;D xsi:type="xsd:double"&gt;0.74927742815219156&lt;/D&gt;&lt;D xsi:type="xsd:double"&gt;0.77702175210328794&lt;/D&gt;&lt;D xsi:type="xsd:double"&gt;0.8177200139116696&lt;/D&gt;&lt;D xsi:type="xsd:double"&gt;0.82227078560422751&lt;/D&gt;&lt;D xsi:type="xsd:double"&gt;0.96291377735004458&lt;/D&gt;&lt;D xsi:type="xsd:double"&gt;0.96083161635023617&lt;/D&gt;&lt;D xsi:type="xsd:double"&gt;0.97949281410644373&lt;/D&gt;&lt;D xsi:type="xsd:double"&gt;1.0214240817139551&lt;/D&gt;&lt;D xsi:type="xsd:double"&gt;1.0199109846418371&lt;/D&gt;&lt;D xsi:type="xsd:double"&gt;1.017277349470602&lt;/D&gt;&lt;D xsi:type="xsd:double"&gt;1.01740249515706&lt;/D&gt;&lt;D xsi:type="xsd:double"&gt;1.013578583940177&lt;/D&gt;&lt;D xsi:type="xsd:double"&gt;0.99360578893178919&lt;/D&gt;&lt;D xsi:type="xsd:double"&gt;0.95285488982097244&lt;/D&gt;&lt;D xsi:type="xsd:double"&gt;0.96107954504119331&lt;/D&gt;&lt;D xsi:type="xsd:double"&gt;1.0163632619751879&lt;/D&gt;&lt;D xsi:type="xsd:double"&gt;1.0144235636638279&lt;/D&gt;&lt;D xsi:type="xsd:double"&gt;1.0082388201728809&lt;/D&gt;&lt;D xsi:type="xsd:double"&gt;0.9714494601577861&lt;/D&gt;&lt;D xsi:type="xsd:double"&gt;0.9708307457428017&lt;/D&gt;&lt;D xsi:type="xsd:double"&gt;0.97043032664144968&lt;/D&gt;&lt;D xsi:type="xsd:double"&gt;1.062170008978337&lt;/D&gt;&lt;D xsi:type="xsd:double"&gt;1.0330712154658079&lt;/D&gt;&lt;D xsi:type="xsd:double"&gt;1.02876408379305&lt;/D&gt;&lt;D xsi:type="xsd:double"&gt;0.86667860878974312&lt;/D&gt;&lt;D xsi:type="xsd:double"&gt;0.96254771913362158&lt;/D&gt;&lt;D xsi:type="xsd:double"&gt;1.0000020044586819&lt;/D&gt;&lt;D xsi:type="xsd:double"&gt;0.958526435689069&lt;/D&gt;&lt;D xsi:type="xsd:double"&gt;0.98107212572535463&lt;/D&gt;&lt;D xsi:type="xsd:double"&gt;0.96153257851056639&lt;/D&gt;&lt;D xsi:type="xsd:double"&gt;0.98059723763371243&lt;/D&gt;&lt;D xsi:type="xsd:double"&gt;1.03620819259005&lt;/D&gt;&lt;D xsi:type="xsd:double"&gt;1.2394224633795861&lt;/D&gt;&lt;D xsi:type="xsd:double"&gt;1.278406104617196&lt;/D&gt;&lt;D xsi:type="xsd:double"&gt;1.2723156772320781&lt;/D&gt;&lt;D xsi:type="xsd:double"&gt;1.21163377384416&lt;/D&gt;&lt;D xsi:type="xsd:double"&gt;1.1831124344869719&lt;/D&gt;&lt;D xsi:type="xsd:double"&gt;1.181325879741689&lt;/D&gt;&lt;D xsi:type="xsd:double"&gt;1.157694014287215&lt;/D&gt;&lt;D xsi:type="xsd:double"&gt;1.1579492691534641&lt;/D&gt;&lt;D xsi:type="xsd:double"&gt;1.2362772279649861&lt;/D&gt;&lt;D xsi:type="xsd:double"&gt;1.1794795462016161&lt;/D&gt;&lt;D xsi:type="xsd:double"&gt;1.2000519746885481&lt;/D&gt;&lt;D xsi:type="xsd:double"&gt;1.2013884890768409&lt;/D&gt;&lt;D xsi:type="xsd:double"&gt;1.201112767812591&lt;/D&gt;&lt;D xsi:type="xsd:double"&gt;1.1632236507973219&lt;/D&gt;&lt;D xsi:type="xsd:double"&gt;1.122954097557068&lt;/D&gt;&lt;D xsi:type="xsd:double"&gt;1.1472609391145181&lt;/D&gt;&lt;D xsi:type="xsd:double"&gt;1.2036277179337549&lt;/D&gt;&lt;D xsi:type="xsd:double"&gt;1.205698124791204&lt;/D&gt;&lt;D xsi:type="xsd:double"&gt;1.5075040527067829&lt;/D&gt;&lt;D xsi:type="xsd:double"&gt;1.534661027756401&lt;/D&gt;&lt;D xsi:type="xsd:double"&gt;1.868158918280832&lt;/D&gt;&lt;D xsi:type="xsd:double"&gt;1.9386667006766729&lt;/D&gt;&lt;D xsi:type="xsd:double"&gt;1.9361401669787239&lt;/D&gt;&lt;D xsi:type="xsd:double"&gt;1.9415344168773041&lt;/D&gt;&lt;D xsi:type="xsd:double"&gt;2.11565722484979&lt;/D&gt;&lt;D xsi:type="xsd:double"&gt;2.1073138694025042&lt;/D&gt;&lt;D xsi:type="xsd:double"&gt;2.1056372353098949&lt;/D&gt;&lt;D xsi:type="xsd:double"&gt;2.114454701155672&lt;/D&gt;&lt;D xsi:type="xsd:double"&gt;2.1060230877548221&lt;/D&gt;&lt;D xsi:type="xsd:double"&gt;2.122420932012886&lt;/D&gt;&lt;D xsi:type="xsd:double"&gt;2.1631149503446712&lt;/D&gt;&lt;D xsi:type="xsd:double"&gt;2.1829591315504131&lt;/D&gt;&lt;D xsi:type="xsd:double"&gt;2.2302529317168962&lt;/D&gt;&lt;D xsi:type="xsd:double"&gt;2.2305671421217732&lt;/D&gt;&lt;D xsi:type="xsd:double"&gt;2.250069747713797&lt;/D&gt;&lt;D xsi:type="xsd:double"&gt;2.3075191151352521&lt;/D&gt;&lt;D xsi:type="xsd:double"&gt;2.3299596507893088&lt;/D&gt;&lt;D xsi:type="xsd:double"&gt;2.3333095482191291&lt;/D&gt;&lt;D xsi:type="xsd:double"&gt;2.1618564591520388&lt;/D&gt;&lt;D xsi:type="xsd:double"&gt;2.2078947887620211&lt;/D&gt;&lt;D xsi:type="xsd:double"&gt;1.771960515898757&lt;/D&gt;&lt;D xsi:type="xsd:double"&gt;1.73623611857543&lt;/D&gt;&lt;D xsi:type="xsd:double"&gt;1.7286357865897479&lt;/D&gt;&lt;D xsi:type="xsd:double"&gt;1.7299923294763611&lt;/D&gt;&lt;D xsi:type="xsd:double"&gt;1.8232897802331529&lt;/D&gt;&lt;D xsi:type="xsd:double"&gt;1.8253440190551711&lt;/D&gt;&lt;D xsi:type="xsd:double"&gt;1.8333158010994559&lt;/D&gt;&lt;D xsi:type="xsd:double"&gt;1.85257182513881&lt;/D&gt;&lt;D xsi:type="xsd:double"&gt;1.826108839763475&lt;/D&gt;&lt;D xsi:type="xsd:double"&gt;1.8272117259514431&lt;/D&gt;&lt;D xsi:type="xsd:double"&gt;1.7677592257850689&lt;/D&gt;&lt;D xsi:type="xsd:double"&gt;2.0228116863037848&lt;/D&gt;&lt;D xsi:type="xsd:double"&gt;1.9833460774078979&lt;/D&gt;&lt;D xsi:type="xsd:double"&gt;1.993327081368476&lt;/D&gt;&lt;D xsi:type="xsd:double"&gt;2.2094518931349159&lt;/D&gt;&lt;D xsi:type="xsd:double"&gt;2.150855960903479&lt;/D&gt;&lt;D xsi:type="xsd:double"&gt;2.120516003970641&lt;/D&gt;&lt;D xsi:type="xsd:double"&gt;2.259487629027193&lt;/D&gt;&lt;D xsi:type="xsd:double"&gt;2.3192527447544862&lt;/D&gt;&lt;D xsi:type="xsd:double"&gt;2.701235633229691&lt;/D&gt;&lt;D xsi:type="xsd:double"&gt;2.818355909780494&lt;/D&gt;&lt;D xsi:type="xsd:double"&gt;2.7730076414776912&lt;/D&gt;&lt;D xsi:type="xsd:double"&gt;2.8539360984711961&lt;/D&gt;&lt;D xsi:type="xsd:double"&gt;2.8732703242581308&lt;/D&gt;&lt;D xsi:type="xsd:double"&gt;2.7800592027984661&lt;/D&gt;&lt;D xsi:type="xsd:double"&gt;2.7948562091663249&lt;/D&gt;&lt;D xsi:type="xsd:double"&gt;2.8299359408283462&lt;/D&gt;&lt;D xsi:type="xsd:double"&gt;2.9577918863457442&lt;/D&gt;&lt;D xsi:type="xsd:double"&gt;2.921616606538374&lt;/D&gt;&lt;D xsi:type="xsd:double"&gt;2.9391116648067732&lt;/D&gt;&lt;D xsi:type="xsd:double"&gt;2.9360436382690809&lt;/D&gt;&lt;D xsi:type="xsd:double"&gt;2.8598934035182308&lt;/D&gt;&lt;D xsi:type="xsd:double"&gt;2.8395494872364062&lt;/D&gt;&lt;D xsi:type="xsd:double"&gt;2.806250166968371&lt;/D&gt;&lt;D xsi:type="xsd:double"&gt;2.7542401807220211&lt;/D&gt;&lt;D xsi:type="xsd:double"&gt;2.7556378012598111&lt;/D&gt;&lt;D xsi:type="xsd:double"&gt;2.69065650403032&lt;/D&gt;&lt;D xsi:type="xsd:double"&gt;2.526790223393824&lt;/D&gt;&lt;D xsi:type="xsd:double"&gt;2.3383682317192269&lt;/D&gt;&lt;D xsi:type="xsd:double"&gt;2.2025316767928582&lt;/D&gt;&lt;D xsi:type="xsd:double"&gt;2.202861285759691&lt;/D&gt;&lt;D xsi:type="xsd:double"&gt;2.2223132343044329&lt;/D&gt;&lt;D xsi:type="xsd:double"&gt;2.180110670800071&lt;/D&gt;&lt;D xsi:type="xsd:double"&gt;2.1950695483811011&lt;/D&gt;&lt;D xsi:type="xsd:double"&gt;2.5035715041749822&lt;/D&gt;&lt;D xsi:type="xsd:double"&gt;2.486996564426645&lt;/D&gt;&lt;D xsi:type="xsd:double"&gt;2.484284611809084&lt;/D&gt;&lt;D xsi:type="xsd:double"&gt;2.2656669941575851&lt;/D&gt;&lt;D xsi:type="xsd:double"&gt;2.313449441781247&lt;/D&gt;&lt;D xsi:type="xsd:double"&gt;2.2782561545042488&lt;/D&gt;&lt;D xsi:type="xsd:double"&gt;2.320669644048813&lt;/D&gt;&lt;D xsi:type="xsd:double"&gt;2.1503358629707878&lt;/D&gt;&lt;D xsi:type="xsd:double"&gt;2.1335149349220148&lt;/D&gt;&lt;D xsi:type="xsd:double"&gt;2.1696044842235169&lt;/D&gt;&lt;D xsi:type="xsd:double"&gt;2.0137863705609669&lt;/D&gt;&lt;D xsi:type="xsd:double"&gt;1.9584938570449171&lt;/D&gt;&lt;D xsi:type="xsd:double"&gt;2.0401344971346811&lt;/D&gt;&lt;D xsi:type="xsd:double"&gt;2.0139643111651808&lt;/D&gt;&lt;D xsi:type="xsd:double"&gt;1.963383241398865&lt;/D&gt;&lt;D xsi:type="xsd:double"&gt;2.306725329196071&lt;/D&gt;&lt;D xsi:type="xsd:double"&gt;2.1876334488899238&lt;/D&gt;&lt;D xsi:type="xsd:double"&gt;2.1919369621194842&lt;/D&gt;&lt;D xsi:type="xsd:double"&gt;2.2057460656424359&lt;/D&gt;&lt;D xsi:type="xsd:double"&gt;2.2000855363194982&lt;/D&gt;&lt;D xsi:type="xsd:double"&gt;1.837120593942305&lt;/D&gt;&lt;D xsi:type="xsd:double"&gt;1.927085682453668&lt;/D&gt;&lt;D xsi:type="xsd:double"&gt;1.8652343921757091&lt;/D&gt;&lt;D xsi:type="xsd:double"&gt;1.8633667531595759&lt;/D&gt;&lt;D xsi:type="xsd:double"&gt;1.817172867875051&lt;/D&gt;&lt;D xsi:type="xsd:double"&gt;1.8498096136740729&lt;/D&gt;&lt;D xsi:type="xsd:double"&gt;1.847358612840813&lt;/D&gt;&lt;D xsi:type="xsd:double"&gt;1.83789717835438&lt;/D&gt;&lt;D xsi:type="xsd:double"&gt;1.837544966155062&lt;/D&gt;&lt;D xsi:type="xsd:double"&gt;1.814195325337904&lt;/D&gt;&lt;D xsi:type="xsd:double"&gt;1.8149566338527381&lt;/D&gt;&lt;D xsi:type="xsd:double"&gt;1.798879211140318&lt;/D&gt;&lt;D xsi:type="xsd:double"&gt;1.7625967254232351&lt;/D&gt;&lt;D xsi:type="xsd:double"&gt;1.752051785318036&lt;/D&gt;&lt;D xsi:type="xsd:double"&gt;1.715660706481654&lt;/D&gt;&lt;D xsi:type="xsd:double"&gt;1.294453291755082&lt;/D&gt;&lt;D xsi:type="xsd:double"&gt;1.3042030610480331&lt;/D&gt;&lt;D xsi:type="xsd:double"&gt;1.2967279425457989&lt;/D&gt;&lt;D xsi:type="xsd:double"&gt;1.293656326333162&lt;/D&gt;&lt;D xsi:type="xsd:double"&gt;1.286652854361418&lt;/D&gt;&lt;D xsi:type="xsd:double"&gt;1.291446335621627&lt;/D&gt;&lt;D xsi:type="xsd:double"&gt;1.1284233763895779&lt;/D&gt;&lt;D xsi:type="xsd:double"&gt;1.1319859202629981&lt;/D&gt;&lt;D xsi:type="xsd:double"&gt;1.1182785570627229&lt;/D&gt;&lt;D xsi:type="xsd:double"&gt;1.1403522801612931&lt;/D&gt;&lt;D xsi:type="xsd:double"&gt;1.227268005655864&lt;/D&gt;&lt;D xsi:type="xsd:double"&gt;1.2046545738058381&lt;/D&gt;&lt;D xsi:type="xsd:double"&gt;1.1631613648305219&lt;/D&gt;&lt;D xsi:type="xsd:double"&gt;1.1607941233018591&lt;/D&gt;&lt;D xsi:type="xsd:double"&gt;1.1486464162859831&lt;/D&gt;&lt;D xsi:type="xsd:double"&gt;1.1371842054591661&lt;/D&gt;&lt;D xsi:type="xsd:double"&gt;1.2227364143181281&lt;/D&gt;&lt;D xsi:type="xsd:double"&gt;1.2101432168789421&lt;/D&gt;&lt;D xsi:type="xsd:double"&gt;1.1944711388728531&lt;/D&gt;&lt;D xsi:type="xsd:double"&gt;1.236321183685942&lt;/D&gt;&lt;D xsi:type="xsd:double"&gt;1.1663018160790439&lt;/D&gt;&lt;D xsi:type="xsd:double"&gt;1.1401854078072551&lt;/D&gt;&lt;D xsi:type="xsd:double"&gt;1.1469302208016869&lt;/D&gt;&lt;D xsi:type="xsd:double"&gt;1.1000945514439151&lt;/D&gt;&lt;D xsi:type="xsd:double"&gt;1.0905961452839941&lt;/D&gt;&lt;D xsi:type="xsd:double"&gt;1.147597412951364&lt;/D&gt;&lt;D xsi:type="xsd:double"&gt;1.14511941328761&lt;/D&gt;&lt;D xsi:type="xsd:double"&gt;1.13452578069119&lt;/D&gt;&lt;D xsi:type="xsd:double"&gt;1.1938563858971869&lt;/D&gt;&lt;D xsi:type="xsd:double"&gt;1.1604988438884829&lt;/D&gt;&lt;D xsi:type="xsd:double"&gt;0.991013117380364&lt;/D&gt;&lt;D xsi:type="xsd:double"&gt;1.00533520617211&lt;/D&gt;&lt;D xsi:type="xsd:double"&gt;0.98470264880448755&lt;/D&gt;&lt;D xsi:type="xsd:double"&gt;0.97860823631070859&lt;/D&gt;&lt;D xsi:type="xsd:double"&gt;0.961192722104111&lt;/D&gt;&lt;D xsi:type="xsd:double"&gt;0.96126798586843709&lt;/D&gt;&lt;D xsi:type="xsd:double"&gt;0.89301823233059208&lt;/D&gt;&lt;D xsi:type="xsd:double"&gt;0.92575258145274519&lt;/D&gt;&lt;D xsi:type="xsd:double"&gt;0.91741347628514236&lt;/D&gt;&lt;D xsi:type="xsd:double"&gt;0.90331814001958743&lt;/D&gt;&lt;D xsi:type="xsd:double"&gt;0.91493392556305508&lt;/D&gt;&lt;D xsi:type="xsd:double"&gt;0.97739583924417039&lt;/D&gt;&lt;D xsi:type="xsd:double"&gt;1.1061466311413739&lt;/D&gt;&lt;D xsi:type="xsd:double"&gt;1.0633646422259051&lt;/D&gt;&lt;D xsi:type="xsd:double"&gt;1.1091239818845839&lt;/D&gt;&lt;D xsi:type="xsd:double"&gt;1.0976060307729381&lt;/D&gt;&lt;D xsi:type="xsd:double"&gt;1.093770618947149&lt;/D&gt;&lt;D xsi:type="xsd:double"&gt;1.112496790029299&lt;/D&gt;&lt;D xsi:type="xsd:double"&gt;1.00667884404784&lt;/D&gt;&lt;D xsi:type="xsd:double"&gt;1.003348935105516&lt;/D&gt;&lt;D xsi:type="xsd:double"&gt;0.97668117763147522&lt;/D&gt;&lt;D xsi:type="xsd:double"&gt;0.99646277174108466&lt;/D&gt;&lt;D xsi:type="xsd:double"&gt;1.017963026500035&lt;/D&gt;&lt;D xsi:type="xsd:double"&gt;1.0120060725570439&lt;/D&gt;&lt;D xsi:type="xsd:double"&gt;1.0043882527584671&lt;/D&gt;&lt;D xsi:type="xsd:double"&gt;1.0272137923024851&lt;/D&gt;&lt;D xsi:type="xsd:double"&gt;1.013946371348124&lt;/D&gt;&lt;D xsi:type="xsd:double"&gt;1.0303988252848251&lt;/D&gt;&lt;D xsi:type="xsd:double"&gt;1.028629662750302&lt;/D&gt;&lt;D xsi:type="xsd:double"&gt;1.0270816799449021&lt;/D&gt;&lt;D xsi:type="xsd:double"&gt;0.99992496255771945&lt;/D&gt;&lt;D xsi:type="xsd:double"&gt;0.96275126071584893&lt;/D&gt;&lt;D xsi:type="xsd:double"&gt;0.89362571929546053&lt;/D&gt;&lt;D xsi:type="xsd:double"&gt;0.89868194685905922&lt;/D&gt;&lt;D xsi:type="xsd:double"&gt;0.87681122666308631&lt;/D&gt;&lt;D xsi:type="xsd:double"&gt;0.86627476417948124&lt;/D&gt;&lt;D xsi:type="xsd:double"&gt;0.89887033129894334&lt;/D&gt;&lt;D xsi:type="xsd:double"&gt;0.97413367675167717&lt;/D&gt;&lt;D xsi:type="xsd:double"&gt;0.97622417238931747&lt;/D&gt;&lt;D xsi:type="xsd:double"&gt;0.97217182260589052&lt;/D&gt;&lt;D xsi:type="xsd:double"&gt;1.011329700041147&lt;/D&gt;&lt;D xsi:type="xsd:double"&gt;1.0229765323148821&lt;/D&gt;&lt;D xsi:type="xsd:double"&gt;0.99258148272969338&lt;/D&gt;&lt;D xsi:type="xsd:double"&gt;1.0783352182254291&lt;/D&gt;&lt;D xsi:type="xsd:double"&gt;1.0789067932852341&lt;/D&gt;&lt;D xsi:type="xsd:double"&gt;1.049879359569079&lt;/D&gt;&lt;D xsi:type="xsd:double"&gt;1.0647909271844529&lt;/D&gt;&lt;D xsi:type="xsd:double"&gt;0.98088517178828738&lt;/D&gt;&lt;D xsi:type="xsd:double"&gt;1.0409723125354939&lt;/D&gt;&lt;D xsi:type="xsd:double"&gt;1.0088556999697229&lt;/D&gt;&lt;D xsi:type="xsd:double"&gt;1.009275433570815&lt;/D&gt;&lt;D xsi:type="xsd:double"&gt;1.0287607343851171&lt;/D&gt;&lt;D xsi:type="xsd:double"&gt;1.1624916069083919&lt;/D&gt;&lt;D xsi:type="xsd:double"&gt;1.1444777332251419&lt;/D&gt;&lt;D xsi:type="xsd:double"&gt;1.1270109419607439&lt;/D&gt;&lt;D xsi:type="xsd:double"&gt;1.1062227762173169&lt;/D&gt;&lt;D xsi:type="xsd:double"&gt;1.1228555202069011&lt;/D&gt;&lt;D xsi:type="xsd:double"&gt;1.051174299777853&lt;/D&gt;&lt;D xsi:type="xsd:double"&gt;1.075202986752609&lt;/D&gt;&lt;D xsi:type="xsd:double"&gt;1.2752733493534769&lt;/D&gt;&lt;D xsi:type="xsd:double"&gt;1.2331537764246641&lt;/D&gt;&lt;D xsi:type="xsd:double"&gt;1.20153068639601&lt;/D&gt;&lt;D xsi:type="xsd:double"&gt;1.1967087042338771&lt;/D&gt;&lt;D xsi:type="xsd:double"&gt;1.179378803387404&lt;/D&gt;&lt;D xsi:type="xsd:double"&gt;1.1865581133994729&lt;/D&gt;&lt;D xsi:type="xsd:double"&gt;1.1844414160867069&lt;/D&gt;&lt;D xsi:type="xsd:double"&gt;1.159426833916307&lt;/D&gt;&lt;D xsi:type="xsd:double"&gt;1.1801913475181589&lt;/D&gt;&lt;D xsi:type="xsd:double"&gt;1.1490420890231079&lt;/D&gt;&lt;D xsi:type="xsd:double"&gt;1.1325790110488581&lt;/D&gt;&lt;D xsi:type="xsd:double"&gt;1.131830588539207&lt;/D&gt;&lt;D xsi:type="xsd:double"&gt;1.133107831154514&lt;/D&gt;&lt;D xsi:type="xsd:double"&gt;1.0834680893805619&lt;/D&gt;&lt;D xsi:type="xsd:double"&gt;1.1045046499937119&lt;/D&gt;&lt;D xsi:type="xsd:double"&gt;1.189819486550691&lt;/D&gt;&lt;D xsi:type="xsd:double"&gt;1.2254201039698309&lt;/D&gt;&lt;D xsi:type="xsd:double"&gt;1.2139481661129281&lt;/D&gt;&lt;D xsi:type="xsd:double"&gt;1.348410690731614&lt;/D&gt;&lt;D xsi:type="xsd:double"&gt;1.328033332050109&lt;/D&gt;&lt;D xsi:type="xsd:double"&gt;1.1466214468559071&lt;/D&gt;&lt;D xsi:type="xsd:double"&gt;1.1715185795577841&lt;/D&gt;&lt;D xsi:type="xsd:double"&gt;1.2456531026747471&lt;/D&gt;&lt;D xsi:type="xsd:double"&gt;1.261255452922488&lt;/D&gt;&lt;D xsi:type="xsd:double"&gt;1.256639614922396&lt;/D&gt;&lt;D xsi:type="xsd:double"&gt;1.212893314373023&lt;/D&gt;&lt;D xsi:type="xsd:double"&gt;1.2457964283650329&lt;/D&gt;&lt;D xsi:type="xsd:double"&gt;1.293765152595993&lt;/D&gt;&lt;D xsi:type="xsd:double"&gt;1.2967385778433009&lt;/D&gt;&lt;D xsi:type="xsd:double"&gt;1.263782594059353&lt;/D&gt;&lt;D xsi:type="xsd:double"&gt;1.1991897098952951&lt;/D&gt;&lt;D xsi:type="xsd:double"&gt;1.213029239143063&lt;/D&gt;&lt;D xsi:type="xsd:double"&gt;1.2903281757766081&lt;/D&gt;&lt;D xsi:type="xsd:double"&gt;1.203213732244937&lt;/D&gt;&lt;D xsi:type="xsd:double"&gt;1.2092560010953211&lt;/D&gt;&lt;D xsi:type="xsd:double"&gt;1.1848821328163619&lt;/D&gt;&lt;D xsi:type="xsd:double"&gt;1.181368967399189&lt;/D&gt;&lt;D xsi:type="xsd:double"&gt;1.2510995923283179&lt;/D&gt;&lt;D xsi:type="xsd:double"&gt;1.1444247409462971&lt;/D&gt;&lt;D xsi:type="xsd:double"&gt;1.13724805716337&lt;/D&gt;&lt;D xsi:type="xsd:double"&gt;1.2255944009451441&lt;/D&gt;&lt;D xsi:type="xsd:double"&gt;1.1969949220156979&lt;/D&gt;&lt;D xsi:type="xsd:double"&gt;1.0842295413298111&lt;/D&gt;&lt;D xsi:type="xsd:double"&gt;1.131938111482395&lt;/D&gt;&lt;D xsi:type="xsd:double"&gt;1.1594087758299281&lt;/D&gt;&lt;D xsi:type="xsd:double"&gt;1.214203636625107&lt;/D&gt;&lt;D xsi:type="xsd:double"&gt;1.1762643858024291&lt;/D&gt;&lt;D xsi:type="xsd:double"&gt;1.3317223550846871&lt;/D&gt;&lt;D xsi:type="xsd:double"&gt;1.338931290459517&lt;/D&gt;&lt;D xsi:type="xsd:double"&gt;1.335093613510048&lt;/D&gt;&lt;D xsi:type="xsd:double"&gt;1.312526234874646&lt;/D&gt;&lt;D xsi:type="xsd:double"&gt;1.3791353277350591&lt;/D&gt;&lt;D xsi:type="xsd:double"&gt;1.339011110711378&lt;/D&gt;&lt;D xsi:type="xsd:double"&gt;1.3176411515124531&lt;/D&gt;&lt;D xsi:type="xsd:double"&gt;1.3173658284449441&lt;/D&gt;&lt;D xsi:type="xsd:double"&gt;1.320933203998313&lt;/D&gt;&lt;D xsi:type="xsd:double"&gt;1.3210921517856331&lt;/D&gt;&lt;D xsi:type="xsd:double"&gt;1.2971295057583769&lt;/D&gt;&lt;D xsi:type="xsd:double"&gt;1.2959306311818211&lt;/D&gt;&lt;D xsi:type="xsd:double"&gt;1.2967193260049881&lt;/D&gt;&lt;D xsi:type="xsd:double"&gt;1.1982662319530451&lt;/D&gt;&lt;D xsi:type="xsd:double"&gt;1.2179009925197839&lt;/D&gt;&lt;D xsi:type="xsd:double"&gt;1.2236676582229771&lt;/D&gt;&lt;D xsi:type="xsd:double"&gt;1.1887862507942359&lt;/D&gt;&lt;D xsi:type="xsd:double"&gt;1.193180516456648&lt;/D&gt;&lt;D xsi:type="xsd:double"&gt;1.151399679271486&lt;/D&gt;&lt;D xsi:type="xsd:double"&gt;1.158984185455807&lt;/D&gt;&lt;D xsi:type="xsd:double"&gt;0.89303712922337886&lt;/D&gt;&lt;D xsi:type="xsd:double"&gt;0.86092471407664184&lt;/D&gt;&lt;D xsi:type="xsd:double"&gt;0.9094983567253041&lt;/D&gt;&lt;D xsi:type="xsd:double"&gt;0.93310747170709352&lt;/D&gt;&lt;D xsi:type="xsd:double"&gt;0.9079447374280285&lt;/D&gt;&lt;D xsi:type="xsd:double"&gt;0.84906412911858986&lt;/D&gt;&lt;D xsi:type="xsd:double"&gt;0.81458199214080462&lt;/D&gt;&lt;D xsi:type="xsd:double"&gt;0.81453897956327781&lt;/D&gt;&lt;D xsi:type="xsd:double"&gt;0.845518712286295&lt;/D&gt;&lt;D xsi:type="xsd:double"&gt;0.84848484862142126&lt;/D&gt;&lt;D xsi:type="xsd:double"&gt;0.754573145325721&lt;/D&gt;&lt;D xsi:type="xsd:double"&gt;0.75532707123548459&lt;/D&gt;&lt;D xsi:type="xsd:double"&gt;0.80937265789331814&lt;/D&gt;&lt;D xsi:type="xsd:double"&gt;0.76761996911803787&lt;/D&gt;&lt;D xsi:type="xsd:double"&gt;1.0588599166976449&lt;/D&gt;&lt;D xsi:type="xsd:double"&gt;1.0588719861482321&lt;/D&gt;&lt;D xsi:type="xsd:double"&gt;1.028259685720315&lt;/D&gt;&lt;D xsi:type="xsd:double"&gt;1.028545294995147&lt;/D&gt;&lt;D xsi:type="xsd:double"&gt;1.0237102075435149&lt;/D&gt;&lt;D xsi:type="xsd:double"&gt;1.196762260128323&lt;/D&gt;&lt;D xsi:type="xsd:double"&gt;1.19597190825321&lt;/D&gt;&lt;D xsi:type="xsd:double"&gt;1.199024704617045&lt;/D&gt;&lt;D xsi:type="xsd:double"&gt;1.186220976469835&lt;/D&gt;&lt;D xsi:type="xsd:double"&gt;1.2042647396956421&lt;/D&gt;&lt;D xsi:type="xsd:double"&gt;1.16570884659624&lt;/D&gt;&lt;D xsi:type="xsd:double"&gt;1.1606491346297769&lt;/D&gt;&lt;D xsi:type="xsd:double"&gt;1.1610276710244329&lt;/D&gt;&lt;D xsi:type="xsd:double"&gt;1.182593009876336&lt;/D&gt;&lt;D xsi:type="xsd:double"&gt;1.153940150334708&lt;/D&gt;&lt;D xsi:type="xsd:double"&gt;1.143456778200455&lt;/D&gt;&lt;D xsi:type="xsd:double"&gt;1.1436195564434879&lt;/D&gt;&lt;D xsi:type="xsd:double"&gt;1.1213661135546511&lt;/D&gt;&lt;D xsi:type="xsd:double"&gt;1.034048353622677&lt;/D&gt;&lt;D xsi:type="xsd:double"&gt;1.0780392261746621&lt;/D&gt;&lt;D xsi:type="xsd:double"&gt;0.8837421597617674&lt;/D&gt;&lt;D xsi:type="xsd:double"&gt;0.88690566700061446&lt;/D&gt;&lt;D xsi:type="xsd:double"&gt;0.88681442777008712&lt;/D&gt;&lt;D xsi:type="xsd:double"&gt;0.87104349062624675&lt;/D&gt;&lt;D xsi:type="xsd:double"&gt;0.86747212818386776&lt;/D&gt;&lt;D xsi:type="xsd:double"&gt;0.61680304187881485&lt;/D&gt;&lt;D xsi:type="xsd:double"&gt;0.64511589285405768&lt;/D&gt;&lt;D xsi:type="xsd:double"&gt;0.63914465417075716&lt;/D&gt;&lt;D xsi:type="xsd:double"&gt;0.59960025177832033&lt;/D&gt;&lt;D xsi:type="xsd:double"&gt;0.51340659000025346&lt;/D&gt;&lt;D xsi:type="xsd:double"&gt;0.5032970241589575&lt;/D&gt;&lt;D xsi:type="xsd:double"&gt;0.49284077126836712&lt;/D&gt;&lt;D xsi:type="xsd:double"&gt;0.59291199494513969&lt;/D&gt;&lt;D xsi:type="xsd:double"&gt;0.54900116516247521&lt;/D&gt;&lt;D xsi:type="xsd:double"&gt;0.52209689624075606&lt;/D&gt;&lt;D xsi:type="xsd:double"&gt;0.55277213166767381&lt;/D&gt;&lt;D xsi:type="xsd:double"&gt;0.57102678568464882&lt;/D&gt;&lt;D xsi:type="xsd:double"&gt;0.62040286173764936&lt;/D&gt;&lt;D xsi:type="xsd:double"&gt;0.6402595405386331&lt;/D&gt;&lt;D xsi:type="xsd:double"&gt;0.59641140603703069&lt;/D&gt;&lt;D xsi:type="xsd:double"&gt;0.60161247048708522&lt;/D&gt;&lt;D xsi:type="xsd:double"&gt;0.8529911729197388&lt;/D&gt;&lt;D xsi:type="xsd:double"&gt;0.87965290999632706&lt;/D&gt;&lt;D xsi:type="xsd:double"&gt;0.87035326525907208&lt;/D&gt;&lt;D xsi:type="xsd:double"&gt;0.91101894103185788&lt;/D&gt;&lt;D xsi:type="xsd:double"&gt;0.94717785052945724&lt;/D&gt;&lt;D xsi:type="xsd:double"&gt;0.98636837186597359&lt;/D&gt;&lt;D xsi:type="xsd:double"&gt;0.98082278891429009&lt;/D&gt;&lt;D xsi:type="xsd:double"&gt;0.98785406681254961&lt;/D&gt;&lt;D xsi:type="xsd:double"&gt;0.97236921245420394&lt;/D&gt;&lt;D xsi:type="xsd:double"&gt;1.0251584517335171&lt;/D&gt;&lt;D xsi:type="xsd:double"&gt;1.0513731136210169&lt;/D&gt;&lt;D xsi:type="xsd:double"&gt;1.0255902536524031&lt;/D&gt;&lt;D xsi:type="xsd:double"&gt;1.0267191561878259&lt;/D&gt;&lt;D xsi:type="xsd:double"&gt;1.021722146434954&lt;/D&gt;&lt;D xsi:type="xsd:double"&gt;1.0109420025639151&lt;/D&gt;&lt;D xsi:type="xsd:double"&gt;1.0179239000566711&lt;/D&gt;&lt;D xsi:type="xsd:double"&gt;0.97855812525989661&lt;/D&gt;&lt;D xsi:type="xsd:double"&gt;1.009228804346626&lt;/D&gt;&lt;D xsi:type="xsd:double"&gt;1.008702066871596&lt;/D&gt;&lt;D xsi:type="xsd:double"&gt;1.109623559192376&lt;/D&gt;&lt;D xsi:type="xsd:double"&gt;0.94557309203363948&lt;/D&gt;&lt;D xsi:type="xsd:double"&gt;0.92153888945704776&lt;/D&gt;&lt;D xsi:type="xsd:double"&gt;0.92261011094075307&lt;/D&gt;&lt;D xsi:type="xsd:double"&gt;0.86814897834339833&lt;/D&gt;&lt;D xsi:type="xsd:double"&gt;0.85048259025049955&lt;/D&gt;&lt;D xsi:type="xsd:double"&gt;0.74835330884694584&lt;/D&gt;&lt;D xsi:type="xsd:double"&gt;0.7535365794169856&lt;/D&gt;&lt;D xsi:type="xsd:double"&gt;0.77024544433668962&lt;/D&gt;&lt;D xsi:type="xsd:double"&gt;0.768141837887237&lt;/D&gt;&lt;D xsi:type="xsd:double"&gt;0.72751987124225947&lt;/D&gt;&lt;D xsi:type="xsd:double"&gt;0.70511163016249578&lt;/D&gt;&lt;D xsi:type="xsd:double"&gt;0.71793234851031762&lt;/D&gt;&lt;D xsi:type="xsd:double"&gt;0.71258173076374975&lt;/D&gt;&lt;D xsi:type="xsd:double"&gt;0.71161721389976873&lt;/D&gt;&lt;D xsi:type="xsd:double"&gt;0.68659994239091293&lt;/D&gt;&lt;D xsi:type="xsd:double"&gt;0.66438272940727627&lt;/D&gt;&lt;D xsi:type="xsd:double"&gt;0.8948625244372248&lt;/D&gt;&lt;D xsi:type="xsd:double"&gt;0.8241172094877548&lt;/D&gt;&lt;D xsi:type="xsd:double"&gt;0.83576914668303437&lt;/D&gt;&lt;D xsi:type="xsd:double"&gt;0.722889853999369&lt;/D&gt;&lt;D xsi:type="xsd:double"&gt;0.76650694641755734&lt;/D&gt;&lt;D xsi:type="xsd:double"&gt;0.761072210336985&lt;/D&gt;&lt;D xsi:type="xsd:double"&gt;0.76453635233423478&lt;/D&gt;&lt;D xsi:type="xsd:double"&gt;0.7771686047235612&lt;/D&gt;&lt;D xsi:type="xsd:double"&gt;0.77149693188003987&lt;/D&gt;&lt;D xsi:type="xsd:double"&gt;0.768198307731056&lt;/D&gt;&lt;D xsi:type="xsd:double"&gt;0.7614662295408805&lt;/D&gt;&lt;D xsi:type="xsd:double"&gt;0.75181358547038646&lt;/D&gt;&lt;D xsi:type="xsd:double"&gt;0.77710367185246154&lt;/D&gt;&lt;D xsi:type="xsd:double"&gt;0.77554578211724512&lt;/D&gt;&lt;D xsi:type="xsd:double"&gt;0.77564872628559156&lt;/D&gt;&lt;D xsi:type="xsd:double"&gt;0.75088712000633617&lt;/D&gt;&lt;D xsi:type="xsd:double"&gt;0.7559715832320959&lt;/D&gt;&lt;D xsi:type="xsd:double"&gt;0.75845295101902255&lt;/D&gt;&lt;D xsi:type="xsd:double"&gt;0.75950879159728135&lt;/D&gt;&lt;D xsi:type="xsd:double"&gt;0.76003725807593769&lt;/D&gt;&lt;D xsi:type="xsd:double"&gt;0.46119399564374641&lt;/D&gt;&lt;D xsi:type="xsd:double"&gt;0.46964951985490982&lt;/D&gt;&lt;D xsi:type="xsd:double"&gt;0.46277722120320941&lt;/D&gt;&lt;D xsi:type="xsd:double"&gt;0.4654899699558534&lt;/D&gt;&lt;D xsi:type="xsd:double"&gt;0.67250862188418059&lt;/D&gt;&lt;D xsi:type="xsd:double"&gt;0.67265384709915976&lt;/D&gt;&lt;D xsi:type="xsd:double"&gt;0.66282281644822838&lt;/D&gt;&lt;D xsi:type="xsd:double"&gt;0.659000690412691&lt;/D&gt;&lt;D xsi:type="xsd:double"&gt;0.67148157481590964&lt;/D&gt;&lt;D xsi:type="xsd:double"&gt;0.67131773206006684&lt;/D&gt;&lt;D xsi:type="xsd:double"&gt;0.67380547537146451&lt;/D&gt;&lt;D xsi:type="xsd:double"&gt;0.7120344122105573&lt;/D&gt;&lt;D xsi:type="xsd:double"&gt;0.68205900764222838&lt;/D&gt;&lt;D xsi:type="xsd:double"&gt;0.7776563063587224&lt;/D&gt;&lt;D xsi:type="xsd:double"&gt;0.7753925085050809&lt;/D&gt;&lt;D xsi:type="xsd:double"&gt;0.77925068738508463&lt;/D&gt;&lt;D xsi:type="xsd:double"&gt;0.82045846561379743&lt;/D&gt;&lt;D xsi:type="xsd:double"&gt;0.82712271317144825&lt;/D&gt;&lt;D xsi:type="xsd:double"&gt;0.95103609323412275&lt;/D&gt;&lt;D xsi:type="xsd:double"&gt;0.95661510114844972&lt;/D&gt;&lt;D xsi:type="xsd:double"&gt;0.97833499397307122&lt;/D&gt;&lt;D xsi:type="xsd:double"&gt;0.98150664789038666&lt;/D&gt;&lt;D xsi:type="xsd:double"&gt;1.0175702697206039&lt;/D&gt;&lt;D xsi:type="xsd:double"&gt;1.0182817562662621&lt;/D&gt;&lt;D xsi:type="xsd:double"&gt;0.95078971965075787&lt;/D&gt;&lt;D xsi:type="xsd:double"&gt;0.94409760944513121&lt;/D&gt;&lt;D xsi:type="xsd:double"&gt;0.96035584485551162&lt;/D&gt;&lt;D xsi:type="xsd:double"&gt;1.0083715386582841&lt;/D&gt;&lt;D xsi:type="xsd:double"&gt;0.98656547791805294&lt;/D&gt;&lt;D xsi:type="xsd:double"&gt;0.98487227328414773&lt;/D&gt;&lt;D xsi:type="xsd:double"&gt;1.0656473001283791&lt;/D&gt;&lt;D xsi:type="xsd:double"&gt;1.051494927792765&lt;/D&gt;&lt;D xsi:type="xsd:double"&gt;1.065633012490435&lt;/D&gt;&lt;D xsi:type="xsd:double"&gt;1.005150307208097&lt;/D&gt;&lt;D xsi:type="xsd:double"&gt;1.004273682501325&lt;/D&gt;&lt;D xsi:type="xsd:double"&gt;1.016533322548494&lt;/D&gt;&lt;D xsi:type="xsd:double"&gt;0.97940245994444008&lt;/D&gt;&lt;D xsi:type="xsd:double"&gt;0.99109738183825236&lt;/D&gt;&lt;D xsi:type="xsd:double"&gt;0.88657281963265244&lt;/D&gt;&lt;D xsi:type="xsd:double"&gt;0.88568533463209054&lt;/D&gt;&lt;D xsi:type="xsd:double"&gt;0.82288926943569207&lt;/D&gt;&lt;D xsi:type="xsd:double"&gt;1.02259089748306&lt;/D&gt;&lt;D xsi:type="xsd:double"&gt;0.98740312162777721&lt;/D&gt;&lt;D xsi:type="xsd:double"&gt;1.0086914183835889&lt;/D&gt;&lt;D xsi:type="xsd:double"&gt;0.96394011518650624&lt;/D&gt;&lt;D xsi:type="xsd:double"&gt;0.970215419920923&lt;/D&gt;&lt;D xsi:type="xsd:double"&gt;0.95844262779534117&lt;/D&gt;&lt;D xsi:type="xsd:double"&gt;0.95654605518657243&lt;/D&gt;&lt;D xsi:type="xsd:double"&gt;0.95237758220416946&lt;/D&gt;&lt;D xsi:type="xsd:double"&gt;0.95345270781242819&lt;/D&gt;&lt;D xsi:type="xsd:double"&gt;0.85500834248362056&lt;/D&gt;&lt;D xsi:type="xsd:double"&gt;1.0130082578813451&lt;/D&gt;&lt;D xsi:type="xsd:double"&gt;0.98764703604399884&lt;/D&gt;&lt;D xsi:type="xsd:double"&gt;1.014501138118459&lt;/D&gt;&lt;D xsi:type="xsd:double"&gt;1.0860916366211759&lt;/D&gt;&lt;D xsi:type="xsd:double"&gt;1.099697672237387&lt;/D&gt;&lt;D xsi:type="xsd:double"&gt;1.1073131704304131&lt;/D&gt;&lt;D xsi:type="xsd:double"&gt;1.097580899792838&lt;/D&gt;&lt;D xsi:type="xsd:double"&gt;1.0916994949303189&lt;/D&gt;&lt;D xsi:type="xsd:double"&gt;1.0940589315752569&lt;/D&gt;&lt;D xsi:type="xsd:double"&gt;1.093028672839454&lt;/D&gt;&lt;D xsi:type="xsd:double"&gt;0.87953297636731176&lt;/D&gt;&lt;D xsi:type="xsd:double"&gt;0.87898887154724914&lt;/D&gt;&lt;D xsi:type="xsd:double"&gt;0.883340966463315&lt;/D&gt;&lt;D xsi:type="xsd:double"&gt;0.882233726107289&lt;/D&gt;&lt;D xsi:type="xsd:double"&gt;0.883471386110333&lt;/D&gt;&lt;D xsi:type="xsd:double"&gt;0.96026233289425067&lt;/D&gt;&lt;D xsi:type="xsd:double"&gt;0.88742504568639891&lt;/D&gt;&lt;D xsi:type="xsd:double"&gt;0.87211937310468435&lt;/D&gt;&lt;D xsi:type="xsd:double"&gt;0.85351987937747253&lt;/D&gt;&lt;D xsi:type="xsd:double"&gt;0.897249869217258&lt;/D&gt;&lt;D xsi:type="xsd:double"&gt;0.80743060518201681&lt;/D&gt;&lt;D xsi:type="xsd:double"&gt;0.82419269661870986&lt;/D&gt;&lt;D xsi:type="xsd:double"&gt;1.00138842700103&lt;/D&gt;&lt;D xsi:type="xsd:double"&gt;0.93859875072108789&lt;/D&gt;&lt;D xsi:type="xsd:double"&gt;0.91703617607913968&lt;/D&gt;&lt;D xsi:type="xsd:double"&gt;0.93434654876320389&lt;/D&gt;&lt;D xsi:type="xsd:double"&gt;1.008907963408693&lt;/D&gt;&lt;D xsi:type="xsd:double"&gt;0.99739400820928925&lt;/D&gt;&lt;D xsi:type="xsd:double"&gt;0.99909189456367475&lt;/D&gt;&lt;D xsi:type="xsd:double"&gt;1.0028757746868611&lt;/D&gt;&lt;D xsi:type="xsd:double"&gt;0.970927069910304&lt;/D&gt;&lt;D xsi:type="xsd:double"&gt;0.97280605336872228&lt;/D&gt;&lt;D xsi:type="xsd:double"&gt;0.9556807406190434&lt;/D&gt;&lt;D xsi:type="xsd:double"&gt;0.97542398744491321&lt;/D&gt;&lt;D xsi:type="xsd:double"&gt;0.96450286161971865&lt;/D&gt;&lt;D xsi:type="xsd:double"&gt;0.95310999402235719&lt;/D&gt;&lt;D xsi:type="xsd:double"&gt;1.037752361750871&lt;/D&gt;&lt;D xsi:type="xsd:double"&gt;1.0329497055411321&lt;/D&gt;&lt;D xsi:type="xsd:double"&gt;1.092127615248438&lt;/D&gt;&lt;D xsi:type="xsd:double"&gt;0.97127179153740706&lt;/D&gt;&lt;D xsi:type="xsd:double"&gt;0.981296624705895&lt;/D&gt;&lt;D xsi:type="xsd:double"&gt;1.1160107492067659&lt;/D&gt;&lt;D xsi:type="xsd:double"&gt;1.020966687186547&lt;/D&gt;&lt;D xsi:type="xsd:double"&gt;1.083749144656053&lt;/D&gt;&lt;D xsi:type="xsd:double"&gt;1.079862008767581&lt;/D&gt;&lt;D xsi:type="xsd:double"&gt;1.225925035064134&lt;/D&gt;&lt;D xsi:type="xsd:double"&gt;1.2243047858199141&lt;/D&gt;&lt;D xsi:type="xsd:double"&gt;1.324091684448955&lt;/D&gt;&lt;D xsi:type="xsd:double"&gt;1.325898517419325&lt;/D&gt;&lt;D xsi:type="xsd:double"&gt;1.407046423987931&lt;/D&gt;&lt;D xsi:type="xsd:double"&gt;1.4792536231568429&lt;/D&gt;&lt;D xsi:type="xsd:double"&gt;1.558149816501011&lt;/D&gt;&lt;D xsi:type="xsd:double"&gt;1.566093296217431&lt;/D&gt;&lt;D xsi:type="xsd:double"&gt;1.559897026222355&lt;/D&gt;&lt;D xsi:type="xsd:double"&gt;1.5839126145827609&lt;/D&gt;&lt;D xsi:type="xsd:double"&gt;1.6715236388054611&lt;/D&gt;&lt;D xsi:type="xsd:double"&gt;1.5990524925601639&lt;/D&gt;&lt;D xsi:type="xsd:double"&gt;1.597527665840998&lt;/D&gt;&lt;D xsi:type="xsd:double"&gt;1.574921203988054&lt;/D&gt;&lt;D xsi:type="xsd:double"&gt;1.5759647257160769&lt;/D&gt;&lt;D xsi:type="xsd:double"&gt;1.5526414633665251&lt;/D&gt;&lt;D xsi:type="xsd:double"&gt;1.3826583868197031&lt;/D&gt;&lt;D xsi:type="xsd:double"&gt;1.3690333826542509&lt;/D&gt;&lt;D xsi:type="xsd:double"&gt;1.3045843995440321&lt;/D&gt;&lt;D xsi:type="xsd:double"&gt;1.304209767711416&lt;/D&gt;&lt;D xsi:type="xsd:double"&gt;1.235809422944314&lt;/D&gt;&lt;D xsi:type="xsd:double"&gt;1.2355003692033679&lt;/D&gt;&lt;D xsi:type="xsd:double"&gt;1.20504912246296&lt;/D&gt;&lt;D xsi:type="xsd:double"&gt;1.1850983454760251&lt;/D&gt;&lt;D xsi:type="xsd:double"&gt;0.9983645314523818&lt;/D&gt;&lt;D xsi:type="xsd:double"&gt;0.9684509214630127&lt;/D&gt;&lt;D xsi:type="xsd:double"&gt;0.90365689134466642&lt;/D&gt;&lt;D xsi:type="xsd:double"&gt;0.820644119041823&lt;/D&gt;&lt;D xsi:type="xsd:double"&gt;0.90683817795554555&lt;/D&gt;&lt;D xsi:type="xsd:double"&gt;0.97432048700373&lt;/D&gt;&lt;D xsi:type="xsd:double"&gt;0.803377907505635&lt;/D&gt;&lt;D xsi:type="xsd:double"&gt;0.79258798073159087&lt;/D&gt;&lt;D xsi:type="xsd:double"&gt;0.90797128399067939&lt;/D&gt;&lt;D xsi:type="xsd:double"&gt;0.93270398493677775&lt;/D&gt;&lt;D xsi:type="xsd:double"&gt;0.93493516222818251&lt;/D&gt;&lt;D xsi:type="xsd:double"&gt;0.93430746024974076&lt;/D&gt;&lt;D xsi:type="xsd:double"&gt;0.940426904142602&lt;/D&gt;&lt;D xsi:type="xsd:double"&gt;1.090869365936165&lt;/D&gt;&lt;D xsi:type="xsd:double"&gt;0.97624711561593791&lt;/D&gt;&lt;D xsi:type="xsd:double"&gt;0.97816389769317924&lt;/D&gt;&lt;D xsi:type="xsd:double"&gt;0.97626226898996016&lt;/D&gt;&lt;D xsi:type="xsd:double"&gt;0.9849043641495544&lt;/D&gt;&lt;D xsi:type="xsd:double"&gt;0.98652734799751229&lt;/D&gt;&lt;D xsi:type="xsd:double"&gt;1.043170335476354&lt;/D&gt;&lt;D xsi:type="xsd:double"&gt;1.061995074416805&lt;/D&gt;&lt;D xsi:type="xsd:double"&gt;1.0380637578688909&lt;/D&gt;&lt;D xsi:type="xsd:double"&gt;1.1351769520649151&lt;/D&gt;&lt;D xsi:type="xsd:double"&gt;1.156277372523546&lt;/D&gt;&lt;D xsi:type="xsd:double"&gt;1.112935721207319&lt;/D&gt;&lt;D xsi:type="xsd:double"&gt;1.069936587247541&lt;/D&gt;&lt;D xsi:type="xsd:double"&gt;1.0701077167002551&lt;/D&gt;&lt;D xsi:type="xsd:double"&gt;1.0674758623089451&lt;/D&gt;&lt;D xsi:type="xsd:double"&gt;0.98969598167316042&lt;/D&gt;&lt;D xsi:type="xsd:double"&gt;0.96037317704437875&lt;/D&gt;&lt;D xsi:type="xsd:double"&gt;0.96012074175846285&lt;/D&gt;&lt;D xsi:type="xsd:double"&gt;0.960996716894723&lt;/D&gt;&lt;D xsi:type="xsd:double"&gt;1.0047153205372119&lt;/D&gt;&lt;D xsi:type="xsd:double"&gt;0.84294610248040258&lt;/D&gt;&lt;D xsi:type="xsd:double"&gt;0.82247181265446712&lt;/D&gt;&lt;D xsi:type="xsd:double"&gt;0.87722926814919855&lt;/D&gt;&lt;D xsi:type="xsd:double"&gt;0.89431451020294694&lt;/D&gt;&lt;D xsi:type="xsd:double"&gt;0.927263019540474&lt;/D&gt;&lt;D xsi:type="xsd:double"&gt;0.90599402900825388&lt;/D&gt;&lt;D xsi:type="xsd:double"&gt;0.804862228442917&lt;/D&gt;&lt;D xsi:type="xsd:double"&gt;0.79707934607634345&lt;/D&gt;&lt;D xsi:type="xsd:double"&gt;0.89696144610306483&lt;/D&gt;&lt;D xsi:type="xsd:double"&gt;0.79904513021467272&lt;/D&gt;&lt;D xsi:type="xsd:double"&gt;0.79966093737317856&lt;/D&gt;&lt;D xsi:type="xsd:double"&gt;0.80036568484416626&lt;/D&gt;&lt;D xsi:type="xsd:double"&gt;0.78537648007277994&lt;/D&gt;&lt;D xsi:type="xsd:double"&gt;0.80580061959300808&lt;/D&gt;&lt;D xsi:type="xsd:double"&gt;0.81513767549852933&lt;/D&gt;&lt;D xsi:type="xsd:double"&gt;0.78982700213387436&lt;/D&gt;&lt;D xsi:type="xsd:double"&gt;0.82994709487284657&lt;/D&gt;&lt;D xsi:type="xsd:double"&gt;0.83595228017985623&lt;/D&gt;&lt;D xsi:type="xsd:double"&gt;0.84324147446707387&lt;/D&gt;&lt;D xsi:type="xsd:double"&gt;0.787332333</t>
        </r>
      </text>
    </comment>
    <comment ref="A17" authorId="0" shapeId="0">
      <text>
        <r>
          <rPr>
            <b/>
            <sz val="9"/>
            <color indexed="81"/>
            <rFont val="Tahoma"/>
            <charset val="1"/>
          </rPr>
          <t>90180057&lt;/D&gt;&lt;D xsi:type="xsd:double"&gt;0.82069216486758811&lt;/D&gt;&lt;D xsi:type="xsd:double"&gt;0.821657786436018&lt;/D&gt;&lt;D xsi:type="xsd:double"&gt;0.74107240041990452&lt;/D&gt;&lt;D xsi:type="xsd:double"&gt;0.79100624936989961&lt;/D&gt;&lt;D xsi:type="xsd:double"&gt;0.78586679762576583&lt;/D&gt;&lt;D xsi:type="xsd:double"&gt;0.79288174056397032&lt;/D&gt;&lt;D xsi:type="xsd:double"&gt;0.80096944533137493&lt;/D&gt;&lt;D xsi:type="xsd:double"&gt;0.79698090946938&lt;/D&gt;&lt;D xsi:type="xsd:double"&gt;0.84805053633267224&lt;/D&gt;&lt;D xsi:type="xsd:double"&gt;0.84866276610946967&lt;/D&gt;&lt;D xsi:type="xsd:double"&gt;0.81993430437093617&lt;/D&gt;&lt;D xsi:type="xsd:double"&gt;0.81860893711093763&lt;/D&gt;&lt;D xsi:type="xsd:double"&gt;0.81583154088720622&lt;/D&gt;&lt;D xsi:type="xsd:double"&gt;0.78949810564803691&lt;/D&gt;&lt;D xsi:type="xsd:double"&gt;0.79165089006884437&lt;/D&gt;&lt;D xsi:type="xsd:double"&gt;0.798622970124804&lt;/D&gt;&lt;D xsi:type="xsd:double"&gt;0.82140148349500053&lt;/D&gt;&lt;D xsi:type="xsd:double"&gt;0.82532058034131617&lt;/D&gt;&lt;D xsi:type="xsd:double"&gt;0.91952308232413449&lt;/D&gt;&lt;D xsi:type="xsd:double"&gt;0.93971087447443158&lt;/D&gt;&lt;D xsi:type="xsd:double"&gt;0.98878258803641261&lt;/D&gt;&lt;D xsi:type="xsd:double"&gt;1.162548109569973&lt;/D&gt;&lt;D xsi:type="xsd:double"&gt;1.1549516703159859&lt;/D&gt;&lt;D xsi:type="xsd:double"&gt;1.1043029853149131&lt;/D&gt;&lt;D xsi:type="xsd:double"&gt;1.0967280853403481&lt;/D&gt;&lt;D xsi:type="xsd:double"&gt;1.083817033055396&lt;/D&gt;&lt;D xsi:type="xsd:double"&gt;1.0835386146860111&lt;/D&gt;&lt;D xsi:type="xsd:double"&gt;1.08448370869692&lt;/D&gt;&lt;D xsi:type="xsd:double"&gt;1.0028674575130661&lt;/D&gt;&lt;D xsi:type="xsd:double"&gt;0.99625459546246764&lt;/D&gt;&lt;D xsi:type="xsd:double"&gt;0.997920420961972&lt;/D&gt;&lt;D xsi:type="xsd:double"&gt;0.99993304604740885&lt;/D&gt;&lt;D xsi:type="xsd:double"&gt;0.99511900610441129&lt;/D&gt;&lt;D xsi:type="xsd:double"&gt;1.0169330428102981&lt;/D&gt;&lt;D xsi:type="xsd:double"&gt;0.99981336907499285&lt;/D&gt;&lt;D xsi:type="xsd:double"&gt;0.98313400826858643&lt;/D&gt;&lt;D xsi:type="xsd:double"&gt;0.94175006768167335&lt;/D&gt;&lt;D xsi:type="xsd:double"&gt;0.92453292070336979&lt;/D&gt;&lt;D xsi:type="xsd:double"&gt;0.90076933008625626&lt;/D&gt;&lt;D xsi:type="xsd:double"&gt;0.90113736496849373&lt;/D&gt;&lt;D xsi:type="xsd:double"&gt;0.82387005522376633&lt;/D&gt;&lt;D xsi:type="xsd:double"&gt;0.55028301201053387&lt;/D&gt;&lt;D xsi:type="xsd:double"&gt;0.54995758861609545&lt;/D&gt;&lt;D xsi:type="xsd:double"&gt;0.5549917949816513&lt;/D&gt;&lt;D xsi:type="xsd:double"&gt;0.59206083512893681&lt;/D&gt;&lt;D xsi:type="xsd:double"&gt;0.573622233688941&lt;/D&gt;&lt;D xsi:type="xsd:double"&gt;0.592276164866947&lt;/D&gt;&lt;D xsi:type="xsd:double"&gt;0.65791806359034455&lt;/D&gt;&lt;D xsi:type="xsd:double"&gt;0.6474593407360667&lt;/D&gt;&lt;D xsi:type="xsd:double"&gt;0.64800831208618792&lt;/D&gt;&lt;D xsi:type="xsd:double"&gt;0.64357208274927169&lt;/D&gt;&lt;D xsi:type="xsd:double"&gt;0.62076633557369354&lt;/D&gt;&lt;D xsi:type="xsd:double"&gt;0.77823808447633169&lt;/D&gt;&lt;D xsi:type="xsd:double"&gt;0.7728689035729932&lt;/D&gt;&lt;D xsi:type="xsd:double"&gt;0.77615770805608075&lt;/D&gt;&lt;D xsi:type="xsd:double"&gt;0.83945822269365433&lt;/D&gt;&lt;D xsi:type="xsd:double"&gt;0.84875268828618877&lt;/D&gt;&lt;D xsi:type="xsd:double"&gt;0.8552405081741935&lt;/D&gt;&lt;D xsi:type="xsd:double"&gt;0.77839487754380443&lt;/D&gt;&lt;D xsi:type="xsd:double"&gt;0.77612056637903437&lt;/D&gt;&lt;D xsi:type="xsd:double"&gt;0.78560842090716065&lt;/D&gt;&lt;D xsi:type="xsd:double"&gt;0.78259235134119087&lt;/D&gt;&lt;D xsi:type="xsd:double"&gt;0.79523354201869356&lt;/D&gt;&lt;D xsi:type="xsd:double"&gt;0.81626015473097269&lt;/D&gt;&lt;D xsi:type="xsd:double"&gt;0.783392392954065&lt;/D&gt;&lt;D xsi:type="xsd:double"&gt;0.77947325364637687&lt;/D&gt;&lt;D xsi:type="xsd:double"&gt;0.84800364775909509&lt;/D&gt;&lt;D xsi:type="xsd:double"&gt;0.84328312311245956&lt;/D&gt;&lt;D xsi:type="xsd:double"&gt;0.94393109735357084&lt;/D&gt;&lt;D xsi:type="xsd:double"&gt;0.94284947929177221&lt;/D&gt;&lt;D xsi:type="xsd:double"&gt;0.96776227151997163&lt;/D&gt;&lt;D xsi:type="xsd:double"&gt;0.96422869501238684&lt;/D&gt;&lt;D xsi:type="xsd:double"&gt;1.044980018862975&lt;/D&gt;&lt;D xsi:type="xsd:double"&gt;1.045208004254752&lt;/D&gt;&lt;D xsi:type="xsd:double"&gt;1.066834442219265&lt;/D&gt;&lt;D xsi:type="xsd:double"&gt;1.0492875056384889&lt;/D&gt;&lt;D xsi:type="xsd:double"&gt;1.039438679599149&lt;/D&gt;&lt;D xsi:type="xsd:double"&gt;1.130312236081098&lt;/D&gt;&lt;D xsi:type="xsd:double"&gt;1.1874310343364991&lt;/D&gt;&lt;D xsi:type="xsd:double"&gt;1.1891905578457651&lt;/D&gt;&lt;D xsi:type="xsd:double"&gt;1.1925764984921741&lt;/D&gt;&lt;D xsi:type="xsd:double"&gt;1.217649975528994&lt;/D&gt;&lt;D xsi:type="xsd:double"&gt;1.2080517265544271&lt;/D&gt;&lt;D xsi:type="xsd:double"&gt;1.1981021522035249&lt;/D&gt;&lt;D xsi:type="xsd:double"&gt;1.217859687246301&lt;/D&gt;&lt;D xsi:type="xsd:double"&gt;1.232828904952044&lt;/D&gt;&lt;D xsi:type="xsd:double"&gt;1.1995706401570481&lt;/D&gt;&lt;D xsi:type="xsd:double"&gt;1.168970876528264&lt;/D&gt;&lt;D xsi:type="xsd:double"&gt;1.06377823882792&lt;/D&gt;&lt;D xsi:type="xsd:double"&gt;1.1225417405828551&lt;/D&gt;&lt;D xsi:type="xsd:double"&gt;1.113135194985825&lt;/D&gt;&lt;D xsi:type="xsd:double"&gt;1.1646517285947291&lt;/D&gt;&lt;D xsi:type="xsd:double"&gt;0.92378468918411083&lt;/D&gt;&lt;D xsi:type="xsd:double"&gt;0.91247949947642815&lt;/D&gt;&lt;D xsi:type="xsd:double"&gt;0.90904205858592479&lt;/D&gt;&lt;D xsi:type="xsd:double"&gt;0.89928491189691673&lt;/D&gt;&lt;D xsi:type="xsd:double"&gt;0.99933751511694024&lt;/D&gt;&lt;D xsi:type="xsd:double"&gt;0.92513791882267493&lt;/D&gt;&lt;D xsi:type="xsd:double"&gt;0.94170340993953561&lt;/D&gt;&lt;D xsi:type="xsd:double"&gt;0.94535344568391055&lt;/D&gt;&lt;D xsi:type="xsd:double"&gt;0.95140535578762186&lt;/D&gt;&lt;D xsi:type="xsd:double"&gt;0.90620359455853183&lt;/D&gt;&lt;D xsi:type="xsd:double"&gt;0.91594351660986006&lt;/D&gt;&lt;D xsi:type="xsd:double"&gt;0.90715578286426868&lt;/D&gt;&lt;D xsi:type="xsd:double"&gt;0.949932521402828&lt;/D&gt;&lt;D xsi:type="xsd:double"&gt;0.97862698144876836&lt;/D&gt;&lt;D xsi:type="xsd:double"&gt;1.08008502046559&lt;/D&gt;&lt;D xsi:type="xsd:double"&gt;1.0830098154464241&lt;/D&gt;&lt;D xsi:type="xsd:double"&gt;1.089409943966241&lt;/D&gt;&lt;D xsi:type="xsd:double"&gt;0.99856140957956929&lt;/D&gt;&lt;D xsi:type="xsd:double"&gt;1.037512386055885&lt;/D&gt;&lt;D xsi:type="xsd:double"&gt;0.996542585389624&lt;/D&gt;&lt;D xsi:type="xsd:double"&gt;1.032238477472269&lt;/D&gt;&lt;D xsi:type="xsd:double"&gt;1.033101915912015&lt;/D&gt;&lt;D xsi:type="xsd:double"&gt;1.0259898229373849&lt;/D&gt;&lt;D xsi:type="xsd:double"&gt;1.02652467075212&lt;/D&gt;&lt;D xsi:type="xsd:double"&gt;0.95367678786115517&lt;/D&gt;&lt;D xsi:type="xsd:double"&gt;0.97715501184706655&lt;/D&gt;&lt;D xsi:type="xsd:double"&gt;0.91092804482641154&lt;/D&gt;&lt;D xsi:type="xsd:double"&gt;0.92927372902506711&lt;/D&gt;&lt;D xsi:type="xsd:double"&gt;0.91486600031474674&lt;/D&gt;&lt;D xsi:type="xsd:double"&gt;0.90384422661528518&lt;/D&gt;&lt;D xsi:type="xsd:double"&gt;1.002996628520517&lt;/D&gt;&lt;D xsi:type="xsd:double"&gt;1.000848539704321&lt;/D&gt;&lt;D xsi:type="xsd:double"&gt;0.8753399320328018&lt;/D&gt;&lt;D xsi:type="xsd:double"&gt;0.85876963812668483&lt;/D&gt;&lt;D xsi:type="xsd:double"&gt;0.81604334471863349&lt;/D&gt;&lt;D xsi:type="xsd:double"&gt;0.8005873643592093&lt;/D&gt;&lt;D xsi:type="xsd:double"&gt;0.87517838523856928&lt;/D&gt;&lt;D xsi:type="xsd:double"&gt;0.87916486327179444&lt;/D&gt;&lt;D xsi:type="xsd:double"&gt;0.905978058832173&lt;/D&gt;&lt;D xsi:type="xsd:double"&gt;0.96400138499319943&lt;/D&gt;&lt;D xsi:type="xsd:double"&gt;0.92246430617508368&lt;/D&gt;&lt;D xsi:type="xsd:double"&gt;0.95808149526898745&lt;/D&gt;&lt;D xsi:type="xsd:double"&gt;0.97696022114076142&lt;/D&gt;&lt;D xsi:type="xsd:double"&gt;0.98598960658279511&lt;/D&gt;&lt;D xsi:type="xsd:double"&gt;0.98207637596798869&lt;/D&gt;&lt;D xsi:type="xsd:double"&gt;1.0461069720817779&lt;/D&gt;&lt;D xsi:type="xsd:double"&gt;1.017211854965818&lt;/D&gt;&lt;D xsi:type="xsd:double"&gt;0.98320376143289856&lt;/D&gt;&lt;D xsi:type="xsd:double"&gt;0.98519791963145087&lt;/D&gt;&lt;D xsi:type="xsd:double"&gt;0.98393058790458809&lt;/D&gt;&lt;D xsi:type="xsd:double"&gt;0.91507345971842657&lt;/D&gt;&lt;D xsi:type="xsd:double"&gt;0.923588911268042&lt;/D&gt;&lt;D xsi:type="xsd:double"&gt;0.92168236024293193&lt;/D&gt;&lt;D xsi:type="xsd:double"&gt;0.9274670959192497&lt;/D&gt;&lt;D xsi:type="xsd:double"&gt;0.89554403373556768&lt;/D&gt;&lt;D xsi:type="xsd:double"&gt;0.89528247428095409&lt;/D&gt;&lt;D xsi:type="xsd:double"&gt;0.8138812115973042&lt;/D&gt;&lt;D xsi:type="xsd:double"&gt;0.80772348571736574&lt;/D&gt;&lt;D xsi:type="xsd:double"&gt;0.76050722983491437&lt;/D&gt;&lt;D xsi:type="xsd:double"&gt;0.66675244311725446&lt;/D&gt;&lt;D xsi:type="xsd:double"&gt;0.68022983941346815&lt;/D&gt;&lt;D xsi:type="xsd:double"&gt;0.61409827590002275&lt;/D&gt;&lt;D xsi:type="xsd:double"&gt;0.54285633898818686&lt;/D&gt;&lt;D xsi:type="xsd:double"&gt;0.58540393923865042&lt;/D&gt;&lt;D xsi:type="xsd:double"&gt;0.593856523484926&lt;/D&gt;&lt;D xsi:type="xsd:double"&gt;0.494790070223631&lt;/D&gt;&lt;D xsi:type="xsd:double"&gt;0.50428144155232413&lt;/D&gt;&lt;D xsi:type="xsd:double"&gt;0.47893219004873361&lt;/D&gt;&lt;D xsi:type="xsd:double"&gt;0.47705484807933168&lt;/D&gt;&lt;D xsi:type="xsd:double"&gt;0.47706330182989393&lt;/D&gt;&lt;D xsi:type="xsd:double"&gt;0.49135209389730239&lt;/D&gt;&lt;D xsi:type="xsd:double"&gt;0.48077643047705942&lt;/D&gt;&lt;D xsi:type="xsd:double"&gt;0.48152391223328761&lt;/D&gt;&lt;D xsi:type="xsd:double"&gt;0.47047346316960731&lt;/D&gt;&lt;D xsi:type="xsd:double"&gt;0.61115631810572724&lt;/D&gt;&lt;D xsi:type="xsd:double"&gt;0.61665795764262343&lt;/D&gt;&lt;D xsi:type="xsd:double"&gt;0.61655959084155354&lt;/D&gt;&lt;D xsi:type="xsd:double"&gt;0.68574583777323661&lt;/D&gt;&lt;D xsi:type="xsd:double"&gt;0.681495746293586&lt;/D&gt;&lt;D xsi:type="xsd:double"&gt;0.67964077944010948&lt;/D&gt;&lt;D xsi:type="xsd:double"&gt;0.73518510716163965&lt;/D&gt;&lt;D xsi:type="xsd:double"&gt;0.71979624603189662&lt;/D&gt;&lt;D xsi:type="xsd:double"&gt;0.71716176706642343&lt;/D&gt;&lt;D xsi:type="xsd:double"&gt;0.69400460603594916&lt;/D&gt;&lt;D xsi:type="xsd:double"&gt;0.680009308731016&lt;/D&gt;&lt;D xsi:type="xsd:double"&gt;0.74866564165769856&lt;/D&gt;&lt;D xsi:type="xsd:double"&gt;0.74965775618979325&lt;/D&gt;&lt;D xsi:type="xsd:double"&gt;0.74515566953788492&lt;/D&gt;&lt;D xsi:type="xsd:double"&gt;0.73999230272042582&lt;/D&gt;&lt;D xsi:type="xsd:double"&gt;0.747265180152531&lt;/D&gt;&lt;D xsi:type="xsd:double"&gt;0.741180543035111&lt;/D&gt;&lt;D xsi:type="xsd:double"&gt;0.74044737122033322&lt;/D&gt;&lt;D xsi:type="xsd:double"&gt;0.7441753226282759&lt;/D&gt;&lt;D xsi:type="xsd:double"&gt;0.74812485197225931&lt;/D&gt;&lt;D xsi:type="xsd:double"&gt;0.71555325259341263&lt;/D&gt;&lt;D xsi:type="xsd:double"&gt;0.72710092200878962&lt;/D&gt;&lt;D xsi:type="xsd:double"&gt;0.73097183629194151&lt;/D&gt;&lt;D xsi:type="xsd:double"&gt;0.67780658391779269&lt;/D&gt;&lt;D xsi:type="xsd:double"&gt;0.69287051370771047&lt;/D&gt;&lt;D xsi:type="xsd:double"&gt;0.69943800274415979&lt;/D&gt;&lt;D xsi:type="xsd:double"&gt;0.63712988120870562&lt;/D&gt;&lt;D xsi:type="xsd:double"&gt;0.63364091356360119&lt;/D&gt;&lt;D xsi:type="xsd:double"&gt;0.684442829302962&lt;/D&gt;&lt;D xsi:type="xsd:double"&gt;0.68245573286254624&lt;/D&gt;&lt;D xsi:type="xsd:double"&gt;0.68056970884398649&lt;/D&gt;&lt;D xsi:type="xsd:double"&gt;0.54956572410118387&lt;/D&gt;&lt;D xsi:type="xsd:double"&gt;0.60197683539563984&lt;/D&gt;&lt;D xsi:type="xsd:double"&gt;0.60850430690500923&lt;/D&gt;&lt;D xsi:type="xsd:double"&gt;0.65086341096544287&lt;/D&gt;&lt;D xsi:type="xsd:double"&gt;0.64919436255021512&lt;/D&gt;&lt;D xsi:type="xsd:double"&gt;0.66097852202226193&lt;/D&gt;&lt;D xsi:type="xsd:double"&gt;0.673544352554006&lt;/D&gt;&lt;D xsi:type="xsd:double"&gt;0.66509828412230976&lt;/D&gt;&lt;D xsi:type="xsd:double"&gt;0.65440767032836811&lt;/D&gt;&lt;D xsi:type="xsd:double"&gt;0.57955155998550412&lt;/D&gt;&lt;D xsi:type="xsd:double"&gt;0.566898735802039&lt;/D&gt;&lt;D xsi:type="xsd:double"&gt;0.58994094158376231&lt;/D&gt;&lt;D xsi:type="xsd:double"&gt;0.59302577485411656&lt;/D&gt;&lt;D xsi:type="xsd:double"&gt;0.57041527555047167&lt;/D&gt;&lt;D xsi:type="xsd:double"&gt;0.555467634957815&lt;/D&gt;&lt;D xsi:type="xsd:double"&gt;0.57293436773973538&lt;/D&gt;&lt;D xsi:type="xsd:double"&gt;0.59680776336265773&lt;/D&gt;&lt;D xsi:type="xsd:double"&gt;0.55735191043625742&lt;/D&gt;&lt;D xsi:type="xsd:double"&gt;0.55465587936784888&lt;/D&gt;&lt;D xsi:type="xsd:double"&gt;0.55335074563933417&lt;/D&gt;&lt;D xsi:type="xsd:double"&gt;0.743079023153279&lt;/D&gt;&lt;D xsi:type="xsd:double"&gt;0.71133358978215921&lt;/D&gt;&lt;D xsi:type="xsd:double"&gt;0.71127602681022761&lt;/D&gt;&lt;D xsi:type="xsd:double"&gt;0.66626376084461336&lt;/D&gt;&lt;D xsi:type="xsd:double"&gt;0.8085972953815791&lt;/D&gt;&lt;D xsi:type="xsd:double"&gt;0.78652200760748159&lt;/D&gt;&lt;D xsi:type="xsd:double"&gt;0.78497770928264365&lt;/D&gt;&lt;D xsi:type="xsd:double"&gt;0.7952277509226946&lt;/D&gt;&lt;D xsi:type="xsd:double"&gt;0.81378651133881841&lt;/D&gt;&lt;D xsi:type="xsd:double"&gt;0.83413841376050091&lt;/D&gt;&lt;D xsi:type="xsd:double"&gt;0.84536433064016558&lt;/D&gt;&lt;D xsi:type="xsd:double"&gt;0.85474870583433227&lt;/D&gt;&lt;D xsi:type="xsd:double"&gt;0.88995641801962333&lt;/D&gt;&lt;D xsi:type="xsd:double"&gt;0.88511105834388615&lt;/D&gt;&lt;D xsi:type="xsd:double"&gt;0.89562892573727826&lt;/D&gt;&lt;D xsi:type="xsd:double"&gt;0.896109304431511&lt;/D&gt;&lt;D xsi:type="xsd:double"&gt;0.88975795333239327&lt;/D&gt;&lt;D xsi:type="xsd:double"&gt;0.96472523836914836&lt;/D&gt;&lt;D xsi:type="xsd:double"&gt;0.98423928556109741&lt;/D&gt;&lt;D xsi:type="xsd:double"&gt;1.0042558990970709&lt;/D&gt;&lt;D xsi:type="xsd:double"&gt;0.86606876654299059&lt;/D&gt;&lt;D xsi:type="xsd:double"&gt;0.88515432857730092&lt;/D&gt;&lt;D xsi:type="xsd:double"&gt;0.88673886929551038&lt;/D&gt;&lt;D xsi:type="xsd:double"&gt;0.953067361291394&lt;/D&gt;&lt;D xsi:type="xsd:double"&gt;0.95032089932425712&lt;/D&gt;&lt;D xsi:type="xsd:double"&gt;0.95847213048876245&lt;/D&gt;&lt;D xsi:type="xsd:double"&gt;0.9586396242198526&lt;/D&gt;&lt;D xsi:type="xsd:double"&gt;0.95887151068601151&lt;/D&gt;&lt;D xsi:type="xsd:double"&gt;0.96385888077131954&lt;/D&gt;&lt;D xsi:type="xsd:double"&gt;0.93755855560968238&lt;/D&gt;&lt;D xsi:type="xsd:double"&gt;0.93358253543499&lt;/D&gt;&lt;D xsi:type="xsd:double"&gt;0.9178340769759652&lt;/D&gt;&lt;D xsi:type="xsd:double"&gt;0.93988269456730456&lt;/D&gt;&lt;D xsi:type="xsd:double"&gt;0.93677537385226506&lt;/D&gt;&lt;D xsi:type="xsd:double"&gt;0.93047371050369243&lt;/D&gt;&lt;D xsi:type="xsd:double"&gt;0.93170301508446707&lt;/D&gt;&lt;D xsi:type="xsd:double"&gt;1.0077485722777071&lt;/D&gt;&lt;D xsi:type="xsd:double"&gt;0.94410925076099994&lt;/D&gt;&lt;D xsi:type="xsd:double"&gt;0.89752322640184579&lt;/D&gt;&lt;D xsi:type="xsd:double"&gt;0.925532193256985&lt;/D&gt;&lt;D xsi:type="xsd:double"&gt;0.90871829772947843&lt;/D&gt;&lt;D xsi:type="xsd:double"&gt;0.90983701516204973&lt;/D&gt;&lt;D xsi:type="xsd:double"&gt;0.90764000206455508&lt;/D&gt;&lt;D xsi:type="xsd:double"&gt;0.87373841198058&lt;/D&gt;&lt;D xsi:type="xsd:double"&gt;0.7552117780135037&lt;/D&gt;&lt;D xsi:type="xsd:double"&gt;0.77199448720438568&lt;/D&gt;&lt;D xsi:type="xsd:double"&gt;0.761807889845034&lt;/D&gt;&lt;D xsi:type="xsd:double"&gt;0.76487077704055817&lt;/D&gt;&lt;D xsi:type="xsd:double"&gt;0.710443403514187&lt;/D&gt;&lt;D xsi:type="xsd:double"&gt;0.70718225813407054&lt;/D&gt;&lt;D xsi:type="xsd:double"&gt;0.77698259017554061&lt;/D&gt;&lt;D xsi:type="xsd:double"&gt;0.82870597320479444&lt;/D&gt;&lt;D xsi:type="xsd:double"&gt;0.78897069653584739&lt;/D&gt;&lt;D xsi:type="xsd:double"&gt;0.786267926220508&lt;/D&gt;&lt;D xsi:type="xsd:double"&gt;0.78979999389824&lt;/D&gt;&lt;D xsi:type="xsd:double"&gt;0.87674523328365506&lt;/D&gt;&lt;D xsi:type="xsd:double"&gt;0.80947891063940691&lt;/D&gt;&lt;D xsi:type="xsd:double"&gt;0.79860714335914362&lt;/D&gt;&lt;D xsi:type="xsd:double"&gt;0.79690830184520589&lt;/D&gt;&lt;D xsi:type="xsd:double"&gt;0.74730137071197633&lt;/D&gt;&lt;D xsi:type="xsd:double"&gt;0.94817522788204367&lt;/D&gt;&lt;D xsi:type="xsd:double"&gt;0.99261366930141537&lt;/D&gt;&lt;D xsi:type="xsd:double"&gt;1.005491062722671&lt;/D&gt;&lt;D xsi:type="xsd:double"&gt;1.0791708391907471&lt;/D&gt;&lt;D xsi:type="xsd:double"&gt;1.0835080224725679&lt;/D&gt;&lt;D xsi:type="xsd:double"&gt;1.07030145597011&lt;/D&gt;&lt;D xsi:type="xsd:double"&gt;1.198028096636766&lt;/D&gt;&lt;D xsi:type="xsd:double"&gt;1.1908029481373179&lt;/D&gt;&lt;D xsi:type="xsd:double"&gt;1.199790768147992&lt;/D&gt;&lt;D xsi:type="xsd:double"&gt;1.1957263357862979&lt;/D&gt;&lt;D xsi:type="xsd:double"&gt;1.185388446479414&lt;/D&gt;&lt;D xsi:type="xsd:double"&gt;1.2076669070866981&lt;/D&gt;&lt;D xsi:type="xsd:double"&gt;1.203345411967613&lt;/D&gt;&lt;D xsi:type="xsd:double"&gt;1.2357762873556879&lt;/D&gt;&lt;D xsi:type="xsd:double"&gt;1.2683356975729661&lt;/D&gt;&lt;D xsi:type="xsd:double"&gt;1.220682935359025&lt;/D&gt;&lt;D xsi:type="xsd:double"&gt;1.2214603878872921&lt;/D&gt;&lt;D xsi:type="xsd:double"&gt;1.1880849889347871&lt;/D&gt;&lt;D xsi:type="xsd:double"&gt;1.2633458837292559&lt;/D&gt;&lt;D xsi:type="xsd:double"&gt;1.287222382277905&lt;/D&gt;&lt;D xsi:type="xsd:double"&gt;1.1465691598767089&lt;/D&gt;&lt;D xsi:type="xsd:double"&gt;1.138749425052066&lt;/D&gt;&lt;D xsi:type="xsd:double"&gt;1.124091655304895&lt;/D&gt;&lt;D xsi:type="xsd:double"&gt;1.077381409844657&lt;/D&gt;&lt;D xsi:type="xsd:double"&gt;1.0822745289442821&lt;/D&gt;&lt;D xsi:type="xsd:double"&gt;1.092874969073689&lt;/D&gt;&lt;D xsi:type="xsd:double"&gt;0.9487043711920381&lt;/D&gt;&lt;D xsi:type="xsd:double"&gt;0.95189345798096414&lt;/D&gt;&lt;D xsi:type="xsd:double"&gt;0.93228341297469586&lt;/D&gt;&lt;D xsi:type="xsd:double"&gt;0.93698473202770449&lt;/D&gt;&lt;D xsi:type="xsd:double"&gt;0.91298507223638636&lt;/D&gt;&lt;D xsi:type="xsd:double"&gt;0.8619438300355361&lt;/D&gt;&lt;D xsi:type="xsd:double"&gt;0.944356970820843&lt;/D&gt;&lt;D xsi:type="xsd:double"&gt;0.936315216864632&lt;/D&gt;&lt;D xsi:type="xsd:double"&gt;0.96450386314641656&lt;/D&gt;&lt;D xsi:type="xsd:double"&gt;0.94199960965981633&lt;/D&gt;&lt;D xsi:type="xsd:double"&gt;0.9629571373760295&lt;/D&gt;&lt;D xsi:type="xsd:double"&gt;0.96139442486985449&lt;/D&gt;&lt;D xsi:type="xsd:double"&gt;0.90849540081796054&lt;/D&gt;&lt;D xsi:type="xsd:double"&gt;0.85000284171754514&lt;/D&gt;&lt;D xsi:type="xsd:double"&gt;0.90111915214850846&lt;/D&gt;&lt;D xsi:type="xsd:double"&gt;0.88583560217318169&lt;/D&gt;&lt;D xsi:type="xsd:double"&gt;0.87199733712939942&lt;/D&gt;&lt;D xsi:type="xsd:double"&gt;0.82844705043928513&lt;/D&gt;&lt;D xsi:type="xsd:double"&gt;0.81907411859253942&lt;/D&gt;&lt;D xsi:type="xsd:double"&gt;0.81323816877573118&lt;/D&gt;&lt;D xsi:type="xsd:double"&gt;0.82097653834030049&lt;/D&gt;&lt;D xsi:type="xsd:double"&gt;0.83678957189961667&lt;/D&gt;&lt;D xsi:type="xsd:double"&gt;0.82120682492722219&lt;/D&gt;&lt;D xsi:type="xsd:double"&gt;0.84100772102401866&lt;/D&gt;&lt;D xsi:type="xsd:double"&gt;0.81741926496105721&lt;/D&gt;&lt;D xsi:type="xsd:double"&gt;0.81110322784472932&lt;/D&gt;&lt;D xsi:type="xsd:double"&gt;0.7127848962623845&lt;/D&gt;&lt;D xsi:type="xsd:double"&gt;0.69431266224530708&lt;/D&gt;&lt;D xsi:type="xsd:double"&gt;0.59948369872375284&lt;/D&gt;&lt;D xsi:type="xsd:double"&gt;0.5827998067506539&lt;/D&gt;&lt;D xsi:type="xsd:double"&gt;0.50706067965890245&lt;/D&gt;&lt;D xsi:type="xsd:double"&gt;0.50446091255186387&lt;/D&gt;&lt;D xsi:type="xsd:double"&gt;0.5088579726543726&lt;/D&gt;&lt;D xsi:type="xsd:double"&gt;0.51186094299341578&lt;/D&gt;&lt;D xsi:type="xsd:double"&gt;0.448368711029731&lt;/D&gt;&lt;D xsi:type="xsd:double"&gt;0.47469095312700887&lt;/D&gt;&lt;D xsi:type="xsd:double"&gt;0.52499861793167446&lt;/D&gt;&lt;D xsi:type="xsd:double"&gt;0.57576141812476922&lt;/D&gt;&lt;D xsi:type="xsd:double"&gt;0.55924337354885367&lt;/D&gt;&lt;D xsi:type="xsd:double"&gt;0.54908692201532838&lt;/D&gt;&lt;D xsi:type="xsd:double"&gt;0.57674939940957592&lt;/D&gt;&lt;D xsi:type="xsd:double"&gt;0.58199185316396373&lt;/D&gt;&lt;D xsi:type="xsd:double"&gt;0.591422441622332&lt;/D&gt;&lt;D xsi:type="xsd:double"&gt;0.56863754528981558&lt;/D&gt;&lt;D xsi:type="xsd:double"&gt;0.573445785208501&lt;/D&gt;&lt;D xsi:type="xsd:double"&gt;0.50458332122516758&lt;/D&gt;&lt;D xsi:type="xsd:double"&gt;0.554562476048403&lt;/D&gt;&lt;D xsi:type="xsd:double"&gt;0.65192642902310782&lt;/D&gt;&lt;D xsi:type="xsd:double"&gt;0.65276454414692875&lt;/D&gt;&lt;D xsi:type="xsd:double"&gt;0.66530389899006&lt;/D&gt;&lt;D xsi:type="xsd:double"&gt;0.66621465876677954&lt;/D&gt;&lt;D xsi:type="xsd:double"&gt;0.6784944189895028&lt;/D&gt;&lt;D xsi:type="xsd:double"&gt;0.6661587438166322&lt;/D&gt;&lt;D xsi:type="xsd:double"&gt;0.66388521799938482&lt;/D&gt;&lt;D xsi:type="xsd:double"&gt;0.74820375619853308&lt;/D&gt;&lt;D xsi:type="xsd:double"&gt;0.72853535770745947&lt;/D&gt;&lt;D xsi:type="xsd:double"&gt;0.70348343258450174&lt;/D&gt;&lt;D xsi:type="xsd:double"&gt;0.65248667542676886&lt;/D&gt;&lt;D xsi:type="xsd:double"&gt;1.015068700410835&lt;/D&gt;&lt;D xsi:type="xsd:double"&gt;1.12152980075434&lt;/D&gt;&lt;D xsi:type="xsd:double"&gt;1.0727489227338281&lt;/D&gt;&lt;D xsi:type="xsd:double"&gt;1.10978160228675&lt;/D&gt;&lt;D xsi:type="xsd:double"&gt;1.2366946287685&lt;/D&gt;&lt;D xsi:type="xsd:double"&gt;1.23418170004961&lt;/D&gt;&lt;D xsi:type="xsd:double"&gt;1.235179855967947&lt;/D&gt;&lt;D xsi:type="xsd:double"&gt;1.2398786935801731&lt;/D&gt;&lt;D xsi:type="xsd:double"&gt;1.3841886149747531&lt;/D&gt;&lt;D xsi:type="xsd:double"&gt;1.456229247726472&lt;/D&gt;&lt;D xsi:type="xsd:double"&gt;1.43869825574471&lt;/D&gt;&lt;D xsi:type="xsd:double"&gt;1.4578306463040629&lt;/D&gt;&lt;D xsi:type="xsd:double"&gt;1.4380383946460289&lt;/D&gt;&lt;D xsi:type="xsd:double"&gt;1.4439367419469129&lt;/D&gt;&lt;D xsi:type="xsd:double"&gt;1.439341837936126&lt;/D&gt;&lt;D xsi:type="xsd:double"&gt;1.4425603470498789&lt;/D&gt;&lt;D xsi:type="xsd:double"&gt;1.4782456910332511&lt;/D&gt;&lt;D xsi:type="xsd:double"&gt;1.4823915376187029&lt;/D&gt;&lt;D xsi:type="xsd:double"&gt;1.5430827044868369&lt;/D&gt;&lt;D xsi:type="xsd:double"&gt;1.5551358053203079&lt;/D&gt;&lt;D xsi:type="xsd:double"&gt;1.3931995283900549&lt;/D&gt;&lt;D xsi:type="xsd:double"&gt;1.2855546166060541&lt;/D&gt;&lt;D xsi:type="xsd:double"&gt;1.2635376003654739&lt;/D&gt;&lt;D xsi:type="xsd:double"&gt;1.1298367122470061&lt;/D&gt;&lt;D xsi:type="xsd:double"&gt;1.07814186793477&lt;/D&gt;&lt;D xsi:type="xsd:double"&gt;1.0773397812200041&lt;/D&gt;&lt;D xsi:type="xsd:double"&gt;1.1632756811926961&lt;/D&gt;&lt;D xsi:type="xsd:double"&gt;1.17675853158109&lt;/D&gt;&lt;D xsi:type="xsd:double"&gt;1.0773463698648309&lt;/D&gt;&lt;D xsi:type="xsd:double"&gt;0.88362651132049808&lt;/D&gt;&lt;D xsi:type="xsd:double"&gt;0.88054440563704717&lt;/D&gt;&lt;D xsi:type="xsd:double"&gt;0.96067151997345&lt;/D&gt;&lt;D xsi:type="xsd:double"&gt;0.96432195452800185&lt;/D&gt;&lt;D xsi:type="xsd:double"&gt;0.924281216110123&lt;/D&gt;&lt;D xsi:type="xsd:double"&gt;1.04580019598106&lt;/D&gt;&lt;D xsi:type="xsd:double"&gt;1.0458922370084&lt;/D&gt;&lt;D xsi:type="xsd:double"&gt;1.0440677910705909&lt;/D&gt;&lt;D xsi:type="xsd:double"&gt;1.047309950486812&lt;/D&gt;&lt;D xsi:type="xsd:double"&gt;1.02225149766606&lt;/D&gt;&lt;D xsi:type="xsd:double"&gt;1.021635439957135&lt;/D&gt;&lt;D xsi:type="xsd:double"&gt;1.0088055079099449&lt;/D&gt;&lt;D xsi:type="xsd:double"&gt;0.97970052726108425&lt;/D&gt;&lt;D xsi:type="xsd:double"&gt;1.003034296104748&lt;/D&gt;&lt;D xsi:type="xsd:double"&gt;1.002846061219542&lt;/D&gt;&lt;D xsi:type="xsd:double"&gt;1.01887782432179&lt;/D&gt;&lt;D xsi:type="xsd:double"&gt;1.0681284601082319&lt;/D&gt;&lt;D xsi:type="xsd:double"&gt;1.0175360393301369&lt;/D&gt;&lt;D xsi:type="xsd:double"&gt;1.0285008919216081&lt;/D&gt;&lt;D xsi:type="xsd:double"&gt;1.04059763535145&lt;/D&gt;&lt;D xsi:type="xsd:double"&gt;1.039396816155425&lt;/D&gt;&lt;D xsi:type="xsd:double"&gt;1.043290693047356&lt;/D&gt;&lt;D xsi:type="xsd:double"&gt;1.002291225221436&lt;/D&gt;&lt;D xsi:type="xsd:double"&gt;1.003116220319954&lt;/D&gt;&lt;D xsi:type="xsd:double"&gt;1.001970870899656&lt;/D&gt;&lt;D xsi:type="xsd:double"&gt;0.89189311863081244&lt;/D&gt;&lt;D xsi:type="xsd:double"&gt;0.97275054610669909&lt;/D&gt;&lt;D xsi:type="xsd:double"&gt;1.1035538335489461&lt;/D&gt;&lt;D xsi:type="xsd:double"&gt;1.145170863834146&lt;/D&gt;&lt;D xsi:type="xsd:double"&gt;1.128086026044854&lt;/D&gt;&lt;D xsi:type="xsd:double"&gt;1.135259647017129&lt;/D&gt;&lt;D xsi:type="xsd:double"&gt;1.304594402304162&lt;/D&gt;&lt;D xsi:type="xsd:double"&gt;1.304597948698401&lt;/D&gt;&lt;D xsi:type="xsd:double"&gt;1.801111530748146&lt;/D&gt;&lt;D xsi:type="xsd:double"&gt;2.0416483683646409&lt;/D&gt;&lt;D xsi:type="xsd:double"&gt;2.100360069472194&lt;/D&gt;&lt;D xsi:type="xsd:double"&gt;2.096567686964915&lt;/D&gt;&lt;D xsi:type="xsd:double"&gt;2.0789438832616991&lt;/D&gt;&lt;D xsi:type="xsd:double"&gt;2.07104994932748&lt;/D&gt;&lt;D xsi:type="xsd:double"&gt;2.0649935008747171&lt;/D&gt;&lt;D xsi:type="xsd:double"&gt;2.0855528350655379&lt;/D&gt;&lt;D xsi:type="xsd:double"&gt;2.0829717152774081&lt;/D&gt;&lt;D xsi:type="xsd:double"&gt;2.0636609854517172&lt;/D&gt;&lt;D xsi:type="xsd:double"&gt;2.0485353111909821&lt;/D&gt;&lt;D xsi:type="xsd:double"&gt;2.052310257354919&lt;/D&gt;&lt;D xsi:type="xsd:double"&gt;2.054234394929459&lt;/D&gt;&lt;D xsi:type="xsd:double"&gt;2.123696708947604&lt;/D&gt;&lt;D xsi:type="xsd:double"&gt;2.071058222520668&lt;/D&gt;&lt;D xsi:type="xsd:double"&gt;2.0541015988493192&lt;/D&gt;&lt;D xsi:type="xsd:double"&gt;2.051722735584379&lt;/D&gt;&lt;D xsi:type="xsd:double"&gt;2.0582052682404171&lt;/D&gt;&lt;D xsi:type="xsd:double"&gt;1.94592358920772&lt;/D&gt;&lt;D xsi:type="xsd:double"&gt;1.935161150296115&lt;/D&gt;&lt;D xsi:type="xsd:double"&gt;1.348101226586748&lt;/D&gt;&lt;D xsi:type="xsd:double"&gt;1.084164784331161&lt;/D&gt;&lt;D xsi:type="xsd:double"&gt;0.98679693352266429&lt;/D&gt;&lt;D xsi:type="xsd:double"&gt;0.93357996155688217&lt;/D&gt;&lt;D xsi:type="xsd:double"&gt;0.93147259271702465&lt;/D&gt;&lt;D xsi:type="xsd:double"&gt;1.0621197470995549&lt;/D&gt;&lt;D xsi:type="xsd:double"&gt;1.062205422496548&lt;/D&gt;&lt;D xsi:type="xsd:double"&gt;1.0227259987792121&lt;/D&gt;&lt;D xsi:type="xsd:double"&gt;1.02572501549559&lt;/D&gt;&lt;D xsi:type="xsd:double"&gt;1.034499154568457&lt;/D&gt;&lt;D xsi:type="xsd:double"&gt;1.0462299093092919&lt;/D&gt;&lt;D xsi:type="xsd:double"&gt;1.0654144871260911&lt;/D&gt;&lt;D xsi:type="xsd:double"&gt;1.0825682020774949&lt;/D&gt;&lt;D xsi:type="xsd:double"&gt;1.4114261013630569&lt;/D&gt;&lt;D xsi:type="xsd:double"&gt;1.4162995911267&lt;/D&gt;&lt;D xsi:type="xsd:double"&gt;1.401581142733622&lt;/D&gt;&lt;D xsi:type="xsd:double"&gt;1.70144762324754&lt;/D&gt;&lt;D xsi:type="xsd:double"&gt;1.6827061929638081&lt;/D&gt;&lt;D xsi:type="xsd:double"&gt;1.6938374061401891&lt;/D&gt;&lt;D xsi:type="xsd:double"&gt;1.727739453776981&lt;/D&gt;&lt;D xsi:type="xsd:double"&gt;1.709028799772996&lt;/D&gt;&lt;D xsi:type="xsd:double"&gt;1.710020372200437&lt;/D&gt;&lt;D xsi:type="xsd:double"&gt;1.674936194299796&lt;/D&gt;&lt;D xsi:type="xsd:double"&gt;1.906627376654688&lt;/D&gt;&lt;D xsi:type="xsd:double"&gt;2.17953605570571&lt;/D&gt;&lt;D xsi:type="xsd:double"&gt;2.1890663545461311&lt;/D&gt;&lt;D xsi:type="xsd:double"&gt;2.1787113076478528&lt;/D&gt;&lt;D xsi:type="xsd:double"&gt;2.184429514052344&lt;/D&gt;&lt;D xsi:type="xsd:double"&gt;2.1839093559876148&lt;/D&gt;&lt;D xsi:type="xsd:double"&gt;2.2634738406911441&lt;/D&gt;&lt;D xsi:type="xsd:double"&gt;2.252164528510201&lt;/D&gt;&lt;D xsi:type="xsd:double"&gt;2.2274727729040178&lt;/D&gt;&lt;D xsi:type="xsd:double"&gt;2.20914826551895&lt;/D&gt;&lt;D xsi:type="xsd:double"&gt;1.8456587437062759&lt;/D&gt;&lt;D xsi:type="xsd:double"&gt;1.9161781823673481&lt;/D&gt;&lt;D xsi:type="xsd:double"&gt;1.897260883978972&lt;/D&gt;&lt;D xsi:type="xsd:double"&gt;1.711130849943636&lt;/D&gt;&lt;D xsi:type="xsd:double"&gt;1.8188743396577241&lt;/D&gt;&lt;D xsi:type="xsd:double"&gt;1.853108846014766&lt;/D&gt;&lt;D xsi:type="xsd:double"&gt;1.925835239171221&lt;/D&gt;&lt;D xsi:type="xsd:double"&gt;1.9307051160413189&lt;/D&gt;&lt;D xsi:type="xsd:double"&gt;1.9259546506083729&lt;/D&gt;&lt;D xsi:type="xsd:double"&gt;1.9935524541984591&lt;/D&gt;&lt;D xsi:type="xsd:double"&gt;1.8968048264780639&lt;/D&gt;&lt;D xsi:type="xsd:double"&gt;1.6789789333944329&lt;/D&gt;&lt;D xsi:type="xsd:double"&gt;1.5719061412183979&lt;/D&gt;&lt;D xsi:type="xsd:double"&gt;1.57884018018449&lt;/D&gt;&lt;D xsi:type="xsd:double"&gt;1.593375819652662&lt;/D&gt;&lt;D xsi:type="xsd:double"&gt;1.632093640851606&lt;/D&gt;&lt;D xsi:type="xsd:double"&gt;1.5654864603656391&lt;/D&gt;&lt;D xsi:type="xsd:double"&gt;1.5563391337624539&lt;/D&gt;&lt;D xsi:type="xsd:double"&gt;1.562996694877334&lt;/D&gt;&lt;D xsi:type="xsd:double"&gt;1.5591459252422251&lt;/D&gt;&lt;D xsi:type="xsd:double"&gt;1.577864764892984&lt;/D&gt;&lt;D xsi:type="xsd:double"&gt;1.461103471339833&lt;/D&gt;&lt;D xsi:type="xsd:double"&gt;1.42665479708654&lt;/D&gt;&lt;D xsi:type="xsd:double"&gt;1.454729852926967&lt;/D&gt;&lt;D xsi:type="xsd:double"&gt;1.24022716540888&lt;/D&gt;&lt;D xsi:type="xsd:double"&gt;1.255337294116611&lt;/D&gt;&lt;D xsi:type="xsd:double"&gt;1.13097020003346&lt;/D&gt;&lt;D xsi:type="xsd:double"&gt;1.094452546959626&lt;/D&gt;&lt;D xsi:type="xsd:double"&gt;1.17663446856102&lt;/D&gt;&lt;D xsi:type="xsd:double"&gt;0.973085945941282&lt;/D&gt;&lt;D xsi:type="xsd:double"&gt;0.9770114784048215&lt;/D&gt;&lt;D xsi:type="xsd:double"&gt;0.98643784585828886&lt;/D&gt;&lt;D xsi:type="xsd:double"&gt;1.002024083506869&lt;/D&gt;&lt;D xsi:type="xsd:double"&gt;0.995782071985577&lt;/D&gt;&lt;D xsi:type="xsd:double"&gt;1.119855800645319&lt;/D&gt;&lt;D xsi:type="xsd:double"&gt;1.1381493266503311&lt;/D&gt;&lt;D xsi:type="xsd:double"&gt;1.1732297874304289&lt;/D&gt;&lt;D xsi:type="xsd:double"&gt;1.2122332068913819&lt;/D&gt;&lt;D xsi:type="xsd:double"&gt;1.2119733922741569&lt;/D&gt;&lt;D xsi:type="xsd:double"&gt;1.256078964255539&lt;/D&gt;&lt;D xsi:type="xsd:double"&gt;1.244592784856132&lt;/D&gt;&lt;D xsi:type="xsd:double"&gt;1.2463965783958031&lt;/D&gt;&lt;D xsi:type="xsd:double"&gt;1.246510007602762&lt;/D&gt;&lt;D xsi:type="xsd:double"&gt;1.2379713084389821&lt;/D&gt;&lt;D xsi:type="xsd:double"&gt;1.2324769905127&lt;/D&gt;&lt;D xsi:type="xsd:double"&gt;1.2892052481302641&lt;/D&gt;&lt;D xsi:type="xsd:double"&gt;1.265562377526591&lt;/D&gt;&lt;D xsi:type="xsd:double"&gt;1.313263518786532&lt;/D&gt;&lt;D xsi:type="xsd:double"&gt;1.21729082010427&lt;/D&gt;&lt;D xsi:type="xsd:double"&gt;1.217434058422135&lt;/D&gt;&lt;D xsi:type="xsd:double"&gt;1.2177526963272409&lt;/D&gt;&lt;D xsi:type="xsd:double"&gt;1.212596582446702&lt;/D&gt;&lt;D xsi:type="xsd:double"&gt;1.20763333888828&lt;/D&gt;&lt;D xsi:type="xsd:double"&gt;1.2100031826641331&lt;/D&gt;&lt;D xsi:type="xsd:double"&gt;1.058601661415558&lt;/D&gt;&lt;D xsi:type="xsd:double"&gt;0.98154597001388677&lt;/D&gt;&lt;D xsi:type="xsd:double"&gt;0.92318284969751718&lt;/D&gt;&lt;D xsi:type="xsd:double"&gt;0.8705661612281973&lt;/D&gt;&lt;D xsi:type="xsd:double"&gt;1.0004464238207551&lt;/D&gt;&lt;D xsi:type="xsd:double"&gt;0.96048324845714428&lt;/D&gt;&lt;D xsi:type="xsd:double"&gt;0.91596704520364725&lt;/D&gt;&lt;D xsi:type="xsd:double"&gt;0.9190975364038807&lt;/D&gt;&lt;D xsi:type="xsd:double"&gt;0.92203727697887927&lt;/D&gt;&lt;D xsi:type="xsd:double"&gt;0.9538663307464027&lt;/D&gt;&lt;D xsi:type="xsd:double"&gt;0.96158013851628277&lt;/D&gt;&lt;D xsi:type="xsd:double"&gt;0.89112672912854107&lt;/D&gt;&lt;D xsi:type="xsd:double"&gt;0.89257448664943739&lt;/D&gt;&lt;D xsi:type="xsd:double"&gt;0.79998978974504831&lt;/D&gt;&lt;D xsi:type="xsd:double"&gt;0.79204123445222541&lt;/D&gt;&lt;D xsi:type="xsd:double"&gt;0.981477335131368&lt;/D&gt;&lt;D xsi:type="xsd:double"&gt;0.97729428447731248&lt;/D&gt;&lt;D xsi:type="xsd:double"&gt;0.99095280869571145&lt;/D&gt;&lt;D xsi:type="xsd:double"&gt;1.1582219959701909&lt;/D&gt;&lt;D xsi:type="xsd:double"&gt;1.1776567248890011&lt;/D&gt;&lt;D xsi:type="xsd:double"&gt;1.3022341743323551&lt;/D&gt;&lt;D xsi:type="xsd:double"&gt;1.297092579798417&lt;/D&gt;&lt;D xsi:type="xsd:double"&gt;1.3399861591259861&lt;/D&gt;&lt;D xsi:type="xsd:double"&gt;1.340564833544539&lt;/D&gt;&lt;D xsi:type="xsd:double"&gt;1.243589301786981&lt;/D&gt;&lt;D xsi:type="xsd:double"&gt;1.219912213844901&lt;/D&gt;&lt;D xsi:type="xsd:double"&gt;1.360603977247612&lt;/D&gt;&lt;D xsi:type="xsd:double"&gt;1.544248755656116&lt;/D&gt;&lt;D xsi:type="xsd:double"&gt;1.548760175226811&lt;/D&gt;&lt;D xsi:type="xsd:double"&gt;1.71323988686443&lt;/D&gt;&lt;D xsi:type="xsd:double"&gt;1.757258900577743&lt;/D&gt;&lt;D xsi:type="xsd:double"&gt;1.8037959266608521&lt;/D&gt;&lt;D xsi:type="xsd:double"&gt;1.83044914929263&lt;/D&gt;&lt;D xsi:type="xsd:double"&gt;1.85956458434549&lt;/D&gt;&lt;D xsi:type="xsd:double"&gt;1.983829336670774&lt;/D&gt;&lt;D xsi:type="xsd:double"&gt;1.916358368935142&lt;/D&gt;&lt;D xsi:type="xsd:double"&gt;1.9172081998687409&lt;/D&gt;&lt;D xsi:type="xsd:double"&gt;1.9627490368314531&lt;/D&gt;&lt;D xsi:type="xsd:double"&gt;1.8868201706593559&lt;/D&gt;&lt;D xsi:type="xsd:double"&gt;1.8857646796864931&lt;/D&gt;&lt;D xsi:type="xsd:double"&gt;1.978784702137655&lt;/D&gt;&lt;D xsi:type="xsd:double"&gt;1.985024679132571&lt;/D&gt;&lt;D xsi:type="xsd:double"&gt;2.1181935250488251&lt;/D&gt;&lt;D xsi:type="xsd:double"&gt;2.1371516154940111&lt;/D&gt;&lt;D xsi:type="xsd:double"&gt;2.1243090112217331&lt;/D&gt;&lt;D xsi:type="xsd:double"&gt;2.1680792023987552&lt;/D&gt;&lt;D xsi:type="xsd:double"&gt;2.1167279654383089&lt;/D&gt;&lt;D xsi:type="xsd:double"&gt;1.926840893309824&lt;/D&gt;&lt;D xsi:type="xsd:double"&gt;1.872523191342897&lt;/D&gt;&lt;D xsi:type="xsd:double"&gt;1.788793726505294&lt;/D&gt;&lt;D xsi:type="xsd:double"&gt;1.795486083886858&lt;/D&gt;&lt;D xsi:type="xsd:double"&gt;1.7927297186644311&lt;/D&gt;&lt;D xsi:type="xsd:double"&gt;1.80791390502657&lt;/D&gt;&lt;D xsi:type="xsd:double"&gt;1.8330271851502991&lt;/D&gt;&lt;D xsi:type="xsd:double"&gt;1.8727363187532631&lt;/D&gt;&lt;D xsi:type="xsd:double"&gt;1.870957445055869&lt;/D&gt;&lt;D xsi:type="xsd:double"&gt;1.87470294943061&lt;/D&gt;&lt;D xsi:type="xsd:double"&gt;1.778063768726073&lt;/D&gt;&lt;D xsi:type="xsd:double"&gt;1.7843423402189571&lt;/D&gt;&lt;D xsi:type="xsd:double"&gt;1.783625427017149&lt;/D&gt;&lt;D xsi:type="xsd:double"&gt;1.5026865723289691&lt;/D&gt;&lt;D xsi:type="xsd:double"&gt;1.4611254558544891&lt;/D&gt;&lt;D xsi:type="xsd:double"&gt;1.3252345428444821&lt;/D&gt;&lt;D xsi:type="xsd:double"&gt;1.336905935456703&lt;/D&gt;&lt;D xsi:type="xsd:double"&gt;1.3046725913487089&lt;/D&gt;&lt;D xsi:type="xsd:double"&gt;1.240348767120911&lt;/D&gt;&lt;D xsi:type="xsd:double"&gt;1.2346681548115059&lt;/D&gt;&lt;D xsi:type="xsd:double"&gt;1.228571929800224&lt;/D&gt;&lt;D xsi:type="xsd:double"&gt;1.225102338163258&lt;/D&gt;&lt;D xsi:type="xsd:double"&gt;1.184280705715151&lt;/D&gt;&lt;D xsi:type="xsd:double"&gt;1.161528930198606&lt;/D&gt;&lt;D xsi:type="xsd:double"&gt;1.050128892355602&lt;/D&gt;&lt;D xsi:type="xsd:double"&gt;1.0617743167561839&lt;/D&gt;&lt;D xsi:type="xsd:double"&gt;1.0350101688554221&lt;/D&gt;&lt;D xsi:type="xsd:double"&gt;0.88970296911429247&lt;/D&gt;&lt;D xsi:type="xsd:double"&gt;0.9646475447943389&lt;/D&gt;&lt;D xsi:type="xsd:double"&gt;0.92900036170014533&lt;/D&gt;&lt;D xsi:type="xsd:double"&gt;0.93087597050227533&lt;/D&gt;&lt;D xsi:type="xsd:double"&gt;0.91880291956075777&lt;/D&gt;&lt;D xsi:type="xsd:double"&gt;0.91964390996386292&lt;/D&gt;&lt;D xsi:type="xsd:double"&gt;0.91978354381156524&lt;/D&gt;&lt;D xsi:type="xsd:double"&gt;1.1250051612648251&lt;/D&gt;&lt;D xsi:type="xsd:double"&gt;1.1133986165589349&lt;/D&gt;&lt;D xsi:type="xsd:double"&gt;1.094442978492933&lt;/D&gt;&lt;D xsi:type="xsd:double"&gt;1.112971661592548&lt;/D&gt;&lt;D xsi:type="xsd:double"&gt;1.1169638564649309&lt;/D&gt;&lt;D xsi:type="xsd:double"&gt;1.136559179783698&lt;/D&gt;&lt;D xsi:type="xsd:double"&gt;1.195674819670741&lt;/D&gt;&lt;D xsi:type="xsd:double"&gt;1.21258789265069&lt;/D&gt;&lt;D xsi:type="xsd:double"&gt;1.227616590233326&lt;/D&gt;&lt;D xsi:type="xsd:double"&gt;1.1783028696184&lt;/D&gt;&lt;D xsi:type="xsd:double"&gt;1.1825529764221621&lt;/D&gt;&lt;D xsi:type="xsd:double"&gt;1.096182807476&lt;/D&gt;&lt;D xsi:type="xsd:double"&gt;1.155957051361054&lt;/D&gt;&lt;D xsi:type="xsd:double"&gt;1.194930711946143&lt;/D&gt;&lt;D xsi:type="xsd:double"&gt;1.1482780820379781&lt;/D&gt;&lt;D xsi:type="xsd:double"&gt;1.152656493952843&lt;/D&gt;&lt;D xsi:type="xsd:double"&gt;1.214156826520711&lt;/D&gt;&lt;D xsi:type="xsd:double"&gt;1.2090514782054249&lt;/D&gt;&lt;D xsi:type="xsd:double"&gt;1.210571984752209&lt;/D&gt;&lt;D xsi:type="xsd:double"&gt;1.2229128649384671&lt;/D&gt;&lt;D xsi:type="xsd:double"&gt;0.95834660081479484&lt;/D&gt;&lt;D xsi:type="xsd:double"&gt;0.93024486286257069&lt;/D&gt;&lt;D xsi:type="xsd:double"&gt;0.9683066388369892&lt;/D&gt;&lt;D xsi:type="xsd:double"&gt;1.020945797930211&lt;/D&gt;&lt;D xsi:type="xsd:double"&gt;0.9871083693169167&lt;/D&gt;&lt;D xsi:type="xsd:double"&gt;0.98109086265800294&lt;/D&gt;&lt;D xsi:type="xsd:double"&gt;0.88483926522038725&lt;/D&gt;&lt;D xsi:type="xsd:double"&gt;0.88320551753442378&lt;/D&gt;&lt;D xsi:type="xsd:double"&gt;0.8859965381273196&lt;/D&gt;&lt;D xsi:type="xsd:double"&gt;1.1043130270231969&lt;/D&gt;&lt;D xsi:type="xsd:double"&gt;1.107777143647346&lt;/D&gt;&lt;D xsi:type="xsd:double"&gt;1.132989829438203&lt;/D&gt;&lt;D xsi:type="xsd:double"&gt;1.092935621696266&lt;/D&gt;&lt;D xsi:type="xsd:double"&gt;1.0311798007758879&lt;/D&gt;&lt;D xsi:type="xsd:double"&gt;1.01800462561955&lt;/D&gt;&lt;D xsi:type="xsd:double"&gt;1.016805650656009&lt;/D&gt;&lt;D xsi:type="xsd:double"&gt;0.92836730494191888&lt;/D&gt;&lt;D xsi:type="xsd:double"&gt;0.92934360131406923&lt;/D&gt;&lt;D xsi:type="xsd:double"&gt;0.96639413845870137&lt;/D&gt;&lt;D xsi:type="xsd:double"&gt;0.930682828814711&lt;/D&gt;&lt;D xsi:type="xsd:double"&gt;0.96552760687353156&lt;/D&gt;&lt;D xsi:type="xsd:double"&gt;1.123160617974831&lt;/D&gt;&lt;D xsi:type="xsd:double"&gt;1.126686139241371&lt;/D&gt;&lt;D xsi:type="xsd:double"&gt;1.101643268714966&lt;/D&gt;&lt;D xsi:type="xsd:double"&gt;1.1583972367713831&lt;/D&gt;&lt;D xsi:type="xsd:double"&gt;1.1527786207450379&lt;/D&gt;&lt;D xsi:type="xsd:double"&gt;1.195664429427757&lt;/D&gt;&lt;D xsi:type="xsd:double"&gt;1.1994673888729091&lt;/D&gt;&lt;D xsi:type="xsd:double"&gt;1.202434456883871&lt;/D&gt;&lt;D xsi:type="xsd:double"&gt;1.0581225674705219&lt;/D&gt;&lt;D xsi:type="xsd:double"&gt;1.2628673408077631&lt;/D&gt;&lt;D xsi:type="xsd:double"&gt;1.244648504246276&lt;/D&gt;&lt;D xsi:type="xsd:double"&gt;1.2426243362634331&lt;/D&gt;&lt;D xsi:type="xsd:double"&gt;1.262899577162478&lt;/D&gt;&lt;D xsi:type="xsd:double"&gt;1.3263168361962081&lt;/D&gt;&lt;D xsi:type="xsd:double"&gt;1.3525347656251809&lt;/D&gt;&lt;D xsi:type="xsd:double"&gt;1.39092889865753&lt;/D&gt;&lt;D xsi:type="xsd:double"&gt;1.4114062738352411&lt;/D&gt;&lt;D xsi:type="xsd:double"&gt;1.3920721439526109&lt;/D&gt;&lt;D xsi:type="xsd:double"&gt;1.397369596827055&lt;/D&gt;&lt;D xsi:type="xsd:double"&gt;1.4246230478510751&lt;/D&gt;&lt;D xsi:type="xsd:double"&gt;1.3413426600627649&lt;/D&gt;&lt;D xsi:type="xsd:double"&gt;1.329735725186852&lt;/D&gt;&lt;D xsi:type="xsd:double"&gt;1.3442296352092411&lt;/D&gt;&lt;D xsi:type="xsd:double"&gt;1.222141562700052&lt;/D&gt;&lt;D xsi:type="xsd:double"&gt;1.2222333701114669&lt;/D&gt;&lt;D xsi:type="xsd:double"&gt;1.202037706090489&lt;/D&gt;&lt;D xsi:type="xsd:double"&gt;1.2069498080794681&lt;/D&gt;&lt;D xsi:type="xsd:double"&gt;1.206020977260019&lt;/D&gt;&lt;D xsi:type="xsd:double"&gt;1.209967733518214&lt;/D&gt;&lt;D xsi:type="xsd:double"&gt;0.94569949379380414&lt;/D&gt;&lt;D xsi:type="xsd:double"&gt;0.93704222664987047&lt;/D&gt;&lt;D xsi:type="xsd:double"&gt;0.92174485598933&lt;/D&gt;&lt;D xsi:type="xsd:double"&gt;0.91287822784873407&lt;/D&gt;&lt;D xsi:type="xsd:double"&gt;0.93113987640157347&lt;/D&gt;&lt;D xsi:type="xsd:double"&gt;0.92145188439402936&lt;/D&gt;&lt;D xsi:type="xsd:double"&gt;0.95317205890401746&lt;/D&gt;&lt;D xsi:type="xsd:double"&gt;0.88842721865621876&lt;/D&gt;&lt;D xsi:type="xsd:double"&gt;0.90953911100140061&lt;/D&gt;&lt;D xsi:type="xsd:double"&gt;0.91511423170008743&lt;/D&gt;&lt;D xsi:type="xsd:double"&gt;0.88694442971192833&lt;/D&gt;&lt;D xsi:type="xsd:double"&gt;0.836075714592332&lt;/D&gt;&lt;D xsi:type="xsd:double"&gt;0.83549149287811975&lt;/D&gt;&lt;D xsi:type="xsd:double"&gt;0.82276554726013251&lt;/D&gt;&lt;D xsi:type="xsd:double"&gt;0.828121743351343&lt;/D&gt;&lt;D xsi:type="xsd:double"&gt;0.82729414687032432&lt;/D&gt;&lt;</t>
        </r>
      </text>
    </comment>
    <comment ref="A18" authorId="0" shapeId="0">
      <text>
        <r>
          <rPr>
            <b/>
            <sz val="9"/>
            <color indexed="81"/>
            <rFont val="Tahoma"/>
            <charset val="1"/>
          </rPr>
          <t>D xsi:type="xsd:double"&gt;0.82162741783093052&lt;/D&gt;&lt;D xsi:type="xsd:double"&gt;0.8222674459925795&lt;/D&gt;&lt;D xsi:type="xsd:double"&gt;0.83093777452706119&lt;/D&gt;&lt;D xsi:type="xsd:double"&gt;0.82631984728525742&lt;/D&gt;&lt;D xsi:type="xsd:double"&gt;0.82761112942815673&lt;/D&gt;&lt;D xsi:type="xsd:double"&gt;0.85110879639609449&lt;/D&gt;&lt;D xsi:type="xsd:double"&gt;0.84990493161992953&lt;/D&gt;&lt;D xsi:type="xsd:double"&gt;0.84832606104208419&lt;/D&gt;&lt;D xsi:type="xsd:double"&gt;0.78937969250710027&lt;/D&gt;&lt;D xsi:type="xsd:double"&gt;0.777570991989118&lt;/D&gt;&lt;D xsi:type="xsd:double"&gt;0.632198958238151&lt;/D&gt;&lt;D xsi:type="xsd:double"&gt;0.64244006168190815&lt;/D&gt;&lt;D xsi:type="xsd:double"&gt;0.58656343587585513&lt;/D&gt;&lt;D xsi:type="xsd:double"&gt;0.59496796094060933&lt;/D&gt;&lt;D xsi:type="xsd:double"&gt;0.59233178846542811&lt;/D&gt;&lt;D xsi:type="xsd:double"&gt;0.60100878580393668&lt;/D&gt;&lt;D xsi:type="xsd:double"&gt;0.60989634803574744&lt;/D&gt;&lt;D xsi:type="xsd:double"&gt;0.606835109490761&lt;/D&gt;&lt;D xsi:type="xsd:double"&gt;1.016486816373035&lt;/D&gt;&lt;D xsi:type="xsd:double"&gt;1.01977670466216&lt;/D&gt;&lt;D xsi:type="xsd:double"&gt;1.01248716544617&lt;/D&gt;&lt;D xsi:type="xsd:double"&gt;0.999177427216656&lt;/D&gt;&lt;D xsi:type="xsd:double"&gt;1.010776283452016&lt;/D&gt;&lt;D xsi:type="xsd:double"&gt;1.0113681407792581&lt;/D&gt;&lt;D xsi:type="xsd:double"&gt;1.01645576328314&lt;/D&gt;&lt;D xsi:type="xsd:double"&gt;0.99392768246425867&lt;/D&gt;&lt;D xsi:type="xsd:double"&gt;0.99934524490440968&lt;/D&gt;&lt;D xsi:type="xsd:double"&gt;1.0713960256982811&lt;/D&gt;&lt;D xsi:type="xsd:double"&gt;1.0874211553132449&lt;/D&gt;&lt;D xsi:type="xsd:double"&gt;1.075431180177399&lt;/D&gt;&lt;D xsi:type="xsd:double"&gt;1.0761388703048189&lt;/D&gt;&lt;D xsi:type="xsd:double"&gt;1.1564640212677539&lt;/D&gt;&lt;D xsi:type="xsd:double"&gt;1.184006591656797&lt;/D&gt;&lt;D xsi:type="xsd:double"&gt;1.129968528879604&lt;/D&gt;&lt;D xsi:type="xsd:double"&gt;1.126136326554277&lt;/D&gt;&lt;D xsi:type="xsd:double"&gt;1.1353719137187019&lt;/D&gt;&lt;D xsi:type="xsd:double"&gt;1.127404929758127&lt;/D&gt;&lt;D xsi:type="xsd:double"&gt;1.14592520132977&lt;/D&gt;&lt;D xsi:type="xsd:double"&gt;0.85564024498773972&lt;/D&gt;&lt;D xsi:type="xsd:double"&gt;0.929239621322181&lt;/D&gt;&lt;D xsi:type="xsd:double"&gt;0.9511011836320693&lt;/D&gt;&lt;D xsi:type="xsd:double"&gt;0.95790756094965945&lt;/D&gt;&lt;D xsi:type="xsd:double"&gt;1.000457869478103&lt;/D&gt;&lt;D xsi:type="xsd:double"&gt;1.0034864049243339&lt;/D&gt;&lt;D xsi:type="xsd:double"&gt;0.9958263405251131&lt;/D&gt;&lt;D xsi:type="xsd:double"&gt;1.0185499222543279&lt;/D&gt;&lt;D xsi:type="xsd:double"&gt;1.017003825566609&lt;/D&gt;&lt;D xsi:type="xsd:double"&gt;0.980078664705499&lt;/D&gt;&lt;D xsi:type="xsd:double"&gt;0.962200695556576&lt;/D&gt;&lt;D xsi:type="xsd:double"&gt;0.970973095196809&lt;/D&gt;&lt;D xsi:type="xsd:double"&gt;0.95909427834969274&lt;/D&gt;&lt;D xsi:type="xsd:double"&gt;0.89926500208145377&lt;/D&gt;&lt;D xsi:type="xsd:double"&gt;0.90240971969899941&lt;/D&gt;&lt;D xsi:type="xsd:double"&gt;0.89448805436674&lt;/D&gt;&lt;D xsi:type="xsd:double"&gt;0.88211265875030065&lt;/D&gt;&lt;D xsi:type="xsd:double"&gt;0.88272725051363343&lt;/D&gt;&lt;D xsi:type="xsd:double"&gt;0.89593988320767615&lt;/D&gt;&lt;D xsi:type="xsd:double"&gt;0.97267653688068356&lt;/D&gt;&lt;D xsi:type="xsd:double"&gt;1.0769048027500381&lt;/D&gt;&lt;D xsi:type="xsd:double"&gt;1.059297591725751&lt;/D&gt;&lt;D xsi:type="xsd:double"&gt;1.069038959767858&lt;/D&gt;&lt;D xsi:type="xsd:double"&gt;1.068723383877918&lt;/D&gt;&lt;D xsi:type="xsd:double"&gt;0.99158263152009685&lt;/D&gt;&lt;D xsi:type="xsd:double"&gt;0.99166681291388747&lt;/D&gt;&lt;D xsi:type="xsd:double"&gt;0.99365470116633892&lt;/D&gt;&lt;D xsi:type="xsd:double"&gt;0.95564197282400953&lt;/D&gt;&lt;D xsi:type="xsd:double"&gt;1.0281025814007569&lt;/D&gt;&lt;D xsi:type="xsd:double"&gt;1.009849204841573&lt;/D&gt;&lt;D xsi:type="xsd:double"&gt;0.99766511238872835&lt;/D&gt;&lt;D xsi:type="xsd:double"&gt;0.99435428253199731&lt;/D&gt;&lt;D xsi:type="xsd:double"&gt;1.001063499695827&lt;/D&gt;&lt;D xsi:type="xsd:double"&gt;0.978952399292788&lt;/D&gt;&lt;D xsi:type="xsd:double"&gt;0.92554595389816063&lt;/D&gt;&lt;D xsi:type="xsd:double"&gt;0.9199075369698948&lt;/D&gt;&lt;D xsi:type="xsd:double"&gt;0.972763128215449&lt;/D&gt;&lt;D xsi:type="xsd:double"&gt;0.95918236737541607&lt;/D&gt;&lt;D xsi:type="xsd:double"&gt;0.96934839387126748&lt;/D&gt;&lt;D xsi:type="xsd:double"&gt;0.83693963773128188&lt;/D&gt;&lt;D xsi:type="xsd:double"&gt;0.72601748378778386&lt;/D&gt;&lt;D xsi:type="xsd:double"&gt;0.66156486695919681&lt;/D&gt;&lt;D xsi:type="xsd:double"&gt;0.66979118108813&lt;/D&gt;&lt;D xsi:type="xsd:double"&gt;0.66287179892243853&lt;/D&gt;&lt;D xsi:type="xsd:double"&gt;0.66081117001003831&lt;/D&gt;&lt;D xsi:type="xsd:double"&gt;0.77677888751294633&lt;/D&gt;&lt;D xsi:type="xsd:double"&gt;0.77112145991842762&lt;/D&gt;&lt;D xsi:type="xsd:double"&gt;0.78986489713779184&lt;/D&gt;&lt;D xsi:type="xsd:double"&gt;0.70433484408575908&lt;/D&gt;&lt;D xsi:type="xsd:double"&gt;0.71514567682926578&lt;/D&gt;&lt;D xsi:type="xsd:double"&gt;0.72760167969159328&lt;/D&gt;&lt;D xsi:type="xsd:double"&gt;0.70721922406607207&lt;/D&gt;&lt;D xsi:type="xsd:double"&gt;0.73098573312891668&lt;/D&gt;&lt;D xsi:type="xsd:double"&gt;0.73532309117754779&lt;/D&gt;&lt;D xsi:type="xsd:double"&gt;0.77523283560154133&lt;/D&gt;&lt;D xsi:type="xsd:double"&gt;0.78899740497625737&lt;/D&gt;&lt;D xsi:type="xsd:double"&gt;0.735117297377976&lt;/D&gt;&lt;D xsi:type="xsd:double"&gt;0.81013803041186327&lt;/D&gt;&lt;D xsi:type="xsd:double"&gt;0.7921418733497485&lt;/D&gt;&lt;D xsi:type="xsd:double"&gt;0.783024012161685&lt;/D&gt;&lt;D xsi:type="xsd:double"&gt;0.80451079961976391&lt;/D&gt;&lt;D xsi:type="xsd:double"&gt;0.82019642236153145&lt;/D&gt;&lt;D xsi:type="xsd:double"&gt;0.75279108321762711&lt;/D&gt;&lt;D xsi:type="xsd:double"&gt;0.75766319047040631&lt;/D&gt;&lt;D xsi:type="xsd:double"&gt;0.79452603823398138&lt;/D&gt;&lt;D xsi:type="xsd:double"&gt;0.67124287783299774&lt;/D&gt;&lt;D xsi:type="xsd:double"&gt;0.69773121652289516&lt;/D&gt;&lt;D xsi:type="xsd:double"&gt;0.65803075025379221&lt;/D&gt;&lt;D xsi:type="xsd:double"&gt;0.67424423830537883&lt;/D&gt;&lt;D xsi:type="xsd:double"&gt;0.67519196673731219&lt;/D&gt;&lt;D xsi:type="xsd:double"&gt;0.62922511486855248&lt;/D&gt;&lt;D xsi:type="xsd:double"&gt;0.61474464600710244&lt;/D&gt;&lt;D xsi:type="xsd:double"&gt;0.65125454097352564&lt;/D&gt;&lt;D xsi:type="xsd:double"&gt;0.65663124156149033&lt;/D&gt;&lt;D xsi:type="xsd:double"&gt;0.65033849358531914&lt;/D&gt;&lt;D xsi:type="xsd:double"&gt;0.67112435423252559&lt;/D&gt;&lt;D xsi:type="xsd:double"&gt;0.67607144852047762&lt;/D&gt;&lt;D xsi:type="xsd:double"&gt;0.63628746610310039&lt;/D&gt;&lt;D xsi:type="xsd:double"&gt;0.6390451560214313&lt;/D&gt;&lt;D xsi:type="xsd:double"&gt;0.6477601395886492&lt;/D&gt;&lt;D xsi:type="xsd:double"&gt;0.6310746916338148&lt;/D&gt;&lt;D xsi:type="xsd:double"&gt;0.61157954983782825&lt;/D&gt;&lt;D xsi:type="xsd:double"&gt;0.60181286531701939&lt;/D&gt;&lt;D xsi:type="xsd:double"&gt;0.5998976256592129&lt;/D&gt;&lt;D xsi:type="xsd:double"&gt;0.5829742910354061&lt;/D&gt;&lt;D xsi:type="xsd:double"&gt;0.58150182169674&lt;/D&gt;&lt;D xsi:type="xsd:double"&gt;0.55880600247481715&lt;/D&gt;&lt;D xsi:type="xsd:double"&gt;0.55324880988501068&lt;/D&gt;&lt;D xsi:type="xsd:double"&gt;0.55730368342597314&lt;/D&gt;&lt;D xsi:type="xsd:double"&gt;0.58055308488895818&lt;/D&gt;&lt;D xsi:type="xsd:double"&gt;0.59780876256572457&lt;/D&gt;&lt;D xsi:type="xsd:double"&gt;0.6263696849708188&lt;/D&gt;&lt;D xsi:type="xsd:double"&gt;0.56247317634056182&lt;/D&gt;&lt;D xsi:type="xsd:double"&gt;0.59591455353292466&lt;/D&gt;&lt;D xsi:type="xsd:double"&gt;0.59284047200833379&lt;/D&gt;&lt;D xsi:type="xsd:double"&gt;0.57621866971674907&lt;/D&gt;&lt;D xsi:type="xsd:double"&gt;0.60286859300487894&lt;/D&gt;&lt;D xsi:type="xsd:double"&gt;0.56940016252129155&lt;/D&gt;&lt;D xsi:type="xsd:double"&gt;0.57257383663973094&lt;/D&gt;&lt;D xsi:type="xsd:double"&gt;0.56251145097003841&lt;/D&gt;&lt;D xsi:type="xsd:double"&gt;0.62707832146125186&lt;/D&gt;&lt;D xsi:type="xsd:double"&gt;0.62862846583901766&lt;/D&gt;&lt;D xsi:type="xsd:double"&gt;0.66403487440792031&lt;/D&gt;&lt;D xsi:type="xsd:double"&gt;0.66393850790202658&lt;/D&gt;&lt;D xsi:type="xsd:double"&gt;0.6016474472393003&lt;/D&gt;&lt;D xsi:type="xsd:double"&gt;0.75785904424679051&lt;/D&gt;&lt;D xsi:type="xsd:double"&gt;0.75354444471099857&lt;/D&gt;&lt;D xsi:type="xsd:double"&gt;0.76601499612141555&lt;/D&gt;&lt;D xsi:type="xsd:double"&gt;0.74276183146298091&lt;/D&gt;&lt;D xsi:type="xsd:double"&gt;0.76331944572470933&lt;/D&gt;&lt;D xsi:type="xsd:double"&gt;0.75792981772157919&lt;/D&gt;&lt;D xsi:type="xsd:double"&gt;0.74169465091891928&lt;/D&gt;&lt;D xsi:type="xsd:double"&gt;0.75924190794204438&lt;/D&gt;&lt;D xsi:type="xsd:double"&gt;0.74314682131085552&lt;/D&gt;&lt;D xsi:type="xsd:double"&gt;0.74326610110865865&lt;/D&gt;&lt;D xsi:type="xsd:double"&gt;0.7482055711824529&lt;/D&gt;&lt;D xsi:type="xsd:double"&gt;0.75074813185660627&lt;/D&gt;&lt;D xsi:type="xsd:double"&gt;0.759060740715836&lt;/D&gt;&lt;D xsi:type="xsd:double"&gt;0.76381115754667&lt;/D&gt;&lt;D xsi:type="xsd:double"&gt;0.77509138719740067&lt;/D&gt;&lt;D xsi:type="xsd:double"&gt;0.71453474232072256&lt;/D&gt;&lt;D xsi:type="xsd:double"&gt;0.71500012431130422&lt;/D&gt;&lt;D xsi:type="xsd:double"&gt;0.70258557721397563&lt;/D&gt;&lt;D xsi:type="xsd:double"&gt;0.72903708272095791&lt;/D&gt;&lt;D xsi:type="xsd:double"&gt;0.73036871701002859&lt;/D&gt;&lt;D xsi:type="xsd:double"&gt;0.64573801972130851&lt;/D&gt;&lt;D xsi:type="xsd:double"&gt;0.6487631165763228&lt;/D&gt;&lt;D xsi:type="xsd:double"&gt;0.662679164057666&lt;/D&gt;&lt;D xsi:type="xsd:double"&gt;0.65377238601952892&lt;/D&gt;&lt;D xsi:type="xsd:double"&gt;0.618578892069266&lt;/D&gt;&lt;D xsi:type="xsd:double"&gt;0.68746949238421939&lt;/D&gt;&lt;D xsi:type="xsd:double"&gt;0.69535495368723443&lt;/D&gt;&lt;D xsi:type="xsd:double"&gt;0.68024657164955615&lt;/D&gt;&lt;D xsi:type="xsd:double"&gt;0.67534929949075873&lt;/D&gt;&lt;D xsi:type="xsd:double"&gt;0.6775185835331432&lt;/D&gt;&lt;D xsi:type="xsd:double"&gt;0.67039217167641985&lt;/D&gt;&lt;D xsi:type="xsd:double"&gt;0.6746731701815768&lt;/D&gt;&lt;D xsi:type="xsd:double"&gt;0.66746389310617849&lt;/D&gt;&lt;D xsi:type="xsd:double"&gt;0.71107125267675542&lt;/D&gt;&lt;D xsi:type="xsd:double"&gt;0.70090321682021839&lt;/D&gt;&lt;D xsi:type="xsd:double"&gt;0.70245016010168637&lt;/D&gt;&lt;D xsi:type="xsd:double"&gt;0.701086092185181&lt;/D&gt;&lt;D xsi:type="xsd:double"&gt;0.68274666017309649&lt;/D&gt;&lt;D xsi:type="xsd:double"&gt;0.66925185671180276&lt;/D&gt;&lt;D xsi:type="xsd:double"&gt;0.66780303713095068&lt;/D&gt;&lt;D xsi:type="xsd:double"&gt;0.58714798870025031&lt;/D&gt;&lt;D xsi:type="xsd:double"&gt;0.566942711505224&lt;/D&gt;&lt;D xsi:type="xsd:double"&gt;0.56044379932679611&lt;/D&gt;&lt;D xsi:type="xsd:double"&gt;0.55757276401007982&lt;/D&gt;&lt;D xsi:type="xsd:double"&gt;0.55802087532070144&lt;/D&gt;&lt;D xsi:type="xsd:double"&gt;0.51810152813612576&lt;/D&gt;&lt;D xsi:type="xsd:double"&gt;0.51603960933035331&lt;/D&gt;&lt;D xsi:type="xsd:double"&gt;0.512039137240758&lt;/D&gt;&lt;D xsi:type="xsd:double"&gt;0.50367319656443532&lt;/D&gt;&lt;D xsi:type="xsd:double"&gt;0.50984113028381206&lt;/D&gt;&lt;D xsi:type="xsd:double"&gt;0.50802357151904665&lt;/D&gt;&lt;D xsi:type="xsd:double"&gt;0.454777091043474&lt;/D&gt;&lt;D xsi:type="xsd:double"&gt;0.45701386837214958&lt;/D&gt;&lt;D xsi:type="xsd:double"&gt;0.401251197065162&lt;/D&gt;&lt;D xsi:type="xsd:double"&gt;0.39657794612251512&lt;/D&gt;&lt;D xsi:type="xsd:double"&gt;0.39913998125298322&lt;/D&gt;&lt;D xsi:type="xsd:double"&gt;0.51063070194340476&lt;/D&gt;&lt;D xsi:type="xsd:double"&gt;0.49203024912032511&lt;/D&gt;&lt;D xsi:type="xsd:double"&gt;0.48893695095818651&lt;/D&gt;&lt;D xsi:type="xsd:double"&gt;0.56834980529729351&lt;/D&gt;&lt;D xsi:type="xsd:double"&gt;0.54661606426938658&lt;/D&gt;&lt;D xsi:type="xsd:double"&gt;0.595897569528996&lt;/D&gt;&lt;D xsi:type="xsd:double"&gt;0.57983500575078051&lt;/D&gt;&lt;D xsi:type="xsd:double"&gt;0.59860014194331657&lt;/D&gt;&lt;D xsi:type="xsd:double"&gt;0.599252487176204&lt;/D&gt;&lt;D xsi:type="xsd:double"&gt;0.57311082078045739&lt;/D&gt;&lt;D xsi:type="xsd:double"&gt;0.59883058766639741&lt;/D&gt;&lt;D xsi:type="xsd:double"&gt;0.59806477444962869&lt;/D&gt;&lt;D xsi:type="xsd:double"&gt;0.61359590855646184&lt;/D&gt;&lt;D xsi:type="xsd:double"&gt;0.648650047765362&lt;/D&gt;&lt;D xsi:type="xsd:double"&gt;0.66487967840135653&lt;/D&gt;&lt;D xsi:type="xsd:double"&gt;0.66347502280031645&lt;/D&gt;&lt;D xsi:type="xsd:double"&gt;0.73290773748409233&lt;/D&gt;&lt;D xsi:type="xsd:double"&gt;0.7468125746528762&lt;/D&gt;&lt;D xsi:type="xsd:double"&gt;0.74036401604422541&lt;/D&gt;&lt;D xsi:type="xsd:double"&gt;0.7450706802325644&lt;/D&gt;&lt;D xsi:type="xsd:double"&gt;0.71507253498696854&lt;/D&gt;&lt;D xsi:type="xsd:double"&gt;0.78122469245899706&lt;/D&gt;&lt;D xsi:type="xsd:double"&gt;0.79392242384904665&lt;/D&gt;&lt;D xsi:type="xsd:double"&gt;0.77528140024776226&lt;/D&gt;&lt;D xsi:type="xsd:double"&gt;0.77501156414600569&lt;/D&gt;&lt;D xsi:type="xsd:double"&gt;0.73922426247832962&lt;/D&gt;&lt;D xsi:type="xsd:double"&gt;0.73282403138390828&lt;/D&gt;&lt;D xsi:type="xsd:double"&gt;0.71891856614745708&lt;/D&gt;&lt;D xsi:type="xsd:double"&gt;0.71631486616325291&lt;/D&gt;&lt;D xsi:type="xsd:double"&gt;0.71852386308383265&lt;/D&gt;&lt;D xsi:type="xsd:double"&gt;0.70973376037891833&lt;/D&gt;&lt;D xsi:type="xsd:double"&gt;0.70718210633865941&lt;/D&gt;&lt;D xsi:type="xsd:double"&gt;0.6820235356168648&lt;/D&gt;&lt;D xsi:type="xsd:double"&gt;0.66169416111822454&lt;/D&gt;&lt;D xsi:type="xsd:double"&gt;0.64619321422229792&lt;/D&gt;&lt;D xsi:type="xsd:double"&gt;0.68510009838296426&lt;/D&gt;&lt;D xsi:type="xsd:double"&gt;0.53943666779731825&lt;/D&gt;&lt;D xsi:type="xsd:double"&gt;0.53989222706791551&lt;/D&gt;&lt;D xsi:type="xsd:double"&gt;0.54328248473651242&lt;/D&gt;&lt;D xsi:type="xsd:double"&gt;0.50740047638653463&lt;/D&gt;&lt;D xsi:type="xsd:double"&gt;0.50521434268521925&lt;/D&gt;&lt;D xsi:type="xsd:double"&gt;0.44275928265978581&lt;/D&gt;&lt;D xsi:type="xsd:double"&gt;0.46567929273260988&lt;/D&gt;&lt;D xsi:type="xsd:double"&gt;0.526652185365212&lt;/D&gt;&lt;D xsi:type="xsd:double"&gt;0.73133574746130736&lt;/D&gt;&lt;D xsi:type="xsd:double"&gt;0.78317993297655764&lt;/D&gt;&lt;D xsi:type="xsd:double"&gt;0.788626510205265&lt;/D&gt;&lt;D xsi:type="xsd:double"&gt;0.80025860121041692&lt;/D&gt;&lt;D xsi:type="xsd:double"&gt;0.80396919370887&lt;/D&gt;&lt;D xsi:type="xsd:double"&gt;0.846766788588492&lt;/D&gt;&lt;D xsi:type="xsd:double"&gt;0.84351734575333348&lt;/D&gt;&lt;D xsi:type="xsd:double"&gt;0.86444723352800035&lt;/D&gt;&lt;D xsi:type="xsd:double"&gt;0.86603463764358812&lt;/D&gt;&lt;D xsi:type="xsd:double"&gt;0.89022980098163085&lt;/D&gt;&lt;D xsi:type="xsd:double"&gt;0.8755894734007561&lt;/D&gt;&lt;D xsi:type="xsd:double"&gt;0.84205055509472271&lt;/D&gt;&lt;D xsi:type="xsd:double"&gt;0.86367653163982594&lt;/D&gt;&lt;D xsi:type="xsd:double"&gt;0.87128031854610444&lt;/D&gt;&lt;D xsi:type="xsd:double"&gt;0.8681492777907388&lt;/D&gt;&lt;D xsi:type="xsd:double"&gt;0.88812217486833966&lt;/D&gt;&lt;/FQL&gt;&lt;FQL&gt;&lt;Q&gt;180458^FG_PRICE_MAVG(09/04/2007,0,D,,5)&lt;/Q&gt;&lt;R&gt;2465&lt;/R&gt;&lt;C&gt;1&lt;/C&gt;&lt;D xsi:type="xsd:double"&gt;23655.889&lt;/D&gt;&lt;D xsi:type="xsd:double"&gt;23865.602&lt;/D&gt;&lt;D xsi:type="xsd:double"&gt;23978.773&lt;/D&gt;&lt;D xsi:type="xsd:double"&gt;23978.469&lt;/D&gt;&lt;D xsi:type="xsd:double"&gt;23997.59&lt;/D&gt;&lt;D xsi:type="xsd:double"&gt;24010.824&lt;/D&gt;&lt;D xsi:type="xsd:double"&gt;24059.018&lt;/D&gt;&lt;D xsi:type="xsd:double"&gt;24156.342&lt;/D&gt;&lt;D xsi:type="xsd:double"&gt;24339.441&lt;/D&gt;&lt;D xsi:type="xsd:double"&gt;24459.37&lt;/D&gt;&lt;D xsi:type="xsd:double"&gt;24584.293&lt;/D&gt;&lt;D xsi:type="xsd:double"&gt;24833.191&lt;/D&gt;&lt;D xsi:type="xsd:double"&gt;25066.014&lt;/D&gt;&lt;D xsi:type="xsd:double"&gt;25255.148&lt;/D&gt;&lt;D xsi:type="xsd:double"&gt;25645.668&lt;/D&gt;&lt;D xsi:type="xsd:double"&gt;26016.355&lt;/D&gt;&lt;D xsi:type="xsd:double"&gt;26318.457&lt;/D&gt;&lt;D xsi:type="xsd:double"&gt;26606.727&lt;/D&gt;&lt;D xsi:type="xsd:double"&gt;27077.92&lt;/D&gt;&lt;D xsi:type="xsd:double"&gt;27263.52&lt;/D&gt;&lt;D xsi:type="xsd:double"&gt;27372.258&lt;/D&gt;&lt;D xsi:type="xsd:double"&gt;27525.531&lt;/D&gt;&lt;D xsi:type="xsd:double"&gt;27651.096&lt;/D&gt;&lt;D xsi:type="xsd:double"&gt;27656.754&lt;/D&gt;&lt;D xsi:type="xsd:double"&gt;27874.633&lt;/D&gt;&lt;D xsi:type="xsd:double"&gt;28306.44&lt;/D&gt;&lt;D xsi:type="xsd:double"&gt;28507.81&lt;/D&gt;&lt;D xsi:type="xsd:double"&gt;28861.908&lt;/D&gt;&lt;D xsi:type="xsd:double"&gt;29007.21&lt;/D&gt;&lt;D xsi:type="xsd:double"&gt;29153.086&lt;/D&gt;&lt;D xsi:type="xsd:double"&gt;29219.492&lt;/D&gt;&lt;D xsi:type="xsd:double"&gt;29126.545&lt;/D&gt;&lt;D xsi:type="xsd:double"&gt;29093.76&lt;/D&gt;&lt;D xsi:type="xsd:double"&gt;29169.557&lt;/D&gt;&lt;D xsi:type="xsd:double"&gt;29280.713&lt;/D&gt;&lt;D xsi:type="xsd:double"&gt;29468.746&lt;/D&gt;&lt;D xsi:type="xsd:double"&gt;30111.4&lt;/D&gt;&lt;D xsi:type="xsd:double"&gt;30563.672&lt;/D&gt;&lt;D xsi:type="xsd:double"&gt;30967.482&lt;/D&gt;&lt;D xsi:type="xsd:double"&gt;31295.16&lt;/D&gt;&lt;D xsi:type="xsd:double"&gt;31307.783&lt;/D&gt;&lt;D xsi:type="xsd:double"&gt;30778.867&lt;/D&gt;&lt;D xsi:type="xsd:double"&gt;30338.85&lt;/D&gt;&lt;D xsi:type="xsd:double"&gt;30010.12&lt;/D&gt;&lt;D xsi:type="xsd:double"&gt;29463.588&lt;/D&gt;&lt;D xsi:type="xsd:double"&gt;29126.602&lt;/D&gt;&lt;D xsi:type="xsd:double"&gt;28871.283&lt;/D&gt;&lt;D xsi:type="xsd:double"&gt;28544.328&lt;/D&gt;&lt;D xsi:type="xsd:double"&gt;28435.744&lt;/D&gt;&lt;D xsi:type="xsd:double"&gt;28433.941&lt;/D&gt;&lt;D xsi:type="xsd:double"&gt;28200.146&lt;/D&gt;&lt;D xsi:type="xsd:double"&gt;28159.033&lt;/D&gt;&lt;D xsi:type="xsd:double"&gt;28152.605&lt;/D&gt;&lt;D xsi:type="xsd:double"&gt;27643.043&lt;/D&gt;&lt;D xsi:type="xsd:double"&gt;27093.783&lt;/D&gt;&lt;D xsi:type="xsd:double"&gt;26879.115&lt;/D&gt;&lt;D xsi:type="xsd:double"&gt;26912.406&lt;/D&gt;&lt;D xsi:type="xsd:double"&gt;26800.205&lt;/D&gt;&lt;D xsi:type="xsd:double"&gt;26950.816&lt;/D&gt;&lt;D xsi:type="xsd:double"&gt;27446.34&lt;/D&gt;&lt;D xsi:type="xsd:double"&gt;27866.844&lt;/D&gt;&lt;D xsi:type="xsd:double"&gt;28073.203&lt;/D&gt;&lt;D xsi:type="xsd:double"&gt;28407.08&lt;/D&gt;&lt;D xsi:type="xsd:double"&gt;28801.922&lt;/D&gt;&lt;D xsi:type="xsd:double"&gt;29017.197&lt;/D&gt;&lt;D xsi:type="xsd:double"&gt;29056.97&lt;/D&gt;&lt;D xsi:type="xsd:double"&gt;29025.506&lt;/D&gt;&lt;D xsi:type="xsd:double"&gt;29094.955&lt;/D&gt;&lt;D xsi:type="xsd:double"&gt;28930.078&lt;/D&gt;&lt;D xsi:type="xsd:double"&gt;28567.184&lt;/D&gt;&lt;D xsi:type="xsd:double"&gt;28311.418&lt;/D&gt;&lt;D xsi:type="xsd:double"&gt;27930.514&lt;/D&gt;&lt;D xsi:type="xsd:double"&gt;27431.72&lt;/D&gt;&lt;D xsi:type="xsd:double"&gt;27133.36&lt;/D&gt;&lt;D xsi:type="xsd:double"&gt;26987.889&lt;/D&gt;&lt;D xsi:type="xsd:double"&gt;27000.545&lt;/D&gt;&lt;D xsi:type="xsd:double"&gt;27306.988&lt;/D&gt;&lt;D xsi:type="xsd:double"&gt;27529&lt;/D&gt;&lt;D xsi:type="xsd:double"&gt;27597.268&lt;/D&gt;&lt;D xsi:type="xsd:double"&gt;27756.38&lt;/D&gt;&lt;D xsi:type="xsd:double"&gt;27743.1&lt;/D&gt;&lt;D xsi:type="xsd:double"&gt;27494.797&lt;/D&gt;&lt;D xsi:type="xsd:double"&gt;27430.148&lt;/D&gt;&lt;D xsi:type="xsd:double"&gt;27391.926&lt;/D&gt;&lt;D xsi:type="xsd:double"&gt;27251.977&lt;/D&gt;&lt;D xsi:type="xsd:double"&gt;27263.043&lt;/D&gt;&lt;D xsi:type="xsd:double"&gt;27331.758&lt;/D&gt;&lt;D xsi:type="xsd:double"&gt;27201.223&lt;/D&gt;&lt;D xsi:type="xsd:double"&gt;27058.95&lt;/D&gt;&lt;D xsi:type="xsd:double"&gt;26803.926&lt;/D&gt;&lt;D xsi:type="xsd:double"&gt;26170.926&lt;/D&gt;&lt;D xsi:type="xsd:double"&gt;25747.75&lt;/D&gt;&lt;D xsi:type="xsd:double"&gt;25414.723&lt;/D&gt;&lt;D xsi:type="xsd:double"&gt;24884.867&lt;/D&gt;&lt;D xsi:type="xsd:double"&gt;24068.838&lt;/D&gt;&lt;D xsi:type="xsd:double"&gt;23996.701&lt;/D&gt;&lt;D xsi:type="xsd:double"&gt;23681.56&lt;/D&gt;&lt;D xsi:type="xsd:double"&gt;23665.66&lt;/D&gt;&lt;D xsi:type="xsd:double"&gt;23712.61&lt;/D&gt;&lt;D xsi:type="xsd:double"&gt;24219.443&lt;/D&gt;&lt;D xsi:type="xsd:double"&gt;24132.148&lt;/D&gt;&lt;D xsi:type="xsd:double"&gt;24115.441&lt;/D&gt;&lt;D xsi:type="xsd:double"&gt;23915.684&lt;/D&gt;&lt;D xsi:type="xsd:double"&gt;24111.379&lt;/D&gt;&lt;D xsi:type="xsd:double"&gt;24214.758&lt;/D&gt;&lt;D xsi:type="xsd:double"&gt;24177.912&lt;/D&gt;&lt;D xsi:type="xsd:double"&gt;24009.986&lt;/D&gt;&lt;D xsi:type="xsd:double"&gt;23769.604&lt;/D&gt;&lt;D xsi:type="xsd:double"&gt;23397.098&lt;/D&gt;&lt;D xsi:type="xsd:double"&gt;23239.693&lt;/D&gt;&lt;D xsi:type="xsd:double"&gt;23375.488&lt;/D&gt;&lt;D xsi:type="xsd:double"&gt;23604.115&lt;/D&gt;&lt;D xsi:type="xsd:double"&gt;23844.416&lt;/D&gt;&lt;D xsi:type="xsd:double"&gt;23928.621&lt;/D&gt;&lt;D xsi:type="xsd:double"&gt;23848.887&lt;/D&gt;&lt;D xsi:type="xsd:double"&gt;23680.207&lt;/D&gt;&lt;D xsi:type="xsd:double"&gt;23582.186&lt;/D&gt;&lt;D xsi:type="xsd:double"&gt;23500.502&lt;/D&gt;&lt;D xsi:type="xsd:double"&gt;23679.154&lt;/D&gt;&lt;D xsi:type="xsd:double"&gt;23872.893&lt;/D&gt;&lt;D xsi:type="xsd:double"&gt;24078.219&lt;/D&gt;&lt;D xsi:type="xsd:double"&gt;24141.385&lt;/D&gt;&lt;D xsi:type="xsd:double"&gt;24022.408&lt;/D&gt;&lt;D xsi:type="xsd:double"&gt;23748.508&lt;/D&gt;&lt;D xsi:type="xsd:double"&gt;23498.717&lt;/D&gt;&lt;D xsi:type="xsd:double"&gt;23132.648&lt;/D&gt;&lt;D xsi:type="xsd:double"&gt;22956.664&lt;/D&gt;&lt;D xsi:type="xsd:double"&gt;22931.76&lt;/D&gt;&lt;D xsi:type="xsd:double"&gt;22993.443&lt;/D&gt;&lt;D xsi:type="xsd:double"&gt;22785.227&lt;/D&gt;&lt;D xsi:type="xsd:double"&gt;22732.383&lt;/D&gt;&lt;D xsi:type="xsd:double"&gt;22408.295&lt;/D&gt;&lt;D xsi:type="xsd:double"&gt;22086.146&lt;/D&gt;&lt;D xsi:type="xsd:double"&gt;21774.982&lt;/D&gt;&lt;D xsi:type="xsd:double"&gt;21536.299&lt;/D&gt;&lt;D xsi:type="xsd:double"&gt;21581.78&lt;/D&gt;&lt;D xsi:type="xsd:double"&gt;21888.26&lt;/D&gt;&lt;D xsi:type="xsd:double"&gt;22144.182&lt;/D&gt;&lt;D xsi:type="xsd:double"&gt;22427.984&lt;/D&gt;&lt;D xsi:type="xsd:double"&gt;22776.18&lt;/D&gt;&lt;D xsi:type="xsd:double"&gt;22910.768&lt;/D&gt;&lt;D xsi:type="xsd:double"&gt;23161.852&lt;/D&gt;&lt;D xsi:type="xsd:double"&gt;23481.934&lt;/D&gt;&lt;D xsi:type="xsd:double"&gt;23740.496&lt;/D&gt;&lt;D xsi:type="xsd:double"&gt;24032.994&lt;/D&gt;&lt;D xsi:type="xsd:double"&gt;24202.416&lt;/D&gt;&lt;D xsi:type="xsd:double"&gt;24265.35&lt;/D&gt;&lt;D xsi:type="xsd:double"&gt;24345.982&lt;/D&gt;&lt;D xsi:type="xsd:double"&gt;24192.47&lt;/D&gt;&lt;D xsi:type="xsd:double"&gt;24110.398&lt;/D&gt;&lt;D xsi:type="xsd:double"&gt;24089.154&lt;/D&gt;&lt;D xsi:type="xsd:double"&gt;24103.525&lt;/D&gt;&lt;D xsi:type="xsd:double"&gt;24009.523&lt;/D&gt;&lt;D xsi:type="xsd:double"&gt;24191.617&lt;/D&gt;&lt;D xsi:type="xsd:double"&gt;24399.182&lt;/D&gt;&lt;D xsi:type="xsd:double"&gt;24681.36&lt;/D&gt;&lt;D xsi:type="xsd:double"&gt;24965.725&lt;/D&gt;&lt;D xsi:type="xsd:double"&gt;25229.523&lt;/D&gt;&lt;D xsi:type="xsd:double"&gt;25418.447&lt;/D&gt;&lt;D xsi:type="xsd:double"&gt;25613.447&lt;/D&gt;&lt;D xsi:type="xsd:double"&gt;25706.67&lt;/D&gt;&lt;D xsi:type="xsd:double"&gt;25818.719&lt;/D&gt;&lt;D xsi:type="xsd:double"&gt;25952.152&lt;/D&gt;&lt;D xsi:type="xsd:double"&gt;26071.32&lt;/D&gt;&lt;D xsi:type="xsd:double"&gt;26010.531&lt;/D&gt;&lt;D xsi:type="xsd:double"&gt;25949.42&lt;/D&gt;&lt;D xsi:type="xsd:double"&gt;25713.85&lt;/D&gt;&lt;D xsi:type="xsd:double"&gt;25587.613&lt;/D&gt;&lt;D xsi:type="xsd:double"&gt;25441.885&lt;/D&gt;&lt;D xsi:type="xsd:double"&gt;25422.584&lt;/D&gt;&lt;D xsi:type="xsd:double"&gt;25456.398&lt;/D&gt;&lt;D xsi:type="xsd:double"&gt;25592.21&lt;/D&gt;&lt;D xsi:type="xsd:double"&gt;25515.549&lt;/D&gt;&lt;D xsi:type="xsd:double"&gt;25500.91&lt;/D&gt;&lt;D xsi:type="xsd:double"&gt;25406.793&lt;/D&gt;&lt;D xsi:type="xsd:double"&gt;25225.834&lt;/D&gt;&lt;D xsi:type="xsd:double"&gt;24902.85&lt;/D&gt;&lt;D xsi:type="xsd:double"&gt;24725.365&lt;/D&gt;&lt;D xsi:type="xsd:double"&gt;24483.21&lt;/D&gt;&lt;D xsi:type="xsd:double"&gt;24351.385&lt;/D&gt;&lt;D xsi:type="xsd:double"&gt;24315.193&lt;/D&gt;&lt;D xsi:type="xsd:double"&gt;24456.004&lt;/D&gt;&lt;D xsi:type="xsd:double"&gt;24474.748&lt;/D&gt;&lt;D xsi:type="xsd:double"&gt;24449.496&lt;/D&gt;&lt;D xsi:type="xsd:double"&gt;24423.756&lt;/D&gt;&lt;D xsi:type="xsd:double"&gt;24397.568&lt;/D&gt;&lt;D xsi:type="xsd:double"&gt;24106.4&lt;/D&gt;&lt;D xsi:type="xsd:double"&gt;23896.768&lt;/D&gt;&lt;D xsi:type="xsd:double"&gt;23676.89&lt;/D&gt;&lt;D xsi:type="xsd:double"&gt;23344.293&lt;/D&gt;&lt;D xsi:type="xsd:double"&gt;23069.795&lt;/D&gt;&lt;D xsi:type="xsd:double"&gt;23006.287&lt;/D&gt;&lt;D xsi:type="xsd:double"&gt;23005.928&lt;/D&gt;&lt;D xsi:type="xsd:double"&gt;22960.678&lt;/D&gt;&lt;D xsi:type="xsd:double"&gt;22991.338&lt;/D&gt;&lt;D xsi:type="xsd:double"&gt;22928.393&lt;/D&gt;&lt;D xsi:type="xsd:double"&gt;22807.998&lt;/D&gt;&lt;D xsi:type="xsd:double"&gt;22669.87&lt;/D&gt;&lt;D xsi:type="xsd:double"&gt;22601.482&lt;/D&gt;&lt;D xsi:type="xsd:double"&gt;22460.832&lt;/D&gt;&lt;D xsi:type="xsd:double"&gt;22338.242&lt;/D&gt;&lt;D xsi:type="xsd:double"&gt;22187.928&lt;/D&gt;&lt;D xsi:type="xsd:double"&gt;21909.451&lt;/D&gt;&lt;D xsi:type="xsd:double"&gt;21703.082&lt;/D&gt;&lt;D xsi:type="xsd:double"&gt;21677.225&lt;/D&gt;&lt;D xsi:type="xsd:double"&gt;21500.984&lt;/D&gt;&lt;D xsi:type="xsd:double"&gt;21521.256&lt;/D&gt;&lt;D xsi:type="xsd:double"&gt;21637.057&lt;/D&gt;&lt;D xsi:type="xsd:double"&gt;21789.201&lt;/D&gt;&lt;D xsi:type="xsd:double"&gt;21809.482&lt;/D&gt;&lt;D xsi:type="xsd:double"&gt;21800.273&lt;/D&gt;&lt;D xsi:type="xsd:double"&gt;21683.813&lt;/D&gt;&lt;D xsi:type="xsd:double"&gt;21666.4&lt;/D&gt;&lt;D xsi:type="xsd:double"&gt;21604.328&lt;/D&gt;&lt;D xsi:type="xsd:double"&gt;21708.016&lt;/D&gt;&lt;D xsi:type="xsd:double"&gt;21978.559&lt;/D&gt;&lt;D xsi:type="xsd:double"&gt;22360.768&lt;/D&gt;&lt;D xsi:type="xsd:double"&gt;22631.367&lt;/D&gt;&lt;D xsi:type="xsd:double"&gt;22804.672&lt;/D&gt;&lt;D xsi:type="xsd:double"&gt;22835.533&lt;/D&gt;&lt;D xsi:type="xsd:double"&gt;22781.639&lt;/D&gt;&lt;D xsi:type="xsd:double"&gt;22692.848&lt;/D&gt;&lt;D xsi:type="xsd:double"&gt;22621.523&lt;/D&gt;&lt;D xsi:type="xsd:double"&gt;22645.902&lt;/D&gt;&lt;D xsi:type="xsd:double"&gt;22611.443&lt;/D&gt;&lt;D xsi:type="xsd:double"&gt;22549.795&lt;/D&gt;&lt;D xsi:type="xsd:double"&gt;22432.514&lt;/D&gt;&lt;D xsi:type="xsd:double"&gt;22263.336&lt;/D&gt;&lt;D xsi:type="xsd:double"&gt;22062.684&lt;/D&gt;&lt;D xsi:type="xsd:double"&gt;21887.879&lt;/D&gt;&lt;D xsi:type="xsd:double"&gt;21756.592&lt;/D&gt;&lt;D xsi:type="xsd:double"&gt;21614.295&lt;/D&gt;&lt;D xsi:type="xsd:double"&gt;21469.367&lt;/D&gt;&lt;D xsi:type="xsd:double"&gt;21283.635&lt;/D&gt;&lt;D xsi:type="xsd:double"&gt;21052.33&lt;/D&gt;&lt;D xsi:type="xsd:double"&gt;20979.918&lt;/D&gt;&lt;D xsi:type="xsd:double"&gt;20779.787&lt;/D&gt;&lt;D xsi:type="xsd:double"&gt;20768.63&lt;/D&gt;&lt;D xsi:type="xsd:double"&gt;20793.828&lt;/D&gt;&lt;D xsi:type="xsd:double"&gt;20989.898&lt;/D&gt;&lt;D xsi:type="xsd:double"&gt;20998.104&lt;/D&gt;&lt;D xsi:type="xsd:double"&gt;21172.07&lt;/D&gt;&lt;D xsi:type="xsd:double"&gt;21132.373&lt;/D&gt;&lt;D xsi:type="xsd:double"&gt;21129.533&lt;/D&gt;&lt;D xsi:type="xsd:double"&gt;20953.602&lt;/D&gt;&lt;D xsi:type="xsd:double"&gt;20837.04&lt;/D&gt;&lt;D xsi:type="xsd:double"&gt;20571.318&lt;/D&gt;&lt;D xsi:type="xsd:double"&gt;20548.91&lt;/D&gt;&lt;D xsi:type="xsd:double"&gt;20438.64&lt;/D&gt;&lt;D xsi:type="xsd:double"&gt;20321.584&lt;/D&gt;&lt;D xsi:type="xsd:double"&gt;20121.432&lt;/D&gt;&lt;D xsi:type="xsd:double"&gt;20005.355&lt;/D&gt;&lt;D xsi:type="xsd:double"&gt;19506.623&lt;/D&gt;&lt;D xsi:type="xsd:double"&gt;18935.84&lt;/D&gt;&lt;D xsi:type="xsd:double"&gt;18462.377&lt;/D&gt;&lt;D xsi:type="xsd:double"&gt;18450.178&lt;/D&gt;&lt;D xsi:type="xsd:double"&gt;18506.037&lt;/D&gt;&lt;D xsi:type="xsd:double"&gt;18620.486&lt;/D&gt;&lt;D xsi:type="xsd:double"&gt;18885.445&lt;/D&gt;&lt;D xsi:type="xsd:double"&gt;19145.84&lt;/D&gt;&lt;D xsi:type="xsd:double"&gt;19016.713&lt;/D&gt;&lt;D xsi:type="xsd:double"&gt;18666.408&lt;/D&gt;&lt;D xsi:type="xsd:double"&gt;18495.08&lt;/D&gt;&lt;D xsi:type="xsd:double"&gt;18344.904&lt;/D&gt;&lt;D xsi:type="xsd:double"&gt;18094.498&lt;/D&gt;&lt;D xsi:type="xsd:double"&gt;17718.832&lt;/D&gt;&lt;D xsi:type="xsd:double"&gt;17229.043&lt;/D&gt;&lt;D xsi:type="xsd:double"&gt;16814.447&lt;/D&gt;&lt;D xsi:type="xsd:double"&gt;16131.6&lt;/D&gt;&lt;D xsi:type="xsd:double"&gt;15857.552&lt;/D&gt;&lt;D xsi:type="xsd:double"&gt;15863.376&lt;/D&gt;&lt;D xsi:type="xsd:double"&gt;15976.69&lt;/D&gt;&lt;D xsi:type="xsd:double"&gt;15834.146&lt;/D&gt;&lt;D xsi:type="xsd:double"&gt;15785.614&lt;/D&gt;&lt;D xsi:type="xsd:double"&gt;15587.784&lt;/D&gt;&lt;D xsi:type="xsd:double"&gt;15229.442&lt;/D&gt;&lt;D xsi:type="xsd:double"&gt;14883.102&lt;/D&gt;&lt;D xsi:type="xsd:double"&gt;14589.096&lt;/D&gt;&lt;D xsi:type="xsd:double"&gt;14201.93&lt;/D&gt;&lt;D xsi:type="xsd:double"&gt;13340.496&lt;/D&gt;&lt;D xsi:type="xsd:double"&gt;12851.52&lt;/D&gt;&lt;D xsi:type="xsd:double"&gt;12538.614&lt;/D&gt;&lt;D xsi:type="xsd:double"&gt;12652.486&lt;/D&gt;&lt;D xsi:type="xsd:double"&gt;12922.544&lt;/D&gt;&lt;D xsi:type="xsd:double"&gt;13588.25&lt;/D&gt;&lt;D xsi:type="xsd:double"&gt;13945.86&lt;/D&gt;&lt;D xsi:type="xsd:double"&gt;14373.478&lt;/D&gt;&lt;D xsi:type="xsd:double"&gt;14265.516&lt;/D&gt;&lt;D xsi:type="xsd:double"&gt;14320.468&lt;/D&gt;&lt;D xsi:type="xsd:double"&gt;14400.52&lt;/D&gt;&lt;D xsi:type="xsd:double"&gt;14331.832&lt;/D&gt;&lt;D xsi:type="xsd:double"&gt;14151.618&lt;/D&gt;&lt;D xsi:type="xsd:double"&gt;14037.88&lt;/D&gt;&lt;D xsi:type="xsd:double"&gt;13897.726&lt;/D&gt;&lt;D xsi:type="xsd:double"&gt;13654.706&lt;/D&gt;&lt;D xsi:type="xsd:double"&gt;13429.704&lt;/D&gt;&lt;D xsi:type="xsd:double"&gt;13205.046&lt;/D&gt;&lt;D xsi:type="xsd:double"&gt;13020.488&lt;/D&gt;&lt;D xsi:type="xsd:double"&gt;12843.796&lt;/D&gt;&lt;D xsi:type="xsd:double"&gt;12629.478&lt;/D&gt;&lt;D xsi:type="xsd:double"&gt;12622.02&lt;/D&gt;&lt;D xsi:type="xsd:double"&gt;12732.75&lt;/D&gt;&lt;D xsi:type="xsd:double"&gt;12983.45&lt;/D&gt;&lt;D xsi:type="xsd:double"&gt;13229.258&lt;/D&gt;&lt;D xsi:type="xsd:double"&gt;13559.438&lt;/D&gt;&lt;D xsi:type="xsd:double"&gt;13664.888&lt;/D&gt;&lt;D xsi:type="xsd:double"&gt;13708.73&lt;/D&gt;&lt;D xsi:type="xsd:double"&gt;13700.274&lt;/D&gt;&lt;D xsi:type="xsd:double"&gt;13691.844&lt;/D&gt;&lt;D xsi:type="xsd:double"&gt;13879.05&lt;/D&gt;&lt;D xsi:type="xsd:double"&gt;14148.524&lt;/D&gt;&lt;D xsi:type="xsd:double"&gt;14546.34&lt;/D&gt;&lt;D xsi:type="xsd:double"&gt;14967.164&lt;/D&gt;&lt;D xsi:type="xsd:double"&gt;15149.624&lt;/D&gt;&lt;D xsi:type="xsd:double"&gt;15150.04&lt;/D&gt;&lt;D xsi:type="xsd:double"&gt;15225.438&lt;/D&gt;&lt;D xsi:type="xsd:double"&gt;15201.994&lt;/D&gt;&lt;D xsi:type="xsd:double"&gt;15178.776&lt;/D&gt;&lt;D xsi:type="xsd:double"&gt;15252.6&lt;/D&gt;&lt;D xsi:type="xsd:double"&gt;15167.688&lt;/D&gt;&lt;D xsi:type="xsd:double"&gt;14985.804&lt;/D&gt;&lt;D xsi:type="xsd:double"&gt;14730.528&lt;/D&gt;&lt;D xsi:type="xsd:double"&gt;14496.662&lt;/D&gt;&lt;D xsi:type="xsd:double"&gt;14318.26&lt;/D&gt;&lt;D xsi:type="xsd:double"&gt;14271.278&lt;/D&gt;&lt;D xsi:type="xsd:double"&gt;14435.682&lt;/D&gt;&lt;D xsi:type="xsd:double"&gt;14711.516&lt;/D&gt;&lt;D xsi:type="xsd:double"&gt;14947.722&lt;/D&gt;&lt;D xsi:type="xsd:double"&gt;15098.114&lt;/D&gt;&lt;D xsi:type="xsd:double"&gt;15103.8&lt;/D&gt;&lt;D xsi:type="xsd:double"&gt;14970.726&lt;/D&gt;&lt;D xsi:type="xsd:double"&gt;14652.264&lt;/D&gt;&lt;D xsi:type="xsd:double"&gt;14283.972&lt;/D&gt;&lt;D xsi:type="xsd:double"&gt;14027.402&lt;/D&gt;&lt;D xsi:type="xsd:double"&gt;13792.812&lt;/D&gt;&lt;D xsi:type="xsd:double"&gt;13568.426&lt;/D&gt;&lt;D xsi:type="xsd:double"&gt;13442.224&lt;/D&gt;&lt;D xsi:type="xsd:double"&gt;13300.568&lt;/D&gt;&lt;D xsi:type="xsd:double"&gt;13076.372&lt;/D&gt;&lt;D xsi:type="xsd:double"&gt;12959.378&lt;/D&gt;&lt;D xsi:type="xsd:double"&gt;12823.996&lt;/D&gt;&lt;D xsi:type="xsd:double"&gt;12786.884&lt;/D&gt;&lt;D xsi:type="xsd:double"&gt;12850.572&lt;/D&gt;&lt;D xsi:type="xsd:double"&gt;12906.144&lt;/D&gt;&lt;D xsi:type="xsd:double"&gt;12929.924&lt;/D&gt;&lt;D xsi:type="xsd:double"&gt;13026.982&lt;/D&gt;&lt;D xsi:type="xsd:double"&gt;13031.876&lt;/D&gt;&lt;D xsi:type="xsd:double"&gt;13107.242&lt;/D&gt;&lt;D xsi:type="xsd:double"&gt;13288.756&lt;/D&gt;&lt;D xsi:type="xsd:double"&gt;13509.506&lt;/D&gt;&lt;D xsi:type="xsd:double"&gt;13604.57&lt;/D&gt;&lt;D xsi:type="xsd:double"&gt;13614.45&lt;/D&gt;&lt;D xsi:type="xsd:double"&gt;13594.376&lt;/D&gt;&lt;D xsi:type="xsd:double"&gt;13531.74&lt;/D&gt;&lt;D xsi:type="xsd:double"&gt;13344.692&lt;/D&gt;&lt;D xsi:type="xsd:double"&gt;13240.05&lt;/D&gt;&lt;D xsi:type="xsd:double"&gt;13199.062&lt;/D&gt;&lt;D xsi:type="xsd:double"&gt;13027.962&lt;/D&gt;&lt;D xsi:type="xsd:double"&gt;12971.806&lt;/D&gt;&lt;D xsi:type="xsd:double"&gt;12942.43&lt;/D&gt;&lt;D xsi:type="xsd:double"&gt;12940.246&lt;/D&gt;&lt;D xsi:type="xsd:double"&gt;12914.562&lt;/D&gt;&lt;D xsi:type="xsd:double"&gt;12937.042&lt;/D&gt;&lt;D xsi:type="xsd:double"&gt;12765.514&lt;/D&gt;&lt;D xsi:type="xsd:double"&gt;12612.586&lt;/D&gt;&lt;D xsi:type="xsd:double"&gt;12477.8&lt;/D&gt;&lt;D xsi:type="xsd:double"&gt;12341.06&lt;/D&gt;&lt;D xsi:type="xsd:double"&gt;12163.05&lt;/D&gt;&lt;D xsi:type="xsd:double"&gt;11968.474&lt;/D&gt;&lt;D xsi:type="xsd:double"&gt;11900.508&lt;/D&gt;&lt;D xsi:type="xsd:double"&gt;11820.41&lt;/D&gt;&lt;D xsi:type="xsd:double"&gt;11778.468&lt;/D&gt;&lt;D xsi:type="xsd:double"&gt;11899.324&lt;/D&gt;&lt;D xsi:type="xsd:double"&gt;12225.75&lt;/D&gt;&lt;D xsi:type="xsd:double"&gt;12462.558&lt;/D&gt;&lt;D xsi:type="xsd:double"&gt;12699.86&lt;/D&gt;&lt;D xsi:type="xsd:double"&gt;12925.738&lt;/D&gt;&lt;D xsi:type="xsd:double"&gt;12987.28&lt;/D&gt;&lt;D xsi:type="xsd:double"&gt;13081.422&lt;/D&gt;&lt;D xsi:type="xsd:double"&gt;13287.872&lt;/D&gt;&lt;D xsi:type="xsd:double"&gt;13388.86&lt;/D&gt;&lt;D xsi:type="xsd:double"&gt;13584.472&lt;/D&gt;&lt;D xsi:type="xsd:double"&gt;13841.67&lt;/D&gt;&lt;D xsi:type="xsd:double"&gt;13843.452&lt;/D&gt;&lt;D xsi:type="xsd:double"&gt;13776.588&lt;/D&gt;&lt;D xsi:type="xsd:double"&gt;13756.074&lt;/D&gt;&lt;D xsi:type="xsd:double"&gt;13838.672&lt;/D&gt;&lt;D xsi:type="xsd:double"&gt;13923.91&lt;/D&gt;&lt;D xsi:type="xsd:double"&gt;14232.252&lt;/D&gt;&lt;D xsi:type="xsd:double"&gt;14502.842&lt;/D&gt;&lt;D xsi:type="xsd:double"&gt;14693.906&lt;/D&gt;&lt;D xsi:type="xsd:double"&gt;14769.794&lt;/D&gt;&lt;D xsi:type="xsd:double"&gt;14976.688&lt;/D&gt;&lt;D xsi:type="xsd:double"&gt;15111.004&lt;/D&gt;&lt;D xsi:type="xsd:double"&gt;15241.808&lt;/D&gt;&lt;D xsi:type="xsd:double"&gt;15467.09&lt;/D&gt;&lt;D xsi:type="xsd:double"&gt;15636.99&lt;/D&gt;&lt;D xsi:type="xsd:double"&gt;15578.136&lt;/D&gt;&lt;D xsi:type="xsd:double"&gt;15419.902&lt;/D&gt;&lt;D xsi:type="xsd:double"&gt;15346.196&lt;/D&gt;&lt;D xsi:type="xsd:double"&gt;15277.712&lt;/D&gt;&lt;D xsi:type="xsd:double"&gt;15095.614&lt;/D&gt;&lt;D xsi:type="xsd:double"&gt;14949.458&lt;/D&gt;&lt;D xsi:type="xsd:double"&gt;14965.158&lt;/D&gt;&lt;D xsi:type="xsd:double"&gt;15026.464&lt;/D&gt;&lt;D xsi:type="xsd:double"&gt;15250.904&lt;/D&gt;&lt;D xsi:type="xsd:double"&gt;15568.836&lt;/D&gt;&lt;D xsi:type="xsd:double"&gt;16024.728&lt;/D&gt;&lt;D xsi:type="xsd:double"&gt;16476.916&lt;/D&gt;&lt;D xsi:type="xsd:double"&gt;16850.691&lt;/D&gt;&lt;D xsi:type="xsd:double"&gt;16992.072&lt;/D&gt;&lt;D xsi:type="xsd:double"&gt;17136.783&lt;/D&gt;&lt;D xsi:type="xsd:double"&gt;17181.795&lt;/D&gt;&lt;D xsi:type="xsd:double"&gt;17046.555&lt;/D&gt;&lt;D xsi:type="xsd:double"&gt;16926.72&lt;/D&gt;&lt;D xsi:type="xsd:double"&gt;16913.713&lt;/D&gt;&lt;D xsi:type="xsd:double"&gt;16991.79&lt;/D&gt;&lt;D xsi:type="xsd:double"&gt;17075.033&lt;/D&gt;&lt;D xsi:type="xsd:double"&gt;17206.594&lt;/D&gt;&lt;D xsi:type="xsd:double"&gt;17260.957&lt;/D&gt;&lt;D xsi:type="xsd:double"&gt;17280.74&lt;/D&gt;&lt;D xsi:type="xsd:double"&gt;17170.246&lt;/D&gt;&lt;D xsi:type="xsd:double"&gt;17252.133&lt;/D&gt;&lt;D xsi:type="xsd:double"&gt;17446.434&lt;/D&gt;&lt;D xsi:type="xsd:double"&gt;17811.648&lt;/D&gt;&lt;D xsi:type="xsd:double"&gt;18065.1&lt;/D&gt;&lt;D xsi:type="xsd:double"&gt;18382.082&lt;/D&gt;&lt;D xsi:type="xsd:double"&gt;18505.582&lt;/D&gt;&lt;D xsi:type="xsd:double"&gt;18607.287&lt;/D&gt;&lt;D xsi:type="xsd:double"&gt;18480.248&lt;/D&gt;&lt;D xsi:type="xsd:double"&gt;18414.13&lt;/D&gt;&lt;D xsi:type="xsd:double"&gt;18455.969&lt;/D&gt;&lt;D xsi:type="xsd:double"&gt;18513.62&lt;/D&gt;&lt;D xsi:type="xsd:double"&gt;18555.65&lt;/D&gt;&lt;D xsi:type="xsd:double"&gt;18604.764&lt;/D&gt;&lt;D xsi:type="xsd:double"&gt;18626.166&lt;/D&gt;&lt;D xsi:type="xsd:double"&gt;18485.953&lt;/D&gt;&lt;D xsi:type="xsd:double"&gt;18283.08&lt;/D&gt;&lt;D xsi:type="xsd:double"&gt;18089.33&lt;/D&gt;&lt;D xsi:type="xsd:double"&gt;18001.447&lt;/D&gt;&lt;D xsi:type="xsd:double"&gt;17876.021&lt;/D&gt;&lt;D xsi:type="xsd:double"&gt;17837.531&lt;/D&gt;&lt;D xsi:type="xsd:double"&gt;17937.205&lt;/D&gt;&lt;D xsi:type="xsd:double"&gt;18073.072&lt;/D&gt;&lt;D xsi:type="xsd:double"&gt;18166.863&lt;/D&gt;&lt;D xsi:type="xsd:double"&gt;18334.936&lt;/D&gt;&lt;D xsi:type="xsd:double"&gt;18392.115&lt;/D&gt;&lt;D xsi:type="xsd:double"&gt;18377.79&lt;/D&gt;&lt;D xsi:type="xsd:double"&gt;18253.62&lt;/D&gt;&lt;D xsi:type="xsd:double"&gt;18120.371&lt;/D&gt;&lt;D xsi:type="xsd:double"&gt;17988.84&lt;/D&gt;&lt;D xsi:type="xsd:double"&gt;17911.348&lt;/D&gt;&lt;D xsi:type="xsd:double"&gt;17812.352&lt;/D&gt;&lt;D xsi:type="xsd:double"&gt;17667.396&lt;/D&gt;&lt;D xsi:type="xsd:double"&gt;17672.088&lt;/D&gt;&lt;D xsi:type="xsd:double"&gt;17779.605&lt;/D&gt;&lt;D xsi:type="xsd:double"&gt;17893.861&lt;/D&gt;&lt;D xsi:type="xsd:double"&gt;18113.31&lt;/D&gt;&lt;D xsi:type="xsd:double"&gt;18562.857&lt;/D&gt;&lt;D xsi:type="xsd:double"&gt;18886.059&lt;/D&gt;&lt;D xsi:type="xsd:double"&gt;19083.96&lt;/D&gt;&lt;D xsi:type="xsd:double"&gt;19375.127&lt;/D&gt;&lt;D xsi:type="xsd:double"&gt;19610.553&lt;/D&gt;&lt;D xsi:type="xsd:double"&gt;19760.402&lt;/D&gt;&lt;D xsi:type="xsd:double"&gt;19984.965&lt;/D&gt;&lt;D xsi:type="xsd:double"&gt;20162.43&lt;/D&gt;&lt;D xsi:type="xsd:double"&gt;20245.705&lt;/D&gt;&lt;D xsi:type="xsd:double"&gt;20363.814&lt;/D&gt;&lt;D xsi:type="xsd:double"&gt;20474.941&lt;/D&gt;&lt;D xsi:type="xsd:double"&gt;20509.32&lt;/D&gt;&lt;D xsi:type="xsd:double"&gt;20581.174&lt;/D&gt;&lt;D xsi:type="xsd:double"&gt;20714.205&lt;/D&gt;&lt;D xsi:type="xsd:double"&gt;20674.613&lt;/D&gt;&lt;D xsi:type="xsd:double"&gt;20699.066&lt;/D&gt;&lt;D xsi:type="xsd:double"&gt;20754.621&lt;/D&gt;&lt;D xsi:type="xsd:double"&gt;20742.717&lt;/D&gt;&lt;D xsi:type="xsd:double"&gt;20735.129&lt;/D&gt;&lt;D xsi:type="xsd:double"&gt;20838.72&lt;/D&gt;&lt;D xsi:type="xsd:double"&gt;20680.346&lt;/D&gt;&lt;D xsi:type="xsd:double"&gt;20526.758&lt;/D&gt;&lt;D xsi:type="xsd:double"&gt;20430.557&lt;/D&gt;&lt;D xsi:type="xsd:double"&gt;20324.068&lt;/D&gt;&lt;D xsi:type="xsd:double"&gt;20185.205&lt;/D&gt;&lt;D xsi:type="xsd:double"&gt;20264.863&lt;/D&gt;&lt;D xsi:type="xsd:double"&gt;20290.658&lt;/D&gt;&lt;D xsi:type="xsd:double"&gt;20391.076&lt;/D&gt;&lt;D xsi:type="xsd:double"&gt;20373.854&lt;/D&gt;&lt;D xsi:type="xsd:double"&gt;20353.773&lt;/D&gt;&lt;D xsi:type="xsd:double"&gt;20191.424&lt;/D&gt;&lt;D xsi:type="xsd:double"&gt;20078.836&lt;/D&gt;&lt;D xsi:type="xsd:double"&gt;19891.973&lt;/D&gt;&lt;D xsi:type="xsd:double"&gt;19795.758&lt;/D&gt;&lt;D xsi:type="xsd:double"&gt;19839.758&lt;/D&gt;&lt;D xsi:type="xsd:double"&gt;20020.781&lt;/D&gt;&lt;D xsi:type="xsd:double"&gt;20260.283&lt;/D&gt;&lt;D xsi:type="xsd:double"&gt;20526.092&lt;/D&gt;&lt;D xsi:type="xsd:double"&gt;20787.668&lt;/D&gt;&lt;D xsi:type="xsd:double"&gt;20956.229&lt;/D&gt;&lt;D xsi:type="xsd:double"&gt;21016.807&lt;/D&gt;&lt;D xsi:type="xsd:double"&gt;20976.117&lt;/D&gt;&lt;D xsi:type="xsd:double"&gt;21086.494&lt;/D&gt;&lt;D xsi:type="xsd:double"&gt;21226.283&lt;/D&gt;&lt;D xsi:type="xsd:double"&gt;21318.69&lt;/D&gt;&lt;D xsi:type="xsd:double"&gt;21426.82&lt;/D&gt;&lt;D xsi:type="xsd:double"&gt;21593.773&lt;/D&gt;&lt;D xsi:type="xsd:double"&gt;21632.295&lt;/D&gt;&lt;D xsi:type="xsd:double"&gt;21488.738&lt;/D&gt;&lt;D xsi:type="xsd:double"&gt;21368.928&lt;/D&gt;&lt;D xsi:type="xsd:double"&gt;21192.04&lt;/D&gt;&lt;D xsi:type="xsd:double"&gt;21054.445&lt;/D&gt;&lt;D xsi:type="xsd:double"&gt;20926.393&lt;/D&gt;&lt;D xsi:type="xsd:double"&gt;20791.344&lt;/D&gt;&lt;D xsi:type="xsd:double"&gt;20672.277&lt;/D&gt;&lt;D xsi:type="xsd:double"&gt;20716.902&lt;/D&gt;&lt;D xsi:type="xsd:double"&gt;20762.586&lt;/D&gt;&lt;D xsi:type="xsd:double"&gt;20870.115&lt;/D&gt;&lt;D xsi:type="xsd:double"&gt;21094.906&lt;/D&gt;&lt;D xsi:type="xsd:double"&gt;21268.963&lt;/D&gt;&lt;D xsi:type="xsd:double"&gt;21400.129&lt;/D&gt;&lt;D xsi:type="xsd:double"&gt;21529.105&lt;/D&gt;&lt;D xsi:type="xsd:double"&gt;21630.342&lt;/D&gt;&lt;D xsi:type="xsd:double"&gt;21716.434&lt;/D&gt;&lt;D xsi:type="xsd:double"&gt;21896.656&lt;/D&gt;&lt;D xsi:type="xsd:double"&gt;22080.176&lt;/D&gt;&lt;D xsi:type="xsd:double"&gt;22166.502&lt;/D&gt;&lt;D xsi:type="xsd:double"&gt;22208.79&lt;/D&gt;&lt;D xsi:type="xsd:double"&gt;22340.756&lt;/D&gt;&lt;D xsi:type="xsd:double"&gt;22334.582&lt;/D&gt;&lt;D xsi:type="xsd:double"&gt;22209.906&lt;/D&gt;&lt;D xsi:type="xsd:double"&gt;21999.281&lt;/D&gt;&lt;D xsi:type="xsd:double"&gt;21907.752&lt;/D&gt;&lt;D xsi:type="xsd:double"&gt;21713.844&lt;/D&gt;&lt;D xsi:type="xsd:double"&gt;21527.938&lt;/D&gt;&lt;D xsi:type="xsd:double"&gt;21498.576&lt;/D&gt;&lt;D xsi:type="xsd:double"&gt;21541.395&lt;/D&gt;&lt;D xsi:type="xsd:double"&gt;21556.764&lt;/D&gt;&lt;D xsi:type="xsd:double"&gt;21674.236&lt;/D&gt;&lt;D xsi:type="xsd:double"&gt;21879.855&lt;/D&gt;&lt;D xsi:type="xsd:double"&gt;22082.344&lt;/D&gt;&lt;D xsi:type="xsd:double"&gt;22266.043&lt;/</t>
        </r>
      </text>
    </comment>
    <comment ref="A19" authorId="0" shapeId="0">
      <text>
        <r>
          <rPr>
            <b/>
            <sz val="9"/>
            <color indexed="81"/>
            <rFont val="Tahoma"/>
            <charset val="1"/>
          </rPr>
          <t>D&gt;&lt;D xsi:type="xsd:double"&gt;22410.824&lt;/D&gt;&lt;D xsi:type="xsd:double"&gt;22558.11&lt;/D&gt;&lt;D xsi:type="xsd:double"&gt;22687.309&lt;/D&gt;&lt;D xsi:type="xsd:double"&gt;22729.932&lt;/D&gt;&lt;D xsi:type="xsd:double"&gt;22779.05&lt;/D&gt;&lt;D xsi:type="xsd:double"&gt;22759.492&lt;/D&gt;&lt;D xsi:type="xsd:double"&gt;22724.975&lt;/D&gt;&lt;D xsi:type="xsd:double"&gt;22626.771&lt;/D&gt;&lt;D xsi:type="xsd:double"&gt;22581.066&lt;/D&gt;&lt;D xsi:type="xsd:double"&gt;22494.516&lt;/D&gt;&lt;D xsi:type="xsd:double"&gt;22230.248&lt;/D&gt;&lt;D xsi:type="xsd:double"&gt;22040.27&lt;/D&gt;&lt;D xsi:type="xsd:double"&gt;21978.271&lt;/D&gt;&lt;D xsi:type="xsd:double"&gt;21913.826&lt;/D&gt;&lt;D xsi:type="xsd:double"&gt;21982.518&lt;/D&gt;&lt;D xsi:type="xsd:double"&gt;22255.248&lt;/D&gt;&lt;D xsi:type="xsd:double"&gt;22355.94&lt;/D&gt;&lt;D xsi:type="xsd:double"&gt;22345.414&lt;/D&gt;&lt;D xsi:type="xsd:double"&gt;22235.852&lt;/D&gt;&lt;D xsi:type="xsd:double"&gt;22065.086&lt;/D&gt;&lt;D xsi:type="xsd:double"&gt;21945.879&lt;/D&gt;&lt;D xsi:type="xsd:double"&gt;21898.035&lt;/D&gt;&lt;D xsi:type="xsd:double"&gt;21848.717&lt;/D&gt;&lt;D xsi:type="xsd:double"&gt;21822.713&lt;/D&gt;&lt;D xsi:type="xsd:double"&gt;21752.23&lt;/D&gt;&lt;D xsi:type="xsd:double"&gt;21606.984&lt;/D&gt;&lt;D xsi:type="xsd:double"&gt;21379.453&lt;/D&gt;&lt;D xsi:type="xsd:double"&gt;21235.078&lt;/D&gt;&lt;D xsi:type="xsd:double"&gt;21178.479&lt;/D&gt;&lt;D xsi:type="xsd:double"&gt;21212.352&lt;/D&gt;&lt;D xsi:type="xsd:double"&gt;21273.22&lt;/D&gt;&lt;D xsi:type="xsd:double"&gt;21383.488&lt;/D&gt;&lt;D xsi:type="xsd:double"&gt;21464.404&lt;/D&gt;&lt;D xsi:type="xsd:double"&gt;21573.156&lt;/D&gt;&lt;D xsi:type="xsd:double"&gt;21634.412&lt;/D&gt;&lt;D xsi:type="xsd:double"&gt;21794.283&lt;/D&gt;&lt;D xsi:type="xsd:double"&gt;21977.73&lt;/D&gt;&lt;D xsi:type="xsd:double"&gt;22132.297&lt;/D&gt;&lt;D xsi:type="xsd:double"&gt;22217.146&lt;/D&gt;&lt;D xsi:type="xsd:double"&gt;22334.795&lt;/D&gt;&lt;D xsi:type="xsd:double"&gt;22344.205&lt;/D&gt;&lt;D xsi:type="xsd:double"&gt;22210.592&lt;/D&gt;&lt;D xsi:type="xsd:double"&gt;22100.092&lt;/D&gt;&lt;D xsi:type="xsd:double"&gt;21971.574&lt;/D&gt;&lt;D xsi:type="xsd:double"&gt;21781.271&lt;/D&gt;&lt;D xsi:type="xsd:double"&gt;21651.54&lt;/D&gt;&lt;D xsi:type="xsd:double"&gt;21559.055&lt;/D&gt;&lt;D xsi:type="xsd:double"&gt;21388.197&lt;/D&gt;&lt;D xsi:type="xsd:double"&gt;21202.602&lt;/D&gt;&lt;D xsi:type="xsd:double"&gt;21030.31&lt;/D&gt;&lt;D xsi:type="xsd:double"&gt;20716.58&lt;/D&gt;&lt;D xsi:type="xsd:double"&gt;20465.96&lt;/D&gt;&lt;D xsi:type="xsd:double"&gt;20364.7&lt;/D&gt;&lt;D xsi:type="xsd:double"&gt;20243.861&lt;/D&gt;&lt;D xsi:type="xsd:double"&gt;20172.902&lt;/D&gt;&lt;D xsi:type="xsd:double"&gt;20205.473&lt;/D&gt;&lt;D xsi:type="xsd:double"&gt;20343.273&lt;/D&gt;&lt;D xsi:type="xsd:double"&gt;20340.328&lt;/D&gt;&lt;D xsi:type="xsd:double"&gt;20248.945&lt;/D&gt;&lt;D xsi:type="xsd:double"&gt;20110.373&lt;/D&gt;&lt;D xsi:type="xsd:double"&gt;20013.994&lt;/D&gt;&lt;D xsi:type="xsd:double"&gt;19854.021&lt;/D&gt;&lt;D xsi:type="xsd:double"&gt;19843.832&lt;/D&gt;&lt;D xsi:type="xsd:double"&gt;19964.555&lt;/D&gt;&lt;D xsi:type="xsd:double"&gt;20161.178&lt;/D&gt;&lt;D xsi:type="xsd:double"&gt;20287.553&lt;/D&gt;&lt;D xsi:type="xsd:double"&gt;20281.912&lt;/D&gt;&lt;D xsi:type="xsd:double"&gt;20299.229&lt;/D&gt;&lt;D xsi:type="xsd:double"&gt;20370.09&lt;/D&gt;&lt;D xsi:type="xsd:double"&gt;20356.836&lt;/D&gt;&lt;D xsi:type="xsd:double"&gt;20352.32&lt;/D&gt;&lt;D xsi:type="xsd:double"&gt;20495.256&lt;/D&gt;&lt;D xsi:type="xsd:double"&gt;20631.188&lt;/D&gt;&lt;D xsi:type="xsd:double"&gt;20687.81&lt;/D&gt;&lt;D xsi:type="xsd:double"&gt;20769.62&lt;/D&gt;&lt;D xsi:type="xsd:double"&gt;20804.861&lt;/D&gt;&lt;D xsi:type="xsd:double"&gt;20840.717&lt;/D&gt;&lt;D xsi:type="xsd:double"&gt;20868.703&lt;/D&gt;&lt;D xsi:type="xsd:double"&gt;20928.992&lt;/D&gt;&lt;D xsi:type="xsd:double"&gt;20995.293&lt;/D&gt;&lt;D xsi:type="xsd:double"&gt;21125.775&lt;/D&gt;&lt;D xsi:type="xsd:double"&gt;21210.13&lt;/D&gt;&lt;D xsi:type="xsd:double"&gt;21186.576&lt;/D&gt;&lt;D xsi:type="xsd:double"&gt;21149.652&lt;/D&gt;&lt;D xsi:type="xsd:double"&gt;21184.893&lt;/D&gt;&lt;D xsi:type="xsd:double"&gt;21205.387&lt;/D&gt;&lt;D xsi:type="xsd:double"&gt;21237.602&lt;/D&gt;&lt;D xsi:type="xsd:double"&gt;21208.432&lt;/D&gt;&lt;D xsi:type="xsd:double"&gt;21201.402&lt;/D&gt;&lt;D xsi:type="xsd:double"&gt;21126.229&lt;/D&gt;&lt;D xsi:type="xsd:double"&gt;21015.805&lt;/D&gt;&lt;D xsi:type="xsd:double"&gt;20952.262&lt;/D&gt;&lt;D xsi:type="xsd:double"&gt;21013.098&lt;/D&gt;&lt;D xsi:type="xsd:double"&gt;21090.5&lt;/D&gt;&lt;D xsi:type="xsd:double"&gt;21136.646&lt;/D&gt;&lt;D xsi:type="xsd:double"&gt;21288.336&lt;/D&gt;&lt;D xsi:type="xsd:double"&gt;21463.469&lt;/D&gt;&lt;D xsi:type="xsd:double"&gt;21589.39&lt;/D&gt;&lt;D xsi:type="xsd:double"&gt;21756.133&lt;/D&gt;&lt;D xsi:type="xsd:double"&gt;21935.896&lt;/D&gt;&lt;D xsi:type="xsd:double"&gt;22049.201&lt;/D&gt;&lt;D xsi:type="xsd:double"&gt;22087.734&lt;/D&gt;&lt;D xsi:type="xsd:double"&gt;22145.89&lt;/D&gt;&lt;D xsi:type="xsd:double"&gt;22077.242&lt;/D&gt;&lt;D xsi:type="xsd:double"&gt;21930.643&lt;/D&gt;&lt;D xsi:type="xsd:double"&gt;21834.611&lt;/D&gt;&lt;D xsi:type="xsd:double"&gt;21712.512&lt;/D&gt;&lt;D xsi:type="xsd:double"&gt;21571.936&lt;/D&gt;&lt;D xsi:type="xsd:double"&gt;21447.781&lt;/D&gt;&lt;D xsi:type="xsd:double"&gt;21484.16&lt;/D&gt;&lt;D xsi:type="xsd:double"&gt;21411.842&lt;/D&gt;&lt;D xsi:type="xsd:double"&gt;21299.535&lt;/D&gt;&lt;D xsi:type="xsd:double"&gt;21164.332&lt;/D&gt;&lt;D xsi:type="xsd:double"&gt;21137.152&lt;/D&gt;&lt;D xsi:type="xsd:double"&gt;20982.012&lt;/D&gt;&lt;D xsi:type="xsd:double"&gt;20882.264&lt;/D&gt;&lt;D xsi:type="xsd:double"&gt;20757.893&lt;/D&gt;&lt;D xsi:type="xsd:double"&gt;20628.79&lt;/D&gt;&lt;D xsi:type="xsd:double"&gt;20391.13&lt;/D&gt;&lt;D xsi:type="xsd:double"&gt;20314.186&lt;/D&gt;&lt;D xsi:type="xsd:double"&gt;20190.879&lt;/D&gt;&lt;D xsi:type="xsd:double"&gt;20167.867&lt;/D&gt;&lt;D xsi:type="xsd:double"&gt;20225.678&lt;/D&gt;&lt;D xsi:type="xsd:double"&gt;20270.705&lt;/D&gt;&lt;D xsi:type="xsd:double"&gt;20128.418&lt;/D&gt;&lt;D xsi:type="xsd:double"&gt;20088.104&lt;/D&gt;&lt;D xsi:type="xsd:double"&gt;19961.402&lt;/D&gt;&lt;D xsi:type="xsd:double"&gt;19786.076&lt;/D&gt;&lt;D xsi:type="xsd:double"&gt;19690.543&lt;/D&gt;&lt;D xsi:type="xsd:double"&gt;19544.602&lt;/D&gt;&lt;D xsi:type="xsd:double"&gt;19394.904&lt;/D&gt;&lt;D xsi:type="xsd:double"&gt;19365.383&lt;/D&gt;&lt;D xsi:type="xsd:double"&gt;19409.559&lt;/D&gt;&lt;D xsi:type="xsd:double"&gt;19429.045&lt;/D&gt;&lt;D xsi:type="xsd:double"&gt;19531.334&lt;/D&gt;&lt;D xsi:type="xsd:double"&gt;19586.404&lt;/D&gt;&lt;D xsi:type="xsd:double"&gt;19657.473&lt;/D&gt;&lt;D xsi:type="xsd:double"&gt;19660.145&lt;/D&gt;&lt;D xsi:type="xsd:double"&gt;19582.736&lt;/D&gt;&lt;D xsi:type="xsd:double"&gt;19580.842&lt;/D&gt;&lt;D xsi:type="xsd:double"&gt;19610.73&lt;/D&gt;&lt;D xsi:type="xsd:double"&gt;19579.928&lt;/D&gt;&lt;D xsi:type="xsd:double"&gt;19598.39&lt;/D&gt;&lt;D xsi:type="xsd:double"&gt;19733.143&lt;/D&gt;&lt;D xsi:type="xsd:double"&gt;19848.076&lt;/D&gt;&lt;D xsi:type="xsd:double"&gt;19951.508&lt;/D&gt;&lt;D xsi:type="xsd:double"&gt;20082.31&lt;/D&gt;&lt;D xsi:type="xsd:double"&gt;20290.27&lt;/D&gt;&lt;D xsi:type="xsd:double"&gt;20443.703&lt;/D&gt;&lt;D xsi:type="xsd:double"&gt;20602.596&lt;/D&gt;&lt;D xsi:type="xsd:double"&gt;20721.613&lt;/D&gt;&lt;D xsi:type="xsd:double"&gt;20802.43&lt;/D&gt;&lt;D xsi:type="xsd:double"&gt;20765.33&lt;/D&gt;&lt;D xsi:type="xsd:double"&gt;20651.295&lt;/D&gt;&lt;D xsi:type="xsd:double"&gt;20505.77&lt;/D&gt;&lt;D xsi:type="xsd:double"&gt;20340.137&lt;/D&gt;&lt;D xsi:type="xsd:double"&gt;20170.418&lt;/D&gt;&lt;D xsi:type="xsd:double"&gt;20041.906&lt;/D&gt;&lt;D xsi:type="xsd:double"&gt;19963.54&lt;/D&gt;&lt;D xsi:type="xsd:double"&gt;19947.854&lt;/D&gt;&lt;D xsi:type="xsd:double"&gt;20042.521&lt;/D&gt;&lt;D xsi:type="xsd:double"&gt;20167.568&lt;/D&gt;&lt;D xsi:type="xsd:double"&gt;20236.955&lt;/D&gt;&lt;D xsi:type="xsd:double"&gt;20377.703&lt;/D&gt;&lt;D xsi:type="xsd:double"&gt;20418.717&lt;/D&gt;&lt;D xsi:type="xsd:double"&gt;20393.016&lt;/D&gt;&lt;D xsi:type="xsd:double"&gt;20317.72&lt;/D&gt;&lt;D xsi:type="xsd:double"&gt;20284.426&lt;/D&gt;&lt;D xsi:type="xsd:double"&gt;20269.71&lt;/D&gt;&lt;D xsi:type="xsd:double"&gt;20336.525&lt;/D&gt;&lt;D xsi:type="xsd:double"&gt;20449.56&lt;/D&gt;&lt;D xsi:type="xsd:double"&gt;20599.352&lt;/D&gt;&lt;D xsi:type="xsd:double"&gt;20741.111&lt;/D&gt;&lt;D xsi:type="xsd:double"&gt;20861.902&lt;/D&gt;&lt;D xsi:type="xsd:double"&gt;20962.727&lt;/D&gt;&lt;D xsi:type="xsd:double"&gt;21005.621&lt;/D&gt;&lt;D xsi:type="xsd:double"&gt;21120.197&lt;/D&gt;&lt;D xsi:type="xsd:double"&gt;21217.053&lt;/D&gt;&lt;D xsi:type="xsd:double"&gt;21308.793&lt;/D&gt;&lt;D xsi:type="xsd:double"&gt;21400.371&lt;/D&gt;&lt;D xsi:type="xsd:double"&gt;21530.17&lt;/D&gt;&lt;D xsi:type="xsd:double"&gt;21607.93&lt;/D&gt;&lt;D xsi:type="xsd:double"&gt;21611.117&lt;/D&gt;&lt;D xsi:type="xsd:double"&gt;21560.05&lt;/D&gt;&lt;D xsi:type="xsd:double"&gt;21470.848&lt;/D&gt;&lt;D xsi:type="xsd:double"&gt;21349.402&lt;/D&gt;&lt;D xsi:type="xsd:double"&gt;21211.508&lt;/D&gt;&lt;D xsi:type="xsd:double"&gt;21144.273&lt;/D&gt;&lt;D xsi:type="xsd:double"&gt;21089.912&lt;/D&gt;&lt;D xsi:type="xsd:double"&gt;21083.262&lt;/D&gt;&lt;D xsi:type="xsd:double"&gt;21065.313&lt;/D&gt;&lt;D xsi:type="xsd:double"&gt;21020.69&lt;/D&gt;&lt;D xsi:type="xsd:double"&gt;20924.945&lt;/D&gt;&lt;D xsi:type="xsd:double"&gt;20847.396&lt;/D&gt;&lt;D xsi:type="xsd:double"&gt;20755.316&lt;/D&gt;&lt;D xsi:type="xsd:double"&gt;20678.422&lt;/D&gt;&lt;D xsi:type="xsd:double"&gt;20648.064&lt;/D&gt;&lt;D xsi:type="xsd:double"&gt;20623.62&lt;/D&gt;&lt;D xsi:type="xsd:double"&gt;20621.39&lt;/D&gt;&lt;D xsi:type="xsd:double"&gt;20672.762&lt;/D&gt;&lt;D xsi:type="xsd:double"&gt;20747.592&lt;/D&gt;&lt;D xsi:type="xsd:double"&gt;20871.303&lt;/D&gt;&lt;D xsi:type="xsd:double"&gt;21044.361&lt;/D&gt;&lt;D xsi:type="xsd:double"&gt;21137.367&lt;/D&gt;&lt;D xsi:type="xsd:double"&gt;21197.037&lt;/D&gt;&lt;D xsi:type="xsd:double"&gt;21254.217&lt;/D&gt;&lt;D xsi:type="xsd:double"&gt;21314.732&lt;/D&gt;&lt;D xsi:type="xsd:double"&gt;21373.582&lt;/D&gt;&lt;D xsi:type="xsd:double"&gt;21500.938&lt;/D&gt;&lt;D xsi:type="xsd:double"&gt;21605.773&lt;/D&gt;&lt;D xsi:type="xsd:double"&gt;21748.469&lt;/D&gt;&lt;D xsi:type="xsd:double"&gt;21812.266&lt;/D&gt;&lt;D xsi:type="xsd:double"&gt;21873.576&lt;/D&gt;&lt;D xsi:type="xsd:double"&gt;21937.99&lt;/D&gt;&lt;D xsi:type="xsd:double"&gt;22023.586&lt;/D&gt;&lt;D xsi:type="xsd:double"&gt;22097.582&lt;/D&gt;&lt;D xsi:type="xsd:double"&gt;22124.104&lt;/D&gt;&lt;D xsi:type="xsd:double"&gt;22199.32&lt;/D&gt;&lt;D xsi:type="xsd:double"&gt;22261.412&lt;/D&gt;&lt;D xsi:type="xsd:double"&gt;22361.258&lt;/D&gt;&lt;D xsi:type="xsd:double"&gt;22420.918&lt;/D&gt;&lt;D xsi:type="xsd:double"&gt;22575.01&lt;/D&gt;&lt;D xsi:type="xsd:double"&gt;22676.14&lt;/D&gt;&lt;D xsi:type="xsd:double"&gt;22793.342&lt;/D&gt;&lt;D xsi:type="xsd:double"&gt;22911.072&lt;/D&gt;&lt;D xsi:type="xsd:double"&gt;23007.584&lt;/D&gt;&lt;D xsi:type="xsd:double"&gt;23123.04&lt;/D&gt;&lt;D xsi:type="xsd:double"&gt;23316.61&lt;/D&gt;&lt;D xsi:type="xsd:double"&gt;23479.3&lt;/D&gt;&lt;D xsi:type="xsd:double"&gt;23531.715&lt;/D&gt;&lt;D xsi:type="xsd:double"&gt;23660.12&lt;/D&gt;&lt;D xsi:type="xsd:double"&gt;23679.883&lt;/D&gt;&lt;D xsi:type="xsd:double"&gt;23639.344&lt;/D&gt;&lt;D xsi:type="xsd:double"&gt;23591.326&lt;/D&gt;&lt;D xsi:type="xsd:double"&gt;23623.031&lt;/D&gt;&lt;D xsi:type="xsd:double"&gt;23590.533&lt;/D&gt;&lt;D xsi:type="xsd:double"&gt;23512.15&lt;/D&gt;&lt;D xsi:type="xsd:double"&gt;23424.426&lt;/D&gt;&lt;D xsi:type="xsd:double"&gt;23340.182&lt;/D&gt;&lt;D xsi:type="xsd:double"&gt;23345.188&lt;/D&gt;&lt;D xsi:type="xsd:double"&gt;23359.225&lt;/D&gt;&lt;D xsi:type="xsd:double"&gt;23555.242&lt;/D&gt;&lt;D xsi:type="xsd:double"&gt;23820.195&lt;/D&gt;&lt;D xsi:type="xsd:double"&gt;24176.297&lt;/D&gt;&lt;D xsi:type="xsd:double"&gt;24438.582&lt;/D&gt;&lt;D xsi:type="xsd:double"&gt;24646.418&lt;/D&gt;&lt;D xsi:type="xsd:double"&gt;24717.605&lt;/D&gt;&lt;D xsi:type="xsd:double"&gt;24750.54&lt;/D&gt;&lt;D xsi:type="xsd:double"&gt;24619.691&lt;/D&gt;&lt;D xsi:type="xsd:double"&gt;24432.254&lt;/D&gt;&lt;D xsi:type="xsd:double"&gt;24228.738&lt;/D&gt;&lt;D xsi:type="xsd:double"&gt;23971.508&lt;/D&gt;&lt;D xsi:type="xsd:double"&gt;23758.926&lt;/D&gt;&lt;D xsi:type="xsd:double"&gt;23635.553&lt;/D&gt;&lt;D xsi:type="xsd:double"&gt;23534.92&lt;/D&gt;&lt;D xsi:type="xsd:double"&gt;23375.545&lt;/D&gt;&lt;D xsi:type="xsd:double"&gt;23337.424&lt;/D&gt;&lt;D xsi:type="xsd:double"&gt;23220.883&lt;/D&gt;&lt;D xsi:type="xsd:double"&gt;23075.19&lt;/D&gt;&lt;D xsi:type="xsd:double"&gt;23003.63&lt;/D&gt;&lt;D xsi:type="xsd:double"&gt;23026&lt;/D&gt;&lt;D xsi:type="xsd:double"&gt;23071.188&lt;/D&gt;&lt;D xsi:type="xsd:double"&gt;23150.008&lt;/D&gt;&lt;D xsi:type="xsd:double"&gt;23238.662&lt;/D&gt;&lt;D xsi:type="xsd:double"&gt;23252.955&lt;/D&gt;&lt;D xsi:type="xsd:double"&gt;23336.988&lt;/D&gt;&lt;D xsi:type="xsd:double"&gt;23305.531&lt;/D&gt;&lt;D xsi:type="xsd:double"&gt;23250.137&lt;/D&gt;&lt;D xsi:type="xsd:double"&gt;23218.613&lt;/D&gt;&lt;D xsi:type="xsd:double"&gt;23234.598&lt;/D&gt;&lt;D xsi:type="xsd:double"&gt;23235.205&lt;/D&gt;&lt;D xsi:type="xsd:double"&gt;23211.771&lt;/D&gt;&lt;D xsi:type="xsd:double"&gt;23111.168&lt;/D&gt;&lt;D xsi:type="xsd:double"&gt;23021.557&lt;/D&gt;&lt;D xsi:type="xsd:double"&gt;22885.85&lt;/D&gt;&lt;D xsi:type="xsd:double"&gt;22798.385&lt;/D&gt;&lt;D xsi:type="xsd:double"&gt;22812.352&lt;/D&gt;&lt;D xsi:type="xsd:double"&gt;22859.19&lt;/D&gt;&lt;D xsi:type="xsd:double"&gt;22882.98&lt;/D&gt;&lt;D xsi:type="xsd:double"&gt;22879.51&lt;/D&gt;&lt;D xsi:type="xsd:double"&gt;22874.598&lt;/D&gt;&lt;D xsi:type="xsd:double"&gt;22865.428&lt;/D&gt;&lt;D xsi:type="xsd:double"&gt;22891.924&lt;/D&gt;&lt;D xsi:type="xsd:double"&gt;23012.373&lt;/D&gt;&lt;D xsi:type="xsd:double"&gt;23221.725&lt;/D&gt;&lt;D xsi:type="xsd:double"&gt;23379.428&lt;/D&gt;&lt;D xsi:type="xsd:double"&gt;23536.82&lt;/D&gt;&lt;D xsi:type="xsd:double"&gt;23667.057&lt;/D&gt;&lt;D xsi:type="xsd:double"&gt;23685.299&lt;/D&gt;&lt;D xsi:type="xsd:double"&gt;23703.67&lt;/D&gt;&lt;D xsi:type="xsd:double"&gt;23777.229&lt;/D&gt;&lt;D xsi:type="xsd:double"&gt;23867.764&lt;/D&gt;&lt;D xsi:type="xsd:double"&gt;23987.084&lt;/D&gt;&lt;D xsi:type="xsd:double"&gt;24113.025&lt;/D&gt;&lt;D xsi:type="xsd:double"&gt;24191.754&lt;/D&gt;&lt;D xsi:type="xsd:double"&gt;24250.557&lt;/D&gt;&lt;D xsi:type="xsd:double"&gt;24203.5&lt;/D&gt;&lt;D xsi:type="xsd:double"&gt;24122.227&lt;/D&gt;&lt;D xsi:type="xsd:double"&gt;24051.188&lt;/D&gt;&lt;D xsi:type="xsd:double"&gt;23978.158&lt;/D&gt;&lt;D xsi:type="xsd:double"&gt;23862.883&lt;/D&gt;&lt;D xsi:type="xsd:double"&gt;23818.066&lt;/D&gt;&lt;D xsi:type="xsd:double"&gt;23766.098&lt;/D&gt;&lt;D xsi:type="xsd:double"&gt;23695.21&lt;/D&gt;&lt;D xsi:type="xsd:double"&gt;23634.033&lt;/D&gt;&lt;D xsi:type="xsd:double"&gt;23647.178&lt;/D&gt;&lt;D xsi:type="xsd:double"&gt;23601.973&lt;/D&gt;&lt;D xsi:type="xsd:double"&gt;23575.428&lt;/D&gt;&lt;D xsi:type="xsd:double"&gt;23518.766&lt;/D&gt;&lt;D xsi:type="xsd:double"&gt;23363.9&lt;/D&gt;&lt;D xsi:type="xsd:double"&gt;23147.893&lt;/D&gt;&lt;D xsi:type="xsd:double"&gt;23061.387&lt;/D&gt;&lt;D xsi:type="xsd:double"&gt;22944.482&lt;/D&gt;&lt;D xsi:type="xsd:double"&gt;22943.07&lt;/D&gt;&lt;D xsi:type="xsd:double"&gt;23061.715&lt;/D&gt;&lt;D xsi:type="xsd:double"&gt;23214.979&lt;/D&gt;&lt;D xsi:type="xsd:double"&gt;23287.85&lt;/D&gt;&lt;D xsi:type="xsd:double"&gt;23306.057&lt;/D&gt;&lt;D xsi:type="xsd:double"&gt;23256.043&lt;/D&gt;&lt;D xsi:type="xsd:double"&gt;23115.883&lt;/D&gt;&lt;D xsi:type="xsd:double"&gt;22999.309&lt;/D&gt;&lt;D xsi:type="xsd:double"&gt;22969.828&lt;/D&gt;&lt;D xsi:type="xsd:double"&gt;23050.95&lt;/D&gt;&lt;D xsi:type="xsd:double"&gt;23079.303&lt;/D&gt;&lt;D xsi:type="xsd:double"&gt;23183.578&lt;/D&gt;&lt;D xsi:type="xsd:double"&gt;23262.877&lt;/D&gt;&lt;D xsi:type="xsd:double"&gt;23257.91&lt;/D&gt;&lt;D xsi:type="xsd:double"&gt;23320.967&lt;/D&gt;&lt;D xsi:type="xsd:double"&gt;23473.256&lt;/D&gt;&lt;D xsi:type="xsd:double"&gt;23571.75&lt;/D&gt;&lt;D xsi:type="xsd:double"&gt;23539.934&lt;/D&gt;&lt;D xsi:type="xsd:double"&gt;23546.473&lt;/D&gt;&lt;D xsi:type="xsd:double"&gt;23339.781&lt;/D&gt;&lt;D xsi:type="xsd:double"&gt;23117.936&lt;/D&gt;&lt;D xsi:type="xsd:double"&gt;22851.844&lt;/D&gt;&lt;D xsi:type="xsd:double"&gt;22661.934&lt;/D&gt;&lt;D xsi:type="xsd:double"&gt;22529.803&lt;/D&gt;&lt;D xsi:type="xsd:double"&gt;22565.732&lt;/D&gt;&lt;D xsi:type="xsd:double"&gt;22590.637&lt;/D&gt;&lt;D xsi:type="xsd:double"&gt;22716.807&lt;/D&gt;&lt;D xsi:type="xsd:double"&gt;22888.494&lt;/D&gt;&lt;D xsi:type="xsd:double"&gt;22965.088&lt;/D&gt;&lt;D xsi:type="xsd:double"&gt;23005.58&lt;/D&gt;&lt;D xsi:type="xsd:double"&gt;23130.785&lt;/D&gt;&lt;D xsi:type="xsd:double"&gt;23253.234&lt;/D&gt;&lt;D xsi:type="xsd:double"&gt;23381.88&lt;/D&gt;&lt;D xsi:type="xsd:double"&gt;23598.357&lt;/D&gt;&lt;D xsi:type="xsd:double"&gt;23843.297&lt;/D&gt;&lt;D xsi:type="xsd:double"&gt;24009.37&lt;/D&gt;&lt;D xsi:type="xsd:double"&gt;24183.08&lt;/D&gt;&lt;D xsi:type="xsd:double"&gt;24283.314&lt;/D&gt;&lt;D xsi:type="xsd:double"&gt;24248.473&lt;/D&gt;&lt;D xsi:type="xsd:double"&gt;24218.469&lt;/D&gt;&lt;D xsi:type="xsd:double"&gt;24164.908&lt;/D&gt;&lt;D xsi:type="xsd:double"&gt;24087.309&lt;/D&gt;&lt;D xsi:type="xsd:double"&gt;23992.756&lt;/D&gt;&lt;D xsi:type="xsd:double"&gt;23901.605&lt;/D&gt;&lt;D xsi:type="xsd:double"&gt;23853.82&lt;/D&gt;&lt;D xsi:type="xsd:double"&gt;23878.682&lt;/D&gt;&lt;D xsi:type="xsd:double"&gt;23878.545&lt;/D&gt;&lt;D xsi:type="xsd:double"&gt;23891.05&lt;/D&gt;&lt;D xsi:type="xsd:double"&gt;23948.053&lt;/D&gt;&lt;D xsi:type="xsd:double"&gt;23912.994&lt;/D&gt;&lt;D xsi:type="xsd:double"&gt;23811.982&lt;/D&gt;&lt;D xsi:type="xsd:double"&gt;23673.555&lt;/D&gt;&lt;D xsi:type="xsd:double"&gt;23547.309&lt;/D&gt;&lt;D xsi:type="xsd:double"&gt;23418.01&lt;/D&gt;&lt;D xsi:type="xsd:double"&gt;23341.049&lt;/D&gt;&lt;D xsi:type="xsd:double"&gt;23272.758&lt;/D&gt;&lt;D xsi:type="xsd:double"&gt;23224.463&lt;/D&gt;&lt;D xsi:type="xsd:double"&gt;23227.395&lt;/D&gt;&lt;D xsi:type="xsd:double"&gt;23187.691&lt;/D&gt;&lt;D xsi:type="xsd:double"&gt;23100.707&lt;/D&gt;&lt;D xsi:type="xsd:double"&gt;23044.576&lt;/D&gt;&lt;D xsi:type="xsd:double"&gt;23062.5&lt;/D&gt;&lt;D xsi:type="xsd:double"&gt;23047.123&lt;/D&gt;&lt;D xsi:type="xsd:double"&gt;22997.201&lt;/D&gt;&lt;D xsi:type="xsd:double"&gt;22963.143&lt;/D&gt;&lt;D xsi:type="xsd:double"&gt;22910.37&lt;/D&gt;&lt;D xsi:type="xsd:double"&gt;22857.852&lt;/D&gt;&lt;D xsi:type="xsd:double"&gt;22841.588&lt;/D&gt;&lt;D xsi:type="xsd:double"&gt;22936.248&lt;/D&gt;&lt;D xsi:type="xsd:double"&gt;23126.918&lt;/D&gt;&lt;D xsi:type="xsd:double"&gt;23302.748&lt;/D&gt;&lt;D xsi:type="xsd:double"&gt;23373.357&lt;/D&gt;&lt;D xsi:type="xsd:double"&gt;23339.656&lt;/D&gt;&lt;D xsi:type="xsd:double"&gt;23276.525&lt;/D&gt;&lt;D xsi:type="xsd:double"&gt;23072.025&lt;/D&gt;&lt;D xsi:type="xsd:double"&gt;22868.705&lt;/D&gt;&lt;D xsi:type="xsd:double"&gt;22702.012&lt;/D&gt;&lt;D xsi:type="xsd:double"&gt;22613.717&lt;/D&gt;&lt;D xsi:type="xsd:double"&gt;22539.182&lt;/D&gt;&lt;D xsi:type="xsd:double"&gt;22475.61&lt;/D&gt;&lt;D xsi:type="xsd:double"&gt;22344.266&lt;/D&gt;&lt;D xsi:type="xsd:double"&gt;22199.244&lt;/D&gt;&lt;D xsi:type="xsd:double"&gt;22017.53&lt;/D&gt;&lt;D xsi:type="xsd:double"&gt;21888.447&lt;/D&gt;&lt;D xsi:type="xsd:double"&gt;21791.688&lt;/D&gt;&lt;D xsi:type="xsd:double"&gt;21752.895&lt;/D&gt;&lt;D xsi:type="xsd:double"&gt;21848.232&lt;/D&gt;&lt;D xsi:type="xsd:double"&gt;21936.684&lt;/D&gt;&lt;D xsi:type="xsd:double"&gt;21978.922&lt;/D&gt;&lt;D xsi:type="xsd:double"&gt;22019.164&lt;/D&gt;&lt;D xsi:type="xsd:double"&gt;22146.955&lt;/D&gt;&lt;D xsi:type="xsd:double"&gt;22266.66&lt;/D&gt;&lt;D xsi:type="xsd:double"&gt;22407.896&lt;/D&gt;&lt;D xsi:type="xsd:double"&gt;22499.05&lt;/D&gt;&lt;D xsi:type="xsd:double"&gt;22592.85&lt;/D&gt;&lt;D xsi:type="xsd:double"&gt;22658.516&lt;/D&gt;&lt;D xsi:type="xsd:double"&gt;22573.867&lt;/D&gt;&lt;D xsi:type="xsd:double"&gt;22356.91&lt;/D&gt;&lt;D xsi:type="xsd:double"&gt;22238.775&lt;/D&gt;&lt;D xsi:type="xsd:double"&gt;22120.78&lt;/D&gt;&lt;D xsi:type="xsd:double"&gt;21950.57&lt;/D&gt;&lt;D xsi:type="xsd:double"&gt;21842.074&lt;/D&gt;&lt;D xsi:type="xsd:double"&gt;21889.922&lt;/D&gt;&lt;D xsi:type="xsd:double"&gt;21905.283&lt;/D&gt;&lt;D xsi:type="xsd:double"&gt;21914.701&lt;/D&gt;&lt;D xsi:type="xsd:double"&gt;22028.586&lt;/D&gt;&lt;D xsi:type="xsd:double"&gt;22126.295&lt;/D&gt;&lt;D xsi:type="xsd:double"&gt;22260.23&lt;/D&gt;&lt;D xsi:type="xsd:double"&gt;22367.83&lt;/D&gt;&lt;D xsi:type="xsd:double"&gt;22484.52&lt;/D&gt;&lt;D xsi:type="xsd:double"&gt;22483.61&lt;/D&gt;&lt;D xsi:type="xsd:double"&gt;22557.627&lt;/D&gt;&lt;D xsi:type="xsd:double"&gt;22527.502&lt;/D&gt;&lt;D xsi:type="xsd:double"&gt;22417.707&lt;/D&gt;&lt;D xsi:type="xsd:double"&gt;22280.508&lt;/D&gt;&lt;D xsi:type="xsd:double"&gt;21981.686&lt;/D&gt;&lt;D xsi:type="xsd:double"&gt;21547.127&lt;/D&gt;&lt;D xsi:type="xsd:double"&gt;20928.975&lt;/D&gt;&lt;D xsi:type="xsd:double"&gt;20487.164&lt;/D&gt;&lt;D xsi:type="xsd:double"&gt;20029.244&lt;/D&gt;&lt;D xsi:type="xsd:double"&gt;19764.018&lt;/D&gt;&lt;D xsi:type="xsd:double"&gt;19717.924&lt;/D&gt;&lt;D xsi:type="xsd:double"&gt;19894.2&lt;/D&gt;&lt;D xsi:type="xsd:double"&gt;19995.271&lt;/D&gt;&lt;D xsi:type="xsd:double"&gt;20079.498&lt;/D&gt;&lt;D xsi:type="xsd:double"&gt;20035.48&lt;/D&gt;&lt;D xsi:type="xsd:double"&gt;19880.834&lt;/D&gt;&lt;D xsi:type="xsd:double"&gt;19813.523&lt;/D&gt;&lt;D xsi:type="xsd:double"&gt;19649.076&lt;/D&gt;&lt;D xsi:type="xsd:double"&gt;19596.318&lt;/D&gt;&lt;D xsi:type="xsd:double"&gt;19632.91&lt;/D&gt;&lt;D xsi:type="xsd:double"&gt;19708.559&lt;/D&gt;&lt;D xsi:type="xsd:double"&gt;19774.285&lt;/D&gt;&lt;D xsi:type="xsd:double"&gt;19987.898&lt;/D&gt;&lt;D xsi:type="xsd:double"&gt;20154.469&lt;/D&gt;&lt;D xsi:type="xsd:double"&gt;20280.475&lt;/D&gt;&lt;D xsi:type="xsd:double"&gt;20230.732&lt;/D&gt;&lt;D xsi:type="xsd:double"&gt;20131.998&lt;/D&gt;&lt;D xsi:type="xsd:double"&gt;20034.629&lt;/D&gt;&lt;D xsi:type="xsd:double"&gt;19900.127&lt;/D&gt;&lt;D xsi:type="xsd:double"&gt;19830.87&lt;/D&gt;&lt;D xsi:type="xsd:double"&gt;19713.697&lt;/D&gt;&lt;D xsi:type="xsd:double"&gt;19580.686&lt;/D&gt;&lt;D xsi:type="xsd:double"&gt;19407.387&lt;/D&gt;&lt;D xsi:type="xsd:double"&gt;19315.885&lt;/D&gt;&lt;D xsi:type="xsd:double"&gt;19126.148&lt;/D&gt;&lt;D xsi:type="xsd:double"&gt;19123&lt;/D&gt;&lt;D xsi:type="xsd:double"&gt;19078.746&lt;/D&gt;&lt;D xsi:type="xsd:double"&gt;18824.836&lt;/D&gt;&lt;D xsi:type="xsd:double"&gt;18467.54&lt;/D&gt;&lt;D xsi:type="xsd:double"&gt;18165.51&lt;/D&gt;&lt;D xsi:type="xsd:double"&gt;17988.66&lt;/D&gt;&lt;D xsi:type="xsd:double"&gt;17826.037&lt;/D&gt;&lt;D xsi:type="xsd:double"&gt;17762.13&lt;/D&gt;&lt;D xsi:type="xsd:double"&gt;17592.795&lt;/D&gt;&lt;D xsi:type="xsd:double"&gt;17361.287&lt;/D&gt;&lt;D xsi:type="xsd:double"&gt;17169.635&lt;/D&gt;&lt;D xsi:type="xsd:double"&gt;17108.824&lt;/D&gt;&lt;D xsi:type="xsd:double"&gt;17132.555&lt;/D&gt;&lt;D xsi:type="xsd:double"&gt;17396.441&lt;/D&gt;&lt;D xsi:type="xsd:double"&gt;17812.28&lt;/D&gt;&lt;D xsi:type="xsd:double"&gt;18129.387&lt;/D&gt;&lt;D xsi:type="xsd:double"&gt;18288.342&lt;/D&gt;&lt;D xsi:type="xsd:double"&gt;18520.928&lt;/D&gt;&lt;D xsi:type="xsd:double"&gt;18507.902&lt;/D&gt;&lt;D xsi:type="xsd:double"&gt;18503.854&lt;/D&gt;&lt;D xsi:type="xsd:double"&gt;18348.912&lt;/D&gt;&lt;D xsi:type="xsd:double"&gt;18253.697&lt;/D&gt;&lt;D xsi:type="xsd:double"&gt;18233.264&lt;/D&gt;&lt;D xsi:type="xsd:double"&gt;18411.611&lt;/D&gt;&lt;D xsi:type="xsd:double"&gt;18563.076&lt;/D&gt;&lt;D xsi:type="xsd:double"&gt;18904.195&lt;/D&gt;&lt;D xsi:type="xsd:double"&gt;19302.9&lt;/D&gt;&lt;D xsi:type="xsd:double"&gt;19521.51&lt;/D&gt;&lt;D xsi:type="xsd:double"&gt;19601.861&lt;/D&gt;&lt;D xsi:type="xsd:double"&gt;19735.297&lt;/D&gt;&lt;D xsi:type="xsd:double"&gt;19646.057&lt;/D&gt;&lt;D xsi:type="xsd:double"&gt;19610.766&lt;/D&gt;&lt;D xsi:type="xsd:double"&gt;19573.37&lt;/D&gt;&lt;D xsi:type="xsd:double"&gt;19635.072&lt;/D&gt;&lt;D xsi:type="xsd:double"&gt;19691.217&lt;/D&gt;&lt;D xsi:type="xsd:double"&gt;19635.494&lt;/D&gt;&lt;D xsi:type="xsd:double"&gt;19494.37&lt;/D&gt;&lt;D xsi:type="xsd:double"&gt;19460.428&lt;/D&gt;&lt;D xsi:type="xsd:double"&gt;19394.422&lt;/D&gt;&lt;D xsi:type="xsd:double"&gt;19183.717&lt;/D&gt;&lt;D xsi:type="xsd:double"&gt;19154.432&lt;/D&gt;&lt;D xsi:type="xsd:double"&gt;19025.244&lt;/D&gt;&lt;D xsi:type="xsd:double"&gt;18768.777&lt;/D&gt;&lt;D xsi:type="xsd:double"&gt;18549.408&lt;/D&gt;&lt;D xsi:type="xsd:double"&gt;18330.113&lt;/D&gt;&lt;D xsi:type="xsd:double"&gt;18153.64&lt;/D&gt;&lt;D xsi:type="xsd:double"&gt;17993.29&lt;/D&gt;&lt;D xsi:type="xsd:double"&gt;17955.682&lt;/D&gt;&lt;D xsi:type="xsd:double"&gt;17956.604&lt;/D&gt;&lt;D xsi:type="xsd:double"&gt;17981.588&lt;/D&gt;&lt;D xsi:type="xsd:double"&gt;18195.02&lt;/D&gt;&lt;D xsi:type="xsd:double"&gt;18465.201&lt;/D&gt;&lt;D xsi:type="xsd:double"&gt;18693.578&lt;/D&gt;&lt;D xsi:type="xsd:double"&gt;18830.783&lt;/D&gt;&lt;D xsi:type="xsd:double"&gt;19081.03&lt;/D&gt;&lt;D xsi:type="xsd:double"&gt;19102.14&lt;/D&gt;&lt;D xsi:type="xsd:double"&gt;19011.309&lt;/D&gt;&lt;D xsi:type="xsd:double"&gt;18890.502&lt;/D&gt;&lt;D xsi:type="xsd:double"&gt;18791.49&lt;/D&gt;&lt;D xsi:type="xsd:double"&gt;18614.26&lt;/D&gt;&lt;D xsi:type="xsd:double"&gt;18398.066&lt;/D&gt;&lt;D xsi:type="xsd:double"&gt;18337.898&lt;/D&gt;&lt;D xsi:type="xsd:double"&gt;18236.809&lt;/D&gt;&lt;D xsi:type="xsd:double"&gt;18163.414&lt;/D&gt;&lt;D xsi:type="xsd:double"&gt;18175.818&lt;/D&gt;&lt;D xsi:type="xsd:double"&gt;18246.096&lt;/D&gt;&lt;D xsi:type="xsd:double"&gt;18314.852&lt;/D&gt;&lt;D xsi:type="xsd:double"&gt;18404.545&lt;/D&gt;&lt;D xsi:type="xsd:double"&gt;18468.088&lt;/D&gt;&lt;D xsi:type="xsd:double"&gt;18471.676&lt;/D&gt;&lt;D xsi:type="xsd:double"&gt;18571.512&lt;/D&gt;&lt;D xsi:type="xsd:double"&gt;18591.14&lt;/D&gt;&lt;D xsi:type="xsd:double"&gt;18650.088&lt;/D&gt;&lt;D xsi:type="xsd:double"&gt;18689.115&lt;/D&gt;&lt;D xsi:type="xsd:double"&gt;18775.383&lt;/D&gt;&lt;D xsi:type="xsd:double"&gt;18800.756&lt;/D&gt;&lt;D xsi:type="xsd:double"&gt;18885.682&lt;/D&gt;&lt;D xsi:type="xsd:double"&gt;18942.076&lt;/D&gt;&lt;D xsi:type="xsd:double"&gt;19064.348&lt;/D&gt;&lt;D xsi:type="xsd:double"&gt;19093.645&lt;/D&gt;&lt;D xsi:type="xsd:double"&gt;19218.338&lt;/D&gt;&lt;D xsi:type="xsd:double"&gt;19325.334&lt;/D&gt;&lt;D xsi:type="xsd:double"&gt;19494.848&lt;/D&gt;&lt;D xsi:type="xsd:double"&gt;19676.037&lt;/D&gt;&lt;D xsi:type="xsd:double"&gt;19961.426&lt;/D&gt;&lt;D xsi:type="xsd:double"&gt;20136.21&lt;/D&gt;&lt;D xsi:type="xsd:double"&gt;20230.908&lt;/D&gt;&lt;D xsi:type="xsd:double"&gt;20320.416&lt;/D&gt;&lt;D xsi:type="xsd:double"&gt;20365.016&lt;/D&gt;&lt;D xsi:type="xsd:double"&gt;20425.078&lt;/D&gt;&lt;D xsi:type="xsd:double"&gt;20476.14&lt;/D&gt;&lt;D xsi:type="xsd:double"&gt;20586.047&lt;/D&gt;&lt;D xsi:type="xsd:double"&gt;20647.785&lt;/D&gt;&lt;D xsi:type="xsd:double"&gt;20784.805&lt;/D&gt;&lt;D xsi:type="xsd:double"&gt;20838.916&lt;/D&gt;&lt;D xsi:type="xsd:double"&gt;20844.293&lt;/D&gt;&lt;D xsi:type="xsd:double"&gt;20879.783&lt;/D&gt;&lt;D xsi:type="xsd:double"&gt;20923.512&lt;/D&gt;&lt;D xsi:type="xsd:double"&gt;20992.865&lt;/D&gt;&lt;D xsi:type="xsd:double"&gt;21046.32&lt;/D&gt;&lt;D xsi:type="xsd:double"&gt;21187.871&lt;/D&gt;&lt;D xsi:type="xsd:double"&gt;21295.35&lt;/D&gt;&lt;D xsi:type="xsd:double"&gt;21407.527&lt;/D&gt;&lt;D xsi:type="xsd:double"&gt;21444.338&lt;/D&gt;&lt;D xsi:type="xsd:double"&gt;21465.08&lt;/D&gt;&lt;D xsi:type="xsd:double"&gt;21448.129&lt;/D&gt;&lt;D xsi:type="xsd:double"&gt;21406.742&lt;/D&gt;&lt;D xsi:type="xsd:double"&gt;21424.744&lt;/D&gt;&lt;D xsi:type="xsd:double"&gt;21450.904&lt;/D&gt;&lt;D xsi:type="xsd:double"&gt;21452.299&lt;/D&gt;&lt;D xsi:type="xsd:double"&gt;21483.379&lt;/D&gt;&lt;D xsi:type="xsd:double"&gt;21492.867&lt;/D&gt;&lt;D xsi:type="xsd:double"&gt;21340.371&lt;/D&gt;&lt;D xsi:type="xsd:double"&gt;21129.912&lt;/D&gt;&lt;D xsi:type="xsd:double"&gt;21032.467&lt;/D&gt;&lt;D xsi:type="xsd:double"&gt;20937.215&lt;/D&gt;&lt;D xsi:type="xsd:double"&gt;20910.988&lt;/D&gt;&lt;D xsi:type="xsd:double"&gt;21017.678&lt;/D&gt;&lt;D xsi:type="xsd:double"&gt;21153.7&lt;/D&gt;&lt;D xsi:type="xsd:double"&gt;21244.26&lt;/D&gt;&lt;D xsi:type="xsd:double"&gt;21290.63&lt;/D&gt;&lt;D xsi:type="xsd:double"&gt;21286.852&lt;/D&gt;&lt;D xsi:type="xsd:double"&gt;21196.56&lt;/D&gt;&lt;D xsi:type="xsd:double"&gt;21106.309&lt;/D&gt;&lt;D xsi:type="xsd:double"&gt;21015.914&lt;/D&gt;&lt;D xsi:type="xsd:double"&gt;20886.104&lt;/D&gt;&lt;D xsi:type="xsd:double"&gt;20796.818&lt;/D&gt;&lt;D xsi:type="xsd:double"&gt;20828.553&lt;/D&gt;&lt;D xsi:type="xsd:double"&gt;20834.31&lt;/D&gt;&lt;D xsi:type="xsd:double"&gt;20775.877&lt;/D&gt;&lt;D xsi:type="xsd:double"&gt;20753.232&lt;/D&gt;&lt;D xsi:type="xsd:double"&gt;20723.912&lt;/D&gt;&lt;D xsi:type="xsd:double"&gt;20672.727&lt;/D&gt;&lt;D xsi:type="xsd:double"&gt;20614.242&lt;/D&gt;&lt;D xsi:type="xsd:double"&gt;20563.611&lt;/D&gt;&lt;D xsi:type="xsd:double"&gt;20480.63&lt;/D&gt;&lt;D xsi:type="xsd:double"&gt;20441.643&lt;/D&gt;&lt;D xsi:type="xsd:double"&gt;20423.654&lt;/D&gt;&lt;D xsi:type="xsd:double"&gt;20427.182&lt;/D&gt;&lt;D xsi:type="xsd:double"&gt;20468.396&lt;/D&gt;&lt;D xsi:type="xsd:double"&gt;20596.408&lt;/D&gt;&lt;D xsi:type="xsd:double"&gt;20729.945&lt;/D&gt;&lt;D xsi:type="xsd:double"&gt;20791.865&lt;/D&gt;&lt;D xsi:type="xsd:double"&gt;20794.615&lt;/D&gt;&lt;D xsi:type="xsd:double"&gt;20817.586&lt;/D&gt;&lt;D xsi:type="xsd:double"&gt;20790.697&lt;/D&gt;&lt;D xsi:type="xsd:double"&gt;20753.639&lt;/D&gt;&lt;D xsi:type="xsd:double"&gt;20699.8&lt;/D&gt;&lt;D xsi:type="xsd:double"&gt;20793.764&lt;/D&gt;&lt;D xsi:type="xsd:double"&gt;20920.148&lt;/D&gt;&lt;D xsi:type="xsd:double"&gt;21040.797&lt;/D&gt;&lt;D xsi:type="xsd:double"&gt;21096.055&lt;/D&gt;&lt;D xsi:type="xsd:double"&gt;21055.094&lt;/D&gt;&lt;D xsi:type="xsd:double"&gt;20933.201&lt;/D&gt;&lt;D xsi:type="xsd:double"&gt;20737.514&lt;/D&gt;&lt;D xsi:type="xsd:double"&gt;20533.064&lt;/D&gt;&lt;D xsi:type="xsd:double"&gt;20308.79&lt;/D&gt;&lt;D xsi:type="xsd:double"&gt;20148.469&lt;/D&gt;&lt;D xsi:type="xsd:double"&gt;20030.38&lt;/D&gt;&lt;D xsi:type="xsd:double"&gt;19816.219&lt;/D&gt;&lt;D xsi:type="xsd:double"&gt;19610.947&lt;/D&gt;&lt;D xsi:type="xsd:double"&gt;19408.393&lt;/D&gt;&lt;D xsi:type="xsd:double"&gt;19245.848&lt;/D&gt;&lt;D xsi:type="xsd:double"&gt;19074.816&lt;/D&gt;&lt;D xsi:type="xsd:double"&gt;18980.088&lt;/D&gt;&lt;D xsi:type="xsd:double"&gt;18873.182&lt;/D&gt;&lt;D xsi:type="xsd:double"&gt;18825.494&lt;/D&gt;&lt;D xsi:type="xsd:double"&gt;18801.229&lt;/D&gt;&lt;D xsi:type="xsd:double"&gt;18804.49&lt;/D&gt;&lt;D xsi:type="xsd:double"&gt;18785.297&lt;/D&gt;&lt;D xsi:type="xsd:double"&gt;18777.92&lt;/D&gt;&lt;D xsi:type="xsd:double"&gt;18746.906&lt;/D&gt;&lt;D xsi:type="xsd:double"&gt;18623.826&lt;/D&gt;&lt;D xsi:type="xsd:double"&gt;18464.54&lt;/D&gt;&lt;D xsi:type="xsd:double"&gt;18430.602&lt;/D&gt;&lt;D xsi:type="xsd:double"&gt;18440.355&lt;/D&gt;&lt;D xsi:type="xsd:double"&gt;18429.156&lt;/D&gt;&lt;D xsi:type="xsd:double"&gt;18582.764&lt;/D&gt;&lt;D xsi:type="xsd:double"&gt;18705.47&lt;/D&gt;&lt;D xsi:type="xsd:double"&gt;18806.668&lt;/D&gt;&lt;D xsi:type="xsd:double"&gt;18832.69&lt;/D&gt;&lt;D xsi:type="xsd:double"&gt;18979.01&lt;/D&gt;&lt;D xsi:type="xsd:double"&gt;19073.846&lt;/D&gt;&lt;D xsi:type="xsd:double"&gt;19182.668&lt;/D&gt;&lt;D xsi:type="xsd:double"&gt;19281.135&lt;/D&gt;&lt;D xsi:type="xsd:double"&gt;19372.469&lt;/D&gt;&lt;D xsi:type="xsd:double"&gt;19324.705&lt;/D&gt;&lt;D xsi:type="xsd:double"&gt;19218.635&lt;/D&gt;&lt;D xsi:type="xsd:double"&gt;19131.668&lt;/D&gt;&lt;D xsi:type="xsd:double"&gt;19063.287&lt;/D&gt;&lt;D xsi:type="xsd:double"&gt;19015.328&lt;/D&gt;&lt;D xsi:type="xsd:double"&gt;19104.594&lt;/D&gt;&lt;D xsi:type="xsd:double"&gt;19272.21&lt;/D&gt;&lt;D xsi:type="xsd:double"&gt;19417.793&lt;/D&gt;&lt;D xsi:type="xsd:double"&gt;19544.229&lt;/D&gt;&lt;D xsi:type="xsd:double"&gt;19699.303&lt;/D&gt;&lt;D xsi:type="xsd:double"&gt;19696.629&lt;/D&gt;&lt;D xsi:type="xsd:double"&gt;19628.795&lt;/D&gt;&lt;D xsi:type="xsd:double"&gt;19570.818&lt;/D&gt;&lt;D xsi:type="xsd:double"&gt;19414.014&lt;/D&gt;&lt;D xsi:type="xsd:double"&gt;19272.412&lt;/D&gt;&lt;D xsi:type="xsd:double"&gt;19211.063&lt;/D&gt;&lt;D xsi:type="xsd:double"&gt;19222.855&lt;/D&gt;&lt;D xsi:type="xsd:double"&gt;19186.857&lt;/D&gt;&lt;D xsi:type="xsd:double"&gt;19293.646&lt;/D&gt;&lt;D xsi:type="xsd:double"&gt;19403.28&lt;/D&gt;&lt;D xsi:type="xsd:double"&gt;19389.705&lt;/D&gt;&lt;D xsi:type="xsd:double"&gt;19279.28&lt;/D&gt;&lt;D xsi:type="xsd:double"&gt;19206.77&lt;/D&gt;&lt;D xsi:type="xsd:double"&gt;19073.518&lt;/D&gt;&lt;D xsi:type="xsd:double"&gt;19000.35&lt;/D&gt;&lt;D xsi:type="xsd:double"&gt;19106.736&lt;/D&gt;&lt;D xsi:type="xsd:double"&gt;19285.457&lt;/D&gt;&lt;D xsi:type="xsd:double"&gt;19474.068&lt;/D&gt;&lt;D xsi:type="xsd:double"&gt;19633.55&lt;/D&gt;&lt;D xsi:type="xsd:double"&gt;19711.795&lt;/D&gt;&lt;D xsi:type="xsd:double"&gt;19794.457&lt;/D&gt;&lt;D xsi:type="xsd:double"&gt;19849.605&lt;/D&gt;&lt;D xsi:type="xsd:double"&gt;19898.635&lt;/D&gt;&lt;D xsi:type="xsd:double"&gt;20014.488&lt;/D&gt;&lt;D xsi:type="xsd:double"&gt;20108.477&lt;/D&gt;&lt;D xsi:type="xsd:double"&gt;20125.004&lt;/D&gt;&lt;D xsi:type="xsd:double"&gt;20168.83&lt;/D&gt;&lt;D xsi:type="xsd:double"&gt;20166.184&lt;/D&gt;&lt;D xsi:type="xsd:double"&gt;20104.88&lt;/D&gt;&lt;D xsi:type="xsd:double"&gt;20100.87&lt;/D&gt;&lt;D xsi:type="xsd:double"&gt;20105.451&lt;/D&gt;&lt;D xsi:type="xsd:double"&gt;20067.135&lt;/D&gt;&lt;D xsi:type="xsd:double"&gt;20034.232&lt;/D&gt;&lt;D xsi:type="xsd:double"&gt;20068.09&lt;/D&gt;&lt;D xsi:type="xsd:double"&gt;20020.883&lt;/D&gt;&lt;D xsi:type="xsd:double"&gt;19959.762&lt;/D&gt;&lt;D xsi:type="xsd:double"&gt;19902.104&lt;/D&gt;&lt;D xsi:type="xsd:double"&gt;19882.25&lt;/D&gt;&lt;D xsi:type="xsd:double"&gt;19766.385&lt;/D&gt;&lt;D xsi:type="xsd:double"&gt;19686.893&lt;/D&gt;&lt;D xsi:type="xsd:double"&gt;19639&lt;/D&gt;&lt;D xsi:type="xsd:double"&gt;19562.621&lt;/D&gt;&lt;D xsi:type="xsd:double"&gt;19433.934&lt;/D&gt;&lt;D xsi:type="xsd:double"&gt;19365.213&lt;/D&gt;&lt;D xsi:type="xsd:double"&gt;19429.13&lt;/D&gt;&lt;D xsi:type="xsd:double"&gt;19482.723&lt;/D&gt;&lt;D xsi:type="xsd:double"&gt;19568.316&lt;/D&gt;&lt;D xsi:type="xsd:double"&gt;19754.38&lt;/D&gt;&lt;D xsi:type="xsd:double"&gt;19922.047&lt;/D&gt;&lt;D xsi:type="xsd:double"&gt;20087.57&lt;/D&gt;&lt;D xsi:type="xsd:double"&gt;20253.758&lt;/D&gt;&lt;D xsi:type="xsd:double"&gt;20402.568&lt;/D&gt;&lt;D xsi:type="xsd:double"&gt;20555.871&lt;/D&gt;&lt;D xsi:type="xsd:double"&gt;20664.53&lt;/D&gt;&lt;D xsi:type="xsd:double"&gt;20685.563&lt;/D&gt;&lt;D xsi:type="xsd:double"&gt;20692.88&lt;/D&gt;&lt;D xsi:type="xsd:double"&gt;20712.23&lt;/D&gt;&lt;D xsi:type="xsd:double"&gt;20649.395&lt;/D&gt;&lt;D xsi:type="xsd:double"&gt;20683.668&lt;/D&gt;&lt;D xsi:type="xsd:double"&gt;20704.756&lt;/D&gt;&lt;D xsi:type="xsd:double"&gt;20743.473&lt;/D&gt;&lt;D xsi:type="xsd:double"&gt;20785.326&lt;/D&gt;&lt;D xsi:type="xsd:double"&gt;20882.256&lt;/D&gt;&lt;D xsi:type="xsd:double"&gt;20894.71&lt;/D&gt;&lt;D xsi:type="xsd:double"&gt;20914.09&lt;/D&gt;&lt;D xsi:type="xsd:double"&gt;20920.354&lt;/D&gt;&lt;D xsi:type="xsd:double"&gt;20938.574&lt;/D&gt;&lt;D xsi:type="xsd:double"&gt;20963.385&lt;/D&gt;&lt;D xsi:type="xsd:double"&gt;21028.121&lt;/D&gt;&lt;D xsi:type="xsd:double"&gt;21082.08&lt;/D&gt;&lt;D xsi:type="xsd:double"&gt;21181.488&lt;/D&gt;&lt;D xsi:type="xsd:double"&gt;21285.42&lt;/D&gt;&lt;D xsi:type="xsd:double"&gt;21368.486&lt;/D&gt;&lt;D xsi:type="xsd:double"&gt;21478.346&lt;/D&gt;&lt;D xsi:type="xsd:double"&gt;21589.688&lt;/D&gt;&lt;D xsi:type="xsd:double"&gt;21668.406&lt;/D&gt;&lt;D xsi:type="xsd:double"&gt;21673.777&lt;/D&gt;&lt;D xsi:type="xsd:double"&gt;21665.637&lt;/D&gt;&lt;D xsi:type="xsd:double"&gt;21611.842&lt;/D&gt;&lt;D xsi:type="xsd:double"&gt;21587.45&lt;/D&gt;&lt;D xsi:type="xsd:double"&gt;21589.777&lt;/D&gt;&lt;D xsi:type="xsd:double"&gt;21702.93&lt;/D&gt;&lt;D xsi:type="xsd:double"&gt;21802&lt;/D&gt;&lt;D xsi:type="xsd:double"&gt;21905.17&lt;/D&gt;&lt;D xsi:type="xsd:double"&gt;21996.775&lt;/D&gt;&lt;D xsi:type="xsd:double"&gt;21945.783&lt;/D&gt;&lt;D xsi:type="xsd:double"&gt;21800.395&lt;/D&gt;&lt;D xsi:type="xsd:double"&gt;21685.174&lt;/D&gt;&lt;D xsi:type="xsd:double"&gt;21534.018&lt;/D&gt;&lt;D xsi:type="xsd:double"&gt;21402.445&lt;/D&gt;&lt;D xsi:type="xsd:double"&gt;21310.85&lt;/D&gt;&lt;D xsi:type="xsd:double"&gt;21265.775&lt;/D&gt;&lt;D xsi:type="xsd:double"&gt;21232.129&lt;/D&gt;&lt;D xsi:type="xsd:double"&gt;21240.055&lt;/D&gt;&lt;D xsi:type="xsd:double"&gt;21256.527&lt;/D&gt;&lt;D xsi:type="xsd:double"&gt;21383.383&lt;/D&gt;&lt;D xsi:type="xsd:double"&gt;21534.377&lt;/D&gt;&lt;D xsi:type="xsd:double"&gt;21654.326&lt;/D&gt;&lt;D xsi:type="xsd:double"&gt;21777.477&lt;/D&gt;&lt;D xsi:type="xsd:double"&gt;21814.4&lt;/D&gt;&lt;D xsi:type="xsd:double"&gt;21850.338&lt;/D&gt;&lt;D xsi:type="xsd:double"&gt;21873.62&lt;/D&gt;&lt;D xsi:type="xsd:double"&gt;21854.828&lt;/D&gt;&lt;D xsi:type="xsd:double"&gt;21846.016&lt;/D&gt;&lt;D xsi:type="xsd:double"&gt;21958.402&lt;/D&gt;&lt;D xsi:type="xsd:double"&gt;22023.785&lt;/D&gt;&lt;D xsi:type="xsd:double"&gt;22055.941&lt;/D&gt;&lt;D xsi:type="xsd:double"&gt;22157.717&lt;/D&gt;&lt;D xsi:type="xsd:double"&gt;22262.51&lt;/D&gt;&lt;D xsi:type="xsd:double"&gt;22308.998&lt;/D&gt;&lt;D xsi:type="xsd:double"&gt;22348.152&lt;/D&gt;&lt;D xsi:type="xsd:double"&gt;22431.113&lt;/D&gt;&lt;D xsi:type="xsd:double"&gt;22478.492&lt;/D&gt;&lt;D xsi:type="xsd:double"&gt;22512.65&lt;/D&gt;&lt;D xsi:type="xsd:double"&gt;22536.654&lt;/D&gt;&lt;D xsi:type="xsd:double"&gt;22579.494&lt;/D&gt;&lt;D xsi:type="xsd:double"&gt;22559.557&lt;/D&gt;&lt;D xsi:type="xsd:double"&gt;22565.07&lt;/D&gt;&lt;D xsi:type="xsd:double"&gt;22590.08&lt;/D&gt;&lt;D xsi:type="xsd:double"&gt;22598.725&lt;/D&gt;&lt;D xsi:type="xsd:double"&gt;22598.152&lt;/D&gt;&lt;D xsi:type="xsd:double"&gt;22759.29&lt;/D&gt;&lt;D xsi:type="xsd:double"&gt;22930.773&lt;/D&gt;&lt;D xsi:type="xsd:double"&gt;23073.035&lt;/D&gt;&lt;D xsi:type="xsd:double"&gt;23205.668&lt;/D&gt;&lt;D xsi:type="xsd:double"&gt;23296.521&lt;/D&gt;&lt;D xsi:type="xsd:double"&gt;23277.82&lt;/D&gt;&lt;D xsi:type="xsd:double"&gt;23268.963&lt;/D&gt;&lt;D xsi:type="xsd:double"&gt;23255.559&lt;/D&gt;&lt;D xsi:type="xsd:double"&gt;23272.26&lt;/D&gt;&lt;D xsi:type="xsd:double"&gt;23326.324&lt;/D&gt;&lt;D xsi:type="xsd:double"&gt;23354.027&lt;/D&gt;&lt;D xsi:type="xsd:double"&gt;23351.117&lt;/D&gt;&lt;D xsi:type="xsd:double"&gt;23418.66&lt;/D&gt;&lt;D xsi:type="xsd:double"&gt;23454.19&lt;/D&gt;&lt;D xsi:type="xsd:double"&gt;23509.686&lt;/D&gt;&lt;D xsi:type="xsd:double"&gt;23565.309&lt;/D&gt;&lt;D xsi:type="xsd:double"&gt;23617.137&lt;/D&gt;&lt;D xsi:type="xsd:double"&gt;23612.865&lt;/D&gt;&lt;D xsi:type="xsd:double"&gt;23629.06&lt;/D&gt;&lt;D xsi:type="xsd:double"&gt;23628.297&lt;/D&gt;&lt;D xsi:type="xsd:double"&gt;23665.688&lt;/D&gt;&lt;D xsi:type="xsd:double"&gt;23691.814&lt;/D&gt;&lt;D xsi:type="xsd:double"&gt;23720.096&lt;/D&gt;&lt;D xsi:type="xsd:double"&gt;23722.723&lt;/D&gt;&lt;D xsi:type="xsd:double"&gt;23621.395&lt;/D&gt;&lt;D xsi:type="xsd:double"&gt;23508.367&lt;/D&gt;&lt;D xsi:type="xsd:double"&gt;23397.861&lt;/D&gt;&lt;D xsi:type="xsd:double"&gt;23296.525&lt;/D&gt;&lt;D xsi:type="xsd:double"&gt;23242.174&lt;/D&gt;&lt;D xsi:type="xsd:double"&gt;23301.38&lt;/D&gt;&lt;D xsi:type="xsd:double"&gt;23326.383&lt;/D&gt;&lt;D xsi:type="xsd:double"&gt;23319.764&lt;/D&gt;&lt;D xsi:type="xsd:double"&gt;23338.215&lt;/D&gt;&lt;D xsi:type="xsd:double"&gt;23236.898&lt;/D&gt;&lt;D xsi:type="xsd:double"&gt;23104.475&lt;/D&gt;&lt;D xsi:type="xsd:double"&gt;22992.102&lt;/D&gt;&lt;D xsi:type="xsd:double"&gt;22867.258&lt;/D&gt;&lt;D xsi:type="xsd:double"&gt;22721.178&lt;/D&gt;&lt;D xsi:type="xsd:double"&gt;22743.898&lt;/D&gt;&lt;D xsi:type="xsd:double"&gt;22763.453&lt;/D&gt;&lt;D xsi:type="xsd:double"&gt;22707&lt;/D&gt;&lt;D xsi:type="xsd:double"&gt;22715.162&lt;/D&gt;&lt;D xsi:type="xsd:double"&gt;22755.328&lt;/D&gt;&lt;D xsi:type="xsd:double"&gt;22705.563&lt;/D&gt;&lt;D xsi:type="xsd:double"&gt;22747.908&lt;/D&gt;&lt;D xsi:type="xsd:double"&gt;22858.51&lt;/D&gt;&lt;D xsi:type="xsd:double"&gt;22924.53&lt;/D&gt;&lt;D xsi:type="xsd:double"&gt;22880.293&lt;/D&gt;&lt;D xsi:type="xsd:double"&gt;22849.84&lt;/D&gt;&lt;D xsi:type="xsd:double"&gt;22738.072&lt;/D&gt;&lt;D xsi:type="xsd:double"&gt;22536.58&lt;/D&gt;&lt;D xsi:type="xsd:double"&gt;22366.832&lt;/D&gt;&lt;D xsi:type="xsd:double"&gt;22306.79&lt;/D&gt;&lt;D xsi:type="xsd:double"&gt;22228.13&lt;/D&gt;&lt;D xsi:type="xsd:double"&gt;22144.568&lt;/D&gt;&lt;D xsi:type="xsd:double"&gt;22178.127&lt;/D&gt;&lt;D xsi:type="xsd:double"&gt;22231.97&lt;/D&gt;&lt;D xsi:type="xsd:double"&gt;22273.646&lt;/D&gt;&lt;D xsi:type="xsd:double"&gt;22288.396&lt;/D&gt;&lt;D xsi:type="xsd:double"&gt;22338.9&lt;/D&gt;&lt;D xsi:type="xsd:double"&gt;22356.168&lt;/D&gt;&lt;D xsi:type="xsd:double"&gt;22239.332&lt;/D&gt;&lt;D xsi:type="xsd:double"&gt;22089.979&lt;/D&gt;&lt;D xsi:type="xsd:double"&gt;22004.12&lt;/D&gt;&lt;D xsi:type="xsd:double"&gt;21937.469&lt;/D&gt;&lt;D xsi:type="xsd:double"&gt;21890.225&lt;/D&gt;&lt;D xsi:type="xsd:double"&gt;21962.654&lt;/D&gt;&lt;D xsi:type="xsd:double"&gt;21973.578&lt;/D&gt;&lt;D xsi:type="xsd:double"&gt;21933.916&lt;/D&gt;&lt;D xsi:type="xsd:double"&gt;21840.938&lt;/D&gt;&lt;D xsi:type="xsd:double"&gt;21723.188&lt;/D&gt;&lt;D xsi:type="xsd:double"&gt;21708.092&lt;/D&gt;&lt;D xsi:type="xsd:double"&gt;21762.432&lt;/D&gt;&lt;D xsi:type="xsd:double"&gt;21789.348&lt;/D&gt;&lt;D xsi:type="xsd:double"&gt;21912.023&lt;/D&gt;&lt;D xsi:type="xsd:double"&gt;22089.768&lt;/D&gt;&lt;D xsi:type="xsd:double"&gt;22196.596&lt;/D&gt;&lt;D xsi:type="xsd:double"&gt;22303.877&lt;/D&gt;&lt;D xsi:type="xsd:double"&gt;22489.955&lt;/D&gt;&lt;D xsi:type="xsd:double"&gt;22587.006&lt;/D&gt;&lt;D xsi:type="xsd:double"&gt;22644.75&lt;/D&gt;&lt;D xsi:type="xsd:double"&gt;22718.227&lt;/D&gt;&lt;D xsi:type="xsd:double"&gt;22811.49&lt;/D&gt;&lt;D xsi:type="xsd:double"&gt;22912.957&lt;/D&gt;&lt;D xsi:type="xsd:double"&gt;23021.594&lt;/D&gt;&lt;D xsi:type="xsd:double"&gt;23147.846&lt;/D&gt;&lt;D xsi:type="xsd:double"&gt;23162.79&lt;/D&gt;&lt;D xsi:type="xsd:double"&gt;23139.428&lt;/D&gt;&lt;D xsi:type="xsd:double"&gt;23099.406&lt;/D&gt;&lt;D xsi:type="xsd:double"&gt;23073.646&lt;/D&gt;&lt;D xsi:type="xsd:double"&gt;23108.008&lt;/D&gt;&lt;D xsi:type="xsd:double"&gt;2318</t>
        </r>
      </text>
    </comment>
    <comment ref="A20" authorId="0" shapeId="0">
      <text>
        <r>
          <rPr>
            <b/>
            <sz val="9"/>
            <color indexed="81"/>
            <rFont val="Tahoma"/>
            <charset val="1"/>
          </rPr>
          <t>3.32&lt;/D&gt;&lt;D xsi:type="xsd:double"&gt;23249.48&lt;/D&gt;&lt;D xsi:type="xsd:double"&gt;23174.568&lt;/D&gt;&lt;D xsi:type="xsd:double"&gt;23081.766&lt;/D&gt;&lt;D xsi:type="xsd:double"&gt;22920.37&lt;/D&gt;&lt;D xsi:type="xsd:double"&gt;22831.945&lt;/D&gt;&lt;D xsi:type="xsd:double"&gt;22690.717&lt;/D&gt;&lt;D xsi:type="xsd:double"&gt;22653.643&lt;/D&gt;&lt;D xsi:type="xsd:double"&gt;22608.34&lt;/D&gt;&lt;D xsi:type="xsd:double"&gt;22527.568&lt;/D&gt;&lt;D xsi:type="xsd:double"&gt;22399.822&lt;/D&gt;&lt;D xsi:type="xsd:double"&gt;22302.684&lt;/D&gt;&lt;D xsi:type="xsd:double"&gt;22173.508&lt;/D&gt;&lt;D xsi:type="xsd:double"&gt;22010.129&lt;/D&gt;&lt;D xsi:type="xsd:double"&gt;21876.707&lt;/D&gt;&lt;D xsi:type="xsd:double"&gt;21690.535&lt;/D&gt;&lt;D xsi:type="xsd:double"&gt;21454.096&lt;/D&gt;&lt;D xsi:type="xsd:double"&gt;21280.238&lt;/D&gt;&lt;D xsi:type="xsd:double"&gt;21210.365&lt;/D&gt;&lt;D xsi:type="xsd:double"&gt;21132.523&lt;/D&gt;&lt;D xsi:type="xsd:double"&gt;21058.97&lt;/D&gt;&lt;D xsi:type="xsd:double"&gt;20958.137&lt;/D&gt;&lt;D xsi:type="xsd:double"&gt;20816.97&lt;/D&gt;&lt;D xsi:type="xsd:double"&gt;20534.586&lt;/D&gt;&lt;D xsi:type="xsd:double"&gt;20260.555&lt;/D&gt;&lt;D xsi:type="xsd:double"&gt;20130.887&lt;/D&gt;&lt;D xsi:type="xsd:double"&gt;20142.328&lt;/D&gt;&lt;D xsi:type="xsd:double"&gt;20250.324&lt;/D&gt;&lt;D xsi:type="xsd:double"&gt;20419.258&lt;/D&gt;&lt;D xsi:type="xsd:double"&gt;20477.576&lt;/D&gt;&lt;D xsi:type="xsd:double"&gt;20503.6&lt;/D&gt;&lt;D xsi:type="xsd:double"&gt;20586.518&lt;/D&gt;&lt;D xsi:type="xsd:double"&gt;20542.299&lt;/D&gt;&lt;D xsi:type="xsd:double"&gt;20547.17&lt;/D&gt;&lt;D xsi:type="xsd:double"&gt;20698.62&lt;/D&gt;&lt;D xsi:type="xsd:double"&gt;20892.385&lt;/D&gt;&lt;D xsi:type="xsd:double"&gt;20976.906&lt;/D&gt;&lt;D xsi:type="xsd:double"&gt;21121.13&lt;/D&gt;&lt;D xsi:type="xsd:double"&gt;21247.004&lt;/D&gt;&lt;D xsi:type="xsd:double"&gt;21340.467&lt;/D&gt;&lt;D xsi:type="xsd:double"&gt;21322.012&lt;/D&gt;&lt;D xsi:type="xsd:double"&gt;21339.04&lt;/D&gt;&lt;D xsi:type="xsd:double"&gt;21361.678&lt;/D&gt;&lt;D xsi:type="xsd:double"&gt;21482.285&lt;/D&gt;&lt;D xsi:type="xsd:double"&gt;21601.697&lt;/D&gt;&lt;D xsi:type="xsd:double"&gt;21712.846&lt;/D&gt;&lt;D xsi:type="xsd:double"&gt;21834.152&lt;/D&gt;&lt;D xsi:type="xsd:double"&gt;21920.883&lt;/D&gt;&lt;D xsi:type="xsd:double"&gt;21928.59&lt;/D&gt;&lt;D xsi:type="xsd:double"&gt;21911.535&lt;/D&gt;&lt;D xsi:type="xsd:double"&gt;21949.102&lt;/D&gt;&lt;D xsi:type="xsd:double"&gt;21993.506&lt;/D&gt;&lt;D xsi:type="xsd:double"&gt;22067.879&lt;/D&gt;&lt;D xsi:type="xsd:double"&gt;22061.826&lt;/D&gt;&lt;D xsi:type="xsd:double"&gt;22002.861&lt;/D&gt;&lt;D xsi:type="xsd:double"&gt;21916.28&lt;/D&gt;&lt;D xsi:type="xsd:double"&gt;21839.598&lt;/D&gt;&lt;D xsi:type="xsd:double"&gt;21849.451&lt;/D&gt;&lt;D xsi:type="xsd:double"&gt;21972.938&lt;/D&gt;&lt;D xsi:type="xsd:double"&gt;22163.02&lt;/D&gt;&lt;D xsi:type="xsd:double"&gt;22335.406&lt;/D&gt;&lt;D xsi:type="xsd:double"&gt;22466.635&lt;/D&gt;&lt;D xsi:type="xsd:double"&gt;22406.436&lt;/D&gt;&lt;D xsi:type="xsd:double"&gt;22261.756&lt;/D&gt;&lt;D xsi:type="xsd:double"&gt;22132.986&lt;/D&gt;&lt;D xsi:type="xsd:double"&gt;22002.127&lt;/D&gt;&lt;D xsi:type="xsd:double"&gt;21910.45&lt;/D&gt;&lt;D xsi:type="xsd:double"&gt;21891.346&lt;/D&gt;&lt;D xsi:type="xsd:double"&gt;21832.73&lt;/D&gt;&lt;D xsi:type="xsd:double"&gt;21794.605&lt;/D&gt;&lt;D xsi:type="xsd:double"&gt;21768.178&lt;/D&gt;&lt;D xsi:type="xsd:double"&gt;21802.182&lt;/D&gt;&lt;D xsi:type="xsd:double"&gt;21906.145&lt;/D&gt;&lt;D xsi:type="xsd:double"&gt;22066.457&lt;/D&gt;&lt;D xsi:type="xsd:double"&gt;22245.096&lt;/D&gt;&lt;D xsi:type="xsd:double"&gt;22423.066&lt;/D&gt;&lt;D xsi:type="xsd:double"&gt;22538.129&lt;/D&gt;&lt;D xsi:type="xsd:double"&gt;22654.543&lt;/D&gt;&lt;D xsi:type="xsd:double"&gt;22776.727&lt;/D&gt;&lt;D xsi:type="xsd:double"&gt;22847.877&lt;/D&gt;&lt;D xsi:type="xsd:double"&gt;22906.688&lt;/D&gt;&lt;D xsi:type="xsd:double"&gt;23007.04&lt;/D&gt;&lt;D xsi:type="xsd:double"&gt;23047.814&lt;/D&gt;&lt;D xsi:type="xsd:double"&gt;23083.877&lt;/D&gt;&lt;D xsi:type="xsd:double"&gt;23193.635&lt;/D&gt;&lt;D xsi:type="xsd:double"&gt;23284.887&lt;/D&gt;&lt;D xsi:type="xsd:double"&gt;23270.213&lt;/D&gt;&lt;D xsi:type="xsd:double"&gt;23276.033&lt;/D&gt;&lt;D xsi:type="xsd:double"&gt;23277.55&lt;/D&gt;&lt;D xsi:type="xsd:double"&gt;23218.455&lt;/D&gt;&lt;D xsi:type="xsd:double"&gt;23116.12&lt;/D&gt;&lt;D xsi:type="xsd:double"&gt;23077.207&lt;/D&gt;&lt;D xsi:type="xsd:double"&gt;23078.162&lt;/D&gt;&lt;D xsi:type="xsd:double"&gt;23080.863&lt;/D&gt;&lt;D xsi:type="xsd:double"&gt;23034.246&lt;/D&gt;&lt;D xsi:type="xsd:double"&gt;23098.045&lt;/D&gt;&lt;D xsi:type="xsd:double"&gt;23107.941&lt;/D&gt;&lt;D xsi:type="xsd:double"&gt;23055.322&lt;/D&gt;&lt;D xsi:type="xsd:double"&gt;23071.277&lt;/D&gt;&lt;D xsi:type="xsd:double"&gt;23143.793&lt;/D&gt;&lt;D xsi:type="xsd:double"&gt;23153.688&lt;/D&gt;&lt;D xsi:type="xsd:double"&gt;23165.87&lt;/D&gt;&lt;D xsi:type="xsd:double"&gt;23243.63&lt;/D&gt;&lt;D xsi:type="xsd:double"&gt;23287.596&lt;/D&gt;&lt;D xsi:type="xsd:double"&gt;23283.49&lt;/D&gt;&lt;D xsi:type="xsd:double"&gt;23237.814&lt;/D&gt;&lt;D xsi:type="xsd:double"&gt;23186.002&lt;/D&gt;&lt;D xsi:type="xsd:double"&gt;23057.65&lt;/D&gt;&lt;D xsi:type="xsd:double"&gt;22931.336&lt;/D&gt;&lt;D xsi:type="xsd:double"&gt;22837.445&lt;/D&gt;&lt;D xsi:type="xsd:double"&gt;22898.26&lt;/D&gt;&lt;D xsi:type="xsd:double"&gt;22972.37&lt;/D&gt;&lt;D xsi:type="xsd:double"&gt;23082.66&lt;/D&gt;&lt;D xsi:type="xsd:double"&gt;23159.268&lt;/D&gt;&lt;D xsi:type="xsd:double"&gt;23197.75&lt;/D&gt;&lt;D xsi:type="xsd:double"&gt;23144.334&lt;/D&gt;&lt;D xsi:type="xsd:double"&gt;23079.266&lt;/D&gt;&lt;D xsi:type="xsd:double"&gt;22978.186&lt;/D&gt;&lt;D xsi:type="xsd:double"&gt;22954.232&lt;/D&gt;&lt;D xsi:type="xsd:double"&gt;22926.725&lt;/D&gt;&lt;D xsi:type="xsd:double"&gt;22812.102&lt;/D&gt;&lt;D xsi:type="xsd:double"&gt;22765.727&lt;/D&gt;&lt;D xsi:type="xsd:double"&gt;22823.277&lt;/D&gt;&lt;D xsi:type="xsd:double"&gt;22941.32&lt;/D&gt;&lt;D xsi:type="xsd:double"&gt;23092.6&lt;/D&gt;&lt;D xsi:type="xsd:double"&gt;23340.006&lt;/D&gt;&lt;D xsi:type="xsd:double"&gt;23526.234&lt;/D&gt;&lt;D xsi:type="xsd:double"&gt;23659.06&lt;/D&gt;&lt;D xsi:type="xsd:double"&gt;23663.938&lt;/D&gt;&lt;D xsi:type="xsd:double"&gt;23668.633&lt;/D&gt;&lt;D xsi:type="xsd:double"&gt;23689.73&lt;/D&gt;&lt;D xsi:type="xsd:double"&gt;23731.49&lt;/D&gt;&lt;D xsi:type="xsd:double"&gt;23768.492&lt;/D&gt;&lt;D xsi:type="xsd:double"&gt;23839.313&lt;/D&gt;&lt;D xsi:type="xsd:double"&gt;23885.15&lt;/D&gt;&lt;D xsi:type="xsd:double"&gt;23869.62&lt;/D&gt;&lt;D xsi:type="xsd:double"&gt;23854.316&lt;/D&gt;&lt;D xsi:type="xsd:double"&gt;23826.678&lt;/D&gt;&lt;D xsi:type="xsd:double"&gt;23781.201&lt;/D&gt;&lt;D xsi:type="xsd:double"&gt;23747.945&lt;/D&gt;&lt;D xsi:type="xsd:double"&gt;23669.854&lt;/D&gt;&lt;D xsi:type="xsd:double"&gt;23570.965&lt;/D&gt;&lt;D xsi:type="xsd:double"&gt;23471.535&lt;/D&gt;&lt;D xsi:type="xsd:double"&gt;23332.234&lt;/D&gt;&lt;D xsi:type="xsd:double"&gt;23197.242&lt;/D&gt;&lt;D xsi:type="xsd:double"&gt;23158.357&lt;/D&gt;&lt;D xsi:type="xsd:double"&gt;23092.484&lt;/D&gt;&lt;D xsi:type="xsd:double"&gt;23005.729&lt;/D&gt;&lt;D xsi:type="xsd:double"&gt;22967.107&lt;/D&gt;&lt;D xsi:type="xsd:double"&gt;22989.172&lt;/D&gt;&lt;D xsi:type="xsd:double"&gt;23009.057&lt;/D&gt;&lt;D xsi:type="xsd:double"&gt;23080.28&lt;/D&gt;&lt;D xsi:type="xsd:double"&gt;23179.121&lt;/D&gt;&lt;D xsi:type="xsd:double"&gt;23262.82&lt;/D&gt;&lt;D xsi:type="xsd:double"&gt;23190.365&lt;/D&gt;&lt;D xsi:type="xsd:double"&gt;23078.549&lt;/D&gt;&lt;D xsi:type="xsd:double"&gt;22972.13&lt;/D&gt;&lt;D xsi:type="xsd:double"&gt;22910.17&lt;/D&gt;&lt;D xsi:type="xsd:double"&gt;22799.627&lt;/D&gt;&lt;D xsi:type="xsd:double"&gt;22805.42&lt;/D&gt;&lt;D xsi:type="xsd:double"&gt;22846.342&lt;/D&gt;&lt;D xsi:type="xsd:double"&gt;22862.043&lt;/D&gt;&lt;D xsi:type="xsd:double"&gt;22843.123&lt;/D&gt;&lt;D xsi:type="xsd:double"&gt;22882.94&lt;/D&gt;&lt;D xsi:type="xsd:double"&gt;22940.36&lt;/D&gt;&lt;D xsi:type="xsd:double"&gt;22948.398&lt;/D&gt;&lt;D xsi:type="xsd:double"&gt;22996.766&lt;/D&gt;&lt;D xsi:type="xsd:double"&gt;23032.816&lt;/D&gt;&lt;D xsi:type="xsd:double"&gt;22982.314&lt;/D&gt;&lt;D xsi:type="xsd:double"&gt;22845.656&lt;/D&gt;&lt;D xsi:type="xsd:double"&gt;22655.086&lt;/D&gt;&lt;D xsi:type="xsd:double"&gt;22440.59&lt;/D&gt;&lt;D xsi:type="xsd:double"&gt;22252.463&lt;/D&gt;&lt;D xsi:type="xsd:double"&gt;22112.766&lt;/D&gt;&lt;D xsi:type="xsd:double"&gt;21902.309&lt;/D&gt;&lt;D xsi:type="xsd:double"&gt;21760.965&lt;/D&gt;&lt;D xsi:type="xsd:double"&gt;21653.463&lt;/D&gt;&lt;D xsi:type="xsd:double"&gt;21552.51&lt;/D&gt;&lt;D xsi:type="xsd:double"&gt;21461.277&lt;/D&gt;&lt;D xsi:type="xsd:double"&gt;21574.32&lt;/D&gt;&lt;D xsi:type="xsd:double"&gt;21777.602&lt;/D&gt;&lt;D xsi:type="xsd:double"&gt;21926.082&lt;/D&gt;&lt;D xsi:type="xsd:double"&gt;22058.395&lt;/D&gt;&lt;D xsi:type="xsd:double"&gt;22249.73&lt;/D&gt;&lt;D xsi:type="xsd:double"&gt;22374.678&lt;/D&gt;&lt;D xsi:type="xsd:double"&gt;22450.424&lt;/D&gt;&lt;D xsi:type="xsd:double"&gt;22496.135&lt;/D&gt;&lt;D xsi:type="xsd:double"&gt;22550.1&lt;/D&gt;&lt;D xsi:type="xsd:double"&gt;22520.623&lt;/D&gt;&lt;D xsi:type="xsd:double"&gt;22466.52&lt;/D&gt;&lt;D xsi:type="xsd:double"&gt;22421.104&lt;/D&gt;&lt;D xsi:type="xsd:double"&gt;22507.924&lt;/D&gt;&lt;D xsi:type="xsd:double"&gt;22561.668&lt;/D&gt;&lt;D xsi:type="xsd:double"&gt;22584.09&lt;/D&gt;&lt;D xsi:type="xsd:double"&gt;22652.176&lt;/D&gt;&lt;D xsi:type="xsd:double"&gt;22680.645&lt;/D&gt;&lt;D xsi:type="xsd:double"&gt;22655.602&lt;/D&gt;&lt;D xsi:type="xsd:double"&gt;22620.309&lt;/D&gt;&lt;D xsi:type="xsd:double"&gt;22573.16&lt;/D&gt;&lt;D xsi:type="xsd:double"&gt;22495.557&lt;/D&gt;&lt;D xsi:type="xsd:double"&gt;22359.99&lt;/D&gt;&lt;D xsi:type="xsd:double"&gt;22170.611&lt;/D&gt;&lt;D xsi:type="xsd:double"&gt;21946.412&lt;/D&gt;&lt;D xsi:type="xsd:double"&gt;21788.217&lt;/D&gt;&lt;D xsi:type="xsd:double"&gt;21650.994&lt;/D&gt;&lt;D xsi:type="xsd:double"&gt;21584.342&lt;/D&gt;&lt;D xsi:type="xsd:double"&gt;21469.559&lt;/D&gt;&lt;D xsi:type="xsd:double"&gt;21449&lt;/D&gt;&lt;D xsi:type="xsd:double"&gt;21523.5&lt;/D&gt;&lt;D xsi:type="xsd:double"&gt;21553.264&lt;/D&gt;&lt;D xsi:type="xsd:double"&gt;21617.076&lt;/D&gt;&lt;D xsi:type="xsd:double"&gt;21747.533&lt;/D&gt;&lt;D xsi:type="xsd:double"&gt;21873.3&lt;/D&gt;&lt;D xsi:type="xsd:double"&gt;21934.223&lt;/D&gt;&lt;D xsi:type="xsd:double"&gt;22077.467&lt;/D&gt;&lt;D xsi:type="xsd:double"&gt;22204.703&lt;/D&gt;&lt;D xsi:type="xsd:double"&gt;22350.83&lt;/D&gt;&lt;D xsi:type="xsd:double"&gt;22439.74&lt;/D&gt;&lt;D xsi:type="xsd:double"&gt;22484.957&lt;/D&gt;&lt;D xsi:type="xsd:double"&gt;22514.645&lt;/D&gt;&lt;D xsi:type="xsd:double"&gt;22578.49&lt;/D&gt;&lt;D xsi:type="xsd:double"&gt;22702.865&lt;/D&gt;&lt;D xsi:type="xsd:double"&gt;22801.578&lt;/D&gt;&lt;D xsi:type="xsd:double"&gt;22933.908&lt;/D&gt;&lt;D xsi:type="xsd:double"&gt;22948.766&lt;/D&gt;&lt;D xsi:type="xsd:double"&gt;22919.334&lt;/D&gt;&lt;D xsi:type="xsd:double"&gt;22833.99&lt;/D&gt;&lt;D xsi:type="xsd:double"&gt;22779.398&lt;/D&gt;&lt;D xsi:type="xsd:double"&gt;22673.566&lt;/D&gt;&lt;D xsi:type="xsd:double"&gt;22651.873&lt;/D&gt;&lt;D xsi:type="xsd:double"&gt;22557.379&lt;/D&gt;&lt;D xsi:type="xsd:double"&gt;22431.836&lt;/D&gt;&lt;D xsi:type="xsd:double"&gt;22376.479&lt;/D&gt;&lt;D xsi:type="xsd:double"&gt;22301.344&lt;/D&gt;&lt;D xsi:type="xsd:double"&gt;22240.918&lt;/D&gt;&lt;D xsi:type="xsd:double"&gt;22191.479&lt;/D&gt;&lt;D xsi:type="xsd:double"&gt;22114.225&lt;/D&gt;&lt;D xsi:type="xsd:double"&gt;21990.87&lt;/D&gt;&lt;D xsi:type="xsd:double"&gt;21936.674&lt;/D&gt;&lt;D xsi:type="xsd:double"&gt;21936.861&lt;/D&gt;&lt;D xsi:type="xsd:double"&gt;22012.072&lt;/D&gt;&lt;D xsi:type="xsd:double"&gt;22179.373&lt;/D&gt;&lt;D xsi:type="xsd:double"&gt;22358.121&lt;/D&gt;&lt;D xsi:type="xsd:double"&gt;22528.105&lt;/D&gt;&lt;D xsi:type="xsd:double"&gt;22616.684&lt;/D&gt;&lt;D xsi:type="xsd:double"&gt;22713.145&lt;/D&gt;&lt;D xsi:type="xsd:double"&gt;22763.895&lt;/D&gt;&lt;D xsi:type="xsd:double"&gt;22808.475&lt;/D&gt;&lt;D xsi:type="xsd:double"&gt;22859.064&lt;/D&gt;&lt;D xsi:type="xsd:double"&gt;22910.8&lt;/D&gt;&lt;D xsi:type="xsd:double"&gt;22932.725&lt;/D&gt;&lt;D xsi:type="xsd:double"&gt;22981.426&lt;/D&gt;&lt;D xsi:type="xsd:double"&gt;22992.701&lt;/D&gt;&lt;D xsi:type="xsd:double"&gt;23015.86&lt;/D&gt;&lt;D xsi:type="xsd:double"&gt;23081.432&lt;/D&gt;&lt;D xsi:type="xsd:double"&gt;23122.914&lt;/D&gt;&lt;D xsi:type="xsd:double"&gt;23128.84&lt;/D&gt;&lt;D xsi:type="xsd:double"&gt;23117.012&lt;/D&gt;&lt;D xsi:type="xsd:double"&gt;23124.176&lt;/D&gt;&lt;D xsi:type="xsd:double"&gt;23129.115&lt;/D&gt;&lt;D xsi:type="xsd:double"&gt;23150.232&lt;/D&gt;&lt;D xsi:type="xsd:double"&gt;23163.305&lt;/D&gt;&lt;D xsi:type="xsd:double"&gt;23236.938&lt;/D&gt;&lt;D xsi:type="xsd:double"&gt;23273.578&lt;/D&gt;&lt;D xsi:type="xsd:double"&gt;23251.148&lt;/D&gt;&lt;D xsi:type="xsd:double"&gt;23236.033&lt;/D&gt;&lt;D xsi:type="xsd:double"&gt;23234.576&lt;/D&gt;&lt;D xsi:type="xsd:double"&gt;23209.555&lt;/D&gt;&lt;D xsi:type="xsd:double"&gt;23110.383&lt;/D&gt;&lt;D xsi:type="xsd:double"&gt;23045.793&lt;/D&gt;&lt;D xsi:type="xsd:double"&gt;22982.787&lt;/D&gt;&lt;D xsi:type="xsd:double"&gt;22988.809&lt;/D&gt;&lt;D xsi:type="xsd:double"&gt;22994.3&lt;/D&gt;&lt;D xsi:type="xsd:double"&gt;23071.482&lt;/D&gt;&lt;D xsi:type="xsd:double"&gt;23205.277&lt;/D&gt;&lt;D xsi:type="xsd:double"&gt;23338.227&lt;/D&gt;&lt;D xsi:type="xsd:double"&gt;23407.932&lt;/D&gt;&lt;D xsi:type="xsd:double"&gt;23471.813&lt;/D&gt;&lt;D xsi:type="xsd:double"&gt;23541.943&lt;/D&gt;&lt;D xsi:type="xsd:double"&gt;23467.234&lt;/D&gt;&lt;D xsi:type="xsd:double"&gt;23408.744&lt;/D&gt;&lt;D xsi:type="xsd:double"&gt;23346.162&lt;/D&gt;&lt;D xsi:type="xsd:double"&gt;23307.313&lt;/D&gt;&lt;D xsi:type="xsd:double"&gt;23291.027&lt;/D&gt;&lt;D xsi:type="xsd:double"&gt;23360.47&lt;/D&gt;&lt;D xsi:type="xsd:double"&gt;23416.846&lt;/D&gt;&lt;D xsi:type="xsd:double"&gt;23461.113&lt;/D&gt;&lt;D xsi:type="xsd:double"&gt;23469.207&lt;/D&gt;&lt;D xsi:type="xsd:double"&gt;23533.639&lt;/D&gt;&lt;D xsi:type="xsd:double"&gt;23623.355&lt;/D&gt;&lt;D xsi:type="xsd:double"&gt;23747.482&lt;/D&gt;&lt;D xsi:type="xsd:double"&gt;23899.727&lt;/D&gt;&lt;D xsi:type="xsd:double"&gt;24108.023&lt;/D&gt;&lt;D xsi:type="xsd:double"&gt;24279.707&lt;/D&gt;&lt;D xsi:type="xsd:double"&gt;24431.775&lt;/D&gt;&lt;D xsi:type="xsd:double"&gt;24554.846&lt;/D&gt;&lt;D xsi:type="xsd:double"&gt;24618.13&lt;/D&gt;&lt;D xsi:type="xsd:double"&gt;24652.42&lt;/D&gt;&lt;D xsi:type="xsd:double"&gt;24653.967&lt;/D&gt;&lt;D xsi:type="xsd:double"&gt;24624.35&lt;/D&gt;&lt;D xsi:type="xsd:double"&gt;24550.492&lt;/D&gt;&lt;D xsi:type="xsd:double"&gt;24510.287&lt;/D&gt;&lt;D xsi:type="xsd:double"&gt;24519.477&lt;/D&gt;&lt;D xsi:type="xsd:double"&gt;24527.705&lt;/D&gt;&lt;D xsi:type="xsd:double"&gt;24588.947&lt;/D&gt;&lt;D xsi:type="xsd:double"&gt;24671.707&lt;/D&gt;&lt;D xsi:type="xsd:double"&gt;24796.414&lt;/D&gt;&lt;D xsi:type="xsd:double"&gt;24858.303&lt;/D&gt;&lt;D xsi:type="xsd:double"&gt;24945.01&lt;/D&gt;&lt;D xsi:type="xsd:double"&gt;24998.895&lt;/D&gt;&lt;D xsi:type="xsd:double"&gt;25037.441&lt;/D&gt;&lt;D xsi:type="xsd:double"&gt;25068.9&lt;/D&gt;&lt;D xsi:type="xsd:double"&gt;25111.19&lt;/D&gt;&lt;D xsi:type="xsd:double"&gt;25101.5&lt;/D&gt;&lt;D xsi:type="xsd:double"&gt;25053.299&lt;/D&gt;&lt;D xsi:type="xsd:double"&gt;25002.678&lt;/D&gt;&lt;D xsi:type="xsd:double"&gt;24928.645&lt;/D&gt;&lt;D xsi:type="xsd:double"&gt;24845.68&lt;/D&gt;&lt;D xsi:type="xsd:double"&gt;24780.584&lt;/D&gt;&lt;D xsi:type="xsd:double"&gt;24860.424&lt;/D&gt;&lt;D xsi:type="xsd:double"&gt;24971.809&lt;/D&gt;&lt;D xsi:type="xsd:double"&gt;25071.426&lt;/D&gt;&lt;D xsi:type="xsd:double"&gt;25159.098&lt;/D&gt;&lt;D xsi:type="xsd:double"&gt;25150.365&lt;/D&gt;&lt;D xsi:type="xsd:double"&gt;25019.305&lt;/D&gt;&lt;D xsi:type="xsd:double"&gt;24878.783&lt;/D&gt;&lt;D xsi:type="xsd:double"&gt;24702.152&lt;/D&gt;&lt;D xsi:type="xsd:double"&gt;24491.264&lt;/D&gt;&lt;D xsi:type="xsd:double"&gt;24425.475&lt;/D&gt;&lt;D xsi:type="xsd:double"&gt;24326.69&lt;/D&gt;&lt;D xsi:type="xsd:double"&gt;24268.857&lt;/D&gt;&lt;D xsi:type="xsd:double"&gt;24188.559&lt;/D&gt;&lt;D xsi:type="xsd:double"&gt;24128.77&lt;/D&gt;&lt;D xsi:type="xsd:double"&gt;24037.81&lt;/D&gt;&lt;D xsi:type="xsd:double"&gt;23957.691&lt;/D&gt;&lt;D xsi:type="xsd:double"&gt;23832.143&lt;/D&gt;&lt;D xsi:type="xsd:double"&gt;23686.887&lt;/D&gt;&lt;D xsi:type="xsd:double"&gt;23506.068&lt;/D&gt;&lt;D xsi:type="xsd:double"&gt;23334.658&lt;/D&gt;&lt;D xsi:type="xsd:double"&gt;23244.04&lt;/D&gt;&lt;D xsi:type="xsd:double"&gt;23192.861&lt;/D&gt;&lt;D xsi:type="xsd:double"&gt;23199.686&lt;/D&gt;&lt;D xsi:type="xsd:double"&gt;23319.996&lt;/D&gt;&lt;D xsi:type="xsd:double"&gt;23324.793&lt;/D&gt;&lt;D xsi:type="xsd:double"&gt;23290.46&lt;/D&gt;&lt;D xsi:type="xsd:double"&gt;23215.55&lt;/D&gt;&lt;D xsi:type="xsd:double"&gt;23190.895&lt;/D&gt;&lt;D xsi:type="xsd:double"&gt;23064.176&lt;/D&gt;&lt;D xsi:type="xsd:double"&gt;23051.11&lt;/D&gt;&lt;D xsi:type="xsd:double"&gt;23036.486&lt;/D&gt;&lt;D xsi:type="xsd:double"&gt;23044.607&lt;/D&gt;&lt;D xsi:type="xsd:double"&gt;23097.393&lt;/D&gt;&lt;D xsi:type="xsd:double"&gt;23183.84&lt;/D&gt;&lt;D xsi:type="xsd:double"&gt;23239.639&lt;/D&gt;&lt;D xsi:type="xsd:double"&gt;23254.232&lt;/D&gt;&lt;D xsi:type="xsd:double"&gt;23340.588&lt;/D&gt;&lt;D xsi:type="xsd:double"&gt;23423.768&lt;/D&gt;&lt;D xsi:type="xsd:double"&gt;23497.54&lt;/D&gt;&lt;D xsi:type="xsd:double"&gt;23636.713&lt;/D&gt;&lt;D xsi:type="xsd:double"&gt;23791.26&lt;/D&gt;&lt;D xsi:type="xsd:double"&gt;23856.32&lt;/D&gt;&lt;D xsi:type="xsd:double"&gt;23831.47&lt;/D&gt;&lt;D xsi:type="xsd:double"&gt;23820.924&lt;/D&gt;&lt;D xsi:type="xsd:double"&gt;23731.36&lt;/D&gt;&lt;D xsi:type="xsd:double"&gt;23697.105&lt;/D&gt;&lt;D xsi:type="xsd:double"&gt;23689.63&lt;/D&gt;&lt;D xsi:type="xsd:double"&gt;23738.143&lt;/D&gt;&lt;D xsi:type="xsd:double"&gt;23812.268&lt;/D&gt;&lt;D xsi:type="xsd:double"&gt;23919.695&lt;/D&gt;&lt;D xsi:type="xsd:double"&gt;23930.172&lt;/D&gt;&lt;D xsi:type="xsd:double"&gt;23874.35&lt;/D&gt;&lt;D xsi:type="xsd:double"&gt;23761.377&lt;/D&gt;&lt;D xsi:type="xsd:double"&gt;23627.316&lt;/D&gt;&lt;D xsi:type="xsd:double"&gt;23497.264&lt;/D&gt;&lt;D xsi:type="xsd:double"&gt;23516.477&lt;/D&gt;&lt;D xsi:type="xsd:double"&gt;23579.424&lt;/D&gt;&lt;D xsi:type="xsd:double"&gt;23727.158&lt;/D&gt;&lt;D xsi:type="xsd:double"&gt;23858.086&lt;/D&gt;&lt;D xsi:type="xsd:double"&gt;23968.152&lt;/D&gt;&lt;D xsi:type="xsd:double"&gt;23863.014&lt;/D&gt;&lt;D xsi:type="xsd:double"&gt;23825.092&lt;/D&gt;&lt;D xsi:type="xsd:double"&gt;23688.42&lt;/D&gt;&lt;D xsi:type="xsd:double"&gt;23654.076&lt;/D&gt;&lt;D xsi:type="xsd:double"&gt;23657.113&lt;/D&gt;&lt;D xsi:type="xsd:double"&gt;23793.158&lt;/D&gt;&lt;D xsi:type="xsd:double"&gt;23759.465&lt;/D&gt;&lt;D xsi:type="xsd:double"&gt;23778.645&lt;/D&gt;&lt;D xsi:type="xsd:double"&gt;23674.64&lt;/D&gt;&lt;D xsi:type="xsd:double"&gt;23523.951&lt;/D&gt;&lt;D xsi:type="xsd:double"&gt;23319.988&lt;/D&gt;&lt;D xsi:type="xsd:double"&gt;23156.922&lt;/D&gt;&lt;D xsi:type="xsd:double"&gt;22969.186&lt;/D&gt;&lt;D xsi:type="xsd:double"&gt;22873.12&lt;/D&gt;&lt;D xsi:type="xsd:double"&gt;22846.605&lt;/D&gt;&lt;D xsi:type="xsd:double"&gt;22922.75&lt;/D&gt;&lt;D xsi:type="xsd:double"&gt;23055.389&lt;/D&gt;&lt;D xsi:type="xsd:double"&gt;23208.088&lt;/D&gt;&lt;D xsi:type="xsd:double"&gt;23396.281&lt;/D&gt;&lt;D xsi:type="xsd:double"&gt;23473.176&lt;/D&gt;&lt;D xsi:type="xsd:double"&gt;23512.47&lt;/D&gt;&lt;D xsi:type="xsd:double"&gt;23617.297&lt;/D&gt;&lt;D xsi:type="xsd:double"&gt;23691.691&lt;/D&gt;&lt;D xsi:type="xsd:double"&gt;23634.139&lt;/D&gt;&lt;D xsi:type="xsd:double"&gt;23670.17&lt;/D&gt;&lt;D xsi:type="xsd:double"&gt;23716.268&lt;/D&gt;&lt;D xsi:type="xsd:double"&gt;23728.693&lt;/D&gt;&lt;D xsi:type="xsd:double"&gt;23789.723&lt;/D&gt;&lt;D xsi:type="xsd:double"&gt;23935.834&lt;/D&gt;&lt;D xsi:type="xsd:double"&gt;24022.102&lt;/D&gt;&lt;D xsi:type="xsd:double"&gt;24125.178&lt;/D&gt;&lt;D xsi:type="xsd:double"&gt;24161.893&lt;/D&gt;&lt;D xsi:type="xsd:double"&gt;24104.299&lt;/D&gt;&lt;D xsi:type="xsd:double"&gt;24051.336&lt;/D&gt;&lt;D xsi:type="xsd:double"&gt;24099.332&lt;/D&gt;&lt;D xsi:type="xsd:double"&gt;24133.676&lt;/D&gt;&lt;D xsi:type="xsd:double"&gt;24283.063&lt;/D&gt;&lt;D xsi:type="xsd:double"&gt;24517.344&lt;/D&gt;&lt;D xsi:type="xsd:double"&gt;24688.568&lt;/D&gt;&lt;D xsi:type="xsd:double"&gt;24790.414&lt;/D&gt;&lt;D xsi:type="xsd:double"&gt;24805.059&lt;/D&gt;&lt;D xsi:type="xsd:double"&gt;24736.379&lt;/D&gt;&lt;D xsi:type="xsd:double"&gt;24651.346&lt;/D&gt;&lt;D xsi:type="xsd:double"&gt;24600.846&lt;/D&gt;&lt;D xsi:type="xsd:double"&gt;24564.436&lt;/D&gt;&lt;D xsi:type="xsd:double"&gt;24598.363&lt;/D&gt;&lt;D xsi:type="xsd:double"&gt;24632.832&lt;/D&gt;&lt;D xsi:type="xsd:double"&gt;24640.084&lt;/D&gt;&lt;D xsi:type="xsd:double"&gt;24634.748&lt;/D&gt;&lt;D xsi:type="xsd:double"&gt;24561.8&lt;/D&gt;&lt;D xsi:type="xsd:double"&gt;24493.133&lt;/D&gt;&lt;D xsi:type="xsd:double"&gt;24493.762&lt;/D&gt;&lt;D xsi:type="xsd:double"&gt;24534.867&lt;/D&gt;&lt;D xsi:type="xsd:double"&gt;24586.225&lt;/D&gt;&lt;D xsi:type="xsd:double"&gt;24689.637&lt;/D&gt;&lt;D xsi:type="xsd:double"&gt;24772.559&lt;/D&gt;&lt;D xsi:type="xsd:double"&gt;24786.064&lt;/D&gt;&lt;D xsi:type="xsd:double"&gt;24796.414&lt;/D&gt;&lt;D xsi:type="xsd:double"&gt;24819.85&lt;/D&gt;&lt;D xsi:type="xsd:double"&gt;24818.092&lt;/D&gt;&lt;D xsi:type="xsd:double"&gt;24828.229&lt;/D&gt;&lt;D xsi:type="xsd:double"&gt;24818.77&lt;/D&gt;&lt;D xsi:type="xsd:double"&gt;24756.19&lt;/D&gt;&lt;D xsi:type="xsd:double"&gt;24614.387&lt;/D&gt;&lt;D xsi:type="xsd:double"&gt;24482.527&lt;/D&gt;&lt;D xsi:type="xsd:double"&gt;24329.65&lt;/D&gt;&lt;D xsi:type="xsd:double"&gt;24168.49&lt;/D&gt;&lt;D xsi:type="xsd:double"&gt;24019.008&lt;/D&gt;&lt;D xsi:type="xsd:double"&gt;23939.992&lt;/D&gt;&lt;D xsi:type="xsd:double"&gt;23871.834&lt;/D&gt;&lt;D xsi:type="xsd:double"&gt;23837.135&lt;/D&gt;&lt;D xsi:type="xsd:double"&gt;23838.035&lt;/D&gt;&lt;D xsi:type="xsd:double"&gt;23918.457&lt;/D&gt;&lt;D xsi:type="xsd:double"&gt;24052.645&lt;/D&gt;&lt;D xsi:type="xsd:double"&gt;24163.05&lt;/D&gt;&lt;D xsi:type="xsd:double"&gt;24272.043&lt;/D&gt;&lt;D xsi:type="xsd:double"&gt;24371.664&lt;/D&gt;&lt;D xsi:type="xsd:double"&gt;24453.295&lt;/D&gt;&lt;D xsi:type="xsd:double"&gt;24458.932&lt;/D&gt;&lt;D xsi:type="xsd:double"&gt;24481.123&lt;/D&gt;&lt;D xsi:type="xsd:double"&gt;24553.246&lt;/D&gt;&lt;D xsi:type="xsd:double"&gt;24653.504&lt;/D&gt;&lt;D xsi:type="xsd:double"&gt;24764.408&lt;/D&gt;&lt;D xsi:type="xsd:double"&gt;24920.12&lt;/D&gt;&lt;D xsi:type="xsd:double"&gt;25270.252&lt;/D&gt;&lt;D xsi:type="xsd:double"&gt;25688.105&lt;/D&gt;&lt;D xsi:type="xsd:double"&gt;26162.406&lt;/D&gt;&lt;D xsi:type="xsd:double"&gt;26749.123&lt;/D&gt;&lt;D xsi:type="xsd:double"&gt;27206.295&lt;/D&gt;&lt;D xsi:type="xsd:double"&gt;27482.686&lt;/D&gt;&lt;D xsi:type="xsd:double"&gt;27641.75&lt;/D&gt;&lt;D xsi:type="xsd:double"&gt;27717.896&lt;/D&gt;&lt;D xsi:type="xsd:double"&gt;27533.613&lt;/D&gt;&lt;D xsi:type="xsd:double"&gt;27591.414&lt;/D&gt;&lt;D xsi:type="xsd:double"&gt;27654.42&lt;/D&gt;&lt;D xsi:type="xsd:double"&gt;27672.018&lt;/D&gt;&lt;D xsi:type="xsd:double"&gt;27753.59&lt;/D&gt;&lt;D xsi:type="xsd:double"&gt;28021.322&lt;/D&gt;&lt;D xsi:type="xsd:double"&gt;28139.773&lt;/D&gt;&lt;D xsi:type="xsd:double"&gt;28233.072&lt;/D&gt;&lt;D xsi:type="xsd:double"&gt;28294.133&lt;/D&gt;&lt;D xsi:type="xsd:double"&gt;28306.7&lt;/D&gt;&lt;D xsi:type="xsd:double"&gt;28171.09&lt;/D&gt;&lt;D xsi:type="xsd:double"&gt;28010.723&lt;/D&gt;&lt;D xsi:type="xsd:double"&gt;27788.648&lt;/D&gt;&lt;D xsi:type="xsd:double"&gt;27677.516&lt;/D&gt;&lt;D xsi:type="xsd:double"&gt;27596.393&lt;/D&gt;&lt;D xsi:type="xsd:double"&gt;27526.72&lt;/D&gt;&lt;D xsi:type="xsd:double"&gt;27448.395&lt;/D&gt;&lt;D xsi:type="xsd:double"&gt;27447.71&lt;/D&gt;&lt;D xsi:type="xsd:double"&gt;27496.697&lt;/D&gt;&lt;D xsi:type="xsd:double"&gt;27471.309&lt;/D&gt;&lt;D xsi:type="xsd:double"&gt;27528.58&lt;/D&gt;&lt;D xsi:type="xsd:double"&gt;27595.734&lt;/D&gt;&lt;D xsi:type="xsd:double"&gt;27643.168&lt;/D&gt;&lt;D xsi:type="xsd:double"&gt;27677.277&lt;/D&gt;&lt;D xsi:type="xsd:double"&gt;27809&lt;/D&gt;&lt;D xsi:type="xsd:double"&gt;27886.533&lt;/D&gt;&lt;D xsi:type="xsd:double"&gt;27860.387&lt;/D&gt;&lt;D xsi:type="xsd:double"&gt;27840.48&lt;/D&gt;&lt;D xsi:type="xsd:double"&gt;27761.346&lt;/D&gt;&lt;D xsi:type="xsd:double"&gt;27604.719&lt;/D&gt;&lt;D xsi:type="xsd:double"&gt;27519.97&lt;/D&gt;&lt;D xsi:type="xsd:double"&gt;27539.486&lt;/D&gt;&lt;D xsi:type="xsd:double"&gt;27506.68&lt;/D&gt;&lt;D xsi:type="xsd:double"&gt;27450.504&lt;/D&gt;&lt;D xsi:type="xsd:double"&gt;27355.064&lt;/D&gt;&lt;D xsi:type="xsd:double"&gt;27161.098&lt;/D&gt;&lt;D xsi:type="xsd:double"&gt;27032.29&lt;/D&gt;&lt;D xsi:type="xsd:double"&gt;27036.365&lt;/D&gt;&lt;D xsi:type="xsd:double"&gt;26945.473&lt;/D&gt;&lt;D xsi:type="xsd:double"&gt;26860.908&lt;/D&gt;&lt;D xsi:type="xsd:double"&gt;26874.139&lt;/D&gt;&lt;D xsi:type="xsd:double"&gt;26831.5&lt;/D&gt;&lt;D xsi:type="xsd:double"&gt;26727.498&lt;/D&gt;&lt;D xsi:type="xsd:double"&gt;26771.307&lt;/D&gt;&lt;D xsi:type="xsd:double"&gt;26924.658&lt;/D&gt;&lt;D xsi:type="xsd:double"&gt;27054.895&lt;/D&gt;&lt;D xsi:type="xsd:double"&gt;27145.111&lt;/D&gt;&lt;D xsi:type="xsd:double"&gt;27125.78&lt;/D&gt;&lt;D xsi:type="xsd:double"&gt;26903.006&lt;/D&gt;&lt;D xsi:type="xsd:double"&gt;26686.32&lt;/D&gt;&lt;D xsi:type="xsd:double"&gt;26461.79&lt;/D&gt;&lt;D xsi:type="xsd:double"&gt;26245.463&lt;/D&gt;&lt;D xsi:type="xsd:double"&gt;25959.943&lt;/D&gt;&lt;D xsi:type="xsd:double"&gt;25761.61&lt;/D&gt;&lt;D xsi:type="xsd:double"&gt;25214.916&lt;/D&gt;&lt;D xsi:type="xsd:double"&gt;24837.01&lt;/D&gt;&lt;D xsi:type="xsd:double"&gt;24604.443&lt;/D&gt;&lt;D xsi:type="xsd:double"&gt;24601.99&lt;/D&gt;&lt;D xsi:type="xsd:double"&gt;24631.11&lt;/D&gt;&lt;D xsi:type="xsd:double"&gt;24938.95&lt;/D&gt;&lt;D xsi:type="xsd:double"&gt;25092.947&lt;/D&gt;&lt;D xsi:type="xsd:double"&gt;25195.746&lt;/D&gt;&lt;D xsi:type="xsd:double"&gt;25231.906&lt;/D&gt;&lt;D xsi:type="xsd:double"&gt;25315.01&lt;/D&gt;&lt;D xsi:type="xsd:double"&gt;25360.383&lt;/D&gt;&lt;D xsi:type="xsd:double"&gt;25407.596&lt;/D&gt;&lt;D xsi:type="xsd:double"&gt;25350.244&lt;/D&gt;&lt;D xsi:type="xsd:double"&gt;25139.674&lt;/D&gt;&lt;D xsi:type="xsd:double"&gt;24933.176&lt;/D&gt;&lt;D xsi:type="xsd:double"&gt;24800.543&lt;/D&gt;&lt;D xsi:type="xsd:double"&gt;24620.367&lt;/D&gt;&lt;D xsi:type="xsd:double"&gt;24521.922&lt;/D&gt;&lt;D xsi:type="xsd:double"&gt;24533.814&lt;/D&gt;&lt;D xsi:type="xsd:double"&gt;24514.25&lt;/D&gt;&lt;D xsi:type="xsd:double"&gt;24493.191&lt;/D&gt;&lt;D xsi:type="xsd:double"&gt;24468.652&lt;/D&gt;&lt;D xsi:type="xsd:double"&gt;24451.89&lt;/D&gt;&lt;D xsi:type="xsd:double"&gt;24473.83&lt;/D&gt;&lt;D xsi:type="xsd:double"&gt;24492.248&lt;/D&gt;&lt;D xsi:type="xsd:double"&gt;24372.62&lt;/D&gt;&lt;D xsi:type="xsd:double"&gt;24301.324&lt;/D&gt;&lt;D xsi:type="xsd:double"&gt;24189.035&lt;/D&gt;&lt;D xsi:type="xsd:double"&gt;24047.742&lt;/D&gt;&lt;D xsi:type="xsd:double"&gt;23843.094&lt;/D&gt;&lt;D xsi:type="xsd:double"&gt;23693.46&lt;/D&gt;&lt;D xsi:type="xsd:double"&gt;23441.193&lt;/D&gt;&lt;D xsi:type="xsd:double"&gt;23124.912&lt;/D&gt;&lt;D xsi:type="xsd:double"&gt;22612.297&lt;/D&gt;&lt;D xsi:type="xsd:double"&gt;22198.295&lt;/D&gt;&lt;D xsi:type="xsd:double"&gt;21780.803&lt;/D&gt;&lt;D xsi:type="xsd:double"&gt;21597.016&lt;/D&gt;&lt;D xsi:type="xsd:double"&gt;21437.57&lt;/D&gt;&lt;D xsi:type="xsd:double"&gt;21521.371&lt;/D&gt;&lt;D xsi:type="xsd:double"&gt;21477.467&lt;/D&gt;&lt;D xsi:type="xsd:double"&gt;21448.377&lt;/D&gt;&lt;D xsi:type="xsd:double"&gt;21248.79&lt;/D&gt;&lt;D xsi:type="xsd:double"&gt;21043.016&lt;/D&gt;&lt;D xsi:type="xsd:double"&gt;20960.707&lt;/D&gt;&lt;D xsi:type="xsd:double"&gt;21149.885&lt;/D&gt;&lt;D xsi:type="xsd:double"&gt;21275.396&lt;/D&gt;&lt;D xsi:type="xsd:double"&gt;21408.148&lt;/D&gt;&lt;D xsi:type="xsd:double"&gt;21603.824&lt;/D&gt;&lt;D xsi:type="xsd:double"&gt;21643.063&lt;/D&gt;&lt;D xsi:type="xsd:double"&gt;21610.133&lt;/D&gt;&lt;D xsi:type="xsd:double"&gt;21668.559&lt;/D&gt;&lt;D xsi:type="xsd:double"&gt;21751.85&lt;/D&gt;&lt;D xsi:type="xsd:double"&gt;21790.855&lt;/D&gt;&lt;D xsi:type="xsd:double"&gt;21859.127&lt;/D&gt;&lt;D xsi:type="xsd:double"&gt;21726.377&lt;/D&gt;&lt;D xsi:type="xsd:double"&gt;21574.646&lt;/D&gt;&lt;D xsi:type="xsd:double"&gt;21427.744&lt;/D&gt;&lt;D xsi:type="xsd:double"&gt;21187.678&lt;/D&gt;&lt;D xsi:type="xsd:double"&gt;20997.621&lt;/D&gt;&lt;D xsi:type="xsd:double"&gt;21038.258&lt;/D&gt;&lt;D xsi:type="xsd:double"&gt;21189.963&lt;/D&gt;&lt;D xsi:type="xsd:double"&gt;21319.021&lt;/D&gt;&lt;D xsi:type="xsd:double"&gt;21710.854&lt;/D&gt;&lt;D xsi:type="xsd:double"&gt;22012.576&lt;/D&gt;&lt;D xsi:type="xsd:double"&gt;22203.117&lt;/D&gt;&lt;D xsi:type="xsd:double"&gt;22378.404&lt;/D&gt;&lt;D xsi:type="xsd:double"&gt;22532.172&lt;/D&gt;&lt;D xsi:type="xsd:double"&gt;22517.002&lt;/D&gt;&lt;D xsi:type="xsd:double"&gt;22623.654&lt;/D&gt;&lt;D xsi:type="xsd:double"&gt;22745.367&lt;/D&gt;&lt;D xsi:type="xsd:double"&gt;22814.305&lt;/D&gt;&lt;D xsi:type="xsd:double"&gt;22892.057&lt;/D&gt;&lt;D xsi:type="xsd:double"&gt;22973.148&lt;/D&gt;&lt;D xsi:type="xsd:double"&gt;23025.902&lt;/D&gt;&lt;D xsi:type="xsd:double"&gt;23035.678&lt;/D&gt;&lt;D xsi:type="xsd:double"&gt;23049.102&lt;/D&gt;&lt;D xsi:type="xsd:double"&gt;23042.572&lt;/D&gt;&lt;D xsi:type="xsd:double"&gt;23037.486&lt;/D&gt;&lt;D xsi:type="xsd:double"&gt;22935.105&lt;/D&gt;&lt;D xsi:type="xsd:double"&gt;22785.863&lt;/D&gt;&lt;D xsi:type="xsd:double"&gt;22671.004&lt;/D&gt;&lt;D xsi:type="xsd:double"&gt;22690.404&lt;/D&gt;&lt;D xsi:type="xsd:double"&gt;22736.623&lt;/D&gt;&lt;D xsi:type="xsd:double"&gt;22782.082&lt;/D&gt;&lt;D xsi:type="xsd:double"&gt;22853.428&lt;/D&gt;&lt;D xsi:type="xsd:double"&gt;22820.082&lt;/D&gt;&lt;D xsi:type="xsd:double"&gt;22679.803&lt;/D&gt;&lt;D xsi:type="xsd:double"&gt;22647.379&lt;/D&gt;&lt;D xsi:type="xsd:double"&gt;22553.14&lt;/D&gt;&lt;D xsi:type="xsd:double"&gt;22409.95&lt;/D&gt;&lt;D xsi:type="xsd:double"&gt;22382.46&lt;/D&gt;&lt;D xsi:type="xsd:double"&gt;22349.678&lt;/D&gt;&lt;D xsi:type="xsd:double"&gt;22271.938&lt;/D&gt;&lt;D xsi:type="xsd:double"&gt;22343.654&lt;/D&gt;&lt;D xsi:type="xsd:double"&gt;22474.67&lt;/D&gt;&lt;D xsi:type="xsd:double"&gt;22539.346&lt;/D&gt;&lt;D xsi:type="xsd:double"&gt;22601.295&lt;/D&gt;&lt;D xsi:type="xsd:double"&gt;22599.037&lt;/D&gt;&lt;D xsi:type="xsd:double"&gt;22461.758&lt;/D&gt;&lt;D xsi:type="xsd:double"&gt;22327.861&lt;/D&gt;&lt;D xsi:type="xsd:double"&gt;22286.605&lt;/D&gt;&lt;D xsi:type="xsd:double"&gt;22282.943&lt;/D&gt;&lt;D xsi:type="xsd:double"&gt;22268.559&lt;/D&gt;&lt;D xsi:type="xsd:double"&gt;22302.072&lt;/D&gt;&lt;D xsi:type="xsd:double"&gt;22343.432&lt;/D&gt;&lt;D xsi:type="xsd:double"&gt;22248.188&lt;/D&gt;&lt;D xsi:type="xsd:double"&gt;22113.002&lt;/D&gt;&lt;D xsi:type="xsd:double"&gt;21970.521&lt;/D&gt;&lt;D xsi:type="xsd:double"&gt;21816.154&lt;/D&gt;&lt;D xsi:type="xsd:double"&gt;21637.48&lt;/D&gt;&lt;D xsi:type="xsd:double"&gt;21511.328&lt;/D&gt;&lt;D xsi:type="xsd:double"&gt;21490.818&lt;/D&gt;&lt;D xsi:type="xsd:double"&gt;21524.309&lt;/D&gt;&lt;D xsi:type="xsd:double"&gt;21582.61&lt;/D&gt;&lt;D xsi:type="xsd:double"&gt;21678.977&lt;/D&gt;&lt;D xsi:type="xsd:double"&gt;21790.105&lt;/D&gt;&lt;D xsi:type="xsd:double"&gt;21857.982&lt;/D&gt;&lt;D xsi:type="xsd:double"&gt;21911.195&lt;/D&gt;&lt;D xsi:type="xsd:double"&gt;21944.008&lt;/D&gt;&lt;D xsi:type="xsd:double"&gt;21985.596&lt;/D&gt;&lt;D xsi:type="xsd:double"&gt;21996.021&lt;/D&gt;&lt;D xsi:type="xsd:double"&gt;21970.783&lt;/D&gt;&lt;D xsi:type="xsd:double"&gt;21808.582&lt;/D&gt;&lt;D xsi:type="xsd:double"&gt;21662.402&lt;/D&gt;&lt;D xsi:type="xsd:double"&gt;21458.64&lt;/D&gt;&lt;D xsi:type="xsd:double"&gt;21148.879&lt;/D&gt;&lt;D xsi:type="xsd:double"&gt;20856.74&lt;/D&gt;&lt;D xsi:type="xsd:double"&gt;20569.016&lt;/D&gt;&lt;D xsi:type="xsd:double"&gt;20273.623&lt;/D&gt;&lt;D xsi:type="xsd:double"&gt;20064.438&lt;/D&gt;&lt;D xsi:type="xsd:double"&gt;19961.252&lt;/D&gt;&lt;D xsi:type="xsd:double"&gt;19774.664&lt;/D&gt;&lt;D xsi:type="xsd:double"&gt;19644.453&lt;/D&gt;&lt;D xsi:type="xsd:double"&gt;19629.264&lt;/D&gt;&lt;D xsi:type="xsd:double"&gt;19419.549&lt;/D&gt;&lt;D xsi:type="xsd:double"&gt;19164.496&lt;/D&gt;&lt;D xsi:type="xsd:double"&gt;19076.443&lt;/D&gt;&lt;D xsi:type="xsd:double"&gt;19096.982&lt;/D&gt;&lt;D xsi:type="xsd:double"&gt;18941.98&lt;/D&gt;&lt;D xsi:type="xsd:double"&gt;18975.21&lt;/D&gt;&lt;D xsi:type="xsd:double"&gt;19105.945&lt;/D&gt;&lt;D xsi:type="xsd:double"&gt;19226.467&lt;/D&gt;&lt;D xsi:type="xsd:double"&gt;19277.537&lt;/D&gt;&lt;D xsi:type="xsd:double"&gt;19394.746&lt;/D&gt;&lt;D xsi:type="xsd:double"&gt;19382.574&lt;/D&gt;&lt;D xsi:type="xsd:double"&gt;19380.025&lt;/D&gt;&lt;D xsi:type="xsd:double"&gt;19301.037&lt;/D&gt;&lt;D xsi:type="xsd:double"&gt;19091.098&lt;/D&gt;&lt;D xsi:type="xsd:double"&gt;18865.646&lt;/D&gt;&lt;D xsi:type="xsd:double"&gt;18850.955&lt;/D&gt;&lt;D xsi:type="xsd:double"&gt;18838.754&lt;/D&gt;&lt;D xsi:type="xsd:double"&gt;18766.033&lt;/D&gt;&lt;D xsi:type="xsd:double"&gt;18929.49&lt;/D&gt;&lt;D xsi:type="xsd:double"&gt;19122.674&lt;/D&gt;&lt;D xsi:type="xsd:double"&gt;19231.863&lt;/D&gt;&lt;D xsi:type="xsd:double"&gt;19290.404&lt;/D&gt;&lt;D xsi:type="xsd:double"&gt;19343.98&lt;/D&gt;&lt;D xsi:type="xsd:double"&gt;19249.113&lt;/D&gt;&lt;D xsi:type="xsd:double"&gt;19264.844&lt;/D&gt;&lt;D xsi:type="xsd:double"&gt;19194.412&lt;/D&gt;&lt;D xsi:type="xsd:double"&gt;19192.947&lt;/D&gt;&lt;D xsi:type="xsd:double"&gt;19355.156&lt;/D&gt;&lt;D xsi:type="xsd:double"&gt;19565.758&lt;/D&gt;&lt;D xsi:type="xsd:double"&gt;19728.268&lt;/D&gt;&lt;D xsi:type="xsd:double"&gt;19937.826&lt;/D&gt;&lt;D xsi:type="xsd:double"&gt;20058.65&lt;/D&gt;&lt;D xsi:type="xsd:double"&gt;20057.203&lt;/D&gt;&lt;D xsi:type="xsd:double"&gt;20065.736&lt;/D&gt;&lt;D xsi:type="xsd:double"&gt;20070.316&lt;/D&gt;&lt;D xsi:type="xsd:double"&gt;20125.44&lt;/D&gt;&lt;D xsi:type="xsd:double"&gt;20180.879&lt;/D&gt;&lt;D xsi:type="xsd:double"&gt;20233.166&lt;/D&gt;&lt;D xsi:type="xsd:double"&gt;20337.045&lt;/D&gt;&lt;D xsi:type="xsd:double"&gt;20431.45&lt;/D&gt;&lt;D xsi:type="xsd:double"&gt;20481.213&lt;/D&gt;&lt;D xsi:type="xsd:double"&gt;20556.809&lt;/D&gt;&lt;D xsi:type="xsd:double"&gt;20628.314&lt;/D&gt;&lt;D xsi:type="xsd:double"&gt;20596.674&lt;/D&gt;&lt;D xsi:type="xsd:double"&gt;20535.607&lt;/D&gt;&lt;D xsi:type="xsd:double"&gt;20559.455&lt;/D&gt;&lt;D xsi:type="xsd:double"&gt;20581.445&lt;/D&gt;&lt;D xsi:type="xsd:double"&gt;20558.184&lt;/D&gt;&lt;D xsi:type="xsd:double"&gt;20524.463&lt;/D&gt;&lt;D xsi:type="xsd:double"&gt;20492.535&lt;/D&gt;&lt;D xsi:type="xsd:double"&gt;20385.068&lt;/D&gt;&lt;D xsi:type="xsd:double"&gt;20303.809&lt;/D&gt;&lt;D xsi:type="xsd:double"&gt;20292.186&lt;/D&gt;&lt;D xsi:type="xsd:double"&gt;20357.674&lt;/D&gt;&lt;D xsi:type="xsd:double"&gt;20548.082&lt;/D&gt;&lt;D xsi:type="xsd:double"&gt;20762.434&lt;/D&gt;&lt;D xsi:type="xsd:double"&gt;20951.648&lt;/D&gt;&lt;D xsi:type="xsd:double"&gt;21095.785&lt;/D&gt;&lt;D xsi:type="xsd:double"&gt;21282.14&lt;/D&gt;&lt;D xsi:type="xsd:double"&gt;21297.66&lt;/D&gt;&lt;D xsi:type="xsd:double"&gt;21354.549&lt;/D&gt;&lt;D xsi:type="xsd:double"&gt;21384.662&lt;/D&gt;&lt;D xsi:type="xsd:double"&gt;21413.25&lt;/D&gt;&lt;D xsi:type="xsd:double"&gt;21407.463&lt;/D&gt;&lt;D xsi:type="xsd:double"&gt;21432.52&lt;/D&gt;&lt;D xsi:type="xsd:double"&gt;21385.676&lt;/D&gt;&lt;D xsi:type="xsd:double"&gt;21305.678&lt;/D&gt;&lt;D xsi:type="xsd:double"&gt;21180.178&lt;/D&gt;&lt;D xsi:type="xsd:double"&gt;21003.89&lt;/D&gt;&lt;D xsi:type="xsd:double"&gt;20821.533&lt;/D&gt;&lt;D xsi:type="xsd:double"&gt;20565.902&lt;/D&gt;&lt;D xsi:type="xsd:double"&gt;20383.852&lt;/D&gt;&lt;D xsi:type="xsd:double"&gt;20297.004&lt;/D&gt;&lt;D xsi:type="xsd:double"&gt;20202.898&lt;/D&gt;&lt;D xsi:type="xsd:double"&gt;20096.025&lt;/D&gt;&lt;D xsi:type="xsd:double"&gt;20017.91&lt;/D&gt;&lt;D xsi:type="xsd:double"&gt;19963.34&lt;/D&gt;&lt;D xsi:type="xsd:double"&gt;19938.56&lt;/D&gt;&lt;D xsi:type="xsd:double"&gt;19892.781&lt;/D&gt;&lt;D xsi:type="xsd:double"&gt;19848.557&lt;/D&gt;&lt;D xsi:type="xsd:double"&gt;19875.139&lt;/D&gt;&lt;D xsi:type="xsd:double"&gt;19860.154&lt;/D&gt;&lt;D xsi:type="xsd:double"&gt;19802.48&lt;/D&gt;&lt;D xsi:type="xsd:double"&gt;19910.809&lt;/D&gt;&lt;D xsi:type="xsd:double"&gt;20051.363&lt;/D&gt;&lt;D xsi:type="xsd:double"&gt;20196.277&lt;/D&gt;&lt;D xsi:type="xsd:double"&gt;20360.35&lt;/D&gt;&lt;D xsi:type="xsd:double"&gt;20557.281&lt;/D&gt;&lt;D xsi:type="xsd:double"&gt;20635.867&lt;/D&gt;&lt;D xsi:type="xsd:double"&gt;20728.29&lt;/D&gt;&lt;D xsi:type="xsd:double"&gt;20802.385&lt;/D&gt;&lt;D xsi:type="xsd:double"&gt;20882.55&lt;/D&gt;&lt;D xsi:type="xsd:double"&gt;20985.18&lt;/D&gt;&lt;D xsi:type="xsd:double"&gt;21092.56&lt;/D&gt;&lt;D xsi:type="xsd:double"&gt;21129.244&lt;/D&gt;&lt;D xsi:type="xsd:double"&gt;21042.395&lt;/D&gt;&lt;D xsi:type="xsd:double"&gt;20913.855&lt;/D&gt;&lt;D xsi:type="xsd:double"&gt;20741.713&lt;/D&gt;&lt;D xsi:type="xsd:double"&gt;20489.82&lt;/D&gt;&lt;D xsi:type="xsd:double"&gt;20315.287&lt;/D&gt;&lt;D xsi:type="xsd:double"&gt;20314.73&lt;/D&gt;&lt;D xsi:type="xsd:double"&gt;20370.912&lt;/D&gt;&lt;D xsi:type="xsd:double"&gt;20436.432&lt;/D&gt;&lt;D xsi:type="xsd:double"&gt;20602.416&lt;/D&gt;&lt;D xsi:type="xsd:double"&gt;20620.246&lt;/D&gt;&lt;D xsi:type="xsd:double"&gt;20563.666&lt;/D&gt;&lt;D xsi:type="xsd:double"&gt;20464.47&lt;/D&gt;&lt;D xsi:type="xsd:double"&gt;20392.67&lt;/D&gt;&lt;D xsi:type="xsd:double"&gt;20377.877&lt;/D&gt;&lt;D xsi:type="xsd:double"&gt;20537.89&lt;/D&gt;&lt;D xsi:type="xsd:double"&gt;20642.574&lt;/D&gt;&lt;D xsi:type="xsd:double"&gt;20707.14&lt;/D&gt;&lt;D xsi:type="xsd:double"&gt;20761.3&lt;/D&gt;&lt;D xsi:type="xsd:double"&gt;20715.26&lt;/D&gt;&lt;D xsi:type="xsd:double"&gt;20679.52&lt;/D&gt;&lt;D xsi:type="xsd:double"&gt;20774.324&lt;/D&gt;&lt;D xsi:type="xsd:double"&gt;20939.74&lt;/D&gt;&lt;D xsi:type="xsd:double"&gt;21110.568&lt;/D&gt;&lt;D xsi:type="xsd:double"&gt;21329.584&lt;/D&gt;&lt;D xsi:type="xsd:double"&gt;21514.12&lt;/D&gt;&lt;D xsi:type="xsd:double"&gt;21603.813&lt;/D&gt;&lt;D xsi:type="xsd:double"&gt;21715.834&lt;/D&gt;&lt;D xsi:type="xsd:double"&gt;21803.72&lt;/D&gt;&lt;D xsi:type="xsd:double"&gt;21864.725&lt;/D&gt;&lt;D xsi:type="xsd:double"&gt;21902.775&lt;/D&gt;&lt;D xsi:type="xsd:double"&gt;21994.082&lt;/D&gt;&lt;D xsi:type="xsd:double"&gt;22061.385&lt;/D&gt;&lt;D xsi:type="xsd:double"&gt;22096.154&lt;/D&gt;&lt;D xsi:type="xsd:double"&gt;22081.574&lt;/D&gt;&lt;D xsi:type="xsd:double"&gt;22108.715&lt;/D&gt;&lt;D xsi:type="xsd:double"&gt;22030.592&lt;/D&gt;&lt;D xsi:type="xsd:double"&gt;21953.24&lt;/D&gt;&lt;D xsi:type="xsd:double"&gt;21947.59&lt;/D&gt;&lt;D xsi:type="xsd:double"&gt;22068.268&lt;/D&gt;&lt;D xsi:type="xsd:double"&gt;22135.563&lt;/D&gt;&lt;D xsi:type="xsd:double"&gt;22286.225&lt;/D&gt;&lt;D xsi:type="xsd:double"&gt;22435.889&lt;/D&gt;&lt;D xsi:type="xsd:double"&gt;22560.053&lt;/D&gt;&lt;D xsi:type="xsd:double"&gt;22647.602&lt;/D&gt;&lt;D xsi:type="xsd:double"&gt;22736.648&lt;/D&gt;&lt;D xsi:type="xsd:double"&gt;22798.117&lt;/D&gt;&lt;D xsi:type="xsd:double"&gt;22886.64&lt;/D&gt;&lt;D xsi:type="xsd:double"&gt;22920.701&lt;/D&gt;&lt;D xsi:type="xsd:double"&gt;22933.781&lt;/D&gt;&lt;D xsi:type="xsd:double"&gt;22951.4&lt;/D&gt;&lt;D xsi:type="xsd:double"&gt;22955.6&lt;/D&gt;&lt;D xsi:type="xsd:double"&gt;22913.957&lt;/D&gt;&lt;D xsi:type="xsd:double"&gt;22908.422&lt;/D&gt;&lt;D xsi:type="xsd:double"&gt;22873.107&lt;/D&gt;&lt;D xsi:type="xsd:double"&gt;22876.545&lt;/D&gt;&lt;D xsi:type="xsd:double"&gt;22907.764&lt;/D&gt;&lt;D xsi:type="xsd:double"&gt;22977.242&lt;/D&gt;&lt;D xsi:type="xsd:double"&gt;23048.674&lt;/D&gt;&lt;D xsi:type="xsd:double"&gt;23214.316&lt;/D&gt;&lt;D xsi:type="xsd:double"&gt;23368.63&lt;/D&gt;&lt;D xsi:type="xsd:double"&gt;23521.615&lt;/D&gt;&lt;D xsi:type="xsd:double"&gt;23673.016&lt;/D&gt;&lt;D xsi:type="xsd:double"&gt;23839.615&lt;/D&gt;&lt;D xsi:type="xsd:double"&gt;23767.826&lt;/D&gt;&lt;D xsi:type="xsd:double"&gt;23653.441&lt;/D&gt;&lt;D xsi:type="xsd:double"&gt;23543.207&lt;/D&gt;&lt;D xsi:type="xsd:double"&gt;23426.457&lt;/D&gt;&lt;D xsi:type="xsd:double"&gt;23316.607&lt;/D&gt;&lt;D xsi:type="xsd:double"&gt;23364.66&lt;/D&gt;&lt;D xsi:type="xsd:double"&gt;23455.488&lt;/D&gt;&lt;D xsi:type="xsd:double"&gt;23569.32&lt;/D&gt;&lt;D xsi:type="xsd:double"&gt;23639.498&lt;/D&gt;&lt;D xsi:type="xsd:double"&gt;23592.992&lt;/D&gt;&lt;D xsi:type="xsd:double"&gt;23601.2&lt;/D&gt;&lt;D xsi:type="xsd:double"&gt;23591.15&lt;/D&gt;&lt;D xsi:type="xsd:double"&gt;23587.084&lt;/D&gt;&lt;D xsi:type="xsd:double"&gt;23509.219&lt;/D&gt;&lt;D xsi:type="xsd:double"&gt;23562.52&lt;/D&gt;&lt;D xsi:type="xsd:double"&gt;23586.027&lt;/D&gt;&lt;D xsi:type="xsd:double"&gt;23619.76&lt;/D&gt;&lt;D xsi:type="xsd:double"&gt;23662.365&lt;/D&gt;&lt;D xsi:type="xsd:double"&gt;23773.3&lt;/D&gt;&lt;D xsi:type="xsd:double"&gt;23766.318&lt;/D&gt;&lt;D xsi:type="xsd:double"&gt;23709.84&lt;/D&gt;&lt;D xsi:type="xsd:double"&gt;23558.438&lt;/D&gt;&lt;D xsi:type="xsd:double"&gt;23414.6&lt;/D&gt;&lt;D xsi:type="xsd:double"&gt;23251.744&lt;/D&gt;&lt;D xsi:type="xsd:double"&gt;23220.719&lt;/D&gt;&lt;D xsi:type="xsd:double"&gt;23200.303&lt;/D&gt;&lt;D xsi:type="xsd:double"&gt;23268.922&lt;/D&gt;&lt;D xsi:type="xsd:double"&gt;23343.076&lt;/D&gt;&lt;D xsi:type="xsd:double"&gt;23448.59&lt;/D&gt;&lt;D xsi:type="xsd:double"&gt;23434.799&lt;/D&gt;&lt;D xsi:type="xsd:double"&gt;23400.273&lt;/D&gt;&lt;D xsi:type="xsd:double"&gt;23316.355&lt;/D&gt;&lt;D xsi:type="xsd:double"&gt;23182.447&lt;/D&gt;&lt;D xsi:type="xsd:double"&gt;23098.84&lt;/D&gt;&lt;D xsi:type="xsd:double"&gt;22995.854&lt;/D&gt;&lt;D xsi:type="xsd:double"&gt;22906.086&lt;/D&gt;&lt;D xsi:type="xsd:double"&gt;22843.648&lt;/D&gt;&lt;D xsi:type="xsd:double"&gt;22817.02&lt;/D&gt;&lt;D xsi:type="xsd:double"&gt;22769.5&lt;/D&gt;&lt;D xsi:type="xsd:double"&gt;22690.438&lt;/D&gt;&lt;D xsi:type="xsd:double"&gt;22721.559&lt;/D&gt;&lt;D xsi:type="xsd:double"&gt;22699.252&lt;/D&gt;&lt;D xsi:type="xsd:double"&gt;22583.416&lt;/D&gt;&lt;D xsi:type="xsd:double"&gt;22466.305&lt;/D&gt;&lt;D xsi:type="xsd:double"&gt;22439.371&lt;/D&gt;&lt;D xsi:type="xsd:double"&gt;22324.127&lt;/D&gt;&lt;D xsi:type="xsd:double"&gt;22286.75&lt;/D&gt;&lt;D xsi:type="xsd:double"&gt;22313.861&lt;/D&gt;&lt;D xsi:type="xsd:double"&gt;22384.693&lt;/D&gt;&lt;D xsi:type="xsd:double"&gt;22463.926&lt;/D&gt;&lt;D xsi:type="xsd:double"&gt;22533.049&lt;/D&gt;&lt;D xsi:type="xsd:double"&gt;226</t>
        </r>
      </text>
    </comment>
    <comment ref="A21" authorId="0" shapeId="0">
      <text>
        <r>
          <rPr>
            <b/>
            <sz val="9"/>
            <color indexed="81"/>
            <rFont val="Tahoma"/>
            <charset val="1"/>
          </rPr>
          <t xml:space="preserve">08.896&lt;/D&gt;&lt;D xsi:type="xsd:double"&gt;22703.453&lt;/D&gt;&lt;D xsi:type="xsd:double"&gt;22715.254&lt;/D&gt;&lt;D xsi:type="xsd:double"&gt;22737.87&lt;/D&gt;&lt;D xsi:type="xsd:double"&gt;22791.818&lt;/D&gt;&lt;D xsi:type="xsd:double"&gt;22760.092&lt;/D&gt;&lt;D xsi:type="xsd:double"&gt;22695.088&lt;/D&gt;&lt;D xsi:type="xsd:double"&gt;22682.703&lt;/D&gt;&lt;D xsi:type="xsd:double"&gt;22684.934&lt;/D&gt;&lt;D xsi:type="xsd:double"&gt;22681.656&lt;/D&gt;&lt;D xsi:type="xsd:double"&gt;22720.889&lt;/D&gt;&lt;D xsi:type="xsd:double"&gt;22706.383&lt;/D&gt;&lt;D xsi:type="xsd:double"&gt;22660.691&lt;/D&gt;&lt;D xsi:type="xsd:double"&gt;22591.832&lt;/D&gt;&lt;D xsi:type="xsd:double"&gt;22431.344&lt;/D&gt;&lt;D xsi:type="xsd:double"&gt;22283.299&lt;/D&gt;&lt;D xsi:type="xsd:double"&gt;22163.23&lt;/D&gt;&lt;D xsi:type="xsd:double"&gt;22019.701&lt;/D&gt;&lt;D xsi:type="xsd:double"&gt;21890.338&lt;/D&gt;&lt;D xsi:type="xsd:double"&gt;21805.697&lt;/D&gt;&lt;D xsi:type="xsd:double"&gt;21716.5&lt;/D&gt;&lt;D xsi:type="xsd:double"&gt;21700.912&lt;/D&gt;&lt;D xsi:type="xsd:double"&gt;21713.281&lt;/D&gt;&lt;D xsi:type="xsd:double"&gt;21751.434&lt;/D&gt;&lt;D xsi:type="xsd:double"&gt;21854.273&lt;/D&gt;&lt;D xsi:type="xsd:double"&gt;21966.217&lt;/D&gt;&lt;D xsi:type="xsd:double"&gt;22106.605&lt;/D&gt;&lt;D xsi:type="xsd:double"&gt;22249.025&lt;/D&gt;&lt;D xsi:type="xsd:double"&gt;22360.652&lt;/D&gt;&lt;D xsi:type="xsd:double"&gt;22479.543&lt;/D&gt;&lt;D xsi:type="xsd:double"&gt;22639.719&lt;/D&gt;&lt;D xsi:type="xsd:double"&gt;22714.184&lt;/D&gt;&lt;D xsi:type="xsd:double"&gt;22801.059&lt;/D&gt;&lt;D xsi:type="xsd:double"&gt;22832.95&lt;/D&gt;&lt;D xsi:type="xsd:double"&gt;22852.174&lt;/D&gt;&lt;D xsi:type="xsd:double"&gt;22884.756&lt;/D&gt;&lt;D xsi:type="xsd:double"&gt;22928.943&lt;/D&gt;&lt;D xsi:type="xsd:double"&gt;22918.65&lt;/D&gt;&lt;D xsi:type="xsd:double"&gt;22954.725&lt;/D&gt;&lt;D xsi:type="xsd:double"&gt;22976.502&lt;/D&gt;&lt;D xsi:type="xsd:double"&gt;22966.674&lt;/D&gt;&lt;D xsi:type="xsd:double"&gt;23031.516&lt;/D&gt;&lt;D xsi:type="xsd:double"&gt;23126.49&lt;/D&gt;&lt;D xsi:type="xsd:double"&gt;23210.465&lt;/D&gt;&lt;D xsi:type="xsd:double"&gt;23257.396&lt;/D&gt;&lt;D xsi:type="xsd:double"&gt;23273.414&lt;/D&gt;&lt;D xsi:type="xsd:double"&gt;23268.229&lt;/D&gt;&lt;D xsi:type="xsd:double"&gt;23262.387&lt;/D&gt;&lt;D xsi:type="xsd:double"&gt;23295.734&lt;/D&gt;&lt;D xsi:type="xsd:double"&gt;23363.857&lt;/D&gt;&lt;D xsi:type="xsd:double"&gt;23453.012&lt;/D&gt;&lt;D xsi:type="xsd:double"&gt;23525.56&lt;/D&gt;&lt;D xsi:type="xsd:double"&gt;23599.848&lt;/D&gt;&lt;D xsi:type="xsd:double"&gt;23701.797&lt;/D&gt;&lt;D xsi:type="xsd:double"&gt;23818.309&lt;/D&gt;&lt;D xsi:type="xsd:double"&gt;23910.06&lt;/D&gt;&lt;D xsi:type="xsd:double"&gt;23997.08&lt;/D&gt;&lt;D xsi:type="xsd:double"&gt;24049.203&lt;/D&gt;&lt;D xsi:type="xsd:double"&gt;24090.621&lt;/D&gt;&lt;D xsi:type="xsd:double"&gt;24092.055&lt;/D&gt;&lt;D xsi:type="xsd:double"&gt;24078.445&lt;/D&gt;&lt;D xsi:type="xsd:double"&gt;24034.24&lt;/D&gt;&lt;D xsi:type="xsd:double"&gt;23989.66&lt;/D&gt;&lt;D xsi:type="xsd:double"&gt;23904.566&lt;/D&gt;&lt;D xsi:type="xsd:double"&gt;23827.207&lt;/D&gt;&lt;D xsi:type="xsd:double"&gt;23744.611&lt;/D&gt;&lt;D xsi:type="xsd:double"&gt;23678.857&lt;/D&gt;&lt;D xsi:type="xsd:double"&gt;23666.926&lt;/D&gt;&lt;D xsi:type="xsd:double"&gt;23668.082&lt;/D&gt;&lt;D xsi:type="xsd:double"&gt;23622.78&lt;/D&gt;&lt;D xsi:type="xsd:double"&gt;23625.97&lt;/D&gt;&lt;D xsi:type="xsd:double"&gt;23672.648&lt;/D&gt;&lt;D xsi:type="xsd:double"&gt;23702.023&lt;/D&gt;&lt;D xsi:type="xsd:double"&gt;23704.14&lt;/D&gt;&lt;D xsi:type="xsd:double"&gt;23861.484&lt;/D&gt;&lt;D xsi:type="xsd:double"&gt;24009.736&lt;/D&gt;&lt;D xsi:type="xsd:double"&gt;24144.2&lt;/D&gt;&lt;D xsi:type="xsd:double"&gt;24297.234&lt;/D&gt;&lt;D xsi:type="xsd:double"&gt;24402.746&lt;/D&gt;&lt;D xsi:type="xsd:double"&gt;24410.63&lt;/D&gt;&lt;D xsi:type="xsd:double"&gt;24420.299&lt;/D&gt;&lt;D xsi:type="xsd:double"&gt;24358.64&lt;/D&gt;&lt;D xsi:type="xsd:double"&gt;24309.19&lt;/D&gt;&lt;D xsi:type="xsd:double"&gt;24323.518&lt;/D&gt;&lt;D xsi:type="xsd:double"&gt;24318.195&lt;/D&gt;&lt;D xsi:type="xsd:double"&gt;24268.86&lt;/D&gt;&lt;D xsi:type="xsd:double"&gt;24282.416&lt;/D&gt;&lt;D xsi:type="xsd:double"&gt;24293.402&lt;/D&gt;&lt;D xsi:type="xsd:double"&gt;24269.736&lt;/D&gt;&lt;D xsi:type="xsd:double"&gt;24262.979&lt;/D&gt;&lt;D xsi:type="xsd:double"&gt;24293.096&lt;/D&gt;&lt;D xsi:type="xsd:double"&gt;24258.492&lt;/D&gt;&lt;D xsi:type="xsd:double"&gt;24241.031&lt;/D&gt;&lt;D xsi:type="xsd:double"&gt;24238.62&lt;/D&gt;&lt;D xsi:type="xsd:double"&gt;24170.068&lt;/D&gt;&lt;D xsi:type="xsd:double"&gt;24082.809&lt;/D&gt;&lt;D xsi:type="xsd:double"&gt;24076.512&lt;/D&gt;&lt;D xsi:type="xsd:double"&gt;24022.217&lt;/D&gt;&lt;D xsi:type="xsd:double"&gt;23997.78&lt;/D&gt;&lt;D xsi:type="xsd:double"&gt;24104.06&lt;/D&gt;&lt;D xsi:type="xsd:double"&gt;24254.57&lt;/D&gt;&lt;D xsi:type="xsd:double"&gt;24382.87&lt;/D&gt;&lt;D xsi:type="xsd:double"&gt;24497.492&lt;/D&gt;&lt;D xsi:type="xsd:double"&gt;24608.822&lt;/D&gt;&lt;D xsi:type="xsd:double"&gt;24654.41&lt;/D&gt;&lt;D xsi:type="xsd:double"&gt;24633.994&lt;/D&gt;&lt;D xsi:type="xsd:double"&gt;24609.88&lt;/D&gt;&lt;D xsi:type="xsd:double"&gt;24664.66&lt;/D&gt;&lt;D xsi:type="xsd:double"&gt;24728.518&lt;/D&gt;&lt;D xsi:type="xsd:double"&gt;24816.852&lt;/D&gt;&lt;D xsi:type="xsd:double"&gt;24952.85&lt;/D&gt;&lt;D xsi:type="xsd:double"&gt;25111.586&lt;/D&gt;&lt;D xsi:type="xsd:double"&gt;25200.969&lt;/D&gt;&lt;D xsi:type="xsd:double"&gt;25256.61&lt;/D&gt;&lt;D xsi:type="xsd:double"&gt;25258.805&lt;/D&gt;&lt;D xsi:type="xsd:double"&gt;25262.51&lt;/D&gt;&lt;D xsi:type="xsd:double"&gt;25266.46&lt;/D&gt;&lt;D xsi:type="xsd:double"&gt;25279.902&lt;/D&gt;&lt;D xsi:type="xsd:double"&gt;25306.877&lt;/D&gt;&lt;D xsi:type="xsd:double"&gt;25405.729&lt;/D&gt;&lt;D xsi:type="xsd:double"&gt;25498.607&lt;/D&gt;&lt;D xsi:type="xsd:double"&gt;25560.666&lt;/D&gt;&lt;D xsi:type="xsd:double"&gt;25612.166&lt;/D&gt;&lt;D xsi:type="xsd:double"&gt;25688.31&lt;/D&gt;&lt;D xsi:type="xsd:double"&gt;25746.965&lt;/D&gt;&lt;D xsi:type="xsd:double"&gt;25791.707&lt;/D&gt;&lt;D xsi:type="xsd:double"&gt;25850.81&lt;/D&gt;&lt;D xsi:type="xsd:double"&gt;25913.512&lt;/D&gt;&lt;D xsi:type="xsd:double"&gt;25964.28&lt;/D&gt;&lt;D xsi:type="xsd:double"&gt;25985.527&lt;/D&gt;&lt;D xsi:type="xsd:double"&gt;25954.537&lt;/D&gt;&lt;D xsi:type="xsd:double"&gt;25925.53&lt;/D&gt;&lt;D xsi:type="xsd:double"&gt;25905.879&lt;/D&gt;&lt;D xsi:type="xsd:double"&gt;25806.334&lt;/D&gt;&lt;D xsi:type="xsd:double"&gt;25725.574&lt;/D&gt;&lt;D xsi:type="xsd:double"&gt;25768.877&lt;/D&gt;&lt;D xsi:type="xsd:double"&gt;25767.064&lt;/D&gt;&lt;D xsi:type="xsd:double"&gt;25730.8&lt;/D&gt;&lt;D xsi:type="xsd:double"&gt;25752.639&lt;/D&gt;&lt;D xsi:type="xsd:double"&gt;25761.35&lt;/D&gt;&lt;D xsi:type="xsd:double"&gt;25750.818&lt;/D&gt;&lt;D xsi:type="xsd:double"&gt;25750.207&lt;/D&gt;&lt;D xsi:type="xsd:double"&gt;25747.992&lt;/D&gt;&lt;D xsi:type="xsd:double"&gt;25806.17&lt;/D&gt;&lt;D xsi:type="xsd:double"&gt;25825.076&lt;/D&gt;&lt;D xsi:type="xsd:double"&gt;25807.531&lt;/D&gt;&lt;D xsi:type="xsd:double"&gt;25717.336&lt;/D&gt;&lt;D xsi:type="xsd:double"&gt;25685.03&lt;/D&gt;&lt;D xsi:type="xsd:double"&gt;25584.99&lt;/D&gt;&lt;D xsi:type="xsd:double"&gt;25500.244&lt;/D&gt;&lt;D xsi:type="xsd:double"&gt;25443.422&lt;/D&gt;&lt;D xsi:type="xsd:double"&gt;25541.148&lt;/D&gt;&lt;D xsi:type="xsd:double"&gt;25645.482&lt;/D&gt;&lt;D xsi:type="xsd:double"&gt;25821.672&lt;/D&gt;&lt;D xsi:type="xsd:double"&gt;26031.348&lt;/D&gt;&lt;D xsi:type="xsd:double"&gt;26225.451&lt;/D&gt;&lt;D xsi:type="xsd:double"&gt;26354.912&lt;/D&gt;&lt;D xsi:type="xsd:double"&gt;26480.615&lt;/D&gt;&lt;D xsi:type="xsd:double"&gt;26559.424&lt;/D&gt;&lt;D xsi:type="xsd:double"&gt;26622.797&lt;/D&gt;&lt;D xsi:type="xsd:double"&gt;26698.047&lt;/D&gt;&lt;D xsi:type="xsd:double"&gt;26763.469&lt;/D&gt;&lt;D xsi:type="xsd:double"&gt;26817.24&lt;/D&gt;&lt;D xsi:type="xsd:double"&gt;26895.432&lt;/D&gt;&lt;D xsi:type="xsd:double"&gt;26950.092&lt;/D&gt;&lt;D xsi:type="xsd:double"&gt;27045.523&lt;/D&gt;&lt;D xsi:type="xsd:double"&gt;27183.16&lt;/D&gt;&lt;D xsi:type="xsd:double"&gt;27316.432&lt;/D&gt;&lt;D xsi:type="xsd:double"&gt;27396.4&lt;/D&gt;&lt;D xsi:type="xsd:double"&gt;27513.059&lt;/D&gt;&lt;D xsi:type="xsd:double"&gt;27586.332&lt;/D&gt;&lt;D xsi:type="xsd:double"&gt;27649.268&lt;/D&gt;&lt;D xsi:type="xsd:double"&gt;27679.21&lt;/D&gt;&lt;D xsi:type="xsd:double"&gt;27661.809&lt;/D&gt;&lt;D xsi:type="xsd:double"&gt;27525.975&lt;/D&gt;&lt;D xsi:type="xsd:double"&gt;27437.947&lt;/D&gt;&lt;D xsi:type="xsd:double"&gt;27301.957&lt;/D&gt;&lt;D xsi:type="xsd:double"&gt;27232.354&lt;/D&gt;&lt;D xsi:type="xsd:double"&gt;27212.398&lt;/D&gt;&lt;D xsi:type="xsd:double"&gt;27245.21&lt;/D&gt;&lt;D xsi:type="xsd:double"&gt;27226.1&lt;/D&gt;&lt;D xsi:type="xsd:double"&gt;27271.441&lt;/D&gt;&lt;D xsi:type="xsd:double"&gt;27293.348&lt;/D&gt;&lt;D xsi:type="xsd:double"&gt;27394.137&lt;/D&gt;&lt;D xsi:type="xsd:double"&gt;27557.28&lt;/D&gt;&lt;D xsi:type="xsd:double"&gt;27679.346&lt;/D&gt;&lt;D xsi:type="xsd:double"&gt;27817.934&lt;/D&gt;&lt;D xsi:type="xsd:double"&gt;27908.273&lt;/D&gt;&lt;D xsi:type="xsd:double"&gt;27929.273&lt;/D&gt;&lt;D xsi:type="xsd:double"&gt;27904.668&lt;/D&gt;&lt;/FQL&gt;&lt;FQL&gt;&lt;Q&gt;180458^FG_PRICE_MAVG(09/04/2007,0,D,,12)&lt;/Q&gt;&lt;R&gt;2465&lt;/R&gt;&lt;C&gt;1&lt;/C&gt;&lt;D xsi:type="xsd:double"&gt;23065.137&lt;/D&gt;&lt;D xsi:type="xsd:double"&gt;23271.266&lt;/D&gt;&lt;D xsi:type="xsd:double"&gt;23464.688&lt;/D&gt;&lt;D xsi:type="xsd:double"&gt;23600.998&lt;/D&gt;&lt;D xsi:type="xsd:double"&gt;23687.059&lt;/D&gt;&lt;D xsi:type="xsd:double"&gt;23772.92&lt;/D&gt;&lt;D xsi:type="xsd:double"&gt;23833.955&lt;/D&gt;&lt;D xsi:type="xsd:double"&gt;23931.727&lt;/D&gt;&lt;D xsi:type="xsd:double"&gt;24088.186&lt;/D&gt;&lt;D xsi:type="xsd:double"&gt;24181.086&lt;/D&gt;&lt;D xsi:type="xsd:double"&gt;24230.479&lt;/D&gt;&lt;D xsi:type="xsd:double"&gt;24368.023&lt;/D&gt;&lt;D xsi:type="xsd:double"&gt;24519.28&lt;/D&gt;&lt;D xsi:type="xsd:double"&gt;24667.164&lt;/D&gt;&lt;D xsi:type="xsd:double"&gt;24875.625&lt;/D&gt;&lt;D xsi:type="xsd:double"&gt;25079.598&lt;/D&gt;&lt;D xsi:type="xsd:double"&gt;25335.053&lt;/D&gt;&lt;D xsi:type="xsd:double"&gt;25600.904&lt;/D&gt;&lt;D xsi:type="xsd:double"&gt;25925.04&lt;/D&gt;&lt;D xsi:type="xsd:double"&gt;26170.283&lt;/D&gt;&lt;D xsi:type="xsd:double"&gt;26343.271&lt;/D&gt;&lt;D xsi:type="xsd:double"&gt;26612.62&lt;/D&gt;&lt;D xsi:type="xsd:double"&gt;26878.74&lt;/D&gt;&lt;D xsi:type="xsd:double"&gt;27101.523&lt;/D&gt;&lt;D xsi:type="xsd:double"&gt;27340.54&lt;/D&gt;&lt;D xsi:type="xsd:double"&gt;27614.643&lt;/D&gt;&lt;D xsi:type="xsd:double"&gt;27805.18&lt;/D&gt;&lt;D xsi:type="xsd:double"&gt;28064.387&lt;/D&gt;&lt;D xsi:type="xsd:double"&gt;28221.836&lt;/D&gt;&lt;D xsi:type="xsd:double"&gt;28401.523&lt;/D&gt;&lt;D xsi:type="xsd:double"&gt;28506.965&lt;/D&gt;&lt;D xsi:type="xsd:double"&gt;28581.44&lt;/D&gt;&lt;D xsi:type="xsd:double"&gt;28781.68&lt;/D&gt;&lt;D xsi:type="xsd:double"&gt;28906.846&lt;/D&gt;&lt;D xsi:type="xsd:double"&gt;29080.53&lt;/D&gt;&lt;D xsi:type="xsd:double"&gt;29261.96&lt;/D&gt;&lt;D xsi:type="xsd:double"&gt;29513.426&lt;/D&gt;&lt;D xsi:type="xsd:double"&gt;29722.193&lt;/D&gt;&lt;D xsi:type="xsd:double"&gt;29931.71&lt;/D&gt;&lt;D xsi:type="xsd:double"&gt;30094.385&lt;/D&gt;&lt;D xsi:type="xsd:double"&gt;30220.533&lt;/D&gt;&lt;D xsi:type="xsd:double"&gt;30190.836&lt;/D&gt;&lt;D xsi:type="xsd:double"&gt;30188.592&lt;/D&gt;&lt;D xsi:type="xsd:double"&gt;30299.867&lt;/D&gt;&lt;D xsi:type="xsd:double"&gt;30248.48&lt;/D&gt;&lt;D xsi:type="xsd:double"&gt;30202.637&lt;/D&gt;&lt;D xsi:type="xsd:double"&gt;30020.24&lt;/D&gt;&lt;D xsi:type="xsd:double"&gt;29803.418&lt;/D&gt;&lt;D xsi:type="xsd:double"&gt;29601.676&lt;/D&gt;&lt;D xsi:type="xsd:double"&gt;29361.092&lt;/D&gt;&lt;D xsi:type="xsd:double"&gt;29049.58&lt;/D&gt;&lt;D xsi:type="xsd:double"&gt;28713.521&lt;/D&gt;&lt;D xsi:type="xsd:double"&gt;28488.76&lt;/D&gt;&lt;D xsi:type="xsd:double"&gt;28295.082&lt;/D&gt;&lt;D xsi:type="xsd:double"&gt;28008.982&lt;/D&gt;&lt;D xsi:type="xsd:double"&gt;27744.994&lt;/D&gt;&lt;D xsi:type="xsd:double"&gt;27650.53&lt;/D&gt;&lt;D xsi:type="xsd:double"&gt;27519.428&lt;/D&gt;&lt;D xsi:type="xsd:double"&gt;27494.887&lt;/D&gt;&lt;D xsi:type="xsd:double"&gt;27551.486&lt;/D&gt;&lt;D xsi:type="xsd:double"&gt;27507.953&lt;/D&gt;&lt;D xsi:type="xsd:double"&gt;27500.22&lt;/D&gt;&lt;D xsi:type="xsd:double"&gt;27605.65&lt;/D&gt;&lt;D xsi:type="xsd:double"&gt;27762.758&lt;/D&gt;&lt;D xsi:type="xsd:double"&gt;27911.732&lt;/D&gt;&lt;D xsi:type="xsd:double"&gt;28097.09&lt;/D&gt;&lt;D xsi:type="xsd:double"&gt;28305.105&lt;/D&gt;&lt;D xsi:type="xsd:double"&gt;28528.918&lt;/D&gt;&lt;D xsi:type="xsd:double"&gt;28603.455&lt;/D&gt;&lt;D xsi:type="xsd:double"&gt;28647.975&lt;/D&gt;&lt;D xsi:type="xsd:double"&gt;28664.008&lt;/D&gt;&lt;D xsi:type="xsd:double"&gt;28506.844&lt;/D&gt;&lt;D xsi:type="xsd:double"&gt;28347.615&lt;/D&gt;&lt;D xsi:type="xsd:double"&gt;28211.852&lt;/D&gt;&lt;D xsi:type="xsd:double"&gt;28056.645&lt;/D&gt;&lt;D xsi:type="xsd:double"&gt;27913.434&lt;/D&gt;&lt;D xsi:type="xsd:double"&gt;27794.256&lt;/D&gt;&lt;D xsi:type="xsd:double"&gt;27710.96&lt;/D&gt;&lt;D xsi:type="xsd:double"&gt;27616.754&lt;/D&gt;&lt;D xsi:type="xsd:double"&gt;27498.904&lt;/D&gt;&lt;D xsi:type="xsd:double"&gt;27418.86&lt;/D&gt;&lt;D xsi:type="xsd:double"&gt;27347.428&lt;/D&gt;&lt;D xsi:type="xsd:double"&gt;27343.766&lt;/D&gt;&lt;D xsi:type="xsd:double"&gt;27392.342&lt;/D&gt;&lt;D xsi:type="xsd:double"&gt;27424.012&lt;/D&gt;&lt;D xsi:type="xsd:double"&gt;27472.893&lt;/D&gt;&lt;D xsi:type="xsd:double"&gt;27490.707&lt;/D&gt;&lt;D xsi:type="xsd:double"&gt;27427.38&lt;/D&gt;&lt;D xsi:type="xsd:double"&gt;27288.992&lt;/D&gt;&lt;D xsi:type="xsd:double"&gt;27121.896&lt;/D&gt;&lt;D xsi:type="xsd:double"&gt;26878.584&lt;/D&gt;&lt;D xsi:type="xsd:double"&gt;26653.78&lt;/D&gt;&lt;D xsi:type="xsd:double"&gt;26457.225&lt;/D&gt;&lt;D xsi:type="xsd:double"&gt;26201.523&lt;/D&gt;&lt;D xsi:type="xsd:double"&gt;25721.352&lt;/D&gt;&lt;D xsi:type="xsd:double"&gt;25463.908&lt;/D&gt;&lt;D xsi:type="xsd:double"&gt;25166.105&lt;/D&gt;&lt;D xsi:type="xsd:double"&gt;24958.314&lt;/D&gt;&lt;D xsi:type="xsd:double"&gt;24693.545&lt;/D&gt;&lt;D xsi:type="xsd:double"&gt;24478.943&lt;/D&gt;&lt;D xsi:type="xsd:double"&gt;24244.406&lt;/D&gt;&lt;D xsi:type="xsd:double"&gt;24045.904&lt;/D&gt;&lt;D xsi:type="xsd:double"&gt;24018.63&lt;/D&gt;&lt;D xsi:type="xsd:double"&gt;24011.723&lt;/D&gt;&lt;D xsi:type="xsd:double"&gt;23978.959&lt;/D&gt;&lt;D xsi:type="xsd:double"&gt;23949.842&lt;/D&gt;&lt;D xsi:type="xsd:double"&gt;24021.38&lt;/D&gt;&lt;D xsi:type="xsd:double"&gt;23924.006&lt;/D&gt;&lt;D xsi:type="xsd:double"&gt;23893.197&lt;/D&gt;&lt;D xsi:type="xsd:double"&gt;23801.473&lt;/D&gt;&lt;D xsi:type="xsd:double"&gt;23809.375&lt;/D&gt;&lt;D xsi:type="xsd:double"&gt;23764.994&lt;/D&gt;&lt;D xsi:type="xsd:double"&gt;23804.12&lt;/D&gt;&lt;D xsi:type="xsd:double"&gt;23815.355&lt;/D&gt;&lt;D xsi:type="xsd:double"&gt;23773.64&lt;/D&gt;&lt;D xsi:type="xsd:double"&gt;23629.72&lt;/D&gt;&lt;D xsi:type="xsd:double"&gt;23501.424&lt;/D&gt;&lt;D xsi:type="xsd:double"&gt;23521.863&lt;/D&gt;&lt;D xsi:type="xsd:double"&gt;23677.508&lt;/D&gt;&lt;D xsi:type="xsd:double"&gt;23816.676&lt;/D&gt;&lt;D xsi:type="xsd:double"&gt;23913.52&lt;/D&gt;&lt;D xsi:type="xsd:double"&gt;23877.127&lt;/D&gt;&lt;D xsi:type="xsd:double"&gt;23791.414&lt;/D&gt;&lt;D xsi:type="xsd:double"&gt;23737.672&lt;/D&gt;&lt;D xsi:type="xsd:double"&gt;23672.635&lt;/D&gt;&lt;D xsi:type="xsd:double"&gt;23581.863&lt;/D&gt;&lt;D xsi:type="xsd:double"&gt;23505.37&lt;/D&gt;&lt;D xsi:type="xsd:double"&gt;23479.56&lt;/D&gt;&lt;D xsi:type="xsd:double"&gt;23492.363&lt;/D&gt;&lt;D xsi:type="xsd:double"&gt;23374.604&lt;/D&gt;&lt;D xsi:type="xsd:double"&gt;23187.375&lt;/D&gt;&lt;D xsi:type="xsd:double"&gt;22895.12&lt;/D&gt;&lt;D xsi:type="xsd:double"&gt;22649.531&lt;/D&gt;&lt;D xsi:type="xsd:double"&gt;22506.361&lt;/D&gt;&lt;D xsi:type="xsd:double"&gt;22338.725&lt;/D&gt;&lt;D xsi:type="xsd:double"&gt;22284.572&lt;/D&gt;&lt;D xsi:type="xsd:double"&gt;22224.096&lt;/D&gt;&lt;D xsi:type="xsd:double"&gt;22237.67&lt;/D&gt;&lt;D xsi:type="xsd:double"&gt;22286.078&lt;/D&gt;&lt;D xsi:type="xsd:double"&gt;22273.898&lt;/D&gt;&lt;D xsi:type="xsd:double"&gt;22250.125&lt;/D&gt;&lt;D xsi:type="xsd:double"&gt;22381.023&lt;/D&gt;&lt;D xsi:type="xsd:double"&gt;22549.982&lt;/D&gt;&lt;D xsi:type="xsd:double"&gt;22841.162&lt;/D&gt;&lt;D xsi:type="xsd:double"&gt;23085.086&lt;/D&gt;&lt;D xsi:type="xsd:double"&gt;23261.555&lt;/D&gt;&lt;D xsi:type="xsd:double"&gt;23518.129&lt;/D&gt;&lt;D xsi:type="xsd:double"&gt;23701.734&lt;/D&gt;&lt;D xsi:type="xsd:double"&gt;23801.25&lt;/D&gt;&lt;D xsi:type="xsd:double"&gt;23904.342&lt;/D&gt;&lt;D xsi:type="xsd:double"&gt;23953.709&lt;/D&gt;&lt;D xsi:type="xsd:double"&gt;24071.19&lt;/D&gt;&lt;D xsi:type="xsd:double"&gt;24159.549&lt;/D&gt;&lt;D xsi:type="xsd:double"&gt;24230.318&lt;/D&gt;&lt;D xsi:type="xsd:double"&gt;24286.53&lt;/D&gt;&lt;D xsi:type="xsd:double"&gt;24345.736&lt;/D&gt;&lt;D xsi:type="xsd:double"&gt;24459.826&lt;/D&gt;&lt;D xsi:type="xsd:double"&gt;24587.512&lt;/D&gt;&lt;D xsi:type="xsd:double"&gt;24710.777&lt;/D&gt;&lt;D xsi:type="xsd:double"&gt;24814.64&lt;/D&gt;&lt;D xsi:type="xsd:double"&gt;24976.652&lt;/D&gt;&lt;D xsi:type="xsd:double"&gt;25171.627&lt;/D&gt;&lt;D xsi:type="xsd:double"&gt;25363.76&lt;/D&gt;&lt;D xsi:type="xsd:double"&gt;25530.691&lt;/D&gt;&lt;D xsi:type="xsd:double"&gt;25648.393&lt;/D&gt;&lt;D xsi:type="xsd:double"&gt;25709.07&lt;/D&gt;&lt;D xsi:type="xsd:double"&gt;25719.404&lt;/D&gt;&lt;D xsi:type="xsd:double"&gt;25741.365&lt;/D&gt;&lt;D xsi:type="xsd:double"&gt;25729.092&lt;/D&gt;&lt;D xsi:type="xsd:double"&gt;25728.836&lt;/D&gt;&lt;D xsi:type="xsd:double"&gt;25724.883&lt;/D&gt;&lt;D xsi:type="xsd:double"&gt;25710.557&lt;/D&gt;&lt;D xsi:type="xsd:double"&gt;25661.732&lt;/D&gt;&lt;D xsi:type="xsd:double"&gt;25596.67&lt;/D&gt;&lt;D xsi:type="xsd:double"&gt;25501.602&lt;/D&gt;&lt;D xsi:type="xsd:double"&gt;25372.596&lt;/D&gt;&lt;D xsi:type="xsd:double"&gt;25249.021&lt;/D&gt;&lt;D xsi:type="xsd:double"&gt;25151.709&lt;/D&gt;&lt;D xsi:type="xsd:double"&gt;25083.904&lt;/D&gt;&lt;D xsi:type="xsd:double"&gt;24986.506&lt;/D&gt;&lt;D xsi:type="xsd:double"&gt;24903.143&lt;/D&gt;&lt;D xsi:type="xsd:double"&gt;24846.28&lt;/D&gt;&lt;D xsi:type="xsd:double"&gt;24742.688&lt;/D&gt;&lt;D xsi:type="xsd:double"&gt;24607.773&lt;/D&gt;&lt;D xsi:type="xsd:double"&gt;24531.592&lt;/D&gt;&lt;D xsi:type="xsd:double"&gt;24443.416&lt;/D&gt;&lt;D xsi:type="xsd:double"&gt;24304.45&lt;/D&gt;&lt;D xsi:type="xsd:double"&gt;24188.91&lt;/D&gt;&lt;D xsi:type="xsd:double"&gt;24096.957&lt;/D&gt;&lt;D xsi:type="xsd:double"&gt;23956.145&lt;/D&gt;&lt;D xsi:type="xsd:double"&gt;23854.494&lt;/D&gt;&lt;D xsi:type="xsd:double"&gt;23743.994&lt;/D&gt;&lt;D xsi:type="xsd:double"&gt;23643.383&lt;/D&gt;&lt;D xsi:type="xsd:double"&gt;23473.904&lt;/D&gt;&lt;D xsi:type="xsd:double"&gt;23338.057&lt;/D&gt;&lt;D xsi:type="xsd:double"&gt;23220.7&lt;/D&gt;&lt;D xsi:type="xsd:double"&gt;23070.762&lt;/D&gt;&lt;D xsi:type="xsd:double"&gt;22923.51&lt;/D&gt;&lt;D xsi:type="xsd:double"&gt;22846.855&lt;/D&gt;&lt;D xsi:type="xsd:double"&gt;22739.75&lt;/D&gt;&lt;D xsi:type="xsd:double"&gt;22662.93&lt;/D&gt;&lt;D xsi:type="xsd:double"&gt;22588.943&lt;/D&gt;&lt;D xsi:type="xsd:double"&gt;22440.033&lt;/D&gt;&lt;D xsi:type="xsd:double"&gt;22303.852&lt;/D&gt;&lt;D xsi:type="xsd:double"&gt;22186.125&lt;/D&gt;&lt;D xsi:type="xsd:double"&gt;22054.725&lt;/D&gt;&lt;D xsi:type="xsd:double"&gt;21976.408&lt;/D&gt;&lt;D xsi:type="xsd:double"&gt;21901.977&lt;/D&gt;&lt;D xsi:type="xsd:double"&gt;21879.354&lt;/D&gt;&lt;D xsi:type="xsd:double"&gt;21827.629&lt;/D&gt;&lt;D xsi:type="xsd:double"&gt;21720.887&lt;/D&gt;&lt;D xsi:type="xsd:double"&gt;21652.65&lt;/D&gt;&lt;D xsi:type="xsd:double"&gt;21622.043&lt;/D&gt;&lt;D xsi:type="xsd:double"&gt;21636.188&lt;/D&gt;&lt;D xsi:type="xsd:double"&gt;21743.697&lt;/D&gt;&lt;D xsi:type="xsd:double"&gt;21835.67&lt;/D&gt;&lt;D xsi:type="xsd:double"&gt;21937.46&lt;/D&gt;&lt;D xsi:type="xsd:double"&gt;22093.035&lt;/D&gt;&lt;D xsi:type="xsd:double"&gt;22170.943&lt;/D&gt;&lt;D xsi:type="xsd:double"&gt;22243.063&lt;/D&gt;&lt;D xsi:type="xsd:double"&gt;22249.184&lt;/D&gt;&lt;D xsi:type="xsd:double"&gt;22305.53&lt;/D&gt;&lt;D xsi:type="xsd:double"&gt;22435.223&lt;/D&gt;&lt;D xsi:type="xsd:double"&gt;22571.814&lt;/D&gt;&lt;D xsi:type="xsd:double"&gt;22636.832&lt;/D&gt;&lt;D xsi:type="xsd:double"&gt;22643.129&lt;/D&gt;&lt;D xsi:type="xsd:double"&gt;22607.404&lt;/D&gt;&lt;D xsi:type="xsd:double"&gt;22553.88&lt;/D&gt;&lt;D xsi:type="xsd:double"&gt;22447.613&lt;/D&gt;&lt;D xsi:type="xsd:double"&gt;22327.045&lt;/D&gt;&lt;D xsi:type="xsd:double"&gt;22206.428&lt;/D&gt;&lt;D xsi:type="xsd:double"&gt;22098.553&lt;/D&gt;&lt;D xsi:type="xsd:double"&gt;22007.102&lt;/D&gt;&lt;D xsi:type="xsd:double"&gt;21860.441&lt;/D&gt;&lt;D xsi:type="xsd:double"&gt;21673.213&lt;/D&gt;&lt;D xsi:type="xsd:double"&gt;21512.268&lt;/D&gt;&lt;D xsi:type="xsd:double"&gt;21335.363&lt;/D&gt;&lt;D xsi:type="xsd:double"&gt;21264.95&lt;/D&gt;&lt;D xsi:type="xsd:double"&gt;21177.654&lt;/D&gt;&lt;D xsi:type="xsd:double"&gt;21142.613&lt;/D&gt;&lt;D xsi:type="xsd:double"&gt;21068.693&lt;/D&gt;&lt;D xsi:type="xsd:double"&gt;21037.11&lt;/D&gt;&lt;D xsi:type="xsd:double"&gt;21004.86&lt;/D&gt;&lt;D xsi:type="xsd:double"&gt;20975.672&lt;/D&gt;&lt;D xsi:type="xsd:double"&gt;20927.71&lt;/D&gt;&lt;D xsi:type="xsd:double"&gt;20882.613&lt;/D&gt;&lt;D xsi:type="xsd:double"&gt;20836.688&lt;/D&gt;&lt;D xsi:type="xsd:double"&gt;20825.273&lt;/D&gt;&lt;D xsi:type="xsd:double"&gt;20833.527&lt;/D&gt;&lt;D xsi:type="xsd:double"&gt;20741.443&lt;/D&gt;&lt;D xsi:type="xsd:double"&gt;20602.447&lt;/D&gt;&lt;D xsi:type="xsd:double"&gt;20426.463&lt;/D&gt;&lt;D xsi:type="xsd:double"&gt;20203.822&lt;/D&gt;&lt;D xsi:type="xsd:double"&gt;19901.764&lt;/D&gt;&lt;D xsi:type="xsd:double"&gt;19628.943&lt;/D&gt;&lt;D xsi:type="xsd:double"&gt;19486.049&lt;/D&gt;&lt;D xsi:type="xsd:double"&gt;19406.645&lt;/D&gt;&lt;D xsi:type="xsd:double"&gt;19280.258&lt;/D&gt;&lt;D xsi:type="xsd:double"&gt;19199.318&lt;/D&gt;&lt;D xsi:type="xsd:double"&gt;19044.33&lt;/D&gt;&lt;D xsi:type="xsd:double"&gt;18893.58&lt;/D&gt;&lt;D xsi:type="xsd:double"&gt;18716.988&lt;/D&gt;&lt;D xsi:type="xsd:double"&gt;18602.611&lt;/D&gt;&lt;D xsi:type="xsd:double"&gt;18507.463&lt;/D&gt;&lt;D xsi:type="xsd:double"&gt;18455.945&lt;/D&gt;&lt;D xsi:type="xsd:double"&gt;18386.492&lt;/D&gt;&lt;D xsi:type="xsd:double"&gt;18203.098&lt;/D&gt;&lt;D xsi:type="xsd:double"&gt;17921.057&lt;/D&gt;&lt;D xsi:type="xsd:double"&gt;17518.113&lt;/D&gt;&lt;D xsi:type="xsd:double"&gt;17304.723&lt;/D&gt;&lt;D xsi:type="xsd:double"&gt;17127.297&lt;/D&gt;&lt;D xsi:type="xsd:double"&gt;16882.62&lt;/D&gt;&lt;D xsi:type="xsd:double"&gt;16594.988&lt;/D&gt;&lt;D xsi:type="xsd:double"&gt;16317.782&lt;/D&gt;&lt;D xsi:type="xsd:double"&gt;16093.35&lt;/D&gt;&lt;D xsi:type="xsd:double"&gt;15829.1875&lt;/D&gt;&lt;D xsi:type="xsd:double"&gt;15544.537&lt;/D&gt;&lt;D xsi:type="xsd:double"&gt;15290.932&lt;/D&gt;&lt;D xsi:type="xsd:double"&gt;15056.485&lt;/D&gt;&lt;D xsi:type="xsd:double"&gt;14645.869&lt;/D&gt;&lt;D xsi:type="xsd:double"&gt;14462.487&lt;/D&gt;&lt;D xsi:type="xsd:double"&gt;14161.646&lt;/D&gt;&lt;D xsi:type="xsd:double"&gt;13953.061&lt;/D&gt;&lt;D xsi:type="xsd:double"&gt;13783.925&lt;/D&gt;&lt;D xsi:type="xsd:double"&gt;13710.079&lt;/D&gt;&lt;D xsi:type="xsd:double"&gt;13695.923&lt;/D&gt;&lt;D xsi:type="xsd:double"&gt;13655.686&lt;/D&gt;&lt;D xsi:type="xsd:double"&gt;13551.425&lt;/D&gt;&lt;D xsi:type="xsd:double"&gt;13549.494&lt;/D&gt;&lt;D xsi:type="xsd:double"&gt;13631.506&lt;/D&gt;&lt;D xsi:type="xsd:double"&gt;13750.049&lt;/D&gt;&lt;D xsi:type="xsd:double"&gt;13993.653&lt;/D&gt;&lt;D xsi:type="xsd:double"&gt;14045.741&lt;/D&gt;&lt;D xsi:type="xsd:double"&gt;14115.791&lt;/D&gt;&lt;D xsi:type="xsd:double"&gt;14049.098&lt;/D&gt;&lt;D xsi:type="xsd:double"&gt;13961.366&lt;/D&gt;&lt;D xsi:type="xsd:double"&gt;13833.985&lt;/D&gt;&lt;D xsi:type="xsd:double"&gt;13660.17&lt;/D&gt;&lt;D xsi:type="xsd:double"&gt;13478.423&lt;/D&gt;&lt;D xsi:type="xsd:double"&gt;13367.415&lt;/D&gt;&lt;D xsi:type="xsd:double"&gt;13253.679&lt;/D&gt;&lt;D xsi:type="xsd:double"&gt;13139.081&lt;/D&gt;&lt;D xsi:type="xsd:double"&gt;13098.344&lt;/D&gt;&lt;D xsi:type="xsd:double"&gt;13094.106&lt;/D&gt;&lt;D xsi:type="xsd:double"&gt;13168.064&lt;/D&gt;&lt;D xsi:type="xsd:double"&gt;13156.663&lt;/D&gt;&lt;D xsi:type="xsd:double"&gt;13161.591&lt;/D&gt;&lt;D xsi:type="xsd:double"&gt;13211.082&lt;/D&gt;&lt;D xsi:type="xsd:double"&gt;13296.939&lt;/D&gt;&lt;D xsi:type="xsd:double"&gt;13525.798&lt;/D&gt;&lt;D xsi:type="xsd:double"&gt;13700.3&lt;/D&gt;&lt;D xsi:type="xsd:double"&gt;13960.283&lt;/D&gt;&lt;D xsi:type="xsd:double"&gt;14188.225&lt;/D&gt;&lt;D xsi:type="xsd:double"&gt;14303.97&lt;/D&gt;&lt;D xsi:type="xsd:double"&gt;14428.544&lt;/D&gt;&lt;D xsi:type="xsd:double"&gt;14532.042&lt;/D&gt;&lt;D xsi:type="xsd:double"&gt;14644.682&lt;/D&gt;&lt;D xsi:type="xsd:double"&gt;14819.012&lt;/D&gt;&lt;D xsi:type="xsd:double"&gt;14947.249&lt;/D&gt;&lt;D xsi:type="xsd:double"&gt;15039.967&lt;/D&gt;&lt;D xsi:type="xsd:double"&gt;15071.191&lt;/D&gt;&lt;D xsi:type="xsd:double"&gt;14999.464&lt;/D&gt;&lt;D xsi:type="xsd:double"&gt;14964.069&lt;/D&gt;&lt;D xsi:type="xsd:double"&gt;14852.216&lt;/D&gt;&lt;D xsi:type="xsd:double"&gt;14750.015&lt;/D&gt;&lt;D xsi:type="xsd:double"&gt;14773.716&lt;/D&gt;&lt;D xsi:type="xsd:double"&gt;14816.746&lt;/D&gt;&lt;D xsi:type="xsd:double"&gt;14848.3545&lt;/D&gt;&lt;D xsi:type="xsd:double"&gt;14808.933&lt;/D&gt;&lt;D xsi:type="xsd:double"&gt;14718.774&lt;/D&gt;&lt;D xsi:type="xsd:double"&gt;14656.269&lt;/D&gt;&lt;D xsi:type="xsd:double"&gt;14601.985&lt;/D&gt;&lt;D xsi:type="xsd:double"&gt;14555.924&lt;/D&gt;&lt;D xsi:type="xsd:double"&gt;14515.963&lt;/D&gt;&lt;D xsi:type="xsd:double"&gt;14425.503&lt;/D&gt;&lt;D xsi:type="xsd:double"&gt;14343.838&lt;/D&gt;&lt;D xsi:type="xsd:double"&gt;14256.547&lt;/D&gt;&lt;D xsi:type="xsd:double"&gt;14082.96&lt;/D&gt;&lt;D xsi:type="xsd:double"&gt;13834.653&lt;/D&gt;&lt;D xsi:type="xsd:double"&gt;13597.026&lt;/D&gt;&lt;D xsi:type="xsd:double"&gt;13396.288&lt;/D&gt;&lt;D xsi:type="xsd:double"&gt;13291.165&lt;/D&gt;&lt;D xsi:type="xsd:double"&gt;13199.5625&lt;/D&gt;&lt;D xsi:type="xsd:double"&gt;13107.104&lt;/D&gt;&lt;D xsi:type="xsd:double"&gt;13032.84&lt;/D&gt;&lt;D xsi:type="xsd:double"&gt;12979.446&lt;/D&gt;&lt;D xsi:type="xsd:double"&gt;12974.108&lt;/D&gt;&lt;D xsi:type="xsd:double"&gt;13007.402&lt;/D&gt;&lt;D xsi:type="xsd:double"&gt;13043.158&lt;/D&gt;&lt;D xsi:type="xsd:double"&gt;13119.897&lt;/D&gt;&lt;D xsi:type="xsd:double"&gt;13199.529&lt;/D&gt;&lt;D xsi:type="xsd:double"&gt;13247.055&lt;/D&gt;&lt;D xsi:type="xsd:double"&gt;13328.395&lt;/D&gt;&lt;D xsi:type="xsd:double"&gt;13353.515&lt;/D&gt;&lt;D xsi:type="xsd:double"&gt;13325.781&lt;/D&gt;&lt;D xsi:type="xsd:double"&gt;13338.656&lt;/D&gt;&lt;D xsi:type="xsd:double"&gt;13359.196&lt;/D&gt;&lt;D xsi:type="xsd:double"&gt;13328.803&lt;/D&gt;&lt;D xsi:type="xsd:double"&gt;13328.485&lt;/D&gt;&lt;D xsi:type="xsd:double"&gt;13257.109&lt;/D&gt;&lt;D xsi:type="xsd:double"&gt;13193.444&lt;/D&gt;&lt;D xsi:type="xsd:double"&gt;13111.303&lt;/D&gt;&lt;D xsi:type="xsd:double"&gt;13050.666&lt;/D&gt;&lt;D xsi:type="xsd:double"&gt;12974.763&lt;/D&gt;&lt;D xsi:type="xsd:double"&gt;12848.03&lt;/D&gt;&lt;D xsi:type="xsd:double"&gt;12754.303&lt;/D&gt;&lt;D xsi:type="xsd:double"&gt;12693.122&lt;/D&gt;&lt;D xsi:type="xsd:double"&gt;12601.916&lt;/D&gt;&lt;D xsi:type="xsd:double"&gt;12462.018&lt;/D&gt;&lt;D xsi:type="xsd:double"&gt;12378.258&lt;/D&gt;&lt;D xsi:type="xsd:double"&gt;12274.554&lt;/D&gt;&lt;D xsi:type="xsd:double"&gt;12208.139&lt;/D&gt;&lt;D xsi:type="xsd:double"&gt;12168.198&lt;/D&gt;&lt;D xsi:type="xsd:double"&gt;12175.013&lt;/D&gt;&lt;D xsi:type="xsd:double"&gt;12180.556&lt;/D&gt;&lt;D xsi:type="xsd:double"&gt;12247.198&lt;/D&gt;&lt;D xsi:type="xsd:double"&gt;12338.618&lt;/D&gt;&lt;D xsi:type="xsd:double"&gt;12380.481&lt;/D&gt;&lt;D xsi:type="xsd:double"&gt;12483.497&lt;/D&gt;&lt;D xsi:type="xsd:double"&gt;12649.231&lt;/D&gt;&lt;D xsi:type="xsd:double"&gt;12839.025&lt;/D&gt;&lt;D xsi:type="xsd:double"&gt;13040.27&lt;/D&gt;&lt;D xsi:type="xsd:double"&gt;13222.673&lt;/D&gt;&lt;D xsi:type="xsd:double"&gt;13343.906&lt;/D&gt;&lt;D xsi:type="xsd:double"&gt;13431.425&lt;/D&gt;&lt;D xsi:type="xsd:double"&gt;13476.661&lt;/D&gt;&lt;D xsi:type="xsd:double"&gt;13613.65&lt;/D&gt;&lt;D xsi:type="xsd:double"&gt;13732.694&lt;/D&gt;&lt;D xsi:type="xsd:double"&gt;13888.287&lt;/D&gt;&lt;D xsi:type="xsd:double"&gt;14062.909&lt;/D&gt;&lt;D xsi:type="xsd:double"&gt;14148.529&lt;/D&gt;&lt;D xsi:type="xsd:double"&gt;14231.118&lt;/D&gt;&lt;D xsi:type="xsd:double"&gt;14394.289&lt;/D&gt;&lt;D xsi:type="xsd:double"&gt;14524.343&lt;/D&gt;&lt;D xsi:type="xsd:double"&gt;14646.3&lt;/D&gt;&lt;D xsi:type="xsd:double"&gt;14825.045&lt;/D&gt;&lt;D xsi:type="xsd:double"&gt;15006.286&lt;/D&gt;&lt;D xsi:type="xsd:double"&gt;15153.481&lt;/D&gt;&lt;D xsi:type="xsd:double"&gt;15183.188&lt;/D&gt;&lt;D xsi:type="xsd:double"&gt;15238.919&lt;/D&gt;&lt;D xsi:type="xsd:double"&gt;15260.653&lt;/D&gt;&lt;D xsi:type="xsd:double"&gt;15253.274&lt;/D&gt;&lt;D xsi:type="xsd:double"&gt;15259.962&lt;/D&gt;&lt;D xsi:type="xsd:double"&gt;15264.59&lt;/D&gt;&lt;D xsi:type="xsd:double"&gt;15259.659&lt;/D&gt;&lt;D xsi:type="xsd:double"&gt;15318.945&lt;/D&gt;&lt;D xsi:type="xsd:double"&gt;15389.536&lt;/D&gt;&lt;D xsi:type="xsd:double"&gt;15492.311&lt;/D&gt;&lt;D xsi:type="xsd:double"&gt;15614.56&lt;/D&gt;&lt;D xsi:type="xsd:double"&gt;15789.891&lt;/D&gt;&lt;D xsi:type="xsd:double"&gt;15974.016&lt;/D&gt;&lt;D xsi:type="xsd:double"&gt;16135.614&lt;/D&gt;&lt;D xsi:type="xsd:double"&gt;16285.679&lt;/D&gt;&lt;D xsi:type="xsd:double"&gt;16427.451&lt;/D&gt;&lt;D xsi:type="xsd:double"&gt;16613.75&lt;/D&gt;&lt;D xsi:type="xsd:double"&gt;16785.914&lt;/D&gt;&lt;D xsi:type="xsd:double"&gt;16954.5&lt;/D&gt;&lt;D xsi:type="xsd:double"&gt;17045.732&lt;/D&gt;&lt;D xsi:type="xsd:double"&gt;17109.85&lt;/D&gt;&lt;D xsi:type="xsd:double"&gt;17128.846&lt;/D&gt;&lt;D xsi:type="xsd:double"&gt;17120.84&lt;/D&gt;&lt;D xsi:type="xsd:double"&gt;17087.648&lt;/D&gt;&lt;D xsi:type="xsd:double"&gt;17154.092&lt;/D&gt;&lt;D xsi:type="xsd:double"&gt;17238.871&lt;/D&gt;&lt;D xsi:type="xsd:double"&gt;17391.285&lt;/D&gt;&lt;D xsi:type="xsd:double"&gt;17545.234&lt;/D&gt;&lt;D xsi:type="xsd:double"&gt;17694.049&lt;/D&gt;&lt;D xsi:type="xsd:double"&gt;17817.37&lt;/D&gt;&lt;D xsi:type="xsd:double"&gt;17911.994&lt;/D&gt;&lt;D xsi:type="xsd:double"&gt;17976.791&lt;/D&gt;&lt;D xsi:type="xsd:double"&gt;18048.375&lt;/D&gt;&lt;D xsi:type="xsd:double"&gt;18191.969&lt;/D&gt;&lt;D xsi:type="xsd:double"&gt;18331.07&lt;/D&gt;&lt;D xsi:type="xsd:double"&gt;18489.246&lt;/D&gt;&lt;D xsi:type="xsd:double"&gt;18540.387&lt;/D&gt;&lt;D xsi:type="xsd:double"&gt;18539.93&lt;/D&gt;&lt;D xsi:type="xsd:double"&gt;18472.93&lt;/D&gt;&lt;D xsi:type="xsd:double"&gt;18421.895&lt;/D&gt;&lt;D xsi:type="xsd:double"&gt;18367.268&lt;/D&gt;&lt;D xsi:type="xsd:double"&gt;18330.332&lt;/D&gt;&lt;D xsi:type="xsd:double"&gt;18235.234&lt;/D&gt;&lt;D xsi:type="xsd:double"&gt;18205.13&lt;/D&gt;&lt;D xsi:type="xsd:double"&gt;18223.176&lt;/D&gt;&lt;D xsi:type="xsd:double"&gt;18207.727&lt;/D&gt;&lt;D xsi:type="xsd:double"&gt;18185.85&lt;/D&gt;&lt;D xsi:type="xsd:double"&gt;18143.271&lt;/D&gt;&lt;D xsi:type="xsd:double"&gt;18116.53&lt;/D&gt;&lt;D xsi:type="xsd:double"&gt;18119.688&lt;/D&gt;&lt;D xsi:type="xsd:double"&gt;18110.92&lt;/D&gt;&lt;D xsi:type="xsd:double"&gt;18118.055&lt;/D&gt;&lt;D xsi:type="xsd:double"&gt;18101.4&lt;/D&gt;&lt;D xsi:type="xsd:double"&gt;18078.986&lt;/D&gt;&lt;D xsi:type="xsd:double"&gt;18093.158&lt;/D&gt;&lt;D xsi:type="xsd:double"&gt;18040.031&lt;/D&gt;&lt;D xsi:type="xsd:double"&gt;18007.59&lt;/D&gt;&lt;D xsi:type="xsd:double"&gt;17979.123&lt;/D&gt;&lt;D xsi:type="xsd:double"&gt;17965.236&lt;/D&gt;&lt;D xsi:type="xsd:double"&gt;18000.813&lt;/D&gt;&lt;D xsi:type="xsd:double"&gt;18111.174&lt;/D&gt;&lt;D xsi:type="xsd:double"&gt;18219.367&lt;/D&gt;&lt;D xsi:type="xsd:double"&gt;18325.098&lt;/D&gt;&lt;D xsi:type="xsd:double"&gt;18488.05&lt;/D&gt;&lt;D xsi:type="xsd:double"&gt;18676.527&lt;/D&gt;&lt;D xsi:type="xsd:double"&gt;18881.613&lt;/D&gt;&lt;D xsi:type="xsd:double"&gt;19124.623&lt;/D&gt;&lt;D xsi:type="xsd:double"&gt;19364.695&lt;/D&gt;&lt;D xsi:type="xsd:double"&gt;19560.39&lt;/D&gt;&lt;D xsi:type="xsd:double"&gt;19753.28&lt;/D&gt;&lt;D xsi:type="xsd:double"&gt;19957.063&lt;/D&gt;&lt;D xsi:type="xsd:double"&gt;20122.96&lt;/D&gt;&lt;D xsi:type="xsd:double"&gt;20205.66&lt;/D&gt;&lt;D xsi:type="xsd:double"&gt;20322.12&lt;/D&gt;&lt;D xsi:type="xsd:double"&gt;20416.053&lt;/D&gt;&lt;D xsi:type="xsd:double"&gt;20508.705&lt;/D&gt;&lt;D xsi:type="xsd:double"&gt;20599.656&lt;/D&gt;&lt;D xsi:type="xsd:double"&gt;20614.957&lt;/D&gt;&lt;D xsi:type="xsd:double"&gt;20634.688&lt;/D&gt;&lt;D xsi:type="xsd:double"&gt;20697.84&lt;/D&gt;&lt;D xsi:type="xsd:double"&gt;20689.805&lt;/D&gt;&lt;D xsi:type="xsd:double"&gt;20667.549&lt;/D&gt;&lt;D xsi:type="xsd:double"&gt;20596.463&lt;/D&gt;&lt;D xsi:type="xsd:double"&gt;20557.5&lt;/D&gt;&lt;D xsi:type="xsd:double"&gt;20532.854&lt;/D&gt;&lt;D xsi:type="xsd:double"&gt;20502.578&lt;/D&gt;&lt;D xsi:type="xsd:double"&gt;20507.568&lt;/D&gt;&lt;D xsi:type="xsd:double"&gt;20468.135&lt;/D&gt;&lt;D xsi:type="xsd:double"&gt;20398.846&lt;/D&gt;&lt;D xsi:type="xsd:double"&gt;20370.795&lt;/D&gt;&lt;D xsi:type="xsd:double"&gt;20276.035&lt;/D&gt;&lt;D xsi:type="xsd:double"&gt;20190.95&lt;/D&gt;&lt;D xsi:type="xsd:double"&gt;20139.645&lt;/D&gt;&lt;D xsi:type="xsd:double"&gt;20094.262&lt;/D&gt;&lt;D xsi:type="xsd:double"&gt;20124.629&lt;/D&gt;&lt;D xsi:type="xsd:double"&gt;20149.666&lt;/D&gt;&lt;D xsi:type="xsd:double"&gt;20222.232&lt;/D&gt;&lt;D xsi:type="xsd:double"&gt;20248.49&lt;/D&gt;&lt;D xsi:type="xsd:double"&gt;20301.35&lt;/D&gt;&lt;D xsi:type="xsd:double"&gt;20360.107&lt;/D&gt;&lt;D xsi:type="xsd:double"&gt;20417.563&lt;/D&gt;&lt;D xsi:type="xsd:double"&gt;20481.541&lt;/D&gt;&lt;D xsi:type="xsd:double"&gt;20621.436&lt;/D&gt;&lt;D xsi:type="xsd:double"&gt;20779.453&lt;/D&gt;&lt;D xsi:type="xsd:double"&gt;20954.574&lt;/D&gt;&lt;D xsi:type="xsd:double"&gt;21097.172&lt;/D&gt;&lt;D xsi:type="xsd:double"&gt;21212.38&lt;/D&gt;&lt;D xsi:type="xsd:double"&gt;21292.898&lt;/D&gt;&lt;D xsi:type="xsd:double"&gt;21291.309&lt;/D&gt;&lt;D xsi:type="xsd:double"&gt;21305.756&lt;/D&gt;&lt;D xsi:type="xsd:double"&gt;21265.66&lt;/D&gt;&lt;D xsi:type="xsd:double"&gt;21253.307&lt;/D&gt;&lt;D xsi:type="xsd:double"&gt;21255.227&lt;/D&gt;&lt;D xsi:type="xsd:double"&gt;21214.32&lt;/D&gt;&lt;D xsi:type="xsd:double"&gt;21133.166&lt;/D&gt;&lt;D xsi:type="xsd:double"&gt;21053.418&lt;/D&gt;&lt;D xsi:type="xsd:double"&gt;21021.596&lt;/D&gt;&lt;D xsi:type="xsd:double"&gt;21023.268&lt;/D&gt;&lt;D xsi:type="xsd:double"&gt;21006.459&lt;/D&gt;&lt;D xsi:type="xsd:double"&gt;20981.777&lt;/D&gt;&lt;D xsi:type="xsd:double"&gt;21016.496&lt;/D&gt;&lt;D xsi:type="xsd:double"&gt;21088.336&lt;/D&gt;&lt;D xsi:type="xsd:double"&gt;21205.893&lt;/D&gt;&lt;D xsi:type="xsd:double"&gt;21282.287&lt;/D&gt;&lt;D xsi:type="xsd:double"&gt;21386.055&lt;/D&gt;&lt;D xsi:type="xsd:double"&gt;21553.51&lt;/D&gt;&lt;D xsi:type="xsd:double"&gt;21710.93&lt;/D&gt;&lt;D xsi:type="xsd:double"&gt;21827.512&lt;/D&gt;&lt;D xsi:type="xsd:double"&gt;21939.857&lt;/D&gt;&lt;D xsi:type="xsd:double"&gt;21996.248&lt;/D&gt;&lt;D xsi:type="xsd:double"&gt;22018.094&lt;/D&gt;&lt;D xsi:type="xsd:double"&gt;22015.23&lt;/D&gt;&lt;D xsi:type="xsd:double"&gt;22039.023&lt;/D&gt;&lt;D xsi:type="xsd:double"&gt;22016.832&lt;/D&gt;&lt;D xsi:type="xsd:double"&gt;21953.58&lt;/D&gt;&lt;D xsi:type="xsd:double"&gt;21927.318&lt;/D&gt;&lt;D xsi:type="xsd:double"&gt;21867.205&lt;/D&gt;&lt;D xsi:type="xsd:double"&gt;21820.934&lt;/D&gt;&lt;D xsi:type="xsd:double"&gt;21811.72&lt;/D&gt;&lt;D xsi:type="xsd:double"&gt;21816.523&lt;/D&gt;&lt;D xsi:type="xsd:double"&gt;21819.648&lt;/D&gt;&lt;D xsi:type="xsd:double"&gt;21838.646&lt;/D&gt;&lt;D xsi:type="xsd:double"&gt;21904.65&lt;/D&gt;&lt;D xsi:type="xsd:double"&gt;22044.566&lt;/D&gt;&lt;D xsi:type="xsd:double"&gt;22141.34&lt;/D&gt;&lt;D xsi:type="xsd:double"&gt;22243.018&lt;/D&gt;&lt;D xsi:type="xsd:double"&gt;22359.943&lt;/D&gt;&lt;D xsi:type="xsd:double"&gt;22430.031&lt;/D&gt;&lt;D xsi:type="xsd:double"&gt;22537.725&lt;/D&gt;&lt;D xsi:type="xsd:double"&gt;22587.176&lt;/D&gt;&lt;D xsi:type="xsd:double"&gt;22620.863&lt;/D&gt;&lt;D xsi:type="xsd:double"&gt;22616.05&lt;/D&gt;&lt;D xsi:type="xsd:double"&gt;22491.658&lt;/D&gt;&lt;D xsi:type="xsd:double"&gt;22443.652&lt;/D&gt;&lt;D xsi:type="xsd:double"&gt;22406.945&lt;/D&gt;&lt;D xsi:type="xsd:double"&gt;22352.412&lt;/D&gt;&lt;D xsi:type="xsd:double"&gt;22322.389&lt;/D&gt;&lt;D xsi:type="xsd:double"&gt;22293.873&lt;/D&gt;&lt;D xsi:type="xsd:double"&gt;22267.357&lt;/D&gt;&lt;D xsi:type="xsd:double"&gt;22234.414&lt;/D&gt;&lt;D xsi:type="xsd:double"&gt;22148.611&lt;/D&gt;&lt;D xsi:type="xsd:double"&gt;22088.352&lt;/D&gt;&lt;D xsi:type="xsd:double"&gt;22029.21&lt;/D&gt;&lt;D xsi:type="xsd:double"&gt;22018.824&lt;/D&gt;&lt;D xsi:type="xsd:double"&gt;22075.441&lt;/D&gt;&lt;D xsi:type="xsd:double"&gt;22057.96&lt;/D&gt;&lt;D xsi:type="xsd:double"&gt;21994.168&lt;/D&gt;&lt;D xsi:type="xsd:double"&gt;21901.361&lt;/D&gt;&lt;D xsi:type="xsd:double"&gt;21767.547&lt;/D&gt;&lt;D xsi:type="xsd:double"&gt;21650.371&lt;/D&gt;&lt;D xsi:type="xsd:double"&gt;21567.352&lt;/D&gt;&lt;D xsi:type="xsd:double"&gt;21522.059&lt;/D&gt;&lt;D xsi:type="xsd:double"&gt;21500.264&lt;/D&gt;&lt;D xsi:type="xsd:double"&gt;21483.547&lt;/D&gt;&lt;D xsi:type="xsd:double"&gt;21449.756&lt;/D&gt;&lt;D xsi:type="xsd:double"&gt;21431.986&lt;/D&gt;&lt;D xsi:type="xsd:double"&gt;21432.766&lt;/D&gt;&lt;D xsi:type="xsd:double"&gt;21488.42&lt;/D&gt;&lt;D xsi:type="xsd:double"&gt;21577.506&lt;/D&gt;&lt;D xsi:type="xsd:double"&gt;21668.637&lt;/D&gt;&lt;D xsi:type="xsd:double"&gt;21781.023&lt;/D&gt;&lt;D xsi:type="xsd:double"&gt;21890.98&lt;/D&gt;&lt;D xsi:type="xsd:double"&gt;21974.139&lt;/D&gt;&lt;D xsi:type="xsd:double"&gt;21993.44&lt;/D&gt;&lt;D xsi:type="xsd:double"&gt;22013.166&lt;/D&gt;&lt;D xsi:type="xsd:double"&gt;22026.06&lt;/D&gt;&lt;D xsi:type="xsd:double"&gt;22023.01&lt;/D&gt;&lt;D xsi:type="xsd:double"&gt;22006.799&lt;/D&gt;&lt;D xsi:type="xsd:double"&gt;21962.04&lt;/D&gt;&lt;D xsi:type="xsd:double"&gt;21843.965&lt;/D&gt;&lt;D xsi:type="xsd:double"&gt;21703.09&lt;/D&gt;&lt;D xsi:type="xsd:double"&gt;21563.848&lt;/D&gt;&lt;D xsi:type="xsd:double"&gt;21381.563&lt;/D&gt;&lt;D xsi:type="xsd:double"&gt;21183.36&lt;/D&gt;&lt;D xsi:type="xsd:double"&gt;21019.17&lt;/D&gt;&lt;D xsi:type="xsd:double"&gt;20883.62&lt;/D&gt;&lt;D xsi:type="xsd:double"&gt;20760.852&lt;/D&gt;&lt;D xsi:type="xsd:double"&gt;20645.688&lt;/D&gt;&lt;D xsi:type="xsd:double"&gt;20584.193&lt;/D&gt;&lt;D xsi:type="xsd:double"&gt;20472.832&lt;/D&gt;&lt;D xsi:type="xsd:double"&gt;20337.74&lt;/D&gt;&lt;D xsi:type="xsd:double"&gt;20228.426&lt;/D&gt;&lt;D xsi:type="xsd:double"&gt;20150.434&lt;/D&gt;&lt;D xsi:type="xsd:double"&gt;20094.074&lt;/D&gt;&lt;D xsi:type="xsd:double"&gt;20109.188&lt;/D&gt;&lt;D xsi:type="xsd:double"&gt;20128.822&lt;/D&gt;&lt;D xsi:type="xsd:double"&gt;20143.625&lt;/D&gt;&lt;D xsi:type="xsd:double"&gt;20168.639&lt;/D&gt;&lt;D xsi:type="xsd:double"&gt;20139.494&lt;/D&gt;&lt;D xsi:type="xsd:double"&gt;20148.252&lt;/D&gt;&lt;D xsi:type="xsd:double"&gt;20139.994&lt;/D&gt;&lt;D xsi:type="xsd:double"&gt;20150.504&lt;/D&gt;&lt;D xsi:type="xsd:double"&gt;20211.71&lt;/D&gt;&lt;D xsi:type="xsd:double"&gt;20299.861&lt;/D&gt;&lt;D xsi:type="xsd:double"&gt;20405.416&lt;/D&gt;&lt;D xsi:type="xsd:double"&gt;20487.406&lt;/D&gt;&lt;D xsi:type="xsd:double"&gt;20536.248&lt;/D&gt;&lt;D xsi:type="xsd:double"&gt;20561.84&lt;/D&gt;&lt;D xsi:type="xsd:double"&gt;20583.002&lt;/D&gt;&lt;D xsi:type="xsd:double"&gt;20647.563&lt;/D&gt;&lt;D xsi:type="xsd:double"&gt;20757.023&lt;/D&gt;&lt;D xsi:type="xsd:double"&gt;20826.275&lt;/D&gt;&lt;D xsi:type="xsd:double"&gt;20876.709&lt;/D&gt;&lt;D xsi:type="xsd:double"&gt;20938.541&lt;/D&gt;&lt;D xsi:type="xsd:double"&gt;20995.17&lt;/D&gt;&lt;D xsi:type="xsd:double"&gt;21029.688&lt;/D&gt;&lt;D xsi:type="xsd:double"&gt;21056.984&lt;/D&gt;&lt;D xsi:type="xsd:double"&gt;21092.365&lt;/D&gt;&lt;D xsi:type="xsd:double"&gt;21133.533&lt;/D&gt;&lt;D xsi:type="xsd:double"&gt;21163.324&lt;/D&gt;&lt;D xsi:type="xsd:double"&gt;21179.975&lt;/D&gt;&lt;D xsi:type="xsd:double"&gt;21164.287&lt;/D&gt;&lt;D xsi:type="xsd:double"&gt;21128.537&lt;/D&gt;&lt;D xsi:type="xsd:double"&gt;21115.605&lt;/D&gt;&lt;D xsi:type="xsd:double"&gt;21116.375&lt;/D&gt;&lt;D xsi:type="xsd:double"&gt;21130.129&lt;/D&gt;&lt;D xsi:type="xsd:double"&gt;21143.482&lt;/D&gt;&lt;D xsi:type="xsd:double"&gt;21186.322&lt;/D&gt;&lt;D xsi:type="xsd:double"&gt;21231.678&lt;/D&gt;&lt;D xsi:type="xsd:double"&gt;21276.375&lt;/D&gt;&lt;D xsi:type="xsd:double"&gt;21346.182&lt;/D&gt;&lt;D xsi:type="xsd:double"&gt;21446.592&lt;/D&gt;&lt;D xsi:type="xsd:double"&gt;21539.572&lt;/D&gt;&lt;D xsi:type="xsd:double"&gt;21632.307&lt;/D&gt;&lt;D xsi:type="xsd:double"&gt;21747.244&lt;/D&gt;&lt;D xsi:type="xsd:double"&gt;21814.924&lt;/D&gt;&lt;D xsi:type="xsd:double"&gt;21828.902&lt;/D&gt;&lt;D xsi:type="xsd:double"&gt;21849.62&lt;/D&gt;&lt;D xsi:type="xsd:double"&gt;21872.25&lt;/D&gt;&lt;D xsi:type="xsd:double"&gt;21865.412&lt;/D&gt;&lt;D xsi:type="xsd:double"&gt;21808.389&lt;/D&gt;&lt;D xsi:type="xsd:double"&gt;21785.057&lt;/D&gt;&lt;D xsi:type="xsd:double"&gt;21706.164&lt;/D&gt;&lt;D xsi:type="xsd:double"&gt;21607.1&lt;/D&gt;&lt;D xsi:type="xsd:double"&gt;21496.717&lt;/D&gt;&lt;D xsi:type="xsd:double"&gt;21412.313&lt;/D&gt;&lt;D xsi:type="xsd:double"&gt;21300.107&lt;/D&gt;&lt;D xsi:type="xsd:double"&gt;21208.256&lt;/D&gt;&lt;D xsi:type="xsd:double"&gt;21118.455&lt;/D&gt;&lt;D xsi:type="xsd:double"&gt;20994.29&lt;/D&gt;&lt;D xsi:type="xsd:double"&gt;20861.736&lt;/D&gt;&lt;D xsi:type="xsd:double"&gt;20776.045&lt;/D&gt;&lt;D xsi:type="xsd:double"&gt;20684.547&lt;/D&gt;&lt;D xsi:type="xsd:double"&gt;20570&lt;/D&gt;&lt;D xsi:type="xsd:double"&gt;20500.055&lt;/D&gt;&lt;D xsi:type="xsd:double"&gt;20433.057&lt;/D&gt;&lt;D xsi:type="xsd:double"&gt;20344.414&lt;/D&gt;&lt;D xsi:type="xsd:double"&gt;20247.443&lt;/D&gt;&lt;D xsi:type="xsd:double"&gt;20144.744&lt;/D&gt;&lt;D xsi:type="xsd:double"&gt;20043.31&lt;/D&gt;&lt;D xsi:type="xsd:double"&gt;19988.328&lt;/D&gt;&lt;D xsi:type="xsd:double"&gt;19892.67&lt;/D&gt;&lt;D xsi:type="xsd:double"&gt;19832.35&lt;/D&gt;&lt;D xsi:type="xsd:double"&gt;19749.41&lt;/D&gt;&lt;D xsi:type="xsd:double"&gt;19717.76&lt;/D&gt;&lt;D xsi:type="xsd:double"&gt;19680.484&lt;/D&gt;&lt;D xsi:type="xsd:double"&gt;19603.36&lt;/D&gt;&lt;D xsi:type="xsd:double"&gt;19547.223&lt;/D&gt;&lt;D </t>
        </r>
      </text>
    </comment>
    <comment ref="A22" authorId="0" shapeId="0">
      <text>
        <r>
          <rPr>
            <b/>
            <sz val="9"/>
            <color indexed="81"/>
            <rFont val="Tahoma"/>
            <charset val="1"/>
          </rPr>
          <t>xsi:type="xsd:double"&gt;19553.182&lt;/D&gt;&lt;D xsi:type="xsd:double"&gt;19539.443&lt;/D&gt;&lt;D xsi:type="xsd:double"&gt;19522.707&lt;/D&gt;&lt;D xsi:type="xsd:double"&gt;19517.846&lt;/D&gt;&lt;D xsi:type="xsd:double"&gt;19513.969&lt;/D&gt;&lt;D xsi:type="xsd:double"&gt;19567.902&lt;/D&gt;&lt;D xsi:type="xsd:double"&gt;19624.229&lt;/D&gt;&lt;D xsi:type="xsd:double"&gt;19675.941&lt;/D&gt;&lt;D xsi:type="xsd:double"&gt;19700.56&lt;/D&gt;&lt;D xsi:type="xsd:double"&gt;19731.662&lt;/D&gt;&lt;D xsi:type="xsd:double"&gt;19797.475&lt;/D&gt;&lt;D xsi:type="xsd:double"&gt;19917.506&lt;/D&gt;&lt;D xsi:type="xsd:double"&gt;20003.537&lt;/D&gt;&lt;D xsi:type="xsd:double"&gt;20093.25&lt;/D&gt;&lt;D xsi:type="xsd:double"&gt;20206.193&lt;/D&gt;&lt;D xsi:type="xsd:double"&gt;20306.47&lt;/D&gt;&lt;D xsi:type="xsd:double"&gt;20398.59&lt;/D&gt;&lt;D xsi:type="xsd:double"&gt;20449.94&lt;/D&gt;&lt;D xsi:type="xsd:double"&gt;20471.324&lt;/D&gt;&lt;D xsi:type="xsd:double"&gt;20459.107&lt;/D&gt;&lt;D xsi:type="xsd:double"&gt;20440.78&lt;/D&gt;&lt;D xsi:type="xsd:double"&gt;20436.256&lt;/D&gt;&lt;D xsi:type="xsd:double"&gt;20400.453&lt;/D&gt;&lt;D xsi:type="xsd:double"&gt;20328.65&lt;/D&gt;&lt;D xsi:type="xsd:double"&gt;20291.95&lt;/D&gt;&lt;D xsi:type="xsd:double"&gt;20259.518&lt;/D&gt;&lt;D xsi:type="xsd:double"&gt;20234.314&lt;/D&gt;&lt;D xsi:type="xsd:double"&gt;20223.482&lt;/D&gt;&lt;D xsi:type="xsd:double"&gt;20184.229&lt;/D&gt;&lt;D xsi:type="xsd:double"&gt;20184.334&lt;/D&gt;&lt;D xsi:type="xsd:double"&gt;20181.164&lt;/D&gt;&lt;D xsi:type="xsd:double"&gt;20211.102&lt;/D&gt;&lt;D xsi:type="xsd:double"&gt;20264.855&lt;/D&gt;&lt;D xsi:type="xsd:double"&gt;20306.986&lt;/D&gt;&lt;D xsi:type="xsd:double"&gt;20386.842&lt;/D&gt;&lt;D xsi:type="xsd:double"&gt;20452.621&lt;/D&gt;&lt;D xsi:type="xsd:double"&gt;20502.182&lt;/D&gt;&lt;D xsi:type="xsd:double"&gt;20554.16&lt;/D&gt;&lt;D xsi:type="xsd:double"&gt;20609.39&lt;/D&gt;&lt;D xsi:type="xsd:double"&gt;20648.475&lt;/D&gt;&lt;D xsi:type="xsd:double"&gt;20744.904&lt;/D&gt;&lt;D xsi:type="xsd:double"&gt;20845.53&lt;/D&gt;&lt;D xsi:type="xsd:double"&gt;20967.107&lt;/D&gt;&lt;D xsi:type="xsd:double"&gt;21074.37&lt;/D&gt;&lt;D xsi:type="xsd:double"&gt;21173.666&lt;/D&gt;&lt;D xsi:type="xsd:double"&gt;21274.656&lt;/D&gt;&lt;D xsi:type="xsd:double"&gt;21329.512&lt;/D&gt;&lt;D xsi:type="xsd:double"&gt;21367.398&lt;/D&gt;&lt;D xsi:type="xsd:double"&gt;21378.426&lt;/D&gt;&lt;D xsi:type="xsd:double"&gt;21376.791&lt;/D&gt;&lt;D xsi:type="xsd:double"&gt;21378.316&lt;/D&gt;&lt;D xsi:type="xsd:double"&gt;21387.283&lt;/D&gt;&lt;D xsi:type="xsd:double"&gt;21354.78&lt;/D&gt;&lt;D xsi:type="xsd:double"&gt;21322.68&lt;/D&gt;&lt;D xsi:type="xsd:double"&gt;21275.342&lt;/D&gt;&lt;D xsi:type="xsd:double"&gt;21220.115&lt;/D&gt;&lt;D xsi:type="xsd:double"&gt;21135.107&lt;/D&gt;&lt;D xsi:type="xsd:double"&gt;21037.89&lt;/D&gt;&lt;D xsi:type="xsd:double"&gt;20966.096&lt;/D&gt;&lt;D xsi:type="xsd:double"&gt;20907.996&lt;/D&gt;&lt;D xsi:type="xsd:double"&gt;20877.29&lt;/D&gt;&lt;D xsi:type="xsd:double"&gt;20832.7&lt;/D&gt;&lt;D xsi:type="xsd:double"&gt;20792.008&lt;/D&gt;&lt;D xsi:type="xsd:double"&gt;20769.63&lt;/D&gt;&lt;D xsi:type="xsd:double"&gt;20765.363&lt;/D&gt;&lt;D xsi:type="xsd:double"&gt;20788.97&lt;/D&gt;&lt;D xsi:type="xsd:double"&gt;20823.969&lt;/D&gt;&lt;D xsi:type="xsd:double"&gt;20840.623&lt;/D&gt;&lt;D xsi:type="xsd:double"&gt;20883.004&lt;/D&gt;&lt;D xsi:type="xsd:double"&gt;20934.871&lt;/D&gt;&lt;D xsi:type="xsd:double"&gt;21022.063&lt;/D&gt;&lt;D xsi:type="xsd:double"&gt;21113.62&lt;/D&gt;&lt;D xsi:type="xsd:double"&gt;21195.988&lt;/D&gt;&lt;D xsi:type="xsd:double"&gt;21292.234&lt;/D&gt;&lt;D xsi:type="xsd:double"&gt;21404.486&lt;/D&gt;&lt;D xsi:type="xsd:double"&gt;21496.855&lt;/D&gt;&lt;D xsi:type="xsd:double"&gt;21582.78&lt;/D&gt;&lt;D xsi:type="xsd:double"&gt;21640.441&lt;/D&gt;&lt;D xsi:type="xsd:double"&gt;21700.244&lt;/D&gt;&lt;D xsi:type="xsd:double"&gt;21804.576&lt;/D&gt;&lt;D xsi:type="xsd:double"&gt;21883.133&lt;/D&gt;&lt;D xsi:type="xsd:double"&gt;21976.572&lt;/D&gt;&lt;D xsi:type="xsd:double"&gt;22034.89&lt;/D&gt;&lt;D xsi:type="xsd:double"&gt;22111.775&lt;/D&gt;&lt;D xsi:type="xsd:double"&gt;22187.9&lt;/D&gt;&lt;D xsi:type="xsd:double"&gt;22286.98&lt;/D&gt;&lt;D xsi:type="xsd:double"&gt;22363.102&lt;/D&gt;&lt;D xsi:type="xsd:double"&gt;22443.672&lt;/D&gt;&lt;D xsi:type="xsd:double"&gt;22544.066&lt;/D&gt;&lt;D xsi:type="xsd:double"&gt;22633.564&lt;/D&gt;&lt;D xsi:type="xsd:double"&gt;22745.086&lt;/D&gt;&lt;D xsi:type="xsd:double"&gt;22871.031&lt;/D&gt;&lt;D xsi:type="xsd:double"&gt;23008.338&lt;/D&gt;&lt;D xsi:type="xsd:double"&gt;23099.23&lt;/D&gt;&lt;D xsi:type="xsd:double"&gt;23216.36&lt;/D&gt;&lt;D xsi:type="xsd:double"&gt;23294.514&lt;/D&gt;&lt;D xsi:type="xsd:double"&gt;23378.709&lt;/D&gt;&lt;D xsi:type="xsd:double"&gt;23431.803&lt;/D&gt;&lt;D xsi:type="xsd:double"&gt;23493.768&lt;/D&gt;&lt;D xsi:type="xsd:double"&gt;23548.523&lt;/D&gt;&lt;D xsi:type="xsd:double"&gt;23544.963&lt;/D&gt;&lt;D xsi:type="xsd:double"&gt;23552.393&lt;/D&gt;&lt;D xsi:type="xsd:double"&gt;23522.28&lt;/D&gt;&lt;D xsi:type="xsd:double"&gt;23505.676&lt;/D&gt;&lt;D xsi:type="xsd:double"&gt;23498.492&lt;/D&gt;&lt;D xsi:type="xsd:double"&gt;23554.766&lt;/D&gt;&lt;D xsi:type="xsd:double"&gt;23619.092&lt;/D&gt;&lt;D xsi:type="xsd:double"&gt;23729.117&lt;/D&gt;&lt;D xsi:type="xsd:double"&gt;23838.691&lt;/D&gt;&lt;D xsi:type="xsd:double"&gt;23938.113&lt;/D&gt;&lt;D xsi:type="xsd:double"&gt;24010.838&lt;/D&gt;&lt;D xsi:type="xsd:double"&gt;24102.426&lt;/D&gt;&lt;D xsi:type="xsd:double"&gt;24190.594&lt;/D&gt;&lt;D xsi:type="xsd:double"&gt;24258.62&lt;/D&gt;&lt;D xsi:type="xsd:double"&gt;24308.346&lt;/D&gt;&lt;D xsi:type="xsd:double"&gt;24271.805&lt;/D&gt;&lt;D xsi:type="xsd:double"&gt;24268.969&lt;/D&gt;&lt;D xsi:type="xsd:double"&gt;24224.057&lt;/D&gt;&lt;D xsi:type="xsd:double"&gt;24139.756&lt;/D&gt;&lt;D xsi:type="xsd:double"&gt;23974.7&lt;/D&gt;&lt;D xsi:type="xsd:double"&gt;23812.988&lt;/D&gt;&lt;D xsi:type="xsd:double"&gt;23674.996&lt;/D&gt;&lt;D xsi:type="xsd:double"&gt;23539.717&lt;/D&gt;&lt;D xsi:type="xsd:double"&gt;23411.875&lt;/D&gt;&lt;D xsi:type="xsd:double"&gt;23310.66&lt;/D&gt;&lt;D xsi:type="xsd:double"&gt;23245.879&lt;/D&gt;&lt;D xsi:type="xsd:double"&gt;23225.525&lt;/D&gt;&lt;D xsi:type="xsd:double"&gt;23234.363&lt;/D&gt;&lt;D xsi:type="xsd:double"&gt;23201.055&lt;/D&gt;&lt;D xsi:type="xsd:double"&gt;23186.258&lt;/D&gt;&lt;D xsi:type="xsd:double"&gt;23150.3&lt;/D&gt;&lt;D xsi:type="xsd:double"&gt;23173.271&lt;/D&gt;&lt;D xsi:type="xsd:double"&gt;23184.86&lt;/D&gt;&lt;D xsi:type="xsd:double"&gt;23206.77&lt;/D&gt;&lt;D xsi:type="xsd:double"&gt;23252.932&lt;/D&gt;&lt;D xsi:type="xsd:double"&gt;23237.025&lt;/D&gt;&lt;D xsi:type="xsd:double"&gt;23208.758&lt;/D&gt;&lt;D xsi:type="xsd:double"&gt;23164.18&lt;/D&gt;&lt;D xsi:type="xsd:double"&gt;23096.705&lt;/D&gt;&lt;D xsi:type="xsd:double"&gt;23069.482&lt;/D&gt;&lt;D xsi:type="xsd:double"&gt;23053.441&lt;/D&gt;&lt;D xsi:type="xsd:double"&gt;23009.676&lt;/D&gt;&lt;D xsi:type="xsd:double"&gt;22988.115&lt;/D&gt;&lt;D xsi:type="xsd:double"&gt;22942.277&lt;/D&gt;&lt;D xsi:type="xsd:double"&gt;22926.143&lt;/D&gt;&lt;D xsi:type="xsd:double"&gt;22899.62&lt;/D&gt;&lt;D xsi:type="xsd:double"&gt;22866.643&lt;/D&gt;&lt;D xsi:type="xsd:double"&gt;22905.033&lt;/D&gt;&lt;D xsi:type="xsd:double"&gt;22988.342&lt;/D&gt;&lt;D xsi:type="xsd:double"&gt;23075.256&lt;/D&gt;&lt;D xsi:type="xsd:double"&gt;23170.857&lt;/D&gt;&lt;D xsi:type="xsd:double"&gt;23228.588&lt;/D&gt;&lt;D xsi:type="xsd:double"&gt;23268.762&lt;/D&gt;&lt;D xsi:type="xsd:double"&gt;23340.209&lt;/D&gt;&lt;D xsi:type="xsd:double"&gt;23447.86&lt;/D&gt;&lt;D xsi:type="xsd:double"&gt;23582.63&lt;/D&gt;&lt;D xsi:type="xsd:double"&gt;23692.125&lt;/D&gt;&lt;D xsi:type="xsd:double"&gt;23788.594&lt;/D&gt;&lt;D xsi:type="xsd:double"&gt;23881.805&lt;/D&gt;&lt;D xsi:type="xsd:double"&gt;23963.768&lt;/D&gt;&lt;D xsi:type="xsd:double"&gt;23991.703&lt;/D&gt;&lt;D xsi:type="xsd:double"&gt;24001.623&lt;/D&gt;&lt;D xsi:type="xsd:double"&gt;24002.914&lt;/D&gt;&lt;D xsi:type="xsd:double"&gt;24011.43&lt;/D&gt;&lt;D xsi:type="xsd:double"&gt;24037.762&lt;/D&gt;&lt;D xsi:type="xsd:double"&gt;24039.37&lt;/D&gt;&lt;D xsi:type="xsd:double"&gt;23996.986&lt;/D&gt;&lt;D xsi:type="xsd:double"&gt;23931.016&lt;/D&gt;&lt;D xsi:type="xsd:double"&gt;23864.326&lt;/D&gt;&lt;D xsi:type="xsd:double"&gt;23843.658&lt;/D&gt;&lt;D xsi:type="xsd:double"&gt;23793.625&lt;/D&gt;&lt;D xsi:type="xsd:double"&gt;23715.682&lt;/D&gt;&lt;D xsi:type="xsd:double"&gt;23645.71&lt;/D&gt;&lt;D xsi:type="xsd:double"&gt;23548.357&lt;/D&gt;&lt;D xsi:type="xsd:double"&gt;23467.285&lt;/D&gt;&lt;D xsi:type="xsd:double"&gt;23411.637&lt;/D&gt;&lt;D xsi:type="xsd:double"&gt;23333.016&lt;/D&gt;&lt;D xsi:type="xsd:double"&gt;23281.129&lt;/D&gt;&lt;D xsi:type="xsd:double"&gt;23254.863&lt;/D&gt;&lt;D xsi:type="xsd:double"&gt;23267.188&lt;/D&gt;&lt;D xsi:type="xsd:double"&gt;23267.395&lt;/D&gt;&lt;D xsi:type="xsd:double"&gt;23190.88&lt;/D&gt;&lt;D xsi:type="xsd:double"&gt;23136.99&lt;/D&gt;&lt;D xsi:type="xsd:double"&gt;23063.387&lt;/D&gt;&lt;D xsi:type="xsd:double"&gt;23050.748&lt;/D&gt;&lt;D xsi:type="xsd:double"&gt;23103.197&lt;/D&gt;&lt;D xsi:type="xsd:double"&gt;23150.488&lt;/D&gt;&lt;D xsi:type="xsd:double"&gt;23144.455&lt;/D&gt;&lt;D xsi:type="xsd:double"&gt;23163.01&lt;/D&gt;&lt;D xsi:type="xsd:double"&gt;23184&lt;/D&gt;&lt;D xsi:type="xsd:double"&gt;23184.945&lt;/D&gt;&lt;D xsi:type="xsd:double"&gt;23194.65&lt;/D&gt;&lt;D xsi:type="xsd:double"&gt;23221.709&lt;/D&gt;&lt;D xsi:type="xsd:double"&gt;23273.715&lt;/D&gt;&lt;D xsi:type="xsd:double"&gt;23302.29&lt;/D&gt;&lt;D xsi:type="xsd:double"&gt;23364.357&lt;/D&gt;&lt;D xsi:type="xsd:double"&gt;23336.516&lt;/D&gt;&lt;D xsi:type="xsd:double"&gt;23283.42&lt;/D&gt;&lt;D xsi:type="xsd:double"&gt;23190.754&lt;/D&gt;&lt;D xsi:type="xsd:double"&gt;23128.385&lt;/D&gt;&lt;D xsi:type="xsd:double"&gt;23091.951&lt;/D&gt;&lt;D xsi:type="xsd:double"&gt;23046.04&lt;/D&gt;&lt;D xsi:type="xsd:double"&gt;23005.389&lt;/D&gt;&lt;D xsi:type="xsd:double"&gt;22939.021&lt;/D&gt;&lt;D xsi:type="xsd:double"&gt;22884.734&lt;/D&gt;&lt;D xsi:type="xsd:double"&gt;22839.176&lt;/D&gt;&lt;D xsi:type="xsd:double"&gt;22823.39&lt;/D&gt;&lt;D xsi:type="xsd:double"&gt;22832.188&lt;/D&gt;&lt;D xsi:type="xsd:double"&gt;22902.959&lt;/D&gt;&lt;D xsi:type="xsd:double"&gt;22994.71&lt;/D&gt;&lt;D xsi:type="xsd:double"&gt;23150.223&lt;/D&gt;&lt;D xsi:type="xsd:double"&gt;23315.625&lt;/D&gt;&lt;D xsi:type="xsd:double"&gt;23448.674&lt;/D&gt;&lt;D xsi:type="xsd:double"&gt;23576.854&lt;/D&gt;&lt;D xsi:type="xsd:double"&gt;23699.994&lt;/D&gt;&lt;D xsi:type="xsd:double"&gt;23788.418&lt;/D&gt;&lt;D xsi:type="xsd:double"&gt;23869.781&lt;/D&gt;&lt;D xsi:type="xsd:double"&gt;23948.598&lt;/D&gt;&lt;D xsi:type="xsd:double"&gt;24027.574&lt;/D&gt;&lt;D xsi:type="xsd:double"&gt;24059.148&lt;/D&gt;&lt;D xsi:type="xsd:double"&gt;24058.572&lt;/D&gt;&lt;D xsi:type="xsd:double"&gt;24066.422&lt;/D&gt;&lt;D xsi:type="xsd:double"&gt;24065.4&lt;/D&gt;&lt;D xsi:type="xsd:double"&gt;24042.262&lt;/D&gt;&lt;D xsi:type="xsd:double"&gt;24009.848&lt;/D&gt;&lt;D xsi:type="xsd:double"&gt;23960.645&lt;/D&gt;&lt;D xsi:type="xsd:double"&gt;23912.123&lt;/D&gt;&lt;D xsi:type="xsd:double"&gt;23883.53&lt;/D&gt;&lt;D xsi:type="xsd:double"&gt;23815.213&lt;/D&gt;&lt;D xsi:type="xsd:double"&gt;23752.514&lt;/D&gt;&lt;D xsi:type="xsd:double"&gt;23681.77&lt;/D&gt;&lt;D xsi:type="xsd:double"&gt;23640.578&lt;/D&gt;&lt;D xsi:type="xsd:double"&gt;23621.51&lt;/D&gt;&lt;D xsi:type="xsd:double"&gt;23552.98&lt;/D&gt;&lt;D xsi:type="xsd:double"&gt;23481.145&lt;/D&gt;&lt;D xsi:type="xsd:double"&gt;23393.914&lt;/D&gt;&lt;D xsi:type="xsd:double"&gt;23311.268&lt;/D&gt;&lt;D xsi:type="xsd:double"&gt;23245.06&lt;/D&gt;&lt;D xsi:type="xsd:double"&gt;23198.607&lt;/D&gt;&lt;D xsi:type="xsd:double"&gt;23162.453&lt;/D&gt;&lt;D xsi:type="xsd:double"&gt;23112.102&lt;/D&gt;&lt;D xsi:type="xsd:double"&gt;23067.865&lt;/D&gt;&lt;D xsi:type="xsd:double"&gt;23033.545&lt;/D&gt;&lt;D xsi:type="xsd:double"&gt;22997.277&lt;/D&gt;&lt;D xsi:type="xsd:double"&gt;22982.799&lt;/D&gt;&lt;D xsi:type="xsd:double"&gt;22992.012&lt;/D&gt;&lt;D xsi:type="xsd:double"&gt;23026&lt;/D&gt;&lt;D xsi:type="xsd:double"&gt;23081.484&lt;/D&gt;&lt;D xsi:type="xsd:double"&gt;23110.88&lt;/D&gt;&lt;D xsi:type="xsd:double"&gt;23105.75&lt;/D&gt;&lt;D xsi:type="xsd:double"&gt;23081.19&lt;/D&gt;&lt;D xsi:type="xsd:double"&gt;23036.377&lt;/D&gt;&lt;D xsi:type="xsd:double"&gt;23027.943&lt;/D&gt;&lt;D xsi:type="xsd:double"&gt;23002.076&lt;/D&gt;&lt;D xsi:type="xsd:double"&gt;22982.143&lt;/D&gt;&lt;D xsi:type="xsd:double"&gt;22948.41&lt;/D&gt;&lt;D xsi:type="xsd:double"&gt;22883.887&lt;/D&gt;&lt;D xsi:type="xsd:double"&gt;22781.285&lt;/D&gt;&lt;D xsi:type="xsd:double"&gt;22615.545&lt;/D&gt;&lt;D xsi:type="xsd:double"&gt;22446.637&lt;/D&gt;&lt;D xsi:type="xsd:double"&gt;22329.7&lt;/D&gt;&lt;D xsi:type="xsd:double"&gt;22238.898&lt;/D&gt;&lt;D xsi:type="xsd:double"&gt;22146.438&lt;/D&gt;&lt;D xsi:type="xsd:double"&gt;22105.63&lt;/D&gt;&lt;D xsi:type="xsd:double"&gt;22058.293&lt;/D&gt;&lt;D xsi:type="xsd:double"&gt;22028.41&lt;/D&gt;&lt;D xsi:type="xsd:double"&gt;21991.17&lt;/D&gt;&lt;D xsi:type="xsd:double"&gt;21983.012&lt;/D&gt;&lt;D xsi:type="xsd:double"&gt;22018.568&lt;/D&gt;&lt;D xsi:type="xsd:double"&gt;22084.807&lt;/D&gt;&lt;D xsi:type="xsd:double"&gt;22153.33&lt;/D&gt;&lt;D xsi:type="xsd:double"&gt;22230.887&lt;/D&gt;&lt;D xsi:type="xsd:double"&gt;22303.873&lt;/D&gt;&lt;D xsi:type="xsd:double"&gt;22344.477&lt;/D&gt;&lt;D xsi:type="xsd:double"&gt;22336.479&lt;/D&gt;&lt;D xsi:type="xsd:double"&gt;22316.057&lt;/D&gt;&lt;D xsi:type="xsd:double"&gt;22307.592&lt;/D&gt;&lt;D xsi:type="xsd:double"&gt;22292.059&lt;/D&gt;&lt;D xsi:type="xsd:double"&gt;22270.69&lt;/D&gt;&lt;D xsi:type="xsd:double"&gt;22229.38&lt;/D&gt;&lt;D xsi:type="xsd:double"&gt;22165.482&lt;/D&gt;&lt;D xsi:type="xsd:double"&gt;22102.096&lt;/D&gt;&lt;D xsi:type="xsd:double"&gt;22096.033&lt;/D&gt;&lt;D xsi:type="xsd:double"&gt;22076.291&lt;/D&gt;&lt;D xsi:type="xsd:double"&gt;22063.43&lt;/D&gt;&lt;D xsi:type="xsd:double"&gt;22079.635&lt;/D&gt;&lt;D xsi:type="xsd:double"&gt;22155.266&lt;/D&gt;&lt;D xsi:type="xsd:double"&gt;22198.047&lt;/D&gt;&lt;D xsi:type="xsd:double"&gt;22258.31&lt;/D&gt;&lt;D xsi:type="xsd:double"&gt;22303.818&lt;/D&gt;&lt;D xsi:type="xsd:double"&gt;22319.482&lt;/D&gt;&lt;D xsi:type="xsd:double"&gt;22318.01&lt;/D&gt;&lt;D xsi:type="xsd:double"&gt;22229.88&lt;/D&gt;&lt;D xsi:type="xsd:double"&gt;22105.154&lt;/D&gt;&lt;D xsi:type="xsd:double"&gt;21845.646&lt;/D&gt;&lt;D xsi:type="xsd:double"&gt;21636.512&lt;/D&gt;&lt;D xsi:type="xsd:double"&gt;21388.432&lt;/D&gt;&lt;D xsi:type="xsd:double"&gt;21144.959&lt;/D&gt;&lt;D xsi:type="xsd:double"&gt;20952.406&lt;/D&gt;&lt;D xsi:type="xsd:double"&gt;20766.725&lt;/D&gt;&lt;D xsi:type="xsd:double"&gt;20568.863&lt;/D&gt;&lt;D xsi:type="xsd:double"&gt;20368.432&lt;/D&gt;&lt;D xsi:type="xsd:double"&gt;20152.363&lt;/D&gt;&lt;D xsi:type="xsd:double"&gt;19952.541&lt;/D&gt;&lt;D xsi:type="xsd:double"&gt;19863.324&lt;/D&gt;&lt;D xsi:type="xsd:double"&gt;19778.01&lt;/D&gt;&lt;D xsi:type="xsd:double"&gt;19813.158&lt;/D&gt;&lt;D xsi:type="xsd:double"&gt;19796.426&lt;/D&gt;&lt;D xsi:type="xsd:double"&gt;19818.922&lt;/D&gt;&lt;D xsi:type="xsd:double"&gt;19867.602&lt;/D&gt;&lt;D xsi:type="xsd:double"&gt;19890.498&lt;/D&gt;&lt;D xsi:type="xsd:double"&gt;19921.602&lt;/D&gt;&lt;D xsi:type="xsd:double"&gt;19915.26&lt;/D&gt;&lt;D xsi:type="xsd:double"&gt;19881.938&lt;/D&gt;&lt;D xsi:type="xsd:double"&gt;19907.818&lt;/D&gt;&lt;D xsi:type="xsd:double"&gt;19954.58&lt;/D&gt;&lt;D xsi:type="xsd:double"&gt;19957.688&lt;/D&gt;&lt;D xsi:type="xsd:double"&gt;19991.006&lt;/D&gt;&lt;D xsi:type="xsd:double"&gt;19930.846&lt;/D&gt;&lt;D xsi:type="xsd:double"&gt;19886.059&lt;/D&gt;&lt;D xsi:type="xsd:double"&gt;19829.092&lt;/D&gt;&lt;D xsi:type="xsd:double"&gt;19766.686&lt;/D&gt;&lt;D xsi:type="xsd:double"&gt;19631.943&lt;/D&gt;&lt;D xsi:type="xsd:double"&gt;19501.066&lt;/D&gt;&lt;D xsi:type="xsd:double"&gt;19385.338&lt;/D&gt;&lt;D xsi:type="xsd:double"&gt;19243.3&lt;/D&gt;&lt;D xsi:type="xsd:double"&gt;19073.162&lt;/D&gt;&lt;D xsi:type="xsd:double"&gt;18853.145&lt;/D&gt;&lt;D xsi:type="xsd:double"&gt;18704.623&lt;/D&gt;&lt;D xsi:type="xsd:double"&gt;18549.992&lt;/D&gt;&lt;D xsi:type="xsd:double"&gt;18430.148&lt;/D&gt;&lt;D xsi:type="xsd:double"&gt;18244.873&lt;/D&gt;&lt;D xsi:type="xsd:double"&gt;18000.604&lt;/D&gt;&lt;D xsi:type="xsd:double"&gt;17810.352&lt;/D&gt;&lt;D xsi:type="xsd:double"&gt;17709.44&lt;/D&gt;&lt;D xsi:type="xsd:double"&gt;17600.795&lt;/D&gt;&lt;D xsi:type="xsd:double"&gt;17543.914&lt;/D&gt;&lt;D xsi:type="xsd:double"&gt;17578.705&lt;/D&gt;&lt;D xsi:type="xsd:double"&gt;17669.455&lt;/D&gt;&lt;D xsi:type="xsd:double"&gt;17760.62&lt;/D&gt;&lt;D xsi:type="xsd:double"&gt;17822.574&lt;/D&gt;&lt;D xsi:type="xsd:double"&gt;17828.023&lt;/D&gt;&lt;D xsi:type="xsd:double"&gt;17887.758&lt;/D&gt;&lt;D xsi:type="xsd:double"&gt;17984.504&lt;/D&gt;&lt;D xsi:type="xsd:double"&gt;18132.457&lt;/D&gt;&lt;D xsi:type="xsd:double"&gt;18265.752&lt;/D&gt;&lt;D xsi:type="xsd:double"&gt;18370.852&lt;/D&gt;&lt;D xsi:type="xsd:double"&gt;18483.809&lt;/D&gt;&lt;D xsi:type="xsd:double"&gt;18612.734&lt;/D&gt;&lt;D xsi:type="xsd:double"&gt;18753.549&lt;/D&gt;&lt;D xsi:type="xsd:double"&gt;18845.805&lt;/D&gt;&lt;D xsi:type="xsd:double"&gt;18918.152&lt;/D&gt;&lt;D xsi:type="xsd:double"&gt;18989.795&lt;/D&gt;&lt;D xsi:type="xsd:double"&gt;19086.965&lt;/D&gt;&lt;D xsi:type="xsd:double"&gt;19214.762&lt;/D&gt;&lt;D xsi:type="xsd:double"&gt;19355.994&lt;/D&gt;&lt;D xsi:type="xsd:double"&gt;19493.725&lt;/D&gt;&lt;D xsi:type="xsd:double"&gt;19597.275&lt;/D&gt;&lt;D xsi:type="xsd:double"&gt;19596.916&lt;/D&gt;&lt;D xsi:type="xsd:double"&gt;19602.8&lt;/D&gt;&lt;D xsi:type="xsd:double"&gt;19587.758&lt;/D&gt;&lt;D xsi:type="xsd:double"&gt;19531.857&lt;/D&gt;&lt;D xsi:type="xsd:double"&gt;19456.527&lt;/D&gt;&lt;D xsi:type="xsd:double"&gt;19410.486&lt;/D&gt;&lt;D xsi:type="xsd:double"&gt;19306.947&lt;/D&gt;&lt;D xsi:type="xsd:double"&gt;19222.227&lt;/D&gt;&lt;D xsi:type="xsd:double"&gt;19089.625&lt;/D&gt;&lt;D xsi:type="xsd:double"&gt;18938.504&lt;/D&gt;&lt;D xsi:type="xsd:double"&gt;18793.223&lt;/D&gt;&lt;D xsi:type="xsd:double"&gt;18599.477&lt;/D&gt;&lt;D xsi:type="xsd:double"&gt;18522.305&lt;/D&gt;&lt;D xsi:type="xsd:double"&gt;18448.89&lt;/D&gt;&lt;D xsi:type="xsd:double"&gt;18322.32&lt;/D&gt;&lt;D xsi:type="xsd:double"&gt;18293.473&lt;/D&gt;&lt;D xsi:type="xsd:double"&gt;18300.096&lt;/D&gt;&lt;D xsi:type="xsd:double"&gt;18330.281&lt;/D&gt;&lt;D xsi:type="xsd:double"&gt;18367.865&lt;/D&gt;&lt;D xsi:type="xsd:double"&gt;18452.426&lt;/D&gt;&lt;D xsi:type="xsd:double"&gt;18523.777&lt;/D&gt;&lt;D xsi:type="xsd:double"&gt;18583.928&lt;/D&gt;&lt;D xsi:type="xsd:double"&gt;18637.307&lt;/D&gt;&lt;D xsi:type="xsd:double"&gt;18700.45&lt;/D&gt;&lt;D xsi:type="xsd:double"&gt;18726.834&lt;/D&gt;&lt;D xsi:type="xsd:double"&gt;18707.72&lt;/D&gt;&lt;D xsi:type="xsd:double"&gt;18732.39&lt;/D&gt;&lt;D xsi:type="xsd:double"&gt;18654.719&lt;/D&gt;&lt;D xsi:type="xsd:double"&gt;18574.703&lt;/D&gt;&lt;D xsi:type="xsd:double"&gt;18511.1&lt;/D&gt;&lt;D xsi:type="xsd:double"&gt;18464.1&lt;/D&gt;&lt;D xsi:type="xsd:double"&gt;18413.148&lt;/D&gt;&lt;D xsi:type="xsd:double"&gt;18364.055&lt;/D&gt;&lt;D xsi:type="xsd:double"&gt;18348.361&lt;/D&gt;&lt;D xsi:type="xsd:double"&gt;18336.59&lt;/D&gt;&lt;D xsi:type="xsd:double"&gt;18372.443&lt;/D&gt;&lt;D xsi:type="xsd:double"&gt;18403.516&lt;/D&gt;&lt;D xsi:type="xsd:double"&gt;18469.063&lt;/D&gt;&lt;D xsi:type="xsd:double"&gt;18494.703&lt;/D&gt;&lt;D xsi:type="xsd:double"&gt;18560.994&lt;/D&gt;&lt;D xsi:type="xsd:double"&gt;18638.002&lt;/D&gt;&lt;D xsi:type="xsd:double"&gt;18699.293&lt;/D&gt;&lt;D xsi:type="xsd:double"&gt;18759.055&lt;/D&gt;&lt;D xsi:type="xsd:double"&gt;18806.992&lt;/D&gt;&lt;D xsi:type="xsd:double"&gt;18848.12&lt;/D&gt;&lt;D xsi:type="xsd:double"&gt;18950.605&lt;/D&gt;&lt;D xsi:type="xsd:double"&gt;19054.982&lt;/D&gt;&lt;D xsi:type="xsd:double"&gt;19143.78&lt;/D&gt;&lt;D xsi:type="xsd:double"&gt;19259.033&lt;/D&gt;&lt;D xsi:type="xsd:double"&gt;19394.512&lt;/D&gt;&lt;D xsi:type="xsd:double"&gt;19553.563&lt;/D&gt;&lt;D xsi:type="xsd:double"&gt;19661.453&lt;/D&gt;&lt;D xsi:type="xsd:double"&gt;19776.97&lt;/D&gt;&lt;D xsi:type="xsd:double"&gt;19875.422&lt;/D&gt;&lt;D xsi:type="xsd:double"&gt;20012.428&lt;/D&gt;&lt;D xsi:type="xsd:double"&gt;20141.809&lt;/D&gt;&lt;D xsi:type="xsd:double"&gt;20283.287&lt;/D&gt;&lt;D xsi:type="xsd:double"&gt;20372.574&lt;/D&gt;&lt;D xsi:type="xsd:double"&gt;20483.535&lt;/D&gt;&lt;D xsi:type="xsd:double"&gt;20572.457&lt;/D&gt;&lt;D xsi:type="xsd:double"&gt;20628.58&lt;/D&gt;&lt;D xsi:type="xsd:double"&gt;20665.936&lt;/D&gt;&lt;D xsi:type="xsd:double"&gt;20700.615&lt;/D&gt;&lt;D xsi:type="xsd:double"&gt;20801.018&lt;/D&gt;&lt;D xsi:type="xsd:double"&gt;20874.916&lt;/D&gt;&lt;D xsi:type="xsd:double"&gt;20971.438&lt;/D&gt;&lt;D xsi:type="xsd:double"&gt;21028.549&lt;/D&gt;&lt;D xsi:type="xsd:double"&gt;21088.693&lt;/D&gt;&lt;D xsi:type="xsd:double"&gt;21158.639&lt;/D&gt;&lt;D xsi:type="xsd:double"&gt;21215.455&lt;/D&gt;&lt;D xsi:type="xsd:double"&gt;21247.822&lt;/D&gt;&lt;D xsi:type="xsd:double"&gt;21265.143&lt;/D&gt;&lt;D xsi:type="xsd:double"&gt;21330.549&lt;/D&gt;&lt;D xsi:type="xsd:double"&gt;21396.605&lt;/D&gt;&lt;D xsi:type="xsd:double"&gt;21435.783&lt;/D&gt;&lt;D xsi:type="xsd:double"&gt;21452.203&lt;/D&gt;&lt;D xsi:type="xsd:double"&gt;21451.205&lt;/D&gt;&lt;D xsi:type="xsd:double"&gt;21394.092&lt;/D&gt;&lt;D xsi:type="xsd:double"&gt;21327.674&lt;/D&gt;&lt;D xsi:type="xsd:double"&gt;21279.508&lt;/D&gt;&lt;D xsi:type="xsd:double"&gt;21240.9&lt;/D&gt;&lt;D xsi:type="xsd:double"&gt;21220.334&lt;/D&gt;&lt;D xsi:type="xsd:double"&gt;21214.736&lt;/D&gt;&lt;D xsi:type="xsd:double"&gt;21222.238&lt;/D&gt;&lt;D xsi:type="xsd:double"&gt;21204.307&lt;/D&gt;&lt;D xsi:type="xsd:double"&gt;21174.12&lt;/D&gt;&lt;D xsi:type="xsd:double"&gt;21151.398&lt;/D&gt;&lt;D xsi:type="xsd:double"&gt;21095.229&lt;/D&gt;&lt;D xsi:type="xsd:double"&gt;21061.172&lt;/D&gt;&lt;D xsi:type="xsd:double"&gt;21069.115&lt;/D&gt;&lt;D xsi:type="xsd:double"&gt;21072.533&lt;/D&gt;&lt;D xsi:type="xsd:double"&gt;21053.21&lt;/D&gt;&lt;D xsi:type="xsd:double"&gt;21049.953&lt;/D&gt;&lt;D xsi:type="xsd:double"&gt;21029.223&lt;/D&gt;&lt;D xsi:type="xsd:double"&gt;20968.363&lt;/D&gt;&lt;D xsi:type="xsd:double"&gt;20905.672&lt;/D&gt;&lt;D xsi:type="xsd:double"&gt;20836.398&lt;/D&gt;&lt;D xsi:type="xsd:double"&gt;20792.494&lt;/D&gt;&lt;D xsi:type="xsd:double"&gt;20748.969&lt;/D&gt;&lt;D xsi:type="xsd:double"&gt;20704.637&lt;/D&gt;&lt;D xsi:type="xsd:double"&gt;20644.973&lt;/D&gt;&lt;D xsi:type="xsd:double"&gt;20597.12&lt;/D&gt;&lt;D xsi:type="xsd:double"&gt;20599.807&lt;/D&gt;&lt;D xsi:type="xsd:double"&gt;20594.955&lt;/D&gt;&lt;D xsi:type="xsd:double"&gt;20554.57&lt;/D&gt;&lt;D xsi:type="xsd:double"&gt;20545.846&lt;/D&gt;&lt;D xsi:type="xsd:double"&gt;20577.982&lt;/D&gt;&lt;D xsi:type="xsd:double"&gt;20615.904&lt;/D&gt;&lt;D xsi:type="xsd:double"&gt;20624.414&lt;/D&gt;&lt;D xsi:type="xsd:double"&gt;20614.93&lt;/D&gt;&lt;D xsi:type="xsd:double"&gt;20619.37&lt;/D&gt;&lt;D xsi:type="xsd:double"&gt;20657.158&lt;/D&gt;&lt;D xsi:type="xsd:double"&gt;20707.225&lt;/D&gt;&lt;D xsi:type="xsd:double"&gt;20771.13&lt;/D&gt;&lt;D xsi:type="xsd:double"&gt;20821.8&lt;/D&gt;&lt;D xsi:type="xsd:double"&gt;20875.043&lt;/D&gt;&lt;D xsi:type="xsd:double"&gt;20918.684&lt;/D&gt;&lt;D xsi:type="xsd:double"&gt;20898.344&lt;/D&gt;&lt;D xsi:type="xsd:double"&gt;20855.822&lt;/D&gt;&lt;D xsi:type="xsd:double"&gt;20799.154&lt;/D&gt;&lt;D xsi:type="xsd:double"&gt;20766.063&lt;/D&gt;&lt;D xsi:type="xsd:double"&gt;20706.686&lt;/D&gt;&lt;D xsi:type="xsd:double"&gt;20630.748&lt;/D&gt;&lt;D xsi:type="xsd:double"&gt;20554.465&lt;/D&gt;&lt;D xsi:type="xsd:double"&gt;20430.996&lt;/D&gt;&lt;D xsi:type="xsd:double"&gt;20273.223&lt;/D&gt;&lt;D xsi:type="xsd:double"&gt;20076.787&lt;/D&gt;&lt;D xsi:type="xsd:double"&gt;19882.852&lt;/D&gt;&lt;D xsi:type="xsd:double"&gt;19712.281&lt;/D&gt;&lt;D xsi:type="xsd:double"&gt;19566.41&lt;/D&gt;&lt;D xsi:type="xsd:double"&gt;19414.88&lt;/D&gt;&lt;D xsi:type="xsd:double"&gt;19280.111&lt;/D&gt;&lt;D xsi:type="xsd:double"&gt;19161.254&lt;/D&gt;&lt;D xsi:type="xsd:double"&gt;19085.49&lt;/D&gt;&lt;D xsi:type="xsd:double"&gt;18998.422&lt;/D&gt;&lt;D xsi:type="xsd:double"&gt;18893.023&lt;/D&gt;&lt;D xsi:type="xsd:double"&gt;18834.564&lt;/D&gt;&lt;D xsi:type="xsd:double"&gt;18749.953&lt;/D&gt;&lt;D xsi:type="xsd:double"&gt;18692.219&lt;/D&gt;&lt;D xsi:type="xsd:double"&gt;18658.736&lt;/D&gt;&lt;D xsi:type="xsd:double"&gt;18628.664&lt;/D&gt;&lt;D xsi:type="xsd:double"&gt;18605.01&lt;/D&gt;&lt;D xsi:type="xsd:double"&gt;18628.945&lt;/D&gt;&lt;D xsi:type="xsd:double"&gt;18642.209&lt;/D&gt;&lt;D xsi:type="xsd:double"&gt;18661.002&lt;/D&gt;&lt;D xsi:type="xsd:double"&gt;18640.414&lt;/D&gt;&lt;D xsi:type="xsd:double"&gt;18685.725&lt;/D&gt;&lt;D xsi:type="xsd:double"&gt;18752.248&lt;/D&gt;&lt;D xsi:type="xsd:double"&gt;18823.775&lt;/D&gt;&lt;D xsi:type="xsd:double"&gt;18934.88&lt;/D&gt;&lt;D xsi:type="xsd:double"&gt;19018.717&lt;/D&gt;&lt;D xsi:type="xsd:double"&gt;19058.268&lt;/D&gt;&lt;D xsi:type="xsd:double"&gt;19076.531&lt;/D&gt;&lt;D xsi:type="xsd:double"&gt;19116.488&lt;/D&gt;&lt;D xsi:type="xsd:double"&gt;19135.1&lt;/D&gt;&lt;D xsi:type="xsd:double"&gt;19147.824&lt;/D&gt;&lt;D xsi:type="xsd:double"&gt;19182.404&lt;/D&gt;&lt;D xsi:type="xsd:double"&gt;19259.664&lt;/D&gt;&lt;D xsi:type="xsd:double"&gt;19299.314&lt;/D&gt;&lt;D xsi:type="xsd:double"&gt;19331.092&lt;/D&gt;&lt;D xsi:type="xsd:double"&gt;19363.09&lt;/D&gt;&lt;D xsi:type="xsd:double"&gt;19355.525&lt;/D&gt;&lt;D xsi:type="xsd:double"&gt;19366.467&lt;/D&gt;&lt;D xsi:type="xsd:double"&gt;19401.861&lt;/D&gt;&lt;D xsi:type="xsd:double"&gt;19412.5&lt;/D&gt;&lt;D xsi:type="xsd:double"&gt;19421.732&lt;/D&gt;&lt;D xsi:type="xsd:double"&gt;19417.098&lt;/D&gt;&lt;D xsi:type="xsd:double"&gt;19452.938&lt;/D&gt;&lt;D xsi:type="xsd:double"&gt;19436.139&lt;/D&gt;&lt;D xsi:type="xsd:double"&gt;19421.432&lt;/D&gt;&lt;D xsi:type="xsd:double"&gt;19415.686&lt;/D&gt;&lt;D xsi:type="xsd:double"&gt;19352.715&lt;/D&gt;&lt;D xsi:type="xsd:double"&gt;19277.928&lt;/D&gt;&lt;D xsi:type="xsd:double"&gt;19232.031&lt;/D&gt;&lt;D xsi:type="xsd:double"&gt;19190.066&lt;/D&gt;&lt;D xsi:type="xsd:double"&gt;19177.99&lt;/D&gt;&lt;D xsi:type="xsd:double"&gt;19224.682&lt;/D&gt;&lt;D xsi:type="xsd:double"&gt;19283.363&lt;/D&gt;&lt;D xsi:type="xsd:double"&gt;19341.617&lt;/D&gt;&lt;D xsi:type="xsd:double"&gt;19361.19&lt;/D&gt;&lt;D xsi:type="xsd:double"&gt;19396.715&lt;/D&gt;&lt;D xsi:type="xsd:double"&gt;19433.354&lt;/D&gt;&lt;D xsi:type="xsd:double"&gt;19469.332&lt;/D&gt;&lt;D xsi:type="xsd:double"&gt;19553.67&lt;/D&gt;&lt;D xsi:type="xsd:double"&gt;19667.525&lt;/D&gt;&lt;D xsi:type="xsd:double"&gt;19772.426&lt;/D&gt;&lt;D xsi:type="xsd:double"&gt;19871.473&lt;/D&gt;&lt;D xsi:type="xsd:double"&gt;19956.2&lt;/D&gt;&lt;D xsi:type="xsd:double"&gt;19995.107&lt;/D&gt;&lt;D xsi:type="xsd:double"&gt;20008.951&lt;/D&gt;&lt;D xsi:type="xsd:double"&gt;20033.592&lt;/D&gt;&lt;D xsi:type="xsd:double"&gt;20068.098&lt;/D&gt;&lt;D xsi:type="xsd:double"&gt;20104.258&lt;/D&gt;&lt;D xsi:type="xsd:double"&gt;20095.012&lt;/D&gt;&lt;D xsi:type="xsd:double"&gt;20099.986&lt;/D&gt;&lt;D xsi:type="xsd:double"&gt;20084.53&lt;/D&gt;&lt;D xsi:type="xsd:double"&gt;20045.295&lt;/D&gt;&lt;D xsi:type="xsd:double"&gt;20018.27&lt;/D&gt;&lt;D xsi:type="xsd:double"&gt;19993.865&lt;/D&gt;&lt;D xsi:type="xsd:double"&gt;19932.3&lt;/D&gt;&lt;D xsi:type="xsd:double"&gt;19884.824&lt;/D&gt;&lt;D xsi:type="xsd:double"&gt;19851.18&lt;/D&gt;&lt;D xsi:type="xsd:double"&gt;19794&lt;/D&gt;&lt;D xsi:type="xsd:double"&gt;19714.066&lt;/D&gt;&lt;D xsi:type="xsd:double"&gt;19639.834&lt;/D&gt;&lt;D xsi:type="xsd:double"&gt;19632.7&lt;/D&gt;&lt;D xsi:type="xsd:double"&gt;19607.275&lt;/D&gt;&lt;D xsi:type="xsd:double"&gt;19605.43&lt;/D&gt;&lt;D xsi:type="xsd:double"&gt;19628.49&lt;/D&gt;&lt;D xsi:type="xsd:double"&gt;19648.143&lt;/D&gt;&lt;D xsi:type="xsd:double"&gt;19718.248&lt;/D&gt;&lt;D xsi:type="xsd:double"&gt;19810.348&lt;/D&gt;&lt;D xsi:type="xsd:double"&gt;19903.629&lt;/D&gt;&lt;D xsi:type="xsd:double"&gt;20010.52&lt;/D&gt;&lt;D xsi:type="xsd:double"&gt;20107.271&lt;/D&gt;&lt;D xsi:type="xsd:double"&gt;20239.76&lt;/D&gt;&lt;D xsi:type="xsd:double"&gt;20363.543&lt;/D&gt;&lt;D xsi:type="xsd:double"&gt;20438.254&lt;/D&gt;&lt;D xsi:type="xsd:double"&gt;20496.633&lt;/D&gt;&lt;D xsi:type="xsd:double"&gt;20572&lt;/D&gt;&lt;D xsi:type="xsd:double"&gt;20635.75&lt;/D&gt;&lt;D xsi:type="xsd:double"&gt;20705.805&lt;/D&gt;&lt;D xsi:type="xsd:double"&gt;20728.984&lt;/D&gt;&lt;D xsi:type="xsd:double"&gt;20758.508&lt;/D&gt;&lt;D xsi:type="xsd:double"&gt;20777.06&lt;/D&gt;&lt;D xsi:type="xsd:double"&gt;20785.008&lt;/D&gt;&lt;D xsi:type="xsd:double"&gt;20812.398&lt;/D&gt;&lt;D xsi:type="xsd:double"&gt;20834.406&lt;/D&gt;&lt;D xsi:type="xsd:double"&gt;20871.217&lt;/D&gt;&lt;D xsi:type="xsd:double"&gt;20908.682&lt;/D&gt;&lt;D xsi:type="xsd:double"&gt;20965.293&lt;/D&gt;&lt;D xsi:type="xsd:double"&gt;21019.822&lt;/D&gt;&lt;D xsi:type="xsd:double"&gt;21076.35&lt;/D&gt;&lt;D xsi:type="xsd:double"&gt;21131.64&lt;/D&gt;&lt;D xsi:type="xsd:double"&gt;21197.44&lt;/D&gt;&lt;D xsi:type="xsd:double"&gt;21260.057&lt;/D&gt;&lt;D xsi:type="xsd:double"&gt;21342.195&lt;/D&gt;&lt;D xsi:type="xsd:double"&gt;21392.887&lt;/D&gt;&lt;D xsi:type="xsd:double"&gt;21442.174&lt;/D&gt;&lt;D xsi:type="xsd:double"&gt;21477.969&lt;/D&gt;&lt;D xsi:type="xsd:double"&gt;21520.084&lt;/D&gt;&lt;D xsi:type="xsd:double"&gt;21576.219&lt;/D&gt;&lt;D xsi:type="xsd:double"&gt;21651.574&lt;/D&gt;&lt;D xsi:type="xsd:double"&gt;21700.72&lt;/D&gt;&lt;D xsi:type="xsd:double"&gt;21736.197&lt;/D&gt;&lt;D xsi:type="xsd:double"&gt;21781.871&lt;/D&gt;&lt;D xsi:type="xsd:double"&gt;21770.984&lt;/D&gt;&lt;D xsi:type="xsd:double"&gt;21739.37&lt;/D&gt;&lt;D xsi:type="xsd:double"&gt;21707.707&lt;/D&gt;&lt;D xsi:type="xsd:double"&gt;21677.965&lt;/D&gt;&lt;D xsi:type="xsd:double"&gt;21672.209&lt;/D&gt;&lt;D xsi:type="xsd:double"&gt;21645.572&lt;/D&gt;&lt;D xsi:type="xsd:double"&gt;21605.338&lt;/D&gt;&lt;D xsi:type="xsd:double"&gt;21558.688&lt;/D&gt;&lt;D xsi:type="xsd:double"&gt;21485.1&lt;/D&gt;&lt;D xsi:type="xsd:double"&gt;21444.93&lt;/D&gt;&lt;D xsi:type="xsd:double"&gt;21428.16&lt;/D&gt;&lt;D xsi:type="xsd:double"&gt;21412.67&lt;/D&gt;&lt;D xsi:type="xsd:double"&gt;21437.246&lt;/D&gt;&lt;D xsi:type="xsd:double"&gt;21475.55&lt;/D&gt;&lt;D xsi:type="xsd:double"&gt;21498.773&lt;/D&gt;&lt;D xsi:type="xsd:double"&gt;21559.96&lt;/D&gt;&lt;D xsi:type="xsd:double"&gt;21608.994&lt;/D&gt;&lt;D xsi:type="xsd:double"&gt;21663.904&lt;/D&gt;&lt;D xsi:type="xsd:double"&gt;21717.316&lt;/D&gt;&lt;D xsi:type="xsd:double"&gt;21801.387&lt;/D&gt;&lt;D xsi:type="xsd:double"&gt;21886.516&lt;/D&gt;&lt;D xsi:type="xsd:double"&gt;21942.082&lt;/D&gt;&lt;D xsi:type="xsd:double"&gt;21986.543&lt;/D&gt;&lt;D xsi:type="xsd:double"&gt;22020.705&lt;/D&gt;&lt;D xsi:type="xsd:double"&gt;22074.168&lt;/D&gt;&lt;D xsi:type="xsd:double"&gt;22124.297&lt;/D&gt;&lt;D xsi:type="xsd:double"&gt;22199.047&lt;/D&gt;&lt;D xsi:type="xsd:double"&gt;22248.273&lt;/D&gt;&lt;D xsi:type="xsd:double"&gt;22286.969&lt;/D&gt;&lt;D xsi:type="xsd:double"&gt;22358.262&lt;/D&gt;&lt;D xsi:type="xsd:double"&gt;22429.912&lt;/D&gt;&lt;D xsi:type="xsd:double"&gt;22449.527&lt;/D&gt;&lt;D xsi:type="xsd:double"&gt;22473.809&lt;/D&gt;&lt;D xsi:type="xsd:double"&gt;22509.525&lt;/D&gt;&lt;D xsi:type="xsd:double"&gt;22542.016&lt;/D&gt;&lt;D xsi:type="xsd:double"&gt;22569.764&lt;/D&gt;&lt;D xsi:type="xsd:double"&gt;22637.148&lt;/D&gt;&lt;D xsi:type="xsd:double"&gt;22716.568&lt;/D&gt;&lt;D xsi:type="xsd:double"&gt;22776.994&lt;/D&gt;&lt;D xsi:type="xsd:double"&gt;22845.006&lt;/D&gt;&lt;D xsi:type="xsd:double"&gt;22896.377&lt;/D&gt;&lt;D xsi:type="xsd:double"&gt;22945.969&lt;/D&gt;&lt;D xsi:type="xsd:double"&gt;23003.846&lt;/D&gt;&lt;D xsi:type="xsd:double"&gt;23066.994&lt;/D&gt;&lt;D xsi:type="xsd:double"&gt;23139.668&lt;/D&gt;&lt;D xsi:type="xsd:double"&gt;23203.145&lt;/D&gt;&lt;D xsi:type="xsd:double"&gt;23260.678&lt;/D&gt;&lt;D xsi:type="xsd:double"&gt;23317.582&lt;/D&gt;&lt;D xsi:type="xsd:double"&gt;23341.732&lt;/D&gt;&lt;D xsi:type="xsd:double"&gt;23357.758&lt;/D&gt;&lt;D xsi:type="xsd:double"&gt;23385.082&lt;/D&gt;&lt;D xsi:type="xsd:double"&gt;23410.53&lt;/D&gt;&lt;D xsi:type="xsd:double"&gt;23451.17&lt;/D&gt;&lt;D xsi:type="xsd:double"&gt;23481.334&lt;/D&gt;&lt;D xsi:type="xsd:double"&gt;23507.799&lt;/D&gt;&lt;D xsi:type="xsd:double"&gt;23540.39&lt;/D&gt;&lt;D xsi:type="xsd:double"&gt;23574.457&lt;/D&gt;&lt;D xsi:type="xsd:double"&gt;23603.459&lt;/D&gt;&lt;D xsi:type="xsd:double"&gt;23633.863&lt;/D&gt;&lt;D xsi:type="xsd:double"&gt;23662.633&lt;/D&gt;&lt;D xsi:type="xsd:double"&gt;23624.863&lt;/D&gt;&lt;D xsi:type="xsd:double"&gt;23597.031&lt;/D&gt;&lt;D xsi:type="xsd:double"&gt;23556.865&lt;/D&gt;&lt;D xsi:type="xsd:double"&gt;23521.87&lt;/D&gt;&lt;D xsi:type="xsd:double"&gt;23506.398&lt;/D&gt;&lt;D xsi:type="xsd:double"&gt;23495.076&lt;/D&gt;&lt;D xsi:type="xsd:double"&gt;23470.914&lt;/D&gt;&lt;D xsi:type="xsd:double"&gt;23428.31&lt;/D&gt;&lt;D xsi:type="xsd:double"&gt;23385.422&lt;/D&gt;&lt;D xsi:type="xsd:double"&gt;23316.852&lt;/D&gt;&lt;D xsi:type="xsd:double"&gt;23238.568&lt;/D&gt;&lt;D xsi:type="xsd:double"&gt;23166.49&lt;/D&gt;&lt;D xsi:type="xsd:double"&gt;23114.086&lt;/D&gt;&lt;D xsi:type="xsd:double"&gt;23057.426&lt;/D&gt;&lt;D xsi:type="xsd:double"&gt;23044.365&lt;/D&gt;&lt;D xsi:type="xsd:double"&gt;23016.455&lt;/D&gt;&lt;D xsi:type="xsd:double"&gt;22943.5&lt;/D&gt;&lt;D xsi:type="xsd:double"&gt;22869.83&lt;/D&gt;&lt;D xsi:type="xsd:double"&gt;22819.488&lt;/D&gt;&lt;D xsi:type="xsd:double"&gt;22788.45&lt;/D&gt;&lt;D xsi:type="xsd:double"&gt;22770.494&lt;/D&gt;&lt;D xsi:type="xsd:double"&gt;22785.84&lt;/D&gt;&lt;D xsi:type="xsd:double"&gt;22794.852&lt;/D&gt;&lt;D xsi:type="xsd:double"&gt;22772.9&lt;/D&gt;&lt;D xsi:type="xsd:double"&gt;22781.191&lt;/D&gt;&lt;D xsi:type="xsd:double"&gt;22777.533&lt;/D&gt;&lt;D xsi:type="xsd:double"&gt;22699.457&lt;/D&gt;&lt;D xsi:type="xsd:double"&gt;22629.594&lt;/D&gt;&lt;D xsi:type="xsd:double"&gt;22606.146&lt;/D&gt;&lt;D xsi:type="xsd:double"&gt;22578.262&lt;/D&gt;&lt;D xsi:type="xsd:double"&gt;22523.049&lt;/D&gt;&lt;D xsi:type="xsd:double"&gt;22479.691&lt;/D&gt;&lt;D xsi:type="xsd:double"&gt;22414.62&lt;/D&gt;&lt;D xsi:type="xsd:double"&gt;22362.453&lt;/D&gt;&lt;D xsi:type="xsd:double"&gt;22313.205&lt;/D&gt;&lt;D xsi:type="xsd:double"&gt;22297.469&lt;/D&gt;&lt;D xsi:type="xsd:double"&gt;22273.994&lt;/D&gt;&lt;D xsi:type="xsd:double"&gt;22206.81&lt;/D&gt;&lt;D xsi:type="xsd:double"&gt;22176.37&lt;/D&gt;&lt;D xsi:type="xsd:double"&gt;22162.074&lt;/D&gt;&lt;D xsi:type="xsd:double"&gt;22143.586&lt;/D&gt;&lt;D xsi:type="xsd:double"&gt;22133.201&lt;/D&gt;&lt;D xsi:type="xsd:double"&gt;22131.014&lt;/D&gt;&lt;D xsi:type="xsd:double"&gt;22091.14&lt;/D&gt;&lt;D xsi:type="xsd:double"&gt;22037.887&lt;/D&gt;&lt;D xsi:type="xsd:double"&gt;21963.29&lt;/D&gt;&lt;D xsi:type="xsd:double"&gt;21897.697&lt;/D&gt;&lt;D xsi:type="xsd:double"&gt;21868.176&lt;/D&gt;&lt;D xsi:type="xsd:double"&gt;21843.75&lt;/D&gt;&lt;D xsi:type="xsd:double"&gt;21850.393&lt;/D&gt;&lt;D xsi:type="xsd:double"&gt;21889.143&lt;/D&gt;&lt;D xsi:type="xsd:double"&gt;21933.385&lt;/D&gt;&lt;D xsi:type="xsd:double"&gt;21976.146&lt;/D&gt;&lt;D xsi:type="xsd:double"&gt;22016.105&lt;/D&gt;&lt;D xsi:type="xsd:double"&gt;22070.102&lt;/D&gt;&lt;D xsi:type="xsd:double"&gt;22144.738&lt;/D&gt;&lt;D xsi:type="xsd:double"&gt;22229.564&lt;/D&gt;&lt;D xsi:type="xsd:double"&gt;22341.684&lt;/D&gt;&lt;D xsi:type="xsd:double"&gt;22469.564&lt;/D&gt;&lt;D xsi:type="xsd:double"&gt;22572.129&lt;/D&gt;&lt;D xsi:type="xsd:double"&gt;22669.389&lt;/D&gt;&lt;D xsi:type="xsd:double"&gt;22795.605&lt;/D&gt;&lt;D xsi:type="xsd:double"&gt;22862.836&lt;/D&gt;&lt;D xsi:type="xsd:double"&gt;22906.922&lt;/D&gt;&lt;D xsi:type="xsd:double"&gt;22948.3&lt;/D&gt;&lt;D xsi:type="xsd:double"&gt;22990.125&lt;/D&gt;&lt;D xsi:type="xsd:double"&gt;23053.127&lt;/D&gt;&lt;D xsi:type="xsd:double"&gt;23111.3&lt;/D&gt;&lt;D xsi:type="xsd:double"&gt;23158.893&lt;/D&gt;&lt;D xsi:type="xsd:double"&gt;23138.443&lt;/D&gt;&lt;D xsi:type="xsd:double"&gt;23102.74&lt;/D&gt;&lt;D xsi:type="xsd:double"&gt;23056.217&lt;/D&gt;&lt;D xsi:type="xsd:double"&gt;23032.28&lt;/D&gt;&lt;D xsi:type="xsd:double"&gt;22968.422&lt;/D&gt;&lt;D xsi:type="xsd:double"&gt;22926.297&lt;/D&gt;&lt;D xsi:type="xsd:double"&gt;22881.455&lt;/D&gt;&lt;D xsi:type="xsd:double"&gt;22817.95&lt;/D&gt;&lt;D xsi:type="xsd:double"&gt;22751.52&lt;/D&gt;&lt;D xsi:type="xsd:double"&gt;22632.871&lt;/D&gt;&lt;D xsi:type="xsd:double"&gt;22505.543&lt;/D&gt;&lt;D xsi:type="xsd:double"&gt;22365.057&lt;/D&gt;&lt;D xsi:type="xsd:double"&gt;22277.176&lt;/D&gt;&lt;D xsi:type="xsd:double"&gt;22171.842&lt;/D&gt;&lt;D xsi:type="xsd:double"&gt;22021.924&lt;/D&gt;&lt;D xsi:type="xsd:double"&gt;21858.998&lt;/D&gt;&lt;D xsi:type="xsd:double"&gt;21748.244&lt;/D&gt;&lt;D xsi:type="xsd:double"&gt;21643.375&lt;/D&gt;&lt;D xsi:type="xsd:double"&gt;21526.27&lt;/D&gt;&lt;D xsi:type="xsd:double"&gt;21367.994&lt;/D&gt;&lt;D xsi:type="xsd:double"&gt;21199.477&lt;/D&gt;&lt;D xsi:type="xsd:double"&gt;21011.537&lt;/D&gt;&lt;D xsi:type="xsd:double"&gt;20846.313&lt;/D&gt;&lt;D xsi:type="xsd:double"&gt;20743.252&lt;/D&gt;&lt;D xsi:type="xsd:double"&gt;20645.336&lt;/D&gt;&lt;D xsi:type="xsd:double"&gt;20599.387&lt;/D&gt;&lt;D xsi:type="xsd:double"&gt;20580.355&lt;/D&gt;&lt;D xsi:type="xsd:double"&gt;20511.87&lt;/D&gt;&lt;D xsi:type="xsd:double"&gt;20448.768&lt;/D&gt;&lt;D xsi:type="xsd:double"&gt;20417.832&lt;/D&gt;&lt;D xsi:type="xsd:double"&gt;20384.107&lt;/D&gt;&lt;D xsi:type="xsd:double"&gt;20409.12&lt;/D&gt;&lt;D xsi:type="xsd:double"&gt;20462.557&lt;/D&gt;&lt;D xsi:type="xsd:double"&gt;20597.85&lt;/D&gt;&lt;D xsi:type="xsd:double"&gt;20716.313&lt;/D&gt;&lt;D xsi:type="xsd:double"&gt;20796.709&lt;/D&gt;&lt;D xsi:type="xsd:double"&gt;20869.4&lt;/D&gt;&lt;D xsi:type="xsd:double"&gt;20916.783&lt;/D&gt;&lt;D xsi:type="xsd:double"&gt;20973.996&lt;/D&gt;&lt;D xsi:type="xsd:double"&gt;21075.256&lt;/D&gt;&lt;D xsi:type="xsd:double"&gt;21154.242&lt;/D&gt;&lt;D xsi:type="xsd:double"&gt;21242.637&lt;/D&gt;&lt;D xsi:type="xsd:double"&gt;21358.2&lt;/D&gt;&lt;D xsi:type="xsd:double"&gt;21459.695&lt;/D&gt;&lt;D xsi:type="xsd:double"&gt;21548.395&lt;/D&gt;&lt;D xsi:type="xsd:double"&gt;21582.783&lt;/D&gt;&lt;D xsi:type="xsd:double"&gt;21639.172&lt;/D&gt;&lt;D xsi:type="xsd:double"&gt;21687.535&lt;/D&gt;&lt;D xsi:type="xsd:double"&gt;21752.236&lt;/D&gt;&lt;D xsi:type="xsd:double"&gt;21820.494&lt;/D&gt;&lt;D xsi:type="xsd:double"&gt;21893.56&lt;/D&gt;&lt;D xsi:type="xsd:double"&gt;21940.334&lt;/D&gt;&lt;D xsi:type="xsd:double"&gt;21954.695&lt;/D&gt;&lt;D xsi:type="xsd:double"&gt;21933.066&lt;/D&gt;&lt;D xsi:type="xsd:double"&gt;21919.62&lt;/D&gt;&lt;D xsi:type="xsd:double"&gt;21950.479&lt;/D&gt;&lt;D xsi:type="xsd:double"&gt;21998.16&lt;/D&gt;&lt;D xsi:type="xsd:double"&gt;22055.586&lt;/D&gt;&lt;D xsi:type="xsd:double"&gt;22102.574&lt;/D&gt;&lt;D xsi:type="xsd:double"&gt;22150.91&lt;/D&gt;&lt;D xsi:type="xsd:double"&gt;22141.035&lt;/D&gt;&lt;D xsi:type="xsd:double"&gt;22109.932&lt;/D&gt;&lt;D xsi:type="xsd:double"&gt;22082.715&lt;/D&gt;&lt;D xsi:type="xsd:double"&gt;22077.7&lt;/D&gt;&lt;D xsi:type="xsd:double"&gt;22112.404&lt;/D&gt;&lt;D xsi:type="xsd:double"&gt;22130.646&lt;/D&gt;&lt;D xsi:type="xsd:double"&gt;22107.07&lt;/D&gt;&lt;D xsi:type="xsd:double"&gt;22059.861&lt;/D&gt;&lt;D xsi:type="xsd:double"&gt;21992.38&lt;/D&gt;&lt;D xsi:type="xsd:double"&gt;21962.057&lt;/D&gt;&lt;D xsi:type="xsd:double"&gt;21951.787&lt;/D&gt;&lt;D xsi:type="xsd:double"&gt;21940.33&lt;/D&gt;&lt;D xsi:type="xsd:double"&gt;21992.637&lt;/D&gt;&lt;D xsi:type="xsd:double"&gt;22059.594&lt;/D&gt;&lt;D xsi:type="xsd:double"&gt;22130.865&lt;/D&gt;&lt;D xsi:type="xsd:double"&gt;22223.627&lt;/D&gt;&lt;D xsi:type="xsd:double"&gt;22301.28&lt;/D&gt;&lt;D xsi:type="xsd:double"&gt;22391.191&lt;/D&gt;&lt;D xsi:type="xsd:double"&gt;22507.076&lt;/D&gt;&lt;D xsi:type="xsd:double"&gt;22636.045&lt;/D&gt;&lt;D xsi:type="xsd:double"&gt;22756.809&lt;/D&gt;&lt;D xsi:type="xsd:double"&gt;22835.318&lt;/D&gt;&lt;D xsi:type="xsd:double"&gt;22927.645&lt;/D&gt;&lt;D xsi:type="xsd:double"&gt;23014.756&lt;/D&gt;&lt;D xsi:type="xsd:double"&gt;23063.178&lt;/D&gt;&lt;D xsi:type="xsd:double"&gt;23112.21&lt;/D&gt;&lt;D xsi:type="xsd:double"&gt;23143.41&lt;/D&gt;&lt;D xsi:type="xsd:double"&gt;23162.61&lt;/D&gt;&lt;D xsi:type="xsd:double"&gt;23156.17&lt;/D&gt;&lt;D xsi:type="xsd:double"&gt;23158.732&lt;/D&gt;&lt;D xsi:type="xsd:double"&gt;23183.658&lt;/D&gt;&lt;D xsi:type="xsd:double"&gt;23174.17&lt;/D&gt;&lt;D xsi:type="xsd:double"&gt;23156.955&lt;/D&gt;&lt;D xsi:type="xsd:double"&gt;23162.072&lt;/D&gt;&lt;D xsi:type="xsd:double"&gt;23123.027&lt;/D&gt;&lt;D xsi:type="xsd:double"&gt;23088.008&lt;/D&gt;&lt;D xsi:type="xsd:double"&gt;23091.281&lt;/D&gt;&lt;D xsi:type="xsd:double"&gt;23101.855&lt;/D&gt;&lt;D xsi:type="xsd:double"&gt;23110.463&lt;/D&gt;&lt;D xsi:type="xsd:double"&gt;23101.117&lt;/D&gt;&lt;D xsi:type="xsd:double"&gt;23141.137&lt;/D&gt;&lt;D xsi:type="xsd:double"&gt;23178.943&lt;/D&gt;&lt;D xsi:type="xsd:double"&gt;23187.408&lt;/D&gt;&lt;D xsi:type="xsd:double"&gt;23175.86&lt;/D&gt;&lt;D xsi:type="xsd:double"&gt;23164.348&lt;/D&gt;&lt;D xsi:type="xsd:double"&gt;23124.307&lt;/D&gt;&lt;D xsi:type="xsd:double"&gt;23105.357&lt;/D&gt;&lt;D xsi:type="xsd:double"&gt;23096.627&lt;/D&gt;&lt;D xsi:type="xsd:double"&gt;23103.768&lt;/D&gt;&lt;D xsi:type="xsd:double"&gt;23092.922&lt;/D&gt;&lt;D xsi:type="xsd:double"&gt;23094.71&lt;/D&gt;&lt;D xsi:type="xsd:double"&gt;23102.605&lt;/D&gt;&lt;D xsi:type="xsd:double"&gt;23077.51&lt;/D&gt;&lt;D xsi:type="xsd:double"&gt;23044.076&lt;/D&gt;&lt;D xsi:type="xsd:double"&gt;23007.83&lt;/D&gt;&lt;D xsi:type="xsd:double"&gt;22986.533&lt;/D&gt;&lt;D xsi:type="xsd:double"&gt;23006.035&lt;/D&gt;&lt;D xsi:type="xsd:double"&gt;23022.957&lt;/D&gt;&lt;D xsi:type="xsd:double"&gt;22994.395&lt;/D&gt;&lt;D xsi:type="xsd:double"&gt;22977.945&lt;/D&gt;&lt;D xsi:type="xsd:double"&gt;22955.29&lt;/D&gt;&lt;D xsi:type="xsd:double"&gt;22993.098&lt;/D&gt;&lt;D xsi:type="xsd:double"&gt;23027.1&lt;/D&gt;&lt;D xsi:type="xsd:double"&gt;23069.703&lt;/D&gt;&lt;D xsi:type="xsd:double"&gt;23114.814&lt;/D&gt;&lt;D xsi:type="xsd:double"&gt;23169.76&lt;/D&gt;&lt;D xsi:type="xsd:double"&gt;23236.71&lt;/D&gt;&lt;D xsi:type="xsd:double"&gt;23314.785&lt;/D&gt;&lt;D xsi:type="xsd:double"&gt;23376.16&lt;/D&gt;&lt;D xsi:type="xsd:double"&gt;23450.133&lt;/D&gt;&lt;D xsi:type="xsd:double"&gt;23568.256&lt;/D&gt;&lt;D xsi:type="xsd:double"&gt;23684.04&lt;/D&gt;&lt;D xsi:type="xsd:double"&gt;23757.232&lt;/D&gt;&lt;D xsi:type="xsd:double"&gt;23762.951&lt;/D&gt;&lt;D xsi:type="xsd:double"&gt;23767.516&lt;/D&gt;&lt;D xsi:type=</t>
        </r>
      </text>
    </comment>
    <comment ref="A23" authorId="0" shapeId="0">
      <text>
        <r>
          <rPr>
            <b/>
            <sz val="9"/>
            <color indexed="81"/>
            <rFont val="Tahoma"/>
            <charset val="1"/>
          </rPr>
          <t>"xsd:double"&gt;23771.035&lt;/D&gt;&lt;D xsi:type="xsd:double"&gt;23790.275&lt;/D&gt;&lt;D xsi:type="xsd:double"&gt;23794.268&lt;/D&gt;&lt;D xsi:type="xsd:double"&gt;23765.416&lt;/D&gt;&lt;D xsi:type="xsd:double"&gt;23726.82&lt;/D&gt;&lt;D xsi:type="xsd:double"&gt;23680.121&lt;/D&gt;&lt;D xsi:type="xsd:double"&gt;23623.918&lt;/D&gt;&lt;D xsi:type="xsd:double"&gt;23556.246&lt;/D&gt;&lt;D xsi:type="xsd:double"&gt;23481.686&lt;/D&gt;&lt;D xsi:type="xsd:double"&gt;23396.543&lt;/D&gt;&lt;D xsi:type="xsd:double"&gt;23320.166&lt;/D&gt;&lt;D xsi:type="xsd:double"&gt;23254.248&lt;/D&gt;&lt;D xsi:type="xsd:double"&gt;23207.285&lt;/D&gt;&lt;D xsi:type="xsd:double"&gt;23159.959&lt;/D&gt;&lt;D xsi:type="xsd:double"&gt;23118.348&lt;/D&gt;&lt;D xsi:type="xsd:double"&gt;23115.693&lt;/D&gt;&lt;D xsi:type="xsd:double"&gt;23125.855&lt;/D&gt;&lt;D xsi:type="xsd:double"&gt;23090.13&lt;/D&gt;&lt;D xsi:type="xsd:double"&gt;23054.256&lt;/D&gt;&lt;D xsi:type="xsd:double"&gt;23024.55&lt;/D&gt;&lt;D xsi:type="xsd:double"&gt;23012.283&lt;/D&gt;&lt;D xsi:type="xsd:double"&gt;23003.83&lt;/D&gt;&lt;D xsi:type="xsd:double"&gt;23006.67&lt;/D&gt;&lt;D xsi:type="xsd:double"&gt;23003.938&lt;/D&gt;&lt;D xsi:type="xsd:double"&gt;22971.58&lt;/D&gt;&lt;D xsi:type="xsd:double"&gt;22943.145&lt;/D&gt;&lt;D xsi:type="xsd:double"&gt;22921.605&lt;/D&gt;&lt;D xsi:type="xsd:double"&gt;22907.186&lt;/D&gt;&lt;D xsi:type="xsd:double"&gt;22872.928&lt;/D&gt;&lt;D xsi:type="xsd:double"&gt;22890.914&lt;/D&gt;&lt;D xsi:type="xsd:double"&gt;22924.09&lt;/D&gt;&lt;D xsi:type="xsd:double"&gt;22925.85&lt;/D&gt;&lt;D xsi:type="xsd:double"&gt;22880.305&lt;/D&gt;&lt;D xsi:type="xsd:double"&gt;22812.703&lt;/D&gt;&lt;D xsi:type="xsd:double"&gt;22738.902&lt;/D&gt;&lt;D xsi:type="xsd:double"&gt;22676.639&lt;/D&gt;&lt;D xsi:type="xsd:double"&gt;22613.65&lt;/D&gt;&lt;D xsi:type="xsd:double"&gt;22488.299&lt;/D&gt;&lt;D xsi:type="xsd:double"&gt;22345.213&lt;/D&gt;&lt;D xsi:type="xsd:double"&gt;22202.693&lt;/D&gt;&lt;D xsi:type="xsd:double"&gt;22095.02&lt;/D&gt;&lt;D xsi:type="xsd:double"&gt;21973.863&lt;/D&gt;&lt;D xsi:type="xsd:double"&gt;21880.592&lt;/D&gt;&lt;D xsi:type="xsd:double"&gt;21843.25&lt;/D&gt;&lt;D xsi:type="xsd:double"&gt;21819.54&lt;/D&gt;&lt;D xsi:type="xsd:double"&gt;21846.398&lt;/D&gt;&lt;D xsi:type="xsd:double"&gt;21894.34&lt;/D&gt;&lt;D xsi:type="xsd:double"&gt;21931.516&lt;/D&gt;&lt;D xsi:type="xsd:double"&gt;21983.94&lt;/D&gt;&lt;D xsi:type="xsd:double"&gt;22066.967&lt;/D&gt;&lt;D xsi:type="xsd:double"&gt;22175.205&lt;/D&gt;&lt;D xsi:type="xsd:double"&gt;22255.656&lt;/D&gt;&lt;D xsi:type="xsd:double"&gt;22312.352&lt;/D&gt;&lt;D xsi:type="xsd:double"&gt;22383.867&lt;/D&gt;&lt;D xsi:type="xsd:double"&gt;22455.967&lt;/D&gt;&lt;D xsi:type="xsd:double"&gt;22501.898&lt;/D&gt;&lt;D xsi:type="xsd:double"&gt;22529.826&lt;/D&gt;&lt;D xsi:type="xsd:double"&gt;22559.762&lt;/D&gt;&lt;D xsi:type="xsd:double"&gt;22563.414&lt;/D&gt;&lt;D xsi:type="xsd:double"&gt;22573.02&lt;/D&gt;&lt;D xsi:type="xsd:double"&gt;22572.684&lt;/D&gt;&lt;D xsi:type="xsd:double"&gt;22561.92&lt;/D&gt;&lt;D xsi:type="xsd:double"&gt;22537.035&lt;/D&gt;&lt;D xsi:type="xsd:double"&gt;22496.484&lt;/D&gt;&lt;D xsi:type="xsd:double"&gt;22449.725&lt;/D&gt;&lt;D xsi:type="xsd:double"&gt;22374.895&lt;/D&gt;&lt;D xsi:type="xsd:double"&gt;22262.043&lt;/D&gt;&lt;D xsi:type="xsd:double"&gt;22157.588&lt;/D&gt;&lt;D xsi:type="xsd:double"&gt;22079.922&lt;/D&gt;&lt;D xsi:type="xsd:double"&gt;21956.967&lt;/D&gt;&lt;D xsi:type="xsd:double"&gt;21861.71&lt;/D&gt;&lt;D xsi:type="xsd:double"&gt;21790.334&lt;/D&gt;&lt;D xsi:type="xsd:double"&gt;21712.986&lt;/D&gt;&lt;D xsi:type="xsd:double"&gt;21681.555&lt;/D&gt;&lt;D xsi:type="xsd:double"&gt;21645.291&lt;/D&gt;&lt;D xsi:type="xsd:double"&gt;21658.922&lt;/D&gt;&lt;D xsi:type="xsd:double"&gt;21691.838&lt;/D&gt;&lt;D xsi:type="xsd:double"&gt;21767.592&lt;/D&gt;&lt;D xsi:type="xsd:double"&gt;21855.092&lt;/D&gt;&lt;D xsi:type="xsd:double"&gt;21936.889&lt;/D&gt;&lt;D xsi:type="xsd:double"&gt;22015.338&lt;/D&gt;&lt;D xsi:type="xsd:double"&gt;22114.92&lt;/D&gt;&lt;D xsi:type="xsd:double"&gt;22211.61&lt;/D&gt;&lt;D xsi:type="xsd:double"&gt;22294.67&lt;/D&gt;&lt;D xsi:type="xsd:double"&gt;22415.89&lt;/D&gt;&lt;D xsi:type="xsd:double"&gt;22508.88&lt;/D&gt;&lt;D xsi:type="xsd:double"&gt;22609.244&lt;/D&gt;&lt;D xsi:type="xsd:double"&gt;22659.72&lt;/D&gt;&lt;D xsi:type="xsd:double"&gt;22705.133&lt;/D&gt;&lt;D xsi:type="xsd:double"&gt;22731.107&lt;/D&gt;&lt;D xsi:type="xsd:double"&gt;22748.336&lt;/D&gt;&lt;D xsi:type="xsd:double"&gt;22743.717&lt;/D&gt;&lt;D xsi:type="xsd:double"&gt;22748.11&lt;/D&gt;&lt;D xsi:type="xsd:double"&gt;22735.309&lt;/D&gt;&lt;D xsi:type="xsd:double"&gt;22696.605&lt;/D&gt;&lt;D xsi:type="xsd:double"&gt;22664.164&lt;/D&gt;&lt;D xsi:type="xsd:double"&gt;22576.416&lt;/D&gt;&lt;D xsi:type="xsd:double"&gt;22514.502&lt;/D&gt;&lt;D xsi:type="xsd:double"&gt;22425.963&lt;/D&gt;&lt;D xsi:type="xsd:double"&gt;22348.879&lt;/D&gt;&lt;D xsi:type="xsd:double"&gt;22277.305&lt;/D&gt;&lt;D xsi:type="xsd:double"&gt;22202.533&lt;/D&gt;&lt;D xsi:type="xsd:double"&gt;22163.445&lt;/D&gt;&lt;D xsi:type="xsd:double"&gt;22150.34&lt;/D&gt;&lt;D xsi:type="xsd:double"&gt;22152.004&lt;/D&gt;&lt;D xsi:type="xsd:double"&gt;22194.281&lt;/D&gt;&lt;D xsi:type="xsd:double"&gt;22242.646&lt;/D&gt;&lt;D xsi:type="xsd:double"&gt;22263.531&lt;/D&gt;&lt;D xsi:type="xsd:double"&gt;22321.924&lt;/D&gt;&lt;D xsi:type="xsd:double"&gt;22369.91&lt;/D&gt;&lt;D xsi:type="xsd:double"&gt;22451.363&lt;/D&gt;&lt;D xsi:type="xsd:double"&gt;22552.996&lt;/D&gt;&lt;D xsi:type="xsd:double"&gt;22646.836&lt;/D&gt;&lt;D xsi:type="xsd:double"&gt;22736.943&lt;/D&gt;&lt;D xsi:type="xsd:double"&gt;22805.146&lt;/D&gt;&lt;D xsi:type="xsd:double"&gt;22859.959&lt;/D&gt;&lt;D xsi:type="xsd:double"&gt;22901.533&lt;/D&gt;&lt;D xsi:type="xsd:double"&gt;22948.215&lt;/D&gt;&lt;D xsi:type="xsd:double"&gt;22984.781&lt;/D&gt;&lt;D xsi:type="xsd:double"&gt;23018.545&lt;/D&gt;&lt;D xsi:type="xsd:double"&gt;23028.238&lt;/D&gt;&lt;D xsi:type="xsd:double"&gt;23051.65&lt;/D&gt;&lt;D xsi:type="xsd:double"&gt;23081.814&lt;/D&gt;&lt;D xsi:type="xsd:double"&gt;23106.102&lt;/D&gt;&lt;D xsi:type="xsd:double"&gt;23123.754&lt;/D&gt;&lt;D xsi:type="xsd:double"&gt;23154.994&lt;/D&gt;&lt;D xsi:type="xsd:double"&gt;23173.38&lt;/D&gt;&lt;D xsi:type="xsd:double"&gt;23189.5&lt;/D&gt;&lt;D xsi:type="xsd:double"&gt;23197.84&lt;/D&gt;&lt;D xsi:type="xsd:double"&gt;23187.564&lt;/D&gt;&lt;D xsi:type="xsd:double"&gt;23191.094&lt;/D&gt;&lt;D xsi:type="xsd:double"&gt;23165.69&lt;/D&gt;&lt;D xsi:type="xsd:double"&gt;23159.826&lt;/D&gt;&lt;D xsi:type="xsd:double"&gt;23138.928&lt;/D&gt;&lt;D xsi:type="xsd:double"&gt;23129.102&lt;/D&gt;&lt;D xsi:type="xsd:double"&gt;23126.121&lt;/D&gt;&lt;D xsi:type="xsd:double"&gt;23127.43&lt;/D&gt;&lt;D xsi:type="xsd:double"&gt;23146.635&lt;/D&gt;&lt;D xsi:type="xsd:double"&gt;23165.865&lt;/D&gt;&lt;D xsi:type="xsd:double"&gt;23194.43&lt;/D&gt;&lt;D xsi:type="xsd:double"&gt;23224.363&lt;/D&gt;&lt;D xsi:type="xsd:double"&gt;23255.5&lt;/D&gt;&lt;D xsi:type="xsd:double"&gt;23254&lt;/D&gt;&lt;D xsi:type="xsd:double"&gt;23290.182&lt;/D&gt;&lt;D xsi:type="xsd:double"&gt;23319.584&lt;/D&gt;&lt;D xsi:type="xsd:double"&gt;23359.58&lt;/D&gt;&lt;D xsi:type="xsd:double"&gt;23381.426&lt;/D&gt;&lt;D xsi:type="xsd:double"&gt;23406.572&lt;/D&gt;&lt;D xsi:type="xsd:double"&gt;23434.084&lt;/D&gt;&lt;D xsi:type="xsd:double"&gt;23426.182&lt;/D&gt;&lt;D xsi:type="xsd:double"&gt;23414.156&lt;/D&gt;&lt;D xsi:type="xsd:double"&gt;23433.803&lt;/D&gt;&lt;D xsi:type="xsd:double"&gt;23469.715&lt;/D&gt;&lt;D xsi:type="xsd:double"&gt;23519.725&lt;/D&gt;&lt;D xsi:type="xsd:double"&gt;23606.387&lt;/D&gt;&lt;D xsi:type="xsd:double"&gt;23705.523&lt;/D&gt;&lt;D xsi:type="xsd:double"&gt;23822.78&lt;/D&gt;&lt;D xsi:type="xsd:double"&gt;23938.242&lt;/D&gt;&lt;D xsi:type="xsd:double"&gt;24046.316&lt;/D&gt;&lt;D xsi:type="xsd:double"&gt;24130.412&lt;/D&gt;&lt;D xsi:type="xsd:double"&gt;24220.346&lt;/D&gt;&lt;D xsi:type="xsd:double"&gt;24319.8&lt;/D&gt;&lt;D xsi:type="xsd:double"&gt;24419.55&lt;/D&gt;&lt;D xsi:type="xsd:double"&gt;24470.006&lt;/D&gt;&lt;D xsi:type="xsd:double"&gt;24499.967&lt;/D&gt;&lt;D xsi:type="xsd:double"&gt;24542.01&lt;/D&gt;&lt;D xsi:type="xsd:double"&gt;24581.46&lt;/D&gt;&lt;D xsi:type="xsd:double"&gt;24619.936&lt;/D&gt;&lt;D xsi:type="xsd:double"&gt;24633.338&lt;/D&gt;&lt;D xsi:type="xsd:double"&gt;24651.898&lt;/D&gt;&lt;D xsi:type="xsd:double"&gt;24668.45&lt;/D&gt;&lt;D xsi:type="xsd:double"&gt;24717.66&lt;/D&gt;&lt;D xsi:type="xsd:double"&gt;24764.3&lt;/D&gt;&lt;D xsi:type="xsd:double"&gt;24793.12&lt;/D&gt;&lt;D xsi:type="xsd:double"&gt;24837.129&lt;/D&gt;&lt;D xsi:type="xsd:double"&gt;24902.074&lt;/D&gt;&lt;D xsi:type="xsd:double"&gt;24963.998&lt;/D&gt;&lt;D xsi:type="xsd:double"&gt;24986.727&lt;/D&gt;&lt;D xsi:type="xsd:double"&gt;24991.025&lt;/D&gt;&lt;D xsi:type="xsd:double"&gt;24978.668&lt;/D&gt;&lt;D xsi:type="xsd:double"&gt;24974.563&lt;/D&gt;&lt;D xsi:type="xsd:double"&gt;24957.402&lt;/D&gt;&lt;D xsi:type="xsd:double"&gt;24987.61&lt;/D&gt;&lt;D xsi:type="xsd:double"&gt;25002.191&lt;/D&gt;&lt;D xsi:type="xsd:double"&gt;25008.89&lt;/D&gt;&lt;D xsi:type="xsd:double"&gt;25025.252&lt;/D&gt;&lt;D xsi:type="xsd:double"&gt;24991.346&lt;/D&gt;&lt;D xsi:type="xsd:double"&gt;24949.324&lt;/D&gt;&lt;D xsi:type="xsd:double"&gt;24909.393&lt;/D&gt;&lt;D xsi:type="xsd:double"&gt;24862.58&lt;/D&gt;&lt;D xsi:type="xsd:double"&gt;24812.164&lt;/D&gt;&lt;D xsi:type="xsd:double"&gt;24781.693&lt;/D&gt;&lt;D xsi:type="xsd:double"&gt;24733.078&lt;/D&gt;&lt;D xsi:type="xsd:double"&gt;24696.174&lt;/D&gt;&lt;D xsi:type="xsd:double"&gt;24582.635&lt;/D&gt;&lt;D xsi:type="xsd:double"&gt;24460.898&lt;/D&gt;&lt;D xsi:type="xsd:double"&gt;24351.02&lt;/D&gt;&lt;D xsi:type="xsd:double"&gt;24232.492&lt;/D&gt;&lt;D xsi:type="xsd:double"&gt;24146.914&lt;/D&gt;&lt;D xsi:type="xsd:double"&gt;24027.46&lt;/D&gt;&lt;D xsi:type="xsd:double"&gt;23888.932&lt;/D&gt;&lt;D xsi:type="xsd:double"&gt;23781.23&lt;/D&gt;&lt;D xsi:type="xsd:double"&gt;23712.816&lt;/D&gt;&lt;D xsi:type="xsd:double"&gt;23633.324&lt;/D&gt;&lt;D xsi:type="xsd:double"&gt;23557.875&lt;/D&gt;&lt;D xsi:type="xsd:double"&gt;23493.574&lt;/D&gt;&lt;D xsi:type="xsd:double"&gt;23421.328&lt;/D&gt;&lt;D xsi:type="xsd:double"&gt;23363.52&lt;/D&gt;&lt;D xsi:type="xsd:double"&gt;23290.717&lt;/D&gt;&lt;D xsi:type="xsd:double"&gt;23238.377&lt;/D&gt;&lt;D xsi:type="xsd:double"&gt;23173.588&lt;/D&gt;&lt;D xsi:type="xsd:double"&gt;23156.42&lt;/D&gt;&lt;D xsi:type="xsd:double"&gt;23167.861&lt;/D&gt;&lt;D xsi:type="xsd:double"&gt;23169.863&lt;/D&gt;&lt;D xsi:type="xsd:double"&gt;23177.273&lt;/D&gt;&lt;D xsi:type="xsd:double"&gt;23169.828&lt;/D&gt;&lt;D xsi:type="xsd:double"&gt;23173.068&lt;/D&gt;&lt;D xsi:type="xsd:double"&gt;23140.459&lt;/D&gt;&lt;D xsi:type="xsd:double"&gt;23176.443&lt;/D&gt;&lt;D xsi:type="xsd:double"&gt;23232.818&lt;/D&gt;&lt;D xsi:type="xsd:double"&gt;23287.324&lt;/D&gt;&lt;D xsi:type="xsd:double"&gt;23358.824&lt;/D&gt;&lt;D xsi:type="xsd:double"&gt;23443.41&lt;/D&gt;&lt;D xsi:type="xsd:double"&gt;23511.95&lt;/D&gt;&lt;D xsi:type="xsd:double"&gt;23564.063&lt;/D&gt;&lt;D xsi:type="xsd:double"&gt;23610.79&lt;/D&gt;&lt;D xsi:type="xsd:double"&gt;23622.979&lt;/D&gt;&lt;D xsi:type="xsd:double"&gt;23657.271&lt;/D&gt;&lt;D xsi:type="xsd:double"&gt;23699.445&lt;/D&gt;&lt;D xsi:type="xsd:double"&gt;23765.691&lt;/D&gt;&lt;D xsi:type="xsd:double"&gt;23807.322&lt;/D&gt;&lt;D xsi:type="xsd:double"&gt;23829.615&lt;/D&gt;&lt;D xsi:type="xsd:double"&gt;23837.535&lt;/D&gt;&lt;D xsi:type="xsd:double"&gt;23798.46&lt;/D&gt;&lt;D xsi:type="xsd:double"&gt;23753.238&lt;/D&gt;&lt;D xsi:type="xsd:double"&gt;23711.904&lt;/D&gt;&lt;D xsi:type="xsd:double"&gt;23690.363&lt;/D&gt;&lt;D xsi:type="xsd:double"&gt;23710.682&lt;/D&gt;&lt;D xsi:type="xsd:double"&gt;23735.154&lt;/D&gt;&lt;D xsi:type="xsd:double"&gt;23765.762&lt;/D&gt;&lt;D xsi:type="xsd:double"&gt;23782.094&lt;/D&gt;&lt;D xsi:type="xsd:double"&gt;23786.2&lt;/D&gt;&lt;D xsi:type="xsd:double"&gt;23731.826&lt;/D&gt;&lt;D xsi:type="xsd:double"&gt;23695.736&lt;/D&gt;&lt;D xsi:type="xsd:double"&gt;23665.031&lt;/D&gt;&lt;D xsi:type="xsd:double"&gt;23690.313&lt;/D&gt;&lt;D xsi:type="xsd:double"&gt;23742.758&lt;/D&gt;&lt;D xsi:type="xsd:double"&gt;23800.926&lt;/D&gt;&lt;D xsi:type="xsd:double"&gt;23804.986&lt;/D&gt;&lt;D xsi:type="xsd:double"&gt;23774.268&lt;/D&gt;&lt;D xsi:type="xsd:double"&gt;23729.986&lt;/D&gt;&lt;D xsi:type="xsd:double"&gt;23658.088&lt;/D&gt;&lt;D xsi:type="xsd:double"&gt;23576.719&lt;/D&gt;&lt;D xsi:type="xsd:double"&gt;23466.973&lt;/D&gt;&lt;D xsi:type="xsd:double"&gt;23401.84&lt;/D&gt;&lt;D xsi:type="xsd:double"&gt;23333.332&lt;/D&gt;&lt;D xsi:type="xsd:double"&gt;23307.332&lt;/D&gt;&lt;D xsi:type="xsd:double"&gt;23272&lt;/D&gt;&lt;D xsi:type="xsd:double"&gt;23216.254&lt;/D&gt;&lt;D xsi:type="xsd:double"&gt;23158.06&lt;/D&gt;&lt;D xsi:type="xsd:double"&gt;23182.006&lt;/D&gt;&lt;D xsi:type="xsd:double"&gt;23180.055&lt;/D&gt;&lt;D xsi:type="xsd:double"&gt;23204.43&lt;/D&gt;&lt;D xsi:type="xsd:double"&gt;23255.148&lt;/D&gt;&lt;D xsi:type="xsd:double"&gt;23312.938&lt;/D&gt;&lt;D xsi:type="xsd:double"&gt;23380.846&lt;/D&gt;&lt;D xsi:type="xsd:double"&gt;23472.13&lt;/D&gt;&lt;D xsi:type="xsd:double"&gt;23555.74&lt;/D&gt;&lt;D xsi:type="xsd:double"&gt;23622.684&lt;/D&gt;&lt;D xsi:type="xsd:double"&gt;23674.176&lt;/D&gt;&lt;D xsi:type="xsd:double"&gt;23747.7&lt;/D&gt;&lt;D xsi:type="xsd:double"&gt;23811.303&lt;/D&gt;&lt;D xsi:type="xsd:double"&gt;23859.447&lt;/D&gt;&lt;D xsi:type="xsd:double"&gt;23909.648&lt;/D&gt;&lt;D xsi:type="xsd:double"&gt;23920.77&lt;/D&gt;&lt;D xsi:type="xsd:double"&gt;23928.549&lt;/D&gt;&lt;D xsi:type="xsd:double"&gt;23981.154&lt;/D&gt;&lt;D xsi:type="xsd:double"&gt;24067.588&lt;/D&gt;&lt;D xsi:type="xsd:double"&gt;24165.021&lt;/D&gt;&lt;D xsi:type="xsd:double"&gt;24254.55&lt;/D&gt;&lt;D xsi:type="xsd:double"&gt;24328.496&lt;/D&gt;&lt;D xsi:type="xsd:double"&gt;24398.107&lt;/D&gt;&lt;D xsi:type="xsd:double"&gt;24429.766&lt;/D&gt;&lt;D xsi:type="xsd:double"&gt;24462.637&lt;/D&gt;&lt;D xsi:type="xsd:double"&gt;24473.79&lt;/D&gt;&lt;D xsi:type="xsd:double"&gt;24511.393&lt;/D&gt;&lt;D xsi:type="xsd:double"&gt;24589.832&lt;/D&gt;&lt;D xsi:type="xsd:double"&gt;24657.693&lt;/D&gt;&lt;D xsi:type="xsd:double"&gt;24684.928&lt;/D&gt;&lt;D xsi:type="xsd:double"&gt;24684.791&lt;/D&gt;&lt;D xsi:type="xsd:double"&gt;24657.93&lt;/D&gt;&lt;D xsi:type="xsd:double"&gt;24608.355&lt;/D&gt;&lt;D xsi:type="xsd:double"&gt;24576.262&lt;/D&gt;&lt;D xsi:type="xsd:double"&gt;24561.322&lt;/D&gt;&lt;D xsi:type="xsd:double"&gt;24572.213&lt;/D&gt;&lt;D xsi:type="xsd:double"&gt;24595.365&lt;/D&gt;&lt;D xsi:type="xsd:double"&gt;24624.31&lt;/D&gt;&lt;D xsi:type="xsd:double"&gt;24647.809&lt;/D&gt;&lt;D xsi:type="xsd:double"&gt;24653.668&lt;/D&gt;&lt;D xsi:type="xsd:double"&gt;24654.732&lt;/D&gt;&lt;D xsi:type="xsd:double"&gt;24673.29&lt;/D&gt;&lt;D xsi:type="xsd:double"&gt;24698.48&lt;/D&gt;&lt;D xsi:type="xsd:double"&gt;24728.426&lt;/D&gt;&lt;D xsi:type="xsd:double"&gt;24760.738&lt;/D&gt;&lt;D xsi:type="xsd:double"&gt;24764.342&lt;/D&gt;&lt;D xsi:type="xsd:double"&gt;24723.549&lt;/D&gt;&lt;D xsi:type="xsd:double"&gt;24676.672&lt;/D&gt;&lt;D xsi:type="xsd:double"&gt;24621.52&lt;/D&gt;&lt;D xsi:type="xsd:double"&gt;24543.594&lt;/D&gt;&lt;D xsi:type="xsd:double"&gt;24450.361&lt;/D&gt;&lt;D xsi:type="xsd:double"&gt;24371.02&lt;/D&gt;&lt;D xsi:type="xsd:double"&gt;24291.43&lt;/D&gt;&lt;D xsi:type="xsd:double"&gt;24212.055&lt;/D&gt;&lt;D xsi:type="xsd:double"&gt;24135.238&lt;/D&gt;&lt;D xsi:type="xsd:double"&gt;24071.291&lt;/D&gt;&lt;D xsi:type="xsd:double"&gt;24051.8&lt;/D&gt;&lt;D xsi:type="xsd:double"&gt;24044.29&lt;/D&gt;&lt;D xsi:type="xsd:double"&gt;24069.41&lt;/D&gt;&lt;D xsi:type="xsd:double"&gt;24089.045&lt;/D&gt;&lt;D xsi:type="xsd:double"&gt;24122.809&lt;/D&gt;&lt;D xsi:type="xsd:double"&gt;24172.818&lt;/D&gt;&lt;D xsi:type="xsd:double"&gt;24236.836&lt;/D&gt;&lt;D xsi:type="xsd:double"&gt;24324.934&lt;/D&gt;&lt;D xsi:type="xsd:double"&gt;24414.74&lt;/D&gt;&lt;D xsi:type="xsd:double"&gt;24509.174&lt;/D&gt;&lt;D xsi:type="xsd:double"&gt;24623.686&lt;/D&gt;&lt;D xsi:type="xsd:double"&gt;24800.084&lt;/D&gt;&lt;D xsi:type="xsd:double"&gt;25006.375&lt;/D&gt;&lt;D xsi:type="xsd:double"&gt;25247.805&lt;/D&gt;&lt;D xsi:type="xsd:double"&gt;25541.291&lt;/D&gt;&lt;D xsi:type="xsd:double"&gt;25804.781&lt;/D&gt;&lt;D xsi:type="xsd:double"&gt;26062.33&lt;/D&gt;&lt;D xsi:type="xsd:double"&gt;26332.55&lt;/D&gt;&lt;D xsi:type="xsd:double"&gt;26596.46&lt;/D&gt;&lt;D xsi:type="xsd:double"&gt;26783.111&lt;/D&gt;&lt;D xsi:type="xsd:double"&gt;27028.91&lt;/D&gt;&lt;D xsi:type="xsd:double"&gt;27266.502&lt;/D&gt;&lt;D xsi:type="xsd:double"&gt;27479.174&lt;/D&gt;&lt;D xsi:type="xsd:double"&gt;27631.184&lt;/D&gt;&lt;D xsi:type="xsd:double"&gt;27755.283&lt;/D&gt;&lt;D xsi:type="xsd:double"&gt;27852.814&lt;/D&gt;&lt;D xsi:type="xsd:double"&gt;27884.814&lt;/D&gt;&lt;D xsi:type="xsd:double"&gt;27932.44&lt;/D&gt;&lt;D xsi:type="xsd:double"&gt;27974.523&lt;/D&gt;&lt;D xsi:type="xsd:double"&gt;27975.842&lt;/D&gt;&lt;D xsi:type="xsd:double"&gt;27974.824&lt;/D&gt;&lt;D xsi:type="xsd:double"&gt;27991.078&lt;/D&gt;&lt;D xsi:type="xsd:double"&gt;27968.316&lt;/D&gt;&lt;D xsi:type="xsd:double"&gt;27950.346&lt;/D&gt;&lt;D xsi:type="xsd:double"&gt;27915.3&lt;/D&gt;&lt;D xsi:type="xsd:double"&gt;27847.66&lt;/D&gt;&lt;D xsi:type="xsd:double"&gt;27752.074&lt;/D&gt;&lt;D xsi:type="xsd:double"&gt;27700.367&lt;/D&gt;&lt;D xsi:type="xsd:double"&gt;27632.943&lt;/D&gt;&lt;D xsi:type="xsd:double"&gt;27596.322&lt;/D&gt;&lt;D xsi:type="xsd:double"&gt;27551.424&lt;/D&gt;&lt;D xsi:type="xsd:double"&gt;27532.105&lt;/D&gt;&lt;D xsi:type="xsd:double"&gt;27561.432&lt;/D&gt;&lt;D xsi:type="xsd:double"&gt;27641.424&lt;/D&gt;&lt;D xsi:type="xsd:double"&gt;27683.412&lt;/D&gt;&lt;D xsi:type="xsd:double"&gt;27661.422&lt;/D&gt;&lt;D xsi:type="xsd:double"&gt;27662.84&lt;/D&gt;&lt;D xsi:type="xsd:double"&gt;27691.83&lt;/D&gt;&lt;D xsi:type="xsd:double"&gt;27706.844&lt;/D&gt;&lt;D xsi:type="xsd:double"&gt;27693.11&lt;/D&gt;&lt;D xsi:type="xsd:double"&gt;27689.83&lt;/D&gt;&lt;D xsi:type="xsd:double"&gt;27653.715&lt;/D&gt;&lt;D xsi:type="xsd:double"&gt;27631.316&lt;/D&gt;&lt;D xsi:type="xsd:double"&gt;27586.8&lt;/D&gt;&lt;D xsi:type="xsd:double"&gt;27478.033&lt;/D&gt;&lt;D xsi:type="xsd:double"&gt;27366.2&lt;/D&gt;&lt;D xsi:type="xsd:double"&gt;27299.477&lt;/D&gt;&lt;D xsi:type="xsd:double"&gt;27250.102&lt;/D&gt;&lt;D xsi:type="xsd:double"&gt;27178.645&lt;/D&gt;&lt;D xsi:type="xsd:double"&gt;27108.363&lt;/D&gt;&lt;D xsi:type="xsd:double"&gt;27044.025&lt;/D&gt;&lt;D xsi:type="xsd:double"&gt;26969.281&lt;/D&gt;&lt;D xsi:type="xsd:double"&gt;26930.027&lt;/D&gt;&lt;D xsi:type="xsd:double"&gt;26936.137&lt;/D&gt;&lt;D xsi:type="xsd:double"&gt;26943.527&lt;/D&gt;&lt;D xsi:type="xsd:double"&gt;26956.545&lt;/D&gt;&lt;D xsi:type="xsd:double"&gt;26954.564&lt;/D&gt;&lt;D xsi:type="xsd:double"&gt;26876.158&lt;/D&gt;&lt;D xsi:type="xsd:double"&gt;26790.283&lt;/D&gt;&lt;D xsi:type="xsd:double"&gt;26741.992&lt;/D&gt;&lt;D xsi:type="xsd:double"&gt;26700.11&lt;/D&gt;&lt;D xsi:type="xsd:double"&gt;26573.65&lt;/D&gt;&lt;D xsi:type="xsd:double"&gt;26430.371&lt;/D&gt;&lt;D xsi:type="xsd:double"&gt;26160.041&lt;/D&gt;&lt;D xsi:type="xsd:double"&gt;25936.035&lt;/D&gt;&lt;D xsi:type="xsd:double"&gt;25733.354&lt;/D&gt;&lt;D xsi:type="xsd:double"&gt;25551.607&lt;/D&gt;&lt;D xsi:type="xsd:double"&gt;25382.871&lt;/D&gt;&lt;D xsi:type="xsd:double"&gt;25248.861&lt;/D&gt;&lt;D xsi:type="xsd:double"&gt;25181.846&lt;/D&gt;&lt;D xsi:type="xsd:double"&gt;25112.281&lt;/D&gt;&lt;D xsi:type="xsd:double"&gt;25039.156&lt;/D&gt;&lt;D xsi:type="xsd:double"&gt;24995.182&lt;/D&gt;&lt;D xsi:type="xsd:double"&gt;24999.045&lt;/D&gt;&lt;D xsi:type="xsd:double"&gt;25034.34&lt;/D&gt;&lt;D xsi:type="xsd:double"&gt;25168.668&lt;/D&gt;&lt;D xsi:type="xsd:double"&gt;25165.266&lt;/D&gt;&lt;D xsi:type="xsd:double"&gt;25132.154&lt;/D&gt;&lt;D xsi:type="xsd:double"&gt;25081.773&lt;/D&gt;&lt;D xsi:type="xsd:double"&gt;25029.863&lt;/D&gt;&lt;D xsi:type="xsd:double"&gt;24994.906&lt;/D&gt;&lt;D xsi:type="xsd:double"&gt;24932.293&lt;/D&gt;&lt;D xsi:type="xsd:double"&gt;24848.197&lt;/D&gt;&lt;D xsi:type="xsd:double"&gt;24773.977&lt;/D&gt;&lt;D xsi:type="xsd:double"&gt;24677.215&lt;/D&gt;&lt;D xsi:type="xsd:double"&gt;24616.37&lt;/D&gt;&lt;D xsi:type="xsd:double"&gt;24543.225&lt;/D&gt;&lt;D xsi:type="xsd:double"&gt;24490.7&lt;/D&gt;&lt;D xsi:type="xsd:double"&gt;24454.371&lt;/D&gt;&lt;D xsi:type="xsd:double"&gt;24413.943&lt;/D&gt;&lt;D xsi:type="xsd:double"&gt;24361.574&lt;/D&gt;&lt;D xsi:type="xsd:double"&gt;24304.63&lt;/D&gt;&lt;D xsi:type="xsd:double"&gt;24207.854&lt;/D&gt;&lt;D xsi:type="xsd:double"&gt;24104.223&lt;/D&gt;&lt;D xsi:type="xsd:double"&gt;23966.836&lt;/D&gt;&lt;D xsi:type="xsd:double"&gt;23791.457&lt;/D&gt;&lt;D xsi:type="xsd:double"&gt;23531.148&lt;/D&gt;&lt;D xsi:type="xsd:double"&gt;23268.855&lt;/D&gt;&lt;D xsi:type="xsd:double"&gt;22982.129&lt;/D&gt;&lt;D xsi:type="xsd:double"&gt;22760.488&lt;/D&gt;&lt;D xsi:type="xsd:double"&gt;22568.52&lt;/D&gt;&lt;D xsi:type="xsd:double"&gt;22372.836&lt;/D&gt;&lt;D xsi:type="xsd:double"&gt;22139.035&lt;/D&gt;&lt;D xsi:type="xsd:double"&gt;21899.059&lt;/D&gt;&lt;D xsi:type="xsd:double"&gt;21679.53&lt;/D&gt;&lt;D xsi:type="xsd:double"&gt;21464.168&lt;/D&gt;&lt;D xsi:type="xsd:double"&gt;21339.299&lt;/D&gt;&lt;D xsi:type="xsd:double"&gt;21316.107&lt;/D&gt;&lt;D xsi:type="xsd:double"&gt;21342.018&lt;/D&gt;&lt;D xsi:type="xsd:double"&gt;21350.3&lt;/D&gt;&lt;D xsi:type="xsd:double"&gt;21390.428&lt;/D&gt;&lt;D xsi:type="xsd:double"&gt;21358.484&lt;/D&gt;&lt;D xsi:type="xsd:double"&gt;21388.008&lt;/D&gt;&lt;D xsi:type="xsd:double"&gt;21403.346&lt;/D&gt;&lt;D xsi:type="xsd:double"&gt;21464.629&lt;/D&gt;&lt;D xsi:type="xsd:double"&gt;21533.127&lt;/D&gt;&lt;D xsi:type="xsd:double"&gt;21612.791&lt;/D&gt;&lt;D xsi:type="xsd:double"&gt;21672.74&lt;/D&gt;&lt;D xsi:type="xsd:double"&gt;21659.152&lt;/D&gt;&lt;D xsi:type="xsd:double"&gt;21580.404&lt;/D&gt;&lt;D xsi:type="xsd:double"&gt;21496.578&lt;/D&gt;&lt;D xsi:type="xsd:double"&gt;21441.738&lt;/D&gt;&lt;D xsi:type="xsd:double"&gt;21437.088&lt;/D&gt;&lt;D xsi:type="xsd:double"&gt;21470.361&lt;/D&gt;&lt;D xsi:type="xsd:double"&gt;21459.107&lt;/D&gt;&lt;D xsi:type="xsd:double"&gt;21514.201&lt;/D&gt;&lt;D xsi:type="xsd:double"&gt;21550.375&lt;/D&gt;&lt;D xsi:type="xsd:double"&gt;21608.863&lt;/D&gt;&lt;D xsi:type="xsd:double"&gt;21686.727&lt;/D&gt;&lt;D xsi:type="xsd:double"&gt;21794.855&lt;/D&gt;&lt;D xsi:type="xsd:double"&gt;21906.85&lt;/D&gt;&lt;D xsi:type="xsd:double"&gt;22048.67&lt;/D&gt;&lt;D xsi:type="xsd:double"&gt;22257.902&lt;/D&gt;&lt;D xsi:type="xsd:double"&gt;22443.678&lt;/D&gt;&lt;D xsi:type="xsd:double"&gt;22567.271&lt;/D&gt;&lt;D xsi:type="xsd:double"&gt;22649.844&lt;/D&gt;&lt;D xsi:type="xsd:double"&gt;22759.871&lt;/D&gt;&lt;D xsi:type="xsd:double"&gt;22809.912&lt;/D&gt;&lt;D xsi:type="xsd:double"&gt;22875.563&lt;/D&gt;&lt;D xsi:type="xsd:double"&gt;22917.045&lt;/D&gt;&lt;D xsi:type="xsd:double"&gt;22924.46&lt;/D&gt;&lt;D xsi:type="xsd:double"&gt;22927.76&lt;/D&gt;&lt;D xsi:type="xsd:double"&gt;22921.938&lt;/D&gt;&lt;D xsi:type="xsd:double"&gt;22895.293&lt;/D&gt;&lt;D xsi:type="xsd:double"&gt;22894.143&lt;/D&gt;&lt;D xsi:type="xsd:double"&gt;22892.096&lt;/D&gt;&lt;D xsi:type="xsd:double"&gt;22881.938&lt;/D&gt;&lt;D xsi:type="xsd:double"&gt;22872.055&lt;/D&gt;&lt;D xsi:type="xsd:double"&gt;22809.533&lt;/D&gt;&lt;D xsi:type="xsd:double"&gt;22745.861&lt;/D&gt;&lt;D xsi:type="xsd:double"&gt;22724.71&lt;/D&gt;&lt;D xsi:type="xsd:double"&gt;22678.008&lt;/D&gt;&lt;D xsi:type="xsd:double"&gt;22610.58&lt;/D&gt;&lt;D xsi:type="xsd:double"&gt;22579.266&lt;/D&gt;&lt;D xsi:type="xsd:double"&gt;22564.117&lt;/D&gt;&lt;D xsi:type="xsd:double"&gt;22558.432&lt;/D&gt;&lt;D xsi:type="xsd:double"&gt;22533.53&lt;/D&gt;&lt;D xsi:type="xsd:double"&gt;22501.434&lt;/D&gt;&lt;D xsi:type="xsd:double"&gt;22478.125&lt;/D&gt;&lt;D xsi:type="xsd:double"&gt;22459.06&lt;/D&gt;&lt;D xsi:type="xsd:double"&gt;22466.33&lt;/D&gt;&lt;D xsi:type="xsd:double"&gt;22442.676&lt;/D&gt;&lt;D xsi:type="xsd:double"&gt;22368.3&lt;/D&gt;&lt;D xsi:type="xsd:double"&gt;22367.068&lt;/D&gt;&lt;D xsi:type="xsd:double"&gt;22406.143&lt;/D&gt;&lt;D xsi:type="xsd:double"&gt;22418.871&lt;/D&gt;&lt;D xsi:type="xsd:double"&gt;22422.842&lt;/D&gt;&lt;D xsi:type="xsd:double"&gt;22398.092&lt;/D&gt;&lt;D xsi:type="xsd:double"&gt;22327.291&lt;/D&gt;&lt;D xsi:type="xsd:double"&gt;22255.447&lt;/D&gt;&lt;D xsi:type="xsd:double"&gt;22181.861&lt;/D&gt;&lt;D xsi:type="xsd:double"&gt;22095.7&lt;/D&gt;&lt;D xsi:type="xsd:double"&gt;21997.441&lt;/D&gt;&lt;D xsi:type="xsd:double"&gt;21931.28&lt;/D&gt;&lt;D xsi:type="xsd:double"&gt;21906.678&lt;/D&gt;&lt;D xsi:type="xsd:double"&gt;21864.238&lt;/D&gt;&lt;D xsi:type="xsd:double"&gt;21803.893&lt;/D&gt;&lt;D xsi:type="xsd:double"&gt;21751.783&lt;/D&gt;&lt;D xsi:type="xsd:double"&gt;21717.96&lt;/D&gt;&lt;D xsi:type="xsd:double"&gt;21704.408&lt;/D&gt;&lt;D xsi:type="xsd:double"&gt;21723.824&lt;/D&gt;&lt;D xsi:type="xsd:double"&gt;21733.479&lt;/D&gt;&lt;D xsi:type="xsd:double"&gt;21758.063&lt;/D&gt;&lt;D xsi:type="xsd:double"&gt;21792.904&lt;/D&gt;&lt;D xsi:type="xsd:double"&gt;21843.283&lt;/D&gt;&lt;D xsi:type="xsd:double"&gt;21847.68&lt;/D&gt;&lt;D xsi:type="xsd:double"&gt;21804.973&lt;/D&gt;&lt;D xsi:type="xsd:double"&gt;21730.701&lt;/D&gt;&lt;D xsi:type="xsd:double"&gt;21612.184&lt;/D&gt;&lt;D xsi:type="xsd:double"&gt;21500.686&lt;/D&gt;&lt;D xsi:type="xsd:double"&gt;21338.893&lt;/D&gt;&lt;D xsi:type="xsd:double"&gt;21144.824&lt;/D&gt;&lt;D xsi:type="xsd:double"&gt;20961.219&lt;/D&gt;&lt;D xsi:type="xsd:double"&gt;20786.035&lt;/D&gt;&lt;D xsi:type="xsd:double"&gt;20579.465&lt;/D&gt;&lt;D xsi:type="xsd:double"&gt;20359.072&lt;/D&gt;&lt;D xsi:type="xsd:double"&gt;20169.19&lt;/D&gt;&lt;D xsi:type="xsd:double"&gt;19965.79&lt;/D&gt;&lt;D xsi:type="xsd:double"&gt;19745.24&lt;/D&gt;&lt;D xsi:type="xsd:double"&gt;19586.883&lt;/D&gt;&lt;D xsi:type="xsd:double"&gt;19504.115&lt;/D&gt;&lt;D xsi:type="xsd:double"&gt;19371.373&lt;/D&gt;&lt;D xsi:type="xsd:double"&gt;19301.703&lt;/D&gt;&lt;D xsi:type="xsd:double"&gt;19258.709&lt;/D&gt;&lt;D xsi:type="xsd:double"&gt;19237.727&lt;/D&gt;&lt;D xsi:type="xsd:double"&gt;19219.234&lt;/D&gt;&lt;D xsi:type="xsd:double"&gt;19213.074&lt;/D&gt;&lt;D xsi:type="xsd:double"&gt;19192.586&lt;/D&gt;&lt;D xsi:type="xsd:double"&gt;19154.86&lt;/D&gt;&lt;D xsi:type="xsd:double"&gt;19188.348&lt;/D&gt;&lt;D xsi:type="xsd:double"&gt;19188.652&lt;/D&gt;&lt;D xsi:type="xsd:double"&gt;19125.242&lt;/D&gt;&lt;D xsi:type="xsd:double"&gt;19090.074&lt;/D&gt;&lt;D xsi:type="xsd:double"&gt;19111.848&lt;/D&gt;&lt;D xsi:type="xsd:double"&gt;19101.191&lt;/D&gt;&lt;D xsi:type="xsd:double"&gt;19115.129&lt;/D&gt;&lt;D xsi:type="xsd:double"&gt;19081.994&lt;/D&gt;&lt;D xsi:type="xsd:double"&gt;19071.045&lt;/D&gt;&lt;D xsi:type="xsd:double"&gt;19068.373&lt;/D&gt;&lt;D xsi:type="xsd:double"&gt;19085.111&lt;/D&gt;&lt;D xsi:type="xsd:double"&gt;19060.582&lt;/D&gt;&lt;D xsi:type="xsd:double"&gt;19066.914&lt;/D&gt;&lt;D xsi:type="xsd:double"&gt;19114.092&lt;/D&gt;&lt;D xsi:type="xsd:double"&gt;19204.748&lt;/D&gt;&lt;D xsi:type="xsd:double"&gt;19295.193&lt;/D&gt;&lt;D xsi:type="xsd:double"&gt;19363.5&lt;/D&gt;&lt;D xsi:type="xsd:double"&gt;19467.846&lt;/D&gt;&lt;D xsi:type="xsd:double"&gt;19534.232&lt;/D&gt;&lt;D xsi:type="xsd:double"&gt;19594.738&lt;/D&gt;&lt;D xsi:type="xsd:double"&gt;19639.086&lt;/D&gt;&lt;D xsi:type="xsd:double"&gt;19686.557&lt;/D&gt;&lt;D xsi:type="xsd:double"&gt;19770.484&lt;/D&gt;&lt;D xsi:type="xsd:double"&gt;19899.367&lt;/D&gt;&lt;D xsi:type="xsd:double"&gt;19976.42&lt;/D&gt;&lt;D xsi:type="xsd:double"&gt;20071.9&lt;/D&gt;&lt;D xsi:type="xsd:double"&gt;20163.262&lt;/D&gt;&lt;D xsi:type="xsd:double"&gt;20218.941&lt;/D&gt;&lt;D xsi:type="xsd:double"&gt;20280.807&lt;/D&gt;&lt;D xsi:type="xsd:double"&gt;20321.645&lt;/D&gt;&lt;D xsi:type="xsd:double"&gt;20359.604&lt;/D&gt;&lt;D xsi:type="xsd:double"&gt;20387.44&lt;/D&gt;&lt;D xsi:type="xsd:double"&gt;20418.275&lt;/D&gt;&lt;D xsi:type="xsd:double"&gt;20486.523&lt;/D&gt;&lt;D xsi:type="xsd:double"&gt;20534.615&lt;/D&gt;&lt;D xsi:type="xsd:double"&gt;20539.914&lt;/D&gt;&lt;D xsi:type="xsd:double"&gt;20530.6&lt;/D&gt;&lt;D xsi:type="xsd:double"&gt;20526.346&lt;/D&gt;&lt;D xsi:type="xsd:double"&gt;20506.533&lt;/D&gt;&lt;D xsi:type="xsd:double"&gt;20481.432&lt;/D&gt;&lt;D xsi:type="xsd:double"&gt;20461.152&lt;/D&gt;&lt;D xsi:type="xsd:double"&gt;20447.627&lt;/D&gt;&lt;D xsi:type="xsd:double"&gt;20492.916&lt;/D&gt;&lt;D xsi:type="xsd:double"&gt;20575.6&lt;/D&gt;&lt;D xsi:type="xsd:double"&gt;20654.781&lt;/D&gt;&lt;D xsi:type="xsd:double"&gt;20684.623&lt;/D&gt;&lt;D xsi:type="xsd:double"&gt;20739.582&lt;/D&gt;&lt;D xsi:type="xsd:double"&gt;20801.031&lt;/D&gt;&lt;D xsi:type="xsd:double"&gt;20921.469&lt;/D&gt;&lt;D xsi:type="xsd:double"&gt;21026.5&lt;/D&gt;&lt;D xsi:type="xsd:double"&gt;21113.033&lt;/D&gt;&lt;D xsi:type="xsd:double"&gt;21199.438&lt;/D&gt;&lt;D xsi:type="xsd:double"&gt;21276.17&lt;/D&gt;&lt;D xsi:type="xsd:double"&gt;21349.803&lt;/D&gt;&lt;D xsi:type="xsd:double"&gt;21342.164&lt;/D&gt;&lt;D xsi:type="xsd:double"&gt;21287.092&lt;/D&gt;&lt;D xsi:type="xsd:double"&gt;21221.205&lt;/D&gt;&lt;D xsi:type="xsd:double"&gt;21161.898&lt;/D&gt;&lt;D xsi:type="xsd:double"&gt;21051.371&lt;/D&gt;&lt;D xsi:type="xsd:double"&gt;20961.412&lt;/D&gt;&lt;D xsi:type="xsd:double"&gt;20846.45&lt;/D&gt;&lt;D xsi:type="xsd:double"&gt;20728.805&lt;/D&gt;&lt;D xsi:type="xsd:double"&gt;20613.057&lt;/D&gt;&lt;D xsi:type="xsd:double"&gt;20472.39&lt;/D&gt;&lt;D xsi:type="xsd:double"&gt;20349.254&lt;/D&gt;&lt;D xsi:type="xsd:double"&gt;20243.484&lt;/D&gt;&lt;D xsi:type="xsd:double"&gt;20140.098&lt;/D&gt;&lt;D xsi:type="xsd:double"&gt;20058.213&lt;/D&gt;&lt;D xsi:type="xsd:double"&gt;20002.078&lt;/D&gt;&lt;D xsi:type="xsd:double"&gt;19948.678&lt;/D&gt;&lt;D xsi:type="xsd:double"&gt;19925.393&lt;/D&gt;&lt;D xsi:type="xsd:double"&gt;19942.996&lt;/D&gt;&lt;D xsi:type="xsd:double"&gt;19955.863&lt;/D&gt;&lt;D xsi:type="xsd:double"&gt;19999.318&lt;/D&gt;&lt;D xsi:type="xsd:double"&gt;20058.813&lt;/D&gt;&lt;D xsi:type="xsd:double"&gt;20150.13&lt;/D&gt;&lt;D xsi:type="xsd:double"&gt;20223.217&lt;/D&gt;&lt;D xsi:type="xsd:double"&gt;20284.918&lt;/D&gt;&lt;D xsi:type="xsd:double"&gt;20378.32&lt;/D&gt;&lt;D xsi:type="xsd:double"&gt;20489.645&lt;/D&gt;&lt;D xsi:type="xsd:double"&gt;20612.648&lt;/D&gt;&lt;D xsi:type="xsd:double"&gt;20736.719&lt;/D&gt;&lt;D xsi:type="xsd:double"&gt;20837.736&lt;/D&gt;&lt;D xsi:type="xsd:double"&gt;20849.814&lt;/D&gt;&lt;D xsi:type="xsd:double"&gt;20849.016&lt;/D&gt;&lt;D xsi:type="xsd:double"&gt;20839.912&lt;/D&gt;&lt;D xsi:type="xsd:double"&gt;20790.664&lt;/D&gt;&lt;D xsi:type="xsd:double"&gt;20736.904&lt;/D&gt;&lt;D xsi:type="xsd:double"&gt;20716.006&lt;/D&gt;&lt;D xsi:type="xsd:double"&gt;20700.107&lt;/D&gt;&lt;D xsi:type="xsd:double"&gt;20687.432&lt;/D&gt;&lt;D xsi:type="xsd:double"&gt;20673.941&lt;/D&gt;&lt;D xsi:type="xsd:double"&gt;20584.85&lt;/D&gt;&lt;D xsi:type="xsd:double"&gt;20495.635&lt;/D&gt;&lt;D xsi:type="xsd:double"&gt;20423.12&lt;/D&gt;&lt;D xsi:type="xsd:double"&gt;20416.713&lt;/D&gt;&lt;D xsi:type="xsd:double"&gt;20450.617&lt;/D&gt;&lt;D xsi:type="xsd:double"&gt;20499.924&lt;/D&gt;&lt;D xsi:type="xsd:double"&gt;20559.281&lt;/D&gt;&lt;D xsi:type="xsd:double"&gt;20586.39&lt;/D&gt;&lt;D xsi:type="xsd:double"&gt;20602.783&lt;/D&gt;&lt;D xsi:type="xsd:double"&gt;20594.096&lt;/D&gt;&lt;D xsi:type="xsd:double"&gt;20601.21&lt;/D&gt;&lt;D xsi:type="xsd:double"&gt;20630.91&lt;/D&gt;&lt;D xsi:type="xsd:double"&gt;20719.514&lt;/D&gt;&lt;D xsi:type="xsd:double"&gt;20830.66&lt;/D&gt;&lt;D xsi:type="xsd:double"&gt;20954.559&lt;/D&gt;&lt;D xsi:type="xsd:double"&gt;21068.48&lt;/D&gt;&lt;D xsi:type="xsd:double"&gt;21141.717&lt;/D&gt;&lt;D xsi:type="xsd:double"&gt;21210.324&lt;/D&gt;&lt;D xsi:type="xsd:double"&gt;21314.47&lt;/D&gt;&lt;D xsi:type="xsd:double"&gt;21436.887&lt;/D&gt;&lt;D xsi:type="xsd:double"&gt;21544.096&lt;/D&gt;&lt;D xsi:type="xsd:double"&gt;21674.559&lt;/D&gt;&lt;D xsi:type="xsd:double"&gt;21786.1&lt;/D&gt;&lt;D xsi:type="xsd:double"&gt;21865.232&lt;/D&gt;&lt;D xsi:type="xsd:double"&gt;21912.65&lt;/D&gt;&lt;D xsi:type="xsd:double"&gt;21959.99&lt;/D&gt;&lt;D xsi:type="xsd:double"&gt;21966.646&lt;/D&gt;&lt;D xsi:type="xsd:double"&gt;21969.066&lt;/D&gt;&lt;D xsi:type="xsd:double"&gt;22008.475&lt;/D&gt;&lt;D xsi:type="xsd:double"&gt;22059.498&lt;/D&gt;&lt;D xsi:type="xsd:double"&gt;22098.258&lt;/D&gt;&lt;D xsi:type="xsd:double"&gt;22142.271&lt;/D&gt;&lt;D xsi:type="xsd:double"&gt;22191.197&lt;/D&gt;&lt;D xsi:type="xsd:double"&gt;22244.295&lt;/D&gt;&lt;D xsi:type="xsd:double"&gt;22303.756&lt;/D&gt;&lt;D xsi:type="xsd:double"&gt;22365.13&lt;/D&gt;&lt;D xsi:type="xsd:double"&gt;22440.83&lt;/D&gt;&lt;D xsi:type="xsd:double"&gt;22515.332&lt;/D&gt;&lt;D xsi:type="xsd:double"&gt;22615.174&lt;/D&gt;&lt;D xsi:type="xsd:double"&gt;22712.314&lt;/D&gt;&lt;D xsi:type="xsd:double"&gt;22783.385&lt;/D&gt;&lt;D xsi:type="xsd:double"&gt;22810.553&lt;/D&gt;&lt;D xsi:type="xsd:double"&gt;22839.664&lt;/D&gt;&lt;D xsi:type="xsd:double"&gt;22874.424&lt;/D&gt;&lt;D xsi:type="xsd:double"&gt;22894.488&lt;/D&gt;&lt;D xsi:type="xsd:double"&gt;22915.256&lt;/D&gt;&lt;D xsi:type="xsd:double"&gt;22918.953&lt;/D&gt;&lt;D xsi:type="xsd:double"&gt;22939.912&lt;/D&gt;&lt;D xsi:type="xsd:double"&gt;22978.822&lt;/D&gt;&lt;D xsi:type="xsd:double"&gt;23031.021&lt;/D&gt;&lt;D xsi:type="xsd:double"&gt;23101.893&lt;/D&gt;&lt;D xsi:type="xsd:double"&gt;23163.885&lt;/D&gt;&lt;D xsi:type="xsd:double"&gt;23240.586&lt;/D&gt;&lt;D xsi:type="xsd:double"&gt;23347.162&lt;/D&gt;&lt;D xsi:type="xsd:double"&gt;23386.799&lt;/D&gt;&lt;D xsi:type="xsd:double"&gt;23412.318&lt;/D&gt;&lt;D xsi:type="xsd:double"&gt;23443.092&lt;/D&gt;&lt;D xsi:type="xsd:double"&gt;23469.717&lt;/D&gt;&lt;D xsi:type="xsd:double"&gt;23517.514&lt;/D&gt;&lt;D xsi:type="xsd:double"&gt;23548.223&lt;/D&gt;&lt;D xsi:type="xsd:double"&gt;23581.824&lt;/D&gt;&lt;D xsi:type="xsd:double"&gt;23591.012&lt;/D&gt;&lt;D xsi:type="xsd:double"&gt;23582.578&lt;/D&gt;&lt;D xsi:type="xsd:double"&gt;23547.254&lt;/D&gt;&lt;D xsi:type="xsd:double"&gt;23518.3&lt;/D&gt;&lt;D xsi:type="xsd:double"&gt;23478.295&lt;/D&gt;&lt;D xsi:type="xsd:double"&gt;23515.701&lt;/D&gt;&lt;D xsi:type="xsd:double"&gt;23522.484&lt;/D&gt;&lt;D xsi:type="xsd:double"&gt;23555.3&lt;/D&gt;&lt;D xsi:type="xsd:double"&gt;23584.787&lt;/D&gt;&lt;D xsi:type="xsd:double"&gt;23604.61&lt;/D&gt;&lt;D xsi:type="xsd:double"&gt;23639.746&lt;/D&gt;&lt;D xsi:type="xsd:double"&gt;23654.906&lt;/D&gt;&lt;D xsi:type="xsd:double"&gt;23637.383&lt;/D&gt;&lt;D xsi:type="xsd:double"&gt;23614.096&lt;/D&gt;&lt;D xsi:type="xsd:double"&gt;23590.21&lt;/D&gt;&lt;D xsi:type="xsd:double"&gt;23561.996&lt;/D&gt;&lt;D xsi:type="xsd:double"&gt;23513.486&lt;/D&gt;&lt;D xsi:type="xsd:double"&gt;23484.73&lt;/D&gt;&lt;D xsi:type="xsd:double"&gt;23485.38&lt;/D&gt;&lt;D xsi:type="xsd:double"&gt;23467.879&lt;/D&gt;&lt;D xsi:type="xsd:double"&gt;23460.766&lt;/D&gt;&lt;D xsi:type="xsd:double"&gt;23442.166&lt;/D&gt;&lt;D xsi:type="xsd:double"&gt;23389.91&lt;/D&gt;&lt;D xsi:type="xsd:double"&gt;23329.955&lt;/D&gt;&lt;D xsi:type="xsd:double"&gt;23280.395&lt;/D&gt;&lt;D xsi:type="xsd:double"&gt;23241.02&lt;/D&gt;&lt;D xsi:type="xsd:double"&gt;23250.666&lt;/D&gt;&lt;D xsi:type="xsd:double"&gt;23215.432&lt;/D&gt;&lt;D xsi:type="xsd:double"&gt;23185.93&lt;/D&gt;&lt;D xsi:type="xsd:double"&gt;23123.283&lt;/D&gt;&lt;D xsi:type="xsd:double"&gt;23081.318&lt;/D&gt;&lt;D xsi:type="xsd:double"&gt;23042.574&lt;/D&gt;&lt;D xsi:type="xsd:double"&gt;22943.5&lt;/D&gt;&lt;D xsi:type="xsd:double"&gt;22883&lt;/D&gt;&lt;D xsi:type="xsd:double"&gt;22816.805&lt;/D&gt;&lt;D xsi:type="xsd:double"&gt;22740.96&lt;/D&gt;&lt;D xsi:type="xsd:double"&gt;22688.387&lt;/D&gt;&lt;D xsi:type="xsd:double"&gt;22633.885&lt;/D&gt;&lt;D xsi:type="xsd:double"&gt;22560.203&lt;/D&gt;&lt;D xsi:type="xsd:double"&gt;22521.346&lt;/D&gt;&lt;D xsi:type="xsd:double"&gt;22494.201&lt;/D&gt;&lt;D xsi:type="xsd:double"&gt;22497.154&lt;/D&gt;&lt;D xsi:type="xsd:double"&gt;22486.762&lt;/D&gt;&lt;D xsi:type="xsd:double"&gt;22461.682&lt;/D&gt;&lt;D xsi:type="xsd:double"&gt;22487.37&lt;/D&gt;&lt;D xsi:type="xsd:double"&gt;22486.658&lt;/D&gt;&lt;D xsi:type="xsd:double"&gt;22503.822&lt;/D&gt;&lt;D xsi:type="xsd:double"&gt;22551.12&lt;/D&gt;&lt;D xsi:type="xsd:double"&gt;22597.313&lt;/D&gt;&lt;D xsi:type="xsd:double"&gt;22621.002&lt;/D&gt;&lt;D xsi:type="xsd:double"&gt;22641.225&lt;/D&gt;&lt;D xsi:type="xsd:double"&gt;22668.803&lt;/D&gt;&lt;D xsi:type="xsd:double"&gt;22705.732&lt;/D&gt;&lt;D xsi:type="xsd:double"&gt;22721.045&lt;/D&gt;&lt;D xsi:type="xsd:double"&gt;22728.07&lt;/D&gt;&lt;D xsi:type="xsd:double"&gt;22713.447&lt;/D&gt;&lt;D xsi:type="xsd:double"&gt;22690.385&lt;/D&gt;&lt;D xsi:type="xsd:double"&gt;22659.223&lt;/D&gt;&lt;D xsi:type="xsd:double"&gt;22602.75&lt;/D&gt;&lt;D xsi:type="xsd:double"&gt;22538.664&lt;/D&gt;&lt;D xsi:type="xsd:double"&gt;22451.535&lt;/D&gt;&lt;D xsi:type="xsd:double"&gt;22381.889&lt;/D&gt;&lt;D xsi:type="xsd:double"&gt;22323.91&lt;/D&gt;&lt;D xsi:type="xsd:double"&gt;22237.33&lt;/D&gt;&lt;D xsi:type="xsd:double"&gt;22135.15&lt;/D&gt;&lt;D xsi:type="xsd:double"&gt;22042.893&lt;/D&gt;&lt;D xsi:type="xsd:double"&gt;21962.053&lt;/D&gt;&lt;D xsi:type="xsd:double"&gt;21926.016&lt;/D&gt;&lt;D xsi:type="xsd:double"&gt;21901.324&lt;/D&gt;&lt;D xsi:type="xsd:double"&gt;21874.477&lt;/D&gt;&lt;D xsi:type="xsd:double"&gt;21907.586&lt;/D&gt;&lt;D xsi:type="xsd:double"&gt;21947.773&lt;/D&gt;&lt;D xsi:type="xsd:double"&gt;22008.273&lt;/D&gt;&lt;D xsi:type="xsd:double"&gt;22092.924&lt;/D&gt;&lt;D xsi:type="xsd:double"&gt;22186.719&lt;/D&gt;&lt;D xsi:type="xsd:double"&gt;22286.121&lt;/D&gt;&lt;D xsi:type="xsd:double"&gt;22399.672&lt;/D&gt;&lt;D xsi:type="xsd:double"&gt;22479.957&lt;/D&gt;&lt;D xsi:type="xsd:double"&gt;22567.46&lt;/D&gt;&lt;D xsi:type="xsd:double"&gt;22658.938&lt;/D&gt;&lt;D xsi:type="xsd:double"&gt;22733.9&lt;/D&gt;&lt;D xsi:type="xsd:double"&gt;22796.52&lt;/D&gt;&lt;D xsi:type="xsd:double"&gt;22833.34&lt;/D&gt;&lt;D xsi:type="xsd:double"&gt;22870.576&lt;/D&gt;&lt;D xsi:type="xsd:double"&gt;22911.445&lt;/D&gt;&lt;D xsi:type="xsd:double"&gt;22963.889&lt;/D&gt;&lt;D xsi:type="xsd:double"&gt;22999.342&lt;/D&gt;&lt;D xsi:type="xsd:double"&gt;23040.123&lt;/D&gt;&lt;D xsi:type="xsd:double"&gt;23060.717&lt;/D&gt;&lt;D xsi:type="xsd:double"&gt;23094.973&lt;/D&gt;&lt;D xsi:type="xsd:double"&gt;23137.244&lt;/D&gt;&lt;D xsi:type="xsd:double"&gt;23156.688&lt;/D&gt;&lt;D xsi:type="xsd:double"&gt;23192.951&lt;/D&gt;&lt;D xsi:type="xsd:double"&gt;23246.22&lt;/D&gt;&lt;D xsi:type="xsd:double"&gt;23302.592&lt;/D&gt;&lt;D xsi:type="xsd:double"&gt;23366.02&lt;/D&gt;&lt;D xsi:type="xsd:double"&gt;23420.51&lt;/D&gt;&lt;D xsi:type="xsd:double"&gt;23472.234&lt;/D&gt;&lt;D xsi:type="xsd:double"&gt;23534.479&lt;/D&gt;&lt;D xsi:type="xsd:double"&gt;23594.092&lt;/D&gt;&lt;D xsi:type="xsd:double"&gt;23674.22&lt;/D&gt;&lt;D xsi:type="xsd:double"&gt;23743.756&lt;/D&gt;&lt;D xsi:type="xsd:double"&gt;23814.898&lt;/D&gt;&lt;D xsi:type="xsd:double"&gt;23880.174&lt;/D&gt;&lt;D xsi:type="xsd:double"&gt;23920.22&lt;/D&gt;&lt;D xsi:type="xsd:double"&gt;23953.547&lt;/D&gt;&lt;D xsi:type="xsd:double"&gt;23967.36&lt;/D&gt;&lt;D xsi:type="xsd:double"&gt;23972.818&lt;/D&gt;&lt;D xsi:type="xsd:double"&gt;23974.906&lt;/D&gt;&lt;D xsi:type="xsd:double"&gt;23938.06&lt;/D&gt;&lt;D xsi:type="xsd:double"&gt;23895.443&lt;/D&gt;&lt;D xsi:type="xsd:double"&gt;23866.053&lt;/D&gt;&lt;D xsi:type="xsd:double"&gt;23835.736&lt;/D&gt;&lt;D xsi:type="xsd:double"&gt;23797.23&lt;/D&gt;&lt;D xsi:type="xsd:double"&gt;23744.455&lt;/D&gt;&lt;D xsi:type="xsd:double"&gt;23720.69&lt;/D&gt;&lt;D xsi:type="xsd:double"&gt;23709.21&lt;/D&gt;&lt;D xsi:type="xsd:double"&gt;23698.193&lt;/D&gt;&lt;D xsi:type="xsd:double"&gt;23743.824&lt;/D&gt;&lt;D xsi:type="xsd:double"&gt;23788.277&lt;/D&gt;&lt;D xsi:type="xsd:double"&gt;23852.77&lt;/D&gt;&lt;D xsi:type="xsd:double"&gt;23939.47&lt;/D&gt;&lt;D xsi:type="xsd:double"&gt;23999.814&lt;/D&gt;&lt;D xsi:type="xsd:double"&gt;24053.7&lt;/D&gt;&lt;D xsi:type="xsd:double"&gt;24101.7&lt;/D&gt;&lt;D xsi:type="xsd:double"&gt;24159.379&lt;/D&gt;&lt;D xsi:type="xsd:double"&gt;24224.145&lt;/D&gt;&lt;D xsi:type="xsd:double"&gt;24271.01&lt;/D&gt;&lt;D xsi:type="xsd:double"&gt;24310.438&lt;/D&gt;&lt;D xsi:type="xsd:double"&gt;24337&lt;/D&gt;&lt;D xsi:type="xsd:double"&gt;24334.768&lt;/D&gt;&lt;D xsi:type="xsd:double"&gt;24342.34&lt;/D&gt;&lt;D xsi:type="xsd:double"&gt;24323.316&lt;/D&gt;&lt;D xsi:type="xsd:double"&gt;24296.164&lt;/D&gt;&lt;D xsi:type="xsd:double"&gt;24291.313&lt;/D&gt;&lt;D xsi:type="xsd:double"&gt;24271.375&lt;/D&gt;&lt;D xsi:type="xsd:double"&gt;24267.645&lt;/D&gt;&lt;D xsi:type="xsd:double"&gt;24273.309&lt;/D&gt;&lt;D xsi:type="xsd:double"&gt;24238.197&lt;/D&gt;&lt;D xsi:type="xsd:double"&gt;24191.018&lt;/D&gt;&lt;D xsi:type="xsd:double"&gt;24170.674&lt;/D&gt;&lt;D xsi:type="xsd:double"&gt;24164.877&lt;/D&gt;&lt;D xsi:type="xsd:double"&gt;24154.71&lt;/D&gt;&lt;D xsi:type="xsd:double"&gt;24159.305&lt;/D&gt;&lt;D xsi:type="xsd:double"&gt;24184.697&lt;/D&gt;&lt;D xsi:type="xsd:double"&gt;24220.629&lt;/D&gt;&lt;D xsi:type="xsd:double"&gt;24250.041&lt;/D&gt;&lt;D xsi:type="xsd:double"&gt;24300.682&lt;/D&gt;&lt;D xsi:type="xsd:double"&gt;24331.545&lt;/D&gt;&lt;D xsi:type="xsd:double"&gt;24349.438&lt;/D&gt;&lt;D xsi:type="xsd:double"&gt;24403.885&lt;/D&gt;&lt;D xsi:type="xsd:double"&gt;24492.48&lt;/D&gt;&lt;D xsi:type="xsd:double"&gt;24572.35&lt;/D&gt;&lt;D xsi:type="xsd:double"&gt;24662.645&lt;/D&gt;&lt;D xsi:type="xsd:double"&gt;24747.383&lt;/D&gt;&lt;D xsi:type="xsd:double"&gt;24823.688&lt;/D&gt;&lt;D xsi:type="xsd:double"&gt;24886.813&lt;/D&gt;&lt;D xsi:type="xsd:double"&gt;24936.408&lt;/D&gt;&lt;D xsi:type="xsd:double"&gt;24979.857&lt;/D&gt;&lt;D xsi:type="xsd:double"&gt;25019.752&lt;/D&gt;&lt;D xsi:type="xsd:double"&gt;25078.707&lt;/D&gt;&lt;D xsi:type="xsd:double"&gt;25155.941&lt;/D&gt;&lt;D xsi:type="xsd:double"&gt;25226.824&lt;/D&gt;&lt;D xsi:type="xsd:double"&gt;25288.637&lt;/D&gt;&lt;D xsi:type="xsd:double"&gt;25340.623&lt;/D&gt;&lt;D xsi:type="xsd:double"&gt;25388.63&lt;/D&gt;&lt;D xsi:type="xsd:double"&gt;25430.656&lt;/D&gt;&lt;D xsi:type="xsd:double"&gt;25467.125&lt;/D&gt;&lt;D xsi:type="xsd:double"&gt;25516.135&lt;/D&gt;&lt;D xsi:type="xsd:double"&gt;25563.58&lt;/D&gt;&lt;D xsi:type="xsd:double"&gt;25635.299&lt;/D&gt;&lt;D xsi:type="xsd:double"&gt;25701.906&lt;/D&gt;&lt;D xsi:type="xsd:double"&gt;25757.883&lt;/D&gt;&lt;D xsi:type="xsd:double"&gt;25810.145&lt;/D&gt;&lt;D xsi:type="xsd:double"&gt;25833.44&lt;/D&gt;&lt;D xsi:type="xsd:double"&gt;25851.883&lt;/D&gt;&lt;D xsi:type="xsd:double"&gt;25871.602&lt;/D&gt;&lt;D xsi:type="xsd:double"&gt;25860.244&lt;/D&gt;&lt;D xsi:type="xsd:double"&gt;25857.398&lt;/D&gt;&lt;D xsi:type="xsd:double"&gt;25867.01&lt;/D&gt;&lt;D xsi:type="xsd:double"&gt;25860.258&lt;/D&gt;&lt;D xsi:type="xsd:double"</t>
        </r>
      </text>
    </comment>
    <comment ref="A24" authorId="0" shapeId="0">
      <text>
        <r>
          <rPr>
            <b/>
            <sz val="9"/>
            <color indexed="81"/>
            <rFont val="Tahoma"/>
            <charset val="1"/>
          </rPr>
          <t>&gt;25846.225&lt;/D&gt;&lt;D xsi:type="xsd:double"&gt;25819.34&lt;/D&gt;&lt;D xsi:type="xsd:double"&gt;25793.998&lt;/D&gt;&lt;D xsi:type="xsd:double"&gt;25778.066&lt;/D&gt;&lt;D xsi:type="xsd:double"&gt;25762.209&lt;/D&gt;&lt;D xsi:type="xsd:double"&gt;25760.164&lt;/D&gt;&lt;D xsi:type="xsd:double"&gt;25769.607&lt;/D&gt;&lt;D xsi:type="xsd:double"&gt;25760.33&lt;/D&gt;&lt;D xsi:type="xsd:double"&gt;25778.566&lt;/D&gt;&lt;D xsi:type="xsd:double"&gt;25758.775&lt;/D&gt;&lt;D xsi:type="xsd:double"&gt;25725.227&lt;/D&gt;&lt;D xsi:type="xsd:double"&gt;25693.742&lt;/D&gt;&lt;D xsi:type="xsd:double"&gt;25664.266&lt;/D&gt;&lt;D xsi:type="xsd:double"&gt;25649.727&lt;/D&gt;&lt;D xsi:type="xsd:double"&gt;25667.025&lt;/D&gt;&lt;D xsi:type="xsd:double"&gt;25681.338&lt;/D&gt;&lt;D xsi:type="xsd:double"&gt;25723.52&lt;/D&gt;&lt;D xsi:type="xsd:double"&gt;25782.33&lt;/D&gt;&lt;D xsi:type="xsd:double"&gt;25824.426&lt;/D&gt;&lt;D xsi:type="xsd:double"&gt;25887.79&lt;/D&gt;&lt;D xsi:type="xsd:double"&gt;25961.79&lt;/D&gt;&lt;D xsi:type="xsd:double"&gt;26074.389&lt;/D&gt;&lt;D xsi:type="xsd:double"&gt;26173.066&lt;/D&gt;&lt;D xsi:type="xsd:double"&gt;26288.2&lt;/D&gt;&lt;D xsi:type="xsd:double"&gt;26414.133&lt;/D&gt;&lt;D xsi:type="xsd:double"&gt;26534.213&lt;/D&gt;&lt;D xsi:type="xsd:double"&gt;26638.674&lt;/D&gt;&lt;D xsi:type="xsd:double"&gt;26716.654&lt;/D&gt;&lt;D xsi:type="xsd:double"&gt;26798.139&lt;/D&gt;&lt;D xsi:type="xsd:double"&gt;26894.055&lt;/D&gt;&lt;D xsi:type="xsd:double"&gt;26988.79&lt;/D&gt;&lt;D xsi:type="xsd:double"&gt;27072.627&lt;/D&gt;&lt;D xsi:type="xsd:double"&gt;27146.838&lt;/D&gt;&lt;D xsi:type="xsd:double"&gt;27226.018&lt;/D&gt;&lt;D xsi:type="xsd:double"&gt;27321.752&lt;/D&gt;&lt;D xsi:type="xsd:double"&gt;27397.607&lt;/D&gt;&lt;D xsi:type="xsd:double"&gt;27446.936&lt;/D&gt;&lt;D xsi:type="xsd:double"&gt;27442.143&lt;/D&gt;&lt;D xsi:type="xsd:double"&gt;27452.064&lt;/D&gt;&lt;D xsi:type="xsd:double"&gt;27468.363&lt;/D&gt;&lt;D xsi:type="xsd:double"&gt;27475.453&lt;/D&gt;&lt;D xsi:type="xsd:double"&gt;27459.12&lt;/D&gt;&lt;D xsi:type="xsd:double"&gt;27412.467&lt;/D&gt;&lt;D xsi:type="xsd:double"&gt;27381.107&lt;/D&gt;&lt;D xsi:type="xsd:double"&gt;27367.69&lt;/D&gt;&lt;D xsi:type="xsd:double"&gt;27353.375&lt;/D&gt;&lt;D xsi:type="xsd:double"&gt;27352.813&lt;/D&gt;&lt;D xsi:type="xsd:double"&gt;27361.664&lt;/D&gt;&lt;D xsi:type="xsd:double"&gt;27388.414&lt;/D&gt;&lt;D xsi:type="xsd:double"&gt;27489.34&lt;/D&gt;&lt;D xsi:type="xsd:double"&gt;27549.346&lt;/D&gt;&lt;D xsi:type="xsd:double"&gt;27614.195&lt;/D&gt;&lt;D xsi:type="xsd:double"&gt;27641.795&lt;/D&gt;&lt;/FQL&gt;&lt;FQL&gt;&lt;Q&gt;180458^FG_PRICE_MAVG(09/04/2007,0,D,,15)&lt;/Q&gt;&lt;R&gt;2465&lt;/R&gt;&lt;C&gt;1&lt;/C&gt;&lt;D xsi:type="xsd:double"&gt;22614.459&lt;/D&gt;&lt;D xsi:type="xsd:double"&gt;22794.023&lt;/D&gt;&lt;D xsi:type="xsd:double"&gt;23019.223&lt;/D&gt;&lt;D xsi:type="xsd:double"&gt;23258.922&lt;/D&gt;&lt;D xsi:type="xsd:double"&gt;23419.193&lt;/D&gt;&lt;D xsi:type="xsd:double"&gt;23567.387&lt;/D&gt;&lt;D xsi:type="xsd:double"&gt;23698.27&lt;/D&gt;&lt;D xsi:type="xsd:double"&gt;23802.94&lt;/D&gt;&lt;D xsi:type="xsd:double"&gt;23934.688&lt;/D&gt;&lt;D xsi:type="xsd:double"&gt;24002.795&lt;/D&gt;&lt;D xsi:type="xsd:double"&gt;24083.668&lt;/D&gt;&lt;D xsi:type="xsd:double"&gt;24252.604&lt;/D&gt;&lt;D xsi:type="xsd:double"&gt;24400.377&lt;/D&gt;&lt;D xsi:type="xsd:double"&gt;24524.354&lt;/D&gt;&lt;D xsi:type="xsd:double"&gt;24700.877&lt;/D&gt;&lt;D xsi:type="xsd:double"&gt;24870.49&lt;/D&gt;&lt;D xsi:type="xsd:double"&gt;25070.223&lt;/D&gt;&lt;D xsi:type="xsd:double"&gt;25276.361&lt;/D&gt;&lt;D xsi:type="xsd:double"&gt;25557.504&lt;/D&gt;&lt;D xsi:type="xsd:double"&gt;25789.52&lt;/D&gt;&lt;D xsi:type="xsd:double"&gt;25990.969&lt;/D&gt;&lt;D xsi:type="xsd:double"&gt;26225.727&lt;/D&gt;&lt;D xsi:type="xsd:double"&gt;26441.28&lt;/D&gt;&lt;D xsi:type="xsd:double"&gt;26663.273&lt;/D&gt;&lt;D xsi:type="xsd:double"&gt;26927.94&lt;/D&gt;&lt;D xsi:type="xsd:double"&gt;27231.686&lt;/D&gt;&lt;D xsi:type="xsd:double"&gt;27450.6&lt;/D&gt;&lt;D xsi:type="xsd:double"&gt;27706.576&lt;/D&gt;&lt;D xsi:type="xsd:double"&gt;27913.96&lt;/D&gt;&lt;D xsi:type="xsd:double"&gt;28097.08&lt;/D&gt;&lt;D xsi:type="xsd:double"&gt;28299.396&lt;/D&gt;&lt;D xsi:type="xsd:double"&gt;28386.629&lt;/D&gt;&lt;D xsi:type="xsd:double"&gt;28535.588&lt;/D&gt;&lt;D xsi:type="xsd:double"&gt;28611.174&lt;/D&gt;&lt;D xsi:type="xsd:double"&gt;28769.477&lt;/D&gt;&lt;D xsi:type="xsd:double"&gt;28998.227&lt;/D&gt;&lt;D xsi:type="xsd:double"&gt;29248.584&lt;/D&gt;&lt;D xsi:type="xsd:double"&gt;29506.447&lt;/D&gt;&lt;D xsi:type="xsd:double"&gt;29714.75&lt;/D&gt;&lt;D xsi:type="xsd:double"&gt;29909.652&lt;/D&gt;&lt;D xsi:type="xsd:double"&gt;29998.674&lt;/D&gt;&lt;D xsi:type="xsd:double"&gt;30005.604&lt;/D&gt;&lt;D xsi:type="xsd:double"&gt;29998.76&lt;/D&gt;&lt;D xsi:type="xsd:double"&gt;30049.053&lt;/D&gt;&lt;D xsi:type="xsd:double"&gt;30013.154&lt;/D&gt;&lt;D xsi:type="xsd:double"&gt;29967.71&lt;/D&gt;&lt;D xsi:type="xsd:double"&gt;29920.518&lt;/D&gt;&lt;D xsi:type="xsd:double"&gt;29815.617&lt;/D&gt;&lt;D xsi:type="xsd:double"&gt;29804.45&lt;/D&gt;&lt;D xsi:type="xsd:double"&gt;29730.896&lt;/D&gt;&lt;D xsi:type="xsd:double"&gt;29544.844&lt;/D&gt;&lt;D xsi:type="xsd:double"&gt;29269.729&lt;/D&gt;&lt;D xsi:type="xsd:double"&gt;29011.928&lt;/D&gt;&lt;D xsi:type="xsd:double"&gt;28696.303&lt;/D&gt;&lt;D xsi:type="xsd:double"&gt;28330.438&lt;/D&gt;&lt;D xsi:type="xsd:double"&gt;28068.621&lt;/D&gt;&lt;D xsi:type="xsd:double"&gt;27980.908&lt;/D&gt;&lt;D xsi:type="xsd:double"&gt;27832.38&lt;/D&gt;&lt;D xsi:type="xsd:double"&gt;27676.533&lt;/D&gt;&lt;D xsi:type="xsd:double"&gt;27658.021&lt;/D&gt;&lt;D xsi:type="xsd:double"&gt;27648.701&lt;/D&gt;&lt;D xsi:type="xsd:double"&gt;27714.88&lt;/D&gt;&lt;D xsi:type="xsd:double"&gt;27786.63&lt;/D&gt;&lt;D xsi:type="xsd:double"&gt;27798.594&lt;/D&gt;&lt;D xsi:type="xsd:double"&gt;27852.441&lt;/D&gt;&lt;D xsi:type="xsd:double"&gt;27934.31&lt;/D&gt;&lt;D xsi:type="xsd:double"&gt;28003.705&lt;/D&gt;&lt;D xsi:type="xsd:double"&gt;28100.748&lt;/D&gt;&lt;D xsi:type="xsd:double"&gt;28227.605&lt;/D&gt;&lt;D xsi:type="xsd:double"&gt;28343.574&lt;/D&gt;&lt;D xsi:type="xsd:double"&gt;28411.744&lt;/D&gt;&lt;D xsi:type="xsd:double"&gt;28343.074&lt;/D&gt;&lt;D xsi:type="xsd:double"&gt;28311.252&lt;/D&gt;&lt;D xsi:type="xsd:double"&gt;28288.453&lt;/D&gt;&lt;D xsi:type="xsd:double"&gt;28190.756&lt;/D&gt;&lt;D xsi:type="xsd:double"&gt;28122.977&lt;/D&gt;&lt;D xsi:type="xsd:double"&gt;28087.67&lt;/D&gt;&lt;D xsi:type="xsd:double"&gt;28018.559&lt;/D&gt;&lt;D xsi:type="xsd:double"&gt;27886.902&lt;/D&gt;&lt;D xsi:type="xsd:double"&gt;27770.484&lt;/D&gt;&lt;D xsi:type="xsd:double"&gt;27685.021&lt;/D&gt;&lt;D xsi:type="xsd:double"&gt;27577.434&lt;/D&gt;&lt;D xsi:type="xsd:double"&gt;27463.623&lt;/D&gt;&lt;D xsi:type="xsd:double"&gt;27374.186&lt;/D&gt;&lt;D xsi:type="xsd:double"&gt;27332.082&lt;/D&gt;&lt;D xsi:type="xsd:double"&gt;27335.563&lt;/D&gt;&lt;D xsi:type="xsd:double"&gt;27377.848&lt;/D&gt;&lt;D xsi:type="xsd:double"&gt;27386.79&lt;/D&gt;&lt;D xsi:type="xsd:double"&gt;27349.38&lt;/D&gt;&lt;D xsi:type="xsd:double"&gt;27270.76&lt;/D&gt;&lt;D xsi:type="xsd:double"&gt;27059.023&lt;/D&gt;&lt;D xsi:type="xsd:double"&gt;26858.102&lt;/D&gt;&lt;D xsi:type="xsd:double"&gt;26682.031&lt;/D&gt;&lt;D xsi:type="xsd:double"&gt;26445.248&lt;/D&gt;&lt;D xsi:type="xsd:double"&gt;26041.58&lt;/D&gt;&lt;D xsi:type="xsd:double"&gt;25810.223&lt;/D&gt;&lt;D xsi:type="xsd:double"&gt;25587.023&lt;/D&gt;&lt;D xsi:type="xsd:double"&gt;25427.201&lt;/D&gt;&lt;D xsi:type="xsd:double"&gt;25218.809&lt;/D&gt;&lt;D xsi:type="xsd:double"&gt;25030.736&lt;/D&gt;&lt;D xsi:type="xsd:double"&gt;24766.592&lt;/D&gt;&lt;D xsi:type="xsd:double"&gt;24514.918&lt;/D&gt;&lt;D xsi:type="xsd:double"&gt;24332.021&lt;/D&gt;&lt;D xsi:type="xsd:double"&gt;24236.285&lt;/D&gt;&lt;D xsi:type="xsd:double"&gt;24167.68&lt;/D&gt;&lt;D xsi:type="xsd:double"&gt;24102.254&lt;/D&gt;&lt;D xsi:type="xsd:double"&gt;23935.662&lt;/D&gt;&lt;D xsi:type="xsd:double"&gt;23783.648&lt;/D&gt;&lt;D xsi:type="xsd:double"&gt;23740.361&lt;/D&gt;&lt;D xsi:type="xsd:double"&gt;23891.299&lt;/D&gt;&lt;D xsi:type="xsd:double"&gt;23895.184&lt;/D&gt;&lt;D xsi:type="xsd:double"&gt;23909.848&lt;/D&gt;&lt;D xsi:type="xsd:double"&gt;23843.234&lt;/D&gt;&lt;D xsi:type="xsd:double"&gt;23812.365&lt;/D&gt;&lt;D xsi:type="xsd:double"&gt;23767.78&lt;/D&gt;&lt;D xsi:type="xsd:double"&gt;23744.535&lt;/D&gt;&lt;D xsi:type="xsd:double"&gt;23732.096&lt;/D&gt;&lt;D xsi:type="xsd:double"&gt;23704.84&lt;/D&gt;&lt;D xsi:type="xsd:double"&gt;23668.291&lt;/D&gt;&lt;D xsi:type="xsd:double"&gt;23653.824&lt;/D&gt;&lt;D xsi:type="xsd:double"&gt;23711.305&lt;/D&gt;&lt;D xsi:type="xsd:double"&gt;23775.895&lt;/D&gt;&lt;D xsi:type="xsd:double"&gt;23789.11&lt;/D&gt;&lt;D xsi:type="xsd:double"&gt;23785.428&lt;/D&gt;&lt;D xsi:type="xsd:double"&gt;23740.164&lt;/D&gt;&lt;D xsi:type="xsd:double"&gt;23630.357&lt;/D&gt;&lt;D xsi:type="xsd:double"&gt;23560.078&lt;/D&gt;&lt;D xsi:type="xsd:double"&gt;23484.89&lt;/D&gt;&lt;D xsi:type="xsd:double"&gt;23473.701&lt;/D&gt;&lt;D xsi:type="xsd:double"&gt;23385.611&lt;/D&gt;&lt;D xsi:type="xsd:double"&gt;23314.416&lt;/D&gt;&lt;D xsi:type="xsd:double"&gt;23168.781&lt;/D&gt;&lt;D xsi:type="xsd:double"&gt;23013.438&lt;/D&gt;&lt;D xsi:type="xsd:double"&gt;22838.979&lt;/D&gt;&lt;D xsi:type="xsd:double"&gt;22606.746&lt;/D&gt;&lt;D xsi:type="xsd:double"&gt;22482.27&lt;/D&gt;&lt;D xsi:type="xsd:double"&gt;22417.74&lt;/D&gt;&lt;D xsi:type="xsd:double"&gt;22387.363&lt;/D&gt;&lt;D xsi:type="xsd:double"&gt;22398.803&lt;/D&gt;&lt;D xsi:type="xsd:double"&gt;22365.9&lt;/D&gt;&lt;D xsi:type="xsd:double"&gt;22408.31&lt;/D&gt;&lt;D xsi:type="xsd:double"&gt;22486.135&lt;/D&gt;&lt;D xsi:type="xsd:double"&gt;22570.754&lt;/D&gt;&lt;D xsi:type="xsd:double"&gt;22647.82&lt;/D&gt;&lt;D xsi:type="xsd:double"&gt;22781.824&lt;/D&gt;&lt;D xsi:type="xsd:double"&gt;22898.322&lt;/D&gt;&lt;D xsi:type="xsd:double"&gt;23105.154&lt;/D&gt;&lt;D xsi:type="xsd:double"&gt;23324.033&lt;/D&gt;&lt;D xsi:type="xsd:double"&gt;23453.65&lt;/D&gt;&lt;D xsi:type="xsd:double"&gt;23639.857&lt;/D&gt;&lt;D xsi:type="xsd:double"&gt;23734.113&lt;/D&gt;&lt;D xsi:type="xsd:double"&gt;23843.576&lt;/D&gt;&lt;D xsi:type="xsd:double"&gt;23945.813&lt;/D&gt;&lt;D xsi:type="xsd:double"&gt;24041.527&lt;/D&gt;&lt;D xsi:type="xsd:double"&gt;24180.857&lt;/D&gt;&lt;D xsi:type="xsd:double"&gt;24324.31&lt;/D&gt;&lt;D xsi:type="xsd:double"&gt;24444.867&lt;/D&gt;&lt;D xsi:type="xsd:double"&gt;24528.344&lt;/D&gt;&lt;D xsi:type="xsd:double"&gt;24600.846&lt;/D&gt;&lt;D xsi:type="xsd:double"&gt;24707.676&lt;/D&gt;&lt;D xsi:type="xsd:double"&gt;24825.729&lt;/D&gt;&lt;D xsi:type="xsd:double"&gt;24962.656&lt;/D&gt;&lt;D xsi:type="xsd:double"&gt;25063.732&lt;/D&gt;&lt;D xsi:type="xsd:double"&gt;25227.129&lt;/D&gt;&lt;D xsi:type="xsd:double"&gt;25341.055&lt;/D&gt;&lt;D xsi:type="xsd:double"&gt;25445.816&lt;/D&gt;&lt;D xsi:type="xsd:double"&gt;25499.432&lt;/D&gt;&lt;D xsi:type="xsd:double"&gt;25589.764&lt;/D&gt;&lt;D xsi:type="xsd:double"&gt;25643.885&lt;/D&gt;&lt;D xsi:type="xsd:double"&gt;25682.188&lt;/D&gt;&lt;D xsi:type="xsd:double"&gt;25704.162&lt;/D&gt;&lt;D xsi:type="xsd:double"&gt;25708.26&lt;/D&gt;&lt;D xsi:type="xsd:double"&gt;25685.105&lt;/D&gt;&lt;D xsi:type="xsd:double"&gt;25671.371&lt;/D&gt;&lt;D xsi:type="xsd:double"&gt;25613.303&lt;/D&gt;&lt;D xsi:type="xsd:double"&gt;25543.885&lt;/D&gt;&lt;D xsi:type="xsd:double"&gt;25402.97&lt;/D&gt;&lt;D xsi:type="xsd:double"&gt;25276.176&lt;/D&gt;&lt;D xsi:type="xsd:double"&gt;25142.002&lt;/D&gt;&lt;D xsi:type="xsd:double"&gt;25060.254&lt;/D&gt;&lt;D xsi:type="xsd:double"&gt;24999.143&lt;/D&gt;&lt;D xsi:type="xsd:double"&gt;24983.688&lt;/D&gt;&lt;D xsi:type="xsd:double"&gt;24905.22&lt;/D&gt;&lt;D xsi:type="xsd:double"&gt;24811.205&lt;/D&gt;&lt;D xsi:type="xsd:double"&gt;24727.31&lt;/D&gt;&lt;D xsi:type="xsd:double"&gt;24646.2&lt;/D&gt;&lt;D xsi:type="xsd:double"&gt;24488.418&lt;/D&gt;&lt;D xsi:type="xsd:double"&gt;24365.627&lt;/D&gt;&lt;D xsi:type="xsd:double"&gt;24203.2&lt;/D&gt;&lt;D xsi:type="xsd:double"&gt;24039.81&lt;/D&gt;&lt;D xsi:type="xsd:double"&gt;23927.52&lt;/D&gt;&lt;D xsi:type="xsd:double"&gt;23856.23&lt;/D&gt;&lt;D xsi:type="xsd:double"&gt;23792.48&lt;/D&gt;&lt;D xsi:type="xsd:double"&gt;23695.688&lt;/D&gt;&lt;D xsi:type="xsd:double"&gt;23586.463&lt;/D&gt;&lt;D xsi:type="xsd:double"&gt;23465.252&lt;/D&gt;&lt;D xsi:type="xsd:double"&gt;23306.895&lt;/D&gt;&lt;D xsi:type="xsd:double"&gt;23190.855&lt;/D&gt;&lt;D xsi:type="xsd:double"&gt;23079.684&lt;/D&gt;&lt;D xsi:type="xsd:double"&gt;22932.154&lt;/D&gt;&lt;D xsi:type="xsd:double"&gt;22778.809&lt;/D&gt;&lt;D xsi:type="xsd:double"&gt;22667.404&lt;/D&gt;&lt;D xsi:type="xsd:double"&gt;22528.416&lt;/D&gt;&lt;D xsi:type="xsd:double"&gt;22421.748&lt;/D&gt;&lt;D xsi:type="xsd:double"&gt;22376.465&lt;/D&gt;&lt;D xsi:type="xsd:double"&gt;22255.873&lt;/D&gt;&lt;D xsi:type="xsd:double"&gt;22172.395&lt;/D&gt;&lt;D xsi:type="xsd:double"&gt;22072.127&lt;/D&gt;&lt;D xsi:type="xsd:double"&gt;22031.256&lt;/D&gt;&lt;D xsi:type="xsd:double"&gt;21982.512&lt;/D&gt;&lt;D xsi:type="xsd:double"&gt;21879.834&lt;/D&gt;&lt;D xsi:type="xsd:double"&gt;21797.666&lt;/D&gt;&lt;D xsi:type="xsd:double"&gt;21737.637&lt;/D&gt;&lt;D xsi:type="xsd:double"&gt;21698.871&lt;/D&gt;&lt;D xsi:type="xsd:double"&gt;21731.574&lt;/D&gt;&lt;D xsi:type="xsd:double"&gt;21759.94&lt;/D&gt;&lt;D xsi:type="xsd:double"&gt;21855.28&lt;/D&gt;&lt;D xsi:type="xsd:double"&gt;21978.275&lt;/D&gt;&lt;D xsi:type="xsd:double"&gt;22066.066&lt;/D&gt;&lt;D xsi:type="xsd:double"&gt;22117.678&lt;/D&gt;&lt;D xsi:type="xsd:double"&gt;22186.824&lt;/D&gt;&lt;D xsi:type="xsd:double"&gt;22245.809&lt;/D&gt;&lt;D xsi:type="xsd:double"&gt;22306.432&lt;/D&gt;&lt;D xsi:type="xsd:double"&gt;22351.635&lt;/D&gt;&lt;D xsi:type="xsd:double"&gt;22384.998&lt;/D&gt;&lt;D xsi:type="xsd:double"&gt;22436.664&lt;/D&gt;&lt;D xsi:type="xsd:double"&gt;22495.377&lt;/D&gt;&lt;D xsi:type="xsd:double"&gt;22505.41&lt;/D&gt;&lt;D xsi:type="xsd:double"&gt;22504.42&lt;/D&gt;&lt;D xsi:type="xsd:double"&gt;22444.951&lt;/D&gt;&lt;D xsi:type="xsd:double"&gt;22362.674&lt;/D&gt;&lt;D xsi:type="xsd:double"&gt;22246.553&lt;/D&gt;&lt;D xsi:type="xsd:double"&gt;22118.076&lt;/D&gt;&lt;D xsi:type="xsd:double"&gt;21997.406&lt;/D&gt;&lt;D xsi:type="xsd:double"&gt;21850.55&lt;/D&gt;&lt;D xsi:type="xsd:double"&gt;21762.102&lt;/D&gt;&lt;D xsi:type="xsd:double"&gt;21608.865&lt;/D&gt;&lt;D xsi:type="xsd:double"&gt;21500.445&lt;/D&gt;&lt;D xsi:type="xsd:double"&gt;21380.049&lt;/D&gt;&lt;D xsi:type="xsd:double"&gt;21310.035&lt;/D&gt;&lt;D xsi:type="xsd:double"&gt;21244.871&lt;/D&gt;&lt;D xsi:type="xsd:double"&gt;21188.717&lt;/D&gt;&lt;D xsi:type="xsd:double"&gt;21123.457&lt;/D&gt;&lt;D xsi:type="xsd:double"&gt;21068.998&lt;/D&gt;&lt;D xsi:type="xsd:double"&gt;20998.61&lt;/D&gt;&lt;D xsi:type="xsd:double"&gt;20938.354&lt;/D&gt;&lt;D xsi:type="xsd:double"&gt;20841.059&lt;/D&gt;&lt;D xsi:type="xsd:double"&gt;20816.639&lt;/D&gt;&lt;D xsi:type="xsd:double"&gt;20787.334&lt;/D&gt;&lt;D xsi:type="xsd:double"&gt;20755.027&lt;/D&gt;&lt;D xsi:type="xsd:double"&gt;20652.191&lt;/D&gt;&lt;D xsi:type="xsd:double"&gt;20582.914&lt;/D&gt;&lt;D xsi:type="xsd:double"&gt;20395.969&lt;/D&gt;&lt;D xsi:type="xsd:double"&gt;20168.004&lt;/D&gt;&lt;D xsi:type="xsd:double"&gt;19912.521&lt;/D&gt;&lt;D xsi:type="xsd:double"&gt;19802.883&lt;/D&gt;&lt;D xsi:type="xsd:double"&gt;19694.238&lt;/D&gt;&lt;D xsi:type="xsd:double"&gt;19558.674&lt;/D&gt;&lt;D xsi:type="xsd:double"&gt;19419.975&lt;/D&gt;&lt;D xsi:type="xsd:double"&gt;19309.934&lt;/D&gt;&lt;D xsi:type="xsd:double"&gt;19196.107&lt;/D&gt;&lt;D xsi:type="xsd:double"&gt;19059.268&lt;/D&gt;&lt;D xsi:type="xsd:double"&gt;18874.063&lt;/D&gt;&lt;D xsi:type="xsd:double"&gt;18722.063&lt;/D&gt;&lt;D xsi:type="xsd:double"&gt;18567.572&lt;/D&gt;&lt;D xsi:type="xsd:double"&gt;18395.24&lt;/D&gt;&lt;D xsi:type="xsd:double"&gt;18133.83&lt;/D&gt;&lt;D xsi:type="xsd:double"&gt;17976.672&lt;/D&gt;&lt;D xsi:type="xsd:double"&gt;17787.316&lt;/D&gt;&lt;D xsi:type="xsd:double"&gt;17699.297&lt;/D&gt;&lt;D xsi:type="xsd:double"&gt;17532.973&lt;/D&gt;&lt;D xsi:type="xsd:double"&gt;17290.713&lt;/D&gt;&lt;D xsi:type="xsd:double"&gt;17047.89&lt;/D&gt;&lt;D xsi:type="xsd:double"&gt;16754.04&lt;/D&gt;&lt;D xsi:type="xsd:double"&gt;16513.277&lt;/D&gt;&lt;D xsi:type="xsd:double"&gt;16270.55&lt;/D&gt;&lt;D xsi:type="xsd:double"&gt;16029.611&lt;/D&gt;&lt;D xsi:type="xsd:double"&gt;15745.896&lt;/D&gt;&lt;D xsi:type="xsd:double"&gt;15373.048&lt;/D&gt;&lt;D xsi:type="xsd:double"&gt;14928.61&lt;/D&gt;&lt;D xsi:type="xsd:double"&gt;14648.112&lt;/D&gt;&lt;D xsi:type="xsd:double"&gt;14466.136&lt;/D&gt;&lt;D xsi:type="xsd:double"&gt;14358.576&lt;/D&gt;&lt;D xsi:type="xsd:double"&gt;14303.362&lt;/D&gt;&lt;D xsi:type="xsd:double"&gt;14172.177&lt;/D&gt;&lt;D xsi:type="xsd:double"&gt;14008.94&lt;/D&gt;&lt;D xsi:type="xsd:double"&gt;13931.731&lt;/D&gt;&lt;D xsi:type="xsd:double"&gt;13835.699&lt;/D&gt;&lt;D xsi:type="xsd:double"&gt;13814.98&lt;/D&gt;&lt;D xsi:type="xsd:double"&gt;13776.422&lt;/D&gt;&lt;D xsi:type="xsd:double"&gt;13709.737&lt;/D&gt;&lt;D xsi:type="xsd:double"&gt;13687.903&lt;/D&gt;&lt;D xsi:type="xsd:double"&gt;13651.961&lt;/D&gt;&lt;D xsi:type="xsd:double"&gt;13713.579&lt;/D&gt;&lt;D xsi:type="xsd:double"&gt;13881.158&lt;/D&gt;&lt;D xsi:type="xsd:double"&gt;13902.466&lt;/D&gt;&lt;D xsi:type="xsd:double"&gt;13910.047&lt;/D&gt;&lt;D xsi:type="xsd:double"&gt;13774.628&lt;/D&gt;&lt;D xsi:type="xsd:double"&gt;13687.33&lt;/D&gt;&lt;D xsi:type="xsd:double"&gt;13561.568&lt;/D&gt;&lt;D xsi:type="xsd:double"&gt;13461.186&lt;/D&gt;&lt;D xsi:type="xsd:double"&gt;13363.138&lt;/D&gt;&lt;D xsi:type="xsd:double"&gt;13347.272&lt;/D&gt;&lt;D xsi:type="xsd:double"&gt;13323.594&lt;/D&gt;&lt;D xsi:type="xsd:double"&gt;13281.207&lt;/D&gt;&lt;D xsi:type="xsd:double"&gt;13238.871&lt;/D&gt;&lt;D xsi:type="xsd:double"&gt;13215.509&lt;/D&gt;&lt;D xsi:type="xsd:double"&gt;13234.737&lt;/D&gt;&lt;D xsi:type="xsd:double"&gt;13254.966&lt;/D&gt;&lt;D xsi:type="xsd:double"&gt;13355.988&lt;/D&gt;&lt;D xsi:type="xsd:double"&gt;13478.478&lt;/D&gt;&lt;D xsi:type="xsd:double"&gt;13662.606&lt;/D&gt;&lt;D xsi:type="xsd:double"&gt;13883.629&lt;/D&gt;&lt;D xsi:type="xsd:double"&gt;14023.575&lt;/D&gt;&lt;D xsi:type="xsd:double"&gt;14196.176&lt;/D&gt;&lt;D xsi:type="xsd:double"&gt;14346.283&lt;/D&gt;&lt;D xsi:type="xsd:double"&gt;14485.688&lt;/D&gt;&lt;D xsi:type="xsd:double"&gt;14615.404&lt;/D&gt;&lt;D xsi:type="xsd:double"&gt;14698.022&lt;/D&gt;&lt;D xsi:type="xsd:double"&gt;14732.26&lt;/D&gt;&lt;D xsi:type="xsd:double"&gt;14786.589&lt;/D&gt;&lt;D xsi:type="xsd:double"&gt;14826.287&lt;/D&gt;&lt;D xsi:type="xsd:double"&gt;14880.867&lt;/D&gt;&lt;D xsi:type="xsd:double"&gt;14906.828&lt;/D&gt;&lt;D xsi:type="xsd:double"&gt;14863.002&lt;/D&gt;&lt;D xsi:type="xsd:double"&gt;14882.308&lt;/D&gt;&lt;D xsi:type="xsd:double"&gt;14881.346&lt;/D&gt;&lt;D xsi:type="xsd:double"&gt;14874.387&lt;/D&gt;&lt;D xsi:type="xsd:double"&gt;14889.658&lt;/D&gt;&lt;D xsi:type="xsd:double"&gt;14847.589&lt;/D&gt;&lt;D xsi:type="xsd:double"&gt;14797.404&lt;/D&gt;&lt;D xsi:type="xsd:double"&gt;14698.103&lt;/D&gt;&lt;D xsi:type="xsd:double"&gt;14576.119&lt;/D&gt;&lt;D xsi:type="xsd:double"&gt;14481.259&lt;/D&gt;&lt;D xsi:type="xsd:double"&gt;14389.297&lt;/D&gt;&lt;D xsi:type="xsd:double"&gt;14324.944&lt;/D&gt;&lt;D xsi:type="xsd:double"&gt;14268.668&lt;/D&gt;&lt;D xsi:type="xsd:double"&gt;14177.421&lt;/D&gt;&lt;D xsi:type="xsd:double"&gt;14067.296&lt;/D&gt;&lt;D xsi:type="xsd:double"&gt;13951.997&lt;/D&gt;&lt;D xsi:type="xsd:double"&gt;13787.716&lt;/D&gt;&lt;D xsi:type="xsd:double"&gt;13627.124&lt;/D&gt;&lt;D xsi:type="xsd:double"&gt;13478.371&lt;/D&gt;&lt;D xsi:type="xsd:double"&gt;13336.64&lt;/D&gt;&lt;D xsi:type="xsd:double"&gt;13227.371&lt;/D&gt;&lt;D xsi:type="xsd:double"&gt;13139.802&lt;/D&gt;&lt;D xsi:type="xsd:double"&gt;13086.995&lt;/D&gt;&lt;D xsi:type="xsd:double"&gt;13086.127&lt;/D&gt;&lt;D xsi:type="xsd:double"&gt;13090.424&lt;/D&gt;&lt;D xsi:type="xsd:double"&gt;13132.936&lt;/D&gt;&lt;D xsi:type="xsd:double"&gt;13151.85&lt;/D&gt;&lt;D xsi:type="xsd:double"&gt;13144.403&lt;/D&gt;&lt;D xsi:type="xsd:double"&gt;13184.063&lt;/D&gt;&lt;D xsi:type="xsd:double"&gt;13242.213&lt;/D&gt;&lt;D xsi:type="xsd:double"&gt;13261.374&lt;/D&gt;&lt;D xsi:type="xsd:double"&gt;13290.534&lt;/D&gt;&lt;D xsi:type="xsd:double"&gt;13281.796&lt;/D&gt;&lt;D xsi:type="xsd:double"&gt;13243.193&lt;/D&gt;&lt;D xsi:type="xsd:double"&gt;13264.101&lt;/D&gt;&lt;D xsi:type="xsd:double"&gt;13265.543&lt;/D&gt;&lt;D xsi:type="xsd:double"&gt;13261.622&lt;/D&gt;&lt;D xsi:type="xsd:double"&gt;13242.691&lt;/D&gt;&lt;D xsi:type="xsd:double"&gt;13186.46&lt;/D&gt;&lt;D xsi:type="xsd:double"&gt;13089.687&lt;/D&gt;&lt;D xsi:type="xsd:double"&gt;12966.569&lt;/D&gt;&lt;D xsi:type="xsd:double"&gt;12886.032&lt;/D&gt;&lt;D xsi:type="xsd:double"&gt;12818.228&lt;/D&gt;&lt;D xsi:type="xsd:double"&gt;12709.352&lt;/D&gt;&lt;D xsi:type="xsd:double"&gt;12568.598&lt;/D&gt;&lt;D xsi:type="xsd:double"&gt;12485.175&lt;/D&gt;&lt;D xsi:type="xsd:double"&gt;12412.818&lt;/D&gt;&lt;D xsi:type="xsd:double"&gt;12344.696&lt;/D&gt;&lt;D xsi:type="xsd:double"&gt;12333.139&lt;/D&gt;&lt;D xsi:type="xsd:double"&gt;12319.913&lt;/D&gt;&lt;D xsi:type="xsd:double"&gt;12325.218&lt;/D&gt;&lt;D xsi:type="xsd:double"&gt;12332.69&lt;/D&gt;&lt;D xsi:type="xsd:double"&gt;12348.422&lt;/D&gt;&lt;D xsi:type="xsd:double"&gt;12349.885&lt;/D&gt;&lt;D xsi:type="xsd:double"&gt;12425.216&lt;/D&gt;&lt;D xsi:type="xsd:double"&gt;12550.3125&lt;/D&gt;&lt;D xsi:type="xsd:double"&gt;12636.377&lt;/D&gt;&lt;D xsi:type="xsd:double"&gt;12762.893&lt;/D&gt;&lt;D xsi:type="xsd:double"&gt;12909.425&lt;/D&gt;&lt;D xsi:type="xsd:double"&gt;13050.208&lt;/D&gt;&lt;D xsi:type="xsd:double"&gt;13175.673&lt;/D&gt;&lt;D xsi:type="xsd:double"&gt;13281.598&lt;/D&gt;&lt;D xsi:type="xsd:double"&gt;13449.627&lt;/D&gt;&lt;D xsi:type="xsd:double"&gt;13584.287&lt;/D&gt;&lt;D xsi:type="xsd:double"&gt;13719.042&lt;/D&gt;&lt;D xsi:type="xsd:double"&gt;13855.768&lt;/D&gt;&lt;D xsi:type="xsd:double"&gt;13946.28&lt;/D&gt;&lt;D xsi:type="xsd:double"&gt;14064.3125&lt;/D&gt;&lt;D xsi:type="xsd:double"&gt;14247.423&lt;/D&gt;&lt;D xsi:type="xsd:double"&gt;14395.569&lt;/D&gt;&lt;D xsi:type="xsd:double"&gt;14507.079&lt;/D&gt;&lt;D xsi:type="xsd:double"&gt;14639.023&lt;/D&gt;&lt;D xsi:type="xsd:double"&gt;14748.485&lt;/D&gt;&lt;D xsi:type="xsd:double"&gt;14826.245&lt;/D&gt;&lt;D xsi:type="xsd:double"&gt;14921.053&lt;/D&gt;&lt;D xsi:type="xsd:double"&gt;15030.282&lt;/D&gt;&lt;D xsi:type="xsd:double"&gt;15146.236&lt;/D&gt;&lt;D xsi:type="xsd:double"&gt;15167.466&lt;/D&gt;&lt;D xsi:type="xsd:double"&gt;15168.094&lt;/D&gt;&lt;D xsi:type="xsd:double"&gt;15165.3545&lt;/D&gt;&lt;D xsi:type="xsd:double"&gt;15204.822&lt;/D&gt;&lt;D xsi:type="xsd:double"&gt;15331.902&lt;/D&gt;&lt;D xsi:type="xsd:double"&gt;15433.813&lt;/D&gt;&lt;D xsi:type="xsd:double"&gt;15517.44&lt;/D&gt;&lt;D xsi:type="xsd:double"&gt;15620.658&lt;/D&gt;&lt;D xsi:type="xsd:double"&gt;15741.117&lt;/D&gt;&lt;D xsi:type="xsd:double"&gt;15840.2295&lt;/D&gt;&lt;D xsi:type="xsd:double"&gt;15933.745&lt;/D&gt;&lt;D xsi:type="xsd:double"&gt;16051.993&lt;/D&gt;&lt;D xsi:type="xsd:double"&gt;16162.876&lt;/D&gt;&lt;D xsi:type="xsd:double"&gt;16267.959&lt;/D&gt;&lt;D xsi:type="xsd:double"&gt;16385.563&lt;/D&gt;&lt;D xsi:type="xsd:double"&gt;16565.803&lt;/D&gt;&lt;D xsi:type="xsd:double"&gt;16760.52&lt;/D&gt;&lt;D xsi:type="xsd:double"&gt;16910.021&lt;/D&gt;&lt;D xsi:type="xsd:double"&gt;17012.79&lt;/D&gt;&lt;D xsi:type="xsd:double"&gt;17062.174&lt;/D&gt;&lt;D xsi:type="xsd:double"&gt;17099.607&lt;/D&gt;&lt;D xsi:type="xsd:double"&gt;17169.654&lt;/D&gt;&lt;D xsi:type="xsd:double"&gt;17233.193&lt;/D&gt;&lt;D xsi:type="xsd:double"&gt;17333.11&lt;/D&gt;&lt;D xsi:type="xsd:double"&gt;17419.852&lt;/D&gt;&lt;D xsi:type="xsd:double"&gt;17514.705&lt;/D&gt;&lt;D xsi:type="xsd:double"&gt;17610.916&lt;/D&gt;&lt;D xsi:type="xsd:double"&gt;17753.44&lt;/D&gt;&lt;D xsi:type="xsd:double"&gt;17850.951&lt;/D&gt;&lt;D xsi:type="xsd:double"&gt;17919.99&lt;/D&gt;&lt;D xsi:type="xsd:double"&gt;18002.766&lt;/D&gt;&lt;D xsi:type="xsd:double"&gt;18090.445&lt;/D&gt;&lt;D xsi:type="xsd:double"&gt;18203.123&lt;/D&gt;&lt;D xsi:type="xsd:double"&gt;18298.887&lt;/D&gt;&lt;D xsi:type="xsd:double"&gt;18368.465&lt;/D&gt;&lt;D xsi:type="xsd:double"&gt;18441.334&lt;/D&gt;&lt;D xsi:type="xsd:double"&gt;18434.094&lt;/D&gt;&lt;D xsi:type="xsd:double"&gt;18417.422&lt;/D&gt;&lt;D xsi:type="xsd:double"&gt;18362.154&lt;/D&gt;&lt;D xsi:type="xsd:double"&gt;18305.44&lt;/D&gt;&lt;D xsi:type="xsd:double"&gt;18259.818&lt;/D&gt;&lt;D xsi:type="xsd:double"&gt;18244.635&lt;/D&gt;&lt;D xsi:type="xsd:double"&gt;18239.352&lt;/D&gt;&lt;D xsi:type="xsd:double"&gt;18257.691&lt;/D&gt;&lt;D xsi:type="xsd:double"&gt;18279.041&lt;/D&gt;&lt;D xsi:type="xsd:double"&gt;18238.533&lt;/D&gt;&lt;D xsi:type="xsd:double"&gt;18199.36&lt;/D&gt;&lt;D xsi:type="xsd:double"&gt;18138.674&lt;/D&gt;&lt;D xsi:type="xsd:double"&gt;18096.229&lt;/D&gt;&lt;D xsi:type="xsd:double"&gt;18066.6&lt;/D&gt;&lt;D xsi:type="xsd:double"&gt;18046.998&lt;/D&gt;&lt;D xsi:type="xsd:double"&gt;18042.45&lt;/D&gt;&lt;D xsi:type="xsd:double"&gt;17998.03&lt;/D&gt;&lt;D xsi:type="xsd:double"&gt;17986.441&lt;/D&gt;&lt;D xsi:type="xsd:double"&gt;18034.46&lt;/D&gt;&lt;D xsi:type="xsd:double"&gt;18065.775&lt;/D&gt;&lt;D xsi:type="xsd:double"&gt;18101.15&lt;/D&gt;&lt;D xsi:type="xsd:double"&gt;18161.291&lt;/D&gt;&lt;D xsi:type="xsd:double"&gt;18226.172&lt;/D&gt;&lt;D xsi:type="xsd:double"&gt;18284.135&lt;/D&gt;&lt;D xsi:type="xsd:double"&gt;18393.445&lt;/D&gt;&lt;D xsi:type="xsd:double"&gt;18512.072&lt;/D&gt;&lt;D xsi:type="xsd:double"&gt;18663.553&lt;/D&gt;&lt;D xsi:type="xsd:double"&gt;18847.703&lt;/D&gt;&lt;D xsi:type="xsd:double"&gt;19008.666&lt;/D&gt;&lt;D xsi:type="xsd:double"&gt;19171.564&lt;/D&gt;&lt;D xsi:type="xsd:double"&gt;19362.559&lt;/D&gt;&lt;D xsi:type="xsd:double"&gt;19599.4&lt;/D&gt;&lt;D xsi:type="xsd:double"&gt;19793.447&lt;/D&gt;&lt;D xsi:type="xsd:double"&gt;19942.521&lt;/D&gt;&lt;D xsi:type="xsd:double"&gt;20111.68&lt;/D&gt;&lt;D xsi:type="xsd:double"&gt;20216.326&lt;/D&gt;&lt;D xsi:type="xsd:double"&gt;20311.47&lt;/D&gt;&lt;D xsi:type="xsd:double"&gt;20416.303&lt;/D&gt;&lt;D xsi:type="xsd:double"&gt;20495.44&lt;/D&gt;&lt;D xsi:type="xsd:double"&gt;20565.014&lt;/D&gt;&lt;D xsi:type="xsd:double"&gt;20625.717&lt;/D&gt;&lt;D xsi:type="xsd:double"&gt;20618.117&lt;/D&gt;&lt;D xsi:type="xsd:double"&gt;20596.9&lt;/D&gt;&lt;D xsi:type="xsd:double"&gt;20584.814&lt;/D&gt;&lt;D xsi:type="xsd:double"&gt;20591.135&lt;/D&gt;&lt;D xsi:type="xsd:double"&gt;20566.18&lt;/D&gt;&lt;D xsi:type="xsd:double"&gt;20548.092&lt;/D&gt;&lt;D xsi:type="xsd:double"&gt;20524.012&lt;/D&gt;&lt;D xsi:type="xsd:double"&gt;20521.45&lt;/D&gt;&lt;D xsi:type="xsd:double"&gt;20477.684&lt;/D&gt;&lt;D xsi:type="xsd:double"&gt;20459.232&lt;/D&gt;&lt;D xsi:type="xsd:double"&gt;20378.879&lt;/D&gt;&lt;D xsi:type="xsd:double"&gt;20298.75&lt;/D&gt;&lt;D xsi:type="xsd:double"&gt;20237.867&lt;/D&gt;&lt;D xsi:type="xsd:double"&gt;20164.56&lt;/D&gt;&lt;D xsi:type="xsd:double"&gt;20126.246&lt;/D&gt;&lt;D xsi:type="xsd:double"&gt;20159.023&lt;/D&gt;&lt;D xsi:type="xsd:double"&gt;20209.926&lt;/D&gt;&lt;D xsi:type="xsd:double"&gt;20269.713&lt;/D&gt;&lt;D xsi:type="xsd:double"&gt;20319.094&lt;/D&gt;&lt;D xsi:type="xsd:double"&gt;20383.254&lt;/D&gt;&lt;D xsi:type="xsd:double"&gt;20409.67&lt;/D&gt;&lt;D xsi:type="xsd:double"&gt;20438.412&lt;/D&gt;&lt;D xsi:type="xsd:double"&gt;20501.52&lt;/D&gt;&lt;D xsi:type="xsd:double"&gt;20603.236&lt;/D&gt;&lt;D xsi:type="xsd:double"&gt;20704.893&lt;/D&gt;&lt;D xsi:type="xsd:double"&gt;20821.469&lt;/D&gt;&lt;D xsi:type="xsd:double"&gt;20943.393&lt;/D&gt;&lt;D xsi:type="xsd:double"&gt;21081.627&lt;/D&gt;&lt;D xsi:type="xsd:double"&gt;21167.563&lt;/D&gt;&lt;D xsi:type="xsd:double"&gt;21214.615&lt;/D&gt;&lt;D xsi:type="xsd:double"&gt;21211.889&lt;/D&gt;&lt;D xsi:type="xsd:double"&gt;21208.113&lt;/D&gt;&lt;D xsi:type="xsd:double"&gt;21215.06&lt;/D&gt;&lt;D xsi:type="xsd:double"&gt;21168.79&lt;/D&gt;&lt;D xsi:type="xsd:double"&gt;21119.965&lt;/D&gt;&lt;D xsi:type="xsd:double"&gt;21111.92&lt;/D&gt;&lt;D xsi:type="xsd:double"&gt;21136.936&lt;/D&gt;&lt;D xsi:type="xsd:double"&gt;21142.934&lt;/D&gt;&lt;D xsi:type="xsd:double"&gt;21124.996&lt;/D&gt;&lt;D xsi:type="xsd:double"&gt;21103.389&lt;/D&gt;&lt;D xsi:type="xsd:double"&gt;21103.023&lt;/D&gt;&lt;D xsi:type="xsd:double"&gt;21115.379&lt;/D&gt;&lt;D xsi:type="xsd:double"&gt;21142.283&lt;/D&gt;&lt;D xsi:type="xsd:double"&gt;21200.895&lt;/D&gt;&lt;D xsi:type="xsd:double"&gt;21279.299&lt;/D&gt;&lt;D xsi:type="xsd:double"&gt;21399.068&lt;/D&gt;&lt;D xsi:type="xsd:double"&gt;21486.064&lt;/D&gt;&lt;D xsi:type="xsd:double"&gt;21569.75&lt;/D&gt;&lt;D xsi:type="xsd:double"&gt;21717.365&lt;/D&gt;&lt;D xsi:type="xsd:double"&gt;21833.4&lt;/D&gt;&lt;D xsi:type="xsd:double"&gt;21896.736&lt;/D&gt;&lt;D xsi:type="xsd:double"&gt;21898.297&lt;/D&gt;&lt;D xsi:type="xsd:double"&gt;21915.629&lt;/D&gt;&lt;D xsi:type="xsd:double"&gt;21923.678&lt;/D&gt;&lt;D xsi:type="xsd:double"&gt;21919.725&lt;/D&gt;&lt;D xsi:type="xsd:double"&gt;21929.553&lt;/D&gt;&lt;D xsi:type="xsd:double"&gt;21902.393&lt;/D&gt;&lt;D xsi:type="xsd:double"&gt;21891.102&lt;/D&gt;&lt;D xsi:type="xsd:double"&gt;21909.611&lt;/D&gt;&lt;D xsi:type="xsd:double"&gt;21914.125&lt;/D&gt;&lt;D xsi:type="xsd:double"&gt;21930.275&lt;/D&gt;&lt;D xsi:type="xsd:double"&gt;21935.572&lt;/D&gt;&lt;D xsi:type="xsd:double"&gt;21958.447&lt;/D&gt;&lt;D xsi:type="xsd:double"&gt;21982.063&lt;/D&gt;&lt;D xsi:type="xsd:double"&gt;22031.701&lt;/D&gt;&lt;D xsi:type="xsd:double"&gt;22103.617&lt;/D&gt;&lt;D xsi:type="xsd:double"&gt;22195.496&lt;/D&gt;&lt;D xsi:type="xsd:double"&gt;22242.36&lt;/D&gt;&lt;D xsi:type="xsd:double"&gt;22319.107&lt;/D&gt;&lt;D xsi:type="xsd:double"&gt;22397.979&lt;/D&gt;&lt;D xsi:type="xsd:double"&gt;22464.447&lt;/D&gt;&lt;D xsi:type="xsd:double"&gt;22513.203&lt;/D&gt;&lt;D xsi:type="xsd:double"&gt;22466.855&lt;/D&gt;&lt;D xsi:type="xsd:double"&gt;22441.117&lt;/D&gt;&lt;D xsi:type="xsd:double"&gt;22430.783&lt;/D&gt;&lt;D xsi:type="xsd:double"&gt;22408.275&lt;/D&gt;&lt;D xsi:type="xsd:double"&gt;22418.695&lt;/D&gt;&lt;D xsi:type="xsd:double"&gt;22414.996&lt;/D&gt;&lt;D xsi:type="xsd:double"&gt;22373.729&lt;/D&gt;&lt;D xsi:type="xsd:double"&gt;22316.818&lt;/D&gt;&lt;D xsi:type="xsd:double"&gt;22243.582&lt;/D&gt;&lt;D xsi:type="xsd:double"&gt;22180.707&lt;/D&gt;&lt;D xsi:type="xsd:double"&gt;22143.791&lt;/D&gt;&lt;D xsi:type="xsd:double"&gt;22098.082&lt;/D&gt;&lt;D xsi:type="xsd:double"&gt;22057.467&lt;/D&gt;&lt;D xsi:type="xsd:double"&gt;21990.797&lt;/D&gt;&lt;D xsi:type="xsd:double"&gt;21933.277&lt;/D&gt;&lt;D xsi:type="xsd:double"&gt;21936.037&lt;/D&gt;&lt;D xsi:type="xsd:double"&gt;21877.81&lt;/D&gt;&lt;D xsi:type="xsd:double"&gt;21809.736&lt;/D&gt;&lt;D xsi:type="xsd:double"&gt;21745.682&lt;/D&gt;&lt;D xsi:type="xsd:double"&gt;21676.557&lt;/D&gt;&lt;D xsi:type="xsd:double"&gt;21608.693&lt;/D&gt;&lt;D xsi:type="xsd:double"&gt;21553.66&lt;/D&gt;&lt;D xsi:type="xsd:double"&gt;21516.066&lt;/D&gt;&lt;D xsi:type="xsd:double"&gt;21524.781&lt;/D&gt;&lt;D xsi:type="xsd:double"&gt;21532.998&lt;/D&gt;&lt;D xsi:type="xsd:double"&gt;21558.162&lt;/D&gt;&lt;D xsi:type="xsd:double"&gt;21580.225&lt;/D&gt;&lt;D xsi:type="xsd:double"&gt;21610.592&lt;/D&gt;&lt;D xsi:type="xsd:double"&gt;21656.26&lt;/D&gt;&lt;D xsi:type="xsd:double"&gt;21727.186&lt;/D&gt;&lt;D xsi:type="xsd:double"&gt;21803.904&lt;/D&gt;&lt;D xsi:type="xsd:double"&gt;21857.27&lt;/D&gt;&lt;D xsi:type="xsd:double"&gt;21898.932&lt;/D&gt;&lt;D xsi:type="xsd:double"&gt;21920.625&lt;/D&gt;&lt;D xsi:type="xsd:double"&gt;21916.826&lt;/D&gt;&lt;D xsi:type="xsd:double"&gt;21930.01&lt;/D&gt;&lt;D xsi:type="xsd:double"&gt;21915.793&lt;/D&gt;&lt;D xsi:type="xsd:double"&gt;21873.53&lt;/D&gt;&lt;D xsi:type="xsd:double"&gt;21797.107&lt;/D&gt;&lt;D xsi:type="xsd:double"&gt;21715.459&lt;/D&gt;&lt;D xsi:type="xsd:double"&gt;21570.775&lt;/D&gt;&lt;D xsi:type="xsd:double"&gt;21411.87&lt;/D&gt;&lt;D xsi:type="xsd:double"&gt;21284.33&lt;/D&gt;&lt;D xsi:type="xsd:double"&gt;21139.346&lt;/D&gt;&lt;D xsi:type="xsd:double"&gt;20994.828&lt;/D&gt;&lt;D xsi:type="xsd:double"&gt;20857.863&lt;/D&gt;&lt;D xsi:type="xsd:double"&gt;20789.43&lt;/D&gt;&lt;D xsi:type="xsd:double"&gt;20697.742&lt;/D&gt;&lt;D xsi:type="xsd:double"&gt;20565.137&lt;/D&gt;&lt;D xsi:type="xsd:double"&gt;20437.861&lt;/D&gt;&lt;D xsi:type="xsd:double"&gt;20312.016&lt;/D&gt;&lt;D xsi:type="xsd:double"&gt;20221.086&lt;/D&gt;&lt;D xsi:type="xsd:double"&gt;20182.953&lt;/D&gt;&lt;D xsi:type="xsd:double"&gt;20152.453&lt;/D&gt;&lt;D xsi:type="xsd:double"&gt;20148.15&lt;/D&gt;&lt;D xsi:type="xsd:double"&gt;20169.006&lt;/D&gt;&lt;D xsi:type="xsd:double"&gt;20159.736&lt;/D&gt;&lt;D xsi:type="xsd:double"&gt;20161.129&lt;/D&gt;&lt;D xsi:type="xsd:double"&gt;20194.53&lt;/D&gt;&lt;D xsi:type="xsd:double"&gt;20209.463&lt;/D&gt;&lt;D xsi:type="xsd:double"&gt;20217.955&lt;/D&gt;&lt;D xsi:type="xsd:double"&gt;20210.396&lt;/D&gt;&lt;D xsi:type="xsd:double"&gt;20258.082&lt;/D&gt;&lt;D xsi:type="xsd:double"&gt;20340.818&lt;/D&gt;&lt;D xsi:type="xsd:double"&gt;20429.21&lt;/D&gt;&lt;D xsi:type="xsd:double"&gt;20481.578&lt;/D&gt;&lt;D xsi:type="xsd:double"&gt;20539.295&lt;/D&gt;&lt;D xsi:type="xsd:double"&gt;20599.707&lt;/D&gt;&lt;D xsi:type="xsd:double"&gt;20662.297&lt;/D&gt;&lt;D xsi:type="xsd:double"&gt;20707.25&lt;/D&gt;&lt;D xsi:type="xsd:double"&gt;20760.986&lt;/D&gt;&lt;D xsi:type="xsd:double"&gt;20848.701&lt;/D&gt;&lt;D xsi:type="xsd:double"&gt;20895.49&lt;/D&gt;&lt;D xsi:type="xsd:double"&gt;20922.15&lt;/D&gt;&lt;D xsi:type="xsd:double"&gt;20983.268&lt;/D&gt;&lt;D xsi:type="xsd:double"&gt;21045.342&lt;/D&gt;&lt;D xsi:type="xsd:double"&gt;21096.148&lt;/D&gt;&lt;D xsi:type="xsd:double"&gt;21087.904&lt;/D&gt;&lt;D xsi:type="xsd:double"&gt;21093.35&lt;/D&gt;&lt;D xsi:type="xsd:double"&gt;21102.137&lt;/D&gt;&lt;D xsi:type="xsd:double"&gt;21115.656&lt;/D&gt;&lt;D xsi:type="xsd:double"&gt;21133.332&lt;/D&gt;&lt;D xsi:type="xsd:double"&gt;21136.035&lt;/D&gt;&lt;D xsi:type="xsd:double"&gt;21147.186&lt;/D&gt;&lt;D xsi:type="xsd:double"&gt;21149.256&lt;/D&gt;&lt;D xsi:type="xsd:double"&gt;21169.842&lt;/D&gt;&lt;D xsi:type="xsd:double"&gt;21217.777&lt;/D&gt;&lt;D xsi:type="xsd:double"&gt;21270.307&lt;/D&gt;&lt;D xsi:type="xsd:double"&gt;21349.344&lt;/D&gt;&lt;D xsi:type="xsd:double"&gt;21399.59&lt;/D&gt;&lt;D xsi:type="xsd:double"&gt;21451.113&lt;/D&gt;&lt;D xsi:type="xsd:double"&gt;21501.154&lt;/D&gt;&lt;D xsi:type="xsd:double"&gt;21582.793&lt;/D&gt;&lt;D xsi:type="xsd:double"&gt;21641.291&lt;/D&gt;&lt;D xsi:type="xsd:double"&gt;21667.729&lt;/D&gt;&lt;D xsi:type="xsd:double"&gt;21724.05&lt;/D&gt;&lt;D xsi:type="xsd:double"&gt;21754.572&lt;/D&gt;&lt;D xsi:type="xsd:double"&gt;21769.072&lt;/D&gt;&lt;D xsi:type="xsd:double"&gt;21760.385&lt;/D&gt;&lt;D xsi:type="xsd:double"&gt;21783.566&lt;/D&gt;&lt;D xsi:type="xsd:double"&gt;21765.219&lt;/D&gt;&lt;D xsi:type="xsd:double"&gt;21699.928&lt;/D&gt;&lt;D xsi:type="xsd:double"&gt;21627.387&lt;/D&gt;&lt;D xsi:type="xsd:double"&gt;21554.059&lt;/D&gt;&lt;D xsi:type="xsd:double"&gt;21465.605&lt;/D&gt;&lt;D xsi:type="xsd:double"&gt;21376.24&lt;/D&gt;&lt;D xsi:type="xsd:double"&gt;21256.646&lt;/D&gt;&lt;D xsi:type="xsd:double"&gt;21121.686&lt;/D&gt;&lt;D xsi:type="xsd:double"&gt;20992.021&lt;/D&gt;&lt;D xsi:type="xsd:double"&gt;20926.785&lt;/D&gt;&lt;D xsi:type="xsd:double"&gt;20828.328&lt;/D&gt;&lt;D xsi:type="xsd:double"&gt;20741.766&lt;/D&gt;&lt;D xsi:type="xsd:double"&gt;20672.934&lt;/D&gt;&lt;D xsi:type="xsd:double"&gt;20599.662&lt;/D&gt;&lt;D xsi:type="xsd:double"&gt;20474.871&lt;/D&gt;&lt;D xsi:type="xsd:double"&gt;20387.082&lt;/D&gt;&lt;D xsi:type="xsd:double"&gt;20295.72&lt;/D&gt;&lt;D xsi:type="xsd:double"&gt;20213.516&lt;/D&gt;&lt;D xsi:type="xsd:double"&gt;20117.459&lt;/D&gt;&lt;D xsi:type="xsd:double"&gt;19995.734&lt;/D&gt;&lt;D xsi:type="xsd:double"&gt;19891.295&lt;/D&gt;&lt;D xsi:type="xsd:double"&gt;19831.55&lt;/D&gt;&lt;D xsi:type="xsd:double"&gt;19807.104&lt;/D&gt;&lt;D xsi:type="xsd:double"&gt;19796.764&lt;/D&gt;&lt;D xsi:type="xsd:double"&gt;19734.785&lt;/D&gt;&lt;D xsi:type="xsd:double"&gt;19689.805&lt;/D&gt;&lt;D xsi:type="xsd:double"&gt;19661.418&lt;/D&gt;&lt;D xsi:type="xsd:double"&gt;19618.592&lt;/D&gt;&lt;D xsi:type="xsd:double"&gt;19567.441&lt;/D&gt;&lt;D xsi:type="xsd:double"&gt;19552.26&lt;/D&gt;&lt;D xsi:type="xsd:double"&gt;19530.68&lt;/D&gt;&lt;D xsi:type="xsd:double"&gt;19534.26&lt;/D&gt;&lt;D xsi:type="xsd:double"&gt;19556.031&lt;/D&gt;&lt;D xsi:type="xsd:double"&gt;19581.64&lt;/D&gt;&lt;D xsi:type="xsd:double"&gt;19653.418&lt;/D&gt;&lt;D xsi:type="xsd:double"&gt;19716.215&lt;/D&gt;&lt;D xsi:type="xsd:double"&gt;19773.236&lt;/D&gt;&lt;D xsi:type="xsd:double"&gt;19849.602&lt;/D&gt;&lt;D xsi:type="xsd:double"&gt;19919.861&lt;/D&gt;&lt;D xsi:type="xsd:double"&gt;20010.504&lt;/D&gt;&lt;D xsi:type="xsd:double"&gt;20094.617&lt;/D&gt;&lt;D xsi:type="xsd:double"&gt;20154.889&lt;/D&gt;&lt;D xsi:type="xsd:double"&gt;20217.996&lt;/D&gt;&lt;D xsi:type="xsd:double"&gt;20276.047&lt;/D&gt;&lt;D xsi:type="xsd:double"&gt;20318.814&lt;/D&gt;&lt;D xsi:type="xsd:double"&gt;20337.752&lt;/D&gt;&lt;D xsi:type="xsd:double"&gt;20351.719&lt;/D&gt;&lt;D xsi:type="xsd:double"&gt;20365.836&lt;/D&gt;&lt;D xsi:type="xsd:double"&gt;20352.846&lt;/D&gt;&lt;D xsi:type="xsd:double"&gt;20352.074&lt;/D&gt;&lt;D xsi:type="xsd:double"&gt;20368.09&lt;/D&gt;&lt;D xsi:type="xsd:double"&gt;20380.139&lt;/D&gt;&lt;D xsi:type="xsd:double"&gt;20348.064&lt;/D&gt;&lt;D xsi:type="xsd:double"&gt;20330.846&lt;/D&gt;&lt;D xsi:type="xsd:double"&gt;20290.78&lt;/D&gt;&lt;D xsi:type="xsd:double"&gt;20258.559&lt;/D&gt;&lt;D xsi:type="xsd:double"&gt;20218.568&lt;/D&gt;&lt;D xsi:type="xsd:double"&gt;20187.762&lt;/D&gt;&lt;D xsi:type="xsd:double"&gt;20203.65&lt;/D&gt;&lt;D xsi:type="xsd:double"&gt;20234.365&lt;/D&gt;&lt;D xsi:type="xsd:double"&gt;20295.033&lt;/D&gt;&lt;D xsi:type="xsd:double"&gt;20361.547&lt;/D&gt;&lt;D xsi:type="xsd:double"&gt;20420.832&lt;/D&gt;&lt;D xsi:type="xsd:double"&gt;20503.105&lt;/D&gt;&lt;D xsi:type="xsd:double"&gt;20572.656&lt;/D&gt;&lt;D xsi:type="xsd:double"&gt;20616.066&lt;/D&gt;&lt;D xsi:type="xsd:double"&gt;20679.09&lt;/D&gt;&lt;D xsi:type="xsd:double"&gt;20747.53&lt;/D&gt;&lt;D xsi:type="xsd:double"&gt;20813.469&lt;/D&gt;&lt;D xsi:type="xsd:double"&gt;20899.875&lt;/D&gt;&lt;D xsi:type="xsd:double"&gt;20995.117&lt;/D&gt;&lt;D xsi:type="xsd:double"&gt;21109.16&lt;/D&gt;&lt;D xsi:type="xsd:double"&gt;21189.76&lt;/D&gt;&lt;D xsi:type="xsd:double"&gt;21243.582&lt;/D&gt;&lt;D xsi:type="xsd:double"&gt;21277.982&lt;/D&gt;&lt;D xsi:type="xsd:double"&gt;21295.064&lt;/D&gt;&lt;D xsi:type="xsd:double"&gt;21313.213&lt;/D&gt;&lt;D xsi:type="xsd:double"&gt;21324.148&lt;/D&gt;&lt;D xsi:type="xsd:double"&gt;21319.584&lt;/D&gt;&lt;D xsi:type="xsd:double"&gt;21318.16&lt;/D&gt;&lt;D xsi:type="xsd:double"&gt;21314.96&lt;/D&gt;&lt;D xsi:type="xsd:double"&gt;21280.043&lt;/D&gt;&lt;D xsi:type="xsd:double"&gt;21226.78&lt;/D&gt;&lt;D xsi:type="xsd:double"&gt;21165.785&lt;/D&gt;&lt;D xsi:type="xsd:double"&gt;21103.143&lt;/D&gt;&lt;D xsi:type="xsd:double"&gt;21031.045&lt;/D&gt;&lt;D xsi:type="xsd:double"&gt;20960.088&lt;/D&gt;&lt;D xsi:type="xsd:double"&gt;20897.613&lt;/D&gt;&lt;D xsi:type="xsd:double"&gt;20852.898&lt;/D&gt;&lt;D xsi:type="xsd:double"&gt;20837.113&lt;/D&gt;&lt;D xsi:type="xsd:double"&gt;20830.441&lt;/D&gt;&lt;D xsi:type="xsd:double"&gt;20846.686&lt;/D&gt;&lt;D xsi:type="xsd:double"&gt;20864.309&lt;/D&gt;&lt;D xsi:type="xsd:double"&gt;20868.719&lt;/D&gt;&lt;D xsi:type="xsd:double"&gt;20875.04&lt;/D&gt;&lt;D xsi:type="xsd:double"&gt;20893.41&lt;/D&gt;&lt;D xsi:type="xsd:double"&gt;20944.7&lt;/D&gt;&lt;D xsi:type="xsd:double"&gt;21013.855&lt;/D&gt;&lt;D xsi:type="xsd:double"&gt;21086.564&lt;/D&gt;&lt;D xsi:type="xsd:double"&gt;21158.525&lt;/D&gt;&lt;D xsi:type="xsd:double"&gt;21250.092&lt;/D&gt;&lt;D xsi:type="xsd:double"&gt;21332.768&lt;/D&gt;&lt;D xsi:type="xsd:double"&gt;21430.506&lt;/D&gt;&lt;D xsi:type="xsd:double"&gt;21525.432&lt;/D&gt;&lt;D xsi:type="xsd:double"&gt;21608.799&lt;/D&gt;&lt;D xsi:type="xsd:double"&gt;21700.088&lt;/D&gt;&lt;D xsi:type="xsd:double"&gt;21750.367&lt;/D&gt;&lt;D xsi:type="xsd:double"&gt;21815.492&lt;/D&gt;&lt;D xsi:type="xsd:double"&gt;21900.113&lt;/D&gt;&lt;D xsi:type="xsd:double"&gt;21996.873&lt;/D&gt;&lt;D xsi:type="xsd:double"&gt;22088.99&lt;/D&gt;&lt;D xsi:type="xsd:double"&gt;22170.46&lt;/D&gt;&lt;D xsi:type="xsd:double"&gt;22249.678&lt;/D&gt;&lt;D xsi:type="xsd:double"&gt;22330.914&lt;/D&gt;&lt;D xsi:type="xsd:double"&gt;22431.973&lt;/D&gt;&lt;D xsi:type="xsd:double"&gt;22508.695&lt;/D&gt;&lt;D xsi:type="xsd:double"&gt;22607.385&lt;/D&gt;&lt;D xsi:type="xsd:double"&gt;22730.69&lt;/D&gt;&lt;D xsi:type="xsd:double"&gt;22844.686&lt;/D&gt;&lt;D xsi:type="xsd:double"&gt;22934.682&lt;/D&gt;&lt;D xsi:type="xsd:double"&gt;23029.541&lt;/D&gt;&lt;D xsi:type="xsd:double"&gt;23125.977&lt;/D&gt;&lt;D xsi:type="xsd:double"&gt;23210.697&lt;/D&gt;&lt;D xsi:type="xsd:double"&gt;23287.99&lt;/D&gt;&lt;D xsi:type="xsd:double"&gt;23355.273&lt;/D&gt;&lt;D xsi:type="xsd:double"&gt;23419.412&lt;/D&gt;&lt;D xsi:type="xsd:double"&gt;23438.357&lt;/D&gt;&lt;D xsi:type="xsd:double"&gt;23460.127&lt;/D&gt;&lt;D xsi:type="xsd:double"&gt;23470.27&lt;/D&gt;&lt;D xsi:type="xsd:double"&gt;23499.979&lt;/D&gt;&lt;D xsi:type="xsd:double"&gt;23536.627&lt;/D&gt;&lt;D xsi:type="xsd:double"&gt;23582.424&lt;/D&gt;&lt;D xsi:type="xsd:double"&gt;23627.988&lt;/D&gt;&lt;D xsi:type="xsd:double"&gt;23702.602&lt;/D&gt;&lt;D xsi:type="xsd:double"&gt;23802.268&lt;/D&gt;&lt;D xsi:type="xsd:double"&gt;23865.393&lt;/D&gt;&lt;D xsi:type="xsd:double"&gt;23928.332&lt;/D&gt;&lt;D xsi:type="xsd:double"&gt;23998.387&lt;/D&gt;&lt;D xsi:type="xsd:double"&gt;24045.39&lt;/D&gt;&lt;D xsi:type="xsd:double"&gt;24072.008&lt;/D&gt;&lt;D xsi:type="xsd:double"&gt;24078.127&lt;/D&gt;&lt;D xsi:type="xsd:double"&gt;24081.451&lt;/D&gt;&lt;D xsi:type="xsd:double"&gt;24109.887&lt;/D&gt;&lt;D xsi:type="xsd:double"&gt;24143.846&lt;/D&gt;&lt;D xsi:type="xsd:double"&gt;24135.252&lt;/D&gt;&lt;D xsi:type="xsd:double"&gt;24083.566&lt;/D&gt;&lt;D xsi:type="xsd:double"&gt;24008.846&lt;/D&gt;&lt;D xsi:type="xsd:double"&gt;23910.115&lt;/D&gt;&lt;D xsi:type="xsd:double"&gt;23776.81&lt;/D&gt;&lt;D xsi:type="xsd:double"&gt;23656.936&lt;/D&gt;&lt;D xsi:type="xsd:double"&gt;23543.428&lt;/D&gt;&lt;D xsi:type="xsd:double"&gt;23460.04&lt;/D&gt;&lt;D xsi:type="xsd:double"&gt;23376.605&lt;/D&gt;&lt;D xsi:type="xsd:double"&gt;23316.469&lt;/D&gt;&lt;D xsi:type="xsd:double"&gt;23263.836&lt;/D&gt;&lt;D xsi:type="xsd:double"&gt;23246.178&lt;/D&gt;&lt;D xsi:type="xsd:double"&gt;23238.049&lt;/D&gt;&lt;D xsi:type="xsd:double"&gt;23207.008&lt;/D&gt;&lt;D xsi:type="xsd:double"&gt;23177.488&lt;/D&gt;&lt;D xsi:type="xsd:double"&gt;23163.729&lt;/D&gt;&lt;D xsi:type="xsd:double"&gt;23199.398&lt;/D&gt;&lt;D xsi:type="xsd:double"&gt;23196.164&lt;/D&gt;&lt;</t>
        </r>
      </text>
    </comment>
    <comment ref="A25" authorId="0" shapeId="0">
      <text>
        <r>
          <rPr>
            <b/>
            <sz val="9"/>
            <color indexed="81"/>
            <rFont val="Tahoma"/>
            <charset val="1"/>
          </rPr>
          <t>D xsi:type="xsd:double"&gt;23170.438&lt;/D&gt;&lt;D xsi:type="xsd:double"&gt;23159.611&lt;/D&gt;&lt;D xsi:type="xsd:double"&gt;23124.469&lt;/D&gt;&lt;D xsi:type="xsd:double"&gt;23123.525&lt;/D&gt;&lt;D xsi:type="xsd:double"&gt;23109.885&lt;/D&gt;&lt;D xsi:type="xsd:double"&gt;23073.498&lt;/D&gt;&lt;D xsi:type="xsd:double"&gt;23041.05&lt;/D&gt;&lt;D xsi:type="xsd:double"&gt;22999.986&lt;/D&gt;&lt;D xsi:type="xsd:double"&gt;22969.396&lt;/D&gt;&lt;D xsi:type="xsd:double"&gt;22963.184&lt;/D&gt;&lt;D xsi:type="xsd:double"&gt;22954.094&lt;/D&gt;&lt;D xsi:type="xsd:double"&gt;22972.303&lt;/D&gt;&lt;D xsi:type="xsd:double"&gt;22995.695&lt;/D&gt;&lt;D xsi:type="xsd:double"&gt;23017.47&lt;/D&gt;&lt;D xsi:type="xsd:double"&gt;23071.533&lt;/D&gt;&lt;D xsi:type="xsd:double"&gt;23139.39&lt;/D&gt;&lt;D xsi:type="xsd:double"&gt;23193.55&lt;/D&gt;&lt;D xsi:type="xsd:double"&gt;23268.3&lt;/D&gt;&lt;D xsi:type="xsd:double"&gt;23343.752&lt;/D&gt;&lt;D xsi:type="xsd:double"&gt;23423.338&lt;/D&gt;&lt;D xsi:type="xsd:double"&gt;23515.355&lt;/D&gt;&lt;D xsi:type="xsd:double"&gt;23603.566&lt;/D&gt;&lt;D xsi:type="xsd:double"&gt;23705.717&lt;/D&gt;&lt;D xsi:type="xsd:double"&gt;23802.404&lt;/D&gt;&lt;D xsi:type="xsd:double"&gt;23869.361&lt;/D&gt;&lt;D xsi:type="xsd:double"&gt;23925.455&lt;/D&gt;&lt;D xsi:type="xsd:double"&gt;23949.838&lt;/D&gt;&lt;D xsi:type="xsd:double"&gt;23957.861&lt;/D&gt;&lt;D xsi:type="xsd:double"&gt;23963.555&lt;/D&gt;&lt;D xsi:type="xsd:double"&gt;23963.11&lt;/D&gt;&lt;D xsi:type="xsd:double"&gt;23958.469&lt;/D&gt;&lt;D xsi:type="xsd:double"&gt;23953.14&lt;/D&gt;&lt;D xsi:type="xsd:double"&gt;23934.648&lt;/D&gt;&lt;D xsi:type="xsd:double"&gt;23920.205&lt;/D&gt;&lt;D xsi:type="xsd:double"&gt;23874.512&lt;/D&gt;&lt;D xsi:type="xsd:double"&gt;23821.25&lt;/D&gt;&lt;D xsi:type="xsd:double"&gt;23755.055&lt;/D&gt;&lt;D xsi:type="xsd:double"&gt;23658.697&lt;/D&gt;&lt;D xsi:type="xsd:double"&gt;23552.65&lt;/D&gt;&lt;D xsi:type="xsd:double"&gt;23493.809&lt;/D&gt;&lt;D xsi:type="xsd:double"&gt;23428.67&lt;/D&gt;&lt;D xsi:type="xsd:double"&gt;23385.682&lt;/D&gt;&lt;D xsi:type="xsd:double"&gt;23353.217&lt;/D&gt;&lt;D xsi:type="xsd:double"&gt;23336.684&lt;/D&gt;&lt;D xsi:type="xsd:double"&gt;23317.068&lt;/D&gt;&lt;D xsi:type="xsd:double"&gt;23275.322&lt;/D&gt;&lt;D xsi:type="xsd:double"&gt;23239.293&lt;/D&gt;&lt;D xsi:type="xsd:double"&gt;23180.498&lt;/D&gt;&lt;D xsi:type="xsd:double"&gt;23120.727&lt;/D&gt;&lt;D xsi:type="xsd:double"&gt;23106.355&lt;/D&gt;&lt;D xsi:type="xsd:double"&gt;23100.496&lt;/D&gt;&lt;D xsi:type="xsd:double"&gt;23092.805&lt;/D&gt;&lt;D xsi:type="xsd:double"&gt;23120.39&lt;/D&gt;&lt;D xsi:type="xsd:double"&gt;23159.055&lt;/D&gt;&lt;D xsi:type="xsd:double"&gt;23171.863&lt;/D&gt;&lt;D xsi:type="xsd:double"&gt;23225.99&lt;/D&gt;&lt;D xsi:type="xsd:double"&gt;23269.533&lt;/D&gt;&lt;D xsi:type="xsd:double"&gt;23290.404&lt;/D&gt;&lt;D xsi:type="xsd:double"&gt;23267.373&lt;/D&gt;&lt;D xsi:type="xsd:double"&gt;23258.07&lt;/D&gt;&lt;D xsi:type="xsd:double"&gt;23237.232&lt;/D&gt;&lt;D xsi:type="xsd:double"&gt;23223.498&lt;/D&gt;&lt;D xsi:type="xsd:double"&gt;23202.39&lt;/D&gt;&lt;D xsi:type="xsd:double"&gt;23154.914&lt;/D&gt;&lt;D xsi:type="xsd:double"&gt;23111.395&lt;/D&gt;&lt;D xsi:type="xsd:double"&gt;23075.494&lt;/D&gt;&lt;D xsi:type="xsd:double"&gt;23060.61&lt;/D&gt;&lt;D xsi:type="xsd:double"&gt;23046.8&lt;/D&gt;&lt;D xsi:type="xsd:double"&gt;23030.121&lt;/D&gt;&lt;D xsi:type="xsd:double"&gt;23013.787&lt;/D&gt;&lt;D xsi:type="xsd:double"&gt;22970.365&lt;/D&gt;&lt;D xsi:type="xsd:double"&gt;22946.453&lt;/D&gt;&lt;D xsi:type="xsd:double"&gt;22940.629&lt;/D&gt;&lt;D xsi:type="xsd:double"&gt;22977.436&lt;/D&gt;&lt;D xsi:type="xsd:double"&gt;23031.082&lt;/D&gt;&lt;D xsi:type="xsd:double"&gt;23138.203&lt;/D&gt;&lt;D xsi:type="xsd:double"&gt;23243.598&lt;/D&gt;&lt;D xsi:type="xsd:double"&gt;23384.373&lt;/D&gt;&lt;D xsi:type="xsd:double"&gt;23517.896&lt;/D&gt;&lt;D xsi:type="xsd:double"&gt;23603.973&lt;/D&gt;&lt;D xsi:type="xsd:double"&gt;23689.115&lt;/D&gt;&lt;D xsi:type="xsd:double"&gt;23768.355&lt;/D&gt;&lt;D xsi:type="xsd:double"&gt;23841.207&lt;/D&gt;&lt;D xsi:type="xsd:double"&gt;23885.982&lt;/D&gt;&lt;D xsi:type="xsd:double"&gt;23916.145&lt;/D&gt;&lt;D xsi:type="xsd:double"&gt;23971.861&lt;/D&gt;&lt;D xsi:type="xsd:double"&gt;24017.654&lt;/D&gt;&lt;D xsi:type="xsd:double"&gt;24049.645&lt;/D&gt;&lt;D xsi:type="xsd:double"&gt;24055.707&lt;/D&gt;&lt;D xsi:type="xsd:double"&gt;24032.71&lt;/D&gt;&lt;D xsi:type="xsd:double"&gt;23995.094&lt;/D&gt;&lt;D xsi:type="xsd:double"&gt;23951.857&lt;/D&gt;&lt;D xsi:type="xsd:double"&gt;23879.803&lt;/D&gt;&lt;D xsi:type="xsd:double"&gt;23810.371&lt;/D&gt;&lt;D xsi:type="xsd:double"&gt;23755.889&lt;/D&gt;&lt;D xsi:type="xsd:double"&gt;23702.621&lt;/D&gt;&lt;D xsi:type="xsd:double"&gt;23654.475&lt;/D&gt;&lt;D xsi:type="xsd:double"&gt;23592.188&lt;/D&gt;&lt;D xsi:type="xsd:double"&gt;23555.25&lt;/D&gt;&lt;D xsi:type="xsd:double"&gt;23517.918&lt;/D&gt;&lt;D xsi:type="xsd:double"&gt;23451.584&lt;/D&gt;&lt;D xsi:type="xsd:double"&gt;23376.44&lt;/D&gt;&lt;D xsi:type="xsd:double"&gt;23320.172&lt;/D&gt;&lt;D xsi:type="xsd:double"&gt;23273.941&lt;/D&gt;&lt;D xsi:type="xsd:double"&gt;23200.969&lt;/D&gt;&lt;D xsi:type="xsd:double"&gt;23134.967&lt;/D&gt;&lt;D xsi:type="xsd:double"&gt;23075.9&lt;/D&gt;&lt;D xsi:type="xsd:double"&gt;23048.271&lt;/D&gt;&lt;D xsi:type="xsd:double"&gt;23038.701&lt;/D&gt;&lt;D xsi:type="xsd:double"&gt;23040.38&lt;/D&gt;&lt;D xsi:type="xsd:double"&gt;23063.59&lt;/D&gt;&lt;D xsi:type="xsd:double"&gt;23085.898&lt;/D&gt;&lt;D xsi:type="xsd:double"&gt;23097.904&lt;/D&gt;&lt;D xsi:type="xsd:double"&gt;23076.123&lt;/D&gt;&lt;D xsi:type="xsd:double"&gt;23069.992&lt;/D&gt;&lt;D xsi:type="xsd:double"&gt;23054.03&lt;/D&gt;&lt;D xsi:type="xsd:double"&gt;23027.275&lt;/D&gt;&lt;D xsi:type="xsd:double"&gt;22977.74&lt;/D&gt;&lt;D xsi:type="xsd:double"&gt;22931.654&lt;/D&gt;&lt;D xsi:type="xsd:double"&gt;22917.318&lt;/D&gt;&lt;D xsi:type="xsd:double"&gt;22891.518&lt;/D&gt;&lt;D xsi:type="xsd:double"&gt;22838.574&lt;/D&gt;&lt;D xsi:type="xsd:double"&gt;22758.205&lt;/D&gt;&lt;D xsi:type="xsd:double"&gt;22656.967&lt;/D&gt;&lt;D xsi:type="xsd:double"&gt;22568.053&lt;/D&gt;&lt;D xsi:type="xsd:double"&gt;22446.441&lt;/D&gt;&lt;D xsi:type="xsd:double"&gt;22321.955&lt;/D&gt;&lt;D xsi:type="xsd:double"&gt;22249.83&lt;/D&gt;&lt;D xsi:type="xsd:double"&gt;22189.31&lt;/D&gt;&lt;D xsi:type="xsd:double"&gt;22135.518&lt;/D&gt;&lt;D xsi:type="xsd:double"&gt;22095.488&lt;/D&gt;&lt;D xsi:type="xsd:double"&gt;22081.371&lt;/D&gt;&lt;D xsi:type="xsd:double"&gt;22104.713&lt;/D&gt;&lt;D xsi:type="xsd:double"&gt;22120.703&lt;/D&gt;&lt;D xsi:type="xsd:double"&gt;22122.14&lt;/D&gt;&lt;D xsi:type="xsd:double"&gt;22134.566&lt;/D&gt;&lt;D xsi:type="xsd:double"&gt;22186.121&lt;/D&gt;&lt;D xsi:type="xsd:double"&gt;22229.586&lt;/D&gt;&lt;D xsi:type="xsd:double"&gt;22233.83&lt;/D&gt;&lt;D xsi:type="xsd:double"&gt;22238.916&lt;/D&gt;&lt;D xsi:type="xsd:double"&gt;22244.266&lt;/D&gt;&lt;D xsi:type="xsd:double"&gt;22252.014&lt;/D&gt;&lt;D xsi:type="xsd:double"&gt;22227.533&lt;/D&gt;&lt;D xsi:type="xsd:double"&gt;22218.242&lt;/D&gt;&lt;D xsi:type="xsd:double"&gt;22214.37&lt;/D&gt;&lt;D xsi:type="xsd:double"&gt;22209.443&lt;/D&gt;&lt;D xsi:type="xsd:double"&gt;22212.557&lt;/D&gt;&lt;D xsi:type="xsd:double"&gt;22180.746&lt;/D&gt;&lt;D xsi:type="xsd:double"&gt;22169.021&lt;/D&gt;&lt;D xsi:type="xsd:double"&gt;22170.63&lt;/D&gt;&lt;D xsi:type="xsd:double"&gt;22173.334&lt;/D&gt;&lt;D xsi:type="xsd:double"&gt;22154.256&lt;/D&gt;&lt;D xsi:type="xsd:double"&gt;22175.332&lt;/D&gt;&lt;D xsi:type="xsd:double"&gt;22225.885&lt;/D&gt;&lt;D xsi:type="xsd:double"&gt;22230.273&lt;/D&gt;&lt;D xsi:type="xsd:double"&gt;22226.576&lt;/D&gt;&lt;D xsi:type="xsd:double"&gt;22164.627&lt;/D&gt;&lt;D xsi:type="xsd:double"&gt;22077.016&lt;/D&gt;&lt;D xsi:type="xsd:double"&gt;21905.568&lt;/D&gt;&lt;D xsi:type="xsd:double"&gt;21757.566&lt;/D&gt;&lt;D xsi:type="xsd:double"&gt;21598.09&lt;/D&gt;&lt;D xsi:type="xsd:double"&gt;21409.771&lt;/D&gt;&lt;D xsi:type="xsd:double"&gt;21274.225&lt;/D&gt;&lt;D xsi:type="xsd:double"&gt;21116.893&lt;/D&gt;&lt;D xsi:type="xsd:double"&gt;20966.715&lt;/D&gt;&lt;D xsi:type="xsd:double"&gt;20796.416&lt;/D&gt;&lt;D xsi:type="xsd:double"&gt;20593.729&lt;/D&gt;&lt;D xsi:type="xsd:double"&gt;20381.96&lt;/D&gt;&lt;D xsi:type="xsd:double"&gt;20212.232&lt;/D&gt;&lt;D xsi:type="xsd:double"&gt;20043.838&lt;/D&gt;&lt;D xsi:type="xsd:double"&gt;19901.688&lt;/D&gt;&lt;D xsi:type="xsd:double"&gt;19810.803&lt;/D&gt;&lt;D xsi:type="xsd:double"&gt;19769.105&lt;/D&gt;&lt;D xsi:type="xsd:double"&gt;19827.336&lt;/D&gt;&lt;D xsi:type="xsd:double"&gt;19877.416&lt;/D&gt;&lt;D xsi:type="xsd:double"&gt;19943.428&lt;/D&gt;&lt;D xsi:type="xsd:double"&gt;19982.955&lt;/D&gt;&lt;D xsi:type="xsd:double"&gt;19940.041&lt;/D&gt;&lt;D xsi:type="xsd:double"&gt;19906.604&lt;/D&gt;&lt;D xsi:type="xsd:double"&gt;19890.533&lt;/D&gt;&lt;D xsi:type="xsd:double"&gt;19883.637&lt;/D&gt;&lt;D xsi:type="xsd:double"&gt;19914.752&lt;/D&gt;&lt;D xsi:type="xsd:double"&gt;19884.33&lt;/D&gt;&lt;D xsi:type="xsd:double"&gt;19828.99&lt;/D&gt;&lt;D xsi:type="xsd:double"&gt;19809.97&lt;/D&gt;&lt;D xsi:type="xsd:double"&gt;19790.16&lt;/D&gt;&lt;D xsi:type="xsd:double"&gt;19745.83&lt;/D&gt;&lt;D xsi:type="xsd:double"&gt;19689.143&lt;/D&gt;&lt;D xsi:type="xsd:double"&gt;19597.143&lt;/D&gt;&lt;D xsi:type="xsd:double"&gt;19422.283&lt;/D&gt;&lt;D xsi:type="xsd:double"&gt;19227.85&lt;/D&gt;&lt;D xsi:type="xsd:double"&gt;19040.842&lt;/D&gt;&lt;D xsi:type="xsd:double"&gt;18941.785&lt;/D&gt;&lt;D xsi:type="xsd:double"&gt;18828.49&lt;/D&gt;&lt;D xsi:type="xsd:double"&gt;18664.783&lt;/D&gt;&lt;D xsi:type="xsd:double"&gt;18458.74&lt;/D&gt;&lt;D xsi:type="xsd:double"&gt;18217.648&lt;/D&gt;&lt;D xsi:type="xsd:double"&gt;18093.766&lt;/D&gt;&lt;D xsi:type="xsd:double"&gt;18004.535&lt;/D&gt;&lt;D xsi:type="xsd:double"&gt;17906.506&lt;/D&gt;&lt;D xsi:type="xsd:double"&gt;17818.926&lt;/D&gt;&lt;D xsi:type="xsd:double"&gt;17779.693&lt;/D&gt;&lt;D xsi:type="xsd:double"&gt;17762.56&lt;/D&gt;&lt;D xsi:type="xsd:double"&gt;17741.068&lt;/D&gt;&lt;D xsi:type="xsd:double"&gt;17805.203&lt;/D&gt;&lt;D xsi:type="xsd:double"&gt;17832.379&lt;/D&gt;&lt;D xsi:type="xsd:double"&gt;17892.475&lt;/D&gt;&lt;D xsi:type="xsd:double"&gt;17882.645&lt;/D&gt;&lt;D xsi:type="xsd:double"&gt;17883.621&lt;/D&gt;&lt;D xsi:type="xsd:double"&gt;17962.248&lt;/D&gt;&lt;D xsi:type="xsd:double"&gt;18105.318&lt;/D&gt;&lt;D xsi:type="xsd:double"&gt;18293.07&lt;/D&gt;&lt;D xsi:type="xsd:double"&gt;18460.832&lt;/D&gt;&lt;D xsi:type="xsd:double"&gt;18614.98&lt;/D&gt;&lt;D xsi:type="xsd:double"&gt;18758.566&lt;/D&gt;&lt;D xsi:type="xsd:double"&gt;18840.459&lt;/D&gt;&lt;D xsi:type="xsd:double"&gt;18934.076&lt;/D&gt;&lt;D xsi:type="xsd:double"&gt;18966.389&lt;/D&gt;&lt;D xsi:type="xsd:double"&gt;19055.787&lt;/D&gt;&lt;D xsi:type="xsd:double"&gt;19109.38&lt;/D&gt;&lt;D xsi:type="xsd:double"&gt;19216.182&lt;/D&gt;&lt;D xsi:type="xsd:double"&gt;19329.863&lt;/D&gt;&lt;D xsi:type="xsd:double"&gt;19395.248&lt;/D&gt;&lt;D xsi:type="xsd:double"&gt;19469.346&lt;/D&gt;&lt;D xsi:type="xsd:double"&gt;19518.436&lt;/D&gt;&lt;D xsi:type="xsd:double"&gt;19543.785&lt;/D&gt;&lt;D xsi:type="xsd:double"&gt;19536.742&lt;/D&gt;&lt;D xsi:type="xsd:double"&gt;19478.66&lt;/D&gt;&lt;D xsi:type="xsd:double"&gt;19376.793&lt;/D&gt;&lt;D xsi:type="xsd:double"&gt;19267.525&lt;/D&gt;&lt;D xsi:type="xsd:double"&gt;19192.967&lt;/D&gt;&lt;D xsi:type="xsd:double"&gt;19068.35&lt;/D&gt;&lt;D xsi:type="xsd:double"&gt;18981.19&lt;/D&gt;&lt;D xsi:type="xsd:double"&gt;18837.635&lt;/D&gt;&lt;D xsi:type="xsd:double"&gt;18728.297&lt;/D&gt;&lt;D xsi:type="xsd:double"&gt;18633.479&lt;/D&gt;&lt;D xsi:type="xsd:double"&gt;18498.473&lt;/D&gt;&lt;D xsi:type="xsd:double"&gt;18501.031&lt;/D&gt;&lt;D xsi:type="xsd:double"&gt;18494.578&lt;/D&gt;&lt;D xsi:type="xsd:double"&gt;18472.68&lt;/D&gt;&lt;D xsi:type="xsd:double"&gt;18445.6&lt;/D&gt;&lt;D xsi:type="xsd:double"&gt;18464.244&lt;/D&gt;&lt;D xsi:type="xsd:double"&gt;18483.6&lt;/D&gt;&lt;D xsi:type="xsd:double"&gt;18489.934&lt;/D&gt;&lt;D xsi:type="xsd:double"&gt;18513.254&lt;/D&gt;&lt;D xsi:type="xsd:double"&gt;18526.293&lt;/D&gt;&lt;D xsi:type="xsd:double"&gt;18558.959&lt;/D&gt;&lt;D xsi:type="xsd:double"&gt;18565.076&lt;/D&gt;&lt;D xsi:type="xsd:double"&gt;18604.803&lt;/D&gt;&lt;D xsi:type="xsd:double"&gt;18606.963&lt;/D&gt;&lt;D xsi:type="xsd:double"&gt;18595.229&lt;/D&gt;&lt;D xsi:type="xsd:double"&gt;18623.703&lt;/D&gt;&lt;D xsi:type="xsd:double"&gt;18582.102&lt;/D&gt;&lt;D xsi:type="xsd:double"&gt;18554.686&lt;/D&gt;&lt;D xsi:type="xsd:double"&gt;18510.617&lt;/D&gt;&lt;D xsi:type="xsd:double"&gt;18474.33&lt;/D&gt;&lt;D xsi:type="xsd:double"&gt;18420.584&lt;/D&gt;&lt;D xsi:type="xsd:double"&gt;18405.225&lt;/D&gt;&lt;D xsi:type="xsd:double"&gt;18414.63&lt;/D&gt;&lt;D xsi:type="xsd:double"&gt;18430.48&lt;/D&gt;&lt;D xsi:type="xsd:double"&gt;18440.205&lt;/D&gt;&lt;D xsi:type="xsd:double"&gt;18474.293&lt;/D&gt;&lt;D xsi:type="xsd:double"&gt;18539.455&lt;/D&gt;&lt;D xsi:type="xsd:double"&gt;18597.225&lt;/D&gt;&lt;D xsi:type="xsd:double"&gt;18665.568&lt;/D&gt;&lt;D xsi:type="xsd:double"&gt;18740.518&lt;/D&gt;&lt;D xsi:type="xsd:double"&gt;18780.234&lt;/D&gt;&lt;D xsi:type="xsd:double"&gt;18863.535&lt;/D&gt;&lt;D xsi:type="xsd:double"&gt;18934.053&lt;/D&gt;&lt;D xsi:type="xsd:double"&gt;19029.004&lt;/D&gt;&lt;D xsi:type="xsd:double"&gt;19143.168&lt;/D&gt;&lt;D xsi:type="xsd:double"&gt;19276.816&lt;/D&gt;&lt;D xsi:type="xsd:double"&gt;19385.102&lt;/D&gt;&lt;D xsi:type="xsd:double"&gt;19480.64&lt;/D&gt;&lt;D xsi:type="xsd:double"&gt;19585.78&lt;/D&gt;&lt;D xsi:type="xsd:double"&gt;19701.8&lt;/D&gt;&lt;D xsi:type="xsd:double"&gt;19826.717&lt;/D&gt;&lt;D xsi:type="xsd:double"&gt;19943.563&lt;/D&gt;&lt;D xsi:type="xsd:double"&gt;20047.43&lt;/D&gt;&lt;D xsi:type="xsd:double"&gt;20154.35&lt;/D&gt;&lt;D xsi:type="xsd:double"&gt;20275.285&lt;/D&gt;&lt;D xsi:type="xsd:double"&gt;20408.473&lt;/D&gt;&lt;D xsi:type="xsd:double"&gt;20485.547&lt;/D&gt;&lt;D xsi:type="xsd:double"&gt;20565.58&lt;/D&gt;&lt;D xsi:type="xsd:double"&gt;20630.572&lt;/D&gt;&lt;D xsi:type="xsd:double"&gt;20714.229&lt;/D&gt;&lt;D xsi:type="xsd:double"&gt;20770.105&lt;/D&gt;&lt;D xsi:type="xsd:double"&gt;20836.102&lt;/D&gt;&lt;D xsi:type="xsd:double"&gt;20920.393&lt;/D&gt;&lt;D xsi:type="xsd:double"&gt;20992.941&lt;/D&gt;&lt;D xsi:type="xsd:double"&gt;21074.002&lt;/D&gt;&lt;D xsi:type="xsd:double"&gt;21116.771&lt;/D&gt;&lt;D xsi:type="xsd:double"&gt;21160.098&lt;/D&gt;&lt;D xsi:type="xsd:double"&gt;21193.959&lt;/D&gt;&lt;D xsi:type="xsd:double"&gt;21251.928&lt;/D&gt;&lt;D xsi:type="xsd:double"&gt;21296.035&lt;/D&gt;&lt;D xsi:type="xsd:double"&gt;21321.232&lt;/D&gt;&lt;D xsi:type="xsd:double"&gt;21373.127&lt;/D&gt;&lt;D xsi:type="xsd:double"&gt;21398.32&lt;/D&gt;&lt;D xsi:type="xsd:double"&gt;21390.88&lt;/D&gt;&lt;D xsi:type="xsd:double"&gt;21341.719&lt;/D&gt;&lt;D xsi:type="xsd:double"&gt;21316.615&lt;/D&gt;&lt;D xsi:type="xsd:double"&gt;21289.574&lt;/D&gt;&lt;D xsi:type="xsd:double"&gt;21270.2&lt;/D&gt;&lt;D xsi:type="xsd:double"&gt;21260.932&lt;/D&gt;&lt;D xsi:type="xsd:double"&gt;21244.838&lt;/D&gt;&lt;D xsi:type="xsd:double"&gt;21243.008&lt;/D&gt;&lt;D xsi:type="xsd:double"&gt;21237.074&lt;/D&gt;&lt;D xsi:type="xsd:double"&gt;21230.236&lt;/D&gt;&lt;D xsi:type="xsd:double"&gt;21184.87&lt;/D&gt;&lt;D xsi:type="xsd:double"&gt;21129.973&lt;/D&gt;&lt;D xsi:type="xsd:double"&gt;21097.547&lt;/D&gt;&lt;D xsi:type="xsd:double"&gt;21037.982&lt;/D&gt;&lt;D xsi:type="xsd:double"&gt;20998.219&lt;/D&gt;&lt;D xsi:type="xsd:double"&gt;21014.264&lt;/D&gt;&lt;D xsi:type="xsd:double"&gt;21031.44&lt;/D&gt;&lt;D xsi:type="xsd:double"&gt;21012.018&lt;/D&gt;&lt;D xsi:type="xsd:double"&gt;20976.656&lt;/D&gt;&lt;D xsi:type="xsd:double"&gt;20935.861&lt;/D&gt;&lt;D xsi:type="xsd:double"&gt;20899.28&lt;/D&gt;&lt;D xsi:type="xsd:double"&gt;20851.62&lt;/D&gt;&lt;D xsi:type="xsd:double"&gt;20785.135&lt;/D&gt;&lt;D xsi:type="xsd:double"&gt;20706.656&lt;/D&gt;&lt;D xsi:type="xsd:double"&gt;20654.123&lt;/D&gt;&lt;D xsi:type="xsd:double"&gt;20641.645&lt;/D&gt;&lt;D xsi:type="xsd:double"&gt;20625.244&lt;/D&gt;&lt;D xsi:type="xsd:double"&gt;20602.629&lt;/D&gt;&lt;D xsi:type="xsd:double"&gt;20610.09&lt;/D&gt;&lt;D xsi:type="xsd:double"&gt;20631.834&lt;/D&gt;&lt;D xsi:type="xsd:double"&gt;20629.416&lt;/D&gt;&lt;D xsi:type="xsd:double"&gt;20612.014&lt;/D&gt;&lt;D xsi:type="xsd:double"&gt;20616.531&lt;/D&gt;&lt;D xsi:type="xsd:double"&gt;20622.578&lt;/D&gt;&lt;D xsi:type="xsd:double"&gt;20641.742&lt;/D&gt;&lt;D xsi:type="xsd:double"&gt;20638.44&lt;/D&gt;&lt;D xsi:type="xsd:double"&gt;20671.854&lt;/D&gt;&lt;D xsi:type="xsd:double"&gt;20735.377&lt;/D&gt;&lt;D xsi:type="xsd:double"&gt;20809.3&lt;/D&gt;&lt;D xsi:type="xsd:double"&gt;20859.879&lt;/D&gt;&lt;D xsi:type="xsd:double"&gt;20848.92&lt;/D&gt;&lt;D xsi:type="xsd:double"&gt;20840.527&lt;/D&gt;&lt;D xsi:type="xsd:double"&gt;20825.082&lt;/D&gt;&lt;D xsi:type="xsd:double"&gt;20788.186&lt;/D&gt;&lt;D xsi:type="xsd:double"&gt;20719.494&lt;/D&gt;&lt;D xsi:type="xsd:double"&gt;20634.453&lt;/D&gt;&lt;D xsi:type="xsd:double"&gt;20585.781&lt;/D&gt;&lt;D xsi:type="xsd:double"&gt;20491.293&lt;/D&gt;&lt;D xsi:type="xsd:double"&gt;20394.936&lt;/D&gt;&lt;D xsi:type="xsd:double"&gt;20271.078&lt;/D&gt;&lt;D xsi:type="xsd:double"&gt;20149.803&lt;/D&gt;&lt;D xsi:type="xsd:double"&gt;20012.799&lt;/D&gt;&lt;D xsi:type="xsd:double"&gt;19844.607&lt;/D&gt;&lt;D xsi:type="xsd:double"&gt;19672.398&lt;/D&gt;&lt;D xsi:type="xsd:double"&gt;19514.225&lt;/D&gt;&lt;D xsi:type="xsd:double"&gt;19398.516&lt;/D&gt;&lt;D xsi:type="xsd:double"&gt;19303.229&lt;/D&gt;&lt;D xsi:type="xsd:double"&gt;19193.867&lt;/D&gt;&lt;D xsi:type="xsd:double"&gt;19087.35&lt;/D&gt;&lt;D xsi:type="xsd:double"&gt;18993.598&lt;/D&gt;&lt;D xsi:type="xsd:double"&gt;18890.3&lt;/D&gt;&lt;D xsi:type="xsd:double"&gt;18781.281&lt;/D&gt;&lt;D xsi:type="xsd:double"&gt;18731.996&lt;/D&gt;&lt;D xsi:type="xsd:double"&gt;18697.152&lt;/D&gt;&lt;D xsi:type="xsd:double"&gt;18667.186&lt;/D&gt;&lt;D xsi:type="xsd:double"&gt;18669.273&lt;/D&gt;&lt;D xsi:type="xsd:double"&gt;18658.166&lt;/D&gt;&lt;D xsi:type="xsd:double"&gt;18674.19&lt;/D&gt;&lt;D xsi:type="xsd:double"&gt;18683.656&lt;/D&gt;&lt;D xsi:type="xsd:double"&gt;18718.357&lt;/D&gt;&lt;D xsi:type="xsd:double"&gt;18760.145&lt;/D&gt;&lt;D xsi:type="xsd:double"&gt;18784.227&lt;/D&gt;&lt;D xsi:type="xsd:double"&gt;18839.469&lt;/D&gt;&lt;D xsi:type="xsd:double"&gt;18881.838&lt;/D&gt;&lt;D xsi:type="xsd:double"&gt;18910.957&lt;/D&gt;&lt;D xsi:type="xsd:double"&gt;18958.414&lt;/D&gt;&lt;D xsi:type="xsd:double"&gt;19006.602&lt;/D&gt;&lt;D xsi:type="xsd:double"&gt;19050.363&lt;/D&gt;&lt;D xsi:type="xsd:double"&gt;19073.496&lt;/D&gt;&lt;D xsi:type="xsd:double"&gt;19136.104&lt;/D&gt;&lt;D xsi:type="xsd:double"&gt;19188.23&lt;/D&gt;&lt;D xsi:type="xsd:double"&gt;19244.043&lt;/D&gt;&lt;D xsi:type="xsd:double"&gt;19296.217&lt;/D&gt;&lt;D xsi:type="xsd:double"&gt;19362.365&lt;/D&gt;&lt;D xsi:type="xsd:double"&gt;19375.309&lt;/D&gt;&lt;D xsi:type="xsd:double"&gt;19373.213&lt;/D&gt;&lt;D xsi:type="xsd:double"&gt;19373.426&lt;/D&gt;&lt;D xsi:type="xsd:double"&gt;19340.51&lt;/D&gt;&lt;D xsi:type="xsd:double"&gt;19329.014&lt;/D&gt;&lt;D xsi:type="xsd:double"&gt;19337.428&lt;/D&gt;&lt;D xsi:type="xsd:double"&gt;19374.62&lt;/D&gt;&lt;D xsi:type="xsd:double"&gt;19391.822&lt;/D&gt;&lt;D xsi:type="xsd:double"&gt;19417.297&lt;/D&gt;&lt;D xsi:type="xsd:double"&gt;19458.332&lt;/D&gt;&lt;D xsi:type="xsd:double"&gt;19432.465&lt;/D&gt;&lt;D xsi:type="xsd:double"&gt;19376.977&lt;/D&gt;&lt;D xsi:type="xsd:double"&gt;19321.482&lt;/D&gt;&lt;D xsi:type="xsd:double"&gt;19260.393&lt;/D&gt;&lt;D xsi:type="xsd:double"&gt;19225.348&lt;/D&gt;&lt;D xsi:type="xsd:double"&gt;19235.834&lt;/D&gt;&lt;D xsi:type="xsd:double"&gt;19262.531&lt;/D&gt;&lt;D xsi:type="xsd:double"&gt;19289.232&lt;/D&gt;&lt;D xsi:type="xsd:double"&gt;19333.572&lt;/D&gt;&lt;D xsi:type="xsd:double"&gt;19371.809&lt;/D&gt;&lt;D xsi:type="xsd:double"&gt;19430.3&lt;/D&gt;&lt;D xsi:type="xsd:double"&gt;19471.447&lt;/D&gt;&lt;D xsi:type="xsd:double"&gt;19526.49&lt;/D&gt;&lt;D xsi:type="xsd:double"&gt;19573.852&lt;/D&gt;&lt;D xsi:type="xsd:double"&gt;19606.873&lt;/D&gt;&lt;D xsi:type="xsd:double"&gt;19675.398&lt;/D&gt;&lt;D xsi:type="xsd:double"&gt;19767.965&lt;/D&gt;&lt;D xsi:type="xsd:double"&gt;19846.295&lt;/D&gt;&lt;D xsi:type="xsd:double"&gt;19917.639&lt;/D&gt;&lt;D xsi:type="xsd:double"&gt;19973.713&lt;/D&gt;&lt;D xsi:type="xsd:double"&gt;20008.305&lt;/D&gt;&lt;D xsi:type="xsd:double"&gt;20028.523&lt;/D&gt;&lt;D xsi:type="xsd:double"&gt;20033.018&lt;/D&gt;&lt;D xsi:type="xsd:double"&gt;20062.486&lt;/D&gt;&lt;D xsi:type="xsd:double"&gt;20076.742&lt;/D&gt;&lt;D xsi:type="xsd:double"&gt;20063.406&lt;/D&gt;&lt;D xsi:type="xsd:double"&gt;20046.023&lt;/D&gt;&lt;D xsi:type="xsd:double"&gt;20027.555&lt;/D&gt;&lt;D xsi:type="xsd:double"&gt;19979.785&lt;/D&gt;&lt;D xsi:type="xsd:double"&gt;19936.215&lt;/D&gt;&lt;D xsi:type="xsd:double"&gt;19901.404&lt;/D&gt;&lt;D xsi:type="xsd:double"&gt;19843.953&lt;/D&gt;&lt;D xsi:type="xsd:double"&gt;19783.473&lt;/D&gt;&lt;D xsi:type="xsd:double"&gt;19733.229&lt;/D&gt;&lt;D xsi:type="xsd:double"&gt;19712.3&lt;/D&gt;&lt;D xsi:type="xsd:double"&gt;19693.828&lt;/D&gt;&lt;D xsi:type="xsd:double"&gt;19677.682&lt;/D&gt;&lt;D xsi:type="xsd:double"&gt;19690.188&lt;/D&gt;&lt;D xsi:type="xsd:double"&gt;19684.547&lt;/D&gt;&lt;D xsi:type="xsd:double"&gt;19734.531&lt;/D&gt;&lt;D xsi:type="xsd:double"&gt;19791.826&lt;/D&gt;&lt;D xsi:type="xsd:double"&gt;19844.502&lt;/D&gt;&lt;D xsi:type="xsd:double"&gt;19914.729&lt;/D&gt;&lt;D xsi:type="xsd:double"&gt;19983.93&lt;/D&gt;&lt;D xsi:type="xsd:double"&gt;20067.42&lt;/D&gt;&lt;D xsi:type="xsd:double"&gt;20143.12&lt;/D&gt;&lt;D xsi:type="xsd:double"&gt;20227.705&lt;/D&gt;&lt;D xsi:type="xsd:double"&gt;20319.883&lt;/D&gt;&lt;D xsi:type="xsd:double"&gt;20423.414&lt;/D&gt;&lt;D xsi:type="xsd:double"&gt;20492.629&lt;/D&gt;&lt;D xsi:type="xsd:double"&gt;20563.37&lt;/D&gt;&lt;D xsi:type="xsd:double"&gt;20633.375&lt;/D&gt;&lt;D xsi:type="xsd:double"&gt;20695.84&lt;/D&gt;&lt;D xsi:type="xsd:double"&gt;20747.637&lt;/D&gt;&lt;D xsi:type="xsd:double"&gt;20768.137&lt;/D&gt;&lt;D xsi:type="xsd:double"&gt;20785.568&lt;/D&gt;&lt;D xsi:type="xsd:double"&gt;20812.043&lt;/D&gt;&lt;D xsi:type="xsd:double"&gt;20831.678&lt;/D&gt;&lt;D xsi:type="xsd:double"&gt;20868.834&lt;/D&gt;&lt;D xsi:type="xsd:double"&gt;20900.309&lt;/D&gt;&lt;D xsi:type="xsd:double"&gt;20948.438&lt;/D&gt;&lt;D xsi:type="xsd:double"&gt;21003.107&lt;/D&gt;&lt;D xsi:type="xsd:double"&gt;21071.375&lt;/D&gt;&lt;D xsi:type="xsd:double"&gt;21133.727&lt;/D&gt;&lt;D xsi:type="xsd:double"&gt;21195.285&lt;/D&gt;&lt;D xsi:type="xsd:double"&gt;21256.75&lt;/D&gt;&lt;D xsi:type="xsd:double"&gt;21299.258&lt;/D&gt;&lt;D xsi:type="xsd:double"&gt;21332.502&lt;/D&gt;&lt;D xsi:type="xsd:double"&gt;21372.77&lt;/D&gt;&lt;D xsi:type="xsd:double"&gt;21419.74&lt;/D&gt;&lt;D xsi:type="xsd:double"&gt;21479.89&lt;/D&gt;&lt;D xsi:type="xsd:double"&gt;21554.043&lt;/D&gt;&lt;D xsi:type="xsd:double"&gt;21612.041&lt;/D&gt;&lt;D xsi:type="xsd:double"&gt;21665.12&lt;/D&gt;&lt;D xsi:type="xsd:double"&gt;21724.639&lt;/D&gt;&lt;D xsi:type="xsd:double"&gt;21734.656&lt;/D&gt;&lt;D xsi:type="xsd:double"&gt;21725.701&lt;/D&gt;&lt;D xsi:type="xsd:double"&gt;21717.604&lt;/D&gt;&lt;D xsi:type="xsd:double"&gt;21683.676&lt;/D&gt;&lt;D xsi:type="xsd:double"&gt;21662.225&lt;/D&gt;&lt;D xsi:type="xsd:double"&gt;21615.47&lt;/D&gt;&lt;D xsi:type="xsd:double"&gt;21589.7&lt;/D&gt;&lt;D xsi:type="xsd:double"&gt;21573.102&lt;/D&gt;&lt;D xsi:type="xsd:double"&gt;21559.748&lt;/D&gt;&lt;D xsi:type="xsd:double"&gt;21551.916&lt;/D&gt;&lt;D xsi:type="xsd:double"&gt;21546.672&lt;/D&gt;&lt;D xsi:type="xsd:double"&gt;21533.516&lt;/D&gt;&lt;D xsi:type="xsd:double"&gt;21523.877&lt;/D&gt;&lt;D xsi:type="xsd:double"&gt;21517.184&lt;/D&gt;&lt;D xsi:type="xsd:double"&gt;21491.125&lt;/D&gt;&lt;D xsi:type="xsd:double"&gt;21514.857&lt;/D&gt;&lt;D xsi:type="xsd:double"&gt;21557.924&lt;/D&gt;&lt;D xsi:type="xsd:double"&gt;21580.428&lt;/D&gt;&lt;D xsi:type="xsd:double"&gt;21621.182&lt;/D&gt;&lt;D xsi:type="xsd:double"&gt;21676.443&lt;/D&gt;&lt;D xsi:type="xsd:double"&gt;21752.502&lt;/D&gt;&lt;D xsi:type="xsd:double"&gt;21821.313&lt;/D&gt;&lt;D xsi:type="xsd:double"&gt;21888.957&lt;/D&gt;&lt;D xsi:type="xsd:double"&gt;21962&lt;/D&gt;&lt;D xsi:type="xsd:double"&gt;22027.268&lt;/D&gt;&lt;D xsi:type="xsd:double"&gt;22074.092&lt;/D&gt;&lt;D xsi:type="xsd:double"&gt;22120.225&lt;/D&gt;&lt;D xsi:type="xsd:double"&gt;22163.678&lt;/D&gt;&lt;D xsi:type="xsd:double"&gt;22207.059&lt;/D&gt;&lt;D xsi:type="xsd:double"&gt;22268.018&lt;/D&gt;&lt;D xsi:type="xsd:double"&gt;22317.145&lt;/D&gt;&lt;D xsi:type="xsd:double"&gt;22348.871&lt;/D&gt;&lt;D xsi:type="xsd:double"&gt;22400.426&lt;/D&gt;&lt;D xsi:type="xsd:double"&gt;22455.08&lt;/D&gt;&lt;D xsi:type="xsd:double"&gt;22481.459&lt;/D&gt;&lt;D xsi:type="xsd:double"&gt;22508.6&lt;/D&gt;&lt;D xsi:type="xsd:double"&gt;22583.32&lt;/D&gt;&lt;D xsi:type="xsd:double"&gt;22658.111&lt;/D&gt;&lt;D xsi:type="xsd:double"&gt;22725.256&lt;/D&gt;&lt;D xsi:type="xsd:double"&gt;22780.35&lt;/D&gt;&lt;D xsi:type="xsd:double"&gt;22824.723&lt;/D&gt;&lt;D xsi:type="xsd:double"&gt;22865.555&lt;/D&gt;&lt;D xsi:type="xsd:double"&gt;22921.602&lt;/D&gt;&lt;D xsi:type="xsd:double"&gt;22972.89&lt;/D&gt;&lt;D xsi:type="xsd:double"&gt;23025.55&lt;/D&gt;&lt;D xsi:type="xsd:double"&gt;23073.666&lt;/D&gt;&lt;D xsi:type="xsd:double"&gt;23130.379&lt;/D&gt;&lt;D xsi:type="xsd:double"&gt;23183.617&lt;/D&gt;&lt;D xsi:type="xsd:double"&gt;23249.084&lt;/D&gt;&lt;D xsi:type="xsd:double"&gt;23310.705&lt;/D&gt;&lt;D xsi:type="xsd:double"&gt;23377.51&lt;/D&gt;&lt;D xsi:type="xsd:double"&gt;23399.053&lt;/D&gt;&lt;D xsi:type="xsd:double"&gt;23412.406&lt;/D&gt;&lt;D xsi:type="xsd:double"&gt;23429.027&lt;/D&gt;&lt;D xsi:type="xsd:double"&gt;23451.836&lt;/D&gt;&lt;D xsi:type="xsd:double"&gt;23488.102&lt;/D&gt;&lt;D xsi:type="xsd:double"&gt;23528.342&lt;/D&gt;&lt;D xsi:type="xsd:double"&gt;23553.355&lt;/D&gt;&lt;D xsi:type="xsd:double"&gt;23583.873&lt;/D&gt;&lt;D xsi:type="xsd:double"&gt;23601.99&lt;/D&gt;&lt;D xsi:type="xsd:double"&gt;23586.459&lt;/D&gt;&lt;D xsi:type="xsd:double"&gt;23579.787&lt;/D&gt;&lt;D xsi:type="xsd:double"&gt;23568.938&lt;/D&gt;&lt;D xsi:type="xsd:double"&gt;23543.162&lt;/D&gt;&lt;D xsi:type="xsd:double"&gt;23531.318&lt;/D&gt;&lt;D xsi:type="xsd:double"&gt;23517.023&lt;/D&gt;&lt;D xsi:type="xsd:double"&gt;23500.146&lt;/D&gt;&lt;D xsi:type="xsd:double"&gt;23469.813&lt;/D&gt;&lt;D xsi:type="xsd:double"&gt;23451.611&lt;/D&gt;&lt;D xsi:type="xsd:double"&gt;23400.598&lt;/D&gt;&lt;D xsi:type="xsd:double"&gt;23342.416&lt;/D&gt;&lt;D xsi:type="xsd:double"&gt;23275.617&lt;/D&gt;&lt;D xsi:type="xsd:double"&gt;23194.96&lt;/D&gt;&lt;D xsi:type="xsd:double"&gt;23118.639&lt;/D&gt;&lt;D xsi:type="xsd:double"&gt;23074.324&lt;/D&gt;&lt;D xsi:type="xsd:double"&gt;23056.436&lt;/D&gt;&lt;D xsi:type="xsd:double"&gt;23008.494&lt;/D&gt;&lt;D xsi:type="xsd:double"&gt;22967.395&lt;/D&gt;&lt;D xsi:type="xsd:double"&gt;22938.24&lt;/D&gt;&lt;D xsi:type="xsd:double"&gt;22895.453&lt;/D&gt;&lt;D xsi:type="xsd:double"&gt;22871.945&lt;/D&gt;&lt;D xsi:type="xsd:double"&gt;22852.537&lt;/D&gt;&lt;D xsi:type="xsd:double"&gt;22835.65&lt;/D&gt;&lt;D xsi:type="xsd:double"&gt;22785.6&lt;/D&gt;&lt;D xsi:type="xsd:double"&gt;22766.434&lt;/D&gt;&lt;D xsi:type="xsd:double"&gt;22749.81&lt;/D&gt;&lt;D xsi:type="xsd:double"&gt;22700.697&lt;/D&gt;&lt;D xsi:type="xsd:double"&gt;22668.842&lt;/D&gt;&lt;D xsi:type="xsd:double"&gt;22647.47&lt;/D&gt;&lt;D xsi:type="xsd:double"&gt;22594.51&lt;/D&gt;&lt;D xsi:type="xsd:double"&gt;22543.516&lt;/D&gt;&lt;D xsi:type="xsd:double"&gt;22524.406&lt;/D&gt;&lt;D xsi:type="xsd:double"&gt;22507.777&lt;/D&gt;&lt;D xsi:type="xsd:double"&gt;22486.91&lt;/D&gt;&lt;D xsi:type="xsd:double"&gt;22455.455&lt;/D&gt;&lt;D xsi:type="xsd:double"&gt;22407.18&lt;/D&gt;&lt;D xsi:type="xsd:double"&gt;22356.957&lt;/D&gt;&lt;D xsi:type="xsd:double"&gt;22279.379&lt;/D&gt;&lt;D xsi:type="xsd:double"&gt;22223.47&lt;/D&gt;&lt;D xsi:type="xsd:double"&gt;22173.549&lt;/D&gt;&lt;D xsi:type="xsd:double"&gt;22140.313&lt;/D&gt;&lt;D xsi:type="xsd:double"&gt;22141.506&lt;/D&gt;&lt;D xsi:type="xsd:double"&gt;22144.652&lt;/D&gt;&lt;D xsi:type="xsd:double"&gt;22112.4&lt;/D&gt;&lt;D xsi:type="xsd:double"&gt;22075.477&lt;/D&gt;&lt;D xsi:type="xsd:double"&gt;22039.102&lt;/D&gt;&lt;D xsi:type="xsd:double"&gt;21989.86&lt;/D&gt;&lt;D xsi:type="xsd:double"&gt;21970.025&lt;/D&gt;&lt;D xsi:type="xsd:double"&gt;21941.996&lt;/D&gt;&lt;D xsi:type="xsd:double"&gt;21909.129&lt;/D&gt;&lt;D xsi:type="xsd:double"&gt;21896.81&lt;/D&gt;&lt;D xsi:type="xsd:double"&gt;21901.06&lt;/D&gt;&lt;D xsi:type="xsd:double"&gt;21955.781&lt;/D&gt;&lt;D xsi:type="xsd:double"&gt;22013.295&lt;/D&gt;&lt;D xsi:type="xsd:double"&gt;22071.074&lt;/D&gt;&lt;D xsi:type="xsd:double"&gt;22113.322&lt;/D&gt;&lt;D xsi:type="xsd:double"&gt;22152.568&lt;/D&gt;&lt;D xsi:type="xsd:double"&gt;22207.639&lt;/D&gt;&lt;D xsi:type="xsd:double"&gt;22292.6&lt;/D&gt;&lt;D xsi:type="xsd:double"&gt;22397.42&lt;/D&gt;&lt;D xsi:type="xsd:double"&gt;22506.875&lt;/D&gt;&lt;D xsi:type="xsd:double"&gt;22627.455&lt;/D&gt;&lt;D xsi:type="xsd:double"&gt;22692.537&lt;/D&gt;&lt;D xsi:type="xsd:double"&gt;22751.598&lt;/D&gt;&lt;D xsi:type="xsd:double"&gt;22834.107&lt;/D&gt;&lt;D xsi:type="xsd:double"&gt;22894.082&lt;/D&gt;&lt;D xsi:type="xsd:double"&gt;22966.867&lt;/D&gt;&lt;D xsi:type="xsd:double"&gt;23021.445&lt;/D&gt;&lt;D xsi:type="xsd:double"&gt;23066.799&lt;/D&gt;&lt;D xsi:type="xsd:double"&gt;23062.31&lt;/D&gt;&lt;D xsi:type="xsd:double"&gt;23059.002&lt;/D&gt;&lt;D xsi:type="xsd:double"&gt;23058.742&lt;/D&gt;&lt;D xsi:type="xsd:double"&gt;23059.352&lt;/D&gt;&lt;D xsi:type="xsd:double"&gt;23026.541&lt;/D&gt;&lt;D xsi:type="xsd:double"&gt;22975.871&lt;/D&gt;&lt;D xsi:type="xsd:double"&gt;22921.25&lt;/D&gt;&lt;D xsi:type="xsd:double"&gt;22851.982&lt;/D&gt;&lt;D xsi:type="xsd:double"&gt;22805.03&lt;/D&gt;&lt;D xsi:type="xsd:double"&gt;22747.627&lt;/D&gt;&lt;D xsi:type="xsd:double"&gt;22667.24&lt;/D&gt;&lt;D xsi:type="xsd:double"&gt;22566.744&lt;/D&gt;&lt;D xsi:type="xsd:double"&gt;22441.549&lt;/D&gt;&lt;D xsi:type="xsd:double"&gt;22307.436&lt;/D&gt;&lt;D xsi:type="xsd:double"&gt;22149.166&lt;/D&gt;&lt;D xsi:type="xsd:double"&gt;22035.797&lt;/D&gt;&lt;D xsi:type="xsd:double"&gt;21942.945&lt;/D&gt;&lt;D xsi:type="xsd:double"&gt;21845.6&lt;/D&gt;&lt;D xsi:type="xsd:double"&gt;21716.443&lt;/D&gt;&lt;D xsi:type="xsd:double"&gt;21571.639&lt;/D&gt;&lt;D xsi:type="xsd:double"&gt;21423.572&lt;/D&gt;&lt;D xsi:type="xsd:double"&gt;21251.693&lt;/D&gt;&lt;D xsi:type="xsd:double"&gt;21089.928&lt;/D&gt;&lt;D xsi:type="xsd:double"&gt;20960.13&lt;/D&gt;&lt;D xsi:type="xsd:double"&gt;20851.52&lt;/D&gt;&lt;D xsi:type="xsd:double"&gt;20782.51&lt;/D&gt;&lt;D xsi:type="xsd:double"&gt;20721.404&lt;/D&gt;&lt;D xsi:type="xsd:double"&gt;20623.55&lt;/D&gt;&lt;D xsi:type="xsd:double"&gt;20564.484&lt;/D&gt;&lt;D xsi:type="xsd:double"&gt;20562.328&lt;/D&gt;&lt;D xsi:type="xsd:double"&gt;20536.531&lt;/D&gt;&lt;D xsi:type="xsd:double"&gt;20500.338&lt;/D&gt;&lt;D xsi:type="xsd:double"&gt;20478.916&lt;/D&gt;&lt;D xsi:type="xsd:double"&gt;20508.957&lt;/D&gt;&lt;D xsi:type="xsd:double"&gt;20568.584&lt;/D&gt;&lt;D xsi:type="xsd:double"&gt;20637.918&lt;/D&gt;&lt;D xsi:type="xsd:double"&gt;20737.81&lt;/D&gt;&lt;D xsi:type="xsd:double"&gt;20838.887&lt;/D&gt;&lt;D xsi:type="xsd:double"&gt;20905.998&lt;/D&gt;&lt;D xsi:type="xsd:double"&gt;20967.488&lt;/D&gt;&lt;D xsi:type="xsd:double"&gt;21008.37&lt;/D&gt;&lt;D xsi:type="xsd:double"&gt;21092.154&lt;/D&gt;&lt;D xsi:type="xsd:double"&gt;21213.594&lt;/D&gt;&lt;D xsi:type="xsd:double"&gt;21309.08&lt;/D&gt;&lt;D xsi:type="xsd:double"&gt;21383.365&lt;/D&gt;&lt;D xsi:type="xsd:double"&gt;21467.896&lt;/D&gt;&lt;D xsi:type="xsd:double"&gt;21552.627&lt;/D&gt;&lt;D xsi:type="xsd:double"&gt;21617.9&lt;/D&gt;&lt;D xsi:type="xsd:double"&gt;21661.32&lt;/D&gt;&lt;D xsi:type="xsd:double"&gt;21722.232&lt;/D&gt;&lt;D xsi:type="xsd:double"&gt;21783.479&lt;/D&gt;&lt;D xsi:type="xsd:double"&gt;21824.234&lt;/D&gt;&lt;D xsi:type="xsd:double"&gt;21838.7&lt;/D&gt;&lt;D xsi:type="xsd:double"&gt;21859.41&lt;/D&gt;&lt;D xsi:type="xsd:double"&gt;21889.086&lt;/D&gt;&lt;D xsi:type="xsd:double"&gt;21946.07&lt;/D&gt;&lt;D xsi:type="xsd:double"&gt;21987.785&lt;/D&gt;&lt;D xsi:type="xsd:double"&gt;22025.807&lt;/D&gt;&lt;D xsi:type="xsd:double"&gt;22066.93&lt;/D&gt;&lt;D xsi:type="xsd:double"&gt;22099.912&lt;/D&gt;&lt;D xsi:type="xsd:double"&gt;22107.922&lt;/D&gt;&lt;D xsi:type="xsd:double"&gt;22098.84&lt;/D&gt;&lt;D xsi:type="xsd:double"&gt;22099.623&lt;/D&gt;&lt;D xsi:type="xsd:double"&gt;22084.604&lt;/D&gt;&lt;D xsi:type="xsd:double"&gt;22072.227&lt;/D&gt;&lt;D xsi:type="xsd:double"&gt;22049.078&lt;/D&gt;&lt;D xsi:type="xsd:double"&gt;22022.475&lt;/D&gt;&lt;D xsi:type="xsd:double"&gt;22030.203&lt;/D&gt;&lt;D xsi:type="xsd:double"&gt;22035.236&lt;/D&gt;&lt;D xsi:type="xsd:double"&gt;22059.756&lt;/D&gt;&lt;D xsi:type="xsd:double"&gt;22067.975&lt;/D&gt;&lt;D xsi:type="xsd:double"&gt;22053.648&lt;/D&gt;&lt;D xsi:type="xsd:double"&gt;22057.563&lt;/D&gt;&lt;D xsi:type="xsd:double"&gt;22064.457&lt;/D&gt;&lt;D xsi:type="xsd:double"&gt;22083.586&lt;/D&gt;&lt;D xsi:type="xsd:double"&gt;22150.678&lt;/D&gt;&lt;D xsi:type="xsd:double"&gt;22225.305&lt;/D&gt;&lt;D xsi:type="xsd:double"&gt;22295.86&lt;/D&gt;&lt;D xsi:type="xsd:double"&gt;22365.977&lt;/D&gt;&lt;D xsi:type="xsd:double"&gt;22449.117&lt;/D&gt;&lt;D xsi:type="xsd:double"&gt;22536.166&lt;/D&gt;&lt;D xsi:type="xsd:double"&gt;22642.354&lt;/D&gt;&lt;D xsi:type="xsd:double"&gt;22762.201&lt;/D&gt;&lt;D xsi:type="xsd:double"&gt;22871.547&lt;/D&gt;&lt;D xsi:type="xsd:double"&gt;22938.46&lt;/D&gt;&lt;D xsi:type="xsd:double"&gt;22992.797&lt;/D&gt;&lt;D xsi:type="xsd:double"&gt;23046.05&lt;/D&gt;&lt;D xsi:type="xsd:double"&gt;23086.656&lt;/D&gt;&lt;D xsi:type="xsd:double"&gt;23102.564&lt;/D&gt;&lt;D xsi:type="xsd:double"&gt;23118.154&lt;/D&gt;&lt;D xsi:type="xsd:double"&gt;23134.004&lt;/D&gt;&lt;D xsi:type="xsd:double"&gt;23147.43&lt;/D&gt;&lt;D xsi:type="xsd:double"&gt;23148.78&lt;/D&gt;&lt;D xsi:type="xsd:double"&gt;23166.35&lt;/D&gt;&lt;D xsi:type="xsd:double"&gt;23151.787&lt;/D&gt;&lt;D xsi:type="xsd:double"&gt;23136.506&lt;/D&gt;&lt;D xsi:type="xsd:double"&gt;23143.23&lt;/D&gt;&lt;D xsi:type="xsd:double"&gt;23132.164&lt;/D&gt;&lt;D xsi:type="xsd:double"&gt;23122.617&lt;/D&gt;&lt;D xsi:type="xsd:double"&gt;23117.006&lt;/D&gt;&lt;D xsi:type="xsd:double"&gt;23125.705&lt;/D&gt;&lt;D xsi:type="xsd:double"&gt;23146.58&lt;/D&gt;&lt;D xsi:type="xsd:double"&gt;23153.842&lt;/D&gt;&lt;D xsi:type="xsd:double"&gt;23163.182&lt;/D&gt;&lt;D xsi:type="xsd:double"&gt;23153.271&lt;/D&gt;&lt;D xsi:type="xsd:double"&gt;23118.867&lt;/D&gt;&lt;D xsi:type="xsd:double"&gt;23096.736&lt;/D&gt;&lt;D xsi:type="xsd:double"&gt;23088.242&lt;/D&gt;&lt;D xsi:type="xsd:double"&gt;23096.588&lt;/D&gt;&lt;D xsi:type="xsd:double"&gt;23108.08&lt;/D&gt;&lt;D xsi:type="xsd:double"&gt;23127.98&lt;/D&gt;&lt;D xsi:type="xsd:double"&gt;23126.066&lt;/D&gt;&lt;D xsi:type="xsd:double"&gt;23106.229&lt;/D&gt;&lt;D xsi:type="xsd:double"&gt;23093.469&lt;/D&gt;&lt;D xsi:type="xsd:double"&gt;23079.213&lt;/D&gt;&lt;D xsi:type="xsd:double"&gt;23039.498&lt;/D&gt;&lt;D xsi:type="xsd:double"&gt;23014.945&lt;/D&gt;&lt;D xsi:type="xsd:double"&gt;22987.307&lt;/D&gt;&lt;D xsi:type="xsd:double"&gt;22951.564&lt;/D&gt;&lt;D xsi:type="xsd:double"&gt;22939.121&lt;/D&gt;&lt;D xsi:type="xsd:double"&gt;22961.375&lt;/D&gt;&lt;D xsi:type="xsd:double"&gt;23018.273&lt;/D&gt;&lt;D xsi:type="xsd:double"&gt;23072.357&lt;/D&gt;&lt;D xsi:type="xsd:double"&gt;23098.814&lt;/D&gt;&lt;D xsi:type="xsd:double"&gt;23123.742&lt;/D&gt;&lt;D xsi:type="xsd:double"&gt;23153.508&lt;/D&gt;&lt;D xsi:type="xsd:double"&gt;23186.496&lt;/D&gt;&lt;D xsi:type="xsd:double"&gt;23229.318&lt;/D&gt;&lt;D xsi:type="xsd:double"&gt;23280.613&lt;/D&gt;&lt;D xsi:type="xsd:double"&gt;23341.15&lt;/D&gt;&lt;D xsi:type="xsd:double"&gt;23416.943&lt;/D&gt;&lt;D xsi:type="xsd:double"&gt;23481.523&lt;/D&gt;&lt;D xsi:type="xsd:double"&gt;23548.795&lt;/D&gt;&lt;D xsi:type="xsd:double"&gt;23633.12&lt;/D&gt;&lt;D xsi:type="xsd:double"&gt;23704.014&lt;/D&gt;&lt;D xsi:type="xsd:double"&gt;23751.41&lt;/D&gt;&lt;D xsi:type="xsd:double"&gt;23761.484&lt;/D&gt;&lt;D xsi:type="xsd:double"&gt;23767.242&lt;/D&gt;&lt;D xsi:type="xsd:double"&gt;23743.068&lt;/D&gt;&lt;D xsi:type="xsd:double"&gt;23718.924&lt;/D&gt;&lt;D xsi:type="xsd:double"&gt;23688.902&lt;/D&gt;&lt;D xsi:type="xsd:double"&gt;23650.916&lt;/D&gt;&lt;D xsi:type="xsd:double"&gt;23610.113&lt;/D&gt;&lt;D xsi:type="xsd:double"&gt;23565.943&lt;/D&gt;&lt;D xsi:type="xsd:double"&gt;23505.922&lt;/D&gt;&lt;D xsi:type="xsd:double"&gt;23434.646&lt;/D&gt;&lt;D xsi:type="xsd:double"&gt;23360.182&lt;/D&gt;&lt;D xsi:type="xsd:double"&gt;23311.453&lt;/D&gt;&lt;D xsi:type="xsd:double"&gt;23279.09&lt;/D&gt;&lt;D xsi:type="xsd:double"&gt;23247.91&lt;/D&gt;&lt;D xsi:type="xsd:double"&gt;23218.795&lt;/D&gt;&lt;D xsi:type="xsd:double"&gt;23187.387&lt;/D&gt;&lt;D xsi:type="xsd:double"&gt;23125.594&lt;/D&gt;&lt;D xsi:type="xsd:double"&gt;23081.988&lt;/D&gt;&lt;D xsi:type="xsd:double"&gt;23048.299&lt;/D&gt;&lt;D xsi:type="xsd:double"&gt;23031.674&lt;/D&gt;&lt;D xsi:type="xsd:double"&gt;23009.852&lt;/D&gt;&lt;D xsi:type="xsd:double"&gt;22994.986&lt;/D&gt;&lt;D xsi:type="xsd:double"&gt;22977.982&lt;/D&gt;&lt;D xsi:type="xsd:double"&gt;22971.484&lt;/D&gt;&lt;D xsi:type="xsd:double"&gt;22977.473&lt;/D&gt;&lt;D xsi:type="xsd:double"&gt;22981.795&lt;/D&gt;&lt;D xsi:type="xsd:double"&gt;22978.715&lt;/D&gt;&lt;D xsi:type="xsd:double"&gt;22957.762&lt;/D&gt;&lt;D xsi:type="xsd:double"&gt;22943.646&lt;/D&gt;&lt;D xsi:type="xsd:double"&gt;22928.703&lt;/D&gt;&lt;D xsi:type="xsd:double"&gt;22888.293&lt;/D&gt;&lt;D xsi:type="xsd:double"&gt;22863.813&lt;/D&gt;&lt;D xsi:type="xsd:double"&gt;22816.61&lt;/D&gt;&lt;D xsi:type="xsd:double"&gt;22766.467&lt;/D&gt;&lt;D xsi:type="xsd:double"&gt;22709.467&lt;/D&gt;&lt;D xsi:type="xsd:double"&gt;22659.34&lt;/D&gt;&lt;D xsi:type="xsd:double"&gt;22562.775&lt;/D&gt;&lt;D xsi:type="xsd:double"&gt;22454.816&lt;/D&gt;&lt;D xsi:type="xsd:double"&gt;22363.605&lt;/D&gt;&lt;D xsi:type="xsd:double"&gt;22279.262&lt;/D&gt;&lt;D xsi:type="xsd:double"&gt;22185.453&lt;/D&gt;&lt;D xsi:type="xsd:double"&gt;22107.428&lt;/D&gt;&lt;D xsi:type="xsd:double"&gt;22064.55&lt;/D&gt;&lt;D xsi:type="xsd:double"&gt;22006.71&lt;/D&gt;&lt;D xsi:type="xsd:double"&gt;21954.455&lt;/D&gt;&lt;D xsi:type="xsd:double"&gt;21941.258&lt;/D&gt;&lt;D xsi:type="xsd:double"&gt;21950.436&lt;/D&gt;&lt;D xsi:type="xsd:double"&gt;21996.33&lt;/D&gt;&lt;D xsi:type="xsd:double"&gt;22025.227&lt;/D&gt;&lt;D xsi:type="xsd:double"&gt;22053.668&lt;/D&gt;&lt;D xsi:type="xsd:double"&gt;22077.21&lt;/D&gt;&lt;D xsi:type="xsd:double"&gt;22138.506&lt;/D&gt;&lt;D xsi:type="xsd:double"&gt;22216.377&lt;/D&gt;&lt;D xsi:type="xsd:double"&gt;22310.047&lt;/D&gt;&lt;D xsi:type="xsd:double"&gt;22390.055&lt;/D&gt;&lt;D xsi:type="xsd:double"&gt;22451.48&lt;/D&gt;&lt;D xsi:type="xsd:double"&gt;22497.791&lt;/D&gt;&lt;D xsi:type="xsd:double"&gt;22517.39&lt;/D&gt;&lt;D xsi:type="xsd:double"&gt;22553.22&lt;/D&gt;&lt;D xsi:type="xsd:double"&gt;22577.36&lt;/D&gt;&lt;D xsi:type="xsd:double"&gt;22559.291&lt;/D&gt;&lt;D xsi:type="xsd:double"&gt;22538.084&lt;/D&gt;&lt;D xsi:type="xsd:double"&gt;22487.246&lt;/D&gt;&lt;D xsi:type="xsd:double"&gt;22444.713&lt;/D&gt;&lt;D xsi:type="xsd:double"&gt;22376.129&lt;/D&gt;&lt;D xsi:type="xsd:double"&gt;22315.156&lt;/D&gt;&lt;D xsi:type="xsd:double"&gt;22266.242&lt;/D&gt;&lt;D xsi:type="xsd:double"&gt;22208.326&lt;/D&gt;&lt;D xsi:type="xsd:double"&gt;22098.59&lt;/D&gt;&lt;D xsi:type="xsd:double"&gt;22005.24&lt;/D&gt;&lt;D xsi:type="xsd:double"&gt;21961.625&lt;/D&gt;&lt;D xsi:type="xsd:double"&gt;21899.938&lt;/D&gt;&lt;D xsi:type="xsd:double"&gt;21853.803&lt;/D&gt;&lt;D xsi:type="xsd:double"&gt;21795.9&lt;/D&gt;&lt;D xsi:type="xsd:double"&gt;21756.238&lt;/D&gt;&lt;D xsi:type="xsd:double"&gt;21748.646&lt;/D&gt;&lt;D xsi:type="xsd:double"&gt;21760.574&lt;/D&gt;&lt;D xsi:type="xsd:double"&gt;21802.041&lt;/D&gt;&lt;D xsi:type="xsd:double"&gt;21855.975&lt;/D&gt;&lt;D xsi:type="xsd:double"&gt;21920.68&lt;/D&gt;&lt;D xsi:type="xsd:double"&gt;21980.893&lt;/D&gt;&lt;D xsi:type="xsd:double"&gt;22048.457&lt;/D&gt;&lt;D xsi:type="xsd:double"&gt;22133.424&lt;/D&gt;&lt;D xsi:type="xsd:double"&gt;22267.076&lt;/D&gt;&lt;D xsi:type="xsd:double"&gt;22371.54&lt;/D&gt;&lt;D xsi:type="xsd:double"&gt;22451.03&lt;/D&gt;&lt;D xsi:type="xsd:double"&gt;22513.625&lt;/D&gt;&lt;D xsi:type="xsd:double"&gt;22567.51&lt;/D&gt;&lt;D xsi:type="xsd:double"&gt;22629.229&lt;/D&gt;&lt;D xsi:type="xsd:double"&gt;22673.572&lt;/D&gt;&lt;D xsi:type="xsd:double"&gt;22697.477&lt;/D&gt;&lt;D xsi:type="xsd:double"&gt;22705.094&lt;/D&gt;&lt;D xsi:type="xsd:double"&gt;22685.066&lt;/D&gt;&lt;D xsi:type="xsd:double"&gt;22656.23&lt;/D&gt;&lt;D xsi:type="xsd:double"&gt;22652.484&lt;/D&gt;&lt;D xsi:type="xsd:double"&gt;22636.273&lt;/D&gt;&lt;D xsi:type="xsd:double"&gt;22613.854&lt;/D&gt;&lt;D xsi:type="xsd:double"&gt;22556.063&lt;/D&gt;&lt;D xsi:type="xsd:double"&gt;22460.018&lt;/D&gt;&lt;D xsi:type="xsd:double"&gt;22382.248&lt;/D&gt;&lt;D xsi:type="xsd:double"&gt;22303.861&lt;/D&gt;&lt;D xsi:type="xsd:double"&gt;22276.55&lt;/D&gt;&lt;D xsi:type="xsd:double"&gt;22253.643&lt;/D&gt;&lt;D xsi:type="xsd:double"&gt;22241.81&lt;/D&gt;&lt;D xsi:type="xsd:double"&gt;22241.824&lt;/D&gt;&lt;D xsi:type="xsd:double"&gt;22255.375&lt;/D&gt;&lt;D xsi:type="xsd:double"&gt;22264.822&lt;/D&gt;&lt;D xsi:type="xsd:double"&gt;22305.564&lt;/D&gt;&lt;D xsi:type="xsd:double"&gt;22352.498&lt;/D&gt;&lt;D xsi:type="xsd:double"&gt;22385.822&lt;/D&gt;&lt;D xsi:type="xsd:double"&gt;22441.281&lt;/D&gt;&lt;D xsi:type="xsd:double"&gt;22488.115&lt;/D&gt;&lt;D xsi:type="xsd:double"&gt;22552.646&lt;/D&gt;&lt;D xsi:type="xsd:double"&gt;22641.564&lt;/D&gt;&lt;D xsi:type="xsd:double"&gt;22719.766&lt;/D&gt;&lt;D xsi:type="xsd:double"&gt;22801.01&lt;/D&gt;&lt;D xsi:type="xsd:double"&gt;22869.639&lt;/D&gt;&lt;D xsi:type="xsd:double"&gt;22922.928&lt;/D&gt;&lt;D xsi:type="xsd:double"&gt;22958.053&lt;/D&gt;&lt;D xsi:type="xsd:double"&gt;22972.729&lt;/D&gt;&lt;D xsi:type="xsd:double"&gt;22999.7&lt;/D&gt;&lt;D xsi:type="xsd:double"&gt;23040.45&lt;/D&gt;&lt;D xsi:type="xsd:double"&gt;23068.623&lt;/D&gt;&lt;D xsi:type="xsd:double"&gt;23091.19&lt;/D&gt;&lt;D xsi:type="xsd:double"&gt;23115.55&lt;/D&gt;&lt;D xsi:type="xsd:double"&gt;23137.871&lt;/D&gt;&lt;D xsi:type="xsd:double"&gt;23153.898&lt;/D&gt;&lt;D xsi:type="xsd:double"&gt;23169.727&lt;/D&gt;&lt;D xsi:type="xsd:double"&gt;23175.574&lt;/D&gt;&lt;D xsi:type="xsd:double"&gt;23187.834&lt;/D&gt;&lt;D xsi:type="xsd:double"&gt;23169.379&lt;/D&gt;&lt;D xsi:type="xsd:double"&gt;23142.02&lt;/D&gt;&lt;D xsi:type="xsd:double"&gt;23123.018&lt;/D&gt;&lt;D xsi:type="xsd:double"&gt;23128.896&lt;/D&gt;&lt;D xsi:type="xsd:doub</t>
        </r>
      </text>
    </comment>
    <comment ref="A26" authorId="0" shapeId="0">
      <text>
        <r>
          <rPr>
            <b/>
            <sz val="9"/>
            <color indexed="81"/>
            <rFont val="Tahoma"/>
            <charset val="1"/>
          </rPr>
          <t>le"&gt;23146.932&lt;/D&gt;&lt;D xsi:type="xsd:double"&gt;23151.814&lt;/D&gt;&lt;D xsi:type="xsd:double"&gt;23167.406&lt;/D&gt;&lt;D xsi:type="xsd:double"&gt;23185.684&lt;/D&gt;&lt;D xsi:type="xsd:double"&gt;23210.44&lt;/D&gt;&lt;D xsi:type="xsd:double"&gt;23225.223&lt;/D&gt;&lt;D xsi:type="xsd:double"&gt;23241.27&lt;/D&gt;&lt;D xsi:type="xsd:double"&gt;23239.436&lt;/D&gt;&lt;D xsi:type="xsd:double"&gt;23243.252&lt;/D&gt;&lt;D xsi:type="xsd:double"&gt;23247.635&lt;/D&gt;&lt;D xsi:type="xsd:double"&gt;23257.809&lt;/D&gt;&lt;D xsi:type="xsd:double"&gt;23301.484&lt;/D&gt;&lt;D xsi:type="xsd:double"&gt;23344.328&lt;/D&gt;&lt;D xsi:type="xsd:double"&gt;23387.94&lt;/D&gt;&lt;D xsi:type="xsd:double"&gt;23405.068&lt;/D&gt;&lt;D xsi:type="xsd:double"&gt;23416.111&lt;/D&gt;&lt;D xsi:type="xsd:double"&gt;23455.537&lt;/D&gt;&lt;D xsi:type="xsd:double"&gt;23483.688&lt;/D&gt;&lt;D xsi:type="xsd:double"&gt;23524.357&lt;/D&gt;&lt;D xsi:type="xsd:double"&gt;23569&lt;/D&gt;&lt;D xsi:type="xsd:double"&gt;23628.182&lt;/D&gt;&lt;D xsi:type="xsd:double"&gt;23701.457&lt;/D&gt;&lt;D xsi:type="xsd:double"&gt;23805.201&lt;/D&gt;&lt;D xsi:type="xsd:double"&gt;23906.39&lt;/D&gt;&lt;D xsi:type="xsd:double"&gt;23992.99&lt;/D&gt;&lt;D xsi:type="xsd:double"&gt;24076.55&lt;/D&gt;&lt;D xsi:type="xsd:double"&gt;24155.771&lt;/D&gt;&lt;D xsi:type="xsd:double"&gt;24226.494&lt;/D&gt;&lt;D xsi:type="xsd:double"&gt;24284.273&lt;/D&gt;&lt;D xsi:type="xsd:double"&gt;24342.715&lt;/D&gt;&lt;D xsi:type="xsd:double"&gt;24426.64&lt;/D&gt;&lt;D xsi:type="xsd:double"&gt;24487.127&lt;/D&gt;&lt;D xsi:type="xsd:double"&gt;24548.357&lt;/D&gt;&lt;D xsi:type="xsd:double"&gt;24592.35&lt;/D&gt;&lt;D xsi:type="xsd:double"&gt;24641.611&lt;/D&gt;&lt;D xsi:type="xsd:double"&gt;24676.732&lt;/D&gt;&lt;D xsi:type="xsd:double"&gt;24708.895&lt;/D&gt;&lt;D xsi:type="xsd:double"&gt;24737.396&lt;/D&gt;&lt;D xsi:type="xsd:double"&gt;24753.215&lt;/D&gt;&lt;D xsi:type="xsd:double"&gt;24791.867&lt;/D&gt;&lt;D xsi:type="xsd:double"&gt;24829.656&lt;/D&gt;&lt;D xsi:type="xsd:double"&gt;24858.072&lt;/D&gt;&lt;D xsi:type="xsd:double"&gt;24880.38&lt;/D&gt;&lt;D xsi:type="xsd:double"&gt;24903.943&lt;/D&gt;&lt;D xsi:type="xsd:double"&gt;24931.318&lt;/D&gt;&lt;D xsi:type="xsd:double"&gt;24938.39&lt;/D&gt;&lt;D xsi:type="xsd:double"&gt;24942.365&lt;/D&gt;&lt;D xsi:type="xsd:double"&gt;24970.871&lt;/D&gt;&lt;D xsi:type="xsd:double"&gt;25003.977&lt;/D&gt;&lt;D xsi:type="xsd:double"&gt;25022.99&lt;/D&gt;&lt;D xsi:type="xsd:double"&gt;25038.656&lt;/D&gt;&lt;D xsi:type="xsd:double"&gt;25010.816&lt;/D&gt;&lt;D xsi:type="xsd:double"&gt;24977.676&lt;/D&gt;&lt;D xsi:type="xsd:double"&gt;24951.09&lt;/D&gt;&lt;D xsi:type="xsd:double"&gt;24900.74&lt;/D&gt;&lt;D xsi:type="xsd:double"&gt;24832.014&lt;/D&gt;&lt;D xsi:type="xsd:double"&gt;24785.475&lt;/D&gt;&lt;D xsi:type="xsd:double"&gt;24735.473&lt;/D&gt;&lt;D xsi:type="xsd:double"&gt;24706.482&lt;/D&gt;&lt;D xsi:type="xsd:double"&gt;24654.045&lt;/D&gt;&lt;D xsi:type="xsd:double"&gt;24593.045&lt;/D&gt;&lt;D xsi:type="xsd:double"&gt;24537.883&lt;/D&gt;&lt;D xsi:type="xsd:double"&gt;24434.563&lt;/D&gt;&lt;D xsi:type="xsd:double"&gt;24326.594&lt;/D&gt;&lt;D xsi:type="xsd:double"&gt;24192.531&lt;/D&gt;&lt;D xsi:type="xsd:double"&gt;24042.033&lt;/D&gt;&lt;D xsi:type="xsd:double"&gt;23932.646&lt;/D&gt;&lt;D xsi:type="xsd:double"&gt;23842.807&lt;/D&gt;&lt;D xsi:type="xsd:double"&gt;23764.621&lt;/D&gt;&lt;D xsi:type="xsd:double"&gt;23691.71&lt;/D&gt;&lt;D xsi:type="xsd:double"&gt;23651.611&lt;/D&gt;&lt;D xsi:type="xsd:double"&gt;23565.754&lt;/D&gt;&lt;D xsi:type="xsd:double"&gt;23497.396&lt;/D&gt;&lt;D xsi:type="xsd:double"&gt;23413.518&lt;/D&gt;&lt;D xsi:type="xsd:double"&gt;23359.156&lt;/D&gt;&lt;D xsi:type="xsd:double"&gt;23296.746&lt;/D&gt;&lt;D xsi:type="xsd:double"&gt;23236.854&lt;/D&gt;&lt;D xsi:type="xsd:double"&gt;23190.328&lt;/D&gt;&lt;D xsi:type="xsd:double"&gt;23151.006&lt;/D&gt;&lt;D xsi:type="xsd:double"&gt;23162.658&lt;/D&gt;&lt;D xsi:type="xsd:double"&gt;23189.338&lt;/D&gt;&lt;D xsi:type="xsd:double"&gt;23205.18&lt;/D&gt;&lt;D xsi:type="xsd:double"&gt;23193.727&lt;/D&gt;&lt;D xsi:type="xsd:double"&gt;23200.248&lt;/D&gt;&lt;D xsi:type="xsd:double"&gt;23237.352&lt;/D&gt;&lt;D xsi:type="xsd:double"&gt;23248.52&lt;/D&gt;&lt;D xsi:type="xsd:double"&gt;23309.154&lt;/D&gt;&lt;D xsi:type="xsd:double"&gt;23360.66&lt;/D&gt;&lt;D xsi:type="xsd:double"&gt;23413.838&lt;/D&gt;&lt;D xsi:type="xsd:double"&gt;23450.877&lt;/D&gt;&lt;D xsi:type="xsd:double"&gt;23500.768&lt;/D&gt;&lt;D xsi:type="xsd:double"&gt;23535.904&lt;/D&gt;&lt;D xsi:type="xsd:double"&gt;23580.865&lt;/D&gt;&lt;D xsi:type="xsd:double"&gt;23628.846&lt;/D&gt;&lt;D xsi:type="xsd:double"&gt;23664.46&lt;/D&gt;&lt;D xsi:type="xsd:double"&gt;23710.244&lt;/D&gt;&lt;D xsi:type="xsd:double"&gt;23762.59&lt;/D&gt;&lt;D xsi:type="xsd:double"&gt;23806.18&lt;/D&gt;&lt;D xsi:type="xsd:double"&gt;23806.768&lt;/D&gt;&lt;D xsi:type="xsd:double"&gt;23776.996&lt;/D&gt;&lt;D xsi:type="xsd:double"&gt;23753.502&lt;/D&gt;&lt;D xsi:type="xsd:double"&gt;23716.107&lt;/D&gt;&lt;D xsi:type="xsd:double"&gt;23714.584&lt;/D&gt;&lt;D xsi:type="xsd:double"&gt;23714.469&lt;/D&gt;&lt;D xsi:type="xsd:double"&gt;23742.225&lt;/D&gt;&lt;D xsi:type="xsd:double"&gt;23765.89&lt;/D&gt;&lt;D xsi:type="xsd:double"&gt;23795.037&lt;/D&gt;&lt;D xsi:type="xsd:double"&gt;23769.887&lt;/D&gt;&lt;D xsi:type="xsd:double"&gt;23759.621&lt;/D&gt;&lt;D xsi:type="xsd:double"&gt;23725.65&lt;/D&gt;&lt;D xsi:type="xsd:double"&gt;23713.16&lt;/D&gt;&lt;D xsi:type="xsd:double"&gt;23707.51&lt;/D&gt;&lt;D xsi:type="xsd:double"&gt;23724.217&lt;/D&gt;&lt;D xsi:type="xsd:double"&gt;23721.326&lt;/D&gt;&lt;D xsi:type="xsd:double"&gt;23731.408&lt;/D&gt;&lt;D xsi:type="xsd:double"&gt;23728.934&lt;/D&gt;&lt;D xsi:type="xsd:double"&gt;23716.406&lt;/D&gt;&lt;D xsi:type="xsd:double"&gt;23658.72&lt;/D&gt;&lt;D xsi:type="xsd:double"&gt;23580.492&lt;/D&gt;&lt;D xsi:type="xsd:double"&gt;23478.75&lt;/D&gt;&lt;D xsi:type="xsd:double"&gt;23400.611&lt;/D&gt;&lt;D xsi:type="xsd:double"&gt;23342.557&lt;/D&gt;&lt;D xsi:type="xsd:double"&gt;23345.299&lt;/D&gt;&lt;D xsi:type="xsd:double"&gt;23323.924&lt;/D&gt;&lt;D xsi:type="xsd:double"&gt;23318.639&lt;/D&gt;&lt;D xsi:type="xsd:double"&gt;23314.682&lt;/D&gt;&lt;D xsi:type="xsd:double"&gt;23281.244&lt;/D&gt;&lt;D xsi:type="xsd:double"&gt;23251.736&lt;/D&gt;&lt;D xsi:type="xsd:double"&gt;23276.535&lt;/D&gt;&lt;D xsi:type="xsd:double"&gt;23289.656&lt;/D&gt;&lt;D xsi:type="xsd:double"&gt;23301.18&lt;/D&gt;&lt;D xsi:type="xsd:double"&gt;23329.984&lt;/D&gt;&lt;D xsi:type="xsd:double"&gt;23383.83&lt;/D&gt;&lt;D xsi:type="xsd:double"&gt;23467.127&lt;/D&gt;&lt;D xsi:type="xsd:double"&gt;23563.168&lt;/D&gt;&lt;D xsi:type="xsd:double"&gt;23655.418&lt;/D&gt;&lt;D xsi:type="xsd:double"&gt;23721.816&lt;/D&gt;&lt;D xsi:type="xsd:double"&gt;23784.639&lt;/D&gt;&lt;D xsi:type="xsd:double"&gt;23835.96&lt;/D&gt;&lt;D xsi:type="xsd:double"&gt;23861.904&lt;/D&gt;&lt;D xsi:type="xsd:double"&gt;23873.77&lt;/D&gt;&lt;D xsi:type="xsd:double"&gt;23930.535&lt;/D&gt;&lt;D xsi:type="xsd:double"&gt;23991.707&lt;/D&gt;&lt;D xsi:type="xsd:double"&gt;24057.883&lt;/D&gt;&lt;D xsi:type="xsd:double"&gt;24137.121&lt;/D&gt;&lt;D xsi:type="xsd:double"&gt;24225.246&lt;/D&gt;&lt;D xsi:type="xsd:double"&gt;24303.95&lt;/D&gt;&lt;D xsi:type="xsd:double"&gt;24354.637&lt;/D&gt;&lt;D xsi:type="xsd:double"&gt;24393.777&lt;/D&gt;&lt;D xsi:type="xsd:double"&gt;24424.33&lt;/D&gt;&lt;D xsi:type="xsd:double"&gt;24446.916&lt;/D&gt;&lt;D xsi:type="xsd:double"&gt;24484.727&lt;/D&gt;&lt;D xsi:type="xsd:double"&gt;24512.365&lt;/D&gt;&lt;D xsi:type="xsd:double"&gt;24550.758&lt;/D&gt;&lt;D xsi:type="xsd:double"&gt;24602.924&lt;/D&gt;&lt;D xsi:type="xsd:double"&gt;24641.387&lt;/D&gt;&lt;D xsi:type="xsd:double"&gt;24638.883&lt;/D&gt;&lt;D xsi:type="xsd:double"&gt;24632.186&lt;/D&gt;&lt;D xsi:type="xsd:double"&gt;24620.99&lt;/D&gt;&lt;D xsi:type="xsd:double"&gt;24608.766&lt;/D&gt;&lt;D xsi:type="xsd:double"&gt;24607.273&lt;/D&gt;&lt;D xsi:type="xsd:double"&gt;24605.291&lt;/D&gt;&lt;D xsi:type="xsd:double"&gt;24621.352&lt;/D&gt;&lt;D xsi:type="xsd:double"&gt;24637.553&lt;/D&gt;&lt;D xsi:type="xsd:double"&gt;24657.121&lt;/D&gt;&lt;D xsi:type="xsd:double"&gt;24680.273&lt;/D&gt;&lt;D xsi:type="xsd:double"&gt;24689.842&lt;/D&gt;&lt;D xsi:type="xsd:double"&gt;24697.973&lt;/D&gt;&lt;D xsi:type="xsd:double"&gt;24699.531&lt;/D&gt;&lt;D xsi:type="xsd:double"&gt;24695.824&lt;/D&gt;&lt;D xsi:type="xsd:double"&gt;24673.486&lt;/D&gt;&lt;D xsi:type="xsd:double"&gt;24663.418&lt;/D&gt;&lt;D xsi:type="xsd:double"&gt;24643.479&lt;/D&gt;&lt;D xsi:type="xsd:double"&gt;24591.107&lt;/D&gt;&lt;D xsi:type="xsd:double"&gt;24523.871&lt;/D&gt;&lt;D xsi:type="xsd:double"&gt;24458.076&lt;/D&gt;&lt;D xsi:type="xsd:double"&gt;24390.818&lt;/D&gt;&lt;D xsi:type="xsd:double"&gt;24331.67&lt;/D&gt;&lt;D xsi:type="xsd:double"&gt;24275.1&lt;/D&gt;&lt;D xsi:type="xsd:double"&gt;24231.219&lt;/D&gt;&lt;D xsi:type="xsd:double"&gt;24202.34&lt;/D&gt;&lt;D xsi:type="xsd:double"&gt;24172.47&lt;/D&gt;&lt;D xsi:type="xsd:double"&gt;24146.275&lt;/D&gt;&lt;D xsi:type="xsd:double"&gt;24126.063&lt;/D&gt;&lt;D xsi:type="xsd:double"&gt;24130.254&lt;/D&gt;&lt;D xsi:type="xsd:double"&gt;24150.523&lt;/D&gt;&lt;D xsi:type="xsd:double"&gt;24172.002&lt;/D&gt;&lt;D xsi:type="xsd:double"&gt;24220.807&lt;/D&gt;&lt;D xsi:type="xsd:double"&gt;24287.734&lt;/D&gt;&lt;D xsi:type="xsd:double"&gt;24378.72&lt;/D&gt;&lt;D xsi:type="xsd:double"&gt;24477.232&lt;/D&gt;&lt;D xsi:type="xsd:double"&gt;24638.143&lt;/D&gt;&lt;D xsi:type="xsd:double"&gt;24837.799&lt;/D&gt;&lt;D xsi:type="xsd:double"&gt;25062.525&lt;/D&gt;&lt;D xsi:type="xsd:double"&gt;25322.275&lt;/D&gt;&lt;D xsi:type="xsd:double"&gt;25528.45&lt;/D&gt;&lt;D xsi:type="xsd:double"&gt;25744.688&lt;/D&gt;&lt;D xsi:type="xsd:double"&gt;25961.033&lt;/D&gt;&lt;D xsi:type="xsd:double"&gt;26177.936&lt;/D&gt;&lt;D xsi:type="xsd:double"&gt;26349.049&lt;/D&gt;&lt;D xsi:type="xsd:double"&gt;26572.61&lt;/D&gt;&lt;D xsi:type="xsd:double"&gt;26802.453&lt;/D&gt;&lt;D xsi:type="xsd:double"&gt;27000.625&lt;/D&gt;&lt;D xsi:type="xsd:double"&gt;27211.297&lt;/D&gt;&lt;D xsi:type="xsd:double"&gt;27434.688&lt;/D&gt;&lt;D xsi:type="xsd:double"&gt;27645.828&lt;/D&gt;&lt;D xsi:type="xsd:double"&gt;27790.059&lt;/D&gt;&lt;D xsi:type="xsd:double"&gt;27869.3&lt;/D&gt;&lt;D xsi:type="xsd:double"&gt;27926.063&lt;/D&gt;&lt;D xsi:type="xsd:double"&gt;27908.676&lt;/D&gt;&lt;D xsi:type="xsd:double"&gt;27913.97&lt;/D&gt;&lt;D xsi:type="xsd:double"&gt;27892.047&lt;/D&gt;&lt;D xsi:type="xsd:double"&gt;27881.223&lt;/D&gt;&lt;D xsi:type="xsd:double"&gt;27885.56&lt;/D&gt;&lt;D xsi:type="xsd:double"&gt;27906.377&lt;/D&gt;&lt;D xsi:type="xsd:double"&gt;27866.297&lt;/D&gt;&lt;D xsi:type="xsd:double"&gt;27823.143&lt;/D&gt;&lt;D xsi:type="xsd:double"&gt;27822.781&lt;/D&gt;&lt;D xsi:type="xsd:double"&gt;27791.467&lt;/D&gt;&lt;D xsi:type="xsd:double"&gt;27742.13&lt;/D&gt;&lt;D xsi:type="xsd:double"&gt;27684.95&lt;/D&gt;&lt;D xsi:type="xsd:double"&gt;27626.508&lt;/D&gt;&lt;D xsi:type="xsd:double"&gt;27617.164&lt;/D&gt;&lt;D xsi:type="xsd:double"&gt;27625.566&lt;/D&gt;&lt;D xsi:type="xsd:double"&gt;27647.277&lt;/D&gt;&lt;D xsi:type="xsd:double"&gt;27634.838&lt;/D&gt;&lt;D xsi:type="xsd:double"&gt;27643.785&lt;/D&gt;&lt;D xsi:type="xsd:double"&gt;27645.107&lt;/D&gt;&lt;D xsi:type="xsd:double"&gt;27628.342&lt;/D&gt;&lt;D xsi:type="xsd:double"&gt;27645.027&lt;/D&gt;&lt;D xsi:type="xsd:double"&gt;27665.201&lt;/D&gt;&lt;D xsi:type="xsd:double"&gt;27663.443&lt;/D&gt;&lt;D xsi:type="xsd:double"&gt;27629.709&lt;/D&gt;&lt;D xsi:type="xsd:double"&gt;27589.594&lt;/D&gt;&lt;D xsi:type="xsd:double"&gt;27522.533&lt;/D&gt;&lt;D xsi:type="xsd:double"&gt;27477.387&lt;/D&gt;&lt;D xsi:type="xsd:double"&gt;27461.176&lt;/D&gt;&lt;D xsi:type="xsd:double"&gt;27385.773&lt;/D&gt;&lt;D xsi:type="xsd:double"&gt;27273.563&lt;/D&gt;&lt;D xsi:type="xsd:double"&gt;27185.068&lt;/D&gt;&lt;D xsi:type="xsd:double"&gt;27134.426&lt;/D&gt;&lt;D xsi:type="xsd:double"&gt;27090.182&lt;/D&gt;&lt;D xsi:type="xsd:double"&gt;27055.76&lt;/D&gt;&lt;D xsi:type="xsd:double"&gt;27046.877&lt;/D&gt;&lt;D xsi:type="xsd:double"&gt;27030.043&lt;/D&gt;&lt;D xsi:type="xsd:double"&gt;27002.967&lt;/D&gt;&lt;D xsi:type="xsd:double"&gt;26963.215&lt;/D&gt;&lt;D xsi:type="xsd:double"&gt;26873.262&lt;/D&gt;&lt;D xsi:type="xsd:double"&gt;26823.963&lt;/D&gt;&lt;D xsi:type="xsd:double"&gt;26796.941&lt;/D&gt;&lt;D xsi:type="xsd:double"&gt;26740.691&lt;/D&gt;&lt;D xsi:type="xsd:double"&gt;26604.408&lt;/D&gt;&lt;D xsi:type="xsd:double"&gt;26478.64&lt;/D&gt;&lt;D xsi:type="xsd:double"&gt;26275.299&lt;/D&gt;&lt;D xsi:type="xsd:double"&gt;26117.898&lt;/D&gt;&lt;D xsi:type="xsd:double"&gt;25998.34&lt;/D&gt;&lt;D xsi:type="xsd:double"&gt;25895.904&lt;/D&gt;&lt;D xsi:type="xsd:double"&gt;25765.242&lt;/D&gt;&lt;D xsi:type="xsd:double"&gt;25613.395&lt;/D&gt;&lt;D xsi:type="xsd:double"&gt;25463.916&lt;/D&gt;&lt;D xsi:type="xsd:double"&gt;25348.55&lt;/D&gt;&lt;D xsi:type="xsd:double"&gt;25264.613&lt;/D&gt;&lt;D xsi:type="xsd:double"&gt;25235.91&lt;/D&gt;&lt;D xsi:type="xsd:double"&gt;25171.416&lt;/D&gt;&lt;D xsi:type="xsd:double"&gt;25112.518&lt;/D&gt;&lt;D xsi:type="xsd:double"&gt;25050.145&lt;/D&gt;&lt;D xsi:type="xsd:double"&gt;24991.19&lt;/D&gt;&lt;D xsi:type="xsd:double"&gt;24959.766&lt;/D&gt;&lt;D xsi:type="xsd:double"&gt;25033.291&lt;/D&gt;&lt;D xsi:type="xsd:double"&gt;25040.305&lt;/D&gt;&lt;D xsi:type="xsd:double"&gt;25022.637&lt;/D&gt;&lt;D xsi:type="xsd:double"&gt;24968.465&lt;/D&gt;&lt;D xsi:type="xsd:double"&gt;24920.813&lt;/D&gt;&lt;D xsi:type="xsd:double"&gt;24884.705&lt;/D&gt;&lt;D xsi:type="xsd:double"&gt;24832.205&lt;/D&gt;&lt;D xsi:type="xsd:double"&gt;24774.686&lt;/D&gt;&lt;D xsi:type="xsd:double"&gt;24715.773&lt;/D&gt;&lt;D xsi:type="xsd:double"&gt;24646.559&lt;/D&gt;&lt;D xsi:type="xsd:double"&gt;24555.451&lt;/D&gt;&lt;D xsi:type="xsd:double"&gt;24463.447&lt;/D&gt;&lt;D xsi:type="xsd:double"&gt;24387.615&lt;/D&gt;&lt;D xsi:type="xsd:double"&gt;24351.795&lt;/D&gt;&lt;D xsi:type="xsd:double"&gt;24283.197&lt;/D&gt;&lt;D xsi:type="xsd:double"&gt;24186.424&lt;/D&gt;&lt;D xsi:type="xsd:double"&gt;24070.39&lt;/D&gt;&lt;D xsi:type="xsd:double"&gt;23921.945&lt;/D&gt;&lt;D xsi:type="xsd:double"&gt;23711.29&lt;/D&gt;&lt;D xsi:type="xsd:double"&gt;23511.213&lt;/D&gt;&lt;D xsi:type="xsd:double"&gt;23282.295&lt;/D&gt;&lt;D xsi:type="xsd:double"&gt;23113.178&lt;/D&gt;&lt;D xsi:type="xsd:double"&gt;22917.172&lt;/D&gt;&lt;D xsi:type="xsd:double"&gt;22727.137&lt;/D&gt;&lt;D xsi:type="xsd:double"&gt;22506.285&lt;/D&gt;&lt;D xsi:type="xsd:double"&gt;22307.547&lt;/D&gt;&lt;D xsi:type="xsd:double"&gt;22095.666&lt;/D&gt;&lt;D xsi:type="xsd:double"&gt;21868.5&lt;/D&gt;&lt;D xsi:type="xsd:double"&gt;21698.125&lt;/D&gt;&lt;D xsi:type="xsd:double"&gt;21608.549&lt;/D&gt;&lt;D xsi:type="xsd:double"&gt;21501.525&lt;/D&gt;&lt;D xsi:type="xsd:double"&gt;21417.984&lt;/D&gt;&lt;D xsi:type="xsd:double"&gt;21361.47&lt;/D&gt;&lt;D xsi:type="xsd:double"&gt;21375.047&lt;/D&gt;&lt;D xsi:type="xsd:double"&gt;21412.494&lt;/D&gt;&lt;D xsi:type="xsd:double"&gt;21464.11&lt;/D&gt;&lt;D xsi:type="xsd:double"&gt;21469.596&lt;/D&gt;&lt;D xsi:type="xsd:double"&gt;21479.232&lt;/D&gt;&lt;D xsi:type="xsd:double"&gt;21487.633&lt;/D&gt;&lt;D xsi:type="xsd:double"&gt;21495.465&lt;/D&gt;&lt;D xsi:type="xsd:double"&gt;21506.2&lt;/D&gt;&lt;D xsi:type="xsd:double"&gt;21529.248&lt;/D&gt;&lt;D xsi:type="xsd:double"&gt;21527.453&lt;/D&gt;&lt;D xsi:type="xsd:double"&gt;21499.938&lt;/D&gt;&lt;D xsi:type="xsd:double"&gt;21458.256&lt;/D&gt;&lt;D xsi:type="xsd:double"&gt;21477.723&lt;/D&gt;&lt;D xsi:type="xsd:double"&gt;21499.54&lt;/D&gt;&lt;D xsi:type="xsd:double"&gt;21563.129&lt;/D&gt;&lt;D xsi:type="xsd:double"&gt;21623.107&lt;/D&gt;&lt;D xsi:type="xsd:double"&gt;21655.918&lt;/D&gt;&lt;D xsi:type="xsd:double"&gt;21714.338&lt;/D&gt;&lt;D xsi:type="xsd:double"&gt;21759.646&lt;/D&gt;&lt;D xsi:type="xsd:double"&gt;21805.178&lt;/D&gt;&lt;D xsi:type="xsd:double"&gt;21877.951&lt;/D&gt;&lt;D xsi:type="xsd:double"&gt;21995.582&lt;/D&gt;&lt;D xsi:type="xsd:double"&gt;22127.557&lt;/D&gt;&lt;D xsi:type="xsd:double"&gt;22247.75&lt;/D&gt;&lt;D xsi:type="xsd:double"&gt;22400.334&lt;/D&gt;&lt;D xsi:type="xsd:double"&gt;22554.045&lt;/D&gt;&lt;D xsi:type="xsd:double"&gt;22661.389&lt;/D&gt;&lt;D xsi:type="xsd:double"&gt;22747.27&lt;/D&gt;&lt;D xsi:type="xsd:double"&gt;22822.268&lt;/D&gt;&lt;D xsi:type="xsd:double"&gt;22842.545&lt;/D&gt;&lt;D xsi:type="xsd:double"&gt;22861.555&lt;/D&gt;&lt;D xsi:type="xsd:double"&gt;22855.637&lt;/D&gt;&lt;D xsi:type="xsd:double"&gt;22844.803&lt;/D&gt;&lt;D xsi:type="xsd:double"&gt;22875.01&lt;/D&gt;&lt;D xsi:type="xsd:double"&gt;22915.752&lt;/D&gt;&lt;D xsi:type="xsd:double"&gt;22914.363&lt;/D&gt;&lt;D xsi:type="xsd:double"&gt;22891.656&lt;/D&gt;&lt;D xsi:type="xsd:double"&gt;22846.729&lt;/D&gt;&lt;D xsi:type="xsd:double"&gt;22804.26&lt;/D&gt;&lt;D xsi:type="xsd:double"&gt;22807.162&lt;/D&gt;&lt;D xsi:type="xsd:double"&gt;22756.775&lt;/D&gt;&lt;D xsi:type="xsd:double"&gt;22683.08&lt;/D&gt;&lt;D xsi:type="xsd:double"&gt;22624.516&lt;/D&gt;&lt;D xsi:type="xsd:double"&gt;22573.295&lt;/D&gt;&lt;D xsi:type="xsd:double"&gt;22551.98&lt;/D&gt;&lt;D xsi:type="xsd:double"&gt;22559.625&lt;/D&gt;&lt;D xsi:type="xsd:double"&gt;22579.35&lt;/D&gt;&lt;D xsi:type="xsd:double"&gt;22580.629&lt;/D&gt;&lt;D xsi:type="xsd:double"&gt;22543.592&lt;/D&gt;&lt;D xsi:type="xsd:double"&gt;22506.117&lt;/D&gt;&lt;D xsi:type="xsd:double"&gt;22452.852&lt;/D&gt;&lt;D xsi:type="xsd:double"&gt;22404.16&lt;/D&gt;&lt;D xsi:type="xsd:double"&gt;22402.805&lt;/D&gt;&lt;D xsi:type="xsd:double"&gt;22411.305&lt;/D&gt;&lt;D xsi:type="xsd:double"&gt;22379.844&lt;/D&gt;&lt;D xsi:type="xsd:double"&gt;22369.162&lt;/D&gt;&lt;D xsi:type="xsd:double"&gt;22381.988&lt;/D&gt;&lt;D xsi:type="xsd:double"&gt;22358.047&lt;/D&gt;&lt;D xsi:type="xsd:double"&gt;22332.414&lt;/D&gt;&lt;D xsi:type="xsd:double"&gt;22279.373&lt;/D&gt;&lt;D xsi:type="xsd:double"&gt;22193.328&lt;/D&gt;&lt;D xsi:type="xsd:double"&gt;22102.924&lt;/D&gt;&lt;D xsi:type="xsd:double"&gt;22015.373&lt;/D&gt;&lt;D xsi:type="xsd:double"&gt;21962.254&lt;/D&gt;&lt;D xsi:type="xsd:double"&gt;21921.129&lt;/D&gt;&lt;D xsi:type="xsd:double"&gt;21900.28&lt;/D&gt;&lt;D xsi:type="xsd:double"&gt;21886.629&lt;/D&gt;&lt;D xsi:type="xsd:double"&gt;21849.873&lt;/D&gt;&lt;D xsi:type="xsd:double"&gt;21820.602&lt;/D&gt;&lt;D xsi:type="xsd:double"&gt;21802.008&lt;/D&gt;&lt;D xsi:type="xsd:double"&gt;21780.924&lt;/D&gt;&lt;D xsi:type="xsd:double"&gt;21767.352&lt;/D&gt;&lt;D xsi:type="xsd:double"&gt;21765.818&lt;/D&gt;&lt;D xsi:type="xsd:double"&gt;21773.195&lt;/D&gt;&lt;D xsi:type="xsd:double"&gt;21748.03&lt;/D&gt;&lt;D xsi:type="xsd:double"&gt;21729.674&lt;/D&gt;&lt;D xsi:type="xsd:double"&gt;21707.738&lt;/D&gt;&lt;D xsi:type="xsd:double"&gt;21645.002&lt;/D&gt;&lt;D xsi:type="xsd:double"&gt;21561.836&lt;/D&gt;&lt;D xsi:type="xsd:double"&gt;21429.598&lt;/D&gt;&lt;D xsi:type="xsd:double"&gt;21293.344&lt;/D&gt;&lt;D xsi:type="xsd:double"&gt;21169.559&lt;/D&gt;&lt;D xsi:type="xsd:double"&gt;21035.385&lt;/D&gt;&lt;D xsi:type="xsd:double"&gt;20867.396&lt;/D&gt;&lt;D xsi:type="xsd:double"&gt;20674.018&lt;/D&gt;&lt;D xsi:type="xsd:double"&gt;20521.764&lt;/D&gt;&lt;D xsi:type="xsd:double"&gt;20314.209&lt;/D&gt;&lt;D xsi:type="xsd:double"&gt;20091.543&lt;/D&gt;&lt;D xsi:type="xsd:double"&gt;19902.615&lt;/D&gt;&lt;D xsi:type="xsd:double"&gt;19770.15&lt;/D&gt;&lt;D xsi:type="xsd:double"&gt;19614.955&lt;/D&gt;&lt;D xsi:type="xsd:double"&gt;19486.398&lt;/D&gt;&lt;D xsi:type="xsd:double"&gt;19410.564&lt;/D&gt;&lt;D xsi:type="xsd:double"&gt;19359.191&lt;/D&gt;&lt;D xsi:type="xsd:double"&gt;19339.658&lt;/D&gt;&lt;D xsi:type="xsd:double"&gt;19321.996&lt;/D&gt;&lt;D xsi:type="xsd:double"&gt;19259.111&lt;/D&gt;&lt;D xsi:type="xsd:double"&gt;19216.822&lt;/D&gt;&lt;D xsi:type="xsd:double"&gt;19201.316&lt;/D&gt;&lt;D xsi:type="xsd:double"&gt;19155.205&lt;/D&gt;&lt;D xsi:type="xsd:double"&gt;19067.457&lt;/D&gt;&lt;D xsi:type="xsd:double"&gt;19069.58&lt;/D&gt;&lt;D xsi:type="xsd:double"&gt;19108.242&lt;/D&gt;&lt;D xsi:type="xsd:double"&gt;19097.846&lt;/D&gt;&lt;D xsi:type="xsd:double"&gt;19099.375&lt;/D&gt;&lt;D xsi:type="xsd:double"&gt;19127.69&lt;/D&gt;&lt;D xsi:type="xsd:double"&gt;19155.13&lt;/D&gt;&lt;D xsi:type="xsd:double"&gt;19169.729&lt;/D&gt;&lt;D xsi:type="xsd:double"&gt;19137.018&lt;/D&gt;&lt;D xsi:type="xsd:double"&gt;19089.9&lt;/D&gt;&lt;D xsi:type="xsd:double"&gt;19084.389&lt;/D&gt;&lt;D xsi:type="xsd:double"&gt;19092.41&lt;/D&gt;&lt;D xsi:type="xsd:double"&gt;19107.37&lt;/D&gt;&lt;D xsi:type="xsd:double"&gt;19155.057&lt;/D&gt;&lt;D xsi:type="xsd:double"&gt;19248.121&lt;/D&gt;&lt;D xsi:type="xsd:double"&gt;19371.928&lt;/D&gt;&lt;D xsi:type="xsd:double"&gt;19454.701&lt;/D&gt;&lt;D xsi:type="xsd:double"&gt;19514&lt;/D&gt;&lt;D xsi:type="xsd:double"&gt;19585.447&lt;/D&gt;&lt;D xsi:type="xsd:double"&gt;19626.87&lt;/D&gt;&lt;D xsi:type="xsd:double"&gt;19687.809&lt;/D&gt;&lt;D xsi:type="xsd:double"&gt;19752.559&lt;/D&gt;&lt;D xsi:type="xsd:double"&gt;19810.826&lt;/D&gt;&lt;D xsi:type="xsd:double"&gt;19881.842&lt;/D&gt;&lt;D xsi:type="xsd:double"&gt;19989.512&lt;/D&gt;&lt;D xsi:type="xsd:double"&gt;20076.678&lt;/D&gt;&lt;D xsi:type="xsd:double"&gt;20181.492&lt;/D&gt;&lt;D xsi:type="xsd:double"&gt;20265.445&lt;/D&gt;&lt;D xsi:type="xsd:double"&gt;20306.229&lt;/D&gt;&lt;D xsi:type="xsd:double"&gt;20333.15&lt;/D&gt;&lt;D xsi:type="xsd:double"&gt;20345.791&lt;/D&gt;&lt;D xsi:type="xsd:double"&gt;20388.703&lt;/D&gt;&lt;D xsi:type="xsd:double"&gt;20439.71&lt;/D&gt;&lt;D xsi:type="xsd:double"&gt;20473.22&lt;/D&gt;&lt;D xsi:type="xsd:double"&gt;20486.06&lt;/D&gt;&lt;D xsi:type="xsd:double"&gt;20486.531&lt;/D&gt;&lt;D xsi:type="xsd:double"&gt;20475.246&lt;/D&gt;&lt;D xsi:type="xsd:double"&gt;20480.688&lt;/D&gt;&lt;D xsi:type="xsd:double"&gt;20492.895&lt;/D&gt;&lt;D xsi:type="xsd:double"&gt;20492.938&lt;/D&gt;&lt;D xsi:type="xsd:double"&gt;20525.408&lt;/D&gt;&lt;D xsi:type="xsd:double"&gt;20568.986&lt;/D&gt;&lt;D xsi:type="xsd:double"&gt;20612.3&lt;/D&gt;&lt;D xsi:type="xsd:double"&gt;20648.719&lt;/D&gt;&lt;D xsi:type="xsd:double"&gt;20721.426&lt;/D&gt;&lt;D xsi:type="xsd:double"&gt;20779.426&lt;/D&gt;&lt;D xsi:type="xsd:double"&gt;20834.018&lt;/D&gt;&lt;D xsi:type="xsd:double"&gt;20880.04&lt;/D&gt;&lt;D xsi:type="xsd:double"&gt;20933.74&lt;/D&gt;&lt;D xsi:type="xsd:double"&gt;21015.758&lt;/D&gt;&lt;D xsi:type="xsd:double"&gt;21092.754&lt;/D&gt;&lt;D xsi:type="xsd:double"&gt;21167.553&lt;/D&gt;&lt;D xsi:type="xsd:double"&gt;21213.996&lt;/D&gt;&lt;D xsi:type="xsd:double"&gt;21229.738&lt;/D&gt;&lt;D xsi:type="xsd:double"&gt;21231.164&lt;/D&gt;&lt;D xsi:type="xsd:double"&gt;21183.904&lt;/D&gt;&lt;D xsi:type="xsd:double"&gt;21102.043&lt;/D&gt;&lt;D xsi:type="xsd:double"&gt;21024.73&lt;/D&gt;&lt;D xsi:type="xsd:double"&gt;20963.477&lt;/D&gt;&lt;D xsi:type="xsd:double"&gt;20871.416&lt;/D&gt;&lt;D xsi:type="xsd:double"&gt;20783.36&lt;/D&gt;&lt;D xsi:type="xsd:double"&gt;20656.496&lt;/D&gt;&lt;D xsi:type="xsd:double"&gt;20550.957&lt;/D&gt;&lt;D xsi:type="xsd:double"&gt;20471.914&lt;/D&gt;&lt;D xsi:type="xsd:double"&gt;20366.523&lt;/D&gt;&lt;D xsi:type="xsd:double"&gt;20255.371&lt;/D&gt;&lt;D xsi:type="xsd:double"&gt;20152.982&lt;/D&gt;&lt;D xsi:type="xsd:double"&gt;20069.115&lt;/D&gt;&lt;D xsi:type="xsd:double"&gt;20012.682&lt;/D&gt;&lt;D xsi:type="xsd:double"&gt;20002.162&lt;/D&gt;&lt;D xsi:type="xsd:double"&gt;19998.648&lt;/D&gt;&lt;D xsi:type="xsd:double"&gt;20029.775&lt;/D&gt;&lt;D xsi:type="xsd:double"&gt;20061.281&lt;/D&gt;&lt;D xsi:type="xsd:double"&gt;20099.441&lt;/D&gt;&lt;D xsi:type="xsd:double"&gt;20146.486&lt;/D&gt;&lt;D xsi:type="xsd:double"&gt;20209.404&lt;/D&gt;&lt;D xsi:type="xsd:double"&gt;20291.268&lt;/D&gt;&lt;D xsi:type="xsd:double"&gt;20367.686&lt;/D&gt;&lt;D xsi:type="xsd:double"&gt;20448.314&lt;/D&gt;&lt;D xsi:type="xsd:double"&gt;20546.412&lt;/D&gt;&lt;D xsi:type="xsd:double"&gt;20636.299&lt;/D&gt;&lt;D xsi:type="xsd:double"&gt;20680.352&lt;/D&gt;&lt;D xsi:type="xsd:double"&gt;20718.918&lt;/D&gt;&lt;D xsi:type="xsd:double"&gt;20761.39&lt;/D&gt;&lt;D xsi:type="xsd:double"&gt;20739.416&lt;/D&gt;&lt;D xsi:type="xsd:double"&gt;20724.273&lt;/D&gt;&lt;D xsi:type="xsd:double"&gt;20719.836&lt;/D&gt;&lt;D xsi:type="xsd:double"&gt;20722.44&lt;/D&gt;&lt;D xsi:type="xsd:double"&gt;20721.107&lt;/D&gt;&lt;D xsi:type="xsd:double"&gt;20728.266&lt;/D&gt;&lt;D xsi:type="xsd:double"&gt;20688.26&lt;/D&gt;&lt;D xsi:type="xsd:double"&gt;20640.264&lt;/D&gt;&lt;D xsi:type="xsd:double"&gt;20583.08&lt;/D&gt;&lt;D xsi:type="xsd:double"&gt;20523.605&lt;/D&gt;&lt;D xsi:type="xsd:double"&gt;20490.037&lt;/D&gt;&lt;D xsi:type="xsd:double"&gt;20491.14&lt;/D&gt;&lt;D xsi:type="xsd:double"&gt;20506.99&lt;/D&gt;&lt;D xsi:type="xsd:double"&gt;20514.174&lt;/D&gt;&lt;D xsi:type="xsd:double"&gt;20530.135&lt;/D&gt;&lt;D xsi:type="xsd:double"&gt;20565.184&lt;/D&gt;&lt;D xsi:type="xsd:double"&gt;20612.553&lt;/D&gt;&lt;D xsi:type="xsd:double"&gt;20660.188&lt;/D&gt;&lt;D xsi:type="xsd:double"&gt;20703.783&lt;/D&gt;&lt;D xsi:type="xsd:double"&gt;20754.846&lt;/D&gt;&lt;D xsi:type="xsd:double"&gt;20807.574&lt;/D&gt;&lt;D xsi:type="xsd:double"&gt;20910.51&lt;/D&gt;&lt;D xsi:type="xsd:double"&gt;21006.904&lt;/D&gt;&lt;D xsi:type="xsd:double"&gt;21120.904&lt;/D&gt;&lt;D xsi:type="xsd:double"&gt;21225.195&lt;/D&gt;&lt;D xsi:type="xsd:double"&gt;21303.19&lt;/D&gt;&lt;D xsi:type="xsd:double"&gt;21365.473&lt;/D&gt;&lt;D xsi:type="xsd:double"&gt;21457.406&lt;/D&gt;&lt;D xsi:type="xsd:double"&gt;21572.318&lt;/D&gt;&lt;D xsi:type="xsd:double"&gt;21670.146&lt;/D&gt;&lt;D xsi:type="xsd:double"&gt;21758.627&lt;/D&gt;&lt;D xsi:type="xsd:double"&gt;21841.87&lt;/D&gt;&lt;D xsi:type="xsd:double"&gt;21876.162&lt;/D&gt;&lt;D xsi:type="xsd:double"&gt;21910.152&lt;/D&gt;&lt;D xsi:type="xsd:double"&gt;21949.154&lt;/D&gt;&lt;D xsi:type="xsd:double"&gt;22004.855&lt;/D&gt;&lt;D xsi:type="xsd:double"&gt;22049.018&lt;/D&gt;&lt;D xsi:type="xsd:double"&gt;22103.633&lt;/D&gt;&lt;D xsi:type="xsd:double"&gt;22150.17&lt;/D&gt;&lt;D xsi:type="xsd:double"&gt;22201.266&lt;/D&gt;&lt;D xsi:type="xsd:double"&gt;22265.814&lt;/D&gt;&lt;D xsi:type="xsd:double"&gt;22326.975&lt;/D&gt;&lt;D xsi:type="xsd:double"&gt;22371.645&lt;/D&gt;&lt;D xsi:type="xsd:double"&gt;22425.256&lt;/D&gt;&lt;D xsi:type="xsd:double"&gt;22476.115&lt;/D&gt;&lt;D xsi:type="xsd:double"&gt;22549.885&lt;/D&gt;&lt;D xsi:type="xsd:double"&gt;22607.87&lt;/D&gt;&lt;D xsi:type="xsd:double"&gt;22679.98&lt;/D&gt;&lt;D xsi:type="xsd:double"&gt;22745.496&lt;/D&gt;&lt;D xsi:type="xsd:double"&gt;22796.393&lt;/D&gt;&lt;D xsi:type="xsd:double"&gt;22818.164&lt;/D&gt;&lt;D xsi:type="xsd:double"&gt;22854.863&lt;/D&gt;&lt;D xsi:type="xsd:double"&gt;22887.16&lt;/D&gt;&lt;D xsi:type="xsd:double"&gt;22925.947&lt;/D&gt;&lt;D xsi:type="xsd:double"&gt;22959.266&lt;/D&gt;&lt;D xsi:type="xsd:double"&gt;23007.068&lt;/D&gt;&lt;D xsi:type="xsd:double"&gt;23065.525&lt;/D&gt;&lt;D xsi:type="xsd:double"&gt;23128.326&lt;/D&gt;&lt;D xsi:type="xsd:double"&gt;23188.072&lt;/D&gt;&lt;D xsi:type="xsd:double"&gt;23265.57&lt;/D&gt;&lt;D xsi:type="xsd:double"&gt;23285.084&lt;/D&gt;&lt;D xsi:type="xsd:double"&gt;23299.54&lt;/D&gt;&lt;D xsi:type="xsd:double"&gt;23324.195&lt;/D&gt;&lt;D xsi:type="xsd:double"&gt;23358.906&lt;/D&gt;&lt;D xsi:type="xsd:double"&gt;23401.633&lt;/D&gt;&lt;D xsi:type="xsd:double"&gt;23448.934&lt;/D&gt;&lt;D xsi:type="xsd:double"&gt;23492.52&lt;/D&gt;&lt;D xsi:type="xsd:double"&gt;23544.715&lt;/D&gt;&lt;D xsi:type="xsd:double"&gt;23579.658&lt;/D&gt;&lt;D xsi:type="xsd:double"&gt;23583.072&lt;/D&gt;&lt;D xsi:type="xsd:double"&gt;23577.895&lt;/D&gt;&lt;D xsi:type="xsd:double"&gt;23566.693&lt;/D&gt;&lt;D xsi:type="xsd:double"&gt;23566.537&lt;/D&gt;&lt;D xsi:type="xsd:double"&gt;23525.059&lt;/D&gt;&lt;D xsi:type="xsd:double"&gt;23490.707&lt;/D&gt;&lt;D xsi:type="xsd:double"&gt;23517.297&lt;/D&gt;&lt;D xsi:type="xsd:double"&gt;23555.467&lt;/D&gt;&lt;D xsi:type="xsd:double"&gt;23606.256&lt;/D&gt;&lt;D xsi:type="xsd:double"&gt;23640.672&lt;/D&gt;&lt;D xsi:type="xsd:double"&gt;23640.61&lt;/D&gt;&lt;D xsi:type="xsd:double"&gt;23632.355&lt;/D&gt;&lt;D xsi:type="xsd:double"&gt;23589.783&lt;/D&gt;&lt;D xsi:type="xsd:double"&gt;23554.684&lt;/D&gt;&lt;D xsi:type="xsd:double"&gt;23511.42&lt;/D&gt;&lt;D xsi:type="xsd:double"&gt;23516.52&lt;/D&gt;&lt;D xsi:type="xsd:double"&gt;23498.723&lt;/D&gt;&lt;D xsi:type="xsd:double"&gt;23482.373&lt;/D&gt;&lt;D xsi:type="xsd:double"&gt;23473.348&lt;/D&gt;&lt;D xsi:type="xsd:double"&gt;23491.21&lt;/D&gt;&lt;D xsi:type="xsd:double"&gt;23473.945&lt;/D&gt;&lt;D xsi:type="xsd:double"&gt;23436.805&lt;/D&gt;&lt;D xsi:type="xsd:double"&gt;23381.238&lt;/D&gt;&lt;D xsi:type="xsd:double"&gt;23313.375&lt;/D&gt;&lt;D xsi:type="xsd:double"&gt;23266.39&lt;/D&gt;&lt;D xsi:type="xsd:double"&gt;23217.123&lt;/D&gt;&lt;D xsi:type="xsd:double"&gt;23168.887&lt;/D&gt;&lt;D xsi:type="xsd:double"&gt;23142.975&lt;/D&gt;&lt;D xsi:type="xsd:double"&gt;23114.182&lt;/D&gt;&lt;D xsi:type="xsd:double"&gt;23105.643&lt;/D&gt;&lt;D xsi:type="xsd:double"&gt;23040.363&lt;/D&gt;&lt;D xsi:type="xsd:double"&gt;23009.307&lt;/D&gt;&lt;D xsi:type="xsd:double"&gt;22953.086&lt;/D&gt;&lt;D xsi:type="xsd:double"&gt;22860.96&lt;/D&gt;&lt;D xsi:type="xsd:double"&gt;22778.215&lt;/D&gt;&lt;D xsi:type="xsd:double"&gt;22708.555&lt;/D&gt;&lt;D xsi:type="xsd:double"&gt;22650.59&lt;/D&gt;&lt;D xsi:type="xsd:double"&gt;22609.883&lt;/D&gt;&lt;D xsi:type="xsd:double"&gt;22571.434&lt;/D&gt;&lt;D xsi:type="xsd:double"&gt;22540.166&lt;/D&gt;&lt;D xsi:type="xsd:double"&gt;22531.246&lt;/D&gt;&lt;D xsi:type="xsd:double"&gt;22526.244&lt;/D&gt;&lt;D xsi:type="xsd:double"&gt;22531.633&lt;/D&gt;&lt;D xsi:type="xsd:double"&gt;22533.578&lt;/D&gt;&lt;D xsi:type="xsd:double"&gt;22522.084&lt;/D&gt;&lt;D xsi:type="xsd:double"&gt;22547.057&lt;/D&gt;&lt;D xsi:type="xsd:double"&gt;22549.664&lt;/D&gt;&lt;D xsi:type="xsd:double"&gt;22551.912&lt;/D&gt;&lt;D xsi:type="xsd:double"&gt;22570.8&lt;/D&gt;&lt;D xsi:type="xsd:double"&gt;22594.217&lt;/D&gt;&lt;D xsi:type="xsd:double"&gt;22628.91&lt;/D&gt;&lt;D xsi:type="xsd:double"&gt;22668.84&lt;/D&gt;&lt;D xsi:type="xsd:double"&gt;22696.625&lt;/D&gt;&lt;D xsi:type="xsd:double"&gt;22701.64&lt;/D&gt;&lt;D xsi:type="xsd:double"&gt;22686.217&lt;/D&gt;&lt;D xsi:type="xsd:double"&gt;22671.545&lt;/D&gt;&lt;D xsi:type="xsd:double"&gt;22634.94&lt;/D&gt;&lt;D xsi:type="xsd:double"&gt;22588.092&lt;/D&gt;&lt;D xsi:type="xsd:double"&gt;22521.566&lt;/D&gt;&lt;D xsi:type="xsd:double"&gt;22454.365&lt;/D&gt;&lt;D xsi:type="xsd:double"&gt;22389.035&lt;/D&gt;&lt;D xsi:type="xsd:double"&gt;22306.232&lt;/D&gt;&lt;D xsi:type="xsd:double"&gt;22240.229&lt;/D&gt;&lt;D xsi:type="xsd:double"&gt;22190.174&lt;/D&gt;&lt;D xsi:type="xsd:double"&gt;22131.225&lt;/D&gt;&lt;D xsi:type="xsd:double"&gt;22077.867&lt;/D&gt;&lt;D xsi:type="xsd:double"&gt;22030.44&lt;/D&gt;&lt;D xsi:type="xsd:double"&gt;21988.672&lt;/D&gt;&lt;D xsi:type="xsd:double"&gt;21990.25&lt;/D&gt;&lt;D xsi:type="xsd:double"&gt;21994.004&lt;/D&gt;&lt;D xsi:type="xsd:double"&gt;22000.809&lt;/D&gt;&lt;D xsi:type="xsd:double"&gt;22046.504&lt;/D&gt;&lt;D xsi:type="xsd:double"&gt;22107.479&lt;/D&gt;&lt;D xsi:type="xsd:double"&gt;22173.9&lt;/D&gt;&lt;D xsi:type="xsd:double"&gt;22254.455&lt;/D&gt;&lt;D xsi:type="xsd:double"&gt;22315.012&lt;/D&gt;&lt;D xsi:type="xsd:double"&gt;22395.33&lt;/D&gt;&lt;D xsi:type="xsd:double"&gt;22496.896&lt;/D&gt;&lt;D xsi:type="xsd:double"&gt;22583.244&lt;/D&gt;&lt;D xsi:type="xsd:double"&gt;22656.244&lt;/D&gt;&lt;D xsi:type="xsd:double"&gt;22716.11&lt;/D&gt;&lt;D xsi:type="xsd:double"&gt;22769.406&lt;/D&gt;&lt;D xsi:type="xsd:double"&gt;22830.383&lt;/D&gt;&lt;D xsi:type="xsd:double"&gt;22891.549&lt;/D&gt;&lt;D xsi:type="xsd:double"&gt;22948.732&lt;/D&gt;&lt;D xsi:type="xsd:double"&gt;22999.379&lt;/D&gt;&lt;D xsi:type="xsd:double"&gt;23028.691&lt;/D&gt;&lt;D xsi:type="xsd:double"&gt;23041.615&lt;/D&gt;&lt;D xsi:type="xsd:double"&gt;23076.229&lt;/D&gt;&lt;D xsi:type="xsd:double"&gt;23102.508&lt;/D&gt;&lt;D xsi:type="xsd:double"&gt;23153.64&lt;/D&gt;&lt;D xsi:type="xsd:double"&gt;23199.252&lt;/D&gt;&lt;D xsi:type="xsd:double"&gt;23231.033&lt;/D&gt;&lt;D xsi:type="xsd:double"&gt;23275.102&lt;/D&gt;&lt;D xsi:type="xsd:double"&gt;23329.574&lt;/D&gt;&lt;D xsi:type="xsd:double"&gt;23402.664&lt;/D&gt;&lt;D xsi:type="xsd:double"&gt;23479.854&lt;/D&gt;&lt;D xsi:type="xsd:double"&gt;23545.496&lt;/D&gt;&lt;D xsi:type="xsd:double"&gt;23596.955&lt;/D&gt;&lt;D xsi:type="xsd:double"&gt;23637.146&lt;/D&gt;&lt;D xsi:type="xsd:double"&gt;23696.05&lt;/D&gt;&lt;D xsi:type="xsd:double"&gt;23758.074&lt;/D&gt;&lt;D xsi:type="xsd:double"&gt;23813.84&lt;/D&gt;&lt;D xsi:type="xsd:double"&gt;23852.293&lt;/D&gt;&lt;D xsi:type="xsd:double"&gt;23879.57&lt;/D&gt;&lt;D xsi:type="xsd:double"&gt;23898.994&lt;/D&gt;&lt;D xsi:type="xsd:double"&gt;23912.523&lt;/D&gt;&lt;D xsi:type="xsd:double"&gt;23911.04&lt;/D&gt;&lt;D xsi:type="xsd:double"&gt;23903.393&lt;/D&gt;&lt;D xsi:type="xsd:double"&gt;23901.93&lt;/D&gt;&lt;D xsi:type="xsd:double"&gt;23887.756&lt;/D&gt;&lt;D xsi:type="xsd:double"&gt;23847.348&lt;/D&gt;&lt;D xsi:type="xsd:double"&gt;23816.342&lt;/D&gt;&lt;D xsi:type="xsd:double"&gt;23795.248&lt;/D&gt;&lt;D xsi:type="xsd:double"&gt;23786.203&lt;/D&gt;&lt;D xsi:type="xsd:double"&gt;23758.93&lt;/D&gt;&lt;D xsi:type="xsd:double"&gt;23770.49&lt;/D&gt;&lt;D xsi:type="xsd:double"&gt;23793.44&lt;/D&gt;&lt;D xsi:type="xsd:double"&gt;23831.902&lt;/D&gt;&lt;D xsi:type="xsd:double"&gt;23888.729&lt;/D&gt;&lt;D xsi:type="xsd:double"&gt;23924.99&lt;/D&gt;&lt;D xsi:type="xsd:double"&gt;23964.965&lt;/D&gt;&lt;D xsi:type="xsd:double"&gt;24018.668&lt;/D&gt;&lt;D xsi:type="xsd:double"&gt;24058.496&lt;/D&gt;&lt;D xsi:type="xsd:double"&gt;24102.816&lt;/D&gt;&lt;D xsi:type="xsd:double"&gt;24143.469&lt;/D&gt;&lt;D xsi:type="xsd:double"&gt;24196.77&lt;/D&gt;&lt;D xsi:type="xsd:double"&gt;24232.965&lt;/D&gt;&lt;D xsi:type="xsd:double"&gt;24261.752&lt;/D&gt;&lt;D xsi:type="xsd:double"&gt;24299.941&lt;/D&gt;&lt;D xsi:type="xsd:double"&gt;24332&lt;/D&gt;&lt;D xsi:type="xsd:double"&gt;24330.602&lt;/D&gt;&lt;D xsi:type="xsd:double"&gt;24327.418&lt;/D&gt;&lt;D xsi:type="xsd:double"&gt;24299.85&lt;/D&gt;&lt;D xsi:type="xsd:double"&gt;24281.207&lt;/D&gt;&lt;D xsi:type="xsd:double"&gt;24277.291&lt;/D&gt;&lt;D xsi:type="xsd:double"&gt;24250.414&lt;/D&gt;&lt;D xsi:type="xsd:double"&gt;24214.922&lt;/D&gt;&lt;D xsi:type="xsd:double"&gt;24205.807&lt;/D&gt;&lt;D xsi:type="xsd:double"&gt;24185.55&lt;/D&gt;&lt;D xsi:type="xsd:double"&gt;24168.713&lt;/D&gt;&lt;D xsi:type="xsd:double"&gt;24179.035&lt;/D&gt;&lt;D xsi:type="xsd:double"&gt;24210.158&lt;/D&gt;&lt;D xsi:type="xsd:double"&gt;24239.291&lt;/D&gt;&lt;D xsi:type="xsd:double"&gt;24253.58&lt;/D&gt;&lt;D xsi:type="xsd:double"&gt;24281.74&lt;/D&gt;&lt;D xsi:type="xsd:double"&gt;24309.512&lt;/D&gt;&lt;D xsi:type="xsd:double"&gt;24323.791&lt;/D&gt;&lt;D xsi:type="xsd:double"&gt;24356.42&lt;/D&gt;&lt;D xsi:type="xsd:double"&gt;24394.79&lt;/D&gt;&lt;D xsi:type="xsd:double"&gt;24445.04&lt;/D&gt;&lt;D xsi:type="xsd:double"&gt;24525.107&lt;/D&gt;&lt;D xsi:type="xsd:double"&gt;24613.805&lt;/D&gt;&lt;D xsi:type="xsd:double"&gt;24701.445&lt;/D&gt;&lt;D xsi:type="xsd:double"&gt;24787.707&lt;/D&gt;&lt;D xsi:type="xsd:double"&gt;24864.65&lt;/D&gt;&lt;D xsi:type="xsd:double"&gt;24910.021&lt;/D&gt;&lt;D xsi:type="xsd:double"&gt;24949.785&lt;/D&gt;&lt;D xsi:type="xsd:double"&gt;24995.975&lt;/D&gt;&lt;D xsi:type="xsd:double"&gt;25048.51&lt;/D&gt;&lt;D xsi:type="xsd:double"&gt;25097.334&lt;/D&gt;&lt;D xsi:type="xsd:double"&gt;25160.46&lt;/D&gt;&lt;D xsi:type="xsd:double"&gt;25237.99&lt;/D&gt;&lt;D xsi:type="xsd:double"&gt;25312.904&lt;/D&gt;&lt;D xsi:type="xsd:double"&gt;25364.346&lt;/D&gt;&lt;D xsi:type="xsd:double"&gt;25417.266&lt;/D&gt;&lt;D xsi:type="xsd:double"&gt;25470.498&lt;/D&gt;&lt;D xsi:type="xsd:double"&gt;25517.61&lt;/D&gt;&lt;D xsi:type="xsd:double"&gt;25559.313&lt;/D&gt;&lt;D xsi:type="xsd:double"&gt;25601.86&lt;/D&gt;&lt;D xsi:type="xsd:double"&gt;25653.156&lt;/D&gt;&lt;D xsi:type="xsd:double"&gt;25712.74&lt;/D&gt;&lt;D xsi:type="xsd:double"&gt;25748.285&lt;/D&gt;&lt;D xsi:type="xsd:double"&gt;25779.002&lt;/D&gt;&lt;D xsi:type="xsd:double"&gt;25810.52&lt;/D&gt;&lt;D xsi:type="xsd:double"&gt;25819.64&lt;/D&gt;&lt;D xsi:type="xsd:double"&gt;25819.355&lt;/D&gt;&lt;D xsi:type="xsd:double"&gt;25838.373&lt;/D&gt;&lt;D xsi:type="xsd:double"&gt;25847.8&lt;/D&gt;&lt;D xsi:type="xsd:double"&gt;25850.063&lt;/D&gt;&lt;D xsi:type="xsd:double"&gt;25841.084&lt;/D&gt;&lt;D xsi:type="xsd:double"&gt;25824.15&lt;/D&gt;&lt;D xsi:type="xsd:double"&gt;25824.744&lt;/D&gt;&lt;D xsi:type="xsd:double"&gt;25814.268&lt;/D&gt;&lt;D xsi:type="xsd:double"&gt;25794.89&lt;/D&gt;&lt;D xsi:type="xsd:double"&gt;25788.38&lt;/D&gt;&lt;D xsi:type="xsd:double"&gt;25770.666&lt;/D&gt;&lt;D xsi:type="xsd:double"&gt;25775.742&lt;/D&gt;&lt;D xsi:type="xsd:double"&gt;25744.87&lt;/D&gt;&lt;D xsi:type="xsd:double"&gt;25721.273&lt;/D&gt;&lt;D xsi:type="xsd:double"&gt;25714.6&lt;/D&gt;&lt;D xsi:type="xsd:double"&gt;25695.557&lt;/D&gt;&lt;D xsi:type="xsd:double"&gt;25667.258&lt;/D&gt;&lt;D xsi:type="xsd:double"&gt;25669.564&lt;/D&gt;&lt;D xsi:type="xsd:double"&gt;25692.834&lt;/D&gt;&lt;D xsi:type="xsd:double"&gt;25737.611&lt;/D&gt;&lt;D xsi:type="xsd:double"&gt;25785.557&lt;/D&gt;&lt;D xsi:type="xsd:double"&gt;25825.469&lt;/D&gt;&lt;D xsi:type="xsd:double"&gt;25871.133&lt;/D&gt;&lt;D xsi:type="xsd:double"&gt;25937.043&lt;/D&gt;&lt;D xsi:type="xsd:double"&gt;25988.695&lt;/D&gt;&lt;D xsi:type="xsd:double"&gt;26051.463&lt;/D&gt;&lt;D xsi:type="xsd:double"&gt;26122.307&lt;/D&gt;&lt;D xsi:type="xsd:double"&gt;26219.842&lt;/D&gt;&lt;D xsi:type="xsd:double"&gt;26314.445&lt;/D&gt;&lt;D xsi:type="xsd:double"&gt;26425.51&lt;/D&gt;&lt;D xsi:type="xsd:double"&gt;26534.746&lt;/D&gt;&lt;D xsi:type="xsd:double"&gt;26656.34&lt;/D&gt;&lt;D xsi:type="xsd:double"&gt;26767.18&lt;/D&gt;&lt;D xsi:type="xsd:double"&gt;26871.43&lt;/D&gt;&lt;D xsi:type="xsd:double"&gt;26950.418&lt;/D&gt;&lt;D xsi:type="xsd:double"&gt;27028.648&lt;/D&gt;&lt;D xsi:type="xsd:double"&gt;27109.967&lt;/D&gt;&lt;D xsi:type="xsd:double"&gt;27198.633&lt;/D&gt;&lt;D xsi:type="xsd:double"&gt;27270.96&lt;/D&gt;&lt;D xsi:type="xsd:double"&gt;27317.88&lt;/D&gt;&lt;D xsi:type="xsd:double"&gt;27329.707&lt;/D&gt;&lt;D xsi:type="xsd:double"&gt;27356.602&lt;/D&gt;&lt;D xsi:type="xsd:double"&gt;27378.129&lt;/D&gt;&lt;D xsi:type="xsd:double"&gt;27409.332&lt;/D&gt;&lt;D xsi:type="xsd:double"&gt;27423.535&lt;/D&gt;&lt;D xsi:type="xsd:double"&gt;27428.08&lt;/D&gt;&lt;D xsi:type="xsd:double"&gt;27416.793&lt;/D&gt;&lt;D xsi:type="xsd:double"&gt;27407.557&lt;/D&gt;&lt;D xsi:type="xsd:double"&gt;27401.637&lt;/D&gt;&lt;D xsi:type="xsd:double"&gt;27422.781&lt;/D&gt;&lt;D xsi:type="xsd:double"&gt;27442.822&lt;/D&gt;&lt;D xsi:type="xsd:double"&gt;27447.799&lt;/D&gt;&lt;D xsi:type="xsd:double"&gt;27463.777&lt;/D&gt;&lt;D xsi:type="xsd:double"&gt;27477.992&lt;/D&gt;&lt;D xsi:type="xsd:double"&gt;27511.936&lt;/D&gt;&lt;D xsi:type="xsd:double"&gt;27569.053&lt;/D&gt;&lt;/FQL&gt;&lt;FQL&gt;&lt;Q&gt;180458^FG_PRICE_MAVG(09/04/2007,0,D,,20)&lt;/Q&gt;&lt;R&gt;2465&lt;/R&gt;&lt;C&gt;1&lt;/C&gt;&lt;D xsi:type="xsd:double"&gt;22494.203&lt;/D&gt;&lt;D xsi:type="xsd:double"&gt;22570.828&lt;/D&gt;&lt;D xsi:type="xsd:double"&gt;22651.379&lt;/D&gt;&lt;D xsi:type="xsd:double"&gt;22760.875&lt;/D&gt;&lt;D xsi:type="xsd:double"&gt;22866.305&lt;/D&gt;&lt;D xsi:type="xsd:double"&gt;22963.55&lt;/D&gt;&lt;D xsi:type="xsd:double"&gt;23110.271&lt;/D&gt;&lt;D xsi:type="xsd:double"&gt;23303.504&lt;/D&gt;&lt;D xsi:type="xsd:double"&gt;23529.053&lt;/D&gt;&lt;D xsi:type="xsd:double"&gt;23679.238&lt;/D&gt;&lt;D xsi:type="xsd:double"&gt;23821.613&lt;/D&gt;&lt;D xsi:type="xsd:double"&gt;23982&lt;/D&gt;&lt;D xsi:type="xsd:double"&gt;24118.709&lt;/D&gt;&lt;D xsi:type="xsd:double"&gt;24264.803&lt;/D&gt;&lt;D xsi:type="xsd:double"&gt;24413.514&lt;/D&gt;&lt;D xsi:type="xsd:double"&gt;24566.84&lt;/D&gt;&lt;D xsi:type="xsd:double"&gt;24769.068&lt;/D&gt;&lt;D xsi:type="xsd:double"&gt;24951.965&lt;/D&gt;&lt;D xsi:type="xsd:double"&gt;25162.744&lt;/D&gt;&lt;D xsi:type="xsd:double"&gt;25341.537&lt;/D&gt;&lt;D xsi:type="xsd:double"&gt;25495.932&lt;/D&gt;&lt;D xsi:type="xsd:double"&gt;25684.05&lt;/D&gt;&lt;D xsi:type="xsd:double"&gt;25870.045&lt;/D&gt;&lt;D xsi:type="xsd:double"&gt;26082.316&lt;/D&gt;&lt;D xsi:type="xsd:double"&gt;26310.797&lt;/D&gt;&lt;D xsi:type="xsd:double"&gt;26569.836&lt;/D&gt;&lt;D xsi:type="xsd:double"&gt;26796.248&lt;/D&gt;&lt;D xsi:type="xsd:double"&gt;27046.436&lt;/D&gt;&lt;D xsi:type="xsd:double"&gt;27249.258&lt;/D&gt;&lt;D xsi:type="xsd:double"&gt;27484.227&lt;/D&gt;&lt;D xsi:type="xsd:double"&gt;27728.637&lt;/D&gt;&lt;D xsi:type="xsd:double"&gt;27869.586&lt;/D&gt;&lt;D xsi:type="xsd:double"&gt;28053.373&lt;/D&gt;&lt;D xsi:type="xsd:double"&gt;28227.86&lt;/D&gt;&lt;D xsi:type="xsd:double"&gt;28392.988&lt;/D&gt;&lt;D xsi:type="xsd:double"&gt;28591.734&lt;/D&gt;&lt;D xsi:type="xsd:double"&gt;28817.822&lt;/D&gt;&lt;D xsi:type="xsd:double"&gt;29042.61&lt;/D&gt;&lt;D xsi:type="xsd:double"&gt;29200.25&lt;/D&gt;&lt;D xsi:type="xsd:double"&gt;29400.898&lt;/D&gt;&lt;D xsi:type="xsd:double"&gt;29575.615&lt;/D&gt;&lt;D xsi:type="xsd:double"&gt;29631.156&lt;/D&gt;&lt;D xsi:type="xsd:double"&gt;29714.547&lt;/D&gt;&lt;D xsi:type="xsd:double"&gt;29788.592&lt;/D&gt;&lt;D xsi:type="xsd:double"&gt;29798.137&lt;/D&gt;&lt;D xsi:type="xsd:double"&gt;29780.656&lt;/D&gt;&lt;D xsi:type="xsd:double"&gt;29722.023&lt;/D&gt;&lt;D xsi:type="xsd:double"&gt;29635.152&lt;/D&gt;&lt;D xsi:type="xsd:double"&gt;29645.725&lt;/D&gt;&lt;D xsi:type="xsd:double"&gt;29618.35&lt;/D&gt;&lt;D xsi:type="xsd:double"&gt;29525.82&lt;/D&gt;&lt;D xsi:type="xsd:double"&gt;29480.146&lt;/D&gt;&lt;D xsi:type="xsd:double"&gt;29399.863&lt;/D&gt;&lt;D xsi:type="xsd:double"&gt;29264.098&lt;/D&gt;&lt;D xsi:type="xsd:double"&gt;29071.62&lt;/D&gt;&lt;D xsi:type="xsd:double"&gt;28878.412&lt;/D&gt;&lt;D xsi:type="xsd:double"&gt;28680.398&lt;/D&gt;&lt;D xsi:type="xsd:double"&gt;28458.998&lt;/D&gt;&lt;D xsi:type="xsd:double"&gt;28259.93&lt;/D&gt;&lt;D xsi:type="xsd:double"&gt;28109.414&lt;/D&gt;&lt;D xsi:type="xsd:double"&gt;28018.178&lt;/D&gt;&lt;D xsi:type="xsd:double"&gt;28003.982&lt;/D&gt;&lt;D xsi:type="xsd:double"&gt;27976.055&lt;/D&gt;&lt;D xsi:type="xsd:double"&gt;27957.88&lt;/D&gt;&lt;D xsi:type="xsd:double"&gt;27997.816&lt;/D&gt;&lt;D xsi:type="xsd:double"&gt;28000.77&lt;/D&gt;&lt;D xsi:type="xsd:double"&gt;28042.537&lt;/D&gt;&lt;D xsi:type="xsd:double"&gt;28113.713&lt;/D&gt;&lt;D xsi:type="xsd:double"&gt;28081.465&lt;/D&gt;&lt;D xsi:type="xsd:double"&gt;28031.127&lt;/D&gt;&lt;D xsi:type="xsd:double"&gt;28028.588&lt;/D&gt;&lt;D xsi:type="xsd:double"&gt;27985.408&lt;/D&gt;&lt;D xsi:type="xsd:double"&gt;27933.49&lt;/D&gt;&lt;D xsi:type="xsd:double"&gt;27954.045&lt;/D&gt;&lt;D xsi:type="xsd:double"&gt;28004.652&lt;/D&gt;&lt;D xsi:type="xsd:double"&gt;28058.943&lt;/D&gt;&lt;D xsi:type="xsd:double"&gt;28084.053&lt;/D&gt;&lt;D xsi:type="xsd:double"&gt;28115.69&lt;/D&gt;&lt;D xsi:type="xsd:double"&gt;28115.656&lt;/D&gt;&lt;D xsi:type="xsd:double"&gt;28082.162&lt;/D&gt;</t>
        </r>
      </text>
    </comment>
    <comment ref="A27" authorId="0" shapeId="0">
      <text>
        <r>
          <rPr>
            <b/>
            <sz val="9"/>
            <color indexed="81"/>
            <rFont val="Tahoma"/>
            <charset val="1"/>
          </rPr>
          <t>&lt;D xsi:type="xsd:double"&gt;28028.008&lt;/D&gt;&lt;D xsi:type="xsd:double"&gt;27939.451&lt;/D&gt;&lt;D xsi:type="xsd:double"&gt;27871.455&lt;/D&gt;&lt;D xsi:type="xsd:double"&gt;27763.158&lt;/D&gt;&lt;D xsi:type="xsd:double"&gt;27640.857&lt;/D&gt;&lt;D xsi:type="xsd:double"&gt;27579.525&lt;/D&gt;&lt;D xsi:type="xsd:double"&gt;27516.014&lt;/D&gt;&lt;D xsi:type="xsd:double"&gt;27398.023&lt;/D&gt;&lt;D xsi:type="xsd:double"&gt;27295.377&lt;/D&gt;&lt;D xsi:type="xsd:double"&gt;27200.043&lt;/D&gt;&lt;D xsi:type="xsd:double"&gt;27044.402&lt;/D&gt;&lt;D xsi:type="xsd:double"&gt;26970.322&lt;/D&gt;&lt;D xsi:type="xsd:double"&gt;26893.773&lt;/D&gt;&lt;D xsi:type="xsd:double"&gt;26733.254&lt;/D&gt;&lt;D xsi:type="xsd:double"&gt;26470.28&lt;/D&gt;&lt;D xsi:type="xsd:double"&gt;26293.443&lt;/D&gt;&lt;D xsi:type="xsd:double"&gt;26063.967&lt;/D&gt;&lt;D xsi:type="xsd:double"&gt;25927.938&lt;/D&gt;&lt;D xsi:type="xsd:double"&gt;25762.088&lt;/D&gt;&lt;D xsi:type="xsd:double"&gt;25586.047&lt;/D&gt;&lt;D xsi:type="xsd:double"&gt;25390.705&lt;/D&gt;&lt;D xsi:type="xsd:double"&gt;25219.127&lt;/D&gt;&lt;D xsi:type="xsd:double"&gt;25049.322&lt;/D&gt;&lt;D xsi:type="xsd:double"&gt;24941.951&lt;/D&gt;&lt;D xsi:type="xsd:double"&gt;24826.742&lt;/D&gt;&lt;D xsi:type="xsd:double"&gt;24619.422&lt;/D&gt;&lt;D xsi:type="xsd:double"&gt;24388.684&lt;/D&gt;&lt;D xsi:type="xsd:double"&gt;24191.418&lt;/D&gt;&lt;D xsi:type="xsd:double"&gt;24026.488&lt;/D&gt;&lt;D xsi:type="xsd:double"&gt;23935.684&lt;/D&gt;&lt;D xsi:type="xsd:double"&gt;23920.563&lt;/D&gt;&lt;D xsi:type="xsd:double"&gt;23852.775&lt;/D&gt;&lt;D xsi:type="xsd:double"&gt;23798.842&lt;/D&gt;&lt;D xsi:type="xsd:double"&gt;23787.428&lt;/D&gt;&lt;D xsi:type="xsd:double"&gt;23880.695&lt;/D&gt;&lt;D xsi:type="xsd:double"&gt;23841.44&lt;/D&gt;&lt;D xsi:type="xsd:double"&gt;23827.932&lt;/D&gt;&lt;D xsi:type="xsd:double"&gt;23757.55&lt;/D&gt;&lt;D xsi:type="xsd:double"&gt;23779.063&lt;/D&gt;&lt;D xsi:type="xsd:double"&gt;23794.057&lt;/D&gt;&lt;D xsi:type="xsd:double"&gt;23827.957&lt;/D&gt;&lt;D xsi:type="xsd:double"&gt;23834.418&lt;/D&gt;&lt;D xsi:type="xsd:double"&gt;23784.232&lt;/D&gt;&lt;D xsi:type="xsd:double"&gt;23688.346&lt;/D&gt;&lt;D xsi:type="xsd:double"&gt;23615.047&lt;/D&gt;&lt;D xsi:type="xsd:double"&gt;23566.64&lt;/D&gt;&lt;D xsi:type="xsd:double"&gt;23571.088&lt;/D&gt;&lt;D xsi:type="xsd:double"&gt;23574.771&lt;/D&gt;&lt;D xsi:type="xsd:double"&gt;23587.432&lt;/D&gt;&lt;D xsi:type="xsd:double"&gt;23501.43&lt;/D&gt;&lt;D xsi:type="xsd:double"&gt;23405.863&lt;/D&gt;&lt;D xsi:type="xsd:double"&gt;23272.133&lt;/D&gt;&lt;D xsi:type="xsd:double"&gt;23135.203&lt;/D&gt;&lt;D xsi:type="xsd:double"&gt;23049.021&lt;/D&gt;&lt;D xsi:type="xsd:double"&gt;22923.283&lt;/D&gt;&lt;D xsi:type="xsd:double"&gt;22881.258&lt;/D&gt;&lt;D xsi:type="xsd:double"&gt;22848.65&lt;/D&gt;&lt;D xsi:type="xsd:double"&gt;22796.123&lt;/D&gt;&lt;D xsi:type="xsd:double"&gt;22736.23&lt;/D&gt;&lt;D xsi:type="xsd:double"&gt;22649.105&lt;/D&gt;&lt;D xsi:type="xsd:double"&gt;22589.395&lt;/D&gt;&lt;D xsi:type="xsd:double"&gt;22603.768&lt;/D&gt;&lt;D xsi:type="xsd:double"&gt;22661.006&lt;/D&gt;&lt;D xsi:type="xsd:double"&gt;22734.227&lt;/D&gt;&lt;D xsi:type="xsd:double"&gt;22782.674&lt;/D&gt;&lt;D xsi:type="xsd:double"&gt;22856.836&lt;/D&gt;&lt;D xsi:type="xsd:double"&gt;22930.94&lt;/D&gt;&lt;D xsi:type="xsd:double"&gt;23014.56&lt;/D&gt;&lt;D xsi:type="xsd:double"&gt;23033.982&lt;/D&gt;&lt;D xsi:type="xsd:double"&gt;23113.967&lt;/D&gt;&lt;D xsi:type="xsd:double"&gt;23196.03&lt;/D&gt;&lt;D xsi:type="xsd:double"&gt;23354.746&lt;/D&gt;&lt;D xsi:type="xsd:double"&gt;23495.406&lt;/D&gt;&lt;D xsi:type="xsd:double"&gt;23638.143&lt;/D&gt;&lt;D xsi:type="xsd:double"&gt;23829.69&lt;/D&gt;&lt;D xsi:type="xsd:double"&gt;23970.924&lt;/D&gt;&lt;D xsi:type="xsd:double"&gt;24124.113&lt;/D&gt;&lt;D xsi:type="xsd:double"&gt;24266.74&lt;/D&gt;&lt;D xsi:type="xsd:double"&gt;24385.758&lt;/D&gt;&lt;D xsi:type="xsd:double"&gt;24539.006&lt;/D&gt;&lt;D xsi:type="xsd:double"&gt;24669.9&lt;/D&gt;&lt;D xsi:type="xsd:double"&gt;24788.33&lt;/D&gt;&lt;D xsi:type="xsd:double"&gt;24884.295&lt;/D&gt;&lt;D xsi:type="xsd:double"&gt;24968.465&lt;/D&gt;&lt;D xsi:type="xsd:double"&gt;25033.39&lt;/D&gt;&lt;D xsi:type="xsd:double"&gt;25106.65&lt;/D&gt;&lt;D xsi:type="xsd:double"&gt;25150.455&lt;/D&gt;&lt;D xsi:type="xsd:double"&gt;25194.703&lt;/D&gt;&lt;D xsi:type="xsd:double"&gt;25280.818&lt;/D&gt;&lt;D xsi:type="xsd:double"&gt;25361.436&lt;/D&gt;&lt;D xsi:type="xsd:double"&gt;25448.463&lt;/D&gt;&lt;D xsi:type="xsd:double"&gt;25522.625&lt;/D&gt;&lt;D xsi:type="xsd:double"&gt;25571.209&lt;/D&gt;&lt;D xsi:type="xsd:double"&gt;25608.14&lt;/D&gt;&lt;D xsi:type="xsd:double"&gt;25613.34&lt;/D&gt;&lt;D xsi:type="xsd:double"&gt;25584.58&lt;/D&gt;&lt;D xsi:type="xsd:double"&gt;25506.906&lt;/D&gt;&lt;D xsi:type="xsd:double"&gt;25445.17&lt;/D&gt;&lt;D xsi:type="xsd:double"&gt;25374.33&lt;/D&gt;&lt;D xsi:type="xsd:double"&gt;25297.822&lt;/D&gt;&lt;D xsi:type="xsd:double"&gt;25236.71&lt;/D&gt;&lt;D xsi:type="xsd:double"&gt;25166.229&lt;/D&gt;&lt;D xsi:type="xsd:double"&gt;25075.818&lt;/D&gt;&lt;D xsi:type="xsd:double"&gt;24968.875&lt;/D&gt;&lt;D xsi:type="xsd:double"&gt;24901.129&lt;/D&gt;&lt;D xsi:type="xsd:double"&gt;24848.748&lt;/D&gt;&lt;D xsi:type="xsd:double"&gt;24764.365&lt;/D&gt;&lt;D xsi:type="xsd:double"&gt;24653.107&lt;/D&gt;&lt;D xsi:type="xsd:double"&gt;24527.627&lt;/D&gt;&lt;D xsi:type="xsd:double"&gt;24381.557&lt;/D&gt;&lt;D xsi:type="xsd:double"&gt;24252.098&lt;/D&gt;&lt;D xsi:type="xsd:double"&gt;24117.885&lt;/D&gt;&lt;D xsi:type="xsd:double"&gt;24025.703&lt;/D&gt;&lt;D xsi:type="xsd:double"&gt;23892.568&lt;/D&gt;&lt;D xsi:type="xsd:double"&gt;23777.693&lt;/D&gt;&lt;D xsi:type="xsd:double"&gt;23677.736&lt;/D&gt;&lt;D xsi:type="xsd:double"&gt;23594.172&lt;/D&gt;&lt;D xsi:type="xsd:double"&gt;23511.828&lt;/D&gt;&lt;D xsi:type="xsd:double"&gt;23422.137&lt;/D&gt;&lt;D xsi:type="xsd:double"&gt;23305.055&lt;/D&gt;&lt;D xsi:type="xsd:double"&gt;23183.498&lt;/D&gt;&lt;D xsi:type="xsd:double"&gt;23027.154&lt;/D&gt;&lt;D xsi:type="xsd:double"&gt;22870.504&lt;/D&gt;&lt;D xsi:type="xsd:double"&gt;22735.533&lt;/D&gt;&lt;D xsi:type="xsd:double"&gt;22618.422&lt;/D&gt;&lt;D xsi:type="xsd:double"&gt;22459.354&lt;/D&gt;&lt;D xsi:type="xsd:double"&gt;22380.867&lt;/D&gt;&lt;D xsi:type="xsd:double"&gt;22305.576&lt;/D&gt;&lt;D xsi:type="xsd:double"&gt;22263.611&lt;/D&gt;&lt;D xsi:type="xsd:double"&gt;22234.719&lt;/D&gt;&lt;D xsi:type="xsd:double"&gt;22141.973&lt;/D&gt;&lt;D xsi:type="xsd:double"&gt;22050.248&lt;/D&gt;&lt;D xsi:type="xsd:double"&gt;21970.695&lt;/D&gt;&lt;D xsi:type="xsd:double"&gt;21924.523&lt;/D&gt;&lt;D xsi:type="xsd:double"&gt;21913.889&lt;/D&gt;&lt;D xsi:type="xsd:double"&gt;21904.514&lt;/D&gt;&lt;D xsi:type="xsd:double"&gt;21938.441&lt;/D&gt;&lt;D xsi:type="xsd:double"&gt;21961.068&lt;/D&gt;&lt;D xsi:type="xsd:double"&gt;21975.32&lt;/D&gt;&lt;D xsi:type="xsd:double"&gt;22007.564&lt;/D&gt;&lt;D xsi:type="xsd:double"&gt;22015.363&lt;/D&gt;&lt;D xsi:type="xsd:double"&gt;22064.672&lt;/D&gt;&lt;D xsi:type="xsd:double"&gt;22139.088&lt;/D&gt;&lt;D xsi:type="xsd:double"&gt;22211.025&lt;/D&gt;&lt;D xsi:type="xsd:double"&gt;22241.12&lt;/D&gt;&lt;D xsi:type="xsd:double"&gt;22277.566&lt;/D&gt;&lt;D xsi:type="xsd:double"&gt;22292.486&lt;/D&gt;&lt;D xsi:type="xsd:double"&gt;22295.656&lt;/D&gt;&lt;D xsi:type="xsd:double"&gt;22279.396&lt;/D&gt;&lt;D xsi:type="xsd:double"&gt;22260.719&lt;/D&gt;&lt;D xsi:type="xsd:double"&gt;22266.645&lt;/D&gt;&lt;D xsi:type="xsd:double"&gt;22275.105&lt;/D&gt;&lt;D xsi:type="xsd:double"&gt;22246.398&lt;/D&gt;&lt;D xsi:type="xsd:double"&gt;22199.223&lt;/D&gt;&lt;D xsi:type="xsd:double"&gt;22096.797&lt;/D&gt;&lt;D xsi:type="xsd:double"&gt;22016.986&lt;/D&gt;&lt;D xsi:type="xsd:double"&gt;21879.861&lt;/D&gt;&lt;D xsi:type="xsd:double"&gt;21780.715&lt;/D&gt;&lt;D xsi:type="xsd:double"&gt;21696.512&lt;/D&gt;&lt;D xsi:type="xsd:double"&gt;21635.387&lt;/D&gt;&lt;D xsi:type="xsd:double"&gt;21571.102&lt;/D&gt;&lt;D xsi:type="xsd:double"&gt;21499.666&lt;/D&gt;&lt;D xsi:type="xsd:double"&gt;21408.428&lt;/D&gt;&lt;D xsi:type="xsd:double"&gt;21317.42&lt;/D&gt;&lt;D xsi:type="xsd:double"&gt;21220.928&lt;/D&gt;&lt;D xsi:type="xsd:double"&gt;21142.914&lt;/D&gt;&lt;D xsi:type="xsd:double"&gt;21034.367&lt;/D&gt;&lt;D xsi:type="xsd:double"&gt;20979.82&lt;/D&gt;&lt;D xsi:type="xsd:double"&gt;20911.408&lt;/D&gt;&lt;D xsi:type="xsd:double"&gt;20829.354&lt;/D&gt;&lt;D xsi:type="xsd:double"&gt;20734.123&lt;/D&gt;&lt;D xsi:type="xsd:double"&gt;20632.133&lt;/D&gt;&lt;D xsi:type="xsd:double"&gt;20489.135&lt;/D&gt;&lt;D xsi:type="xsd:double"&gt;20324.46&lt;/D&gt;&lt;D xsi:type="xsd:double"&gt;20181.865&lt;/D&gt;&lt;D xsi:type="xsd:double"&gt;20101.69&lt;/D&gt;&lt;D xsi:type="xsd:double"&gt;20063.695&lt;/D&gt;&lt;D xsi:type="xsd:double"&gt;19952.098&lt;/D&gt;&lt;D xsi:type="xsd:double"&gt;19847.365&lt;/D&gt;&lt;D xsi:type="xsd:double"&gt;19720.85&lt;/D&gt;&lt;D xsi:type="xsd:double"&gt;19606.34&lt;/D&gt;&lt;D xsi:type="xsd:double"&gt;19437.28&lt;/D&gt;&lt;D xsi:type="xsd:double"&gt;19292.775&lt;/D&gt;&lt;D xsi:type="xsd:double"&gt;19151.207&lt;/D&gt;&lt;D xsi:type="xsd:double"&gt;19006.074&lt;/D&gt;&lt;D xsi:type="xsd:double"&gt;18826.79&lt;/D&gt;&lt;D xsi:type="xsd:double"&gt;18601.71&lt;/D&gt;&lt;D xsi:type="xsd:double"&gt;18359.16&lt;/D&gt;&lt;D xsi:type="xsd:double"&gt;18074.447&lt;/D&gt;&lt;D xsi:type="xsd:double"&gt;17890.066&lt;/D&gt;&lt;D xsi:type="xsd:double"&gt;17762.275&lt;/D&gt;&lt;D xsi:type="xsd:double"&gt;17594.545&lt;/D&gt;&lt;D xsi:type="xsd:double"&gt;17441.04&lt;/D&gt;&lt;D xsi:type="xsd:double"&gt;17286.89&lt;/D&gt;&lt;D xsi:type="xsd:double"&gt;17171.418&lt;/D&gt;&lt;D xsi:type="xsd:double"&gt;16957.09&lt;/D&gt;&lt;D xsi:type="xsd:double"&gt;16688.81&lt;/D&gt;&lt;D xsi:type="xsd:double"&gt;16433.193&lt;/D&gt;&lt;D xsi:type="xsd:double"&gt;16116.012&lt;/D&gt;&lt;D xsi:type="xsd:double"&gt;15720.082&lt;/D&gt;&lt;D xsi:type="xsd:double"&gt;15415.793&lt;/D&gt;&lt;D xsi:type="xsd:double"&gt;15156.862&lt;/D&gt;&lt;D xsi:type="xsd:double"&gt;14972.544&lt;/D&gt;&lt;D xsi:type="xsd:double"&gt;14760.422&lt;/D&gt;&lt;D xsi:type="xsd:double"&gt;14593.5205&lt;/D&gt;&lt;D xsi:type="xsd:double"&gt;14472.55&lt;/D&gt;&lt;D xsi:type="xsd:double"&gt;14442.971&lt;/D&gt;&lt;D xsi:type="xsd:double"&gt;14335.311&lt;/D&gt;&lt;D xsi:type="xsd:double"&gt;14307.639&lt;/D&gt;&lt;D xsi:type="xsd:double"&gt;14229.263&lt;/D&gt;&lt;D xsi:type="xsd:double"&gt;14089.663&lt;/D&gt;&lt;D xsi:type="xsd:double"&gt;13986.703&lt;/D&gt;&lt;D xsi:type="xsd:double"&gt;13886.244&lt;/D&gt;&lt;D xsi:type="xsd:double"&gt;13835.667&lt;/D&gt;&lt;D xsi:type="xsd:double"&gt;13745.993&lt;/D&gt;&lt;D xsi:type="xsd:double"&gt;13639.729&lt;/D&gt;&lt;D xsi:type="xsd:double"&gt;13567.189&lt;/D&gt;&lt;D xsi:type="xsd:double"&gt;13494.093&lt;/D&gt;&lt;D xsi:type="xsd:double"&gt;13496.134&lt;/D&gt;&lt;D xsi:type="xsd:double"&gt;13568.238&lt;/D&gt;&lt;D xsi:type="xsd:double"&gt;13582.354&lt;/D&gt;&lt;D xsi:type="xsd:double"&gt;13615.723&lt;/D&gt;&lt;D xsi:type="xsd:double"&gt;13576.834&lt;/D&gt;&lt;D xsi:type="xsd:double"&gt;13572.812&lt;/D&gt;&lt;D xsi:type="xsd:double"&gt;13561.035&lt;/D&gt;&lt;D xsi:type="xsd:double"&gt;13512.111&lt;/D&gt;&lt;D xsi:type="xsd:double"&gt;13449.536&lt;/D&gt;&lt;D xsi:type="xsd:double"&gt;13435.523&lt;/D&gt;&lt;D xsi:type="xsd:double"&gt;13415.656&lt;/D&gt;&lt;D xsi:type="xsd:double"&gt;13430.668&lt;/D&gt;&lt;D xsi:type="xsd:double"&gt;13466.284&lt;/D&gt;&lt;D xsi:type="xsd:double"&gt;13548.217&lt;/D&gt;&lt;D xsi:type="xsd:double"&gt;13667.844&lt;/D&gt;&lt;D xsi:type="xsd:double"&gt;13728.631&lt;/D&gt;&lt;D xsi:type="xsd:double"&gt;13804.502&lt;/D&gt;&lt;D xsi:type="xsd:double"&gt;13915.218&lt;/D&gt;&lt;D xsi:type="xsd:double"&gt;14047.453&lt;/D&gt;&lt;D xsi:type="xsd:double"&gt;14207.416&lt;/D&gt;&lt;D xsi:type="xsd:double"&gt;14330.831&lt;/D&gt;&lt;D xsi:type="xsd:double"&gt;14439.054&lt;/D&gt;&lt;D xsi:type="xsd:double"&gt;14506.163&lt;/D&gt;&lt;D xsi:type="xsd:double"&gt;14546.898&lt;/D&gt;&lt;D xsi:type="xsd:double"&gt;14585.719&lt;/D&gt;&lt;D xsi:type="xsd:double"&gt;14603.082&lt;/D&gt;&lt;D xsi:type="xsd:double"&gt;14617.014&lt;/D&gt;&lt;D xsi:type="xsd:double"&gt;14698.862&lt;/D&gt;&lt;D xsi:type="xsd:double"&gt;14797.595&lt;/D&gt;&lt;D xsi:type="xsd:double"&gt;14897.581&lt;/D&gt;&lt;D xsi:type="xsd:double"&gt;14954.649&lt;/D&gt;&lt;D xsi:type="xsd:double"&gt;14923.201&lt;/D&gt;&lt;D xsi:type="xsd:double"&gt;14904.412&lt;/D&gt;&lt;D xsi:type="xsd:double"&gt;14824.075&lt;/D&gt;&lt;D xsi:type="xsd:double"&gt;14726.783&lt;/D&gt;&lt;D xsi:type="xsd:double"&gt;14674.094&lt;/D&gt;&lt;D xsi:type="xsd:double"&gt;14583.895&lt;/D&gt;&lt;D xsi:type="xsd:double"&gt;14490.159&lt;/D&gt;&lt;D xsi:type="xsd:double"&gt;14384.133&lt;/D&gt;&lt;D xsi:type="xsd:double"&gt;14257.231&lt;/D&gt;&lt;D xsi:type="xsd:double"&gt;14130.037&lt;/D&gt;&lt;D xsi:type="xsd:double"&gt;14031.817&lt;/D&gt;&lt;D xsi:type="xsd:double"&gt;13949.707&lt;/D&gt;&lt;D xsi:type="xsd:double"&gt;13898.222&lt;/D&gt;&lt;D xsi:type="xsd:double"&gt;13845.709&lt;/D&gt;&lt;D xsi:type="xsd:double"&gt;13777.008&lt;/D&gt;&lt;D xsi:type="xsd:double"&gt;13696.479&lt;/D&gt;&lt;D xsi:type="xsd:double"&gt;13597.532&lt;/D&gt;&lt;D xsi:type="xsd:double"&gt;13478.312&lt;/D&gt;&lt;D xsi:type="xsd:double"&gt;13385.589&lt;/D&gt;&lt;D xsi:type="xsd:double"&gt;13324.669&lt;/D&gt;&lt;D xsi:type="xsd:double"&gt;13297.905&lt;/D&gt;&lt;D xsi:type="xsd:double"&gt;13255.993&lt;/D&gt;&lt;D xsi:type="xsd:double"&gt;13218.858&lt;/D&gt;&lt;D xsi:type="xsd:double"&gt;13213.189&lt;/D&gt;&lt;D xsi:type="xsd:double"&gt;13200.753&lt;/D&gt;&lt;D xsi:type="xsd:double"&gt;13185.875&lt;/D&gt;&lt;D xsi:type="xsd:double"&gt;13173.899&lt;/D&gt;&lt;D xsi:type="xsd:double"&gt;13158.068&lt;/D&gt;&lt;D xsi:type="xsd:double"&gt;13145.038&lt;/D&gt;&lt;D xsi:type="xsd:double"&gt;13174.611&lt;/D&gt;&lt;D xsi:type="xsd:double"&gt;13181.638&lt;/D&gt;&lt;D xsi:type="xsd:double"&gt;13202.962&lt;/D&gt;&lt;D xsi:type="xsd:double"&gt;13189.987&lt;/D&gt;&lt;D xsi:type="xsd:double"&gt;13166.655&lt;/D&gt;&lt;D xsi:type="xsd:double"&gt;13139.454&lt;/D&gt;&lt;D xsi:type="xsd:double"&gt;13102.304&lt;/D&gt;&lt;D xsi:type="xsd:double"&gt;13065.666&lt;/D&gt;&lt;D xsi:type="xsd:double"&gt;13017.283&lt;/D&gt;&lt;D xsi:type="xsd:double"&gt;12930.607&lt;/D&gt;&lt;D xsi:type="xsd:double"&gt;12809.384&lt;/D&gt;&lt;D xsi:type="xsd:double"&gt;12700.054&lt;/D&gt;&lt;D xsi:type="xsd:double"&gt;12619.627&lt;/D&gt;&lt;D xsi:type="xsd:double"&gt;12558.288&lt;/D&gt;&lt;D xsi:type="xsd:double"&gt;12506.845&lt;/D&gt;&lt;D xsi:type="xsd:double"&gt;12482.886&lt;/D&gt;&lt;D xsi:type="xsd:double"&gt;12479.5205&lt;/D&gt;&lt;D xsi:type="xsd:double"&gt;12484.579&lt;/D&gt;&lt;D xsi:type="xsd:double"&gt;12489.957&lt;/D&gt;&lt;D xsi:type="xsd:double"&gt;12496.674&lt;/D&gt;&lt;D xsi:type="xsd:double"&gt;12510.29&lt;/D&gt;&lt;D xsi:type="xsd:double"&gt;12565.881&lt;/D&gt;&lt;D xsi:type="xsd:double"&gt;12596.732&lt;/D&gt;&lt;D xsi:type="xsd:double"&gt;12657.435&lt;/D&gt;&lt;D xsi:type="xsd:double"&gt;12722.831&lt;/D&gt;&lt;D xsi:type="xsd:double"&gt;12779.774&lt;/D&gt;&lt;D xsi:type="xsd:double"&gt;12856.882&lt;/D&gt;&lt;D xsi:type="xsd:double"&gt;12916.301&lt;/D&gt;&lt;D xsi:type="xsd:double"&gt;13031.838&lt;/D&gt;&lt;D xsi:type="xsd:double"&gt;13163.046&lt;/D&gt;&lt;D xsi:type="xsd:double"&gt;13345.719&lt;/D&gt;&lt;D xsi:type="xsd:double"&gt;13507.465&lt;/D&gt;&lt;D xsi:type="xsd:double"&gt;13634.675&lt;/D&gt;&lt;D xsi:type="xsd:double"&gt;13779.669&lt;/D&gt;&lt;D xsi:type="xsd:double"&gt;13932.387&lt;/D&gt;&lt;D xsi:type="xsd:double"&gt;14067.032&lt;/D&gt;&lt;D xsi:type="xsd:double"&gt;14202.277&lt;/D&gt;&lt;D xsi:type="xsd:double"&gt;14326.482&lt;/D&gt;&lt;D xsi:type="xsd:double"&gt;14457.482&lt;/D&gt;&lt;D xsi:type="xsd:double"&gt;14580.101&lt;/D&gt;&lt;D xsi:type="xsd:double"&gt;14651.652&lt;/D&gt;&lt;D xsi:type="xsd:double"&gt;14716.858&lt;/D&gt;&lt;D xsi:type="xsd:double"&gt;14798.695&lt;/D&gt;&lt;D xsi:type="xsd:double"&gt;14835.268&lt;/D&gt;&lt;D xsi:type="xsd:double"&gt;14857.048&lt;/D&gt;&lt;D xsi:type="xsd:double"&gt;14932.079&lt;/D&gt;&lt;D xsi:type="xsd:double"&gt;15029.327&lt;/D&gt;&lt;D xsi:type="xsd:double"&gt;15172.403&lt;/D&gt;&lt;D xsi:type="xsd:double"&gt;15267.809&lt;/D&gt;&lt;D xsi:type="xsd:double"&gt;15382.253&lt;/D&gt;&lt;D xsi:type="xsd:double"&gt;15493.245&lt;/D&gt;&lt;D xsi:type="xsd:double"&gt;15616.29&lt;/D&gt;&lt;D xsi:type="xsd:double"&gt;15746.944&lt;/D&gt;&lt;D xsi:type="xsd:double"&gt;15859.556&lt;/D&gt;&lt;D xsi:type="xsd:double"&gt;15933.529&lt;/D&gt;&lt;D xsi:type="xsd:double"&gt;15977.133&lt;/D&gt;&lt;D xsi:type="xsd:double"&gt;16037.518&lt;/D&gt;&lt;D xsi:type="xsd:double"&gt;16108.6&lt;/D&gt;&lt;D xsi:type="xsd:double"&gt;16198.256&lt;/D&gt;&lt;D xsi:type="xsd:double"&gt;16307.754&lt;/D&gt;&lt;D xsi:type="xsd:double"&gt;16423.805&lt;/D&gt;&lt;D xsi:type="xsd:double"&gt;16516.209&lt;/D&gt;&lt;D xsi:type="xsd:double"&gt;16609.357&lt;/D&gt;&lt;D xsi:type="xsd:double"&gt;16716.914&lt;/D&gt;&lt;D xsi:type="xsd:double"&gt;16883.422&lt;/D&gt;&lt;D xsi:type="xsd:double"&gt;17044.125&lt;/D&gt;&lt;D xsi:type="xsd:double"&gt;17212.504&lt;/D&gt;&lt;D xsi:type="xsd:double"&gt;17312.906&lt;/D&gt;&lt;D xsi:type="xsd:double"&gt;17420.225&lt;/D&gt;&lt;D xsi:type="xsd:double"&gt;17503.635&lt;/D&gt;&lt;D xsi:type="xsd:double"&gt;17576.717&lt;/D&gt;&lt;D xsi:type="xsd:double"&gt;17619.893&lt;/D&gt;&lt;D xsi:type="xsd:double"&gt;17668.42&lt;/D&gt;&lt;D xsi:type="xsd:double"&gt;17750.021&lt;/D&gt;&lt;D xsi:type="xsd:double"&gt;17836.592&lt;/D&gt;&lt;D xsi:type="xsd:double"&gt;17953.992&lt;/D&gt;&lt;D xsi:type="xsd:double"&gt;18039.404&lt;/D&gt;&lt;D xsi:type="xsd:double"&gt;18096.533&lt;/D&gt;&lt;D xsi:type="xsd:double"&gt;18123.563&lt;/D&gt;&lt;D xsi:type="xsd:double"&gt;18138.604&lt;/D&gt;&lt;D xsi:type="xsd:double"&gt;18174.676&lt;/D&gt;&lt;D xsi:type="xsd:double"&gt;18224.527&lt;/D&gt;&lt;D xsi:type="xsd:double"&gt;18245.355&lt;/D&gt;&lt;D xsi:type="xsd:double"&gt;18290.385&lt;/D&gt;&lt;D xsi:type="xsd:double"&gt;18309.871&lt;/D&gt;&lt;D xsi:type="xsd:double"&gt;18331.336&lt;/D&gt;&lt;D xsi:type="xsd:double"&gt;18313.33&lt;/D&gt;&lt;D xsi:type="xsd:double"&gt;18312.814&lt;/D&gt;&lt;D xsi:type="xsd:double"&gt;18292.893&lt;/D&gt;&lt;D xsi:type="xsd:double"&gt;18277.924&lt;/D&gt;&lt;D xsi:type="xsd:double"&gt;18242.918&lt;/D&gt;&lt;D xsi:type="xsd:double"&gt;18223.361&lt;/D&gt;&lt;D xsi:type="xsd:double"&gt;18206.49&lt;/D&gt;&lt;D xsi:type="xsd:double"&gt;18156.738&lt;/D&gt;&lt;D xsi:type="xsd:double"&gt;18102.607&lt;/D&gt;&lt;D xsi:type="xsd:double"&gt;18020.855&lt;/D&gt;&lt;D xsi:type="xsd:double"&gt;17990.193&lt;/D&gt;&lt;D xsi:type="xsd:double"&gt;17994.852&lt;/D&gt;&lt;D xsi:type="xsd:double"&gt;18008.715&lt;/D&gt;&lt;D xsi:type="xsd:double"&gt;18060.164&lt;/D&gt;&lt;D xsi:type="xsd:double"&gt;18139.236&lt;/D&gt;&lt;D xsi:type="xsd:double"&gt;18211.346&lt;/D&gt;&lt;D xsi:type="xsd:double"&gt;18296.836&lt;/D&gt;&lt;D xsi:type="xsd:double"&gt;18393.113&lt;/D&gt;&lt;D xsi:type="xsd:double"&gt;18478.502&lt;/D&gt;&lt;D xsi:type="xsd:double"&gt;18561.068&lt;/D&gt;&lt;D xsi:type="xsd:double"&gt;18665.871&lt;/D&gt;&lt;D xsi:type="xsd:double"&gt;18753.709&lt;/D&gt;&lt;D xsi:type="xsd:double"&gt;18856.51&lt;/D&gt;&lt;D xsi:type="xsd:double"&gt;18975.008&lt;/D&gt;&lt;D xsi:type="xsd:double"&gt;19116.4&lt;/D&gt;&lt;D xsi:type="xsd:double"&gt;19263.107&lt;/D&gt;&lt;D xsi:type="xsd:double"&gt;19401.793&lt;/D&gt;&lt;D xsi:type="xsd:double"&gt;19557.225&lt;/D&gt;&lt;D xsi:type="xsd:double"&gt;19690.572&lt;/D&gt;&lt;D xsi:type="xsd:double"&gt;19874.316&lt;/D&gt;&lt;D xsi:type="xsd:double"&gt;20033.74&lt;/D&gt;&lt;D xsi:type="xsd:double"&gt;20142.57&lt;/D&gt;&lt;D xsi:type="xsd:double"&gt;20267.541&lt;/D&gt;&lt;D xsi:type="xsd:double"&gt;20371.926&lt;/D&gt;&lt;D xsi:type="xsd:double"&gt;20403.69&lt;/D&gt;&lt;D xsi:type="xsd:double"&gt;20443.916&lt;/D&gt;&lt;D xsi:type="xsd:double"&gt;20479.219&lt;/D&gt;&lt;D xsi:type="xsd:double"&gt;20504.777&lt;/D&gt;&lt;D xsi:type="xsd:double"&gt;20515.588&lt;/D&gt;&lt;D xsi:type="xsd:double"&gt;20529.805&lt;/D&gt;&lt;D xsi:type="xsd:double"&gt;20520.34&lt;/D&gt;&lt;D xsi:type="xsd:double"&gt;20536.38&lt;/D&gt;&lt;D xsi:type="xsd:double"&gt;20536.814&lt;/D&gt;&lt;D xsi:type="xsd:double"&gt;20513.078&lt;/D&gt;&lt;D xsi:type="xsd:double"&gt;20458.926&lt;/D&gt;&lt;D xsi:type="xsd:double"&gt;20412.719&lt;/D&gt;&lt;D xsi:type="xsd:double"&gt;20364.08&lt;/D&gt;&lt;D xsi:type="xsd:double"&gt;20307.201&lt;/D&gt;&lt;D xsi:type="xsd:double"&gt;20304.365&lt;/D&gt;&lt;D xsi:type="xsd:double"&gt;20289.354&lt;/D&gt;&lt;D xsi:type="xsd:double"&gt;20289.135&lt;/D&gt;&lt;D xsi:type="xsd:double"&gt;20309.924&lt;/D&gt;&lt;D xsi:type="xsd:double"&gt;20320.338&lt;/D&gt;&lt;D xsi:type="xsd:double"&gt;20333.742&lt;/D&gt;&lt;D xsi:type="xsd:double"&gt;20373.469&lt;/D&gt;&lt;D xsi:type="xsd:double"&gt;20401.475&lt;/D&gt;&lt;D xsi:type="xsd:double"&gt;20473.908&lt;/D&gt;&lt;D xsi:type="xsd:double"&gt;20545.89&lt;/D&gt;&lt;D xsi:type="xsd:double"&gt;20617.113&lt;/D&gt;&lt;D xsi:type="xsd:double"&gt;20663.957&lt;/D&gt;&lt;D xsi:type="xsd:double"&gt;20727.254&lt;/D&gt;&lt;D xsi:type="xsd:double"&gt;20784.213&lt;/D&gt;&lt;D xsi:type="xsd:double"&gt;20824.611&lt;/D&gt;&lt;D xsi:type="xsd:double"&gt;20870.9&lt;/D&gt;&lt;D xsi:type="xsd:double"&gt;20914.111&lt;/D&gt;&lt;D xsi:type="xsd:double"&gt;20971.156&lt;/D&gt;&lt;D xsi:type="xsd:double"&gt;21042.818&lt;/D&gt;&lt;D xsi:type="xsd:double"&gt;21073.508&lt;/D&gt;&lt;D xsi:type="xsd:double"&gt;21079.031&lt;/D&gt;&lt;D xsi:type="xsd:double"&gt;21088.143&lt;/D&gt;&lt;D xsi:type="xsd:double"&gt;21096.73&lt;/D&gt;&lt;D xsi:type="xsd:double"&gt;21128.824&lt;/D&gt;&lt;D xsi:type="xsd:double"&gt;21150.318&lt;/D&gt;&lt;D xsi:type="xsd:double"&gt;21157.215&lt;/D&gt;&lt;D xsi:type="xsd:double"&gt;21183.973&lt;/D&gt;&lt;D xsi:type="xsd:double"&gt;21234.979&lt;/D&gt;&lt;D xsi:type="xsd:double"&gt;21264.785&lt;/D&gt;&lt;D xsi:type="xsd:double"&gt;21272.855&lt;/D&gt;&lt;D xsi:type="xsd:double"&gt;21301.705&lt;/D&gt;&lt;D xsi:type="xsd:double"&gt;21347.31&lt;/D&gt;&lt;D xsi:type="xsd:double"&gt;21378.16&lt;/D&gt;&lt;D xsi:type="xsd:double"&gt;21408.91&lt;/D&gt;&lt;D xsi:type="xsd:double"&gt;21485.86&lt;/D&gt;&lt;D xsi:type="xsd:double"&gt;21543.12&lt;/D&gt;&lt;D xsi:type="xsd:double"&gt;21601.777&lt;/D&gt;&lt;D xsi:type="xsd:double"&gt;21614.37&lt;/D&gt;&lt;D xsi:type="xsd:double"&gt;21654.25&lt;/D&gt;&lt;D xsi:type="xsd:double"&gt;21716.484&lt;/D&gt;&lt;D xsi:type="xsd:double"&gt;21757.035&lt;/D&gt;&lt;D xsi:type="xsd:double"&gt;21797.197&lt;/D&gt;&lt;D xsi:type="xsd:double"&gt;21809.07&lt;/D&gt;&lt;D xsi:type="xsd:double"&gt;21825.912&lt;/D&gt;&lt;D xsi:type="xsd:double"&gt;21861.318&lt;/D&gt;&lt;D xsi:type="xsd:double"&gt;21909.758&lt;/D&gt;&lt;D xsi:type="xsd:double"&gt;21967.75&lt;/D&gt;&lt;D xsi:type="xsd:double"&gt;21993.305&lt;/D&gt;&lt;D xsi:type="xsd:double"&gt;22021.033&lt;/D&gt;&lt;D xsi:type="xsd:double"&gt;22071.736&lt;/D&gt;&lt;D xsi:type="xsd:double"&gt;22107.422&lt;/D&gt;&lt;D xsi:type="xsd:double"&gt;22130.19&lt;/D&gt;&lt;D xsi:type="xsd:double"&gt;22146.441&lt;/D&gt;&lt;D xsi:type="xsd:double"&gt;22158.707&lt;/D&gt;&lt;D xsi:type="xsd:double"&gt;22167.791&lt;/D&gt;&lt;D xsi:type="xsd:double"&gt;22180.469&lt;/D&gt;&lt;D xsi:type="xsd:double"&gt;22222.98&lt;/D&gt;&lt;D xsi:type="xsd:double"&gt;22270.25&lt;/D&gt;&lt;D xsi:type="xsd:double"&gt;22239.332&lt;/D&gt;&lt;D xsi:type="xsd:double"&gt;22249.398&lt;/D&gt;&lt;D xsi:type="xsd:double"&gt;22293.053&lt;/D&gt;&lt;D xsi:type="xsd:double"&gt;22326.793&lt;/D&gt;&lt;D xsi:type="xsd:double"&gt;22380.531&lt;/D&gt;&lt;D xsi:type="xsd:double"&gt;22413.953&lt;/D&gt;&lt;D xsi:type="xsd:double"&gt;22419.824&lt;/D&gt;&lt;D xsi:type="xsd:double"&gt;22409.441&lt;/D&gt;&lt;D xsi:type="xsd:double"&gt;22365.17&lt;/D&gt;&lt;D xsi:type="xsd:double"&gt;22330.293&lt;/D&gt;&lt;D xsi:type="xsd:double"&gt;22297.717&lt;/D&gt;&lt;D xsi:type="xsd:double"&gt;22254.805&lt;/D&gt;&lt;D xsi:type="xsd:double"&gt;22199.793&lt;/D&gt;&lt;D xsi:type="xsd:double"&gt;22138.363&lt;/D&gt;&lt;D xsi:type="xsd:double"&gt;22073.588&lt;/D&gt;&lt;D xsi:type="xsd:double"&gt;22009.59&lt;/D&gt;&lt;D xsi:type="xsd:double"&gt;21918.426&lt;/D&gt;&lt;D xsi:type="xsd:double"&gt;21851.87&lt;/D&gt;&lt;D xsi:type="xsd:double"&gt;21787.717&lt;/D&gt;&lt;D xsi:type="xsd:double"&gt;21753.047&lt;/D&gt;&lt;D xsi:type="xsd:double"&gt;21770.332&lt;/D&gt;&lt;D xsi:type="xsd:double"&gt;21754.23&lt;/D&gt;&lt;D xsi:type="xsd:double"&gt;21723.402&lt;/D&gt;&lt;D xsi:type="xsd:double"&gt;21702.549&lt;/D&gt;&lt;D xsi:type="xsd:double"&gt;21666.02&lt;/D&gt;&lt;D xsi:type="xsd:double"&gt;21655.092&lt;/D&gt;&lt;D xsi:type="xsd:double"&gt;21659.678&lt;/D&gt;&lt;D xsi:type="xsd:double"&gt;21670.123&lt;/D&gt;&lt;D xsi:type="xsd:double"&gt;21697.873&lt;/D&gt;&lt;D xsi:type="xsd:double"&gt;21733.447&lt;/D&gt;&lt;D xsi:type="xsd:double"&gt;21754.674&lt;/D&gt;&lt;D xsi:type="xsd:double"&gt;21737.816&lt;/D&gt;&lt;D xsi:type="xsd:double"&gt;21732.967&lt;/D&gt;&lt;D xsi:type="xsd:double"&gt;21735.088&lt;/D&gt;&lt;D xsi:type="xsd:double"&gt;21740.707&lt;/D&gt;&lt;D xsi:type="xsd:double"&gt;21765.813&lt;/D&gt;&lt;D xsi:type="xsd:double"&gt;21782.717&lt;/D&gt;&lt;D xsi:type="xsd:double"&gt;21771.248&lt;/D&gt;&lt;D xsi:type="xsd:double"&gt;21741.12&lt;/D&gt;&lt;D xsi:type="xsd:double"&gt;21695.197&lt;/D&gt;&lt;D xsi:type="xsd:double"&gt;21626.652&lt;/D&gt;&lt;D xsi:type="xsd:double"&gt;21553.334&lt;/D&gt;&lt;D xsi:type="xsd:double"&gt;21496.322&lt;/D&gt;&lt;D xsi:type="xsd:double"&gt;21408.797&lt;/D&gt;&lt;D xsi:type="xsd:double"&gt;21329.82&lt;/D&gt;&lt;D xsi:type="xsd:double"&gt;21229.45&lt;/D&gt;&lt;D xsi:type="xsd:double"&gt;21144.72&lt;/D&gt;&lt;D xsi:type="xsd:double"&gt;21048.33&lt;/D&gt;&lt;D xsi:type="xsd:double"&gt;20916.746&lt;/D&gt;&lt;D xsi:type="xsd:double"&gt;20773.715&lt;/D&gt;&lt;D xsi:type="xsd:double"&gt;20646.896&lt;/D&gt;&lt;D xsi:type="xsd:double"&gt;20555.578&lt;/D&gt;&lt;D xsi:type="xsd:double"&gt;20484.264&lt;/D&gt;&lt;D xsi:type="xsd:double"&gt;20414.99&lt;/D&gt;&lt;D xsi:type="xsd:double"&gt;20368.691&lt;/D&gt;&lt;D xsi:type="xsd:double"&gt;20305.9&lt;/D&gt;&lt;D xsi:type="xsd:double"&gt;20236.293&lt;/D&gt;&lt;D xsi:type="xsd:double"&gt;20212.021&lt;/D&gt;&lt;D xsi:type="xsd:double"&gt;20206.863&lt;/D&gt;&lt;D xsi:type="xsd:double"&gt;20200.322&lt;/D&gt;&lt;D xsi:type="xsd:double"&gt;20214.834&lt;/D&gt;&lt;D xsi:type="xsd:double"&gt;20243.615&lt;/D&gt;&lt;D xsi:type="xsd:double"&gt;20278.645&lt;/D&gt;&lt;D xsi:type="xsd:double"&gt;20317.85&lt;/D&gt;&lt;D xsi:type="xsd:double"&gt;20349.502&lt;/D&gt;&lt;D xsi:type="xsd:double"&gt;20364.682&lt;/D&gt;&lt;D xsi:type="xsd:double"&gt;20367.977&lt;/D&gt;&lt;D xsi:type="xsd:double"&gt;20410.738&lt;/D&gt;&lt;D xsi:type="xsd:double"&gt;20487.861&lt;/D&gt;&lt;D xsi:type="xsd:double"&gt;20570.732&lt;/D&gt;&lt;D xsi:type="xsd:double"&gt;20642.627&lt;/D&gt;&lt;D xsi:type="xsd:double"&gt;20707.004&lt;/D&gt;&lt;D xsi:type="xsd:double"&gt;20746.424&lt;/D&gt;&lt;D xsi:type="xsd:double"&gt;20784.137&lt;/D&gt;&lt;D xsi:type="xsd:double"&gt;20826.66&lt;/D&gt;&lt;D xsi:type="xsd:double"&gt;20872.086&lt;/D&gt;&lt;D xsi:type="xsd:double"&gt;20945.926&lt;/D&gt;&lt;D xsi:type="xsd:double"&gt;20973.725&lt;/D&gt;&lt;D xsi:type="xsd:double"&gt;20991.965&lt;/D&gt;&lt;D xsi:type="xsd:double"&gt;21019.008&lt;/D&gt;&lt;D xsi:type="xsd:double"&gt;21037.957&lt;/D&gt;&lt;D xsi:type="xsd:double"&gt;21060.178&lt;/D&gt;&lt;D xsi:type="xsd:double"&gt;21069.203&lt;/D&gt;&lt;D xsi:type="xsd:double"&gt;21092.637&lt;/D&gt;&lt;D xsi:type="xsd:double"&gt;21110.764&lt;/D&gt;&lt;D xsi:type="xsd:double"&gt;21158.826&lt;/D&gt;&lt;D xsi:type="xsd:double"&gt;21215.865&lt;/D&gt;&lt;D xsi:type="xsd:double"&gt;21249.373&lt;/D&gt;&lt;D xsi:type="xsd:double"&gt;21299.422&lt;/D&gt;&lt;D xsi:type="xsd:double"&gt;21345.916&lt;/D&gt;&lt;D xsi:type="xsd:double"&gt;21389.682&lt;/D&gt;&lt;D xsi:type="xsd:double"&gt;21435.266&lt;/D&gt;&lt;D xsi:type="xsd:double"&gt;21489.203&lt;/D&gt;&lt;D xsi:type="xsd:double"&gt;21531.318&lt;/D&gt;&lt;D xsi:type="xsd:double"&gt;21532.354&lt;/D&gt;&lt;D xsi:type="xsd:double"&gt;21546.988&lt;/D&gt;&lt;D xsi:type="xsd:double"&gt;21553.994&lt;/D&gt;&lt;D xsi:type="xsd:double"&gt;21580.078&lt;/D&gt;&lt;D xsi:type="xsd:double"&gt;21592.914&lt;/D&gt;&lt;D xsi:type="xsd:double"&gt;21621.836&lt;/D&gt;&lt;D xsi:type="xsd:double"&gt;21645.998&lt;/D&gt;&lt;D xsi:type="xsd:double"&gt;21640.813&lt;/D&gt;&lt;D xsi:type="xsd:double"&gt;21617.887&lt;/D&gt;&lt;D xsi:type="xsd:double"&gt;21604.576&lt;/D&gt;&lt;D xsi:type="xsd:double"&gt;21583.178&lt;/D&gt;&lt;D xsi:type="xsd:double"&gt;21544.48&lt;/D&gt;&lt;D xsi:type="xsd:double"&gt;21464.418&lt;/D&gt;&lt;D xsi:type="xsd:double"&gt;21377.736&lt;/D&gt;&lt;D xsi:type="xsd:double"&gt;21263.326&lt;/D&gt;&lt;D xsi:type="xsd:double"&gt;21177.75&lt;/D&gt;&lt;D xsi:type="xsd:double"&gt;21079.898&lt;/D&gt;&lt;D xsi:type="xsd:double"&gt;20984.451&lt;/D&gt;&lt;D xsi:type="xsd:double"&gt;20897.684&lt;/D&gt;&lt;D xsi:type="xsd:double"&gt;20811.693&lt;/D&gt;&lt;D xsi:type="xsd:double"&gt;20727.193&lt;/D&gt;&lt;D xsi:type="xsd:double"&gt;20643.271&lt;/D&gt;&lt;D xsi:type="xsd:double"&gt;20546.674&lt;/D&gt;&lt;D xsi:type="xsd:double"&gt;20451.219&lt;/D&gt;&lt;D xsi:type="xsd:double"&gt;20372.383&lt;/D&gt;&lt;D xsi:type="xsd:double"&gt;20242.305&lt;/D&gt;&lt;D xsi:type="xsd:double"&gt;20139.037&lt;/D&gt;&lt;D xsi:type="xsd:double"&gt;20063.137&lt;/D&gt;&lt;D xsi:type="xsd:double"&gt;20012.525&lt;/D&gt;&lt;D xsi:type="xsd:double"&gt;19945.355&lt;/D&gt;&lt;D xsi:type="xsd:double"&gt;19879.635&lt;/D&gt;&lt;D xsi:type="xsd:double"&gt;19815.072&lt;/D&gt;&lt;D xsi:type="xsd:double"&gt;19788.031&lt;/D&gt;&lt;D xsi:type="xsd:double"&gt;19770.363&lt;/D&gt;&lt;D xsi:type="xsd:double"&gt;19743.258&lt;/D&gt;&lt;D xsi:type="xsd:double"&gt;19696.299&lt;/D&gt;&lt;D xsi:type="xsd:double"&gt;19670.035&lt;/D&gt;&lt;D xsi:type="xsd:double"&gt;19641.047&lt;/D&gt;&lt;D xsi:type="xsd:double"&gt;19613.543&lt;/D&gt;&lt;D xsi:type="xsd:double"&gt;19608.865&lt;/D&gt;&lt;D xsi:type="xsd:double"&gt;19626.213&lt;/D&gt;&lt;D xsi:type="xsd:double"&gt;19635.887&lt;/D&gt;&lt;D xsi:type="xsd:double"&gt;19671.273&lt;/D&gt;&lt;D xsi:type="xsd:double"&gt;19739.59&lt;/D&gt;&lt;D xsi:type="xsd:double"&gt;19797.156&lt;/D&gt;&lt;D xsi:type="xsd:double"&gt;19890.713&lt;/D&gt;&lt;D xsi:type="xsd:double"&gt;19967.564&lt;/D&gt;&lt;D xsi:type="xsd:double"&gt;20030.535&lt;/D&gt;&lt;D xsi:type="xsd:double"&gt;20078.533&lt;/D&gt;&lt;D xsi:type="xsd:double"&gt;20102.719&lt;/D&gt;&lt;D xsi:type="xsd:double"&gt;20134.32&lt;/D&gt;&lt;D xsi:type="xsd:double"&gt;20155.996&lt;/D&gt;&lt;D xsi:type="xsd:double"&gt;20158.771&lt;/D&gt;&lt;D xsi:type="xsd:double"&gt;20173.975&lt;/D&gt;&lt;D xsi:type="xsd:double"&gt;20197.92&lt;/D&gt;&lt;D xsi:type="xsd:double"&gt;20226.074&lt;/D&gt;&lt;D xsi:type="xsd:double"&gt;20263.945&lt;/D&gt;&lt;D xsi:type="xsd:double"&gt;20305.682&lt;/D&gt;&lt;D xsi:type="xsd:double"&gt;20333.615&lt;/D&gt;&lt;D xsi:type="xsd:double"&gt;20359.06&lt;/D&gt;&lt;D xsi:type="xsd:double"&gt;20368.734&lt;/D&gt;&lt;D xsi:type="xsd:double"&gt;20374.322&lt;/D&gt;&lt;D xsi:type="xsd:double"&gt;20364.533&lt;/D&gt;&lt;D xsi:type="xsd:double"&gt;20332.154&lt;/D&gt;&lt;D xsi:type="xsd:double"&gt;20315.563&lt;/D&gt;&lt;D xsi:type="xsd:double"&gt;20302.217&lt;/D&gt;&lt;D xsi:type="xsd:double"&gt;20306.309&lt;/D&gt;&lt;D xsi:type="xsd:double"&gt;20313.764&lt;/D&gt;&lt;D xsi:type="xsd:double"&gt;20326.1&lt;/D&gt;&lt;D xsi:type="xsd:double"&gt;20368.215&lt;/D&gt;&lt;D xsi:type="xsd:double"&gt;20416.455&lt;/D&gt;&lt;D xsi:type="xsd:double"&gt;20472.68&lt;/D&gt;&lt;D xsi:type="xsd:double"&gt;20551.209&lt;/D&gt;&lt;D xsi:type="xsd:double"&gt;20619.887&lt;/D&gt;&lt;D xsi:type="xsd:double"&gt;20704.527&lt;/D&gt;&lt;D xsi:type="xsd:double"&gt;20779.586&lt;/D&gt;&lt;D xsi:type="xsd:double"&gt;20844.592&lt;/D&gt;&lt;D xsi:type="xsd:double"&gt;20911.3&lt;/D&gt;&lt;D xsi:type="xsd:double"&gt;20963.428&lt;/D&gt;&lt;D xsi:type="xsd:double"&gt;21000.113&lt;/D&gt;&lt;D xsi:type="xsd:double"&gt;21042.617&lt;/D&gt;&lt;D xsi:type="xsd:double"&gt;21083.69&lt;/D&gt;&lt;D xsi:type="xsd:double"&gt;21134.746&lt;/D&gt;&lt;D xsi:type="xsd:double"&gt;21178.389&lt;/D&gt;&lt;D xsi:type="xsd:double"&gt;21205.164&lt;/D&gt;&lt;D xsi:type="xsd:double"&gt;21229.303&lt;/D&gt;&lt;D xsi:type="xsd:double"&gt;21237.627&lt;/D&gt;&lt;D xsi:type="xsd:double"&gt;21240.082&lt;/D&gt;&lt;D xsi:type="xsd:double"&gt;21224.348&lt;/D&gt;&lt;D xsi:type="xsd:double"&gt;21201.537&lt;/D&gt;&lt;D xsi:type="xsd:double"&gt;21177.45&lt;/D&gt;&lt;D xsi:type="xsd:double"&gt;21155.826&lt;/D&gt;&lt;D xsi:type="xsd:double"&gt;21122.049&lt;/D&gt;&lt;D xsi:type="xsd:double"&gt;21075.99&lt;/D&gt;&lt;D xsi:type="xsd:double"&gt;21029.688&lt;/D&gt;&lt;D xsi:type="xsd:double"&gt;20995.547&lt;/D&gt;&lt;D xsi:type="xsd:double"&gt;20960.182&lt;/D&gt;&lt;D xsi:type="xsd:double"&gt;20937.89&lt;/D&gt;&lt;D xsi:type="xsd:double"&gt;20934.3&lt;/D&gt;&lt;D xsi:type="xsd:double"&gt;20924.016&lt;/D&gt;&lt;D xsi:type="xsd:double"&gt;20927.094&lt;/D&gt;&lt;D xsi:type="xsd:double"&gt;20936.385&lt;/D&gt;&lt;D xsi:type="xsd:double"&gt;20963.697&lt;/D&gt;&lt;D xsi:type="xsd:double"&gt;20991.627&lt;/D&gt;&lt;D xsi:type="xsd:double"&gt;21026.773&lt;/D&gt;&lt;D xsi:type="xsd:double"&gt;21057.723&lt;/D&gt;&lt;D xsi:type="xsd:double"&gt;21107.174&lt;/D&gt;&lt;D xsi:type="xsd:double"&gt;21161.592&lt;/D&gt;&lt;D xsi:type="xsd:double"&gt;21228.785&lt;/D&gt;&lt;D xsi:type="xsd:double"&gt;21299.422&lt;/D&gt;&lt;D xsi:type="xsd:double"&gt;21374.79&lt;/D&gt;&lt;D xsi:type="xsd:double"&gt;21461.965&lt;/D&gt;&lt;D xsi:type="xsd:double"&gt;21530.602&lt;/D&gt;&lt;D xsi:type="xsd:double"&gt;21622.71&lt;/D&gt;&lt;D xsi:type="xsd:double"&gt;21709.428&lt;/D&gt;&lt;D xsi:type="xsd:double"&gt;21796.914&lt;/D&gt;&lt;D xsi:type="xsd:double"&gt;21880.297&lt;/D&gt;&lt;D xsi:type="xsd:double"&gt;21956.527&lt;/D&gt;&lt;D xsi:type="xsd:double"&gt;22030.654&lt;/D&gt;&lt;D xsi:type="xsd:double"&gt;22123.42&lt;/D&gt;&lt;D xsi:type="xsd:double"&gt;22225.422&lt;/D&gt;&lt;D xsi:type="xsd:double"&gt;22318.639&lt;/D&gt;&lt;D xsi:type="xsd:double"&gt;22408.605&lt;/D&gt;&lt;D xsi:type="xsd:double"&gt;22516.412&lt;/D&gt;&lt;D xsi:type="xsd:double"&gt;22618.012&lt;/D&gt;&lt;D xsi:type="xsd:double"&gt;22706.908&lt;/D&gt;&lt;D xsi:type="xsd:double"&gt;22796.55&lt;/D&gt;&lt;D xsi:type="xsd:double"&gt;22875.51&lt;/D&gt;&lt;D xsi:type="xsd:double"&gt;22957.854&lt;/D&gt;&lt;D xsi:type="xsd:double"&gt;23031.346&lt;/D&gt;&lt;D xsi:type="xsd:double"&gt;23106.77&lt;/D&gt;&lt;D xsi:type="xsd:double"&gt;23169.79&lt;/D&gt;&lt;D xsi:type="xsd:double"&gt;23222.52&lt;/D&gt;&lt;D xsi:type="xsd:double"&gt;23264.13&lt;/D&gt;&lt;D xsi:type="xsd:double"&gt;23301.037&lt;/D&gt;&lt;D xsi:type="xsd:double"&gt;23352.752&lt;/D&gt;&lt;D xsi:type="xsd:double"&gt;23404.365&lt;/D&gt;&lt;D xsi:type="xsd:double"&gt;23467.578&lt;/D&gt;&lt;D xsi:type="xsd:double"&gt;23550.145&lt;/D&gt;&lt;D xsi:type="xsd:double"&gt;23646.775&lt;/D&gt;&lt;D xsi:type="xsd:double"&gt;23734.629&lt;/D&gt;&lt;D xsi:type="xsd:double"&gt;23814.074&lt;/D&gt;&lt;D xsi:type="xsd:double"&gt;23866.22&lt;/D&gt;&lt;D xsi:type="xsd:double"&gt;23908.627&lt;/D&gt;&lt;D xsi:type="xsd:double"&gt;23931.873&lt;/D&gt;&lt;D xsi:type="xsd:double"&gt;23959.764&lt;/D&gt;&lt;D xsi:type="xsd:double"&gt;23956.229&lt;/D&gt;&lt;D xsi:type="xsd:double"&gt;23939.127&lt;/D&gt;&lt;D xsi:type="xsd:double"&gt;23938.521&lt;/D&gt;&lt;D xsi:type="xsd:double"&gt;23942.93&lt;/D&gt;&lt;D xsi:type="xsd:double"&gt;23937.736&lt;/D&gt;&lt;D xsi:type="xsd:double"&gt;23902.48&lt;/D&gt;&lt;D xsi:type="xsd:double"&gt;23895.445&lt;/D&gt;&lt;D xsi:type="xsd:double"&gt;23887.637&lt;/D&gt;&lt;D xsi:type="xsd:double"&gt;23876.682&lt;/D&gt;&lt;D xsi:type="xsd:double"&gt;23852.346&lt;/D&gt;&lt;D xsi:type="xsd:double"&gt;23819.176&lt;/D&gt;&lt;D xsi:type="xsd:double"&gt;23774.432&lt;/D&gt;&lt;D xsi:type="xsd:double"&gt;23720.09&lt;/D&gt;&lt;D xsi:type="xsd:double"&gt;23642.273&lt;/D&gt;&lt;D xsi:type="xsd:double"&gt;23555.94&lt;/D&gt;&lt;D xsi:type="xsd:double"&gt;23491.818&lt;/D&gt;&lt;D xsi:type="xsd:double"&gt;23421.412&lt;/D&gt;&lt;D xsi:type="xsd:double"&gt;23344.988&lt;/D&gt;&lt;D xsi:type="xsd:double"&gt;23292.004&lt;/D&gt;&lt;D xsi:type="xsd:double"&gt;23256.525&lt;/D&gt;&lt;D xsi:type="xsd:double"&gt;23243.434&lt;/D&gt;&lt;D xsi:type="xsd:double"&gt;23231.479&lt;/D&gt;&lt;D xsi:type="xsd:double"&gt;23183.049&lt;/D&gt;&lt;D xsi:type="xsd:double"&gt;23138.506&lt;/D&gt;&lt;D xsi:type="xsd:double"&gt;23094.258&lt;/D&gt;&lt;D xsi:type="xsd:double"&gt;23099.145&lt;/D&gt;&lt;D xsi:type="xsd:double"&gt;23100.21&lt;/D&gt;&lt;D xsi:type="xsd:double"&gt;23092.625&lt;/D&gt;&lt;D xsi:type="xsd:double"&gt;23090.453&lt;/D&gt;&lt;D xsi:type="xsd:double"&gt;23063.229&lt;/D&gt;&lt;D xsi:type="xsd:double"&gt;23061.295&lt;/D&gt;&lt;D xsi:type="xsd:double"&gt;23048.771&lt;/D&gt;&lt;D xsi:type="xsd:double"&gt;23028.105&lt;/D&gt;&lt;D xsi:type="xsd:double"&gt;23033.88&lt;/D&gt;&lt;D xsi:type="xsd:double"&gt;23055.42&lt;/D&gt;&lt;D xsi:type="xsd:double"&gt;23071.904&lt;/D&gt;&lt;D xsi:type="xsd:double"&gt;23106.594&lt;/D&gt;&lt;D xsi:type="xsd:double"&gt;23132.334&lt;/D&gt;&lt;D xsi:type="xsd:double"&gt;23150.553&lt;/D&gt;&lt;D xsi:type="xsd:double"&gt;23172.69&lt;/D&gt;&lt;D xsi:type="xsd:double"&gt;23207.41&lt;/D&gt;&lt;D xsi:type="xsd:double"&gt;23270.592&lt;/D&gt;&lt;D xsi:type="xsd:double"&gt;23351.314&lt;/D&gt;&lt;D xsi:type="xsd:double"&gt;23423.42&lt;/D&gt;&lt;D xsi:type="xsd:double"&gt;23499.164&lt;/D&gt;&lt;D xsi:type="xsd:double"&gt;23570.453&lt;/D&gt;&lt;D xsi:type="xsd:double"&gt;23618.379&lt;/D&gt;&lt;D xsi:type="xsd:double"&gt;23667.072&lt;/D&gt;&lt;D xsi:type="xsd:double"&gt;23715.47&lt;/D&gt;&lt;D xsi:type="xsd:double"&gt;23773.826&lt;/D&gt;&lt;D xsi:type="xsd:double"&gt;23817.523&lt;/D&gt;&lt;D xsi:type="xsd:double"&gt;23856.537&lt;/D&gt;&lt;D xsi:type="xsd:double"&gt;23885.615&lt;/D&gt;&lt;D xsi:type="xsd:double"&gt;23886.18&lt;/D&gt;&lt;D xsi:type="xsd:double"&gt;23876.904&lt;/D&gt;&lt;D xsi:type="xsd:double"&gt;23884.46&lt;/D&gt;&lt;D xsi:type="xsd:double"&gt;23872.826&lt;/D&gt;&lt;D xsi:type="xsd:double"&gt;23862.709&lt;/D&gt;&lt;D xsi:type="xsd:double"&gt;23844.547&lt;/D&gt;&lt;D xsi:type="xsd:double"&gt;23791.96&lt;/D&gt;&lt;D xsi:type="xsd:double"&gt;23727.127&lt;/D&gt;&lt;D xsi:type="xsd:double"&gt;23671.23&lt;/D&gt;&lt;D xsi:type="xsd:double"&gt;23602.059&lt;/D&gt;&lt;D xsi:type="xsd:double"&gt;23552.059&lt;/D&gt;&lt;D xsi:type="xsd:double"&gt;23509.451&lt;/D&gt;&lt;D xsi:type="xsd:double"&gt;23468.232&lt;/D&gt;&lt;D xsi:type="xsd:double"&gt;23442.318&lt;/D&gt;&lt;D xsi:type="xsd:double"&gt;23398.016&lt;/D&gt;&lt;D xsi:type="xsd:double"&gt;23353.271&lt;/D&gt;&lt;D xsi:type="xsd:double"&gt;23293.883&lt;/D&gt;&lt;D xsi:type="xsd:double"&gt;23252.34&lt;/D&gt;&lt;D xsi:type="xsd:double"&gt;23230.26&lt;/D&gt;&lt;D xsi:type="xsd:double"&gt;23219.229&lt;/D&gt;&lt;D xsi:type="xsd:double"&gt;23199.295&lt;/D&gt;&lt;D xsi:type="xsd:double"&gt;23181.268&lt;/D&gt;&lt;D xsi:type="xsd:double"&gt;23156.264&lt;/D&gt;&lt;D xsi:type="xsd:double"&gt;23144.244&lt;/D&gt;&lt;D xsi:type="xsd:double"&gt;23155.613&lt;/D&gt;&lt;D xsi:type="xsd:double"&gt;23187.918&lt;/D&gt;&lt;D xsi:type="xsd:double"&gt;23233.23&lt;/D&gt;&lt;D xsi:type="xsd:double"&gt;23254.273&lt;/D&gt;&lt;D xsi:type="xsd:double"&gt;23265.516&lt;/D&gt;&lt;D xsi:type="xsd:double"&gt;23254.44&lt;/D&gt;&lt;D xsi:type="xsd:double"&gt;23231.635&lt;/D&gt;&lt;D xsi:type="xsd:double"&gt;23180.764&lt;/D&gt;&lt;D xsi:type="xsd:double"&gt;23116.014&lt;/D&gt;&lt;D xsi:type="xsd:double"&gt;23076.004&lt;/D&gt;&lt;D xsi:type="xsd:double"&gt;23069.357&lt;/D&gt;&lt;D xsi:type="xsd:double"&gt;23065.283&lt;/D&gt;&lt;D xsi:type="xsd:double"&gt;23080.994&lt;/D&gt;&lt;D xsi:type="xsd:double"&gt;23088.309&lt;/D&gt;&lt;D xsi:type="xsd:double"&gt;23074.818&lt;/D&gt;&lt;D xsi:type="xsd:double"&gt;23058.016&lt;/D&gt;&lt;D xsi:type="xsd:double"&gt;23078.154&lt;/D&gt;&lt;D xsi:type="xsd:double"&gt;23098.408&lt;/D&gt;&lt;D xsi:type="xsd:double"&gt;23118.06&lt;/D&gt;&lt;D xsi:type="xsd:double"&gt;23159.93&lt;/D&gt;&lt;D xsi:type="xsd:double"&gt;23188.598&lt;/D&gt;&lt;D xsi:type="xsd:double"&gt;23212.182&lt;/D&gt;&lt;D xsi:type="xsd:double"&gt;23251.24&lt;/D&gt;&lt;D xsi:type="xsd:double"&gt;23303.906&lt;/D&gt;&lt;D xsi:type="xsd:double"&gt;23335.43&lt;/D&gt;&lt;D xsi:type="xsd:double"&gt;23408.27&lt;/D&gt;&lt;D xsi:type="xsd:double"&gt;23473.926&lt;/D&gt;&lt;D xsi:type="xsd:double"&gt;23560.107&lt;/D&gt;&lt;D xsi:type="xsd:double"&gt;23636.611&lt;/D&gt;&lt;D xsi:type="xsd:double"&gt;23678.38&lt;/D&gt;&lt;D xsi:type="xsd:double"&gt;23730.291&lt;/D&gt;&lt;D xsi:type="xsd:double"&gt;23795.936&lt;/D&gt;&lt;D xsi:type="xsd:double"&gt;23850.541&lt;/D&gt;&lt;D xsi:type="xsd:double"&gt;23887.25&lt;/D&gt;&lt;D xsi:type="xsd:double"&gt;23924.121&lt;/D&gt;&lt;D xsi:type="xsd:double"&gt;23957.145&lt;/D&gt;&lt;D xsi:type="xsd:double"&gt;23966.236&lt;/D&gt;&lt;D xsi:type="xsd:double"&gt;23955.621&lt;/D&gt;&lt;D xsi:type="xsd:double"&gt;23928.607&lt;/D&gt;&lt;D xsi:type="xsd:double"&gt;23879.035&lt;/D&gt;&lt;D xsi:type="xsd:double"&gt;23831.582&lt;/D&gt;&lt;D xsi:type="xsd:double"&gt;23782.082&lt;/D&gt;&lt;D xsi:type="xsd:double"&gt;23715.967&lt;/D&gt;&lt;D xsi:type="xsd:double"&gt;23664.627&lt;/D&gt;&lt;D xsi:type="xsd:double"&gt;23613.84&lt;/D&gt;&lt;D xsi:type="xsd:double"&gt;23552.143&lt;/D&gt;&lt;D xsi:type="xsd:double"&gt;23502&lt;/D&gt;&lt;D xsi:type="xsd:double"&gt;23459.766&lt;/D&gt;&lt;D xsi:type="xsd:double"&gt;23428.219&lt;/D&gt;&lt;D xsi:type="xsd:double"&gt;23387.738&lt;/D&gt;&lt;D xsi:type="xsd:double"&gt;23329.473&lt;/D&gt;&lt;D xsi:type="xsd:double"&gt;23259.922&lt;/D&gt;&lt;D xsi:type="xsd:double"&gt;23204.592&lt;/D&gt;&lt;D xsi:type="xsd:double"&gt;23165.854&lt;/D&gt;&lt;D xsi:type="xsd:double"&gt;23134.787&lt;/D&gt;&lt;D xsi:type="xsd:double"&gt;23132.953&lt;/D&gt;&lt;D xsi:type="xsd:double"&gt;23132.613&lt;/D&gt;&lt;D xsi:type="xsd:double"&gt;23129.543&lt;/D&gt;&lt;D xsi:type="xsd:double"&gt;23113.941&lt;/D&gt;&lt;D xsi:type="xsd:double"&gt;23099.418&lt;/D&gt;&lt;D xsi:type="xsd:double"&gt;23065.7&lt;/D&gt;&lt;D xsi:type="xsd:double"&gt;23031.6&lt;/D&gt;&lt;D xsi:type="xsd:double"&gt;22998.93&lt;/D&gt;&lt;D xsi:type="xsd:double"&gt;22960.521&lt;/D&gt;&lt;D xsi:type="xsd:double"&gt;22937.29&lt;/D&gt;&lt;D xsi:type="xsd:double"&gt;22909.424&lt;/D&gt;&lt;D xsi:type="xsd:double"&gt;22856.523&lt;/D&gt;&lt;D xsi:type="xsd:double"&gt;22783.117&lt;/D&gt;&lt;D xsi:type="xsd:double"&gt;22703.123&lt;/D&gt;&lt;D xsi:type="xsd:double"&gt;22660.102&lt;/D&gt;&lt;D xsi:type="xsd:double"&gt;22616.56&lt;/D&gt;&lt;D xsi:type="xsd:double"&gt;22567.154&lt;/D&gt;&lt;D xsi:type="xsd:double"&gt;22530.71&lt;/D&gt;&lt;D xsi:type="xsd:double"&gt;22476.896&lt;/D&gt;&lt;D xsi:type="xsd:double"&gt;22420.77&lt;/D&gt;&lt;D xsi:type="xsd:double"&gt;22339.621&lt;/D&gt;&lt;D xsi:type="xsd:double"&gt;22278.205&lt;/D&gt;&lt;D xsi:type="xsd:double"&gt;22254.037&lt;/D&gt;&lt;D xsi:type="xsd:double"&gt;22243.957&lt;/D&gt;&lt;D xsi:typ</t>
        </r>
      </text>
    </comment>
    <comment ref="A28" authorId="0" shapeId="0">
      <text>
        <r>
          <rPr>
            <b/>
            <sz val="9"/>
            <color indexed="81"/>
            <rFont val="Tahoma"/>
            <charset val="1"/>
          </rPr>
          <t>e="xsd:double"&gt;22226.4&lt;/D&gt;&lt;D xsi:type="xsd:double"&gt;22219.828&lt;/D&gt;&lt;D xsi:type="xsd:double"&gt;22225.658&lt;/D&gt;&lt;D xsi:type="xsd:double"&gt;22222.002&lt;/D&gt;&lt;D xsi:type="xsd:double"&gt;22179.756&lt;/D&gt;&lt;D xsi:type="xsd:double"&gt;22151.299&lt;/D&gt;&lt;D xsi:type="xsd:double"&gt;22131.121&lt;/D&gt;&lt;D xsi:type="xsd:double"&gt;22127.234&lt;/D&gt;&lt;D xsi:type="xsd:double"&gt;22132.709&lt;/D&gt;&lt;D xsi:type="xsd:double"&gt;22147.854&lt;/D&gt;&lt;D xsi:type="xsd:double"&gt;22155.508&lt;/D&gt;&lt;D xsi:type="xsd:double"&gt;22161.873&lt;/D&gt;&lt;D xsi:type="xsd:double"&gt;22196.156&lt;/D&gt;&lt;D xsi:type="xsd:double"&gt;22202.225&lt;/D&gt;&lt;D xsi:type="xsd:double"&gt;22228.74&lt;/D&gt;&lt;D xsi:type="xsd:double"&gt;22252.734&lt;/D&gt;&lt;D xsi:type="xsd:double"&gt;22278.213&lt;/D&gt;&lt;D xsi:type="xsd:double"&gt;22280.32&lt;/D&gt;&lt;D xsi:type="xsd:double"&gt;22274.965&lt;/D&gt;&lt;D xsi:type="xsd:double"&gt;22258.64&lt;/D&gt;&lt;D xsi:type="xsd:double"&gt;22232.4&lt;/D&gt;&lt;D xsi:type="xsd:double"&gt;22200.127&lt;/D&gt;&lt;D xsi:type="xsd:double"&gt;22111.113&lt;/D&gt;&lt;D xsi:type="xsd:double"&gt;22018.28&lt;/D&gt;&lt;D xsi:type="xsd:double"&gt;21901.656&lt;/D&gt;&lt;D xsi:type="xsd:double"&gt;21794.496&lt;/D&gt;&lt;D xsi:type="xsd:double"&gt;21677.244&lt;/D&gt;&lt;D xsi:type="xsd:double"&gt;21564.475&lt;/D&gt;&lt;D xsi:type="xsd:double"&gt;21487.242&lt;/D&gt;&lt;D xsi:type="xsd:double"&gt;21402.727&lt;/D&gt;&lt;D xsi:type="xsd:double"&gt;21316.994&lt;/D&gt;&lt;D xsi:type="xsd:double"&gt;21218.443&lt;/D&gt;&lt;D xsi:type="xsd:double"&gt;21066.2&lt;/D&gt;&lt;D xsi:type="xsd:double"&gt;20925.877&lt;/D&gt;&lt;D xsi:type="xsd:double"&gt;20791.05&lt;/D&gt;&lt;D xsi:type="xsd:double"&gt;20637.305&lt;/D&gt;&lt;D xsi:type="xsd:double"&gt;20496.393&lt;/D&gt;&lt;D xsi:type="xsd:double"&gt;20353.523&lt;/D&gt;&lt;D xsi:type="xsd:double"&gt;20213.611&lt;/D&gt;&lt;D xsi:type="xsd:double"&gt;20102.746&lt;/D&gt;&lt;D xsi:type="xsd:double"&gt;20029.852&lt;/D&gt;&lt;D xsi:type="xsd:double"&gt;19964.883&lt;/D&gt;&lt;D xsi:type="xsd:double"&gt;19928.22&lt;/D&gt;&lt;D xsi:type="xsd:double"&gt;19884.512&lt;/D&gt;&lt;D xsi:type="xsd:double"&gt;19903.502&lt;/D&gt;&lt;D xsi:type="xsd:double"&gt;19916.719&lt;/D&gt;&lt;D xsi:type="xsd:double"&gt;19932.602&lt;/D&gt;&lt;D xsi:type="xsd:double"&gt;19944.934&lt;/D&gt;&lt;D xsi:type="xsd:double"&gt;19883.455&lt;/D&gt;&lt;D xsi:type="xsd:double"&gt;19825.123&lt;/D&gt;&lt;D xsi:type="xsd:double"&gt;19769.746&lt;/D&gt;&lt;D xsi:type="xsd:double"&gt;19741.7&lt;/D&gt;&lt;D xsi:type="xsd:double"&gt;19717.6&lt;/D&gt;&lt;D xsi:type="xsd:double"&gt;19693.996&lt;/D&gt;&lt;D xsi:type="xsd:double"&gt;19641.43&lt;/D&gt;&lt;D xsi:type="xsd:double"&gt;19563.688&lt;/D&gt;&lt;D xsi:type="xsd:double"&gt;19459.504&lt;/D&gt;&lt;D xsi:type="xsd:double"&gt;19350.75&lt;/D&gt;&lt;D xsi:type="xsd:double"&gt;19264.023&lt;/D&gt;&lt;D xsi:type="xsd:double"&gt;19154.367&lt;/D&gt;&lt;D xsi:type="xsd:double"&gt;19007.244&lt;/D&gt;&lt;D xsi:type="xsd:double"&gt;18819.086&lt;/D&gt;&lt;D xsi:type="xsd:double"&gt;18620.953&lt;/D&gt;&lt;D xsi:type="xsd:double"&gt;18498.748&lt;/D&gt;&lt;D xsi:type="xsd:double"&gt;18398.574&lt;/D&gt;&lt;D xsi:type="xsd:double"&gt;18281.727&lt;/D&gt;&lt;D xsi:type="xsd:double"&gt;18193.164&lt;/D&gt;&lt;D xsi:type="xsd:double"&gt;18116.307&lt;/D&gt;&lt;D xsi:type="xsd:double"&gt;18102.67&lt;/D&gt;&lt;D xsi:type="xsd:double"&gt;18075.488&lt;/D&gt;&lt;D xsi:type="xsd:double"&gt;18060.111&lt;/D&gt;&lt;D xsi:type="xsd:double"&gt;17991.17&lt;/D&gt;&lt;D xsi:type="xsd:double"&gt;17960.732&lt;/D&gt;&lt;D xsi:type="xsd:double"&gt;17909.148&lt;/D&gt;&lt;D xsi:type="xsd:double"&gt;17869.225&lt;/D&gt;&lt;D xsi:type="xsd:double"&gt;17912.219&lt;/D&gt;&lt;D xsi:type="xsd:double"&gt;17977.188&lt;/D&gt;&lt;D xsi:type="xsd:double"&gt;18060.125&lt;/D&gt;&lt;D xsi:type="xsd:double"&gt;18138.031&lt;/D&gt;&lt;D xsi:type="xsd:double"&gt;18238.441&lt;/D&gt;&lt;D xsi:type="xsd:double"&gt;18352.064&lt;/D&gt;&lt;D xsi:type="xsd:double"&gt;18479.455&lt;/D&gt;&lt;D xsi:type="xsd:double"&gt;18653.627&lt;/D&gt;&lt;D xsi:type="xsd:double"&gt;18757.137&lt;/D&gt;&lt;D xsi:type="xsd:double"&gt;18863.926&lt;/D&gt;&lt;D xsi:type="xsd:double"&gt;18962.268&lt;/D&gt;&lt;D xsi:type="xsd:double"&gt;19039.111&lt;/D&gt;&lt;D xsi:type="xsd:double"&gt;19123.361&lt;/D&gt;&lt;D xsi:type="xsd:double"&gt;19133.664&lt;/D&gt;&lt;D xsi:type="xsd:double"&gt;19165.434&lt;/D&gt;&lt;D xsi:type="xsd:double"&gt;19197.143&lt;/D&gt;&lt;D xsi:type="xsd:double"&gt;19260.742&lt;/D&gt;&lt;D xsi:type="xsd:double"&gt;19293.326&lt;/D&gt;&lt;D xsi:type="xsd:double"&gt;19335.045&lt;/D&gt;&lt;D xsi:type="xsd:double"&gt;19358.32&lt;/D&gt;&lt;D xsi:type="xsd:double"&gt;19331.021&lt;/D&gt;&lt;D xsi:type="xsd:double"&gt;19295.191&lt;/D&gt;&lt;D xsi:type="xsd:double"&gt;19235.086&lt;/D&gt;&lt;D xsi:type="xsd:double"&gt;19147.406&lt;/D&gt;&lt;D xsi:type="xsd:double"&gt;19030.918&lt;/D&gt;&lt;D xsi:type="xsd:double"&gt;18939.564&lt;/D&gt;&lt;D xsi:type="xsd:double"&gt;18883.877&lt;/D&gt;&lt;D xsi:type="xsd:double"&gt;18796.658&lt;/D&gt;&lt;D xsi:type="xsd:double"&gt;18784.646&lt;/D&gt;&lt;D xsi:type="xsd:double"&gt;18744.527&lt;/D&gt;&lt;D xsi:type="xsd:double"&gt;18719.617&lt;/D&gt;&lt;D xsi:type="xsd:double"&gt;18682.805&lt;/D&gt;&lt;D xsi:type="xsd:double"&gt;18644.111&lt;/D&gt;&lt;D xsi:type="xsd:double"&gt;18651.309&lt;/D&gt;&lt;D xsi:type="xsd:double"&gt;18623.762&lt;/D&gt;&lt;D xsi:type="xsd:double"&gt;18577.135&lt;/D&gt;&lt;D xsi:type="xsd:double"&gt;18532.072&lt;/D&gt;&lt;D xsi:type="xsd:double"&gt;18501.748&lt;/D&gt;&lt;D xsi:type="xsd:double"&gt;18462.217&lt;/D&gt;&lt;D xsi:type="xsd:double"&gt;18451.924&lt;/D&gt;&lt;D xsi:type="xsd:double"&gt;18444.143&lt;/D&gt;&lt;D xsi:type="xsd:double"&gt;18435.572&lt;/D&gt;&lt;D xsi:type="xsd:double"&gt;18463.174&lt;/D&gt;&lt;D xsi:type="xsd:double"&gt;18485.33&lt;/D&gt;&lt;D xsi:type="xsd:double"&gt;18532.314&lt;/D&gt;&lt;D xsi:type="xsd:double"&gt;18556.357&lt;/D&gt;&lt;D xsi:type="xsd:double"&gt;18563.443&lt;/D&gt;&lt;D xsi:type="xsd:double"&gt;18585.695&lt;/D&gt;&lt;D xsi:type="xsd:double"&gt;18579.453&lt;/D&gt;&lt;D xsi:type="xsd:double"&gt;18563.799&lt;/D&gt;&lt;D xsi:type="xsd:double"&gt;18545.486&lt;/D&gt;&lt;D xsi:type="xsd:double"&gt;18528.027&lt;/D&gt;&lt;D xsi:type="xsd:double"&gt;18509.283&lt;/D&gt;&lt;D xsi:type="xsd:double"&gt;18504.107&lt;/D&gt;&lt;D xsi:type="xsd:double"&gt;18532.393&lt;/D&gt;&lt;D xsi:type="xsd:double"&gt;18558.379&lt;/D&gt;&lt;D xsi:type="xsd:double"&gt;18596.242&lt;/D&gt;&lt;D xsi:type="xsd:double"&gt;18629.13&lt;/D&gt;&lt;D xsi:type="xsd:double"&gt;18709.176&lt;/D&gt;&lt;D xsi:type="xsd:double"&gt;18779.252&lt;/D&gt;&lt;D xsi:type="xsd:double"&gt;18872.889&lt;/D&gt;&lt;D xsi:type="xsd:double"&gt;18974.398&lt;/D&gt;&lt;D xsi:type="xsd:double"&gt;19075.531&lt;/D&gt;&lt;D xsi:type="xsd:double"&gt;19181.703&lt;/D&gt;&lt;D xsi:type="xsd:double"&gt;19258.266&lt;/D&gt;&lt;D xsi:type="xsd:double"&gt;19351.857&lt;/D&gt;&lt;D xsi:type="xsd:double"&gt;19448.629&lt;/D&gt;&lt;D xsi:type="xsd:double"&gt;19563.883&lt;/D&gt;&lt;D xsi:type="xsd:double"&gt;19657.861&lt;/D&gt;&lt;D xsi:type="xsd:double"&gt;19756.992&lt;/D&gt;&lt;D xsi:type="xsd:double"&gt;19851.281&lt;/D&gt;&lt;D xsi:type="xsd:double"&gt;19972.55&lt;/D&gt;&lt;D xsi:type="xsd:double"&gt;20079.766&lt;/D&gt;&lt;D xsi:type="xsd:double"&gt;20168.744&lt;/D&gt;&lt;D xsi:type="xsd:double"&gt;20255.518&lt;/D&gt;&lt;D xsi:type="xsd:double"&gt;20346.64&lt;/D&gt;&lt;D xsi:type="xsd:double"&gt;20454.682&lt;/D&gt;&lt;D xsi:type="xsd:double"&gt;20567.936&lt;/D&gt;&lt;D xsi:type="xsd:double"&gt;20661.129&lt;/D&gt;&lt;D xsi:type="xsd:double"&gt;20748.021&lt;/D&gt;&lt;D xsi:type="xsd:double"&gt;20824.81&lt;/D&gt;&lt;D xsi:type="xsd:double"&gt;20896.756&lt;/D&gt;&lt;D xsi:type="xsd:double"&gt;20943.848&lt;/D&gt;&lt;D xsi:type="xsd:double"&gt;20989.107&lt;/D&gt;&lt;D xsi:type="xsd:double"&gt;21041.98&lt;/D&gt;&lt;D xsi:type="xsd:double"&gt;21100.893&lt;/D&gt;&lt;D xsi:type="xsd:double"&gt;21168.229&lt;/D&gt;&lt;D xsi:type="xsd:double"&gt;21200.654&lt;/D&gt;&lt;D xsi:type="xsd:double"&gt;21240.918&lt;/D&gt;&lt;D xsi:type="xsd:double"&gt;21268.686&lt;/D&gt;&lt;D xsi:type="xsd:double"&gt;21274.04&lt;/D&gt;&lt;D xsi:type="xsd:double"&gt;21254.506&lt;/D&gt;&lt;D xsi:type="xsd:double"&gt;21249.041&lt;/D&gt;&lt;D xsi:type="xsd:double"&gt;21264.148&lt;/D&gt;&lt;D xsi:type="xsd:double"&gt;21276.486&lt;/D&gt;&lt;D xsi:type="xsd:double"&gt;21297.58&lt;/D&gt;&lt;D xsi:type="xsd:double"&gt;21294.713&lt;/D&gt;&lt;D xsi:type="xsd:double"&gt;21298.525&lt;/D&gt;&lt;D xsi:type="xsd:double"&gt;21289.838&lt;/D&gt;&lt;D xsi:type="xsd:double"&gt;21274.363&lt;/D&gt;&lt;D xsi:type="xsd:double"&gt;21244.838&lt;/D&gt;&lt;D xsi:type="xsd:double"&gt;21210.205&lt;/D&gt;&lt;D xsi:type="xsd:double"&gt;21186.234&lt;/D&gt;&lt;D xsi:type="xsd:double"&gt;21149.332&lt;/D&gt;&lt;D xsi:type="xsd:double"&gt;21121.88&lt;/D&gt;&lt;D xsi:type="xsd:double"&gt;21095.791&lt;/D&gt;&lt;D xsi:type="xsd:double"&gt;21056.057&lt;/D&gt;&lt;D xsi:type="xsd:double"&gt;21017.129&lt;/D&gt;&lt;D xsi:type="xsd:double"&gt;20966.795&lt;/D&gt;&lt;D xsi:type="xsd:double"&gt;20929.643&lt;/D&gt;&lt;D xsi:type="xsd:double"&gt;20928.879&lt;/D&gt;&lt;D xsi:type="xsd:double"&gt;20927.14&lt;/D&gt;&lt;D xsi:type="xsd:double"&gt;20899.916&lt;/D&gt;&lt;D xsi:type="xsd:double"&gt;20852.648&lt;/D&gt;&lt;D xsi:type="xsd:double"&gt;20812.307&lt;/D&gt;&lt;D xsi:type="xsd:double"&gt;20780.373&lt;/D&gt;&lt;D xsi:type="xsd:double"&gt;20745.51&lt;/D&gt;&lt;D xsi:type="xsd:double"&gt;20705.95&lt;/D&gt;&lt;D xsi:type="xsd:double"&gt;20679.094&lt;/D&gt;&lt;D xsi:type="xsd:double"&gt;20673.08&lt;/D&gt;&lt;D xsi:type="xsd:double"&gt;20679.2&lt;/D&gt;&lt;D xsi:type="xsd:double"&gt;20667.588&lt;/D&gt;&lt;D xsi:type="xsd:double"&gt;20656.367&lt;/D&gt;&lt;D xsi:type="xsd:double"&gt;20655.242&lt;/D&gt;&lt;D xsi:type="xsd:double"&gt;20662.285&lt;/D&gt;&lt;D xsi:type="xsd:double"&gt;20647.012&lt;/D&gt;&lt;D xsi:type="xsd:double"&gt;20657.451&lt;/D&gt;&lt;D xsi:type="xsd:double"&gt;20692.436&lt;/D&gt;&lt;D xsi:type="xsd:double"&gt;20727.133&lt;/D&gt;&lt;D xsi:type="xsd:double"&gt;20755.32&lt;/D&gt;&lt;D xsi:type="xsd:double"&gt;20742.604&lt;/D&gt;&lt;D xsi:type="xsd:double"&gt;20737.191&lt;/D&gt;&lt;D xsi:type="xsd:double"&gt;20735.91&lt;/D&gt;&lt;D xsi:type="xsd:double"&gt;20740.242&lt;/D&gt;&lt;D xsi:type="xsd:double"&gt;20722.107&lt;/D&gt;&lt;D xsi:type="xsd:double"&gt;20673.807&lt;/D&gt;&lt;D xsi:type="xsd:double"&gt;20637.99&lt;/D&gt;&lt;D xsi:type="xsd:double"&gt;20572.867&lt;/D&gt;&lt;D xsi:type="xsd:double"&gt;20493.877&lt;/D&gt;&lt;D xsi:type="xsd:double"&gt;20391.719&lt;/D&gt;&lt;D xsi:type="xsd:double"&gt;20287.303&lt;/D&gt;&lt;D xsi:type="xsd:double"&gt;20208.041&lt;/D&gt;&lt;D xsi:type="xsd:double"&gt;20113.492&lt;/D&gt;&lt;D xsi:type="xsd:double"&gt;20014.498&lt;/D&gt;&lt;D xsi:type="xsd:double"&gt;19909.682&lt;/D&gt;&lt;D xsi:type="xsd:double"&gt;19812.66&lt;/D&gt;&lt;D xsi:type="xsd:double"&gt;19710.723&lt;/D&gt;&lt;D xsi:type="xsd:double"&gt;19579.78&lt;/D&gt;&lt;D xsi:type="xsd:double"&gt;19448.78&lt;/D&gt;&lt;D xsi:type="xsd:double"&gt;19322.395&lt;/D&gt;&lt;D xsi:type="xsd:double"&gt;19204.842&lt;/D&gt;&lt;D xsi:type="xsd:double"&gt;19093.557&lt;/D&gt;&lt;D xsi:type="xsd:double"&gt;19003.05&lt;/D&gt;&lt;D xsi:type="xsd:double"&gt;18925.602&lt;/D&gt;&lt;D xsi:type="xsd:double"&gt;18852.486&lt;/D&gt;&lt;D xsi:type="xsd:double"&gt;18813.416&lt;/D&gt;&lt;D xsi:type="xsd:double"&gt;18762.328&lt;/D&gt;&lt;D xsi:type="xsd:double"&gt;18750.664&lt;/D&gt;&lt;D xsi:type="xsd:double"&gt;18731.037&lt;/D&gt;&lt;D xsi:type="xsd:double"&gt;18745.14&lt;/D&gt;&lt;D xsi:type="xsd:double"&gt;18770.416&lt;/D&gt;&lt;D xsi:type="xsd:double"&gt;18789.293&lt;/D&gt;&lt;D xsi:type="xsd:double"&gt;18825.926&lt;/D&gt;&lt;D xsi:type="xsd:double"&gt;18855.86&lt;/D&gt;&lt;D xsi:type="xsd:double"&gt;18869.945&lt;/D&gt;&lt;D xsi:type="xsd:double"&gt;18874.768&lt;/D&gt;&lt;D xsi:type="xsd:double"&gt;18871.086&lt;/D&gt;&lt;D xsi:type="xsd:double"&gt;18895.424&lt;/D&gt;&lt;D xsi:type="xsd:double"&gt;18915.21&lt;/D&gt;&lt;D xsi:type="xsd:double"&gt;18959.367&lt;/D&gt;&lt;D xsi:type="xsd:double"&gt;19036.863&lt;/D&gt;&lt;D xsi:type="xsd:double"&gt;19109.4&lt;/D&gt;&lt;D xsi:type="xsd:double"&gt;19173.83&lt;/D&gt;&lt;D xsi:type="xsd:double"&gt;19229.947&lt;/D&gt;&lt;D xsi:type="xsd:double"&gt;19276.234&lt;/D&gt;&lt;D xsi:type="xsd:double"&gt;19298.371&lt;/D&gt;&lt;D xsi:type="xsd:double"&gt;19325.736&lt;/D&gt;&lt;D xsi:type="xsd:double"&gt;19325.666&lt;/D&gt;&lt;D xsi:type="xsd:double"&gt;19339.877&lt;/D&gt;&lt;D xsi:type="xsd:double"&gt;19334.248&lt;/D&gt;&lt;D xsi:type="xsd:double"&gt;19335.623&lt;/D&gt;&lt;D xsi:type="xsd:double"&gt;19326.783&lt;/D&gt;&lt;D xsi:type="xsd:double"&gt;19328.795&lt;/D&gt;&lt;D xsi:type="xsd:double"&gt;19347.58&lt;/D&gt;&lt;D xsi:type="xsd:double"&gt;19350.498&lt;/D&gt;&lt;D xsi:type="xsd:double"&gt;19350.785&lt;/D&gt;&lt;D xsi:type="xsd:double"&gt;19345.559&lt;/D&gt;&lt;D xsi:type="xsd:double"&gt;19331.352&lt;/D&gt;&lt;D xsi:type="xsd:double"&gt;19343.836&lt;/D&gt;&lt;D xsi:type="xsd:double"&gt;19351.033&lt;/D&gt;&lt;D xsi:type="xsd:double"&gt;19354.098&lt;/D&gt;&lt;D xsi:type="xsd:double"&gt;19359.629&lt;/D&gt;&lt;D xsi:type="xsd:double"&gt;19353.682&lt;/D&gt;&lt;D xsi:type="xsd:double"&gt;19346.959&lt;/D&gt;&lt;D xsi:type="xsd:double"&gt;19375.49&lt;/D&gt;&lt;D xsi:type="xsd:double"&gt;19409.3&lt;/D&gt;&lt;D xsi:type="xsd:double"&gt;19441.582&lt;/D&gt;&lt;D xsi:type="xsd:double"&gt;19503.8&lt;/D&gt;&lt;D xsi:type="xsd:double"&gt;19555.975&lt;/D&gt;&lt;D xsi:type="xsd:double"&gt;19603.977&lt;/D&gt;&lt;D xsi:type="xsd:double"&gt;19645.793&lt;/D&gt;&lt;D xsi:type="xsd:double"&gt;19686.414&lt;/D&gt;&lt;D xsi:type="xsd:double"&gt;19706.61&lt;/D&gt;&lt;D xsi:type="xsd:double"&gt;19730.373&lt;/D&gt;&lt;D xsi:type="xsd:double"&gt;19782.912&lt;/D&gt;&lt;D xsi:type="xsd:double"&gt;19842.758&lt;/D&gt;&lt;D xsi:type="xsd:double"&gt;19893.28&lt;/D&gt;&lt;D xsi:type="xsd:double"&gt;19955.252&lt;/D&gt;&lt;D xsi:type="xsd:double"&gt;19985.506&lt;/D&gt;&lt;D xsi:type="xsd:double"&gt;19996.17&lt;/D&gt;&lt;D xsi:type="xsd:double"&gt;19996.918&lt;/D&gt;&lt;D xsi:type="xsd:double"&gt;19995.324&lt;/D&gt;&lt;D xsi:type="xsd:double"&gt;19988.46&lt;/D&gt;&lt;D xsi:type="xsd:double"&gt;19979.28&lt;/D&gt;&lt;D xsi:type="xsd:double"&gt;19957.305&lt;/D&gt;&lt;D xsi:type="xsd:double"&gt;19925.172&lt;/D&gt;&lt;D xsi:type="xsd:double"&gt;19879.15&lt;/D&gt;&lt;D xsi:type="xsd:double"&gt;19826.14&lt;/D&gt;&lt;D xsi:type="xsd:double"&gt;19809.443&lt;/D&gt;&lt;D xsi:type="xsd:double"&gt;19796.734&lt;/D&gt;&lt;D xsi:type="xsd:double"&gt;19775.045&lt;/D&gt;&lt;D xsi:type="xsd:double"&gt;19776.2&lt;/D&gt;&lt;D xsi:type="xsd:double"&gt;19780.434&lt;/D&gt;&lt;D xsi:type="xsd:double"&gt;19806.12&lt;/D&gt;&lt;D xsi:type="xsd:double"&gt;19833.81&lt;/D&gt;&lt;D xsi:type="xsd:double"&gt;19858.902&lt;/D&gt;&lt;D xsi:type="xsd:double"&gt;19906.61&lt;/D&gt;&lt;D xsi:type="xsd:double"&gt;19929.543&lt;/D&gt;&lt;D xsi:type="xsd:double"&gt;19972.29&lt;/D&gt;&lt;D xsi:type="xsd:double"&gt;20017.09&lt;/D&gt;&lt;D xsi:type="xsd:double"&gt;20061.434&lt;/D&gt;&lt;D xsi:type="xsd:double"&gt;20098.395&lt;/D&gt;&lt;D xsi:type="xsd:double"&gt;20158.863&lt;/D&gt;&lt;D xsi:type="xsd:double"&gt;20226.754&lt;/D&gt;&lt;D xsi:type="xsd:double"&gt;20293.207&lt;/D&gt;&lt;D xsi:type="xsd:double"&gt;20367.11&lt;/D&gt;&lt;D xsi:type="xsd:double"&gt;20460.475&lt;/D&gt;&lt;D xsi:type="xsd:double"&gt;20541.238&lt;/D&gt;&lt;D xsi:type="xsd:double"&gt;20597.994&lt;/D&gt;&lt;D xsi:type="xsd:double"&gt;20652.615&lt;/D&gt;&lt;D xsi:type="xsd:double"&gt;20709.674&lt;/D&gt;&lt;D xsi:type="xsd:double"&gt;20762.727&lt;/D&gt;&lt;D xsi:type="xsd:double"&gt;20817.758&lt;/D&gt;&lt;D xsi:type="xsd:double"&gt;20846.621&lt;/D&gt;&lt;D xsi:type="xsd:double"&gt;20884.549&lt;/D&gt;&lt;D xsi:type="xsd:double"&gt;20930.387&lt;/D&gt;&lt;D xsi:type="xsd:double"&gt;20965.88&lt;/D&gt;&lt;D xsi:type="xsd:double"&gt;21021.21&lt;/D&gt;&lt;D xsi:type="xsd:double"&gt;21072.654&lt;/D&gt;&lt;D xsi:type="xsd:double"&gt;21128.43&lt;/D&gt;&lt;D xsi:type="xsd:double"&gt;21170.775&lt;/D&gt;&lt;D xsi:type="xsd:double"&gt;21219.941&lt;/D&gt;&lt;D xsi:type="xsd:double"&gt;21253.256&lt;/D&gt;&lt;D xsi:type="xsd:double"&gt;21293.326&lt;/D&gt;&lt;D xsi:type="xsd:double"&gt;21340.006&lt;/D&gt;&lt;D xsi:type="xsd:double"&gt;21400.176&lt;/D&gt;&lt;D xsi:type="xsd:double"&gt;21449.877&lt;/D&gt;&lt;D xsi:type="xsd:double"&gt;21505.87&lt;/D&gt;&lt;D xsi:type="xsd:double"&gt;21563.998&lt;/D&gt;&lt;D xsi:type="xsd:double"&gt;21596.363&lt;/D&gt;&lt;D xsi:type="xsd:double"&gt;21615.63&lt;/D&gt;&lt;D xsi:type="xsd:double"&gt;21630.324&lt;/D&gt;&lt;D xsi:type="xsd:double"&gt;21632.344&lt;/D&gt;&lt;D xsi:type="xsd:double"&gt;21644.09&lt;/D&gt;&lt;D xsi:type="xsd:double"&gt;21628.705&lt;/D&gt;&lt;D xsi:type="xsd:double"&gt;21610.719&lt;/D&gt;&lt;D xsi:type="xsd:double"&gt;21596.234&lt;/D&gt;&lt;D xsi:type="xsd:double"&gt;21572.771&lt;/D&gt;&lt;D xsi:type="xsd:double"&gt;21560.8&lt;/D&gt;&lt;D xsi:type="xsd:double"&gt;21557.45&lt;/D&gt;&lt;D xsi:type="xsd:double"&gt;21575.87&lt;/D&gt;&lt;D xsi:type="xsd:double"&gt;21593.406&lt;/D&gt;&lt;D xsi:type="xsd:double"&gt;21614.18&lt;/D&gt;&lt;D xsi:type="xsd:double"&gt;21617.537&lt;/D&gt;&lt;D xsi:type="xsd:double"&gt;21622.588&lt;/D&gt;&lt;D xsi:type="xsd:double"&gt;21618.541&lt;/D&gt;&lt;D xsi:type="xsd:double"&gt;21606.613&lt;/D&gt;&lt;D xsi:type="xsd:double"&gt;21599.39&lt;/D&gt;&lt;D xsi:type="xsd:double"&gt;21607.943&lt;/D&gt;&lt;D xsi:type="xsd:double"&gt;21642.09&lt;/D&gt;&lt;D xsi:type="xsd:double"&gt;21682.428&lt;/D&gt;&lt;D xsi:type="xsd:double"&gt;21724.75&lt;/D&gt;&lt;D xsi:type="xsd:double"&gt;21781.514&lt;/D&gt;&lt;D xsi:type="xsd:double"&gt;21834.582&lt;/D&gt;&lt;D xsi:type="xsd:double"&gt;21901.414&lt;/D&gt;&lt;D xsi:type="xsd:double"&gt;21973.764&lt;/D&gt;&lt;D xsi:type="xsd:double"&gt;22036.34&lt;/D&gt;&lt;D xsi:type="xsd:double"&gt;22099.662&lt;/D&gt;&lt;D xsi:type="xsd:double"&gt;22154.613&lt;/D&gt;&lt;D xsi:type="xsd:double"&gt;22200.443&lt;/D&gt;&lt;D xsi:type="xsd:double"&gt;22230.059&lt;/D&gt;&lt;D xsi:type="xsd:double"&gt;22264.027&lt;/D&gt;&lt;D xsi:type="xsd:double"&gt;22302.814&lt;/D&gt;&lt;D xsi:type="xsd:double"&gt;22350.695&lt;/D&gt;&lt;D xsi:type="xsd:double"&gt;22387.396&lt;/D&gt;&lt;D xsi:type="xsd:double"&gt;22451.475&lt;/D&gt;&lt;D xsi:type="xsd:double"&gt;22533.014&lt;/D&gt;&lt;D xsi:type="xsd:double"&gt;22609.568&lt;/D&gt;&lt;D xsi:type="xsd:double"&gt;22662.512&lt;/D&gt;&lt;D xsi:type="xsd:double"&gt;22705.58&lt;/D&gt;&lt;D xsi:type="xsd:double"&gt;22756.945&lt;/D&gt;&lt;D xsi:type="xsd:double"&gt;22810.824&lt;/D&gt;&lt;D xsi:type="xsd:double"&gt;22857.83&lt;/D&gt;&lt;D xsi:type="xsd:double"&gt;22903.326&lt;/D&gt;&lt;D xsi:type="xsd:double"&gt;22950.123&lt;/D&gt;&lt;D xsi:type="xsd:double"&gt;22987.674&lt;/D&gt;&lt;D xsi:type="xsd:double"&gt;23028.98&lt;/D&gt;&lt;D xsi:type="xsd:double"&gt;23084.334&lt;/D&gt;&lt;D xsi:type="xsd:double"&gt;23132.71&lt;/D&gt;&lt;D xsi:type="xsd:double"&gt;23182.672&lt;/D&gt;&lt;D xsi:type="xsd:double"&gt;23239.111&lt;/D&gt;&lt;D xsi:type="xsd:double"&gt;23291.998&lt;/D&gt;&lt;D xsi:type="xsd:double"&gt;23340.03&lt;/D&gt;&lt;D xsi:type="xsd:double"&gt;23390.295&lt;/D&gt;&lt;D xsi:type="xsd:double"&gt;23440.207&lt;/D&gt;&lt;D xsi:type="xsd:double"&gt;23465.71&lt;/D&gt;&lt;D xsi:type="xsd:double"&gt;23482.258&lt;/D&gt;&lt;D xsi:type="xsd:double"&gt;23501.795&lt;/D&gt;&lt;D xsi:type="xsd:double"&gt;23519.559&lt;/D&gt;&lt;D xsi:type="xsd:double"&gt;23521.426&lt;/D&gt;&lt;D xsi:type="xsd:double"&gt;23523.348&lt;/D&gt;&lt;D xsi:type="xsd:double"&gt;23514.482&lt;/D&gt;&lt;D xsi:type="xsd:double"&gt;23512.037&lt;/D&gt;&lt;D xsi:type="xsd:double"&gt;23512.037&lt;/D&gt;&lt;D xsi:type="xsd:double"&gt;23515.19&lt;/D&gt;&lt;D xsi:type="xsd:double"&gt;23516.436&lt;/D&gt;&lt;D xsi:type="xsd:double"&gt;23506.645&lt;/D&gt;&lt;D xsi:type="xsd:double"&gt;23491.926&lt;/D&gt;&lt;D xsi:type="xsd:double"&gt;23457.713&lt;/D&gt;&lt;D xsi:type="xsd:double"&gt;23413.887&lt;/D&gt;&lt;D xsi:type="xsd:double"&gt;23373.135&lt;/D&gt;&lt;D xsi:type="xsd:double"&gt;23319.174&lt;/D&gt;&lt;D xsi:type="xsd:double"&gt;23269.004&lt;/D&gt;&lt;D xsi:type="xsd:double"&gt;23236.424&lt;/D&gt;&lt;D xsi:type="xsd:double"&gt;23197.676&lt;/D&gt;&lt;D xsi:type="xsd:double"&gt;23133.463&lt;/D&gt;&lt;D xsi:type="xsd:double"&gt;23075.012&lt;/D&gt;&lt;D xsi:type="xsd:double"&gt;23027.81&lt;/D&gt;&lt;D xsi:type="xsd:double"&gt;22982.133&lt;/D&gt;&lt;D xsi:type="xsd:double"&gt;22979.305&lt;/D&gt;&lt;D xsi:type="xsd:double"&gt;22970.998&lt;/D&gt;&lt;D xsi:type="xsd:double"&gt;22956.678&lt;/D&gt;&lt;D xsi:type="xsd:double"&gt;22923.754&lt;/D&gt;&lt;D xsi:type="xsd:double"&gt;22884.049&lt;/D&gt;&lt;D xsi:type="xsd:double"&gt;22838.477&lt;/D&gt;&lt;D xsi:type="xsd:double"&gt;22773.549&lt;/D&gt;&lt;D xsi:type="xsd:double"&gt;22718.445&lt;/D&gt;&lt;D xsi:type="xsd:double"&gt;22665.896&lt;/D&gt;&lt;D xsi:type="xsd:double"&gt;22631.857&lt;/D&gt;&lt;D xsi:type="xsd:double"&gt;22598.5&lt;/D&gt;&lt;D xsi:type="xsd:double"&gt;22570.055&lt;/D&gt;&lt;D xsi:type="xsd:double"&gt;22559.623&lt;/D&gt;&lt;D xsi:type="xsd:double"&gt;22554.014&lt;/D&gt;&lt;D xsi:type="xsd:double"&gt;22517.982&lt;/D&gt;&lt;D xsi:type="xsd:double"&gt;22492.361&lt;/D&gt;&lt;D xsi:type="xsd:double"&gt;22482.346&lt;/D&gt;&lt;D xsi:type="xsd:double"&gt;22440.666&lt;/D&gt;&lt;D xsi:type="xsd:double"&gt;22387.676&lt;/D&gt;&lt;D xsi:type="xsd:double"&gt;22342.621&lt;/D&gt;&lt;D xsi:type="xsd:double"&gt;22289.752&lt;/D&gt;&lt;D xsi:type="xsd:double"&gt;22240.275&lt;/D&gt;&lt;D xsi:type="xsd:double"&gt;22200.197&lt;/D&gt;&lt;D xsi:type="xsd:double"&gt;22160.998&lt;/D&gt;&lt;D xsi:type="xsd:double"&gt;22113.64&lt;/D&gt;&lt;D xsi:type="xsd:double"&gt;22065.469&lt;/D&gt;&lt;D xsi:type="xsd:double"&gt;22036.926&lt;/D&gt;&lt;D xsi:type="xsd:double"&gt;22035.512&lt;/D&gt;&lt;D xsi:type="xsd:double"&gt;22024.908&lt;/D&gt;&lt;D xsi:type="xsd:double"&gt;22003.945&lt;/D&gt;&lt;D xsi:type="xsd:double"&gt;22007.332&lt;/D&gt;&lt;D xsi:type="xsd:double"&gt;22014.838&lt;/D&gt;&lt;D xsi:type="xsd:double"&gt;22026.668&lt;/D&gt;&lt;D xsi:type="xsd:double"&gt;22032.467&lt;/D&gt;&lt;D xsi:type="xsd:double"&gt;22054.336&lt;/D&gt;&lt;D xsi:type="xsd:double"&gt;22069.36&lt;/D&gt;&lt;D xsi:type="xsd:double"&gt;22086.982&lt;/D&gt;&lt;D xsi:type="xsd:double"&gt;22146.393&lt;/D&gt;&lt;D xsi:type="xsd:double"&gt;22212.844&lt;/D&gt;&lt;D xsi:type="xsd:double"&gt;22281.545&lt;/D&gt;&lt;D xsi:type="xsd:double"&gt;22340.39&lt;/D&gt;&lt;D xsi:type="xsd:double"&gt;22401.389&lt;/D&gt;&lt;D xsi:type="xsd:double"&gt;22446.426&lt;/D&gt;&lt;D xsi:type="xsd:double"&gt;22504.307&lt;/D&gt;&lt;D xsi:type="xsd:double"&gt;22572.918&lt;/D&gt;&lt;D xsi:type="xsd:double"&gt;22648.568&lt;/D&gt;&lt;D xsi:type="xsd:double"&gt;22747.594&lt;/D&gt;&lt;D xsi:type="xsd:double"&gt;22815.232&lt;/D&gt;&lt;D xsi:type="xsd:double"&gt;22876.068&lt;/D&gt;&lt;D xsi:type="xsd:double"&gt;22919.223&lt;/D&gt;&lt;D xsi:type="xsd:double"&gt;22941.004&lt;/D&gt;&lt;D xsi:type="xsd:double"&gt;22955.244&lt;/D&gt;&lt;D xsi:type="xsd:double"&gt;22974.07&lt;/D&gt;&lt;D xsi:type="xsd:double"&gt;22972.78&lt;/D&gt;&lt;D xsi:type="xsd:double"&gt;22960.143&lt;/D&gt;&lt;D xsi:type="xsd:double"&gt;22946.336&lt;/D&gt;&lt;D xsi:type="xsd:double"&gt;22925.947&lt;/D&gt;&lt;D xsi:type="xsd:double"&gt;22894.469&lt;/D&gt;&lt;D xsi:type="xsd:double"&gt;22845.576&lt;/D&gt;&lt;D xsi:type="xsd:double"&gt;22775.281&lt;/D&gt;&lt;D xsi:type="xsd:double"&gt;22693.47&lt;/D&gt;&lt;D xsi:type="xsd:double"&gt;22608.164&lt;/D&gt;&lt;D xsi:type="xsd:double"&gt;22526.406&lt;/D&gt;&lt;D xsi:type="xsd:double"&gt;22424.244&lt;/D&gt;&lt;D xsi:type="xsd:double"&gt;22320.488&lt;/D&gt;&lt;D xsi:type="xsd:double"&gt;22227.65&lt;/D&gt;&lt;D xsi:type="xsd:double"&gt;22114.293&lt;/D&gt;&lt;D xsi:type="xsd:double"&gt;21995.318&lt;/D&gt;&lt;D xsi:type="xsd:double"&gt;21851.408&lt;/D&gt;&lt;D xsi:type="xsd:double"&gt;21731.09&lt;/D&gt;&lt;D xsi:type="xsd:double"&gt;21590.855&lt;/D&gt;&lt;D xsi:type="xsd:double"&gt;21449.338&lt;/D&gt;&lt;D xsi:type="xsd:double"&gt;21320.053&lt;/D&gt;&lt;D xsi:type="xsd:double"&gt;21214.31&lt;/D&gt;&lt;D xsi:type="xsd:double"&gt;21130.26&lt;/D&gt;&lt;D xsi:type="xsd:double"&gt;21043.584&lt;/D&gt;&lt;D xsi:type="xsd:double"&gt;20936.84&lt;/D&gt;&lt;D xsi:type="xsd:double"&gt;20845.998&lt;/D&gt;&lt;D xsi:type="xsd:double"&gt;20785.27&lt;/D&gt;&lt;D xsi:type="xsd:double"&gt;20722.457&lt;/D&gt;&lt;D xsi:type="xsd:double"&gt;20677.846&lt;/D&gt;&lt;D xsi:type="xsd:double"&gt;20642.318&lt;/D&gt;&lt;D xsi:type="xsd:double"&gt;20646.46&lt;/D&gt;&lt;D xsi:type="xsd:double"&gt;20665.973&lt;/D&gt;&lt;D xsi:type="xsd:double"&gt;20682.68&lt;/D&gt;&lt;D xsi:type="xsd:double"&gt;20687.004&lt;/D&gt;&lt;D xsi:type="xsd:double"&gt;20694.305&lt;/D&gt;&lt;D xsi:type="xsd:double"&gt;20712.22&lt;/D&gt;&lt;D xsi:type="xsd:double"&gt;20761.197&lt;/D&gt;&lt;D xsi:type="xsd:double"&gt;20818.857&lt;/D&gt;&lt;D xsi:type="xsd:double"&gt;20923.93&lt;/D&gt;&lt;D xsi:type="xsd:double"&gt;21029.59&lt;/D&gt;&lt;D xsi:type="xsd:double"&gt;21107.71&lt;/D&gt;&lt;D xsi:type="xsd:double"&gt;21184.154&lt;/D&gt;&lt;D xsi:type="xsd:double"&gt;21236.496&lt;/D&gt;&lt;D xsi:type="xsd:double"&gt;21301.262&lt;/D&gt;&lt;D xsi:type="xsd:double"&gt;21388.08&lt;/D&gt;&lt;D xsi:type="xsd:double"&gt;21469.086&lt;/D&gt;&lt;D xsi:type="xsd:double"&gt;21535.9&lt;/D&gt;&lt;D xsi:type="xsd:double"&gt;21617.893&lt;/D&gt;&lt;D xsi:type="xsd:double"&gt;21679.926&lt;/D&gt;&lt;D xsi:type="xsd:double"&gt;21714.14&lt;/D&gt;&lt;D xsi:type="xsd:double"&gt;21725.06&lt;/D&gt;&lt;D xsi:type="xsd:double"&gt;21751.574&lt;/D&gt;&lt;D xsi:type="xsd:double"&gt;21799.973&lt;/D&gt;&lt;D xsi:type="xsd:double"&gt;21861.41&lt;/D&gt;&lt;D xsi:type="xsd:double"&gt;21919.78&lt;/D&gt;&lt;D xsi:type="xsd:double"&gt;21978.408&lt;/D&gt;&lt;D xsi:type="xsd:double"&gt;22033.473&lt;/D&gt;&lt;D xsi:type="xsd:double"&gt;22061.162&lt;/D&gt;&lt;D xsi:type="xsd:double"&gt;22056.277&lt;/D&gt;&lt;D xsi:type="xsd:double"&gt;22052.602&lt;/D&gt;&lt;D xsi:type="xsd:double"&gt;22050.729&lt;/D&gt;&lt;D xsi:type="xsd:double"&gt;22052.547&lt;/D&gt;&lt;D xsi:type="xsd:double"&gt;22053.777&lt;/D&gt;&lt;D xsi:type="xsd:double"&gt;22032.313&lt;/D&gt;&lt;D xsi:type="xsd:double"&gt;22023.37&lt;/D&gt;&lt;D xsi:type="xsd:double"&gt;22005.498&lt;/D&gt;&lt;D xsi:type="xsd:double"&gt;22004.717&lt;/D&gt;&lt;D xsi:type="xsd:double"&gt;22013.344&lt;/D&gt;&lt;D xsi:type="xsd:double"&gt;22033.47&lt;/D&gt;&lt;D xsi:type="xsd:double"&gt;22083.928&lt;/D&gt;&lt;D xsi:type="xsd:double"&gt;22132.193&lt;/D&gt;&lt;D xsi:type="xsd:double"&gt;22179.348&lt;/D&gt;&lt;D xsi:type="xsd:double"&gt;22214.617&lt;/D&gt;&lt;D xsi:type="xsd:double"&gt;22234.418&lt;/D&gt;&lt;D xsi:type="xsd:double"&gt;22255.14&lt;/D&gt;&lt;D xsi:type="xsd:double"&gt;22275.014&lt;/D&gt;&lt;D xsi:type="xsd:double"&gt;22314.45&lt;/D&gt;&lt;D xsi:type="xsd:double"&gt;22374.96&lt;/D&gt;&lt;D xsi:type="xsd:double"&gt;22439.947&lt;/D&gt;&lt;D xsi:type="xsd:double"&gt;22520.303&lt;/D&gt;&lt;D xsi:type="xsd:double"&gt;22595.705&lt;/D&gt;&lt;D xsi:type="xsd:double"&gt;22654.39&lt;/D&gt;&lt;D xsi:type="xsd:double"&gt;22721.133&lt;/D&gt;&lt;D xsi:type="xsd:double"&gt;22801.152&lt;/D&gt;&lt;D xsi:type="xsd:double"&gt;22876.266&lt;/D&gt;&lt;D xsi:type="xsd:double"&gt;22932.69&lt;/D&gt;&lt;D xsi:type="xsd:double"&gt;22973.146&lt;/D&gt;&lt;D xsi:type="xsd:double"&gt;23014.139&lt;/D&gt;&lt;D xsi:type="xsd:double"&gt;23054.754&lt;/D&gt;&lt;D xsi:type="xsd:double"&gt;23073.553&lt;/D&gt;&lt;D xsi:type="xsd:double"&gt;23101.434&lt;/D&gt;&lt;D xsi:type="xsd:double"&gt;23115.6&lt;/D&gt;&lt;D xsi:type="xsd:double"&gt;23114.332&lt;/D&gt;&lt;D xsi:type="xsd:double"&gt;23128.393&lt;/D&gt;&lt;D xsi:type="xsd:double"&gt;23147.531&lt;/D&gt;&lt;D xsi:type="xsd:double"&gt;23163.184&lt;/D&gt;&lt;D xsi:type="xsd:double"&gt;23155.309&lt;/D&gt;&lt;D xsi:type="xsd:double"&gt;23163.287&lt;/D&gt;&lt;D xsi:type="xsd:double"&gt;23179.322&lt;/D&gt;&lt;D xsi:type="xsd:double"&gt;23169.996&lt;/D&gt;&lt;D xsi:type="xsd:double"&gt;23151.416&lt;/D&gt;&lt;D xsi:type="xsd:double"&gt;23134.256&lt;/D&gt;&lt;D xsi:type="xsd:double"&gt;23108.691&lt;/D&gt;&lt;D xsi:type="xsd:double"&gt;23092.768&lt;/D&gt;&lt;D xsi:type="xsd:double"&gt;23074.744&lt;/D&gt;&lt;D xsi:type="xsd:double"&gt;23096.951&lt;/D&gt;&lt;D xsi:type="xsd:double"&gt;23108.047&lt;/D&gt;&lt;D xsi:type="xsd:double"&gt;23109.816&lt;/D&gt;&lt;D xsi:type="xsd:double"&gt;23112.37&lt;/D&gt;&lt;D xsi:type="xsd:double"&gt;23115.62&lt;/D&gt;&lt;D xsi:type="xsd:double"&gt;23108.523&lt;/D&gt;&lt;D xsi:type="xsd:double"&gt;23100.877&lt;/D&gt;&lt;D xsi:type="xsd:double"&gt;23090.531&lt;/D&gt;&lt;D xsi:type="xsd:double"&gt;23083.107&lt;/D&gt;&lt;D xsi:type="xsd:double"&gt;23061.352&lt;/D&gt;&lt;D xsi:type="xsd:double"&gt;23023.127&lt;/D&gt;&lt;D xsi:type="xsd:double"&gt;23000.842&lt;/D&gt;&lt;D xsi:type="xsd:double"&gt;22985.443&lt;/D&gt;&lt;D xsi:type="xsd:double"&gt;22996.54&lt;/D&gt;&lt;D xsi:type="xsd:double"&gt;23013.63&lt;/D&gt;&lt;D xsi:type="xsd:double"&gt;23048.676&lt;/D&gt;&lt;D xsi:type="xsd:double"&gt;23085.898&lt;/D&gt;&lt;D xsi:type="xsd:double"&gt;23135.797&lt;/D&gt;&lt;D xsi:type="xsd:double"&gt;23179.69&lt;/D&gt;&lt;D xsi:type="xsd:double"&gt;23221.426&lt;/D&gt;&lt;D xsi:type="xsd:double"&gt;23246.543&lt;/D&gt;&lt;D xsi:type="xsd:double"&gt;23275.68&lt;/D&gt;&lt;D xsi:type="xsd:double"&gt;23307.254&lt;/D&gt;&lt;D xsi:type="xsd:double"&gt;23349.701&lt;/D&gt;&lt;D xsi:type="xsd:double"&gt;23393.277&lt;/D&gt;&lt;D xsi:type="xsd:double"&gt;23427.865&lt;/D&gt;&lt;D xsi:type="xsd:double"&gt;23469.441&lt;/D&gt;&lt;D xsi:type="xsd:double"&gt;23519.377&lt;/D&gt;&lt;D xsi:type="xsd:double"&gt;23556.443&lt;/D&gt;&lt;D xsi:type="xsd:double"&gt;23598.582&lt;/D&gt;&lt;D xsi:type="xsd:double"&gt;23642.303&lt;/D&gt;&lt;D xsi:type="xsd:double"&gt;23670.752&lt;/D&gt;&lt;D xsi:type="xsd:double"&gt;23681.441&lt;/D&gt;&lt;D xsi:type="xsd:double"&gt;23654.172&lt;/D&gt;&lt;D xsi:type="xsd:double"&gt;23624.742&lt;/D&gt;&lt;D xsi:type="xsd:double"&gt;23596.89&lt;/D&gt;&lt;D xsi:type="xsd:double"&gt;23562.314&lt;/D&gt;&lt;D xsi:type="xsd:double"&gt;23518.11&lt;/D&gt;&lt;D xsi:type="xsd:double"&gt;23479.965&lt;/D&gt;&lt;D xsi:type="xsd:double"&gt;23454.877&lt;/D&gt;&lt;D xsi:type="xsd:double"&gt;23426.723&lt;/D&gt;&lt;D xsi:type="xsd:double"&gt;23399.512&lt;/D&gt;&lt;D xsi:type="xsd:double"&gt;23370.766&lt;/D&gt;&lt;D xsi:type="xsd:double"&gt;23335.842&lt;/D&gt;&lt;D xsi:type="xsd:double"&gt;23281.182&lt;/D&gt;&lt;D xsi:type="xsd:double"&gt;23228.953&lt;/D&gt;&lt;D xsi:type="xsd:double"&gt;23178.965&lt;/D&gt;&lt;D xsi:type="xsd:double"&gt;23141.639&lt;/D&gt;&lt;D xsi:type="xsd:double"&gt;23090.447&lt;/D&gt;&lt;D xsi:type="xsd:double"&gt;23045.55&lt;/D&gt;&lt;D xsi:type="xsd:double"&gt;23023.076&lt;/D&gt;&lt;D xsi:type="xsd:double"&gt;23001.734&lt;/D&gt;&lt;D xsi:type="xsd:double"&gt;22984.535&lt;/D&gt;&lt;D xsi:type="xsd:double"&gt;22978.123&lt;/D&gt;&lt;D xsi:type="xsd:double"&gt;22981.33&lt;/D&gt;&lt;D xsi:type="xsd:double"&gt;22970.586&lt;/D&gt;&lt;D xsi:type="xsd:double"&gt;22977.805&lt;/D&gt;&lt;D xsi:type="xsd:double"&gt;22991.309&lt;/D&gt;&lt;D xsi:type="xsd:double"&gt;22981.926&lt;/D&gt;&lt;D xsi:type="xsd:double"&gt;22945.451&lt;/D&gt;&lt;D xsi:type="xsd:double"&gt;22882.094&lt;/D&gt;&lt;D xsi:type="xsd:double"&gt;22817.883&lt;/D&gt;&lt;D xsi:type="xsd:double"&gt;22759.643&lt;/D&gt;&lt;D xsi:type="xsd:double"&gt;22694.412&lt;/D&gt;&lt;D xsi:type="xsd:double"&gt;22623.436&lt;/D&gt;&lt;D xsi:type="xsd:double"&gt;22552.697&lt;/D&gt;&lt;D xsi:type="xsd:double"&gt;22488.215&lt;/D&gt;&lt;D xsi:type="xsd:double"&gt;22420.229&lt;/D&gt;&lt;D xsi:type="xsd:double"&gt;22359.824&lt;/D&gt;&lt;D xsi:type="xsd:double"&gt;22315.66&lt;/D&gt;&lt;D xsi:type="xsd:double"&gt;22285.512&lt;/D&gt;&lt;D xsi:type="xsd:double"&gt;22254.225&lt;/D&gt;&lt;D xsi:type="xsd:double"&gt;22224.045&lt;/D&gt;&lt;D xsi:type="xsd:double"&gt;22201.521&lt;/D&gt;&lt;D xsi:type="xsd:double"&gt;22174.24&lt;/D&gt;&lt;D xsi:type="xsd:double"&gt;22161.02&lt;/D&gt;&lt;D xsi:type="xsd:double"&gt;22129.066&lt;/D&gt;&lt;D xsi:type="xsd:double"&gt;22103.367&lt;/D&gt;&lt;D xsi:type="xsd:double"&gt;22086.1&lt;/D&gt;&lt;D xsi:type="xsd:double"&gt;22079.457&lt;/D&gt;&lt;D xsi:type="xsd:double"&gt;22102.523&lt;/D&gt;&lt;D xsi:type="xsd:double"&gt;22145.9&lt;/D&gt;&lt;D xsi:type="xsd:double"&gt;22180.668&lt;/D&gt;&lt;D xsi:type="xsd:double"&gt;22203.93&lt;/D&gt;&lt;D xsi:type="xsd:double"&gt;22266.924&lt;/D&gt;&lt;D xsi:type="xsd:double"&gt;22332.443&lt;/D&gt;&lt;D xsi:type="xsd:double"&gt;22396.436&lt;/D&gt;&lt;D xsi:type="xsd:double"&gt;22447.617&lt;/D&gt;&lt;D xsi:type="xsd:double"&gt;22481.9&lt;/D&gt;&lt;D xsi:type="xsd:double"&gt;22497.232&lt;/D&gt;&lt;D xsi:type="xsd:double"&gt;22478.041&lt;/D&gt;&lt;D xsi:type="xsd:double"&gt;22457.568&lt;/D&gt;&lt;D xsi:type="xsd:double"&gt;22419.621&lt;/D&gt;&lt;D xsi:type="xsd:double"&gt;22366.523&lt;/D&gt;&lt;D xsi:type="xsd:double"&gt;22316.31&lt;/D&gt;&lt;D xsi:type="xsd:double"&gt;22261.52&lt;/D&gt;&lt;D xsi:type="xsd:double"&gt;22200.924&lt;/D&gt;&lt;D xsi:type="xsd:double"&gt;22144.348&lt;/D&gt;&lt;D xsi:type="xsd:double"&gt;22117.242&lt;/D&gt;&lt;D xsi:type="xsd:double"&gt;22087.998&lt;/D&gt;&lt;D xsi:type="xsd:double"&gt;22060.514&lt;/D&gt;&lt;D xsi:type="xsd:double"&gt;22010.826&lt;/D&gt;&lt;D xsi:type="xsd:double"&gt;21972.256&lt;/D&gt;&lt;D xsi:type="xsd:double"&gt;21954.775&lt;/D&gt;&lt;D xsi:type="xsd:double"&gt;21944.32&lt;/D&gt;&lt;D xsi:type="xsd:double"&gt;21941.527&lt;/D&gt;&lt;D xsi:type="xsd:double"&gt;21934.633&lt;/D&gt;&lt;D xsi:type="xsd:double"&gt;21927.113&lt;/D&gt;&lt;D xsi:type="xsd:double"&gt;21932.725&lt;/D&gt;&lt;D xsi:type="xsd:double"&gt;21949.092&lt;/D&gt;&lt;D xsi:type="xsd:double"&gt;21996.152&lt;/D&gt;&lt;D xsi:type="xsd:double"&gt;22067.697&lt;/D&gt;&lt;D xsi:type="xsd:double"&gt;22140.904&lt;/D&gt;&lt;D xsi:type="xsd:double"&gt;22219.146&lt;/D&gt;&lt;D xsi:type="xsd:double"&gt;22273.535&lt;/D&gt;&lt;D xsi:type="xsd:double"&gt;22329.9&lt;/D&gt;&lt;D xsi:type="xsd:double"&gt;22408.805&lt;/D&gt;&lt;D xsi:type="xsd:double"&gt;22473.504&lt;/D&gt;&lt;D xsi:type="xsd:double"&gt;22506.664&lt;/D&gt;&lt;D xsi:type="xsd:double"&gt;22548.188&lt;/D&gt;&lt;D xsi:type="xsd:double"&gt;22564.977&lt;/D&gt;&lt;D xsi:type="xsd:double"&gt;22579.88&lt;/D&gt;&lt;D xsi:type="xsd:double"&gt;22599.299&lt;/D&gt;&lt;D xsi:type="xsd:double"&gt;22598.443&lt;/D&gt;&lt;D xsi:type="xsd:double"&gt;22589.05&lt;/D&gt;&lt;D xsi:type="xsd:double"&gt;22561.67&lt;/D&gt;&lt;D xsi:type="xsd:double"&gt;22520.729&lt;/D&gt;&lt;D xsi:type="xsd:double"&gt;22487.08&lt;/D&gt;&lt;D xsi:type="xsd:double"&gt;22461.373&lt;/D&gt;&lt;D xsi:type="xsd:double"&gt;22444.605&lt;/D&gt;&lt;D xsi:type="xsd:double"&gt;22420.066&lt;/D&gt;&lt;D xsi:type="xsd:double"&gt;22389.855&lt;/D&gt;&lt;D xsi:type="xsd:double"&gt;22376.217&lt;/D&gt;&lt;D xsi:type="xsd:double"&gt;22359.922&lt;/D&gt;&lt;D xsi:type="xsd:double"&gt;22361.584&lt;/D&gt;&lt;D xsi:type="xsd:double"&gt;22368.518&lt;/D&gt;&lt;D xsi:type="xsd:double"&gt;22372.332&lt;/D&gt;&lt;D xsi:type="xsd:double"&gt;22383.486&lt;/D&gt;&lt;D xsi:type="xsd:double"&gt;22406.297&lt;/D&gt;&lt;D xsi:type="xsd:double"&gt;22426.316&lt;/D&gt;&lt;D xsi:type="xsd:double"&gt;22462.355&lt;/D&gt;&lt;D xsi:type="xsd:double"&gt;22509.73&lt;/D&gt;&lt;D xsi:type="xsd:double"&gt;22537.543&lt;/D&gt;&lt;D xsi:type="xsd:double"&gt;22584.926&lt;/D&gt;&lt;D xsi:type="xsd:double"&gt;22636.445&lt;/D&gt;&lt;D xsi:type="xsd:double"&gt;22695.213&lt;/D&gt;&lt;D xsi:type="xsd:double"&gt;22763.383&lt;/D&gt;&lt;D xsi:type="xsd:double"&gt;22819.078&lt;/D&gt;&lt;D xsi:type="xsd:double"&gt;22881.8&lt;/D&gt;&lt;D xsi:type="xsd:double"&gt;22934.508&lt;/D&gt;&lt;D xsi:type="xsd:double"&gt;22979.754&lt;/D&gt;&lt;D xsi:type="xsd:double"&gt;23009.365&lt;/D&gt;&lt;D xsi:type="xsd:double"&gt;23038.781&lt;/D&gt;&lt;D xsi:type="xsd:double"&gt;23068.17&lt;/D&gt;&lt;D xsi:type="xsd:double"&gt;23093.123&lt;/D&gt;&lt;D xsi:type="xsd:double"&gt;23110.477&lt;/D&gt;&lt;D xsi:type="xsd:double"&gt;23127.037&lt;/D&gt;&lt;D xsi:type="xsd:double"&gt;23139.05&lt;/D&gt;&lt;D xsi:type="xsd:double"&gt;23130.998&lt;/D&gt;&lt;D xsi:type="xsd:double"&gt;23126.871&lt;/D&gt;&lt;D xsi:type="xsd:double"&gt;23122.992&lt;/D&gt;&lt;D xsi:type="xsd:double"&gt;23128.883&lt;/D&gt;&lt;D xsi:type="xsd:double"&gt;23139.451&lt;/D&gt;&lt;D xsi:type="xsd:double"&gt;23144.904&lt;/D&gt;&lt;D xsi:type="xsd:double"&gt;23157.834&lt;/D&gt;&lt;D xsi:type="xsd:double"&gt;23176.82&lt;/D&gt;&lt;D xsi:type="xsd:double"&gt;23198.654&lt;/D&gt;&lt;D xsi:type="xsd:double"&gt;23228.15&lt;/D&gt;&lt;D xsi:type="xsd:double"&gt;23249.346&lt;/D&gt;&lt;D xsi:type="xsd:double"&gt;23242.363&lt;/D&gt;&lt;D xsi:type="xsd:double"&gt;23241.447&lt;/D&gt;&lt;D xsi:type="xsd:double"&gt;23244.37&lt;/D&gt;&lt;D xsi:type="xsd:double"&gt;23245.744&lt;/D&gt;&lt;D xsi:type="xsd:double"&gt;23253.709&lt;/D&gt;&lt;D xsi:type="xsd:double"&gt;23269.693&lt;/D&gt;&lt;D xsi:type="xsd:double"&gt;23286.65&lt;/D&gt;&lt;D xsi:type="xsd:double"&gt;23301.004&lt;/D&gt;&lt;D xsi:type="xsd:double"&gt;23310.658&lt;/D&gt;&lt;D xsi:type="xsd:double"&gt;23359.523&lt;/D&gt;&lt;D xsi:type="xsd:double"&gt;23414.084&lt;/D&gt;&lt;D xsi:type="xsd:double"&gt;23477.824&lt;/D&gt;&lt;D xsi:type="xsd:double"&gt;23528.734&lt;/D&gt;&lt;D xsi:type="xsd:double"&gt;23589.09&lt;/D&gt;&lt;D xsi:type="xsd:double"&gt;23661.58&lt;/D&gt;&lt;D xsi:type="xsd:double"&gt;23720.709&lt;/D&gt;&lt;D xsi:type="xsd:double"&gt;23781.98&lt;/D&gt;&lt;D xsi:type="xsd:double"&gt;23831.283&lt;/D&gt;&lt;D xsi:type="xsd:double"&gt;23884.24&lt;/D&gt;&lt;D xsi:type="xsd:double"&gt;23939.586&lt;/D&gt;&lt;D xsi:type="xsd:double"&gt;24009.988&lt;/D&gt;&lt;D xsi:type="xsd:double"&gt;24067.416&lt;/D&gt;&lt;D xsi:type="xsd:double"&gt;24122.314&lt;/D&gt;&lt;D xsi:type="xsd:double"&gt;24187.281&lt;/D&gt;&lt;D xsi:type="xsd:double"&gt;24248.754&lt;/D&gt;&lt;D xsi:type="xsd:double"&gt;24317.107&lt;/D&gt;&lt;D xsi:type="xsd:double"&gt;24381.133&lt;/D&gt;&lt;D xsi:type="xsd:double"&gt;24456.139&lt;/D&gt;&lt;D xsi:type="xsd:double"&gt;24534.555&lt;/D&gt;&lt;D xsi:type="xsd:double"&gt;24601.598&lt;/D&gt;&lt;D xsi:type="xsd:double"&gt;24660.992&lt;/D&gt;&lt;D xsi:type="xsd:double"&gt;24703.621&lt;/D&gt;&lt;D xsi:type="xsd:double"&gt;24748.434&lt;/D&gt;&lt;D xsi:type="xsd:double"&gt;24785.348&lt;/D&gt;&lt;D xsi:type="xsd:double"&gt;24807.045&lt;/D&gt;&lt;D xsi:type="xsd:double"&gt;24816.373&lt;/D&gt;&lt;D xsi:type="xsd:double"&gt;24815.58&lt;/D&gt;&lt;D xsi:type="xsd:double"&gt;24826.06&lt;/D&gt;&lt;D xsi:type="xsd:double"&gt;24833.662&lt;/D&gt;&lt;D xsi:type="xsd:double"&gt;24838.7&lt;/D&gt;&lt;D xsi:type="xsd:double"&gt;24875.39&lt;/D&gt;&lt;D xsi:type="xsd:double"&gt;24920.908&lt;/D&gt;&lt;D xsi:type="xsd:double"&gt;24966.346&lt;/D&gt;&lt;D xsi:type="xsd:double"&gt;24993.568&lt;/D&gt;&lt;D xsi:type="xsd:double"&gt;24994.365&lt;/D&gt;&lt;D xsi:type="xsd:double"&gt;24982.98&lt;/D&gt;&lt;D xsi:type="xsd:double"&gt;24972.678&lt;/D&gt;&lt;D xsi:type="xsd:double"&gt;24942.781&lt;/D&gt;&lt;D xsi:type="xsd:double"&gt;24901.809&lt;/D&gt;&lt;D xsi:type="xsd:double"&gt;24864.48&lt;/D&gt;&lt;D xsi:type="xsd:double"&gt;24814.93&lt;/D&gt;&lt;D xsi:type="xsd:double"&gt;24780.531&lt;/D&gt;&lt;D xsi:type="xsd:double"&gt;24722.695&lt;/D&gt;&lt;D xsi:type="xsd:double"&gt;24656.203&lt;/D&gt;&lt;D xsi:type="xsd:double"&gt;24598.559&lt;/D&gt;&lt;D xsi:type="xsd:double"&gt;24541.027&lt;/D&gt;&lt;D xsi:type="xsd:double"&gt;24487.898&lt;/D&gt;&lt;D xsi:type="xsd:double"&gt;24412.256&lt;/D&gt;&lt;D xsi:type="xsd:double"&gt;24321.3&lt;/D&gt;&lt;D xsi:type="xsd:double"&gt;24237.076&lt;/D&gt;&lt;D xsi:type="xsd:double"&gt;24136.932&lt;/D&gt;&lt;D xsi:type="xsd:double"&gt;24043.162&lt;/D&gt;&lt;D xsi:type="xsd:double"&gt;23944.32&lt;/D&gt;&lt;D xsi:type="xsd:double"&gt;23861.525&lt;/D&gt;&lt;D xsi:type="xsd:double"&gt;23780.684&lt;/D&gt;&lt;D xsi:type="xsd:double"&gt;23704.72&lt;/D&gt;&lt;D xsi:type="xsd:double"&gt;23627.354&lt;/D&gt;&lt;D xsi:type="xsd:double"&gt;23566.506&lt;/D&gt;&lt;D xsi:type="xsd:double"&gt;23504.752&lt;/D&gt;&lt;D xsi:type="xsd:double"&gt;23437.092&lt;/D&gt;&lt;D xsi:type="xsd:double"&gt;23382.17&lt;/D&gt;&lt;D xsi:type="xsd:double"&gt;23321.291&lt;/D&gt;&lt;D xsi:type="xsd:double"&gt;23293.715&lt;/D&gt;&lt;D xsi:type="xsd:double"&gt;23268.52&lt;/D&gt;&lt;D xsi:type="xsd:double"&gt;23237.549&lt;/D&gt;&lt;D xsi:type="xsd:double"&gt;23206.305&lt;/D&gt;&lt;D xsi:type="xsd:double"&gt;23198.402&lt;/D&gt;&lt;D xsi:type="xsd:double"&gt;23227.936&lt;/D&gt;&lt;D xsi:type="xsd:double"&gt;23266.389&lt;/D&gt;&lt;D xsi:type="xsd:double"&gt;23313.063&lt;/D&gt;&lt;D xsi:type="xsd:double"&gt;23343.11&lt;/D&gt;&lt;D xsi:type="xsd:double"&gt;23364.266&lt;/D&gt;&lt;D xsi:type="xsd:double"&gt;23385.88&lt;/D&gt;&lt;D xsi:type="xsd:double"&gt;23391.62&lt;/D&gt;&lt;D xsi:type="xsd:double"&gt;23414.705&lt;/D&gt;&lt;D xsi:type="xsd:double"&gt;23444.771&lt;/D&gt;&lt;D xsi:type="xsd:double"&gt;23482.787&lt;/D&gt;&lt;D xsi:type="xsd:double"&gt;23522.693&lt;/D&gt;&lt;D xsi:type="xsd:double"&gt;23578.643&lt;/D&gt;&lt;D xsi:type="xsd:double"&gt;23631.852&lt;/D&gt;&lt;D xsi:type="xsd:double"&gt;23668.193&lt;/D&gt;&lt;D xsi:type="xsd:double"&gt;23690.223&lt;/D&gt;&lt;D xsi:type="xsd:double"&gt;23688.69&lt;/D&gt;&lt;D xsi:type="xsd:double"&gt;23689.512&lt;/D&gt;&lt;D xsi:type="xsd:double"&gt;23696.258&lt;/D&gt;&lt;D xsi:type="xsd:double"&gt;23733.754&lt;/D&gt;&lt;D xsi:type="xsd:double"&gt;23749.932&lt;/D&gt;&lt;D xsi:type="xsd:double"&gt;23764.537&lt;/D&gt;&lt;D xsi:type="xsd:double"&gt;23779.648&lt;/D&gt;&lt;D xsi:type="xsd:double"&gt;23779.117&lt;/D&gt;&lt;D xsi:type="xsd:double"&gt;23751.691&lt;/D&gt;&lt;D xsi:type="xsd:double"&gt;23742.123&lt;/D&gt;&lt;D xsi:type="xsd:double"&gt;23728.773&lt;/D&gt;&lt;D xsi:type="xsd:double"&gt;23737.936&lt;/D&gt;&lt;D xsi:type="xsd:double"&gt;23760.557&lt;/D&gt;&lt;D xsi:type="xsd:double"&gt;23775.705&lt;/D&gt;&lt;D xsi:type="xsd:double"&gt;23759.582&lt;/D&gt;&lt;D xsi:type="xsd:double"&gt;23738.9&lt;/D&gt;&lt;D xsi:type="xsd:double"&gt;23703.53&lt;/D&gt;&lt;D xsi:type="xsd:double"&gt;23661.621&lt;/D&gt;&lt;D xsi:type="xsd:double"&gt;23623.158&lt;/D&gt;&lt;D xsi:type="xsd:double"&gt;23580.225&lt;/D&gt;&lt;D xsi:type="xsd:double"&gt;23540.852&lt;/D&gt;&lt;D xsi:type="xsd:double"&gt;23514.98&lt;/D&gt;&lt;D xsi:type="xsd:double"&gt;23498.955&lt;/D&gt;&lt;D xsi:type="xsd:double"&gt;23474.727&lt;/D&gt;&lt;D xsi:type="xsd:double"&gt;23449.217&lt;/D&gt;&lt;D xsi:type="xsd:double"&gt;23411.084&lt;/D&gt;&lt;D xsi:type="xsd:double"&gt;23399.53&lt;/D&gt;&lt;D xsi:type="xsd:double"&gt;23375.213&lt;/D&gt;&lt;D xsi:type="xsd:double"&gt;23387.092&lt;/D&gt;&lt;D xsi:type="xsd:double"&gt;23397.268&lt;/D&gt;&lt;D xsi:type="xsd:double"&gt;23411.902&lt;/D&gt;&lt;D xsi:type="xsd:double"&gt;23394.545&lt;/D&gt;&lt;D xsi:type="xsd:double"&gt;23378.477&lt;/D&gt;&lt;D xsi:type="xsd:double"&gt;23367.87&lt;/D&gt;&lt;D xsi:type="xsd:double"&gt;23389.574&lt;/D&gt;&lt;D xsi:type="xsd:double"&gt;</t>
        </r>
      </text>
    </comment>
    <comment ref="A29" authorId="0" shapeId="0">
      <text>
        <r>
          <rPr>
            <b/>
            <sz val="9"/>
            <color indexed="81"/>
            <rFont val="Tahoma"/>
            <charset val="1"/>
          </rPr>
          <t>23414.672&lt;/D&gt;&lt;D xsi:type="xsd:double"&gt;23459.844&lt;/D&gt;&lt;D xsi:type="xsd:double"&gt;23503.014&lt;/D&gt;&lt;D xsi:type="xsd:double"&gt;23569.166&lt;/D&gt;&lt;D xsi:type="xsd:double"&gt;23640.818&lt;/D&gt;&lt;D xsi:type="xsd:double"&gt;23698.45&lt;/D&gt;&lt;D xsi:type="xsd:double"&gt;23754.398&lt;/D&gt;&lt;D xsi:type="xsd:double"&gt;23816.195&lt;/D&gt;&lt;D xsi:type="xsd:double"&gt;23871.898&lt;/D&gt;&lt;D xsi:type="xsd:double"&gt;23947.736&lt;/D&gt;&lt;D xsi:type="xsd:double"&gt;24025.764&lt;/D&gt;&lt;D xsi:type="xsd:double"&gt;24077.469&lt;/D&gt;&lt;D xsi:type="xsd:double"&gt;24145.504&lt;/D&gt;&lt;D xsi:type="xsd:double"&gt;24195.045&lt;/D&gt;&lt;D xsi:type="xsd:double"&gt;24227.506&lt;/D&gt;&lt;D xsi:type="xsd:double"&gt;24265.678&lt;/D&gt;&lt;D xsi:type="xsd:double"&gt;24319.146&lt;/D&gt;&lt;D xsi:type="xsd:double"&gt;24369.07&lt;/D&gt;&lt;D xsi:type="xsd:double"&gt;24415.568&lt;/D&gt;&lt;D xsi:type="xsd:double"&gt;24453.541&lt;/D&gt;&lt;D xsi:type="xsd:double"&gt;24478.268&lt;/D&gt;&lt;D xsi:type="xsd:double"&gt;24493.875&lt;/D&gt;&lt;D xsi:type="xsd:double"&gt;24503.996&lt;/D&gt;&lt;D xsi:type="xsd:double"&gt;24507.557&lt;/D&gt;&lt;D xsi:type="xsd:double"&gt;24536.508&lt;/D&gt;&lt;D xsi:type="xsd:double"&gt;24585.91&lt;/D&gt;&lt;D xsi:type="xsd:double"&gt;24627.596&lt;/D&gt;&lt;D xsi:type="xsd:double"&gt;24651.572&lt;/D&gt;&lt;D xsi:type="xsd:double"&gt;24667.277&lt;/D&gt;&lt;D xsi:type="xsd:double"&gt;24662.26&lt;/D&gt;&lt;D xsi:type="xsd:double"&gt;24655.678&lt;/D&gt;&lt;D xsi:type="xsd:double"&gt;24660.418&lt;/D&gt;&lt;D xsi:type="xsd:double"&gt;24658.49&lt;/D&gt;&lt;D xsi:type="xsd:double"&gt;24673.07&lt;/D&gt;&lt;D xsi:type="xsd:double"&gt;24682.857&lt;/D&gt;&lt;D xsi:type="xsd:double"&gt;24681.889&lt;/D&gt;&lt;D xsi:type="xsd:double"&gt;24663.803&lt;/D&gt;&lt;D xsi:type="xsd:double"&gt;24638.014&lt;/D&gt;&lt;D xsi:type="xsd:double"&gt;24605.893&lt;/D&gt;&lt;D xsi:type="xsd:double"&gt;24566.771&lt;/D&gt;&lt;D xsi:type="xsd:double"&gt;24526.62&lt;/D&gt;&lt;D xsi:type="xsd:double"&gt;24490.113&lt;/D&gt;&lt;D xsi:type="xsd:double"&gt;24465.523&lt;/D&gt;&lt;D xsi:type="xsd:double"&gt;24441.893&lt;/D&gt;&lt;D xsi:type="xsd:double"&gt;24402.84&lt;/D&gt;&lt;D xsi:type="xsd:double"&gt;24372.518&lt;/D&gt;&lt;D xsi:type="xsd:double"&gt;24356.719&lt;/D&gt;&lt;D xsi:type="xsd:double"&gt;24333.877&lt;/D&gt;&lt;D xsi:type="xsd:double"&gt;24316.764&lt;/D&gt;&lt;D xsi:type="xsd:double"&gt;24299.24&lt;/D&gt;&lt;D xsi:type="xsd:double"&gt;24286.738&lt;/D&gt;&lt;D xsi:type="xsd:double"&gt;24266.488&lt;/D&gt;&lt;D xsi:type="xsd:double"&gt;24249.635&lt;/D&gt;&lt;D xsi:type="xsd:double"&gt;24248.018&lt;/D&gt;&lt;D xsi:type="xsd:double"&gt;24257.924&lt;/D&gt;&lt;D xsi:type="xsd:double"&gt;24288.793&lt;/D&gt;&lt;D xsi:type="xsd:double"&gt;24342.922&lt;/D&gt;&lt;D xsi:type="xsd:double"&gt;24446.564&lt;/D&gt;&lt;D xsi:type="xsd:double"&gt;24587.633&lt;/D&gt;&lt;D xsi:type="xsd:double"&gt;24756.402&lt;/D&gt;&lt;D xsi:type="xsd:double"&gt;24971.32&lt;/D&gt;&lt;D xsi:type="xsd:double"&gt;25159.498&lt;/D&gt;&lt;D xsi:type="xsd:double"&gt;25349.277&lt;/D&gt;&lt;D xsi:type="xsd:double"&gt;25538.785&lt;/D&gt;&lt;D xsi:type="xsd:double"&gt;25726.367&lt;/D&gt;&lt;D xsi:type="xsd:double"&gt;25875.11&lt;/D&gt;&lt;D xsi:type="xsd:double"&gt;26044.19&lt;/D&gt;&lt;D xsi:type="xsd:double"&gt;26222.121&lt;/D&gt;&lt;D xsi:type="xsd:double"&gt;26388.78&lt;/D&gt;&lt;D xsi:type="xsd:double"&gt;26571.85&lt;/D&gt;&lt;D xsi:type="xsd:double"&gt;26767.117&lt;/D&gt;&lt;D xsi:type="xsd:double"&gt;26964.4&lt;/D&gt;&lt;D xsi:type="xsd:double"&gt;27160.107&lt;/D&gt;&lt;D xsi:type="xsd:double"&gt;27324.002&lt;/D&gt;&lt;D xsi:type="xsd:double"&gt;27485.148&lt;/D&gt;&lt;D xsi:type="xsd:double"&gt;27618.787&lt;/D&gt;&lt;D xsi:type="xsd:double"&gt;27737.05&lt;/D&gt;&lt;D xsi:type="xsd:double"&gt;27789.707&lt;/D&gt;&lt;D xsi:type="xsd:double"&gt;27821.354&lt;/D&gt;&lt;D xsi:type="xsd:double"&gt;27843.645&lt;/D&gt;&lt;D xsi:type="xsd:double"&gt;27813.186&lt;/D&gt;&lt;D xsi:type="xsd:double"&gt;27797.576&lt;/D&gt;&lt;D xsi:type="xsd:double"&gt;27780.963&lt;/D&gt;&lt;D xsi:type="xsd:double"&gt;27785.092&lt;/D&gt;&lt;D xsi:type="xsd:double"&gt;27781.998&lt;/D&gt;&lt;D xsi:type="xsd:double"&gt;27811.928&lt;/D&gt;&lt;D xsi:type="xsd:double"&gt;27798.656&lt;/D&gt;&lt;D xsi:type="xsd:double"&gt;27778.15&lt;/D&gt;&lt;D xsi:type="xsd:double"&gt;27786.406&lt;/D&gt;&lt;D xsi:type="xsd:double"&gt;27795.85&lt;/D&gt;&lt;D xsi:type="xsd:double"&gt;27778.23&lt;/D&gt;&lt;D xsi:type="xsd:double"&gt;27728.809&lt;/D&gt;&lt;D xsi:type="xsd:double"&gt;27680.002&lt;/D&gt;&lt;D xsi:type="xsd:double"&gt;27653.209&lt;/D&gt;&lt;D xsi:type="xsd:double"&gt;27620.355&lt;/D&gt;&lt;D xsi:type="xsd:double"&gt;27615.451&lt;/D&gt;&lt;D xsi:type="xsd:double"&gt;27611&lt;/D&gt;&lt;D xsi:type="xsd:double"&gt;27609.51&lt;/D&gt;&lt;D xsi:type="xsd:double"&gt;27596.457&lt;/D&gt;&lt;D xsi:type="xsd:double"&gt;27560.023&lt;/D&gt;&lt;D xsi:type="xsd:double"&gt;27524.045&lt;/D&gt;&lt;D xsi:type="xsd:double"&gt;27506.975&lt;/D&gt;&lt;D xsi:type="xsd:double"&gt;27506.674&lt;/D&gt;&lt;D xsi:type="xsd:double"&gt;27458.65&lt;/D&gt;&lt;D xsi:type="xsd:double"&gt;27407.422&lt;/D&gt;&lt;D xsi:type="xsd:double"&gt;27360.436&lt;/D&gt;&lt;D xsi:type="xsd:double"&gt;27315.916&lt;/D&gt;&lt;D xsi:type="xsd:double"&gt;27277.756&lt;/D&gt;&lt;D xsi:type="xsd:double"&gt;27232.156&lt;/D&gt;&lt;D xsi:type="xsd:double"&gt;27186.338&lt;/D&gt;&lt;D xsi:type="xsd:double"&gt;27152.525&lt;/D&gt;&lt;D xsi:type="xsd:double"&gt;27137.098&lt;/D&gt;&lt;D xsi:type="xsd:double"&gt;27099.08&lt;/D&gt;&lt;D xsi:type="xsd:double"&gt;27017.572&lt;/D&gt;&lt;D xsi:type="xsd:double"&gt;26956.738&lt;/D&gt;&lt;D xsi:type="xsd:double"&gt;26887.98&lt;/D&gt;&lt;D xsi:type="xsd:double"&gt;26813.592&lt;/D&gt;&lt;D xsi:type="xsd:double"&gt;26712.396&lt;/D&gt;&lt;D xsi:type="xsd:double"&gt;26595.348&lt;/D&gt;&lt;D xsi:type="xsd:double"&gt;26421.701&lt;/D&gt;&lt;D xsi:type="xsd:double"&gt;26306.957&lt;/D&gt;&lt;D xsi:type="xsd:double"&gt;26206.629&lt;/D&gt;&lt;D xsi:type="xsd:double"&gt;26103.803&lt;/D&gt;&lt;D xsi:type="xsd:double"&gt;26016.758&lt;/D&gt;&lt;D xsi:type="xsd:double"&gt;25941.21&lt;/D&gt;&lt;D xsi:type="xsd:double"&gt;25861.66&lt;/D&gt;&lt;D xsi:type="xsd:double"&gt;25797.691&lt;/D&gt;&lt;D xsi:type="xsd:double"&gt;25729.904&lt;/D&gt;&lt;D xsi:type="xsd:double"&gt;25652.684&lt;/D&gt;&lt;D xsi:type="xsd:double"&gt;25550.143&lt;/D&gt;&lt;D xsi:type="xsd:double"&gt;25449.836&lt;/D&gt;&lt;D xsi:type="xsd:double"&gt;25348.975&lt;/D&gt;&lt;D xsi:type="xsd:double"&gt;25233.379&lt;/D&gt;&lt;D xsi:type="xsd:double"&gt;25160.227&lt;/D&gt;&lt;D xsi:type="xsd:double"&gt;25078.697&lt;/D&gt;&lt;D xsi:type="xsd:double"&gt;24989.48&lt;/D&gt;&lt;D xsi:type="xsd:double"&gt;24918.09&lt;/D&gt;&lt;D xsi:type="xsd:double"&gt;24876.846&lt;/D&gt;&lt;D xsi:type="xsd:double"&gt;24848.387&lt;/D&gt;&lt;D xsi:type="xsd:double"&gt;24898.266&lt;/D&gt;&lt;D xsi:type="xsd:double"&gt;24897.39&lt;/D&gt;&lt;D xsi:type="xsd:double"&gt;24879.951&lt;/D&gt;&lt;D xsi:type="xsd:double"&gt;24844.807&lt;/D&gt;&lt;D xsi:type="xsd:double"&gt;24813.672&lt;/D&gt;&lt;D xsi:type="xsd:double"&gt;24756.684&lt;/D&gt;&lt;D xsi:type="xsd:double"&gt;24699.484&lt;/D&gt;&lt;D xsi:type="xsd:double"&gt;24628.273&lt;/D&gt;&lt;D xsi:type="xsd:double"&gt;24548.766&lt;/D&gt;&lt;D xsi:type="xsd:double"&gt;24445.691&lt;/D&gt;&lt;D xsi:type="xsd:double"&gt;24339.953&lt;/D&gt;&lt;D xsi:type="xsd:double"&gt;24207.885&lt;/D&gt;&lt;D xsi:type="xsd:double"&gt;24071.94&lt;/D&gt;&lt;D xsi:type="xsd:double"&gt;23916.92&lt;/D&gt;&lt;D xsi:type="xsd:double"&gt;23761.97&lt;/D&gt;&lt;D xsi:type="xsd:double"&gt;23585.018&lt;/D&gt;&lt;D xsi:type="xsd:double"&gt;23452.047&lt;/D&gt;&lt;D xsi:type="xsd:double"&gt;23300.852&lt;/D&gt;&lt;D xsi:type="xsd:double"&gt;23163.81&lt;/D&gt;&lt;D xsi:type="xsd:double"&gt;23002.775&lt;/D&gt;&lt;D xsi:type="xsd:double"&gt;22823.814&lt;/D&gt;&lt;D xsi:type="xsd:double"&gt;22647.08&lt;/D&gt;&lt;D xsi:type="xsd:double"&gt;22448.633&lt;/D&gt;&lt;D xsi:type="xsd:double"&gt;22285.53&lt;/D&gt;&lt;D xsi:type="xsd:double"&gt;22167.184&lt;/D&gt;&lt;D xsi:type="xsd:double"&gt;22049.508&lt;/D&gt;&lt;D xsi:type="xsd:double"&gt;21923.787&lt;/D&gt;&lt;D xsi:type="xsd:double"&gt;21802.33&lt;/D&gt;&lt;D xsi:type="xsd:double"&gt;21684.36&lt;/D&gt;&lt;D xsi:type="xsd:double"&gt;21608.943&lt;/D&gt;&lt;D xsi:type="xsd:double"&gt;21543.283&lt;/D&gt;&lt;D xsi:type="xsd:double"&gt;21501.451&lt;/D&gt;&lt;D xsi:type="xsd:double"&gt;21468.816&lt;/D&gt;&lt;D xsi:type="xsd:double"&gt;21496.066&lt;/D&gt;&lt;D xsi:type="xsd:double"&gt;21490.965&lt;/D&gt;&lt;D xsi:type="xsd:double"&gt;21491.744&lt;/D&gt;&lt;D xsi:type="xsd:double"&gt;21459.133&lt;/D&gt;&lt;D xsi:type="xsd:double"&gt;21406.344&lt;/D&gt;&lt;D xsi:type="xsd:double"&gt;21365.129&lt;/D&gt;&lt;D xsi:type="xsd:double"&gt;21381.162&lt;/D&gt;&lt;D xsi:type="xsd:double"&gt;21427.14&lt;/D&gt;&lt;D xsi:type="xsd:double"&gt;21476.691&lt;/D&gt;&lt;D xsi:type="xsd:double"&gt;21573.303&lt;/D&gt;&lt;D xsi:type="xsd:double"&gt;21628.096&lt;/D&gt;&lt;D xsi:type="xsd:double"&gt;21644.47&lt;/D&gt;&lt;D xsi:type="xsd:double"&gt;21702.893&lt;/D&gt;&lt;D xsi:type="xsd:double"&gt;21757.697&lt;/D&gt;&lt;D xsi:type="xsd:double"&gt;21801.598&lt;/D&gt;&lt;D xsi:type="xsd:double"&gt;21873.244&lt;/D&gt;&lt;D xsi:type="xsd:double"&gt;21928.28&lt;/D&gt;&lt;D xsi:type="xsd:double"&gt;21989.328&lt;/D&gt;&lt;D xsi:type="xsd:double"&gt;22042.748&lt;/D&gt;&lt;D xsi:type="xsd:double"&gt;22097.17&lt;/D&gt;&lt;D xsi:type="xsd:double"&gt;22164.94&lt;/D&gt;&lt;D xsi:type="xsd:double"&gt;22255.605&lt;/D&gt;&lt;D xsi:type="xsd:double"&gt;22357.943&lt;/D&gt;&lt;D xsi:type="xsd:double"&gt;22446.455&lt;/D&gt;&lt;D xsi:type="xsd:double"&gt;22559.623&lt;/D&gt;&lt;D xsi:type="xsd:double"&gt;22649.309&lt;/D&gt;&lt;D xsi:type="xsd:double"&gt;22692.508&lt;/D&gt;&lt;D xsi:type="xsd:double"&gt;22728.203&lt;/D&gt;&lt;D xsi:type="xsd:double"&gt;22789.3&lt;/D&gt;&lt;D xsi:type="xsd:double"&gt;22816.064&lt;/D&gt;&lt;D xsi:type="xsd:double"&gt;22841.686&lt;/D&gt;&lt;D xsi:type="xsd:double"&gt;22855.084&lt;/D&gt;&lt;D xsi:type="xsd:double"&gt;22838.623&lt;/D&gt;&lt;D xsi:type="xsd:double"&gt;22826.209&lt;/D&gt;&lt;D xsi:type="xsd:double"&gt;22848.658&lt;/D&gt;&lt;D xsi:type="xsd:double"&gt;22824.057&lt;/D&gt;&lt;D xsi:type="xsd:double"&gt;22771.23&lt;/D&gt;&lt;D xsi:type="xsd:double"&gt;22730.662&lt;/D&gt;&lt;D xsi:type="xsd:double"&gt;22690.613&lt;/D&gt;&lt;D xsi:type="xsd:double"&gt;22673.357&lt;/D&gt;&lt;D xsi:type="xsd:double"&gt;22653.496&lt;/D&gt;&lt;D xsi:type="xsd:double"&gt;22630.979&lt;/D&gt;&lt;D xsi:type="xsd:double"&gt;22603.223&lt;/D&gt;&lt;D xsi:type="xsd:double"&gt;22580.295&lt;/D&gt;&lt;D xsi:type="xsd:double"&gt;22563.744&lt;/D&gt;&lt;D xsi:type="xsd:double"&gt;22535.158&lt;/D&gt;&lt;D xsi:type="xsd:double"&gt;22516.477&lt;/D&gt;&lt;D xsi:type="xsd:double"&gt;22507.123&lt;/D&gt;&lt;D xsi:type="xsd:double"&gt;22478.43&lt;/D&gt;&lt;D xsi:type="xsd:double"&gt;22446.729&lt;/D&gt;&lt;D xsi:type="xsd:double"&gt;22415.156&lt;/D&gt;&lt;D xsi:type="xsd:double"&gt;22388.979&lt;/D&gt;&lt;D xsi:type="xsd:double"&gt;22364.15&lt;/D&gt;&lt;D xsi:type="xsd:double"&gt;22336.73&lt;/D&gt;&lt;D xsi:type="xsd:double"&gt;22277.514&lt;/D&gt;&lt;D xsi:type="xsd:double"&gt;22230.91&lt;/D&gt;&lt;D xsi:type="xsd:double"&gt;22195.861&lt;/D&gt;&lt;D xsi:type="xsd:double"&gt;22146.367&lt;/D&gt;&lt;D xsi:type="xsd:double"&gt;22122.014&lt;/D&gt;&lt;D xsi:type="xsd:double"&gt;22090.607&lt;/D&gt;&lt;D xsi:type="xsd:double"&gt;22040.648&lt;/D&gt;&lt;D xsi:type="xsd:double"&gt;21996.938&lt;/D&gt;&lt;D xsi:type="xsd:double"&gt;21959.057&lt;/D&gt;&lt;D xsi:type="xsd:double"&gt;21936.186&lt;/D&gt;&lt;D xsi:type="xsd:double"&gt;21918.646&lt;/D&gt;&lt;D xsi:type="xsd:double"&gt;21911.21&lt;/D&gt;&lt;D xsi:type="xsd:double"&gt;21911.371&lt;/D&gt;&lt;D xsi:type="xsd:double"&gt;21886.41&lt;/D&gt;&lt;D xsi:type="xsd:double"&gt;21858.146&lt;/D&gt;&lt;D xsi:type="xsd:double"&gt;21803.652&lt;/D&gt;&lt;D xsi:type="xsd:double"&gt;21751.293&lt;/D&gt;&lt;D xsi:type="xsd:double"&gt;21690.174&lt;/D&gt;&lt;D xsi:type="xsd:double"&gt;21611.584&lt;/D&gt;&lt;D xsi:type="xsd:double"&gt;21544.08&lt;/D&gt;&lt;D xsi:type="xsd:double"&gt;21453.275&lt;/D&gt;&lt;D xsi:type="xsd:double"&gt;21365.66&lt;/D&gt;&lt;D xsi:type="xsd:double"&gt;21296.912&lt;/D&gt;&lt;D xsi:type="xsd:double"&gt;21224.064&lt;/D&gt;&lt;D xsi:type="xsd:double"&gt;21115.043&lt;/D&gt;&lt;D xsi:type="xsd:double"&gt;20983.313&lt;/D&gt;&lt;D xsi:type="xsd:double"&gt;20877.324&lt;/D&gt;&lt;D xsi:type="xsd:double"&gt;20732.055&lt;/D&gt;&lt;D xsi:type="xsd:double"&gt;20567.662&lt;/D&gt;&lt;D xsi:type="xsd:double"&gt;20419.658&lt;/D&gt;&lt;D xsi:type="xsd:double"&gt;20279.758&lt;/D&gt;&lt;D xsi:type="xsd:double"&gt;20126.818&lt;/D&gt;&lt;D xsi:type="xsd:double"&gt;19979.459&lt;/D&gt;&lt;D xsi:type="xsd:double"&gt;19845.143&lt;/D&gt;&lt;D xsi:type="xsd:double"&gt;19733.578&lt;/D&gt;&lt;D xsi:type="xsd:double"&gt;19646.998&lt;/D&gt;&lt;D xsi:type="xsd:double"&gt;19559.904&lt;/D&gt;&lt;D xsi:type="xsd:double"&gt;19460.443&lt;/D&gt;&lt;D xsi:type="xsd:double"&gt;19402.93&lt;/D&gt;&lt;D xsi:type="xsd:double"&gt;19344.652&lt;/D&gt;&lt;D xsi:type="xsd:double"&gt;19277.518&lt;/D&gt;&lt;D xsi:type="xsd:double"&gt;19207.908&lt;/D&gt;&lt;D xsi:type="xsd:double"&gt;19157.072&lt;/D&gt;&lt;D xsi:type="xsd:double"&gt;19122.305&lt;/D&gt;&lt;D xsi:type="xsd:double"&gt;19092.496&lt;/D&gt;&lt;D xsi:type="xsd:double"&gt;19098.777&lt;/D&gt;&lt;D xsi:type="xsd:double"&gt;19081.262&lt;/D&gt;&lt;D xsi:type="xsd:double"&gt;19110.15&lt;/D&gt;&lt;D xsi:type="xsd:double"&gt;19153.783&lt;/D&gt;&lt;D xsi:type="xsd:double"&gt;19159.379&lt;/D&gt;&lt;D xsi:type="xsd:double"&gt;19136.81&lt;/D&gt;&lt;D xsi:type="xsd:double"&gt;19161.977&lt;/D&gt;&lt;D xsi:type="xsd:double"&gt;19164.951&lt;/D&gt;&lt;D xsi:type="xsd:double"&gt;19175.533&lt;/D&gt;&lt;D xsi:type="xsd:double"&gt;19191.553&lt;/D&gt;&lt;D xsi:type="xsd:double"&gt;19208.865&lt;/D&gt;&lt;D xsi:type="xsd:double"&gt;19245.357&lt;/D&gt;&lt;D xsi:type="xsd:double"&gt;19303.764&lt;/D&gt;&lt;D xsi:type="xsd:double"&gt;19345.19&lt;/D&gt;&lt;D xsi:type="xsd:double"&gt;19380.594&lt;/D&gt;&lt;D xsi:type="xsd:double"&gt;19452.525&lt;/D&gt;&lt;D xsi:type="xsd:double"&gt;19546.525&lt;/D&gt;&lt;D xsi:type="xsd:double"&gt;19622.385&lt;/D&gt;&lt;D xsi:type="xsd:double"&gt;19680.72&lt;/D&gt;&lt;D xsi:type="xsd:double"&gt;19747.377&lt;/D&gt;&lt;D xsi:type="xsd:double"&gt;19804.412&lt;/D&gt;&lt;D xsi:type="xsd:double"&gt;19873.719&lt;/D&gt;&lt;D xsi:type="xsd:double"&gt;19934.723&lt;/D&gt;&lt;D xsi:type="xsd:double"&gt;19997.32&lt;/D&gt;&lt;D xsi:type="xsd:double"&gt;20068.46&lt;/D&gt;&lt;D xsi:type="xsd:double"&gt;20141.303&lt;/D&gt;&lt;D xsi:type="xsd:double"&gt;20191.41&lt;/D&gt;&lt;D xsi:type="xsd:double"&gt;20275.984&lt;/D&gt;&lt;D xsi:type="xsd:double"&gt;20344.445&lt;/D&gt;&lt;D xsi:type="xsd:double"&gt;20369.217&lt;/D&gt;&lt;D xsi:type="xsd:double"&gt;20380.979&lt;/D&gt;&lt;D xsi:type="xsd:double"&gt;20382.477&lt;/D&gt;&lt;D xsi:type="xsd:double"&gt;20387.795&lt;/D&gt;&lt;D xsi:type="xsd:double"&gt;20405.734&lt;/D&gt;&lt;D xsi:type="xsd:double"&gt;20427.963&lt;/D&gt;&lt;D xsi:type="xsd:double"&gt;20453.963&lt;/D&gt;&lt;D xsi:type="xsd:double"&gt;20501.92&lt;/D&gt;&lt;D xsi:type="xsd:double"&gt;20547.043&lt;/D&gt;&lt;D xsi:type="xsd:double"&gt;20598.428&lt;/D&gt;&lt;D xsi:type="xsd:double"&gt;20643.617&lt;/D&gt;&lt;D xsi:type="xsd:double"&gt;20690.238&lt;/D&gt;&lt;D xsi:type="xsd:double"&gt;20718.47&lt;/D&gt;&lt;D xsi:type="xsd:double"&gt;20765.377&lt;/D&gt;&lt;D xsi:type="xsd:double"&gt;20805.39&lt;/D&gt;&lt;D xsi:type="xsd:double"&gt;20839.852&lt;/D&gt;&lt;D xsi:type="xsd:double"&gt;20892.934&lt;/D&gt;&lt;D xsi:type="xsd:double"&gt;20942.7&lt;/D&gt;&lt;D xsi:type="xsd:double"&gt;20971.932&lt;/D&gt;&lt;D xsi:type="xsd:double"&gt;20986.45&lt;/D&gt;&lt;D xsi:type="xsd:double"&gt;20995.35&lt;/D&gt;&lt;D xsi:type="xsd:double"&gt;21012.791&lt;/D&gt;&lt;D xsi:type="xsd:double"&gt;21024.95&lt;/D&gt;&lt;D xsi:type="xsd:double"&gt;21017.14&lt;/D&gt;&lt;D xsi:type="xsd:double"&gt;21006.46&lt;/D&gt;&lt;D xsi:type="xsd:double"&gt;20996.555&lt;/D&gt;&lt;D xsi:type="xsd:double"&gt;20974.098&lt;/D&gt;&lt;D xsi:type="xsd:double"&gt;20911.936&lt;/D&gt;&lt;D xsi:type="xsd:double"&gt;20831.01&lt;/D&gt;&lt;D xsi:type="xsd:double"&gt;20759.383&lt;/D&gt;&lt;D xsi:type="xsd:double"&gt;20707.248&lt;/D&gt;&lt;D xsi:type="xsd:double"&gt;20626.758&lt;/D&gt;&lt;D xsi:type="xsd:double"&gt;20549.658&lt;/D&gt;&lt;D xsi:type="xsd:double"&gt;20461.156&lt;/D&gt;&lt;D xsi:type="xsd:double"&gt;20378.256&lt;/D&gt;&lt;D xsi:type="xsd:double"&gt;20304.555&lt;/D&gt;&lt;D xsi:type="xsd:double"&gt;20252.594&lt;/D&gt;&lt;D xsi:type="xsd:double"&gt;20204.37&lt;/D&gt;&lt;D xsi:type="xsd:double"&gt;20163.807&lt;/D&gt;&lt;D xsi:type="xsd:double"&gt;20141.924&lt;/D&gt;&lt;D xsi:type="xsd:double"&gt;20148.832&lt;/D&gt;&lt;D xsi:type="xsd:double"&gt;20160.59&lt;/D&gt;&lt;D xsi:type="xsd:double"&gt;20181.059&lt;/D&gt;&lt;D xsi:type="xsd:double"&gt;20222.928&lt;/D&gt;&lt;D xsi:type="xsd:double"&gt;20266.598&lt;/D&gt;&lt;D xsi:type="xsd:double"&gt;20320.875&lt;/D&gt;&lt;D xsi:type="xsd:double"&gt;20383.004&lt;/D&gt;&lt;D xsi:type="xsd:double"&gt;20439.363&lt;/D&gt;&lt;D xsi:type="xsd:double"&gt;20479.049&lt;/D&gt;&lt;D xsi:type="xsd:double"&gt;20504.227&lt;/D&gt;&lt;D xsi:type="xsd:double"&gt;20521.664&lt;/D&gt;&lt;D xsi:type="xsd:double"&gt;20532.264&lt;/D&gt;&lt;D xsi:type="xsd:double"&gt;20556.047&lt;/D&gt;&lt;D xsi:type="xsd:double"&gt;20588.947&lt;/D&gt;&lt;D xsi:type="xsd:double"&gt;20631.918&lt;/D&gt;&lt;D xsi:type="xsd:double"&gt;20680.152&lt;/D&gt;&lt;D xsi:type="xsd:double"&gt;20705.166&lt;/D&gt;&lt;D xsi:type="xsd:double"&gt;20698.268&lt;/D&gt;&lt;D xsi:type="xsd:double"&gt;20680.793&lt;/D&gt;&lt;D xsi:type="xsd:double"&gt;20657.947&lt;/D&gt;&lt;D xsi:type="xsd:double"&gt;20638.998&lt;/D&gt;&lt;D xsi:type="xsd:double"&gt;20640.668&lt;/D&gt;&lt;D xsi:type="xsd:double"&gt;20650.668&lt;/D&gt;&lt;D xsi:type="xsd:double"&gt;20640.842&lt;/D&gt;&lt;D xsi:type="xsd:double"&gt;20614.094&lt;/D&gt;&lt;D xsi:type="xsd:double"&gt;20583.03&lt;/D&gt;&lt;D xsi:type="xsd:double"&gt;20546.344&lt;/D&gt;&lt;D xsi:type="xsd:double"&gt;20538.236&lt;/D&gt;&lt;D xsi:type="xsd:double"&gt;20573.824&lt;/D&gt;&lt;D xsi:type="xsd:double"&gt;20620.566&lt;/D&gt;&lt;D xsi:type="xsd:double"&gt;20675.242&lt;/D&gt;&lt;D xsi:type="xsd:double"&gt;20756.283&lt;/D&gt;&lt;D xsi:type="xsd:double"&gt;20837.943&lt;/D&gt;&lt;D xsi:type="xsd:double"&gt;20896.094&lt;/D&gt;&lt;D xsi:type="xsd:double"&gt;20956.797&lt;/D&gt;&lt;D xsi:type="xsd:double"&gt;21017.064&lt;/D&gt;&lt;D xsi:type="xsd:double"&gt;21071.861&lt;/D&gt;&lt;D xsi:type="xsd:double"&gt;21158.576&lt;/D&gt;&lt;D xsi:type="xsd:double"&gt;21253.697&lt;/D&gt;&lt;D xsi:type="xsd:double"&gt;21356.025&lt;/D&gt;&lt;D xsi:type="xsd:double"&gt;21442.936&lt;/D&gt;&lt;D xsi:type="xsd:double"&gt;21497.785&lt;/D&gt;&lt;D xsi:type="xsd:double"&gt;21551.283&lt;/D&gt;&lt;D xsi:type="xsd:double"&gt;21600.703&lt;/D&gt;&lt;D xsi:type="xsd:double"&gt;21667.549&lt;/D&gt;&lt;D xsi:type="xsd:double"&gt;21739.508&lt;/D&gt;&lt;D xsi:type="xsd:double"&gt;21836.037&lt;/D&gt;&lt;D xsi:type="xsd:double"&gt;21915.293&lt;/D&gt;&lt;D xsi:type="xsd:double"&gt;21978.678&lt;/D&gt;&lt;D xsi:type="xsd:double"&gt;22041.586&lt;/D&gt;&lt;D xsi:type="xsd:double"&gt;22101.879&lt;/D&gt;&lt;D xsi:type="xsd:double"&gt;22165.543&lt;/D&gt;&lt;D xsi:type="xsd:double"&gt;22220.926&lt;/D&gt;&lt;D xsi:type="xsd:double"&gt;22277.254&lt;/D&gt;&lt;D xsi:type="xsd:double"&gt;22334.287&lt;/D&gt;&lt;D xsi:type="xsd:double"&gt;22381.125&lt;/D&gt;&lt;D xsi:type="xsd:double"&gt;22432.807&lt;/D&gt;&lt;D xsi:type="xsd:double"&gt;22483.08&lt;/D&gt;&lt;D xsi:type="xsd:double"&gt;22517.633&lt;/D&gt;&lt;D xsi:type="xsd:double"&gt;22547.432&lt;/D&gt;&lt;D xsi:type="xsd:double"&gt;22584.191&lt;/D&gt;&lt;D xsi:type="xsd:double"&gt;22630.69&lt;/D&gt;&lt;D xsi:type="xsd:double"&gt;22675.04&lt;/D&gt;&lt;D xsi:type="xsd:double"&gt;22736.926&lt;/D&gt;&lt;D xsi:type="xsd:double"&gt;22803.432&lt;/D&gt;&lt;D xsi:type="xsd:double"&gt;22859.463&lt;/D&gt;&lt;D xsi:type="xsd:double"&gt;22917.201&lt;/D&gt;&lt;D xsi:type="xsd:double"&gt;22983.305&lt;/D&gt;&lt;D xsi:type="xsd:double"&gt;23045.775&lt;/D&gt;&lt;D xsi:type="xsd:double"&gt;23112.715&lt;/D&gt;&lt;D xsi:type="xsd:double"&gt;23179.354&lt;/D&gt;&lt;D xsi:type="xsd:double"&gt;23197.258&lt;/D&gt;&lt;D xsi:type="xsd:double"&gt;23212.504&lt;/D&gt;&lt;D xsi:type="xsd:double"&gt;23232.047&lt;/D&gt;&lt;D xsi:type="xsd:double"&gt;23247.668&lt;/D&gt;&lt;D xsi:type="xsd:double"&gt;23278.33&lt;/D&gt;&lt;D xsi:type="xsd:double"&gt;23304.977&lt;/D&gt;&lt;D xsi:type="xsd:double"&gt;23338.525&lt;/D&gt;&lt;D xsi:type="xsd:double"&gt;23385.477&lt;/D&gt;&lt;D xsi:type="xsd:double"&gt;23429.053&lt;/D&gt;&lt;D xsi:type="xsd:double"&gt;23449.473&lt;/D&gt;&lt;D xsi:type="xsd:double"&gt;23487&lt;/D&gt;&lt;D xsi:type="xsd:double"&gt;23517.178&lt;/D&gt;&lt;D xsi:type="xsd:double"&gt;23555.307&lt;/D&gt;&lt;D xsi:type="xsd:double"&gt;23562.047&lt;/D&gt;&lt;D xsi:type="xsd:double"&gt;23577.934&lt;/D&gt;&lt;D xsi:type="xsd:double"&gt;23579.928&lt;/D&gt;&lt;D xsi:type="xsd:double"&gt;23579.96&lt;/D&gt;&lt;D xsi:type="xsd:double"&gt;23590.494&lt;/D&gt;&lt;D xsi:type="xsd:double"&gt;23587.12&lt;/D&gt;&lt;D xsi:type="xsd:double"&gt;23559.61&lt;/D&gt;&lt;D xsi:type="xsd:double"&gt;23565.432&lt;/D&gt;&lt;D xsi:type="xsd:double"&gt;23556.209&lt;/D&gt;&lt;D xsi:type="xsd:double"&gt;23558.342&lt;/D&gt;&lt;D xsi:type="xsd:double"&gt;23543.44&lt;/D&gt;&lt;D xsi:type="xsd:double"&gt;23535.637&lt;/D&gt;&lt;D xsi:type="xsd:double"&gt;23524.342&lt;/D&gt;&lt;D xsi:type="xsd:double"&gt;23509.568&lt;/D&gt;&lt;D xsi:type="xsd:double"&gt;23501.781&lt;/D&gt;&lt;D xsi:type="xsd:double"&gt;23495.713&lt;/D&gt;&lt;D xsi:type="xsd:double"&gt;23496.088&lt;/D&gt;&lt;D xsi:type="xsd:double"&gt;23474.111&lt;/D&gt;&lt;D xsi:type="xsd:double"&gt;23440.87&lt;/D&gt;&lt;D xsi:type="xsd:double"&gt;23400.623&lt;/D&gt;&lt;D xsi:type="xsd:double"&gt;23393.12&lt;/D&gt;&lt;D xsi:type="xsd:double"&gt;23354.422&lt;/D&gt;&lt;D xsi:type="xsd:double"&gt;23304.125&lt;/D&gt;&lt;D xsi:type="xsd:double"&gt;23246.842&lt;/D&gt;&lt;D xsi:type="xsd:double"&gt;23189.285&lt;/D&gt;&lt;D xsi:type="xsd:double"&gt;23142.168&lt;/D&gt;&lt;D xsi:type="xsd:double"&gt;23085.451&lt;/D&gt;&lt;D xsi:type="xsd:double"&gt;23057.055&lt;/D&gt;&lt;D xsi:type="xsd:double"&gt;23032.045&lt;/D&gt;&lt;D xsi:type="xsd:double"&gt;22981.49&lt;/D&gt;&lt;D xsi:type="xsd:double"&gt;22945.809&lt;/D&gt;&lt;D xsi:type="xsd:double"&gt;22890.115&lt;/D&gt;&lt;D xsi:type="xsd:double"&gt;22838.012&lt;/D&gt;&lt;D xsi:type="xsd:double"&gt;22786.502&lt;/D&gt;&lt;D xsi:type="xsd:double"&gt;22724.186&lt;/D&gt;&lt;D xsi:type="xsd:double"&gt;22679.834&lt;/D&gt;&lt;D xsi:type="xsd:double"&gt;22647.398&lt;/D&gt;&lt;D xsi:type="xsd:double"&gt;22621.205&lt;/D&gt;&lt;D xsi:type="xsd:double"&gt;22609.637&lt;/D&gt;&lt;D xsi:type="xsd:double"&gt;22604.438&lt;/D&gt;&lt;D xsi:type="xsd:double"&gt;22583.938&lt;/D&gt;&lt;D xsi:type="xsd:double"&gt;22582.902&lt;/D&gt;&lt;D xsi:type="xsd:double"&gt;22592.637&lt;/D&gt;&lt;D xsi:type="xsd:double"&gt;22588.748&lt;/D&gt;&lt;D xsi:type="xsd:double"&gt;22573.955&lt;/D&gt;&lt;D xsi:type="xsd:double"&gt;22562.238&lt;/D&gt;&lt;D xsi:type="xsd:double"&gt;22581.525&lt;/D&gt;&lt;D xsi:type="xsd:double"&gt;22582.662&lt;/D&gt;&lt;D xsi:type="xsd:double"&gt;22594.156&lt;/D&gt;&lt;D xsi:type="xsd:double"&gt;22604.697&lt;/D&gt;&lt;D xsi:type="xsd:double"&gt;22610.836&lt;/D&gt;&lt;D xsi:type="xsd:double"&gt;22619.64&lt;/D&gt;&lt;D xsi:type="xsd:double"&gt;22609.467&lt;/D&gt;&lt;D xsi:type="xsd:double"&gt;22593.293&lt;/D&gt;&lt;D xsi:type="xsd:double"&gt;22567.04&lt;/D&gt;&lt;D xsi:type="xsd:double"&gt;22519.588&lt;/D&gt;&lt;D xsi:type="xsd:double"&gt;22476.244&lt;/D&gt;&lt;D xsi:type="xsd:double"&gt;22427.629&lt;/D&gt;&lt;D xsi:type="xsd:double"&gt;22370.195&lt;/D&gt;&lt;D xsi:type="xsd:double"&gt;22316.402&lt;/D&gt;&lt;D xsi:type="xsd:double"&gt;22269.096&lt;/D&gt;&lt;D xsi:type="xsd:double"&gt;22229.635&lt;/D&gt;&lt;D xsi:type="xsd:double"&gt;22193.242&lt;/D&gt;&lt;D xsi:type="xsd:double"&gt;22171.725&lt;/D&gt;&lt;D xsi:type="xsd:double"&gt;22169.283&lt;/D&gt;&lt;D xsi:type="xsd:double"&gt;22160.676&lt;/D&gt;&lt;D xsi:type="xsd:double"&gt;22148.564&lt;/D&gt;&lt;D xsi:type="xsd:double"&gt;22142.715&lt;/D&gt;&lt;D xsi:type="xsd:double"&gt;22151.434&lt;/D&gt;&lt;D xsi:type="xsd:double"&gt;22171.232&lt;/D&gt;&lt;D xsi:type="xsd:double"&gt;22195.768&lt;/D&gt;&lt;D xsi:type="xsd:double"&gt;22208.844&lt;/D&gt;&lt;D xsi:type="xsd:double"&gt;22247.922&lt;/D&gt;&lt;D xsi:type="xsd:double"&gt;22301.797&lt;/D&gt;&lt;D xsi:type="xsd:double"&gt;22362.662&lt;/D&gt;&lt;D xsi:type="xsd:double"&gt;22420.504&lt;/D&gt;&lt;D xsi:type="xsd:double"&gt;22474.94&lt;/D&gt;&lt;D xsi:type="xsd:double"&gt;22540.623&lt;/D&gt;&lt;D xsi:type="xsd:double"&gt;22614.342&lt;/D&gt;&lt;D xsi:type="xsd:double"&gt;22695.313&lt;/D&gt;&lt;D xsi:type="xsd:double"&gt;22773.807&lt;/D&gt;&lt;D xsi:type="xsd:double"&gt;22839.697&lt;/D&gt;&lt;D xsi:type="xsd:double"&gt;22891.404&lt;/D&gt;&lt;D xsi:type="xsd:double"&gt;22941.14&lt;/D&gt;&lt;D xsi:type="xsd:double"&gt;22985.719&lt;/D&gt;&lt;D xsi:type="xsd:double"&gt;23027.146&lt;/D&gt;&lt;D xsi:type="xsd:double"&gt;23073.469&lt;/D&gt;&lt;D xsi:type="xsd:double"&gt;23112.482&lt;/D&gt;&lt;D xsi:type="xsd:double"&gt;23144.465&lt;/D&gt;&lt;D xsi:type="xsd:double"&gt;23188.563&lt;/D&gt;&lt;D xsi:type="xsd:double"&gt;23226.844&lt;/D&gt;&lt;D xsi:type="xsd:double"&gt;23290.68&lt;/D&gt;&lt;D xsi:type="xsd:double"&gt;23354.016&lt;/D&gt;&lt;D xsi:type="xsd:double"&gt;23400.79&lt;/D&gt;&lt;D xsi:type="xsd:double"&gt;23455.596&lt;/D&gt;&lt;D xsi:type="xsd:double"&gt;23509.482&lt;/D&gt;&lt;D xsi:type="xsd:double"&gt;23574.654&lt;/D&gt;&lt;D xsi:type="xsd:double"&gt;23632.904&lt;/D&gt;&lt;D xsi:type="xsd:double"&gt;23678.732&lt;/D&gt;&lt;D xsi:type="xsd:double"&gt;23706.277&lt;/D&gt;&lt;D xsi:type="xsd:double"&gt;23725.275&lt;/D&gt;&lt;D xsi:type="xsd:double"&gt;23748.18&lt;/D&gt;&lt;D xsi:type="xsd:double"&gt;23775.357&lt;/D&gt;&lt;D xsi:type="xsd:double"&gt;23796.533&lt;/D&gt;&lt;D xsi:type="xsd:double"&gt;23808.934&lt;/D&gt;&lt;D xsi:type="xsd:double"&gt;23826.41&lt;/D&gt;&lt;D xsi:type="xsd:double"&gt;23841.266&lt;/D&gt;&lt;D xsi:type="xsd:double"&gt;23840.088&lt;/D&gt;&lt;D xsi:type="xsd:double"&gt;23839.771&lt;/D&gt;&lt;D xsi:type="xsd:double"&gt;23845.707&lt;/D&gt;&lt;D xsi:type="xsd:double"&gt;23851.953&lt;/D&gt;&lt;D xsi:type="xsd:double"&gt;23841.852&lt;/D&gt;&lt;D xsi:type="xsd:double"&gt;23850.88&lt;/D&gt;&lt;D xsi:type="xsd:double"&gt;23864.691&lt;/D&gt;&lt;D xsi:type="xsd:double"&gt;23882.486&lt;/D&gt;&lt;D xsi:type="xsd:double"&gt;23913.96&lt;/D&gt;&lt;D xsi:type="xsd:double"&gt;23919.883&lt;/D&gt;&lt;D xsi:type="xsd:double"&gt;23930.525&lt;/D&gt;&lt;D xsi:type="xsd:double"&gt;23950.154&lt;/D&gt;&lt;D xsi:type="xsd:double"&gt;23963.586&lt;/D&gt;&lt;D xsi:type="xsd:double"&gt;23993.844&lt;/D&gt;&lt;D xsi:type="xsd:double"&gt;24024.621&lt;/D&gt;&lt;D xsi:type="xsd:double"&gt;24053.273&lt;/D&gt;&lt;D xsi:type="xsd:double"&gt;24081.217&lt;/D&gt;&lt;D xsi:type="xsd:double"&gt;24114.477&lt;/D&gt;&lt;D xsi:type="xsd:double"&gt;24150.463&lt;/D&gt;&lt;D xsi:type="xsd:double"&gt;24175.035&lt;/D&gt;&lt;D xsi:type="xsd:double"&gt;24213.322&lt;/D&gt;&lt;D xsi:type="xsd:double"&gt;24247.998&lt;/D&gt;&lt;D xsi:type="xsd:double"&gt;24260.938&lt;/D&gt;&lt;D xsi:type="xsd:double"&gt;24285.215&lt;/D&gt;&lt;D xsi:type="xsd:double"&gt;24308.654&lt;/D&gt;&lt;D xsi:type="xsd:double"&gt;24290.469&lt;/D&gt;&lt;D xsi:type="xsd:double"&gt;24266.266&lt;/D&gt;&lt;D xsi:type="xsd:double"&gt;24244.016&lt;/D&gt;&lt;D xsi:type="xsd:double"&gt;24216.46&lt;/D&gt;&lt;D xsi:type="xsd:double"&gt;24207.414&lt;/D&gt;&lt;D xsi:type="xsd:double"&gt;24213.826&lt;/D&gt;&lt;D xsi:type="xsd:double"&gt;24224.834&lt;/D&gt;&lt;D xsi:type="xsd:double"&gt;24250.072&lt;/D&gt;&lt;D xsi:type="xsd:double"&gt;24263.535&lt;/D&gt;&lt;D xsi:type="xsd:double"&gt;24278.74&lt;/D&gt;&lt;D xsi:type="xsd:double"&gt;24297.879&lt;/D&gt;&lt;D xsi:type="xsd:double"&gt;24316.117&lt;/D&gt;&lt;D xsi:type="xsd:double"&gt;24331.94&lt;/D&gt;&lt;D xsi:type="xsd:double"&gt;24356.35&lt;/D&gt;&lt;D xsi:type="xsd:double"&gt;24393.436&lt;/D&gt;&lt;D xsi:type="xsd:double"&gt;24436.348&lt;/D&gt;&lt;D xsi:type="xsd:double"&gt;24481.055&lt;/D&gt;&lt;D xsi:type="xsd:double"&gt;24545.213&lt;/D&gt;&lt;D xsi:type="xsd:double"&gt;24596.334&lt;/D&gt;&lt;D xsi:type="xsd:double"&gt;24647.932&lt;/D&gt;&lt;D xsi:type="xsd:double"&gt;24708.531&lt;/D&gt;&lt;D xsi:type="xsd:double"&gt;24775.98&lt;/D&gt;&lt;D xsi:type="xsd:double"&gt;24842.7&lt;/D&gt;&lt;D xsi:type="xsd:double"&gt;24910.756&lt;/D&gt;&lt;D xsi:type="xsd:double"&gt;24975.207&lt;/D&gt;&lt;D xsi:type="xsd:double"&gt;25033.95&lt;/D&gt;&lt;D xsi:type="xsd:double"&gt;25086.99&lt;/D&gt;&lt;D xsi:type="xsd:double"&gt;25137.148&lt;/D&gt;&lt;D xsi:type="xsd:double"&gt;25189.424&lt;/D&gt;&lt;D xsi:type="xsd:double"&gt;25245.078&lt;/D&gt;&lt;D xsi:type="xsd:double"&gt;25307.088&lt;/D&gt;&lt;D xsi:type="xsd:double"&gt;25376.42&lt;/D&gt;&lt;D xsi:type="xsd:double"&gt;25447.38&lt;/D&gt;&lt;D xsi:type="xsd:double"&gt;25501.637&lt;/D&gt;&lt;D xsi:type="xsd:double"&gt;25554.02&lt;/D&gt;&lt;D xsi:type="xsd:double"&gt;25599.256&lt;/D&gt;&lt;D xsi:type="xsd:double"&gt;25626.842&lt;/D&gt;&lt;D xsi:type="xsd:double"&gt;25650.867&lt;/D&gt;&lt;D xsi:type="xsd:double"&gt;25677.865&lt;/D&gt;&lt;D xsi:type="xsd:double"&gt;25691.45&lt;/D&gt;&lt;D xsi:type="xsd:double"&gt;25715.95&lt;/D&gt;&lt;D xsi:type="xsd:double"&gt;25753.432&lt;/D&gt;&lt;D xsi:type="xsd:double"&gt;25776.018&lt;/D&gt;&lt;D xsi:type="xsd:double"&gt;25790.59&lt;/D&gt;&lt;D xsi:type="xsd:double"&gt;25802.89&lt;/D&gt;&lt;D xsi:type="xsd:double"&gt;25804.854&lt;/D&gt;&lt;D xsi:type="xsd:double"&gt;25816.484&lt;/D&gt;&lt;D xsi:type="xsd:double"&gt;25823.402&lt;/D&gt;&lt;D xsi:type="xsd:double"&gt;25824.545&lt;/D&gt;&lt;D xsi:type="xsd:double"&gt;25832.355&lt;/D&gt;&lt;D xsi:type="xsd:double"&gt;25824.383&lt;/D&gt;&lt;D xsi:type="xsd:double"&gt;25820.441&lt;/D&gt;&lt;D xsi:type="xsd:double"&gt;25790.035&lt;/D&gt;&lt;D xsi:type="xsd:double"&gt;25767.426&lt;/D&gt;&lt;D xsi:type="xsd:double"&gt;25737.533&lt;/D&gt;&lt;D xsi:type="xsd:double"&gt;25703.06&lt;/D&gt;&lt;D xsi:type="xsd:double"&gt;25692.662&lt;/D&gt;&lt;D xsi:type="xsd:double"&gt;25693.94&lt;/D&gt;&lt;D xsi:type="xsd:double"&gt;25702.326&lt;/D&gt;&lt;D xsi:type="xsd:double"&gt;25741.367&lt;/D&gt;&lt;D xsi:type="xsd:double"&gt;25779.504&lt;/D&gt;&lt;D xsi:type="xsd:double"&gt;25806.807&lt;/D&gt;&lt;D xsi:type="xsd:double"&gt;25840.9&lt;/D&gt;&lt;D xsi:type="xsd:double"&gt;25889.78&lt;/D&gt;&lt;D xsi:type="xsd:double"&gt;25943.064&lt;/D&gt;&lt;D xsi:type="xsd:double"&gt;25994.865&lt;/D&gt;&lt;D xsi:type="xsd:double"&gt;26043.613&lt;/D&gt;&lt;D xsi:type="xsd:double"&gt;26094.217&lt;/D&gt;&lt;D xsi:type="xsd:double"&gt;26157.092&lt;/D&gt;&lt;D xsi:type="xsd:double"&gt;26215.379&lt;/D&gt;&lt;D xsi:type="xsd:double"&gt;26276.12&lt;/D&gt;&lt;D xsi:type="xsd:double"&gt;26353.111&lt;/D&gt;&lt;D xsi:type="xsd:double"&gt;26460.672&lt;/D&gt;&lt;D xsi:type="xsd:double"&gt;26564.943&lt;/D&gt;&lt;D xsi:type="xsd:double"&gt;26668.232&lt;/D&gt;&lt;D xsi:type="xsd:double"&gt;26779.324&lt;/D&gt;&lt;D xsi:type="xsd:double"&gt;26888.838&lt;/D&gt;&lt;D xsi:type="xsd:double"&gt;26987.701&lt;/D&gt;&lt;D xsi:type="xsd:double"&gt;27073.375&lt;/D&gt;&lt;D xsi:type="xsd:double"&gt;27128.266&lt;/D&gt;&lt;D xsi:type="xsd:double"&gt;27152.98&lt;/D&gt;&lt;D xsi:type="xsd:double"&gt;27191.963&lt;/D&gt;&lt;D xsi:type="xsd:double"&gt;27224.463&lt;/D&gt;&lt;D xsi:type="xsd:double"&gt;27261.309&lt;/D&gt;&lt;D xsi:type="xsd:double"&gt;27291.51&lt;/D&gt;&lt;D xsi:type="xsd:double"&gt;27308.584&lt;/D&gt;&lt;D xsi:type="xsd:double"&gt;27323.977&lt;/D&gt;&lt;D xsi:type="xsd:double"&gt;27351.457&lt;/D&gt;&lt;D xsi:type="xsd:double"&gt;27380.336&lt;/D&gt;&lt;D xsi:type="xsd:double"&gt;27416.186&lt;/D&gt;&lt;D xsi:type="xsd:double"&gt;27460.38&lt;/D&gt;&lt;D xsi:type="xsd:double"&gt;27482.432&lt;/D&gt;&lt;D xsi:type="xsd:double"&gt;27510.15&lt;/D&gt;&lt;D xsi:type="xsd:double"&gt;27528.297&lt;/D&gt;&lt;D xsi:type="xsd:double"&gt;27549.404&lt;/D&gt;&lt;D xsi:type="xsd:double"&gt;27558.283&lt;/D&gt;&lt;/FQL&gt;&lt;FQL&gt;&lt;Q&gt;180458^FG_PRICE_MAVG(09/04/2007,0,D,,26)&lt;/Q&gt;&lt;R&gt;2465&lt;/R&gt;&lt;C&gt;1&lt;/C&gt;&lt;D xsi:type="xsd:double"&gt;22475.03&lt;/D&gt;&lt;D xsi:type="xsd:double"&gt;22509.037&lt;/D&gt;&lt;D xsi:type="xsd:double"&gt;22570.387&lt;/D&gt;&lt;D xsi:type="xsd:double"&gt;22629.592&lt;/D&gt;&lt;D xsi:type="xsd:double"&gt;22685.795&lt;/D&gt;&lt;D xsi:type="xsd:double"&gt;22763.314&lt;/D&gt;&lt;D xsi:type="xsd:double"&gt;22855.705&lt;/D&gt;&lt;D xsi:type="xsd:double"&gt;22932.64&lt;/D&gt;&lt;D xsi:type="xsd:double"&gt;23027.209&lt;/D&gt;&lt;D xsi:type="xsd:double"&gt;23135.156&lt;/D&gt;&lt;D xsi:type="xsd:double"&gt;23238.453&lt;/D&gt;&lt;D xsi:type="xsd:double"&gt;23374.889&lt;/D&gt;&lt;D xsi:type="xsd:double"&gt;23541.25&lt;/D&gt;&lt;D xsi:type="xsd:double"&gt;23740.15&lt;/D&gt;&lt;D xsi:type="xsd:double"&gt;23977.258&lt;/D&gt;&lt;D xsi:type="xsd:double"&gt;24163.207&lt;/D&gt;&lt;D xsi:type="xsd:double"&gt;24368.43&lt;/D&gt;&lt;D xsi:type="xsd:double"&gt;24552.875&lt;/D&gt;&lt;D xsi:type="xsd:double"&gt;24754.137&lt;/D&gt;&lt;D xsi:type="xsd:double"&gt;24929.445&lt;/D&gt;&lt;D xsi:type="xsd:double"&gt;25060.07&lt;/D&gt;&lt;D xsi:type="xsd:double"&gt;25231.908&lt;/D&gt;&lt;D xsi:type="xsd:double"&gt;25414.588&lt;/D&gt;&lt;D xsi:type="xsd:double"&gt;25597.031&lt;/D&gt;&lt;D xsi:type="xsd:double"&gt;25773.385&lt;/D&gt;&lt;D xsi:type="xsd:double"&gt;25974.496&lt;/D&gt;&lt;D xsi:type="xsd:double"&gt;26164.97&lt;/D&gt;&lt;D xsi:type="xsd:double"&gt;26375.416&lt;/D&gt;&lt;D xsi:type="xsd:double"&gt;26564.037&lt;/D&gt;&lt;D xsi:type="xsd:double"&gt;26768.504&lt;/D&gt;&lt;D xsi:type="xsd:double"&gt;26978.709&lt;/D&gt;&lt;D xsi:type="xsd:double"&gt;27148.762&lt;/D&gt;&lt;D xsi:type="xsd:double"&gt;27343.637&lt;/D&gt;&lt;D xsi:type="xsd:double"&gt;27528.117&lt;/D&gt;&lt;D xsi:type="xsd:double"&gt;27718.748&lt;/D&gt;&lt;D xsi:type="xsd:double"&gt;27942.05&lt;/D&gt;&lt;D xsi:type="xsd:double"&gt;28211.668&lt;/D&gt;&lt;D xsi:type="xsd:double"&gt;28445.652&lt;/D&gt;&lt;D xsi:type="xsd:double"&gt;28663.016&lt;/D&gt;&lt;D xsi:type="xsd:double"&gt;28880.287&lt;/D&gt;&lt;D xsi:type="xsd:double"&gt;29030.918&lt;/D&gt;&lt;D xsi:type="xsd:double"&gt;29127.535&lt;/D&gt;&lt;D xsi:type="xsd:double"&gt;29218.805&lt;/D&gt;&lt;D xsi:type="xsd:double"&gt;29317.514&lt;/D&gt;&lt;D xsi:type="xsd:double"&gt;29339.07&lt;/D&gt;&lt;D xsi:type="xsd:double"&gt;29389.203&lt;/D&gt;&lt;D xsi:type="xsd:double"&gt;29415.81&lt;/D&gt;&lt;D xsi:type="xsd:double"&gt;29414.727&lt;/D&gt;&lt;D xsi:type="xsd:double"&gt;29468.408&lt;/D&gt;&lt;D xsi:type="xsd:double"&gt;29488.53&lt;/D&gt;&lt;D xsi:type="xsd:double"&gt;29451.803&lt;/D&gt;&lt;D xsi:type="xsd:double"&gt;29387.463&lt;/D&gt;&lt;D xsi:type="xsd:double"&gt;29346.418&lt;/D&gt;&lt;D xsi:type="xsd:double"&gt;29234.01&lt;/D&gt;&lt;D xsi:type="xsd:double"&gt;29120.563&lt;/D&gt;&lt;D xsi:type="xsd:double"&gt;29014.5&lt;/D&gt;&lt;D xsi:type="xsd:double"&gt;28943.791&lt;/D&gt;&lt;D xsi:type="xsd:double"&gt;28899.045&lt;/D&gt;&lt;D xsi:type="xsd:double"&gt;28821.906&lt;/D&gt;&lt;D xsi:type="xsd:double"&gt;28789.176&lt;/D&gt;&lt;D xsi:type="xsd:double"&gt;28742.604&lt;/D&gt;&lt;D xsi:type="xsd:double"&gt;28675.418&lt;/D&gt;&lt;D xsi:type="xsd:double"&gt;28571.291&lt;/D&gt;&lt;D xsi:type="xsd:double"&gt;28483.107&lt;/D&gt;&lt;D xsi:type="xsd:double"&gt;28414.121&lt;/D&gt;&lt;D xsi:type="xsd:double"&gt;28312.182&lt;/D&gt;&lt;D xsi:type="xsd:double"&gt;28236.52&lt;/D&gt;&lt;D xsi:type="xsd:double"&gt;28247.463&lt;/D&gt;&lt;D xsi:type="xsd:double"&gt;28212.19&lt;/D&gt;&lt;D xsi:type="xsd:double"&gt;28136.633&lt;/D&gt;&lt;D xsi:type="xsd:double"&gt;28090.611&lt;/D&gt;&lt;D xsi:type="xsd:double"&gt;28006.502&lt;/D&gt;&lt;D xsi:type="xsd:double"&gt;27970.623&lt;/D&gt;&lt;D xsi:type="xsd:double"&gt;27940.85&lt;/D&gt;&lt;D xsi:type="xsd:double"&gt;27858.2&lt;/D&gt;&lt;D xsi:type="xsd:double"&gt;27814.957&lt;/D&gt;&lt;D xsi:type="xsd:double"&gt;27834.74&lt;/D&gt;&lt;D xsi:type="xsd:double"&gt;27849.463&lt;/D&gt;&lt;D xsi:type="xsd:double"&gt;27834.055&lt;/D&gt;&lt;D xsi:type="xsd:double"&gt;27879.994&lt;/D&gt;&lt;D xsi:type="xsd:double"&gt;27939.826&lt;/D&gt;&lt;D xsi:type="xsd:double"&gt;27953.14&lt;/D&gt;&lt;D xsi:type="xsd:double"&gt;27949.027&lt;/D&gt;&lt;D xsi:type="xsd:double"&gt;27947.846&lt;/D&gt;&lt;D xsi:type="xsd:double"&gt;27937.91&lt;/D&gt;&lt;D xsi:type="xsd:double"&gt;27904.576&lt;/D&gt;&lt;D xsi:type="xsd:double"&gt;27850.24&lt;/D&gt;&lt;D xsi:type="xsd:double"&gt;27781.34&lt;/D&gt;&lt;D xsi:type="xsd:double"&gt;27688.59&lt;/D&gt;&lt;D xsi:type="xsd:double"&gt;27553.68&lt;/D&gt;&lt;D xsi:type="xsd:double"&gt;27357.217&lt;/D&gt;&lt;D xsi:type="xsd:double"&gt;27213.852&lt;/D&gt;&lt;D xsi:type="xsd:double"&gt;27086.957&lt;/D&gt;&lt;D xsi:type="xsd:double"&gt;26878.959&lt;/D&gt;&lt;D xsi:type="xsd:double"&gt;26618.826&lt;/D&gt;&lt;D xsi:type="xsd:double"&gt;26478.277&lt;/D&gt;&lt;D xsi:type="xsd:double"&gt;26323.494&lt;/D&gt;&lt;D xsi:type="xsd:double"&gt;26266.793&lt;/D&gt;&lt;D xsi:type="xsd:double"&gt;26163.744&lt;/D&gt;&lt;D xsi:type="xsd:double"&gt;26058.459&lt;/D&gt;&lt;D xsi:type="xsd:double"&gt;25929.096&lt;/D&gt;&lt;D xsi:type="xsd:double"&gt;25768.666&lt;/D&gt;&lt;D xsi:type="xsd:double"&gt;25614.62&lt;/D&gt;&lt;D xsi:type="xsd:double"&gt;25506.51&lt;/D&gt;&lt;D xsi:type="xsd:double"&gt;25407.975&lt;/D&gt;&lt;D xsi:type="xsd:double"&gt;25240.93&lt;/D&gt;&lt;D xsi:type="xsd:double"&gt;25050.76&lt;/D&gt;&lt;D xsi:type="xsd:double"&gt;24898.236&lt;/D&gt;&lt;D xsi:type="xsd:double"&gt;24730.924&lt;/D&gt;&lt;D xsi:type="xsd:double"&gt;24609.469&lt;/D&gt;&lt;D xsi:type="xsd:double"&gt;24495.451&lt;/D&gt;&lt;D xsi:type="xsd:double"&gt;24347.121&lt;/D&gt;&lt;D xsi:type="xsd:double"&gt;24227.594&lt;/D&gt;&lt;D xsi:type="xsd:double"&gt;24101.578&lt;/D&gt;&lt;D xsi:type="xsd:double"&gt;23992.148&lt;/D&gt;&lt;D xsi:type="xsd:double"&gt;23894.736&lt;/D&gt;&lt;D xsi:type="xsd:double"&gt;23849.285&lt;/D&gt;&lt;D xsi:type="xsd:double"&gt;23795.432&lt;/D&gt;&lt;D xsi:type="xsd:double"&gt;23767.814&lt;/D&gt;&lt;D xsi:type="xsd:double"&gt;23797.54&lt;/D&gt;&lt;D xsi:type="xsd:double"&gt;23896.54&lt;/D&gt;&lt;D xsi:type="xsd:double"&gt;23877.11&lt;/D&gt;&lt;D xsi:type="xsd:double"&gt;23860.979&lt;/D&gt;&lt;D xsi:type="xsd:double"&gt;23783.746&lt;/D&gt;&lt;D xsi:type="xsd:double"&gt;23756.404&lt;/D&gt;&lt;D xsi:type="xsd:double"&gt;23687.541&lt;/D&gt;&lt;D xsi:type="xsd:double"&gt;23651.055&lt;/D&gt;&lt;D xsi:type="xsd:double"&gt;23633.348&lt;/D&gt;&lt;D xsi:type="xsd:double"&gt;23606.393&lt;/D&gt;&lt;D xsi:type="xsd:double"&gt;23501.375&lt;/D&gt;&lt;D xsi:type="xsd:double"&gt;23402.469&lt;/D&gt;&lt;D xsi:type="xsd:double"&gt;23310.744&lt;/D&gt;&lt;D xsi:type="xsd:double"&gt;23263.379&lt;/D&gt;&lt;D xsi:type="xsd:double"&gt;23222.813&lt;/D&gt;&lt;D xsi:type="xsd:double"&gt;23143.53&lt;/D&gt;&lt;D xsi:type="xsd:double"&gt;23083.639&lt;/D&gt;&lt;D xsi:type="xsd:double"&gt;23024.738&lt;/D&gt;&lt;D xsi:type="xsd:double"&gt;22982.621&lt;/D&gt;&lt;D xsi:type="xsd:double"&gt;22950.42&lt;/D&gt;&lt;D xsi:type="xsd:double"&gt;22921.906&lt;/D&gt;&lt;D xsi:type="xsd:double"&gt;22903.232&lt;/D&gt;&lt;D xsi:type="xsd:double"&gt;22925.055&lt;/D&gt;&lt;D xsi:type="xsd:double"&gt;22963.342&lt;/D&gt;&lt;D xsi:type="xsd:double"&gt;22996.574&lt;/D&gt;&lt;D xsi:type="xsd:double"&gt;22989.953&lt;/D&gt;&lt;D xsi:type="xsd:double"&gt;22966.602&lt;/D&gt;&lt;D xsi:type="xsd:double"&gt;22961.041&lt;/D&gt;&lt;D xsi:type="xsd:double"&gt;23002.688&lt;/D&gt;&lt;D xsi:type="xsd:double"&gt;23029.277&lt;/D&gt;&lt;D xsi:type="xsd:double"&gt;23059.547&lt;/D&gt;&lt;D xsi:type="xsd:double"&gt;23080.146&lt;/D&gt;&lt;D xsi:type="xsd:double"&gt;23147.748&lt;/D&gt;&lt;D xsi:type="xsd:double"&gt;23205.162&lt;/D&gt;&lt;D xsi:type="xsd:double"&gt;23271.559&lt;/D&gt;&lt;D xsi:type="xsd:double"&gt;23329.88&lt;/D&gt;&lt;D xsi:type="xsd:double"&gt;23444.79&lt;/D&gt;&lt;D xsi:type="xsd:double"&gt;23577.238&lt;/D&gt;&lt;D xsi:type="xsd:double"&gt;23747.705&lt;/D&gt;&lt;D xsi:type="xsd:double"&gt;23912.385&lt;/D&gt;&lt;D xsi:type="xsd:double"&gt;24068.047&lt;/D&gt;&lt;D xsi:type="xsd:double"&gt;24246.783&lt;/D&gt;&lt;D xsi:type="xsd:double"&gt;24392.033&lt;/D&gt;&lt;D xsi:type="xsd:double"&gt;24529.223&lt;/D&gt;&lt;D xsi:type="xsd:double"&gt;24667.604&lt;/D&gt;&lt;D xsi:type="xsd:double"&gt;24756.998&lt;/D&gt;&lt;D xsi:type="xsd:double"&gt;24857.021&lt;/D&gt;&lt;D xsi:type="xsd:double"&gt;24931.088&lt;/D&gt;&lt;D xsi:type="xsd:double"&gt;24995.715&lt;/D&gt;&lt;D xsi:type="xsd:double"&gt;25044.518&lt;/D&gt;&lt;D xsi:type="xsd:double"&gt;25080.477&lt;/D&gt;&lt;D xsi:type="xsd:double"&gt;25130.754&lt;/D&gt;&lt;D xsi:type="xsd:double"&gt;25198.355&lt;/D&gt;&lt;D xsi:type="xsd:double"&gt;25236.139&lt;/D&gt;&lt;D xsi:type="xsd:double"&gt;25266.62&lt;/D&gt;&lt;D xsi:type="xsd:double"&gt;25314&lt;/D&gt;&lt;D xsi:type="xsd:double"&gt;25345.26&lt;/D&gt;&lt;D xsi:type="xsd:double"&gt;25354.836&lt;/D&gt;&lt;D xsi:type="xsd:double"&gt;25355.723&lt;/D&gt;&lt;D xsi:type="xsd:double"&gt;25357.713&lt;/D&gt;&lt;D xsi:type="xsd:double"&gt;25344.725&lt;/D&gt;&lt;D xsi:type="xsd:double"&gt;25329.11&lt;/D&gt;&lt;D xsi:type="xsd:double"&gt;25311.498&lt;/D&gt;&lt;D xsi:type="xsd:double"&gt;25261.305&lt;/D&gt;&lt;D xsi:type="xsd:double"&gt;25207.707&lt;/D&gt;&lt;D xsi:type="xsd:double"&gt;25153.438&lt;/D&gt;&lt;D xsi:type="xsd:double"&gt;25095.285&lt;/D&gt;&lt;D xsi:type="xsd:double"&gt;25003.754&lt;/D&gt;&lt;D xsi:type="xsd:double"&gt;24891.7&lt;/D&gt;&lt;D xsi:type="xsd:double"&gt;24770.156&lt;/D&gt;&lt;D xsi:type="xsd:double"&gt;24629.01&lt;/D&gt;&lt;D xsi:type="xsd:double"&gt;24529.76&lt;/D&gt;&lt;D xsi:type="xsd:double"&gt;24437.766&lt;/D&gt;&lt;D xsi:type="xsd:double"&gt;24370.945&lt;/D&gt;&lt;D xsi:type="xsd:double"&gt;24264.977&lt;/D&gt;&lt;D xsi:type="xsd:double"&gt;24157.75&lt;/D&gt;&lt;D xsi:type="xsd:double"&gt;24050.107&lt;/D&gt;&lt;D xsi:type="xsd:double"&gt;23928.459&lt;/D&gt;&lt;D xsi:type="xsd:double"&gt;23808.957&lt;/D&gt;&lt;D xsi:type="xsd:double"&gt;23704.58&lt;/D&gt;&lt;D xsi:type="xsd:double"&gt;23573.121&lt;/D&gt;&lt;D xsi:type="xsd:double"&gt;23460&lt;/D&gt;&lt;D xsi:type="xsd:double"&gt;23344.246&lt;/D&gt;&lt;D xsi:type="xsd:double"&gt;23233.303&lt;/D&gt;&lt;D xsi:type="xsd:double"&gt;23123.371&lt;/D&gt;&lt;D xsi:type="xsd:double"&gt;23033.508&lt;/D&gt;&lt;D xsi:type="xsd:double"&gt;22911.848&lt;/D&gt;&lt;D xsi:type="xsd:double"&gt;22806.951&lt;/D&gt;&lt;D xsi:type="xsd:double"&gt;22691.197&lt;/D&gt;&lt;D xsi:type="xsd:double"&gt;22606.92&lt;/D&gt;&lt;D xsi:type="xsd:double"&gt;22525.813&lt;/D&gt;&lt;D xsi:type="xsd:double"&gt;22407.332&lt;/D&gt;&lt;D xsi:type="xsd:double"&gt;22285.074&lt;/D&gt;&lt;D xsi:type="xsd:double"&gt;22221.967&lt;/D&gt;&lt;D xsi:type="xsd:double"&gt;2216</t>
        </r>
      </text>
    </comment>
    <comment ref="A30" authorId="0" shapeId="0">
      <text>
        <r>
          <rPr>
            <b/>
            <sz val="9"/>
            <color indexed="81"/>
            <rFont val="Tahoma"/>
            <charset val="1"/>
          </rPr>
          <t>6.066&lt;/D&gt;&lt;D xsi:type="xsd:double"&gt;22147.184&lt;/D&gt;&lt;D xsi:type="xsd:double"&gt;22144.69&lt;/D&gt;&lt;D xsi:type="xsd:double"&gt;22148.723&lt;/D&gt;&lt;D xsi:type="xsd:double"&gt;22149.867&lt;/D&gt;&lt;D xsi:type="xsd:double"&gt;22127.363&lt;/D&gt;&lt;D xsi:type="xsd:double"&gt;22123.117&lt;/D&gt;&lt;D xsi:type="xsd:double"&gt;22104.363&lt;/D&gt;&lt;D xsi:type="xsd:double"&gt;22103.426&lt;/D&gt;&lt;D xsi:type="xsd:double"&gt;22114.006&lt;/D&gt;&lt;D xsi:type="xsd:double"&gt;22122.754&lt;/D&gt;&lt;D xsi:type="xsd:double"&gt;22125.033&lt;/D&gt;&lt;D xsi:type="xsd:double"&gt;22121.47&lt;/D&gt;&lt;D xsi:type="xsd:double"&gt;22121.555&lt;/D&gt;&lt;D xsi:type="xsd:double"&gt;22128.508&lt;/D&gt;&lt;D xsi:type="xsd:double"&gt;22152.22&lt;/D&gt;&lt;D xsi:type="xsd:double"&gt;22160.57&lt;/D&gt;&lt;D xsi:type="xsd:double"&gt;22136.734&lt;/D&gt;&lt;D xsi:type="xsd:double"&gt;22143.346&lt;/D&gt;&lt;D xsi:type="xsd:double"&gt;22118.53&lt;/D&gt;&lt;D xsi:type="xsd:double"&gt;22084.256&lt;/D&gt;&lt;D xsi:type="xsd:double"&gt;22018.863&lt;/D&gt;&lt;D xsi:type="xsd:double"&gt;21977.203&lt;/D&gt;&lt;D xsi:type="xsd:double"&gt;21947.098&lt;/D&gt;&lt;D xsi:type="xsd:double"&gt;21942.533&lt;/D&gt;&lt;D xsi:type="xsd:double"&gt;21916.453&lt;/D&gt;&lt;D xsi:type="xsd:double"&gt;21900.705&lt;/D&gt;&lt;D xsi:type="xsd:double"&gt;21840.682&lt;/D&gt;&lt;D xsi:type="xsd:double"&gt;21792.004&lt;/D&gt;&lt;D xsi:type="xsd:double"&gt;21706.303&lt;/D&gt;&lt;D xsi:type="xsd:double"&gt;21627.639&lt;/D&gt;&lt;D xsi:type="xsd:double"&gt;21544.73&lt;/D&gt;&lt;D xsi:type="xsd:double"&gt;21456.355&lt;/D&gt;&lt;D xsi:type="xsd:double"&gt;21366.943&lt;/D&gt;&lt;D xsi:type="xsd:double"&gt;21294.008&lt;/D&gt;&lt;D xsi:type="xsd:double"&gt;21207.854&lt;/D&gt;&lt;D xsi:type="xsd:double"&gt;21097.746&lt;/D&gt;&lt;D xsi:type="xsd:double"&gt;20977.508&lt;/D&gt;&lt;D xsi:type="xsd:double"&gt;20877.629&lt;/D&gt;&lt;D xsi:type="xsd:double"&gt;20731.336&lt;/D&gt;&lt;D xsi:type="xsd:double"&gt;20567.951&lt;/D&gt;&lt;D xsi:type="xsd:double"&gt;20405.379&lt;/D&gt;&lt;D xsi:type="xsd:double"&gt;20316.41&lt;/D&gt;&lt;D xsi:type="xsd:double"&gt;20252.521&lt;/D&gt;&lt;D xsi:type="xsd:double"&gt;20155.604&lt;/D&gt;&lt;D xsi:type="xsd:double"&gt;20071.043&lt;/D&gt;&lt;D xsi:type="xsd:double"&gt;19994.264&lt;/D&gt;&lt;D xsi:type="xsd:double"&gt;19924.945&lt;/D&gt;&lt;D xsi:type="xsd:double"&gt;19807.615&lt;/D&gt;&lt;D xsi:type="xsd:double"&gt;19716.236&lt;/D&gt;&lt;D xsi:type="xsd:double"&gt;19604.941&lt;/D&gt;&lt;D xsi:type="xsd:double"&gt;19475.162&lt;/D&gt;&lt;D xsi:type="xsd:double"&gt;19295.895&lt;/D&gt;&lt;D xsi:type="xsd:double"&gt;19082.797&lt;/D&gt;&lt;D xsi:type="xsd:double"&gt;18878.232&lt;/D&gt;&lt;D xsi:type="xsd:double"&gt;18643.254&lt;/D&gt;&lt;D xsi:type="xsd:double"&gt;18461.32&lt;/D&gt;&lt;D xsi:type="xsd:double"&gt;18317.006&lt;/D&gt;&lt;D xsi:type="xsd:double"&gt;18148.113&lt;/D&gt;&lt;D xsi:type="xsd:double"&gt;17967.238&lt;/D&gt;&lt;D xsi:type="xsd:double"&gt;17727.236&lt;/D&gt;&lt;D xsi:type="xsd:double"&gt;17528.463&lt;/D&gt;&lt;D xsi:type="xsd:double"&gt;17337.746&lt;/D&gt;&lt;D xsi:type="xsd:double"&gt;17140.742&lt;/D&gt;&lt;D xsi:type="xsd:double"&gt;16925.65&lt;/D&gt;&lt;D xsi:type="xsd:double"&gt;16707.102&lt;/D&gt;&lt;D xsi:type="xsd:double"&gt;16452.436&lt;/D&gt;&lt;D xsi:type="xsd:double"&gt;16258.736&lt;/D&gt;&lt;D xsi:type="xsd:double"&gt;16003.903&lt;/D&gt;&lt;D xsi:type="xsd:double"&gt;15799.967&lt;/D&gt;&lt;D xsi:type="xsd:double"&gt;15611.344&lt;/D&gt;&lt;D xsi:type="xsd:double"&gt;15433.743&lt;/D&gt;&lt;D xsi:type="xsd:double"&gt;15258.74&lt;/D&gt;&lt;D xsi:type="xsd:double"&gt;15110.974&lt;/D&gt;&lt;D xsi:type="xsd:double"&gt;14953.642&lt;/D&gt;&lt;D xsi:type="xsd:double"&gt;14808.534&lt;/D&gt;&lt;D xsi:type="xsd:double"&gt;14675.208&lt;/D&gt;&lt;D xsi:type="xsd:double"&gt;14535.15&lt;/D&gt;&lt;D xsi:type="xsd:double"&gt;14424.971&lt;/D&gt;&lt;D xsi:type="xsd:double"&gt;14339.956&lt;/D&gt;&lt;D xsi:type="xsd:double"&gt;14247.626&lt;/D&gt;&lt;D xsi:type="xsd:double"&gt;14198.882&lt;/D&gt;&lt;D xsi:type="xsd:double"&gt;14068.257&lt;/D&gt;&lt;D xsi:type="xsd:double"&gt;13913.754&lt;/D&gt;&lt;D xsi:type="xsd:double"&gt;13771.456&lt;/D&gt;&lt;D xsi:type="xsd:double"&gt;13672.559&lt;/D&gt;&lt;D xsi:type="xsd:double"&gt;13591.933&lt;/D&gt;&lt;D xsi:type="xsd:double"&gt;13497.917&lt;/D&gt;&lt;D xsi:type="xsd:double"&gt;13433.62&lt;/D&gt;&lt;D xsi:type="xsd:double"&gt;13406.138&lt;/D&gt;&lt;D xsi:type="xsd:double"&gt;13411.052&lt;/D&gt;&lt;D xsi:type="xsd:double"&gt;13468.377&lt;/D&gt;&lt;D xsi:type="xsd:double"&gt;13560.301&lt;/D&gt;&lt;D xsi:type="xsd:double"&gt;13598.469&lt;/D&gt;&lt;D xsi:type="xsd:double"&gt;13629.534&lt;/D&gt;&lt;D xsi:type="xsd:double"&gt;13610.928&lt;/D&gt;&lt;D xsi:type="xsd:double"&gt;13652.32&lt;/D&gt;&lt;D xsi:type="xsd:double"&gt;13668.045&lt;/D&gt;&lt;D xsi:type="xsd:double"&gt;13713.945&lt;/D&gt;&lt;D xsi:type="xsd:double"&gt;13743.705&lt;/D&gt;&lt;D xsi:type="xsd:double"&gt;13780.949&lt;/D&gt;&lt;D xsi:type="xsd:double"&gt;13811.854&lt;/D&gt;&lt;D xsi:type="xsd:double"&gt;13826.684&lt;/D&gt;&lt;D xsi:type="xsd:double"&gt;13881.284&lt;/D&gt;&lt;D xsi:type="xsd:double"&gt;13941.235&lt;/D&gt;&lt;D xsi:type="xsd:double"&gt;14014.549&lt;/D&gt;&lt;D xsi:type="xsd:double"&gt;14056.077&lt;/D&gt;&lt;D xsi:type="xsd:double"&gt;14082.664&lt;/D&gt;&lt;D xsi:type="xsd:double"&gt;14131.442&lt;/D&gt;&lt;D xsi:type="xsd:double"&gt;14189.623&lt;/D&gt;&lt;D xsi:type="xsd:double"&gt;14264.12&lt;/D&gt;&lt;D xsi:type="xsd:double"&gt;14330.593&lt;/D&gt;&lt;D xsi:type="xsd:double"&gt;14430.011&lt;/D&gt;&lt;D xsi:type="xsd:double"&gt;14533.269&lt;/D&gt;&lt;D xsi:type="xsd:double"&gt;14615.579&lt;/D&gt;&lt;D xsi:type="xsd:double"&gt;14670.786&lt;/D&gt;&lt;D xsi:type="xsd:double"&gt;14691.081&lt;/D&gt;&lt;D xsi:type="xsd:double"&gt;14701.412&lt;/D&gt;&lt;D xsi:type="xsd:double"&gt;14723.148&lt;/D&gt;&lt;D xsi:type="xsd:double"&gt;14726.202&lt;/D&gt;&lt;D xsi:type="xsd:double"&gt;14733.695&lt;/D&gt;&lt;D xsi:type="xsd:double"&gt;14710.498&lt;/D&gt;&lt;D xsi:type="xsd:double"&gt;14641.677&lt;/D&gt;&lt;D xsi:type="xsd:double"&gt;14587.322&lt;/D&gt;&lt;D xsi:type="xsd:double"&gt;14486.631&lt;/D&gt;&lt;D xsi:type="xsd:double"&gt;14370.082&lt;/D&gt;&lt;D xsi:type="xsd:double"&gt;14289.297&lt;/D&gt;&lt;D xsi:type="xsd:double"&gt;14194.36&lt;/D&gt;&lt;D xsi:type="xsd:double"&gt;14118.369&lt;/D&gt;&lt;D xsi:type="xsd:double"&gt;14034.435&lt;/D&gt;&lt;D xsi:type="xsd:double"&gt;13933.037&lt;/D&gt;&lt;D xsi:type="xsd:double"&gt;13842.629&lt;/D&gt;&lt;D xsi:type="xsd:double"&gt;13782.687&lt;/D&gt;&lt;D xsi:type="xsd:double"&gt;13742.614&lt;/D&gt;&lt;D xsi:type="xsd:double"&gt;13722.264&lt;/D&gt;&lt;D xsi:type="xsd:double"&gt;13700.748&lt;/D&gt;&lt;D xsi:type="xsd:double"&gt;13687.1&lt;/D&gt;&lt;D xsi:type="xsd:double"&gt;13654.474&lt;/D&gt;&lt;D xsi:type="xsd:double"&gt;13584.685&lt;/D&gt;&lt;D xsi:type="xsd:double"&gt;13507.43&lt;/D&gt;&lt;D xsi:type="xsd:double"&gt;13428.443&lt;/D&gt;&lt;D xsi:type="xsd:double"&gt;13349.902&lt;/D&gt;&lt;D xsi:type="xsd:double"&gt;13296.06&lt;/D&gt;&lt;D xsi:type="xsd:double"&gt;13243.98&lt;/D&gt;&lt;D xsi:type="xsd:double"&gt;13195.063&lt;/D&gt;&lt;D xsi:type="xsd:double"&gt;13176.104&lt;/D&gt;&lt;D xsi:type="xsd:double"&gt;13141.254&lt;/D&gt;&lt;D xsi:type="xsd:double"&gt;13132.105&lt;/D&gt;&lt;D xsi:type="xsd:double"&gt;13118.237&lt;/D&gt;&lt;D xsi:type="xsd:double"&gt;13097.913&lt;/D&gt;&lt;D xsi:type="xsd:double"&gt;13073.209&lt;/D&gt;&lt;D xsi:type="xsd:double"&gt;13052.064&lt;/D&gt;&lt;D xsi:type="xsd:double"&gt;13039.494&lt;/D&gt;&lt;D xsi:type="xsd:double"&gt;13025.364&lt;/D&gt;&lt;D xsi:type="xsd:double"&gt;12977.945&lt;/D&gt;&lt;D xsi:type="xsd:double"&gt;12903.574&lt;/D&gt;&lt;D xsi:type="xsd:double"&gt;12858.673&lt;/D&gt;&lt;D xsi:type="xsd:double"&gt;12826.126&lt;/D&gt;&lt;D xsi:type="xsd:double"&gt;12785.266&lt;/D&gt;&lt;D xsi:type="xsd:double"&gt;12760.146&lt;/D&gt;&lt;D xsi:type="xsd:double"&gt;12734.057&lt;/D&gt;&lt;D xsi:type="xsd:double"&gt;12699.789&lt;/D&gt;&lt;D xsi:type="xsd:double"&gt;12670.425&lt;/D&gt;&lt;D xsi:type="xsd:double"&gt;12654.721&lt;/D&gt;&lt;D xsi:type="xsd:double"&gt;12639.537&lt;/D&gt;&lt;D xsi:type="xsd:double"&gt;12635.412&lt;/D&gt;&lt;D xsi:type="xsd:double"&gt;12652.892&lt;/D&gt;&lt;D xsi:type="xsd:double"&gt;12678.919&lt;/D&gt;&lt;D xsi:type="xsd:double"&gt;12720.956&lt;/D&gt;&lt;D xsi:type="xsd:double"&gt;12763.115&lt;/D&gt;&lt;D xsi:type="xsd:double"&gt;12792.237&lt;/D&gt;&lt;D xsi:type="xsd:double"&gt;12807.657&lt;/D&gt;&lt;D xsi:type="xsd:double"&gt;12835.389&lt;/D&gt;&lt;D xsi:type="xsd:double"&gt;12893.73&lt;/D&gt;&lt;D xsi:type="xsd:double"&gt;12957.221&lt;/D&gt;&lt;D xsi:type="xsd:double"&gt;13041.315&lt;/D&gt;&lt;D xsi:type="xsd:double"&gt;13141.759&lt;/D&gt;&lt;D xsi:type="xsd:double"&gt;13235.643&lt;/D&gt;&lt;D xsi:type="xsd:double"&gt;13334.498&lt;/D&gt;&lt;D xsi:type="xsd:double"&gt;13464.072&lt;/D&gt;&lt;D xsi:type="xsd:double"&gt;13608.23&lt;/D&gt;&lt;D xsi:type="xsd:double"&gt;13771.246&lt;/D&gt;&lt;D xsi:type="xsd:double"&gt;13921.523&lt;/D&gt;&lt;D xsi:type="xsd:double"&gt;14068.456&lt;/D&gt;&lt;D xsi:type="xsd:double"&gt;14194.777&lt;/D&gt;&lt;D xsi:type="xsd:double"&gt;14285.265&lt;/D&gt;&lt;D xsi:type="xsd:double"&gt;14371.331&lt;/D&gt;&lt;D xsi:type="xsd:double"&gt;14462.899&lt;/D&gt;&lt;D xsi:type="xsd:double"&gt;14529.178&lt;/D&gt;&lt;D xsi:type="xsd:double"&gt;14583.955&lt;/D&gt;&lt;D xsi:type="xsd:double"&gt;14665.625&lt;/D&gt;&lt;D xsi:type="xsd:double"&gt;14745.378&lt;/D&gt;&lt;D xsi:type="xsd:double"&gt;14840.405&lt;/D&gt;&lt;D xsi:type="xsd:double"&gt;14948.404&lt;/D&gt;&lt;D xsi:type="xsd:double"&gt;15053.234&lt;/D&gt;&lt;D xsi:type="xsd:double"&gt;15172.403&lt;/D&gt;&lt;D xsi:type="xsd:double"&gt;15323.693&lt;/D&gt;&lt;D xsi:type="xsd:double"&gt;15458.768&lt;/D&gt;&lt;D xsi:type="xsd:double"&gt;15598.541&lt;/D&gt;&lt;D xsi:type="xsd:double"&gt;15696.143&lt;/D&gt;&lt;D xsi:type="xsd:double"&gt;15772.912&lt;/D&gt;&lt;D xsi:type="xsd:double"&gt;15841.86&lt;/D&gt;&lt;D xsi:type="xsd:double"&gt;15922.396&lt;/D&gt;&lt;D xsi:type="xsd:double"&gt;16040.441&lt;/D&gt;&lt;D xsi:type="xsd:double"&gt;16139.458&lt;/D&gt;&lt;D xsi:type="xsd:double"&gt;16201.74&lt;/D&gt;&lt;D xsi:type="xsd:double"&gt;16255.313&lt;/D&gt;&lt;D xsi:type="xsd:double"&gt;16314.499&lt;/D&gt;&lt;D xsi:type="xsd:double"&gt;16367.972&lt;/D&gt;&lt;D xsi:type="xsd:double"&gt;16450.063&lt;/D&gt;&lt;D xsi:type="xsd:double"&gt;16561.027&lt;/D&gt;&lt;D xsi:type="xsd:double"&gt;16715.264&lt;/D&gt;&lt;D xsi:type="xsd:double"&gt;16837.365&lt;/D&gt;&lt;D xsi:type="xsd:double"&gt;16964.965&lt;/D&gt;&lt;D xsi:type="xsd:double"&gt;17105.826&lt;/D&gt;&lt;D xsi:type="xsd:double"&gt;17264.457&lt;/D&gt;&lt;D xsi:type="xsd:double"&gt;17391.242&lt;/D&gt;&lt;D xsi:type="xsd:double"&gt;17488.84&lt;/D&gt;&lt;D xsi:type="xsd:double"&gt;17581.324&lt;/D&gt;&lt;D xsi:type="xsd:double"&gt;17672.13&lt;/D&gt;&lt;D xsi:type="xsd:double"&gt;17751.172&lt;/D&gt;&lt;D xsi:type="xsd:double"&gt;17800.445&lt;/D&gt;&lt;D xsi:type="xsd:double"&gt;17830.277&lt;/D&gt;&lt;D xsi:type="xsd:double"&gt;17868.61&lt;/D&gt;&lt;D xsi:type="xsd:double"&gt;17892.572&lt;/D&gt;&lt;D xsi:type="xsd:double"&gt;17925.7&lt;/D&gt;&lt;D xsi:type="xsd:double"&gt;17984.078&lt;/D&gt;&lt;D xsi:type="xsd:double"&gt;18012.834&lt;/D&gt;&lt;D xsi:type="xsd:double"&gt;18046.268&lt;/D&gt;&lt;D xsi:type="xsd:double"&gt;18074.383&lt;/D&gt;&lt;D xsi:type="xsd:double"&gt;18117.629&lt;/D&gt;&lt;D xsi:type="xsd:double"&gt;18168.746&lt;/D&gt;&lt;D xsi:type="xsd:double"&gt;18219.37&lt;/D&gt;&lt;D xsi:type="xsd:double"&gt;18259.992&lt;/D&gt;&lt;D xsi:type="xsd:double"&gt;18306.602&lt;/D&gt;&lt;D xsi:type="xsd:double"&gt;18310.223&lt;/D&gt;&lt;D xsi:type="xsd:double"&gt;18298.35&lt;/D&gt;&lt;D xsi:type="xsd:double"&gt;18253.443&lt;/D&gt;&lt;D xsi:type="xsd:double"&gt;18230.426&lt;/D&gt;&lt;D xsi:type="xsd:double"&gt;18197.04&lt;/D&gt;&lt;D xsi:type="xsd:double"&gt;18149.033&lt;/D&gt;&lt;D xsi:type="xsd:double"&gt;18118.502&lt;/D&gt;&lt;D xsi:type="xsd:double"&gt;18118.705&lt;/D&gt;&lt;D xsi:type="xsd:double"&gt;18130.373&lt;/D&gt;&lt;D xsi:type="xsd:double"&gt;18131.143&lt;/D&gt;&lt;D xsi:type="xsd:double"&gt;18158.502&lt;/D&gt;&lt;D xsi:type="xsd:double"&gt;18182.043&lt;/D&gt;&lt;D xsi:type="xsd:double"&gt;18210.86&lt;/D&gt;&lt;D xsi:type="xsd:double"&gt;18274.404&lt;/D&gt;&lt;D xsi:type="xsd:double"&gt;18347.412&lt;/D&gt;&lt;D xsi:type="xsd:double"&gt;18442.604&lt;/D&gt;&lt;D xsi:type="xsd:double"&gt;18546.588&lt;/D&gt;&lt;D xsi:type="xsd:double"&gt;18626.432&lt;/D&gt;&lt;D xsi:type="xsd:double"&gt;18730.113&lt;/D&gt;&lt;D xsi:type="xsd:double"&gt;18833.236&lt;/D&gt;&lt;D xsi:type="xsd:double"&gt;18930.629&lt;/D&gt;&lt;D xsi:type="xsd:double"&gt;19015.098&lt;/D&gt;&lt;D xsi:type="xsd:double"&gt;19090.723&lt;/D&gt;&lt;D xsi:type="xsd:double"&gt;19187.664&lt;/D&gt;&lt;D xsi:type="xsd:double"&gt;19272.178&lt;/D&gt;&lt;D xsi:type="xsd:double"&gt;19377.027&lt;/D&gt;&lt;D xsi:type="xsd:double"&gt;19496.059&lt;/D&gt;&lt;D xsi:type="xsd:double"&gt;19595.02&lt;/D&gt;&lt;D xsi:type="xsd:double"&gt;19715.797&lt;/D&gt;&lt;D xsi:type="xsd:double"&gt;19835.133&lt;/D&gt;&lt;D xsi:type="xsd:double"&gt;19928.564&lt;/D&gt;&lt;D xsi:type="xsd:double"&gt;20045.936&lt;/D&gt;&lt;D xsi:type="xsd:double"&gt;20125.494&lt;/D&gt;&lt;D xsi:type="xsd:double"&gt;20205.117&lt;/D&gt;&lt;D xsi:type="xsd:double"&gt;20275.777&lt;/D&gt;&lt;D xsi:type="xsd:double"&gt;20342.326&lt;/D&gt;&lt;D xsi:type="xsd:double"&gt;20378.205&lt;/D&gt;&lt;D xsi:type="xsd:double"&gt;20414.92&lt;/D&gt;&lt;D xsi:type="xsd:double"&gt;20453.174&lt;/D&gt;&lt;D xsi:type="xsd:double"&gt;20463.979&lt;/D&gt;&lt;D xsi:type="xsd:double"&gt;20454.031&lt;/D&gt;&lt;D xsi:type="xsd:double"&gt;20439.443&lt;/D&gt;&lt;D xsi:type="xsd:double"&gt;20397.037&lt;/D&gt;&lt;D xsi:type="xsd:double"&gt;20382.66&lt;/D&gt;&lt;D xsi:type="xsd:double"&gt;20385.912&lt;/D&gt;&lt;D xsi:type="xsd:double"&gt;20388.064&lt;/D&gt;&lt;D xsi:type="xsd:double"&gt;20398.162&lt;/D&gt;&lt;D xsi:type="xsd:double"&gt;20400.262&lt;/D&gt;&lt;D xsi:type="xsd:double"&gt;20422.37&lt;/D&gt;&lt;D xsi:type="xsd:double"&gt;20432.453&lt;/D&gt;&lt;D xsi:type="xsd:double"&gt;20453.871&lt;/D&gt;&lt;D xsi:type="xsd:double"&gt;20451.441&lt;/D&gt;&lt;D xsi:type="xsd:double"&gt;20464.084&lt;/D&gt;&lt;D xsi:type="xsd:double"&gt;20515.363&lt;/D&gt;&lt;D xsi:type="xsd:double"&gt;20544.678&lt;/D&gt;&lt;D xsi:type="xsd:double"&gt;20566.967&lt;/D&gt;&lt;D xsi:type="xsd:double"&gt;20627.102&lt;/D&gt;&lt;D xsi:type="xsd:double"&gt;20676.688&lt;/D&gt;&lt;D xsi:type="xsd:double"&gt;20718.861&lt;/D&gt;&lt;D xsi:type="xsd:double"&gt;20745.611&lt;/D&gt;&lt;D xsi:type="xsd:double"&gt;20760.588&lt;/D&gt;&lt;D xsi:type="xsd:double"&gt;20778.943&lt;/D&gt;&lt;D xsi:type="xsd:double"&gt;20798.943&lt;/D&gt;&lt;D xsi:type="xsd:double"&gt;20795.836&lt;/D&gt;&lt;D xsi:type="xsd:double"&gt;20803.002&lt;/D&gt;&lt;D xsi:type="xsd:double"&gt;20830.42&lt;/D&gt;&lt;D xsi:type="xsd:double"&gt;20888.783&lt;/D&gt;&lt;D xsi:type="xsd:double"&gt;20951.113&lt;/D&gt;&lt;D xsi:type="xsd:double"&gt;21027.168&lt;/D&gt;&lt;D xsi:type="xsd:double"&gt;21086.31&lt;/D&gt;&lt;D xsi:type="xsd:double"&gt;21130.492&lt;/D&gt;&lt;D xsi:type="xsd:double"&gt;21178.844&lt;/D&gt;&lt;D xsi:type="xsd:double"&gt;21214.586&lt;/D&gt;&lt;D xsi:type="xsd:double"&gt;21256.08&lt;/D&gt;&lt;D xsi:type="xsd:double"&gt;21299.576&lt;/D&gt;&lt;D xsi:type="xsd:double"&gt;21346.637&lt;/D&gt;&lt;D xsi:type="xsd:double"&gt;21399.94&lt;/D&gt;&lt;D xsi:type="xsd:double"&gt;21451.639&lt;/D&gt;&lt;D xsi:type="xsd:double"&gt;21497.285&lt;/D&gt;&lt;D xsi:type="xsd:double"&gt;21512.71&lt;/D&gt;&lt;D xsi:type="xsd:double"&gt;21518.023&lt;/D&gt;&lt;D xsi:type="xsd:double"&gt;21510.03&lt;/D&gt;&lt;D xsi:type="xsd:double"&gt;21512.018&lt;/D&gt;&lt;D xsi:type="xsd:double"&gt;21512.967&lt;/D&gt;&lt;D xsi:type="xsd:double"&gt;21520.25&lt;/D&gt;&lt;D xsi:type="xsd:double"&gt;21542.955&lt;/D&gt;&lt;D xsi:type="xsd:double"&gt;21577.213&lt;/D&gt;&lt;D xsi:type="xsd:double"&gt;21608.617&lt;/D&gt;&lt;D xsi:type="xsd:double"&gt;21656.783&lt;/D&gt;&lt;D xsi:type="xsd:double"&gt;21729.578&lt;/D&gt;&lt;D xsi:type="xsd:double"&gt;21814.123&lt;/D&gt;&lt;D xsi:type="xsd:double"&gt;21875.123&lt;/D&gt;&lt;D xsi:type="xsd:double"&gt;21925.588&lt;/D&gt;&lt;D xsi:type="xsd:double"&gt;21981.398&lt;/D&gt;&lt;D xsi:type="xsd:double"&gt;22035.81&lt;/D&gt;&lt;D xsi:type="xsd:double"&gt;22095.078&lt;/D&gt;&lt;D xsi:type="xsd:double"&gt;22140.3&lt;/D&gt;&lt;D xsi:type="xsd:double"&gt;22162.2&lt;/D&gt;&lt;D xsi:type="xsd:double"&gt;22191.904&lt;/D&gt;&lt;D xsi:type="xsd:double"&gt;22210.875&lt;/D&gt;&lt;D xsi:type="xsd:double"&gt;22226.695&lt;/D&gt;&lt;D xsi:type="xsd:double"&gt;22219.982&lt;/D&gt;&lt;D xsi:type="xsd:double"&gt;22174.459&lt;/D&gt;&lt;D xsi:type="xsd:double"&gt;22159.496&lt;/D&gt;&lt;D xsi:type="xsd:double"&gt;22141.166&lt;/D&gt;&lt;D xsi:type="xsd:double"&gt;22145.781&lt;/D&gt;&lt;D xsi:type="xsd:double"&gt;22176.254&lt;/D&gt;&lt;D xsi:type="xsd:double"&gt;22223.684&lt;/D&gt;&lt;D xsi:type="xsd:double"&gt;22245.686&lt;/D&gt;&lt;D xsi:type="xsd:double"&gt;22262.621&lt;/D&gt;&lt;D xsi:type="xsd:double"&gt;22281.918&lt;/D&gt;&lt;D xsi:type="xsd:double"&gt;22285.197&lt;/D&gt;&lt;D xsi:type="xsd:double"&gt;22301.469&lt;/D&gt;&lt;D xsi:type="xsd:double"&gt;22311.314&lt;/D&gt;&lt;D xsi:type="xsd:double"&gt;22296.176&lt;/D&gt;&lt;D xsi:type="xsd:double"&gt;22270.93&lt;/D&gt;&lt;D xsi:type="xsd:double"&gt;22221.715&lt;/D&gt;&lt;D xsi:type="xsd:double"&gt;22174.727&lt;/D&gt;&lt;D xsi:type="xsd:double"&gt;22112.975&lt;/D&gt;&lt;D xsi:type="xsd:double"&gt;22041.746&lt;/D&gt;&lt;D xsi:type="xsd:double"&gt;21980.77&lt;/D&gt;&lt;D xsi:type="xsd:double"&gt;21929.871&lt;/D&gt;&lt;D xsi:type="xsd:double"&gt;21885.143&lt;/D&gt;&lt;D xsi:type="xsd:double"&gt;21848.36&lt;/D&gt;&lt;D xsi:type="xsd:double"&gt;21799.33&lt;/D&gt;&lt;D xsi:type="xsd:double"&gt;21778.15&lt;/D&gt;&lt;D xsi:type="xsd:double"&gt;21747.822&lt;/D&gt;&lt;D xsi:type="xsd:double"&gt;21750.484&lt;/D&gt;&lt;D xsi:type="xsd:double"&gt;21799.797&lt;/D&gt;&lt;D xsi:type="xsd:double"&gt;21817.027&lt;/D&gt;&lt;D xsi:type="xsd:double"&gt;21824.088&lt;/D&gt;&lt;D xsi:type="xsd:double"&gt;21828.78&lt;/D&gt;&lt;D xsi:type="xsd:double"&gt;21820.04&lt;/D&gt;&lt;D xsi:type="xsd:double"&gt;21791.21&lt;/D&gt;&lt;D xsi:type="xsd:double"&gt;21767.824&lt;/D&gt;&lt;D xsi:type="xsd:double"&gt;21752.195&lt;/D&gt;&lt;D xsi:type="xsd:double"&gt;21741.36&lt;/D&gt;&lt;D xsi:type="xsd:double"&gt;21740.512&lt;/D&gt;&lt;D xsi:type="xsd:double"&gt;21716.82&lt;/D&gt;&lt;D xsi:type="xsd:double"&gt;21669.78&lt;/D&gt;&lt;D xsi:type="xsd:double"&gt;21627.943&lt;/D&gt;&lt;D xsi:type="xsd:double"&gt;21588.975&lt;/D&gt;&lt;D xsi:type="xsd:double"&gt;21541.348&lt;/D&gt;&lt;D xsi:type="xsd:double"&gt;21497.393&lt;/D&gt;&lt;D xsi:type="xsd:double"&gt;21474.635&lt;/D&gt;&lt;D xsi:type="xsd:double"&gt;21437.324&lt;/D&gt;&lt;D xsi:type="xsd:double"&gt;21395.594&lt;/D&gt;&lt;D xsi:type="xsd:double"&gt;21347.717&lt;/D&gt;&lt;D xsi:type="xsd:double"&gt;21318.557&lt;/D&gt;&lt;D xsi:type="xsd:double"&gt;21274.027&lt;/D&gt;&lt;D xsi:type="xsd:double"&gt;21203.582&lt;/D&gt;&lt;D xsi:type="xsd:double"&gt;21114.29&lt;/D&gt;&lt;D xsi:type="xsd:double"&gt;21036.098&lt;/D&gt;&lt;D xsi:type="xsd:double"&gt;20945.43&lt;/D&gt;&lt;D xsi:type="xsd:double"&gt;20863.662&lt;/D&gt;&lt;D xsi:type="xsd:double"&gt;20786.709&lt;/D&gt;&lt;D xsi:type="xsd:double"&gt;20718.912&lt;/D&gt;&lt;D xsi:type="xsd:double"&gt;20642.396&lt;/D&gt;&lt;D xsi:type="xsd:double"&gt;20548.836&lt;/D&gt;&lt;D xsi:type="xsd:double"&gt;20496.092&lt;/D&gt;&lt;D xsi:type="xsd:double"&gt;20454.016&lt;/D&gt;&lt;D xsi:type="xsd:double"&gt;20408.385&lt;/D&gt;&lt;D xsi:type="xsd:double"&gt;20367.6&lt;/D&gt;&lt;D xsi:type="xsd:double"&gt;20326.473&lt;/D&gt;&lt;D xsi:type="xsd:double"&gt;20317.656&lt;/D&gt;&lt;D xsi:type="xsd:double"&gt;20319.326&lt;/D&gt;&lt;D xsi:type="xsd:double"&gt;20325.12&lt;/D&gt;&lt;D xsi:type="xsd:double"&gt;20324.244&lt;/D&gt;&lt;D xsi:type="xsd:double"&gt;20350.346&lt;/D&gt;&lt;D xsi:type="xsd:double"&gt;20395.107&lt;/D&gt;&lt;D xsi:type="xsd:double"&gt;20427.844&lt;/D&gt;&lt;D xsi:type="xsd:double"&gt;20469.625&lt;/D&gt;&lt;D xsi:type="xsd:double"&gt;20507.488&lt;/D&gt;&lt;D xsi:type="xsd:double"&gt;20543.549&lt;/D&gt;&lt;D xsi:type="xsd:double"&gt;20557.28&lt;/D&gt;&lt;D xsi:type="xsd:double"&gt;20583.484&lt;/D&gt;&lt;D xsi:type="xsd:double"&gt;20649.615&lt;/D&gt;&lt;D xsi:type="xsd:double"&gt;20718.068&lt;/D&gt;&lt;D xsi:type="xsd:double"&gt;20778.857&lt;/D&gt;&lt;D xsi:type="xsd:double"&gt;20817.744&lt;/D&gt;&lt;D xsi:type="xsd:double"&gt;20844.555&lt;/D&gt;&lt;D xsi:type="xsd:double"&gt;20873.014&lt;/D&gt;&lt;D xsi:type="xsd:double"&gt;20882.418&lt;/D&gt;&lt;D xsi:type="xsd:double"&gt;20906.688&lt;/D&gt;&lt;D xsi:type="xsd:double"&gt;20958.355&lt;/D&gt;&lt;D xsi:type="xsd:double"&gt;20996.723&lt;/D&gt;&lt;D xsi:type="xsd:double"&gt;21020.428&lt;/D&gt;&lt;D xsi:type="xsd:double"&gt;21061.553&lt;/D&gt;&lt;D xsi:type="xsd:double"&gt;21120.37&lt;/D&gt;&lt;D xsi:type="xsd:double"&gt;21168.766&lt;/D&gt;&lt;D xsi:type="xsd:double"&gt;21213.059&lt;/D&gt;&lt;D xsi:type="xsd:double"&gt;21260.445&lt;/D&gt;&lt;D xsi:type="xsd:double"&gt;21307.627&lt;/D&gt;&lt;D xsi:type="xsd:double"&gt;21367.074&lt;/D&gt;&lt;D xsi:type="xsd:double"&gt;21419.762&lt;/D&gt;&lt;D xsi:type="xsd:double"&gt;21445.469&lt;/D&gt;&lt;D xsi:type="xsd:double"&gt;21453.07&lt;/D&gt;&lt;D xsi:type="xsd:double"&gt;21469.035&lt;/D&gt;&lt;D xsi:type="xsd:double"&gt;21479.908&lt;/D&gt;&lt;D xsi:type="xsd:double"&gt;21489.34&lt;/D&gt;&lt;D xsi:type="xsd:double"&gt;21495.701&lt;/D&gt;&lt;D xsi:type="xsd:double"&gt;21517.398&lt;/D&gt;&lt;D xsi:type="xsd:double"&gt;21512.68&lt;/D&gt;&lt;D xsi:type="xsd:double"&gt;21498.014&lt;/D&gt;&lt;D xsi:type="xsd:double"&gt;21475.25&lt;/D&gt;&lt;D xsi:type="xsd:double"&gt;21481.992&lt;/D&gt;&lt;D xsi:type="xsd:double"&gt;21475.207&lt;/D&gt;&lt;D xsi:type="xsd:double"&gt;21465.762&lt;/D&gt;&lt;D xsi:type="xsd:double"&gt;21448.416&lt;/D&gt;&lt;D xsi:type="xsd:double"&gt;21413.043&lt;/D&gt;&lt;D xsi:type="xsd:double"&gt;21362.385&lt;/D&gt;&lt;D xsi:type="xsd:double"&gt;21325.916&lt;/D&gt;&lt;D xsi:type="xsd:double"&gt;21283.885&lt;/D&gt;&lt;D xsi:type="xsd:double"&gt;21232.941&lt;/D&gt;&lt;D xsi:type="xsd:double"&gt;21175.006&lt;/D&gt;&lt;D xsi:type="xsd:double"&gt;21108.791&lt;/D&gt;&lt;D xsi:type="xsd:double"&gt;21012.895&lt;/D&gt;&lt;D xsi:type="xsd:double"&gt;20928.54&lt;/D&gt;&lt;D xsi:type="xsd:double"&gt;20831.441&lt;/D&gt;&lt;D xsi:type="xsd:double"&gt;20732.38&lt;/D&gt;&lt;D xsi:type="xsd:double"&gt;20636.61&lt;/D&gt;&lt;D xsi:type="xsd:double"&gt;20525.848&lt;/D&gt;&lt;D xsi:type="xsd:double"&gt;20440.898&lt;/D&gt;&lt;D xsi:type="xsd:double"&gt;20356.59&lt;/D&gt;&lt;D xsi:type="xsd:double"&gt;20289.504&lt;/D&gt;&lt;D xsi:type="xsd:double"&gt;20224.514&lt;/D&gt;&lt;D xsi:type="xsd:double"&gt;20157.3&lt;/D&gt;&lt;D xsi:type="xsd:double"&gt;20075.945&lt;/D&gt;&lt;D xsi:type="xsd:double"&gt;20019.21&lt;/D&gt;&lt;D xsi:type="xsd:double"&gt;19974.236&lt;/D&gt;&lt;D xsi:type="xsd:double"&gt;19920.361&lt;/D&gt;&lt;D xsi:type="xsd:double"&gt;19858.01&lt;/D&gt;&lt;D xsi:type="xsd:double"&gt;19812.236&lt;/D&gt;&lt;D xsi:type="xsd:double"&gt;19768.762&lt;/D&gt;&lt;D xsi:type="xsd:double"&gt;19751.256&lt;/D&gt;&lt;D xsi:type="xsd:double"&gt;19748.121&lt;/D&gt;&lt;D xsi:type="xsd:double"&gt;19753.576&lt;/D&gt;&lt;D xsi:type="xsd:double"&gt;19742.49&lt;/D&gt;&lt;D xsi:type="xsd:double"&gt;19747.883&lt;/D&gt;&lt;D xsi:type="xsd:double"&gt;19774.795&lt;/D&gt;&lt;D xsi:type="xsd:double"&gt;19790.049&lt;/D&gt;&lt;D xsi:type="xsd:double"&gt;19817.402&lt;/D&gt;&lt;D xsi:type="xsd:double"&gt;19856.566&lt;/D&gt;&lt;D xsi:type="xsd:double"&gt;19885.254&lt;/D&gt;&lt;D xsi:type="xsd:double"&gt;19929.396&lt;/D&gt;&lt;D xsi:type="xsd:double"&gt;19956.438&lt;/D&gt;&lt;D xsi:type="xsd:double"&gt;19974.176&lt;/D&gt;&lt;D xsi:type="xsd:double"&gt;20009.555&lt;/D&gt;&lt;D xsi:type="xsd:double"&gt;20034.39&lt;/D&gt;&lt;D xsi:type="xsd:double"&gt;20059.496&lt;/D&gt;&lt;D xsi:type="xsd:double"&gt;20062.973&lt;/D&gt;&lt;D xsi:type="xsd:double"&gt;20073.947&lt;/D&gt;&lt;D xsi:type="xsd:double"&gt;20107.86&lt;/D&gt;&lt;D xsi:type="xsd:double"&gt;20146.152&lt;/D&gt;&lt;D xsi:type="xsd:double"&gt;20170.936&lt;/D&gt;&lt;D xsi:type="xsd:double"&gt;20200.965&lt;/D&gt;&lt;D xsi:type="xsd:double"&gt;20234.713&lt;/D&gt;&lt;D xsi:type="xsd:double"&gt;20264.047&lt;/D&gt;&lt;D xsi:type="xsd:double"&gt;20282.113&lt;/D&gt;&lt;D xsi:type="xsd:double"&gt;20306.416&lt;/D&gt;&lt;D xsi:type="xsd:double"&gt;20330.064&lt;/D&gt;&lt;D xsi:type="xsd:double"&gt;20350.748&lt;/D&gt;&lt;D xsi:type="xsd:double"&gt;20379.717&lt;/D&gt;&lt;D xsi:type="xsd:double"&gt;20406.697&lt;/D&gt;&lt;D xsi:type="xsd:double"&gt;20433.11&lt;/D&gt;&lt;D xsi:type="xsd:double"&gt;20439.994&lt;/D&gt;&lt;D xsi:type="xsd:double"&gt;20450.56&lt;/D&gt;&lt;D xsi:type="xsd:double"&gt;20457.223&lt;/D&gt;&lt;D xsi:type="xsd:double"&gt;20483.35&lt;/D&gt;&lt;D xsi:type="xsd:double"&gt;20512.844&lt;/D&gt;&lt;D xsi:type="xsd:double"&gt;20544.506&lt;/D&gt;&lt;D xsi:type="xsd:double"&gt;20594.613&lt;/D&gt;&lt;D xsi:type="xsd:double"&gt;20654.223&lt;/D&gt;&lt;D xsi:type="xsd:double"&gt;20727.156&lt;/D&gt;&lt;D xsi:type="xsd:double"&gt;20789.902&lt;/D&gt;&lt;D xsi:type="xsd:double"&gt;20836.457&lt;/D&gt;&lt;D xsi:type="xsd:double"&gt;20884.48&lt;/D&gt;&lt;D xsi:type="xsd:double"&gt;20923.75&lt;/D&gt;&lt;D xsi:type="xsd:double"&gt;20951.96&lt;/D&gt;&lt;D xsi:type="xsd:double"&gt;20977.73&lt;/D&gt;&lt;D xsi:type="xsd:double"&gt;21000.486&lt;/D&gt;&lt;D xsi:type="xsd:double"&gt;21020.164&lt;/D&gt;&lt;D xsi:type="xsd:double"&gt;21048.096&lt;/D&gt;&lt;D xsi:type="xsd:double"&gt;21072.666&lt;/D&gt;&lt;D xsi:type="xsd:double"&gt;21094.504&lt;/D&gt;&lt;D xsi:type="xsd:double"&gt;21108.75&lt;/D&gt;&lt;D xsi:type="xsd:double"&gt;21113.55&lt;/D&gt;&lt;D xsi:type="xsd:double"&gt;21113.846&lt;/D&gt;&lt;D xsi:type="xsd:double"&gt;21110.84&lt;/D&gt;&lt;D xsi:type="xsd:double"&gt;21099.17&lt;/D&gt;&lt;D xsi:type="xsd:double"&gt;21085.727&lt;/D&gt;&lt;D xsi:type="xsd:double"&gt;21077.178&lt;/D&gt;&lt;D xsi:type="xsd:double"&gt;21072.473&lt;/D&gt;&lt;D xsi:type="xsd:double"&gt;21085.01&lt;/D&gt;&lt;D xsi:type="xsd:double"&gt;21084.588&lt;/D&gt;&lt;D xsi:type="xsd:double"&gt;21070.402&lt;/D&gt;&lt;D xsi:type="xsd:double"&gt;21055.688&lt;/D&gt;&lt;D xsi:type="xsd:double"&gt;21044.365&lt;/D&gt;&lt;D xsi:type="xsd:double"&gt;21043.58&lt;/D&gt;&lt;D xsi:type="xsd:double"&gt;21039.52&lt;/D&gt;&lt;D xsi:type="xsd:double"&gt;21049.213&lt;/D&gt;&lt;D xsi:type="xsd:double"&gt;21064.48&lt;/D&gt;&lt;D xsi:type="xsd:double"&gt;21097.754&lt;/D&gt;&lt;D xsi:type="xsd:double"&gt;21132.592&lt;/D&gt;&lt;D xsi:type="xsd:double"&gt;21166.84&lt;/D&gt;&lt;D xsi:type="xsd:double"&gt;21201.852&lt;/D&gt;&lt;D xsi:type="xsd:double"&gt;21244.033&lt;/D&gt;&lt;D xsi:type="xsd:double"&gt;21292.816&lt;/D&gt;&lt;D xsi:type="xsd:double"&gt;21336.205&lt;/D&gt;&lt;D xsi:type="xsd:double"&gt;21393.5&lt;/D&gt;&lt;D xsi:type="xsd:double"&gt;21458.863&lt;/D&gt;&lt;D xsi:type="xsd:double"&gt;21535.16&lt;/D&gt;&lt;D xsi:type="xsd:double"&gt;21613.125&lt;/D&gt;&lt;D xsi:type="xsd:double"&gt;21700.934&lt;/D&gt;&lt;D xsi:type="xsd:double"&gt;21783.516&lt;/D&gt;&lt;D xsi:type="xsd:double"&gt;21876.12&lt;/D&gt;&lt;D xsi:type="xsd:double"&gt;21975.482&lt;/D&gt;&lt;D xsi:type="xsd:double"&gt;22062.129&lt;/D&gt;&lt;D xsi:type="xsd:double"&gt;22157.752&lt;/D&gt;&lt;D xsi:type="xsd:double"&gt;22253.766&lt;/D&gt;&lt;D xsi:type="xsd:double"&gt;22344.375&lt;/D&gt;&lt;D xsi:type="xsd:double"&gt;22435.934&lt;/D&gt;&lt;D xsi:type="xsd:double"&gt;22535.799&lt;/D&gt;&lt;D xsi:type="xsd:double"&gt;22624.225&lt;/D&gt;&lt;D xsi:type="xsd:double"&gt;22700.807&lt;/D&gt;&lt;D xsi:type="xsd:double"&gt;22770.865&lt;/D&gt;&lt;D xsi:type="xsd:double"&gt;22844.03&lt;/D&gt;&lt;D xsi:type="xsd:double"&gt;22917.482&lt;/D&gt;&lt;D xsi:type="xsd:double"&gt;22963.395&lt;/D&gt;&lt;D xsi:type="xsd:double"&gt;23010.838&lt;/D&gt;&lt;D xsi:type="xsd:double"&gt;23052.904&lt;/D&gt;&lt;D xsi:type="xsd:double"&gt;23114.645&lt;/D&gt;&lt;D xsi:type="xsd:double"&gt;23174.336&lt;/D&gt;&lt;D xsi:type="xsd:double"&gt;23243.715&lt;/D&gt;&lt;D xsi:type="xsd:double"&gt;23337.01&lt;/D&gt;&lt;D xsi:type="xsd:double"&gt;23433.092&lt;/D&gt;&lt;D xsi:type="xsd:double"&gt;23533.33&lt;/D&gt;&lt;D xsi:type="xsd:double"&gt;23613.79&lt;/D&gt;&lt;D xsi:type="xsd:double"&gt;23685.385&lt;/D&gt;&lt;D xsi:type="xsd:double"&gt;23755.38&lt;/D&gt;&lt;D xsi:type="xsd:double"&gt;23806.852&lt;/D&gt;&lt;D xsi:type="xsd:double"&gt;23848.506&lt;/D&gt;&lt;D xsi:type="xsd:double"&gt;23867.188&lt;/D&gt;&lt;D xsi:type="xsd:double"&gt;23870.756&lt;/D&gt;&lt;D xsi:type="xsd:double"&gt;23877.666&lt;/D&gt;&lt;D xsi:type="xsd:double"&gt;23868.188&lt;/D&gt;&lt;D xsi:type="xsd:double"&gt;23859.203&lt;/D&gt;&lt;D xsi:type="xsd:double"&gt;23837.154&lt;/D&gt;&lt;D xsi:type="xsd:double"&gt;23808.697&lt;/D&gt;&lt;D xsi:type="xsd:double"&gt;23789.396&lt;/D&gt;&lt;D xsi:type="xsd:double"&gt;23759.695&lt;/D&gt;&lt;D xsi:type="xsd:double"&gt;23746.184&lt;/D&gt;&lt;D xsi:type="xsd:double"&gt;23722.34&lt;/D&gt;&lt;D xsi:type="xsd:double"&gt;23708.824&lt;/D&gt;&lt;D xsi:type="xsd:double"&gt;23719.754&lt;/D&gt;&lt;D xsi:type="xsd:double"&gt;23723.973&lt;/D&gt;&lt;D xsi:type="xsd:double"&gt;23729.41&lt;/D&gt;&lt;D xsi:type="xsd:double"&gt;23720.764&lt;/D&gt;&lt;D xsi:type="xsd:double"&gt;23698.498&lt;/D&gt;&lt;D xsi:type="xsd:double"&gt;23661.08&lt;/D&gt;&lt;D xsi:type="xsd:double"&gt;23608.283&lt;/D&gt;&lt;D xsi:type="xsd:double"&gt;23548.314&lt;/D&gt;&lt;D xsi:type="xsd:double"&gt;23489.346&lt;/D&gt;&lt;D xsi:type="xsd:double"&gt;23422.605&lt;/D&gt;&lt;D xsi:type="xsd:double"&gt;23352.15&lt;/D&gt;&lt;D xsi:type="xsd:double"&gt;23275.787&lt;/D&gt;&lt;D xsi:type="xsd:double"&gt;23214.883&lt;/D&gt;&lt;D xsi:type="xsd:double"&gt;23175.139&lt;/D&gt;&lt;D xsi:type="xsd:double"&gt;23150.223&lt;/D&gt;&lt;D xsi:type="xsd:double"&gt;23138.242&lt;/D&gt;&lt;D xsi:type="xsd:double"&gt;23107.336&lt;/D&gt;&lt;D xsi:type="xsd:double"&gt;23069.49&lt;/D&gt;&lt;D xsi:type="xsd:double"&gt;23048.154&lt;/D&gt;&lt;D xsi:type="xsd:double"&gt;23052.123&lt;/D&gt;&lt;D xsi:type="xsd:double"&gt;23052.57&lt;/D&gt;&lt;D xsi:type="xsd:double"&gt;23067.238&lt;/D&gt;&lt;D xsi:type="xsd:double"&gt;23097.67&lt;/D&gt;&lt;D xsi:type="xsd:double"&gt;23120.424&lt;/D&gt;&lt;D xsi:type="xsd:double"&gt;23150.36&lt;/D&gt;&lt;D xsi:type="xsd:double"&gt;23167.16&lt;/D&gt;&lt;D xsi:type="xsd:double"&gt;23170.178&lt;/D&gt;&lt;D xsi:type="xsd:double"&gt;23187.094&lt;/D&gt;&lt;D xsi:type="xsd:double"&gt;23221.244&lt;/D&gt;&lt;D xsi:type="xsd:double"&gt;23252.432&lt;/D&gt;&lt;D xsi:type="xsd:double"&gt;23298.227&lt;/D&gt;&lt;D xsi:type="xsd:double"&gt;23336.12&lt;/D&gt;&lt;D xsi:type="xsd:double"&gt;23374.236&lt;/D&gt;&lt;D xsi:type="xsd:double"&gt;23416.621&lt;/D&gt;&lt;D xsi:type="xsd:double"&gt;23438.64&lt;/D&gt;&lt;D xsi:type="xsd:double"&gt;23473.314&lt;/D&gt;&lt;D xsi:type="xsd:double"&gt;23516.89&lt;/D&gt;&lt;D xsi:type="xsd:double"&gt;23558.2&lt;/D&gt;&lt;D xsi:type="xsd:double"&gt;23604.512&lt;/D&gt;&lt;D xsi:type="xsd:double"&gt;23634.734&lt;/D&gt;&lt;D xsi:type="xsd:double"&gt;23656.727&lt;/D&gt;&lt;D xsi:type="xsd:double"&gt;23677.664&lt;/D&gt;&lt;D xsi:type="xsd:double"&gt;23702.633&lt;/D&gt;&lt;D xsi:type="xsd:double"&gt;23752.14&lt;/D&gt;&lt;D xsi:type="xsd:double"&gt;23774.613&lt;/D&gt;&lt;D xsi:type="xsd:double"&gt;23793.266&lt;/D&gt;&lt;D xsi:type="xsd:double"&gt;23798.21&lt;/D&gt;&lt;D xsi:type="xsd:double"&gt;23770.232&lt;/D&gt;&lt;D xsi:type="xsd:double"&gt;23737.941&lt;/D&gt;&lt;D xsi:type="xsd:double"&gt;23713.451&lt;/D&gt;&lt;D xsi:type="xsd:double"&gt;23679.355&lt;/D&gt;&lt;D xsi:type="xsd:double"&gt;23658.982&lt;/D&gt;&lt;D xsi:type="xsd:double"&gt;23650.313&lt;/D&gt;&lt;D xsi:type="xsd:double"&gt;23643.963&lt;/D&gt;&lt;D xsi:type="xsd:double"&gt;23619.34&lt;/D&gt;&lt;D xsi:type="xsd:double"&gt;23571.334&lt;/D&gt;&lt;D xsi:type="xsd:double"&gt;23518.398&lt;/D&gt;&lt;D xsi:type="xsd:double"&gt;23458.555&lt;/D&gt;&lt;D xsi:type="xsd:double"&gt;23414.646&lt;/D&gt;&lt;D xsi:type="xsd:double"&gt;23373.047&lt;/D&gt;&lt;D xsi:type="xsd:double"&gt;23349.69&lt;/D&gt;&lt;D xsi:type="xsd:double"&gt;23317.836&lt;/D&gt;&lt;D xsi:type="xsd:double"&gt;23291.707&lt;/D&gt;&lt;D xsi:type="xsd:double"&gt;23277.092&lt;/D&gt;&lt;D xsi:type="xsd:double"&gt;23256.705&lt;/D&gt;&lt;D xsi:type="xsd:double"&gt;23254.094&lt;/D&gt;&lt;D xsi:type="xsd:double"&gt;23261.52&lt;/D&gt;&lt;D xsi:type="xsd:double"&gt;23267.965&lt;/D&gt;&lt;D xsi:type="xsd:double"&gt;23258.996&lt;/D&gt;&lt;D xsi:type="xsd:double"&gt;23237.34&lt;/D&gt;&lt;D xsi:type="xsd:double"&gt;23203.672&lt;/D&gt;&lt;D xsi:type="xsd:double"&gt;23173.541&lt;/D&gt;&lt;D xsi:type="xsd:double"&gt;23139.71&lt;/D&gt;&lt;D xsi:type="xsd:double"&gt;23124.002&lt;/D&gt;&lt;D xsi:type="xsd:double"&gt;23118.477&lt;/D&gt;&lt;D xsi:type="xsd:double"&gt;23108.354&lt;/D&gt;&lt;D xsi:type="xsd:double"&gt;23105.494&lt;/D&gt;&lt;D xsi:type="xsd:double"&gt;23096.197&lt;/D&gt;&lt;D xsi:type="xsd:double"&gt;23090.691&lt;/D&gt;&lt;D xsi:type="xsd:double"&gt;23070.42&lt;/D&gt;&lt;D xsi:type="xsd:double"&gt;23054.072&lt;/D&gt;&lt;D xsi:type="xsd:double"&gt;23071.787&lt;/D&gt;&lt;D xsi:type="xsd:double"&gt;23095.658&lt;/D&gt;&lt;D xsi:type="xsd:double"&gt;23141.844&lt;/D&gt;&lt;D xsi:type="xsd:double"&gt;23185.621&lt;/D&gt;&lt;D xsi:type="xsd:double"&gt;23222.047&lt;/D&gt;&lt;D xsi:type="xsd:double"&gt;23256.1&lt;/D&gt;&lt;D xsi:type="xsd:double"&gt;23307.922&lt;/D&gt;&lt;D xsi:type="xsd:double"&gt;23353.332&lt;/D&gt;&lt;D xsi:type="xsd:double"&gt;23375.16&lt;/D&gt;&lt;D xsi:type="xsd:double"&gt;23406.77&lt;/D&gt;&lt;D xsi:type="xsd:double"&gt;23418.396&lt;/D&gt;&lt;D xsi:type="xsd:double"&gt;23426.01&lt;/D&gt;&lt;D xsi:type="xsd:double"&gt;23434.295&lt;/D&gt;&lt;D xsi:type="xsd:double"&gt;23444.713&lt;/D&gt;&lt;D xsi:type="xsd:double"&gt;23465.875&lt;/D&gt;&lt;D xsi:type="xsd:double"&gt;23522.031&lt;/D&gt;&lt;D xsi:type="xsd:double"&gt;23572.281&lt;/D&gt;&lt;D xsi:type="xsd:double"&gt;23634.143&lt;/D&gt;&lt;D xsi:type="xsd:double"&gt;23692.043&lt;/D&gt;&lt;D xsi:type="xsd:double"&gt;23731.873&lt;/D&gt;&lt;D xsi:type="xsd:double"&gt;23761.693&lt;/D&gt;&lt;D xsi:type="xsd:double"&gt;23780.533&lt;/D&gt;&lt;D xsi:type="xsd:double"&gt;23793.854&lt;/D&gt;&lt;D xsi:type="xsd:double"&gt;23793.873&lt;/D&gt;&lt;D xsi:type="xsd:double"&gt;23804.172&lt;/D&gt;&lt;D xsi:type="xsd:double"&gt;23813.074&lt;/D&gt;&lt;D xsi:type="xsd:double"&gt;23798.549&lt;/D&gt;&lt;D xsi:type="xsd:double"&gt;23788.885&lt;/D&gt;&lt;D xsi:type="xsd:double"&gt;23756.53&lt;/D&gt;&lt;D xsi:type="xsd:double"&gt;23708.47&lt;/D&gt;&lt;D xsi:type="xsd:double"&gt;23659.475&lt;/D&gt;&lt;D xsi:type="xsd:double"&gt;23616.459&lt;/D&gt;&lt;D xsi:type="xsd:double"&gt;23570.432&lt;/D&gt;&lt;D xsi:type="xsd:double"&gt;23509.2&lt;/D&gt;&lt;D xsi:type="xsd:double"&gt;23461.291&lt;/D&gt;&lt;D xsi:type="xsd:double"&gt;23407.916&lt;/D&gt;&lt;D xsi:type="xsd:double"&gt;23365.102&lt;/D&gt;&lt;D xsi:type="xsd:double"&gt;23330.871&lt;/D&gt;&lt;D xsi:type="xsd:double"&gt;23306.025&lt;/D&gt;&lt;D xsi:type="xsd:double"&gt;23312.313&lt;/D&gt;&lt;D xsi:type="xsd:double"&gt;23301.941&lt;/D&gt;&lt;D xsi:type="xsd:double"&gt;23267.924&lt;/D&gt;&lt;D xsi:type="xsd:double"&gt;23227.238&lt;/D&gt;&lt;D xsi:type="xsd:double"&gt;23187.848&lt;/D&gt;&lt;D xsi:type="xsd:double"&gt;23143.848&lt;/D&gt;&lt;D xsi:type="xsd:double"&gt;23101.117&lt;/D&gt;&lt;D xsi:type="xsd:double"&gt;23054.467&lt;/D&gt;&lt;D xsi:type="xsd:double"&gt;23023.424&lt;/D&gt;&lt;D xsi:type="xsd:double"&gt;22993.977&lt;/D&gt;&lt;D xsi:type="xsd:double"&gt;22962.615&lt;/D&gt;&lt;D xsi:type="xsd:double"&gt;22909.428&lt;/D&gt;&lt;D xsi:type="xsd:double"&gt;22848.023&lt;/D&gt;&lt;D xsi:type="xsd:double"&gt;22791.32&lt;/D&gt;&lt;D xsi:type="xsd:double"&gt;22736.486&lt;/D&gt;&lt;D xsi:type="xsd:double"&gt;22694.154&lt;/D&gt;&lt;D xsi:type="xsd:double"&gt;22650.232&lt;/D&gt;&lt;D xsi:type="xsd:double"&gt;22617.957&lt;/D&gt;&lt;D xsi:type="xsd:double"&gt;22574.818&lt;/D&gt;&lt;D xsi:type="xsd:double"&gt;22531.063&lt;/D&gt;&lt;D xsi:type="xsd:double"&gt;22506.07&lt;/D&gt;&lt;D xsi:type="xsd:double"&gt;22493.273&lt;/D&gt;&lt;D xsi:type="xsd:double"&gt;22494.166&lt;/D&gt;&lt;D xsi:type="xsd:double"&gt;22488.287&lt;/D&gt;&lt;D xsi:type="xsd:double"&gt;22465.191&lt;/D&gt;&lt;D xsi:type="xsd:double"&gt;22440.031&lt;/D&gt;&lt;D xsi:type="xsd:double"&gt;22403.197&lt;/D&gt;&lt;D xsi:type="xsd:double"&gt;22353.996&lt;/D&gt;&lt;D xsi:type="xsd:double"&gt;22292.816&lt;/D&gt;&lt;D xsi:type="xsd:double"&gt;22253.482&lt;/D&gt;&lt;D xsi:type="xsd:double"&gt;22217.773&lt;/D&gt;&lt;D xsi:type="xsd:double"&gt;22187.533&lt;/D&gt;&lt;D xsi:type="xsd:double"&gt;22156.568&lt;/D&gt;&lt;D xsi:type="xsd:double"&gt;22136.646&lt;/D&gt;&lt;D xsi:type="xsd:double"&gt;22117.246&lt;/D&gt;&lt;D xsi:type="xsd:double"&gt;22097.68&lt;/D&gt;&lt;D xsi:type="xsd:double"&gt;22101.566&lt;/D&gt;&lt;D xsi:type="xsd:double"&gt;22114.65&lt;/D&gt;&lt;D xsi:type="xsd:double"&gt;22148.373&lt;/D&gt;&lt;D xsi:type="xsd:double"&gt;22184.611&lt;/D&gt;&lt;D xsi:type="xsd:double"&gt;22212.31&lt;/D&gt;&lt;D xsi:type="xsd:double"&gt;22234.629&lt;/D&gt;&lt;D xsi:type="xsd:double"&gt;22269.406&lt;/D&gt;&lt;D xsi:type="xsd:double"&gt;22279.002&lt;/D&gt;&lt;D xsi:type="xsd:double"&gt;22277.115&lt;/D&gt;&lt;D xsi:type="xsd:double"&gt;22270.307&lt;/D&gt;&lt;D xsi:type="xsd:double"&gt;22227.42&lt;/D&gt;&lt;D xsi:type="xsd:double"&gt;22154.055&lt;/D&gt;&lt;D xsi:type="xsd:double"&gt;22021.756&lt;/D&gt;&lt;D xsi:type="xsd:double"&gt;21907.744&lt;/D&gt;&lt;D xsi:type="xsd:double"&gt;21795.344&lt;/D&gt;&lt;D xsi:type="xsd:double"&gt;21683.414&lt;/D&gt;&lt;D xsi:type="xsd:double"&gt;21588.557&lt;/D&gt;&lt;D xsi:type="xsd:double"&gt;21506.436&lt;/D&gt;&lt;D xsi:type="xsd:double"&gt;21453.584&lt;/D&gt;&lt;D xsi:type="xsd:double"&gt;21380.098&lt;/D&gt;&lt;D xsi:type="xsd:double"&gt;21282.395&lt;/D&gt;&lt;D xsi:type="xsd:double"&gt;21190.53&lt;/D&gt;&lt;D xsi:type="xsd:double"&gt;21116.328&lt;/D&gt;&lt;D xsi:type="xsd:double"&gt;21022.652&lt;/D&gt;&lt;D xsi:type="xsd:double"&gt;20936.066&lt;/D&gt;&lt;D xsi:type="xsd:double"&gt;20843.59&lt;/D&gt;&lt;D xsi:type="xsd:double"&gt;20744.371&lt;/D&gt;&lt;D xsi:type="xsd:double"&gt;20664.02&lt;/D&gt;&lt;D xsi:type="xsd:double"&gt;20585.664&lt;/D&gt;&lt;D xsi:type="xsd:double"&gt;20510.42&lt;/D&gt;&lt;D xsi:type="xsd:double"&gt;20419.734&lt;/D&gt;&lt;D xsi:type="xsd:double"&gt;20311.125&lt;/D&gt;&lt;D xsi:type="xsd:double"&gt;20197.553&lt;/D&gt;&lt;D xsi:type="xsd:double"&gt;20106.266&lt;/D&gt;&lt;D xsi:type="xsd:double"&gt;20026.27&lt;/D&gt;&lt;D xsi:type="xsd:double"&gt;19948.65&lt;/D&gt;&lt;D xsi:type="xsd:double"&gt;19874.973&lt;/D&gt;&lt;D xsi:type="xsd:double"&gt;19819.39&lt;/D&gt;&lt;D xsi:type="xsd:double"&gt;19813.652&lt;/D&gt;&lt;D xsi:type="xsd:double"&gt;19801.023&lt;/D&gt;&lt;D xsi:type="xsd:double"&gt;19774.979&lt;/D&gt;&lt;D xsi:type="xsd:double"&gt;19751.701&lt;/D&gt;&lt;D xsi:type="xsd:double"&gt;19696.473&lt;/D&gt;&lt;D xsi:type="xsd:double"&gt;19608.006&lt;/D&gt;&lt;D xsi:type="xsd:double"&gt;19507.229&lt;/D&gt;&lt;D xsi:type="xsd:double"&gt;19406.902&lt;/D&gt;&lt;D xsi:type="xsd:double"&gt;19358.082&lt;/D&gt;&lt;D xsi:type="xsd:double"&gt;19301.318&lt;/D&gt;&lt;D xsi:type="xsd:double"&gt;19213.508&lt;/D&gt;&lt;D xsi:type="xsd:double"&gt;19111.79&lt;/D&gt;&lt;D xsi:type="xsd:double"&gt;18977.09&lt;/D&gt;&lt;D xsi:type="xsd:double"&gt;18884.375&lt;/D&gt;&lt;D xsi:type="xsd:double"&gt;18801.371&lt;/D&gt;&lt;D xsi:type="xsd:double"&gt;18705.482&lt;/D&gt;&lt;D xsi:type="xsd:double"&gt;18613.434&lt;/D&gt;&lt;D xsi:type="xsd:double"&gt;18526.668&lt;/D&gt;&lt;D xsi:type="xsd:double"&gt;18470.703&lt;/D&gt;&lt;D xsi:type="xsd:double"&gt;18427.834&lt;/D&gt;&lt;D xsi:type="xsd:double"&gt;18395.66&lt;/D&gt;&lt;D xsi:type="xsd:double"&gt;18319.832&lt;/D&gt;&lt;D xsi:type="xsd:double"&gt;18258.154&lt;/D&gt;&lt;D xsi:type="xsd:double"&gt;18185.71&lt;/D&gt;&lt;D xsi:type="xsd:double"&gt;18147.064&lt;/D&gt;&lt;D xsi:type="xsd:double"&gt;18136.541&lt;/D&gt;&lt;D xsi:type="xsd:double"&gt;18128.338&lt;/D&gt;&lt;D xsi:type="xsd:double"&gt;18113.385&lt;/D&gt;&lt;D xsi:type="xsd:double"&gt;18143.03&lt;/D&gt;&lt;D xsi:type="xsd:double"&gt;18181.66&lt;/D&gt;&lt;D xsi:type="xsd:double"&gt;18221.688&lt;/D&gt;&lt;D xsi:type="xsd:double"&gt;18277.766&lt;/D&gt;&lt;D xsi:type="xsd:double"&gt;18357.184&lt;/D&gt;&lt;D xsi:type="xsd:double"&gt;18427.748&lt;/D&gt;&lt;D xsi:type="xsd:double"&gt;18493.604&lt;/D&gt;&lt;D xsi:type="xsd:double"&gt;18557.713&lt;/D&gt;&lt;D xsi:type="xsd:double"&gt;18637.945&lt;/D&gt;&lt;D xsi:type="xsd:double"&gt;18760.727&lt;/D&gt;&lt;D xsi:type="xsd:double"&gt;18865.096&lt;/D&gt;&lt;D xsi:type="xsd:double"&gt;18940.668&lt;/D&gt;&lt;D xsi:type="xsd:double"&gt;19009.945&lt;/D&gt;&lt;D xsi:type="xsd:double"&gt;19072.92&lt;/D&gt;&lt;D xsi:type="xsd:double"&gt;19104.434&lt;/D&gt;&lt;D xsi:type="xsd:double"&gt;19123.203&lt;/D&gt;&lt;D xsi:type="xsd:double"&gt;19112.95&lt;/D&gt;&lt;D xsi:type="xsd:double"&gt;19102.336&lt;/D&gt;&lt;D xsi:type="xsd:double"&gt;19078.398&lt;/D&gt;&lt;D xsi:type="xsd:double"&gt;19070.242&lt;/D&gt;&lt;D xsi:type="xsd:double"&gt;19055.854&lt;/D&gt;&lt;D xsi:type="xsd:double"&gt;19044.56&lt;/D&gt;&lt;D xsi:type="xsd:double"&gt;19045.025&lt;/D&gt;&lt;D xsi:type="xsd:double"&gt;19025.193&lt;/D&gt;&lt;D xsi:type="xsd:double"&gt;18987.545&lt;/D&gt;&lt;D xsi:type="xsd:double"&gt;18985.074&lt;/D&gt;&lt;D xsi:type="xsd:double"&gt;18960.139&lt;/D&gt;&lt;D xsi:type="xsd:double"&gt;18927.848&lt;/D&gt;&lt;D xsi:type="xsd:double"&gt;18892.361&lt;/D&gt;&lt;D xsi:type="xsd:double"&gt;18887.387&lt;/D&gt;&lt;D xsi:type="xsd:double"&gt;18863.313&lt;/D&gt;&lt;D xsi:type="xsd:double"&gt;18838.072&lt;/D&gt;&lt;D xsi:type="xsd:double"&gt;18789.336&lt;/D&gt;&lt;D xsi:type="xsd:double"&gt;18742&lt;/D&gt;&lt;D xsi:type="xsd:double"&gt;18691.076&lt;/D&gt;&lt;D xsi:type="xsd:double"&gt;18614.63&lt;/D&gt;&lt;D xsi:type="xsd:double"&gt;18588.533&lt;/D&gt;&lt;D xsi:type="xsd:double"&gt;18547.496&lt;/D&gt;&lt;D xsi:type="xsd:double"&gt;18492.574&lt;/D&gt;&lt;D xsi:type="xsd:double"&gt;18456.729&lt;/D&gt;&lt;D xsi:type="xsd:double"&gt;18434.318&lt;/D&gt;&lt;D xsi:type="xsd:double"&gt;18427.076&lt;/D&gt;&lt;D xsi:type="xsd:double"&gt;18428.13&lt;/D&gt;&lt;D xsi:type="xsd:double"&gt;18434.75&lt;/D&gt;&lt;D xsi:type="xsd:double"&gt;18441.781&lt;/D&gt;&lt;D xsi:type="xsd:double"&gt;18480.74&lt;/D&gt;&lt;D xsi:type="xsd:double"&gt;18511.21&lt;/D&gt;&lt;D xsi:type="xsd:double"&gt;18554.44&lt;/D&gt;&lt;D xsi:type="xsd:double"&gt;18575.795&lt;/D&gt;&lt;D xsi:type="xsd:double"&gt;18599.238&lt;/D&gt;&lt;D xsi:type="xsd:double"&gt;18638.273&lt;/D&gt;&lt;D xsi:type="xsd:double"&gt;18644.031&lt;/D&gt;&lt;D xsi:type="xsd:double"&gt;18646.145&lt;/D&gt;&lt;D xsi:type="xsd:double"&gt;18647.096&lt;/D&gt;&lt;D xsi:type="xsd:double"&gt;18649.787&lt;/D&gt;&lt;D xsi:type="xsd:double"&gt;18664.68&lt;/D&gt;&lt;D xsi:type="xsd:dou</t>
        </r>
      </text>
    </comment>
    <comment ref="A31" authorId="0" shapeId="0">
      <text>
        <r>
          <rPr>
            <b/>
            <sz val="9"/>
            <color indexed="81"/>
            <rFont val="Tahoma"/>
            <charset val="1"/>
          </rPr>
          <t>ble"&gt;18686.953&lt;/D&gt;&lt;D xsi:type="xsd:double"&gt;18739.135&lt;/D&gt;&lt;D xsi:type="xsd:double"&gt;18798.162&lt;/D&gt;&lt;D xsi:type="xsd:double"&gt;18874.775&lt;/D&gt;&lt;D xsi:type="xsd:double"&gt;18957.361&lt;/D&gt;&lt;D xsi:type="xsd:double"&gt;19039.422&lt;/D&gt;&lt;D xsi:type="xsd:double"&gt;19120.387&lt;/D&gt;&lt;D xsi:type="xsd:double"&gt;19207.432&lt;/D&gt;&lt;D xsi:type="xsd:double"&gt;19309.71&lt;/D&gt;&lt;D xsi:type="xsd:double"&gt;19399.73&lt;/D&gt;&lt;D xsi:type="xsd:double"&gt;19489.412&lt;/D&gt;&lt;D xsi:type="xsd:double"&gt;19569.03&lt;/D&gt;&lt;D xsi:type="xsd:double"&gt;19665.174&lt;/D&gt;&lt;D xsi:type="xsd:double"&gt;19765.639&lt;/D&gt;&lt;D xsi:type="xsd:double"&gt;19856.004&lt;/D&gt;&lt;D xsi:type="xsd:double"&gt;19933.31&lt;/D&gt;&lt;D xsi:type="xsd:double"&gt;20017.563&lt;/D&gt;&lt;D xsi:type="xsd:double"&gt;20115.709&lt;/D&gt;&lt;D xsi:type="xsd:double"&gt;20218.947&lt;/D&gt;&lt;D xsi:type="xsd:double"&gt;20319.943&lt;/D&gt;&lt;D xsi:type="xsd:double"&gt;20413.041&lt;/D&gt;&lt;D xsi:type="xsd:double"&gt;20502.531&lt;/D&gt;&lt;D xsi:type="xsd:double"&gt;20596.912&lt;/D&gt;&lt;D xsi:type="xsd:double"&gt;20680.627&lt;/D&gt;&lt;D xsi:type="xsd:double"&gt;20772.729&lt;/D&gt;&lt;D xsi:type="xsd:double"&gt;20833.887&lt;/D&gt;&lt;D xsi:type="xsd:double"&gt;20906.264&lt;/D&gt;&lt;D xsi:type="xsd:double"&gt;20973.078&lt;/D&gt;&lt;D xsi:type="xsd:double"&gt;21022.215&lt;/D&gt;&lt;D xsi:type="xsd:double"&gt;21065.412&lt;/D&gt;&lt;D xsi:type="xsd:double"&gt;21094.783&lt;/D&gt;&lt;D xsi:type="xsd:double"&gt;21119.623&lt;/D&gt;&lt;D xsi:type="xsd:double"&gt;21128.75&lt;/D&gt;&lt;D xsi:type="xsd:double"&gt;21150.57&lt;/D&gt;&lt;D xsi:type="xsd:double"&gt;21163.9&lt;/D&gt;&lt;D xsi:type="xsd:double"&gt;21178.408&lt;/D&gt;&lt;D xsi:type="xsd:double"&gt;21202.629&lt;/D&gt;&lt;D xsi:type="xsd:double"&gt;21226.041&lt;/D&gt;&lt;D xsi:type="xsd:double"&gt;21238.928&lt;/D&gt;&lt;D xsi:type="xsd:double"&gt;21250.768&lt;/D&gt;&lt;D xsi:type="xsd:double"&gt;21263.516&lt;/D&gt;&lt;D xsi:type="xsd:double"&gt;21263.547&lt;/D&gt;&lt;D xsi:type="xsd:double"&gt;21261.193&lt;/D&gt;&lt;D xsi:type="xsd:double"&gt;21243.361&lt;/D&gt;&lt;D xsi:type="xsd:double"&gt;21219.957&lt;/D&gt;&lt;D xsi:type="xsd:double"&gt;21188.313&lt;/D&gt;&lt;D xsi:type="xsd:double"&gt;21173.78&lt;/D&gt;&lt;D xsi:type="xsd:double"&gt;21150.959&lt;/D&gt;&lt;D xsi:type="xsd:double"&gt;21114.81&lt;/D&gt;&lt;D xsi:type="xsd:double"&gt;21083.063&lt;/D&gt;&lt;D xsi:type="xsd:double"&gt;21049.041&lt;/D&gt;&lt;D xsi:type="xsd:double"&gt;21032.621&lt;/D&gt;&lt;D xsi:type="xsd:double"&gt;20995.094&lt;/D&gt;&lt;D xsi:type="xsd:double"&gt;20944.178&lt;/D&gt;&lt;D xsi:type="xsd:double"&gt;20896.205&lt;/D&gt;&lt;D xsi:type="xsd:double"&gt;20848.707&lt;/D&gt;&lt;D xsi:type="xsd:double"&gt;20827.004&lt;/D&gt;&lt;D xsi:type="xsd:double"&gt;20819.48&lt;/D&gt;&lt;D xsi:type="xsd:double"&gt;20816.963&lt;/D&gt;&lt;D xsi:type="xsd:double"&gt;20812.348&lt;/D&gt;&lt;D xsi:type="xsd:double"&gt;20808.848&lt;/D&gt;&lt;D xsi:type="xsd:double"&gt;20804.096&lt;/D&gt;&lt;D xsi:type="xsd:double"&gt;20776.584&lt;/D&gt;&lt;D xsi:type="xsd:double"&gt;20752.324&lt;/D&gt;&lt;D xsi:type="xsd:double"&gt;20725.123&lt;/D&gt;&lt;D xsi:type="xsd:double"&gt;20705.58&lt;/D&gt;&lt;D xsi:type="xsd:double"&gt;20691.201&lt;/D&gt;&lt;D xsi:type="xsd:double"&gt;20699.123&lt;/D&gt;&lt;D xsi:type="xsd:double"&gt;20716.525&lt;/D&gt;&lt;D xsi:type="xsd:double"&gt;20729.908&lt;/D&gt;&lt;D xsi:type="xsd:double"&gt;20745.955&lt;/D&gt;&lt;D xsi:type="xsd:double"&gt;20740.87&lt;/D&gt;&lt;D xsi:type="xsd:double"&gt;20719.248&lt;/D&gt;&lt;D xsi:type="xsd:double"&gt;20697.91&lt;/D&gt;&lt;D xsi:type="xsd:double"&gt;20683.213&lt;/D&gt;&lt;D xsi:type="xsd:double"&gt;20660.484&lt;/D&gt;&lt;D xsi:type="xsd:double"&gt;20630.207&lt;/D&gt;&lt;D xsi:type="xsd:double"&gt;20595.72&lt;/D&gt;&lt;D xsi:type="xsd:double"&gt;20544.443&lt;/D&gt;&lt;D xsi:type="xsd:double"&gt;20500.01&lt;/D&gt;&lt;D xsi:type="xsd:double"&gt;20454.285&lt;/D&gt;&lt;D xsi:type="xsd:double"&gt;20400.246&lt;/D&gt;&lt;D xsi:type="xsd:double"&gt;20336.328&lt;/D&gt;&lt;D xsi:type="xsd:double"&gt;20266.156&lt;/D&gt;&lt;D xsi:type="xsd:double"&gt;20193.238&lt;/D&gt;&lt;D xsi:type="xsd:double"&gt;20113.725&lt;/D&gt;&lt;D xsi:type="xsd:double"&gt;20029.34&lt;/D&gt;&lt;D xsi:type="xsd:double"&gt;19954.14&lt;/D&gt;&lt;D xsi:type="xsd:double"&gt;19879.75&lt;/D&gt;&lt;D xsi:type="xsd:double"&gt;19800.994&lt;/D&gt;&lt;D xsi:type="xsd:double"&gt;19720.688&lt;/D&gt;&lt;D xsi:type="xsd:double"&gt;19619.76&lt;/D&gt;&lt;D xsi:type="xsd:double"&gt;19524.283&lt;/D&gt;&lt;D xsi:type="xsd:double"&gt;19425.295&lt;/D&gt;&lt;D xsi:type="xsd:double"&gt;19324.111&lt;/D&gt;&lt;D xsi:type="xsd:double"&gt;19218.45&lt;/D&gt;&lt;D xsi:type="xsd:double"&gt;19136.436&lt;/D&gt;&lt;D xsi:type="xsd:double"&gt;19072.432&lt;/D&gt;&lt;D xsi:type="xsd:double"&gt;19016.346&lt;/D&gt;&lt;D xsi:type="xsd:double"&gt;18957.799&lt;/D&gt;&lt;D xsi:type="xsd:double"&gt;18919.594&lt;/D&gt;&lt;D xsi:type="xsd:double"&gt;18898.945&lt;/D&gt;&lt;D xsi:type="xsd:double"&gt;18886.701&lt;/D&gt;&lt;D xsi:type="xsd:double"&gt;18872.26&lt;/D&gt;&lt;D xsi:type="xsd:double"&gt;18872.463&lt;/D&gt;&lt;D xsi:type="xsd:double"&gt;18864.547&lt;/D&gt;&lt;D xsi:type="xsd:double"&gt;18862.455&lt;/D&gt;&lt;D xsi:type="xsd:double"&gt;18864.744&lt;/D&gt;&lt;D xsi:type="xsd:double"&gt;18870.043&lt;/D&gt;&lt;D xsi:type="xsd:double"&gt;18879.238&lt;/D&gt;&lt;D xsi:type="xsd:double"&gt;18909.049&lt;/D&gt;&lt;D xsi:type="xsd:double"&gt;18948.361&lt;/D&gt;&lt;D xsi:type="xsd:double"&gt;18983.313&lt;/D&gt;&lt;D xsi:type="xsd:double"&gt;19012.3&lt;/D&gt;&lt;D xsi:type="xsd:double"&gt;19055.01&lt;/D&gt;&lt;D xsi:type="xsd:double"&gt;19085.723&lt;/D&gt;&lt;D xsi:type="xsd:double"&gt;19117.955&lt;/D&gt;&lt;D xsi:type="xsd:double"&gt;19165.428&lt;/D&gt;&lt;D xsi:type="xsd:double"&gt;19194.893&lt;/D&gt;&lt;D xsi:type="xsd:double"&gt;19216.896&lt;/D&gt;&lt;D xsi:type="xsd:double"&gt;19233.936&lt;/D&gt;&lt;D xsi:type="xsd:double"&gt;19270.59&lt;/D&gt;&lt;D xsi:type="xsd:double"&gt;19281.6&lt;/D&gt;&lt;D xsi:type="xsd:double"&gt;19308.002&lt;/D&gt;&lt;D xsi:type="xsd:double"&gt;19331.629&lt;/D&gt;&lt;D xsi:type="xsd:double"&gt;19341.055&lt;/D&gt;&lt;D xsi:type="xsd:double"&gt;19328.334&lt;/D&gt;&lt;D xsi:type="xsd:double"&gt;19307.162&lt;/D&gt;&lt;D xsi:type="xsd:double"&gt;19287.012&lt;/D&gt;&lt;D xsi:type="xsd:double"&gt;19277.633&lt;/D&gt;&lt;D xsi:type="xsd:double"&gt;19289.953&lt;/D&gt;&lt;D xsi:type="xsd:double"&gt;19320.787&lt;/D&gt;&lt;D xsi:type="xsd:double"&gt;19356.283&lt;/D&gt;&lt;D xsi:type="xsd:double"&gt;19383.527&lt;/D&gt;&lt;D xsi:type="xsd:double"&gt;19402.344&lt;/D&gt;&lt;D xsi:type="xsd:double"&gt;19439.785&lt;/D&gt;&lt;D xsi:type="xsd:double"&gt;19464.059&lt;/D&gt;&lt;D xsi:type="xsd:double"&gt;19476.75&lt;/D&gt;&lt;D xsi:type="xsd:double"&gt;19498.277&lt;/D&gt;&lt;D xsi:type="xsd:double"&gt;19510.854&lt;/D&gt;&lt;D xsi:type="xsd:double"&gt;19521.65&lt;/D&gt;&lt;D xsi:type="xsd:double"&gt;19554.865&lt;/D&gt;&lt;D xsi:type="xsd:double"&gt;19580.094&lt;/D&gt;&lt;D xsi:type="xsd:double"&gt;19600.982&lt;/D&gt;&lt;D xsi:type="xsd:double"&gt;19642.941&lt;/D&gt;&lt;D xsi:type="xsd:double"&gt;19681.852&lt;/D&gt;&lt;D xsi:type="xsd:double"&gt;19719.494&lt;/D&gt;&lt;D xsi:type="xsd:double"&gt;19736.127&lt;/D&gt;&lt;D xsi:type="xsd:double"&gt;19770.45&lt;/D&gt;&lt;D xsi:type="xsd:double"&gt;19782.795&lt;/D&gt;&lt;D xsi:type="xsd:double"&gt;19788.867&lt;/D&gt;&lt;D xsi:type="xsd:double"&gt;19818.033&lt;/D&gt;&lt;D xsi:type="xsd:double"&gt;19852.084&lt;/D&gt;&lt;D xsi:type="xsd:double"&gt;19878.066&lt;/D&gt;&lt;D xsi:type="xsd:double"&gt;19900.752&lt;/D&gt;&lt;D xsi:type="xsd:double"&gt;19911.684&lt;/D&gt;&lt;D xsi:type="xsd:double"&gt;19905.703&lt;/D&gt;&lt;D xsi:type="xsd:double"&gt;19880.637&lt;/D&gt;&lt;D xsi:type="xsd:double"&gt;19857.133&lt;/D&gt;&lt;D xsi:type="xsd:double"&gt;19861.44&lt;/D&gt;&lt;D xsi:type="xsd:double"&gt;19867.63&lt;/D&gt;&lt;D xsi:type="xsd:double"&gt;19862.215&lt;/D&gt;&lt;D xsi:type="xsd:double"&gt;19862.324&lt;/D&gt;&lt;D xsi:type="xsd:double"&gt;19861.637&lt;/D&gt;&lt;D xsi:type="xsd:double"&gt;19875.494&lt;/D&gt;&lt;D xsi:type="xsd:double"&gt;19895.57&lt;/D&gt;&lt;D xsi:type="xsd:double"&gt;19915.592&lt;/D&gt;&lt;D xsi:type="xsd:double"&gt;19936.756&lt;/D&gt;&lt;D xsi:type="xsd:double"&gt;19957.47&lt;/D&gt;&lt;D xsi:type="xsd:double"&gt;19987.164&lt;/D&gt;&lt;D xsi:type="xsd:double"&gt;20009.418&lt;/D&gt;&lt;D xsi:type="xsd:double"&gt;20032.281&lt;/D&gt;&lt;D xsi:type="xsd:double"&gt;20048.729&lt;/D&gt;&lt;D xsi:type="xsd:double"&gt;20082.363&lt;/D&gt;&lt;D xsi:type="xsd:double"&gt;20109.6&lt;/D&gt;&lt;D xsi:type="xsd:double"&gt;20148.379&lt;/D&gt;&lt;D xsi:type="xsd:double"&gt;20191.043&lt;/D&gt;&lt;D xsi:type="xsd:double"&gt;20237.219&lt;/D&gt;&lt;D xsi:type="xsd:double"&gt;20277.066&lt;/D&gt;&lt;D xsi:type="xsd:double"&gt;20330.313&lt;/D&gt;&lt;D xsi:type="xsd:double"&gt;20385.582&lt;/D&gt;&lt;D xsi:type="xsd:double"&gt;20440.96&lt;/D&gt;&lt;D xsi:type="xsd:double"&gt;20506.596&lt;/D&gt;&lt;D xsi:type="xsd:double"&gt;20583.64&lt;/D&gt;&lt;D xsi:type="xsd:double"&gt;20660.479&lt;/D&gt;&lt;D xsi:type="xsd:double"&gt;20722.574&lt;/D&gt;&lt;D xsi:type="xsd:double"&gt;20787.633&lt;/D&gt;&lt;D xsi:type="xsd:double"&gt;20852.783&lt;/D&gt;&lt;D xsi:type="xsd:double"&gt;20915.174&lt;/D&gt;&lt;D xsi:type="xsd:double"&gt;20981.18&lt;/D&gt;&lt;D xsi:type="xsd:double"&gt;21026.582&lt;/D&gt;&lt;D xsi:type="xsd:double"&gt;21060.715&lt;/D&gt;&lt;D xsi:type="xsd:double"&gt;21095.68&lt;/D&gt;&lt;D xsi:type="xsd:double"&gt;21118.244&lt;/D&gt;&lt;D xsi:type="xsd:double"&gt;21158.664&lt;/D&gt;&lt;D xsi:type="xsd:double"&gt;21200.469&lt;/D&gt;&lt;D xsi:type="xsd:double"&gt;21254.955&lt;/D&gt;&lt;D xsi:type="xsd:double"&gt;21305.252&lt;/D&gt;&lt;D xsi:type="xsd:double"&gt;21359.74&lt;/D&gt;&lt;D xsi:type="xsd:double"&gt;21411.186&lt;/D&gt;&lt;D xsi:type="xsd:double"&gt;21439.129&lt;/D&gt;&lt;D xsi:type="xsd:double"&gt;21458.209&lt;/D&gt;&lt;D xsi:type="xsd:double"&gt;21478.299&lt;/D&gt;&lt;D xsi:type="xsd:double"&gt;21485.078&lt;/D&gt;&lt;D xsi:type="xsd:double"&gt;21508.826&lt;/D&gt;&lt;D xsi:type="xsd:double"&gt;21515.428&lt;/D&gt;&lt;D xsi:type="xsd:double"&gt;21524.637&lt;/D&gt;&lt;D xsi:type="xsd:double"&gt;21534.752&lt;/D&gt;&lt;D xsi:type="xsd:double"&gt;21538.285&lt;/D&gt;&lt;D xsi:type="xsd:double"&gt;21552.75&lt;/D&gt;&lt;D xsi:type="xsd:double"&gt;21573.371&lt;/D&gt;&lt;D xsi:type="xsd:double"&gt;21592.5&lt;/D&gt;&lt;D xsi:type="xsd:double"&gt;21605.695&lt;/D&gt;&lt;D xsi:type="xsd:double"&gt;21616.938&lt;/D&gt;&lt;D xsi:type="xsd:double"&gt;21617.377&lt;/D&gt;&lt;D xsi:type="xsd:double"&gt;21623.496&lt;/D&gt;&lt;D xsi:type="xsd:double"&gt;21631.963&lt;/D&gt;&lt;D xsi:type="xsd:double"&gt;21640.512&lt;/D&gt;&lt;D xsi:type="xsd:double"&gt;21651.625&lt;/D&gt;&lt;D xsi:type="xsd:double"&gt;21684.021&lt;/D&gt;&lt;D xsi:type="xsd:double"&gt;21707.406&lt;/D&gt;&lt;D xsi:type="xsd:double"&gt;21721.611&lt;/D&gt;&lt;D xsi:type="xsd:double"&gt;21727.97&lt;/D&gt;&lt;D xsi:type="xsd:double"&gt;21740.186&lt;/D&gt;&lt;D xsi:type="xsd:double"&gt;21761.682&lt;/D&gt;&lt;D xsi:type="xsd:double"&gt;21774.979&lt;/D&gt;&lt;D xsi:type="xsd:double"&gt;21814.943&lt;/D&gt;&lt;D xsi:type="xsd:double"&gt;21858.375&lt;/D&gt;&lt;D xsi:type="xsd:double"&gt;21899.314&lt;/D&gt;&lt;D xsi:type="xsd:double"&gt;21954.496&lt;/D&gt;&lt;D xsi:type="xsd:double"&gt;22001.334&lt;/D&gt;&lt;D xsi:type="xsd:double"&gt;22055.078&lt;/D&gt;&lt;D xsi:type="xsd:double"&gt;22108.238&lt;/D&gt;&lt;D xsi:type="xsd:double"&gt;22160.459&lt;/D&gt;&lt;D xsi:type="xsd:double"&gt;22215.78&lt;/D&gt;&lt;D xsi:type="xsd:double"&gt;22259.338&lt;/D&gt;&lt;D xsi:type="xsd:double"&gt;22319.676&lt;/D&gt;&lt;D xsi:type="xsd:double"&gt;22376.777&lt;/D&gt;&lt;D xsi:type="xsd:double"&gt;22433.287&lt;/D&gt;&lt;D xsi:type="xsd:double"&gt;22490.432&lt;/D&gt;&lt;D xsi:type="xsd:double"&gt;22544.363&lt;/D&gt;&lt;D xsi:type="xsd:double"&gt;22594.191&lt;/D&gt;&lt;D xsi:type="xsd:double"&gt;22645.113&lt;/D&gt;&lt;D xsi:type="xsd:double"&gt;22702.66&lt;/D&gt;&lt;D xsi:type="xsd:double"&gt;22764.709&lt;/D&gt;&lt;D xsi:type="xsd:double"&gt;22807.424&lt;/D&gt;&lt;D xsi:type="xsd:double"&gt;22850.008&lt;/D&gt;&lt;D xsi:type="xsd:double"&gt;22894.186&lt;/D&gt;&lt;D xsi:type="xsd:double"&gt;22945.148&lt;/D&gt;&lt;D xsi:type="xsd:double"&gt;22993.879&lt;/D&gt;&lt;D xsi:type="xsd:double"&gt;23038.326&lt;/D&gt;&lt;D xsi:type="xsd:double"&gt;23084.076&lt;/D&gt;&lt;D xsi:type="xsd:double"&gt;23122.266&lt;/D&gt;&lt;D xsi:type="xsd:double"&gt;23163.297&lt;/D&gt;&lt;D xsi:type="xsd:double"&gt;23208.572&lt;/D&gt;&lt;D xsi:type="xsd:double"&gt;23248.258&lt;/D&gt;&lt;D xsi:type="xsd:double"&gt;23292.96&lt;/D&gt;&lt;D xsi:type="xsd:double"&gt;23340.008&lt;/D&gt;&lt;D xsi:type="xsd:double"&gt;23385.418&lt;/D&gt;&lt;D xsi:type="xsd:double"&gt;23426.389&lt;/D&gt;&lt;D xsi:type="xsd:double"&gt;23444.924&lt;/D&gt;&lt;D xsi:type="xsd:double"&gt;23468.002&lt;/D&gt;&lt;D xsi:type="xsd:double"&gt;23462.81&lt;/D&gt;&lt;D xsi:type="xsd:double"&gt;23455.754&lt;/D&gt;&lt;D xsi:type="xsd:double"&gt;23458.914&lt;/D&gt;&lt;D xsi:type="xsd:double"&gt;23463.33&lt;/D&gt;&lt;D xsi:type="xsd:double"&gt;23473.744&lt;/D&gt;&lt;D xsi:type="xsd:double"&gt;23470.877&lt;/D&gt;&lt;D xsi:type="xsd:double"&gt;23469.072&lt;/D&gt;&lt;D xsi:type="xsd:double"&gt;23455.326&lt;/D&gt;&lt;D xsi:type="xsd:double"&gt;23431.064&lt;/D&gt;&lt;D xsi:type="xsd:double"&gt;23409.47&lt;/D&gt;&lt;D xsi:type="xsd:double"&gt;23377.266&lt;/D&gt;&lt;D xsi:type="xsd:double"&gt;23347.93&lt;/D&gt;&lt;D xsi:type="xsd:double"&gt;23325.564&lt;/D&gt;&lt;D xsi:type="xsd:double"&gt;23298.23&lt;/D&gt;&lt;D xsi:type="xsd:double"&gt;23255.107&lt;/D&gt;&lt;D xsi:type="xsd:double"&gt;23213.777&lt;/D&gt;&lt;D xsi:type="xsd:double"&gt;23182.197&lt;/D&gt;&lt;D xsi:type="xsd:double"&gt;23151.082&lt;/D&gt;&lt;D xsi:type="xsd:double"&gt;23128.777&lt;/D&gt;&lt;D xsi:type="xsd:double"&gt;23107.072&lt;/D&gt;&lt;D xsi:type="xsd:double"&gt;23071.246&lt;/D&gt;&lt;D xsi:type="xsd:double"&gt;23026.137&lt;/D&gt;&lt;D xsi:type="xsd:double"&gt;22983.727&lt;/D&gt;&lt;D xsi:type="xsd:double"&gt;22939.422&lt;/D&gt;&lt;D xsi:type="xsd:double"&gt;22898.453&lt;/D&gt;&lt;D xsi:type="xsd:double"&gt;22851.72&lt;/D&gt;&lt;D xsi:type="xsd:double"&gt;22816.314&lt;/D&gt;&lt;D xsi:type="xsd:double"&gt;22778.266&lt;/D&gt;&lt;D xsi:type="xsd:double"&gt;22728.344&lt;/D&gt;&lt;D xsi:type="xsd:double"&gt;22682.443&lt;/D&gt;&lt;D xsi:type="xsd:double"&gt;22641.256&lt;/D&gt;&lt;D xsi:type="xsd:double"&gt;22615.137&lt;/D&gt;&lt;D xsi:type="xsd:double"&gt;22576.377&lt;/D&gt;&lt;D xsi:type="xsd:double"&gt;22555.652&lt;/D&gt;&lt;D xsi:type="xsd:double"&gt;22538.54&lt;/D&gt;&lt;D xsi:type="xsd:double"&gt;22496.492&lt;/D&gt;&lt;D xsi:type="xsd:double"&gt;22465.66&lt;/D&gt;&lt;D xsi:type="xsd:double"&gt;22438.48&lt;/D&gt;&lt;D xsi:type="xsd:double"&gt;22400.568&lt;/D&gt;&lt;D xsi:type="xsd:double"&gt;22370.61&lt;/D&gt;&lt;D xsi:type="xsd:double"&gt;22353.35&lt;/D&gt;&lt;D xsi:type="xsd:double"&gt;22323.049&lt;/D&gt;&lt;D xsi:type="xsd:double"&gt;22280.518&lt;/D&gt;&lt;D xsi:type="xsd:double"&gt;22234.295&lt;/D&gt;&lt;D xsi:type="xsd:double"&gt;22173.549&lt;/D&gt;&lt;D xsi:type="xsd:double"&gt;22132.115&lt;/D&gt;&lt;D xsi:type="xsd:double"&gt;22099.568&lt;/D&gt;&lt;D xsi:type="xsd:double"&gt;22070.72&lt;/D&gt;&lt;D xsi:type="xsd:double"&gt;22053.945&lt;/D&gt;&lt;D xsi:type="xsd:double"&gt;22048.875&lt;/D&gt;&lt;D xsi:type="xsd:double"&gt;22066.734&lt;/D&gt;&lt;D xsi:type="xsd:double"&gt;22087.46&lt;/D&gt;&lt;D xsi:type="xsd:double"&gt;22105.945&lt;/D&gt;&lt;D xsi:type="xsd:double"&gt;22122.96&lt;/D&gt;&lt;D xsi:type="xsd:double"&gt;22145.063&lt;/D&gt;&lt;D xsi:type="xsd:double"&gt;22170.6&lt;/D&gt;&lt;D xsi:type="xsd:double"&gt;22198.908&lt;/D&gt;&lt;D xsi:type="xsd:double"&gt;22228.889&lt;/D&gt;&lt;D xsi:type="xsd:double"&gt;22263.96&lt;/D&gt;&lt;D xsi:type="xsd:double"&gt;22300.629&lt;/D&gt;&lt;D xsi:type="xsd:double"&gt;22325.719&lt;/D&gt;&lt;D xsi:type="xsd:double"&gt;22372.002&lt;/D&gt;&lt;D xsi:type="xsd:double"&gt;22423.01&lt;/D&gt;&lt;D xsi:type="xsd:double"&gt;22469.639&lt;/D&gt;&lt;D xsi:type="xsd:double"&gt;22525.734&lt;/D&gt;&lt;D xsi:type="xsd:double"&gt;22574.39&lt;/D&gt;&lt;D xsi:type="xsd:double"&gt;22619.469&lt;/D&gt;&lt;D xsi:type="xsd:double"&gt;22653.969&lt;/D&gt;&lt;D xsi:type="xsd:double"&gt;22690.379&lt;/D&gt;&lt;D xsi:type="xsd:double"&gt;22733.316&lt;/D&gt;&lt;D xsi:type="xsd:double"&gt;22787.613&lt;/D&gt;&lt;D xsi:type="xsd:double"&gt;22808.436&lt;/D&gt;&lt;D xsi:type="xsd:double"&gt;22825.355&lt;/D&gt;&lt;D xsi:type="xsd:double"&gt;22847.877&lt;/D&gt;&lt;D xsi:type="xsd:double"&gt;22851.69&lt;/D&gt;&lt;D xsi:type="xsd:double"&gt;22847.24&lt;/D&gt;&lt;D xsi:type="xsd:double"&gt;22828.838&lt;/D&gt;&lt;D xsi:type="xsd:double"&gt;22800.285&lt;/D&gt;&lt;D xsi:type="xsd:double"&gt;22755.604&lt;/D&gt;&lt;D xsi:type="xsd:double"&gt;22715.094&lt;/D&gt;&lt;D xsi:type="xsd:double"&gt;22663.736&lt;/D&gt;&lt;D xsi:type="xsd:double"&gt;22585.734&lt;/D&gt;&lt;D xsi:type="xsd:double"&gt;22505.814&lt;/D&gt;&lt;D xsi:type="xsd:double"&gt;22428.182&lt;/D&gt;&lt;D xsi:type="xsd:double"&gt;22351.813&lt;/D&gt;&lt;D xsi:type="xsd:double"&gt;22262.03&lt;/D&gt;&lt;D xsi:type="xsd:double"&gt;22161.764&lt;/D&gt;&lt;D xsi:type="xsd:double"&gt;22059.188&lt;/D&gt;&lt;D xsi:type="xsd:double"&gt;21934.947&lt;/D&gt;&lt;D xsi:type="xsd:double"&gt;21810.832&lt;/D&gt;&lt;D xsi:type="xsd:double"&gt;21689.506&lt;/D&gt;&lt;D xsi:type="xsd:double"&gt;21576.957&lt;/D&gt;&lt;D xsi:type="xsd:double"&gt;21482.426&lt;/D&gt;&lt;D xsi:type="xsd:double"&gt;21405.08&lt;/D&gt;&lt;D xsi:type="xsd:double"&gt;21310.027&lt;/D&gt;&lt;D xsi:type="xsd:double"&gt;21224.742&lt;/D&gt;&lt;D xsi:type="xsd:double"&gt;21145.145&lt;/D&gt;&lt;D xsi:type="xsd:double"&gt;21069.27&lt;/D&gt;&lt;D xsi:type="xsd:double"&gt;20999.988&lt;/D&gt;&lt;D xsi:type="xsd:double"&gt;20942.773&lt;/D&gt;&lt;D xsi:type="xsd:double"&gt;20910.285&lt;/D&gt;&lt;D xsi:type="xsd:double"&gt;20871.506&lt;/D&gt;&lt;D xsi:type="xsd:double"&gt;20842.047&lt;/D&gt;&lt;D xsi:type="xsd:double"&gt;20821.814&lt;/D&gt;&lt;D xsi:type="xsd:double"&gt;20813.992&lt;/D&gt;&lt;D xsi:type="xsd:double"&gt;20803.613&lt;/D&gt;&lt;D xsi:type="xsd:double"&gt;20803.91&lt;/D&gt;&lt;D xsi:type="xsd:double"&gt;20824.275&lt;/D&gt;&lt;D xsi:type="xsd:double"&gt;20860.67&lt;/D&gt;&lt;D xsi:type="xsd:double"&gt;20889.248&lt;/D&gt;&lt;D xsi:type="xsd:double"&gt;20915.213&lt;/D&gt;&lt;D xsi:type="xsd:double"&gt;20952.984&lt;/D&gt;&lt;D xsi:type="xsd:double"&gt;21009.418&lt;/D&gt;&lt;D xsi:type="xsd:double"&gt;21074.443&lt;/D&gt;&lt;D xsi:type="xsd:double"&gt;21154.047&lt;/D&gt;&lt;D xsi:type="xsd:double"&gt;21239.934&lt;/D&gt;&lt;D xsi:type="xsd:double"&gt;21311.18&lt;/D&gt;&lt;D xsi:type="xsd:double"&gt;21379.717&lt;/D&gt;&lt;D xsi:type="xsd:double"&gt;21422.809&lt;/D&gt;&lt;D xsi:type="xsd:double"&gt;21458.586&lt;/D&gt;&lt;D xsi:type="xsd:double"&gt;21516.607&lt;/D&gt;&lt;D xsi:type="xsd:double"&gt;21568.104&lt;/D&gt;&lt;D xsi:type="xsd:double"&gt;21622.588&lt;/D&gt;&lt;D xsi:type="xsd:double"&gt;21697.932&lt;/D&gt;&lt;D xsi:type="xsd:double"&gt;21769.326&lt;/D&gt;&lt;D xsi:type="xsd:double"&gt;21831.373&lt;/D&gt;&lt;D xsi:type="xsd:double"&gt;21870.844&lt;/D&gt;&lt;D xsi:type="xsd:double"&gt;21897.498&lt;/D&gt;&lt;D xsi:type="xsd:double"&gt;21917.283&lt;/D&gt;&lt;D xsi:type="xsd:double"&gt;21939.707&lt;/D&gt;&lt;D xsi:type="xsd:double"&gt;21958.615&lt;/D&gt;&lt;D xsi:type="xsd:double"&gt;21984.004&lt;/D&gt;&lt;D xsi:type="xsd:double"&gt;22003.71&lt;/D&gt;&lt;D xsi:type="xsd:double"&gt;22007.87&lt;/D&gt;&lt;D xsi:type="xsd:double"&gt;21999.768&lt;/D&gt;&lt;D xsi:type="xsd:double"&gt;21990.63&lt;/D&gt;&lt;D xsi:type="xsd:double"&gt;22001.186&lt;/D&gt;&lt;D xsi:type="xsd:double"&gt;22017.555&lt;/D&gt;&lt;D xsi:type="xsd:double"&gt;22035.865&lt;/D&gt;&lt;D xsi:type="xsd:double"&gt;22060.635&lt;/D&gt;&lt;D xsi:type="xsd:double"&gt;22089.002&lt;/D&gt;&lt;D xsi:type="xsd:double"&gt;22114.459&lt;/D&gt;&lt;D xsi:type="xsd:double"&gt;22144.678&lt;/D&gt;&lt;D xsi:type="xsd:double"&gt;22172.182&lt;/D&gt;&lt;D xsi:type="xsd:double"&gt;22211.799&lt;/D&gt;&lt;D xsi:type="xsd:double"&gt;22262.814&lt;/D&gt;&lt;D xsi:type="xsd:double"&gt;22324.22&lt;/D&gt;&lt;D xsi:type="xsd:double"&gt;22377.027&lt;/D&gt;&lt;D xsi:type="xsd:double"&gt;22409.572&lt;/D&gt;&lt;D xsi:type="xsd:double"&gt;22446.547&lt;/D&gt;&lt;D xsi:type="xsd:double"&gt;22478.559&lt;/D&gt;&lt;D xsi:type="xsd:double"&gt;22503.99&lt;/D&gt;&lt;D xsi:type="xsd:double"&gt;22532.68&lt;/D&gt;&lt;D xsi:type="xsd:double"&gt;22577.094&lt;/D&gt;&lt;D xsi:type="xsd:double"&gt;22630.53&lt;/D&gt;&lt;D xsi:type="xsd:double"&gt;22667.623&lt;/D&gt;&lt;D xsi:type="xsd:double"&gt;22710.738&lt;/D&gt;&lt;D xsi:type="xsd:double"&gt;22757.24&lt;/D&gt;&lt;D xsi:type="xsd:double"&gt;22805.848&lt;/D&gt;&lt;D xsi:type="xsd:double"&gt;22861.59&lt;/D&gt;&lt;D xsi:type="xsd:double"&gt;22918.285&lt;/D&gt;&lt;D xsi:type="xsd:double"&gt;22968.385&lt;/D&gt;&lt;D xsi:type="xsd:double"&gt;22998.229&lt;/D&gt;&lt;D xsi:type="xsd:double"&gt;23029.912&lt;/D&gt;&lt;D xsi:type="xsd:double"&gt;23068.77&lt;/D&gt;&lt;D xsi:type="xsd:double"&gt;23093.014&lt;/D&gt;&lt;D xsi:type="xsd:double"&gt;23111.23&lt;/D&gt;&lt;D xsi:type="xsd:double"&gt;23133.902&lt;/D&gt;&lt;D xsi:type="xsd:double"&gt;23151.652&lt;/D&gt;&lt;D xsi:type="xsd:double"&gt;23166.223&lt;/D&gt;&lt;D xsi:type="xsd:double"&gt;23168.002&lt;/D&gt;&lt;D xsi:type="xsd:double"&gt;23164.945&lt;/D&gt;&lt;D xsi:type="xsd:double"&gt;23143.635&lt;/D&gt;&lt;D xsi:type="xsd:double"&gt;23129.252&lt;/D&gt;&lt;D xsi:type="xsd:double"&gt;23118.834&lt;/D&gt;&lt;D xsi:type="xsd:double"&gt;23111.2&lt;/D&gt;&lt;D xsi:type="xsd:double"&gt;23104.846&lt;/D&gt;&lt;D xsi:type="xsd:double"&gt;23107.566&lt;/D&gt;&lt;D xsi:type="xsd:double"&gt;23106.797&lt;/D&gt;&lt;D xsi:type="xsd:double"&gt;23103.486&lt;/D&gt;&lt;D xsi:type="xsd:double"&gt;23096.945&lt;/D&gt;&lt;D xsi:type="xsd:double"&gt;23097.76&lt;/D&gt;&lt;D xsi:type="xsd:double"&gt;23088.525&lt;/D&gt;&lt;D xsi:type="xsd:double"&gt;23082.965&lt;/D&gt;&lt;D xsi:type="xsd:double"&gt;23073.844&lt;/D&gt;&lt;D xsi:type="xsd:double"&gt;23054.225&lt;/D&gt;&lt;D xsi:type="xsd:double"&gt;23033.852&lt;/D&gt;&lt;D xsi:type="xsd:double"&gt;23033.781&lt;/D&gt;&lt;D xsi:type="xsd:double"&gt;23061.041&lt;/D&gt;&lt;D xsi:type="xsd:double"&gt;23077.945&lt;/D&gt;&lt;D xsi:type="xsd:double"&gt;23091.959&lt;/D&gt;&lt;D xsi:type="xsd:double"&gt;23105.494&lt;/D&gt;&lt;D xsi:type="xsd:double"&gt;23128.625&lt;/D&gt;&lt;D xsi:type="xsd:double"&gt;23141.87&lt;/D&gt;&lt;D xsi:type="xsd:double"&gt;23151.22&lt;/D&gt;&lt;D xsi:type="xsd:double"&gt;23170.082&lt;/D&gt;&lt;D xsi:type="xsd:double"&gt;23200.434&lt;/D&gt;&lt;D xsi:type="xsd:double"&gt;23240.643&lt;/D&gt;&lt;D xsi:type="xsd:double"&gt;23292.19&lt;/D&gt;&lt;D xsi:type="xsd:double"&gt;23334.646&lt;/D&gt;&lt;D xsi:type="xsd:double"&gt;23368.576&lt;/D&gt;&lt;D xsi:type="xsd:double"&gt;23384.29&lt;/D&gt;&lt;D xsi:type="xsd:double"&gt;23404.934&lt;/D&gt;&lt;D xsi:type="xsd:double"&gt;23426.525&lt;/D&gt;&lt;D xsi:type="xsd:double"&gt;23447.854&lt;/D&gt;&lt;D xsi:type="xsd:double"&gt;23459.365&lt;/D&gt;&lt;D xsi:type="xsd:double"&gt;23466.334&lt;/D&gt;&lt;D xsi:type="xsd:double"&gt;23480.37&lt;/D&gt;&lt;D xsi:type="xsd:double"&gt;23494.611&lt;/D&gt;&lt;D xsi:type="xsd:double"&gt;23494.588&lt;/D&gt;&lt;D xsi:type="xsd:double"&gt;23503.91&lt;/D&gt;&lt;D xsi:type="xsd:double"&gt;23520.254&lt;/D&gt;&lt;D xsi:type="xsd:double"&gt;23526.523&lt;/D&gt;&lt;D xsi:type="xsd:double"&gt;23522.27&lt;/D&gt;&lt;D xsi:type="xsd:double"&gt;23503.79&lt;/D&gt;&lt;D xsi:type="xsd:double"&gt;23487.844&lt;/D&gt;&lt;D xsi:type="xsd:double"&gt;23470.307&lt;/D&gt;&lt;D xsi:type="xsd:double"&gt;23459.771&lt;/D&gt;&lt;D xsi:type="xsd:double"&gt;23446.07&lt;/D&gt;&lt;D xsi:type="xsd:double"&gt;23412.717&lt;/D&gt;&lt;D xsi:type="xsd:double"&gt;23374.367&lt;/D&gt;&lt;D xsi:type="xsd:double"&gt;23332.307&lt;/D&gt;&lt;D xsi:type="xsd:double"&gt;23301.826&lt;/D&gt;&lt;D xsi:type="xsd:double"&gt;23259.75&lt;/D&gt;&lt;D xsi:type="xsd:double"&gt;23213.893&lt;/D&gt;&lt;D xsi:type="xsd:double"&gt;23174.596&lt;/D&gt;&lt;D xsi:type="xsd:double"&gt;23138.541&lt;/D&gt;&lt;D xsi:type="xsd:double"&gt;23107.365&lt;/D&gt;&lt;D xsi:type="xsd:double"&gt;23078.262&lt;/D&gt;&lt;D xsi:type="xsd:double"&gt;23052.191&lt;/D&gt;&lt;D xsi:type="xsd:double"&gt;23020.836&lt;/D&gt;&lt;D xsi:type="xsd:double"&gt;23009.102&lt;/D&gt;&lt;D xsi:type="xsd:double"&gt;23003.875&lt;/D&gt;&lt;D xsi:type="xsd:double"&gt;22984.182&lt;/D&gt;&lt;D xsi:type="xsd:double"&gt;22958.62&lt;/D&gt;&lt;D xsi:type="xsd:double"&gt;22916.576&lt;/D&gt;&lt;D xsi:type="xsd:double"&gt;22871.068&lt;/D&gt;&lt;D xsi:type="xsd:double"&gt;22842.332&lt;/D&gt;&lt;D xsi:type="xsd:double"&gt;22812.457&lt;/D&gt;&lt;D xsi:type="xsd:double"&gt;22753.85&lt;/D&gt;&lt;D xsi:type="xsd:double"&gt;22680.383&lt;/D&gt;&lt;D xsi:type="xsd:double"&gt;22610.377&lt;/D&gt;&lt;D xsi:type="xsd:double"&gt;22548.531&lt;/D&gt;&lt;D xsi:type="xsd:double"&gt;22482.104&lt;/D&gt;&lt;D xsi:type="xsd:double"&gt;22429.139&lt;/D&gt;&lt;D xsi:type="xsd:double"&gt;22408.697&lt;/D&gt;&lt;D xsi:type="xsd:double"&gt;22388.75&lt;/D&gt;&lt;D xsi:type="xsd:double"&gt;22372.813&lt;/D&gt;&lt;D xsi:type="xsd:double"&gt;22355.096&lt;/D&gt;&lt;D xsi:type="xsd:double"&gt;22347.418&lt;/D&gt;&lt;D xsi:type="xsd:double"&gt;22340.428&lt;/D&gt;&lt;D xsi:type="xsd:double"&gt;22321.402&lt;/D&gt;&lt;D xsi:type="xsd:double"&gt;22312.824&lt;/D&gt;&lt;D xsi:type="xsd:double"&gt;22293.076&lt;/D&gt;&lt;D xsi:type="xsd:double"&gt;22267.338&lt;/D&gt;&lt;D xsi:type="xsd:double"&gt;22240.57&lt;/D&gt;&lt;D xsi:type="xsd:double"&gt;22236.695&lt;/D&gt;&lt;D xsi:type="xsd:double"&gt;22229.15&lt;/D&gt;&lt;D xsi:type="xsd:double"&gt;22206.783&lt;/D&gt;&lt;D xsi:type="xsd:double"&gt;22203.85&lt;/D&gt;&lt;D xsi:type="xsd:double"&gt;22208.838&lt;/D&gt;&lt;D xsi:type="xsd:double"&gt;22236.795&lt;/D&gt;&lt;D xsi:type="xsd:double"&gt;22263.713&lt;/D&gt;&lt;D xsi:type="xsd:double"&gt;22268.455&lt;/D&gt;&lt;D xsi:type="xsd:double"&gt;22277.463&lt;/D&gt;&lt;D xsi:type="xsd:double"&gt;22296.854&lt;/D&gt;&lt;D xsi:type="xsd:double"&gt;22315.572&lt;/D&gt;&lt;D xsi:type="xsd:double"&gt;22320.049&lt;/D&gt;&lt;D xsi:type="xsd:double"&gt;22313.783&lt;/D&gt;&lt;D xsi:type="xsd:double"&gt;22313.945&lt;/D&gt;&lt;D xsi:type="xsd:double"&gt;22298.781&lt;/D&gt;&lt;D xsi:type="xsd:double"&gt;22256.334&lt;/D&gt;&lt;D xsi:type="xsd:double"&gt;22228.303&lt;/D&gt;&lt;D xsi:type="xsd:double"&gt;22210.918&lt;/D&gt;&lt;D xsi:type="xsd:double"&gt;22180.01&lt;/D&gt;&lt;D xsi:type="xsd:double"&gt;22153.088&lt;/D&gt;&lt;D xsi:type="xsd:double"&gt;22121.162&lt;/D&gt;&lt;D xsi:type="xsd:double"&gt;22108.525&lt;/D&gt;&lt;D xsi:type="xsd:double"&gt;22092.48&lt;/D&gt;&lt;D xsi:type="xsd:double"&gt;22094.787&lt;/D&gt;&lt;D xsi:type="xsd:double"&gt;22102.738&lt;/D&gt;&lt;D xsi:type="xsd:double"&gt;22107.648&lt;/D&gt;&lt;D xsi:type="xsd:double"&gt;22095.414&lt;/D&gt;&lt;D xsi:type="xsd:double"&gt;22077.729&lt;/D&gt;&lt;D xsi:type="xsd:double"&gt;22081.434&lt;/D&gt;&lt;D xsi:type="xsd:double"&gt;22088.568&lt;/D&gt;&lt;D xsi:type="xsd:double"&gt;22111.922&lt;/D&gt;&lt;D xsi:type="xsd:double"&gt;22123.486&lt;/D&gt;&lt;D xsi:type="xsd:double"&gt;22138.037&lt;/D&gt;&lt;D xsi:type="xsd:double"&gt;22153.664&lt;/D&gt;&lt;D xsi:type="xsd:double"&gt;22170.064&lt;/D&gt;&lt;D xsi:type="xsd:double"&gt;22203.076&lt;/D&gt;&lt;D xsi:type="xsd:double"&gt;22240.56&lt;/D&gt;&lt;D xsi:type="xsd:double"&gt;22277.873&lt;/D&gt;&lt;D xsi:type="xsd:double"&gt;22319.752&lt;/D&gt;&lt;D xsi:type="xsd:double"&gt;22344.37&lt;/D&gt;&lt;D xsi:type="xsd:double"&gt;22366.055&lt;/D&gt;&lt;D xsi:type="xsd:double"&gt;22414.969&lt;/D&gt;&lt;D xsi:type="xsd:double"&gt;22441.787&lt;/D&gt;&lt;D xsi:type="xsd:double"&gt;22457.717&lt;/D&gt;&lt;D xsi:type="xsd:double"&gt;22467.104&lt;/D&gt;&lt;D xsi:type="xsd:double"&gt;22461.66&lt;/D&gt;&lt;D xsi:type="xsd:double"&gt;22461.764&lt;/D&gt;&lt;D xsi:type="xsd:double"&gt;22453.973&lt;/D&gt;&lt;D xsi:type="xsd:double"&gt;22458.225&lt;/D&gt;&lt;D xsi:type="xsd:double"&gt;22454.527&lt;/D&gt;&lt;D xsi:type="xsd:double"&gt;22456.79&lt;/D&gt;&lt;D xsi:type="xsd:double"&gt;22463.166&lt;/D&gt;&lt;D xsi:type="xsd:double"&gt;22470.967&lt;/D&gt;&lt;D xsi:type="xsd:double"&gt;22483.557&lt;/D&gt;&lt;D xsi:type="xsd:double"&gt;22492.7&lt;/D&gt;&lt;D xsi:type="xsd:double"&gt;22492.443&lt;/D&gt;&lt;D xsi:type="xsd:double"&gt;22483.475&lt;/D&gt;&lt;D xsi:type="xsd:double"&gt;22482.021&lt;/D&gt;&lt;D xsi:type="xsd:double"&gt;22479.113&lt;/D&gt;&lt;D xsi:type="xsd:double"&gt;22489.615&lt;/D&gt;&lt;D xsi:type="xsd:double"&gt;22504.385&lt;/D&gt;&lt;D xsi:type="xsd:double"&gt;22513.996&lt;/D&gt;&lt;D xsi:type="xsd:double"&gt;22527.496&lt;/D&gt;&lt;D xsi:type="xsd:double"&gt;22557.549&lt;/D&gt;&lt;D xsi:type="xsd:double"&gt;22580.2&lt;/D&gt;&lt;D xsi:type="xsd:double"&gt;22614.281&lt;/D&gt;&lt;D xsi:type="xsd:double"&gt;22645.762&lt;/D&gt;&lt;D xsi:type="xsd:double"&gt;22671.283&lt;/D&gt;&lt;D xsi:type="xsd:double"&gt;22716.736&lt;/D&gt;&lt;D xsi:type="xsd:double"&gt;22755.068&lt;/D&gt;&lt;D xsi:type="xsd:double"&gt;22801.172&lt;/D&gt;&lt;D xsi:type="xsd:double"&gt;22861.668&lt;/D&gt;&lt;D xsi:type="xsd:double"&gt;22917.959&lt;/D&gt;&lt;D xsi:type="xsd:double"&gt;22969.52&lt;/D&gt;&lt;D xsi:type="xsd:double"&gt;23004.908&lt;/D&gt;&lt;D xsi:type="xsd:double"&gt;23036.268&lt;/D&gt;&lt;D xsi:type="xsd:double"&gt;23059.78&lt;/D&gt;&lt;D xsi:type="xsd:double"&gt;23062.623&lt;/D&gt;&lt;D xsi:type="xsd:double"&gt;23069.074&lt;/D&gt;&lt;D xsi:type="xsd:double"&gt;23075.313&lt;/D&gt;&lt;D xsi:type="xsd:double"&gt;23089.281&lt;/D&gt;&lt;D xsi:type="xsd:double"&gt;23104.088&lt;/D&gt;&lt;D xsi:type="xsd:double"&gt;23113.201&lt;/D&gt;&lt;D xsi:type="xsd:double"&gt;23135.654&lt;/D&gt;&lt;D xsi:type="xsd:double"&gt;23157.51&lt;/D&gt;&lt;D xsi:type="xsd:double"&gt;23180.666&lt;/D&gt;&lt;D xsi:type="xsd:double"&gt;23198.393&lt;/D&gt;&lt;D xsi:type="xsd:double"&gt;23218.826&lt;/D&gt;&lt;D xsi:type="xsd:double"&gt;23222.457&lt;/D&gt;&lt;D xsi:type="xsd:double"&gt;23220.455&lt;/D&gt;&lt;D xsi:type="xsd:double"&gt;23223.6&lt;/D&gt;&lt;D xsi:type="xsd:double"&gt;23232.715&lt;/D&gt;&lt;D xsi:type="xsd:double"&gt;23252.29&lt;/D&gt;&lt;D xsi:type="xsd:double"&gt;23267.898&lt;/D&gt;&lt;D xsi:type="xsd:double"&gt;23275.787&lt;/D&gt;&lt;D xsi:type="xsd:double"&gt;23283.385&lt;/D&gt;&lt;D xsi:type="xsd:double"&gt;23291.543&lt;/D&gt;&lt;D xsi:type="xsd:double"&gt;23309.348&lt;/D&gt;&lt;D xsi:type="xsd:double"&gt;23335.162&lt;/D&gt;&lt;D xsi:type="xsd:double"&gt;23371.236&lt;/D&gt;&lt;D xsi:type="xsd:double"&gt;23411.018&lt;/D&gt;&lt;D xsi:type="xsd:double"&gt;23459.514&lt;/D&gt;&lt;D xsi:type="xsd:double"&gt;23515.146&lt;/D&gt;&lt;D xsi:type="xsd:double"&gt;23589.277&lt;/D&gt;&lt;D xsi:type="xsd:double"&gt;23661.44&lt;/D&gt;&lt;D xsi:type="xsd:double"&gt;23725.506&lt;/D&gt;&lt;D xsi:type="xsd:double"&gt;23779.438&lt;/D&gt;&lt;D xsi:type="xsd:double"&gt;23834.313&lt;/D&gt;&lt;D xsi:type="xsd:double"&gt;23887.906&lt;/D&gt;&lt;D xsi:type="xsd:double"&gt;23920.135&lt;/D&gt;&lt;D xsi:type="xsd:double"&gt;23950.902&lt;/D&gt;&lt;D xsi:type="xsd:double"&gt;23993.197&lt;/D&gt;&lt;D xsi:type="xsd:double"&gt;24037.37&lt;/D&gt;&lt;D xsi:type="xsd:double"&gt;24089.252&lt;/D&gt;&lt;D xsi:type="xsd:double"&gt;24151.764&lt;/D&gt;&lt;D xsi:type="xsd:double"&gt;24217.762&lt;/D&gt;&lt;D xsi:type="xsd:double"&gt;24283.992&lt;/D&gt;&lt;D xsi:type="xsd:double"&gt;24352.313&lt;/D&gt;&lt;D xsi:type="xsd:double"&gt;24417.688&lt;/D&gt;&lt;D xsi:type="xsd:double"&gt;24474.258&lt;/D&gt;&lt;D xsi:type="xsd:double"&gt;24535.465&lt;/D&gt;&lt;D xsi:type="xsd:double"&gt;24601.314&lt;/D&gt;&lt;D xsi:type="xsd:double"&gt;24666.213&lt;/D&gt;&lt;D xsi:type="xsd:double"&gt;24709.932&lt;/D&gt;&lt;D xsi:type="xsd:double"&gt;24739.512&lt;/D&gt;&lt;D xsi:type="xsd:double"&gt;24762.611&lt;/D&gt;&lt;D xsi:type="xsd:double"&gt;24783.23&lt;/D&gt;&lt;D xsi:type="xsd:double"&gt;24795.553&lt;/D&gt;&lt;D xsi:type="xsd:double"&gt;24821.607&lt;/D&gt;&lt;D xsi:type="xsd:double"&gt;24843.365&lt;/D&gt;&lt;D xsi:type="xsd:double"&gt;24861.953&lt;/D&gt;&lt;D xsi:type="xsd:double"&gt;24887.262&lt;/D&gt;&lt;D xsi:type="xsd:double"&gt;24891.31&lt;/D&gt;&lt;D xsi:type="xsd:double"&gt;24891.863&lt;/D&gt;&lt;D xsi:type="xsd:double"&gt;24892.295&lt;/D&gt;&lt;D xsi:type="xsd:double"&gt;24891.12&lt;/D&gt;&lt;D xsi:type="xsd:double"&gt;24883.604&lt;/D&gt;&lt;D xsi:type="xsd:double"&gt;24873.234&lt;/D&gt;&lt;D xsi:type="xsd:double"&gt;24853.207&lt;/D&gt;&lt;D xsi:type="xsd:double"&gt;24830.738&lt;/D&gt;&lt;D xsi:type="xsd:double"&gt;24798.205&lt;/D&gt;&lt;D xsi:type="xsd:double"&gt;24755.21&lt;/D&gt;&lt;D xsi:type="xsd:double"&gt;24715.447&lt;/D&gt;&lt;D xsi:type="xsd:double"&gt;24663.338&lt;/D&gt;&lt;D xsi:type="xsd:double"&gt;24606.363&lt;/D&gt;&lt;D xsi:type="xsd:double"&gt;24538.482&lt;/D&gt;&lt;D xsi:type="xsd:double"&gt;24454.666&lt;/D&gt;&lt;D xsi:type="xsd:double"&gt;24373.807&lt;/D&gt;&lt;D xsi:type="xsd:double"&gt;24306.135&lt;/D&gt;&lt;D xsi:type="xsd:double"&gt;24248.588&lt;/D&gt;&lt;D xsi:type="xsd:double"&gt;24191.754&lt;/D&gt;&lt;D xsi:type="xsd:double"&gt;24145.31&lt;/D&gt;&lt;D xsi:type="xsd:double"&gt;24081.328&lt;/D&gt;&lt;D xsi:type="xsd:double"&gt;24019.572&lt;/D&gt;&lt;D xsi:type="xsd:double"&gt;23932.266&lt;/D&gt;&lt;D xsi:type="xsd:double"&gt;23849.27&lt;/D&gt;&lt;D xsi:type="xsd:double"&gt;23759.3&lt;/D&gt;&lt;D xsi:type="xsd:double"&gt;23675.945&lt;/D&gt;&lt;D xsi:type="xsd:double"&gt;23613.057&lt;/D&gt;&lt;D xsi:type="xsd:double"&gt;23552.516&lt;/D&gt;&lt;D xsi:type="xsd:double"&gt;23506.695&lt;/D&gt;&lt;D xsi:type="xsd:double"&gt;23467.318&lt;/D&gt;&lt;D xsi:type="xsd:double"&gt;23435.248&lt;/D&gt;&lt;D xsi:type="xsd:double"&gt;23387.818&lt;/D&gt;&lt;D xsi:type="xsd:double"&gt;23362.88&lt;/D&gt;&lt;D xsi:type="xsd:double"&gt;23344.178&lt;/D&gt;&lt;D xsi:type="xsd:double"&gt;23334.43&lt;/D&gt;&lt;D xsi:type="xsd:double"&gt;23340.621&lt;/D&gt;&lt;D xsi:type="xsd:double"&gt;23340.404&lt;/D&gt;&lt;D xsi:type="xsd:double"&gt;23343.387&lt;/D&gt;&lt;D xsi:type="xsd:double"&gt;23344.049&lt;/D&gt;&lt;D xsi:type="xsd:double"&gt;23360.207&lt;/D&gt;&lt;D xsi:type="xsd:double"&gt;23383.947&lt;/D&gt;&lt;D xsi:type="xsd:double"&gt;23410.105&lt;/D&gt;&lt;D xsi:type="xsd:double"&gt;23429.076&lt;/D&gt;&lt;D xsi:type="xsd:double"&gt;23448.91&lt;/D&gt;&lt;D xsi:type="xsd:double"&gt;23478.01&lt;/D&gt;&lt;D xsi:type="xsd:double"&gt;23499.273&lt;/D&gt;&lt;D xsi:type="xsd:double"&gt;23526.525&lt;/D&gt;&lt;D xsi:type="xsd:double"&gt;23541.363&lt;/D&gt;&lt;D xsi:type="xsd:double"&gt;23553.877&lt;/D&gt;&lt;D xsi:type="xsd:double"&gt;23561.938&lt;/D&gt;&lt;D xsi:type="xsd:double"&gt;23582.56&lt;/D&gt;&lt;D xsi:type="xsd:double"&gt;23616.02&lt;/D&gt;&lt;D xsi:type="xsd:double"&gt;23645.775&lt;/D&gt;&lt;D xsi:type="xsd:double"&gt;23685.137&lt;/D&gt;&lt;D xsi:type="xsd:double"&gt;23708.225&lt;/D&gt;&lt;D xsi:type="xsd:double"&gt;23733.389&lt;/D&gt;&lt;D xsi:type="xsd:double"&gt;23735.898&lt;/D&gt;&lt;D xsi:type="xsd:double"&gt;23755.555&lt;/D&gt;&lt;D xsi:type="xsd:double"&gt;23752.027&lt;/D&gt;&lt;D xsi:type="xsd:double"&gt;23752.516&lt;/D&gt;&lt;D xsi:type="xsd:double"&gt;23764.076&lt;/D&gt;&lt;D xsi:type="xsd:double"&gt;23765.984&lt;/D&gt;&lt;D xsi:type="xsd:double"&gt;23749.441&lt;/D&gt;&lt;D xsi:type="xsd:double"&gt;23737.09&lt;/D&gt;&lt;D xsi:type="xsd:double"&gt;23722.355&lt;/D&gt;&lt;D xsi:type="xsd:double"&gt;23706.967&lt;/D&gt;&lt;D xsi:type="xsd:double"&gt;23686.875&lt;/D&gt;&lt;D xsi:type="xsd:double"&gt;23645.559&lt;/D&gt;&lt;D xsi:type="xsd:double"&gt;23598.543&lt;/D&gt;&lt;D xsi:type="xsd:double"&gt;23556.006&lt;/D&gt;&lt;D xsi:type="xsd:double"&gt;23521.262&lt;/D&gt;&lt;D xsi:type="xsd:double"&gt;23495.154&lt;/D&gt;&lt;D xsi:type="xsd:double"&gt;23477.332&lt;/D&gt;&lt;D xsi:type="xsd:double"&gt;23470.414&lt;/D&gt;&lt;D xsi:type="xsd:double"&gt;23485.795&lt;/D&gt;&lt;D xsi:type="xsd:double"&gt;23491.62&lt;/D&gt;&lt;D xsi:type="xsd:double"&gt;23498.078&lt;/D&gt;&lt;D xsi:type="xsd:double"&gt;23496.72&lt;/D&gt;&lt;D xsi:type="xsd:double"&gt;23492.006&lt;/D&gt;&lt;D xsi:type="xsd:double"&gt;23467.906&lt;/D&gt;&lt;D xsi:type="xsd:double"&gt;23455.482&lt;/D&gt;&lt;D xsi:type="xsd:double"&gt;23449.639&lt;/D&gt;&lt;D xsi:type="xsd:double"&gt;23470.889&lt;/D&gt;&lt;D xsi:type="xsd:double"&gt;23485.203&lt;/D&gt;&lt;D xsi:type="xsd:double"&gt;23515.486&lt;/D&gt;&lt;D xsi:type="xsd:double"&gt;23526.256&lt;/D&gt;&lt;D xsi:type="xsd:double"&gt;23539.652&lt;/D&gt;&lt;D xsi:type="xsd:double"&gt;23541.799&lt;/D&gt;&lt;D xsi:type="xsd:double"&gt;23551.518&lt;/D&gt;&lt;D xsi:type="xsd:double"&gt;23567.926&lt;/D&gt;&lt;D xsi:type="xsd:double"&gt;23607.928&lt;/D&gt;&lt;D xsi:type="xsd:double"&gt;23656.906&lt;/D&gt;&lt;D xsi:type="xsd:double"&gt;23727.006&lt;/D&gt;&lt;D xsi:type="xsd:double"&gt;23813.137&lt;/D&gt;&lt;D xsi:type="xsd:double"&gt;23898.576&lt;/D&gt;&lt;D xsi:type="xsd:double"&gt;23976.639&lt;/D&gt;&lt;D xsi:type="xsd:double"&gt;24033.531&lt;/D&gt;&lt;D xsi:type="xsd:double"&gt;24075.781&lt;/D&gt;&lt;D xsi:type="xsd:double"&gt;24120.053&lt;/D&gt;&lt;D xsi:type="xsd:double"&gt;24166.414&lt;/D&gt;&lt;D xsi:type="xsd:double"&gt;24201.283&lt;/D&gt;&lt;D xsi:type="xsd:double"&gt;24249.914&lt;/D&gt;&lt;D xsi:type="xsd:double"&gt;24291.234&lt;/D&gt;&lt;D xsi:type="xsd:double"&gt;24316.742&lt;/D&gt;&lt;D xsi:type="xsd:double"&gt;24347.771&lt;/D&gt;&lt;D xsi:type="xsd:double"&gt;24379.68&lt;/D&gt;&lt;D xsi:type="xsd:double"&gt;24408.176&lt;/D&gt;&lt;D xsi:type="xsd:double"&gt;24440.754&lt;/D&gt;&lt;D xsi:type="xsd:double"&gt;24471.775&lt;/D&gt;&lt;D xsi:type="xsd:double"&gt;24500.945&lt;/D&gt;&lt;D xsi:type="xsd:double"&gt;24524.643&lt;/D&gt;&lt;D xsi:type="xsd:double"&gt;24552.494&lt;/D&gt;&lt;D xsi:type="xsd:double"&gt;24567.846&lt;/D&gt;&lt;D xsi:type="xsd:double"&gt;24593.799&lt;/D&gt;&lt;D xsi:type="xsd:double"&gt;24638.55&lt;/D&gt;&lt;D xsi:type="xsd:double"&gt;24672.096&lt;/D&gt;&lt;D xsi:type="xsd:double"&gt;24692.666&lt;/D&gt;&lt;D xsi:type="xsd:double"&gt;24699.596&lt;/D&gt;&lt;D xsi:type="xsd:double"&gt;24684.785&lt;/D&gt;&lt;D xsi:type="xsd:double"&gt;24657.213&lt;/D&gt;&lt;D xsi:type="xsd:double"&gt;24632.473&lt;/D&gt;&lt;D xsi:type="xsd:double"&gt;24604.059&lt;/D&gt;&lt;D xsi:type="xsd:double"&gt;24577.178&lt;/D&gt;&lt;D xsi:type="xsd:double"&gt;24546.83&lt;/D&gt;&lt;D xsi:type="xsd:double"&gt;24520.414&lt;/D&gt;&lt;D xsi:type="xsd:double"&gt;24492.277&lt;/D&gt;&lt;D xsi:type="xsd:double"&gt;24464.191&lt;/D&gt;&lt;D xsi:type="xsd:double"&gt;24430.96&lt;/D&gt;&lt;D xsi:type="xsd:double"&gt;24409.45&lt;/D&gt;&lt;D xsi:type="xsd:double"&gt;24407.445&lt;/D&gt;&lt;D xsi:type="xsd:double"&gt;24401.566&lt;/D&gt;&lt;D xsi:type="xsd:double"&gt;24408.469&lt;/D&gt;&lt;D xsi:type="xsd:double"&gt;24407.602&lt;/D&gt;&lt;D xsi:type="xsd:double"&gt;24401.668&lt;/D&gt;&lt;D xsi:type="xsd:double"&gt;24392.842&lt;/D&gt;&lt;D xsi:type="xsd:double"&gt;24381.355&lt;/D&gt;&lt;D xsi:type="xsd:double"&gt;24382.24&lt;/D&gt;&lt;D xsi:type="xsd:double"&gt;24384.707&lt;/D&gt;&lt;D xsi:type="xsd:double"&gt;24397.502&lt;/D&gt;&lt;D xsi:type="xsd:double"&gt;24416.633&lt;/D&gt;&lt;D xsi:type="xsd:double"&gt;24467.97&lt;/D&gt;&lt;D xsi:type="xsd:double"&gt;24549.55&lt;/D&gt;&lt;D xsi:type="xsd:double"&gt;24641.28&lt;/D&gt;&lt;D xsi:type="xsd:double"&gt;24768.725&lt;/D&gt;&lt;D xsi:type="xsd:double"&gt;24887.807&lt;/D&gt;&lt;D xsi:type="xsd:double"&gt;25019.566&lt;/D&gt;&lt;D xsi:type="xsd:double"&gt;25157.094&lt;/D&gt;&lt;D xsi:type="xsd:double"&gt;25292.865&lt;/D&gt;&lt;D xsi:type="xsd:double"&gt;25415.863&lt;/D&gt;&lt;D xsi:type="xsd:double"&gt;25574.807&lt;/D&gt;&lt;D xsi:type="xsd:double"&gt;25733.879&lt;/D&gt;&lt;D xsi:type="xsd:double"&gt;25887.898&lt;/D&gt;&lt;D xsi:type="xsd:double"&gt;26046.031&lt;/D&gt;&lt;D xsi:type="xsd:double"&gt;26220.342&lt;/D&gt;&lt;D xsi:type="xsd:double"&gt;26386.598&lt;/D&gt;&lt;D xsi:type="xsd:double"&gt;26537.809&lt;/D&gt;&lt;D xsi:type="xsd:double"&gt;26682.338&lt;/D&gt;&lt;D xsi:type="xsd:double"&gt;26821.926&lt;/D&gt;&lt;D xsi:type="xsd:double"&gt;26951&lt;/D&gt;&lt;D xsi:type="xsd:double"&gt;27070.719&lt;/D&gt;&lt;D xsi:type="xsd:double"&gt;27178.139&lt;/D&gt;&lt;D xsi:type="xsd:double"&gt;27297.027&lt;/D&gt;&lt;D xsi:type="xsd:double"&gt;27407.146&lt;/D&gt;&lt;D xsi:type="xsd:double"&gt;27503.543&lt;/D&gt;&lt;D xsi:type="xsd:double"&gt;27586.871&lt;/D&gt;&lt;D xsi:type="xsd:double"&gt;27664.213&lt;/D&gt;&lt;D xsi:type="xsd:double"&gt;27725.191&lt;/D&gt;&lt;D xsi:type="xsd:double"&gt;27750.07&lt;/D&gt;&lt;D xsi:type="xsd:double"&gt;27766.268&lt;/D&gt;&lt;D xsi:type="xsd:double"&gt;27749.68&lt;/D&gt;&lt;D xsi:type="xsd:double"&gt;27748.227&lt;/D&gt;&lt;D xsi:type="xsd:double"&gt;27762.613&lt;/D&gt;&lt;D xsi:type="xsd:double"&gt;27782.234&lt;/D&gt;&lt;D xsi:type="xsd:double"&gt;27798.7&lt;/D&gt;&lt;D xsi:type="xsd:double"&gt;27812.521&lt;/D&gt;&lt;D xsi:type="xsd:double"&gt;27796.125&lt;/D&gt;&lt;D xsi:type="xsd:double"&gt;27783.176&lt;/D&gt;&lt;D xsi:type="xsd:double"&gt;27769.291&lt;/D&gt;&lt;D xsi:type="xsd:double"&gt;27753.771&lt;/D&gt;&lt;D xsi:type="xsd:double"&gt;27719.86&lt;/D&gt;&lt;D xsi:type="xsd:double"&gt;27674.375&lt;/D&gt;&lt;D xsi:type="xsd:double"&gt;27632.682&lt;/D&gt;&lt;D xsi:type="xsd:double"&gt;27588.701&lt;/D&gt;&lt;D xsi:type="xsd:double"&gt;27533.463&lt;/D&gt;&lt;D xsi:type="xsd:double"&gt;27500.86&lt;/D&gt;&lt;D xsi:type="xsd:double"&gt;27487&lt;/D&gt;&lt;D xsi:type="xsd:double"&gt;27470.531&lt;/D&gt;&lt;D xsi:type="xsd:double"&gt;27431.662&lt;/D&gt;&lt;D xsi:type="xsd:double"&gt;27394.568&lt;/D&gt;&lt;D xsi:type="xsd:double"&gt;27367.164&lt;/D&gt;&lt;D xsi:type="xsd:double"&gt;27348.365&lt;/D&gt;&lt;D xsi:type="xsd:double"&gt;27340.455&lt;/D&gt;&lt;D xsi:type="xsd:double"&gt;27321.654&lt;/D&gt;&lt;D xsi:type="xsd:double"&gt;27314.488&lt;/D&gt;&lt;D xsi:type="xsd:double"&gt;27293.42&lt;/D&gt;&lt;D xsi:type="xsd:double"&gt;27257.99&lt;/D&gt;&lt;D xsi:type="xsd:double"&gt;27198.115&lt;/D&gt;&lt;D xsi:type="xsd:double"&gt;27131.084&lt;/D&gt;&lt;D xsi:type="xsd:double"&gt;27055.41&lt;/D&gt;&lt;D xsi:type="xsd:double"&gt;26977.83&lt;/D&gt;&lt;D xsi:type="xsd:double"&gt;26892.52&lt;/D&gt;&lt;D xsi:type="xsd:double"&gt;26798.332&lt;/D&gt;&lt;D xsi:type="xsd:double"&gt;26641.387&lt;/D&gt;&lt;D xsi:type="xsd:double"&gt;26523.158&lt;/D&gt;&lt;D xsi:type="xsd:double"&gt;26417.15&lt;/D&gt;&lt;D xsi:type="xsd:double"&gt;26327.617&lt;/D&gt;&lt;D xsi:type="xsd:double"&gt;26245.338&lt;/D&gt;&lt;D xsi:type="xsd:double"&gt;26158.395&lt;/D&gt;&lt;D xsi:type="xsd:double"&gt;26088.137&lt;/D&gt;&lt;D xsi:type="xsd:double"&gt;26039.2&lt;/D&gt;&lt;D xsi:type="xsd:double"&gt;25981.389&lt;/D&gt;&lt;D xsi:type="xsd:double"&gt;25914.309&lt;/D&gt;&lt;D xsi:type="xsd:double"&gt;25853.57&lt;/D&gt;&lt;D xsi:type="xsd:double"&gt;25808.652&lt;/D&gt;&lt;D xsi:type="xsd:double"&gt;25746.143&lt;/D&gt;&lt;D xsi:type="xsd:double"&gt;25656.04&lt;/D&gt;&lt;D xsi:type="xsd:double"&gt;25569.246&lt;/D&gt;&lt;D xsi:type="x</t>
        </r>
      </text>
    </comment>
    <comment ref="A32" authorId="0" shapeId="0">
      <text>
        <r>
          <rPr>
            <b/>
            <sz val="9"/>
            <color indexed="81"/>
            <rFont val="Tahoma"/>
            <charset val="1"/>
          </rPr>
          <t>sd:double"&gt;25474.578&lt;/D&gt;&lt;D xsi:type="xsd:double"&gt;25365.52&lt;/D&gt;&lt;D xsi:type="xsd:double"&gt;25259.033&lt;/D&gt;&lt;D xsi:type="xsd:double"&gt;25153.865&lt;/D&gt;&lt;D xsi:type="xsd:double"&gt;25067.03&lt;/D&gt;&lt;D xsi:type="xsd:double"&gt;25011.152&lt;/D&gt;&lt;D xsi:type="xsd:double"&gt;24939.045&lt;/D&gt;&lt;D xsi:type="xsd:double"&gt;24872.514&lt;/D&gt;&lt;D xsi:type="xsd:double"&gt;24813.168&lt;/D&gt;&lt;D xsi:type="xsd:double"&gt;24784.78&lt;/D&gt;&lt;D xsi:type="xsd:double"&gt;24744.037&lt;/D&gt;&lt;D xsi:type="xsd:double"&gt;24763.355&lt;/D&gt;&lt;D xsi:type="xsd:double"&gt;24747.902&lt;/D&gt;&lt;D xsi:type="xsd:double"&gt;24706.11&lt;/D&gt;&lt;D xsi:type="xsd:double"&gt;24638.838&lt;/D&gt;&lt;D xsi:type="xsd:double"&gt;24563.72&lt;/D&gt;&lt;D xsi:type="xsd:double"&gt;24475.324&lt;/D&gt;&lt;D xsi:type="xsd:double"&gt;24369.434&lt;/D&gt;&lt;D xsi:type="xsd:double"&gt;24209.291&lt;/D&gt;&lt;D xsi:type="xsd:double"&gt;24055.451&lt;/D&gt;&lt;D xsi:type="xsd:double"&gt;23884.064&lt;/D&gt;&lt;D xsi:type="xsd:double"&gt;23751.602&lt;/D&gt;&lt;D xsi:type="xsd:double"&gt;23605.967&lt;/D&gt;&lt;D xsi:type="xsd:double"&gt;23472.97&lt;/D&gt;&lt;D xsi:type="xsd:double"&gt;23351.182&lt;/D&gt;&lt;D xsi:type="xsd:double"&gt;23213.912&lt;/D&gt;&lt;D xsi:type="xsd:double"&gt;23068.572&lt;/D&gt;&lt;D xsi:type="xsd:double"&gt;22918.016&lt;/D&gt;&lt;D xsi:type="xsd:double"&gt;22788.121&lt;/D&gt;&lt;D xsi:type="xsd:double"&gt;22700.426&lt;/D&gt;&lt;D xsi:type="xsd:double"&gt;22591.055&lt;/D&gt;&lt;D xsi:type="xsd:double"&gt;22475.293&lt;/D&gt;&lt;D xsi:type="xsd:double"&gt;22367.088&lt;/D&gt;&lt;D xsi:type="xsd:double"&gt;22247.963&lt;/D&gt;&lt;D xsi:type="xsd:double"&gt;22149.713&lt;/D&gt;&lt;D xsi:type="xsd:double"&gt;22048.037&lt;/D&gt;&lt;D xsi:type="xsd:double"&gt;21971.299&lt;/D&gt;&lt;D xsi:type="xsd:double"&gt;21884.305&lt;/D&gt;&lt;D xsi:type="xsd:double"&gt;21799.902&lt;/D&gt;&lt;D xsi:type="xsd:double"&gt;21703.297&lt;/D&gt;&lt;D xsi:type="xsd:double"&gt;21611.797&lt;/D&gt;&lt;D xsi:type="xsd:double"&gt;21535.586&lt;/D&gt;&lt;D xsi:type="xsd:double"&gt;21450.936&lt;/D&gt;&lt;D xsi:type="xsd:double"&gt;21390.809&lt;/D&gt;&lt;D xsi:type="xsd:double"&gt;21400.598&lt;/D&gt;&lt;D xsi:type="xsd:double"&gt;21417.887&lt;/D&gt;&lt;D xsi:type="xsd:double"&gt;21446.781&lt;/D&gt;&lt;D xsi:type="xsd:double"&gt;21472.828&lt;/D&gt;&lt;D xsi:type="xsd:double"&gt;21501.387&lt;/D&gt;&lt;D xsi:type="xsd:double"&gt;21531.703&lt;/D&gt;&lt;D xsi:type="xsd:double"&gt;21591.145&lt;/D&gt;&lt;D xsi:type="xsd:double"&gt;21655.203&lt;/D&gt;&lt;D xsi:type="xsd:double"&gt;21716.715&lt;/D&gt;&lt;D xsi:type="xsd:double"&gt;21805.355&lt;/D&gt;&lt;D xsi:type="xsd:double"&gt;21874.906&lt;/D&gt;&lt;D xsi:type="xsd:double"&gt;21911.227&lt;/D&gt;&lt;D xsi:type="xsd:double"&gt;21966.1&lt;/D&gt;&lt;D xsi:type="xsd:double"&gt;22017.676&lt;/D&gt;&lt;D xsi:type="xsd:double"&gt;22078.832&lt;/D&gt;&lt;D xsi:type="xsd:double"&gt;22142.717&lt;/D&gt;&lt;D xsi:type="xsd:double"&gt;22187.951&lt;/D&gt;&lt;D xsi:type="xsd:double"&gt;22230.334&lt;/D&gt;&lt;D xsi:type="xsd:double"&gt;22264.914&lt;/D&gt;&lt;D xsi:type="xsd:double"&gt;22298.88&lt;/D&gt;&lt;D xsi:type="xsd:double"&gt;22320.936&lt;/D&gt;&lt;D xsi:type="xsd:double"&gt;22369.61&lt;/D&gt;&lt;D xsi:type="xsd:double"&gt;22444.902&lt;/D&gt;&lt;D xsi:type="xsd:double"&gt;22516.621&lt;/D&gt;&lt;D xsi:type="xsd:double"&gt;22605.496&lt;/D&gt;&lt;D xsi:type="xsd:double"&gt;22677.822&lt;/D&gt;&lt;D xsi:type="xsd:double"&gt;22712.268&lt;/D&gt;&lt;D xsi:type="xsd:double"&gt;22731.41&lt;/D&gt;&lt;D xsi:type="xsd:double"&gt;22772.074&lt;/D&gt;&lt;D xsi:type="xsd:double"&gt;22767.475&lt;/D&gt;&lt;D xsi:type="xsd:double"&gt;22754.24&lt;/D&gt;&lt;D xsi:type="xsd:double"&gt;22746.758&lt;/D&gt;&lt;D xsi:type="xsd:double"&gt;22725.885&lt;/D&gt;&lt;D xsi:type="xsd:double"&gt;22722.03&lt;/D&gt;&lt;D xsi:type="xsd:double"&gt;22734.139&lt;/D&gt;&lt;D xsi:type="xsd:double"&gt;22725.59&lt;/D&gt;&lt;D xsi:type="xsd:double"&gt;22707.137&lt;/D&gt;&lt;D xsi:type="xsd:double"&gt;22684.922&lt;/D&gt;&lt;D xsi:type="xsd:double"&gt;22665.68&lt;/D&gt;&lt;D xsi:type="xsd:double"&gt;22635.793&lt;/D&gt;&lt;D xsi:type="xsd:double"&gt;22591.352&lt;/D&gt;&lt;D xsi:type="xsd:double"&gt;22563.086&lt;/D&gt;&lt;D xsi:type="xsd:double"&gt;22537.584&lt;/D&gt;&lt;D xsi:type="xsd:double"&gt;22516.832&lt;/D&gt;&lt;D xsi:type="xsd:double"&gt;22494.367&lt;/D&gt;&lt;D xsi:type="xsd:double"&gt;22477.566&lt;/D&gt;&lt;D xsi:type="xsd:double"&gt;22459.686&lt;/D&gt;&lt;D xsi:type="xsd:double"&gt;22430.275&lt;/D&gt;&lt;D xsi:type="xsd:double"&gt;22378.393&lt;/D&gt;&lt;D xsi:type="xsd:double"&gt;22317.355&lt;/D&gt;&lt;D xsi:type="xsd:double"&gt;22257.451&lt;/D&gt;&lt;D xsi:type="xsd:double"&gt;22201.59&lt;/D&gt;&lt;D xsi:type="xsd:double"&gt;22174.648&lt;/D&gt;&lt;D xsi:type="xsd:double"&gt;22156.182&lt;/D&gt;&lt;D xsi:type="xsd:double"&gt;22112.592&lt;/D&gt;&lt;D xsi:type="xsd:double"&gt;22089.344&lt;/D&gt;&lt;D xsi:type="xsd:double"&gt;22082.389&lt;/D&gt;&lt;D xsi:type="xsd:double"&gt;22073.787&lt;/D&gt;&lt;D xsi:type="xsd:double"&gt;22071.86&lt;/D&gt;&lt;D xsi:type="xsd:double"&gt;22049.527&lt;/D&gt;&lt;D xsi:type="xsd:double"&gt;22020.486&lt;/D&gt;&lt;D xsi:type="xsd:double"&gt;21990.342&lt;/D&gt;&lt;D xsi:type="xsd:double"&gt;21964.447&lt;/D&gt;&lt;D xsi:type="xsd:double"&gt;21919.414&lt;/D&gt;&lt;D xsi:type="xsd:double"&gt;21869.406&lt;/D&gt;&lt;D xsi:type="xsd:double"&gt;21827.578&lt;/D&gt;&lt;D xsi:type="xsd:double"&gt;21763.613&lt;/D&gt;&lt;D xsi:type="xsd:double"&gt;21689.475&lt;/D&gt;&lt;D xsi:type="xsd:double"&gt;21589.813&lt;/D&gt;&lt;D xsi:type="xsd:double"&gt;21485.764&lt;/D&gt;&lt;D xsi:type="xsd:double"&gt;21397.264&lt;/D&gt;&lt;D xsi:type="xsd:double"&gt;21305.502&lt;/D&gt;&lt;D xsi:type="xsd:double"&gt;21213.797&lt;/D&gt;&lt;D xsi:type="xsd:double"&gt;21115.092&lt;/D&gt;&lt;D xsi:type="xsd:double"&gt;21035.523&lt;/D&gt;&lt;D xsi:type="xsd:double"&gt;20936.379&lt;/D&gt;&lt;D xsi:type="xsd:double"&gt;20829.928&lt;/D&gt;&lt;D xsi:type="xsd:double"&gt;20745.549&lt;/D&gt;&lt;D xsi:type="xsd:double"&gt;20654.738&lt;/D&gt;&lt;D xsi:type="xsd:double"&gt;20538.922&lt;/D&gt;&lt;D xsi:type="xsd:double"&gt;20434.955&lt;/D&gt;&lt;D xsi:type="xsd:double"&gt;20335.115&lt;/D&gt;&lt;D xsi:type="xsd:double"&gt;20252.541&lt;/D&gt;&lt;D xsi:type="xsd:double"&gt;20158.5&lt;/D&gt;&lt;D xsi:type="xsd:double"&gt;20054.988&lt;/D&gt;&lt;D xsi:type="xsd:double"&gt;19942.371&lt;/D&gt;&lt;D xsi:type="xsd:double"&gt;19834.043&lt;/D&gt;&lt;D xsi:type="xsd:double"&gt;19734.275&lt;/D&gt;&lt;D xsi:type="xsd:double"&gt;19604.713&lt;/D&gt;&lt;D xsi:type="xsd:double"&gt;19489.04&lt;/D&gt;&lt;D xsi:type="xsd:double"&gt;19401.709&lt;/D&gt;&lt;D xsi:type="xsd:double"&gt;19330.219&lt;/D&gt;&lt;D xsi:type="xsd:double"&gt;19276.037&lt;/D&gt;&lt;D xsi:type="xsd:double"&gt;19234.088&lt;/D&gt;&lt;D xsi:type="xsd:double"&gt;19210.896&lt;/D&gt;&lt;D xsi:type="xsd:double"&gt;19201.371&lt;/D&gt;&lt;D xsi:type="xsd:double"&gt;19181.367&lt;/D&gt;&lt;D xsi:type="xsd:double"&gt;19157.33&lt;/D&gt;&lt;D xsi:type="xsd:double"&gt;19133.021&lt;/D&gt;&lt;D xsi:type="xsd:double"&gt;19137.895&lt;/D&gt;&lt;D xsi:type="xsd:double"&gt;19117.746&lt;/D&gt;&lt;D xsi:type="xsd:double"&gt;19137.79&lt;/D&gt;&lt;D xsi:type="xsd:double"&gt;19193.996&lt;/D&gt;&lt;D xsi:type="xsd:double"&gt;19227.121&lt;/D&gt;&lt;D xsi:type="xsd:double"&gt;19259.295&lt;/D&gt;&lt;D xsi:type="xsd:double"&gt;19309.254&lt;/D&gt;&lt;D xsi:type="xsd:double"&gt;19346.145&lt;/D&gt;&lt;D xsi:type="xsd:double"&gt;19376.93&lt;/D&gt;&lt;D xsi:type="xsd:double"&gt;19388.518&lt;/D&gt;&lt;D xsi:type="xsd:double"&gt;19411.754&lt;/D&gt;&lt;D xsi:type="xsd:double"&gt;19449.771&lt;/D&gt;&lt;D xsi:type="xsd:double"&gt;19499.664&lt;/D&gt;&lt;D xsi:type="xsd:double"&gt;19540.994&lt;/D&gt;&lt;D xsi:type="xsd:double"&gt;19587.75&lt;/D&gt;&lt;D xsi:type="xsd:double"&gt;19669.514&lt;/D&gt;&lt;D xsi:type="xsd:double"&gt;19760.459&lt;/D&gt;&lt;D xsi:type="xsd:double"&gt;19827.713&lt;/D&gt;&lt;D xsi:type="xsd:double"&gt;19885.14&lt;/D&gt;&lt;D xsi:type="xsd:double"&gt;19939.797&lt;/D&gt;&lt;D xsi:type="xsd:double"&gt;19978.383&lt;/D&gt;&lt;D xsi:type="xsd:double"&gt;20036.762&lt;/D&gt;&lt;D xsi:type="xsd:double"&gt;20087.248&lt;/D&gt;&lt;D xsi:type="xsd:double"&gt;20128.945&lt;/D&gt;&lt;D xsi:type="xsd:double"&gt;20166.813&lt;/D&gt;&lt;D xsi:type="xsd:double"&gt;20217.502&lt;/D&gt;&lt;D xsi:type="xsd:double"&gt;20252.19&lt;/D&gt;&lt;D xsi:type="xsd:double"&gt;20300.592&lt;/D&gt;&lt;D xsi:type="xsd:double"&gt;20340.338&lt;/D&gt;&lt;D xsi:type="xsd:double"&gt;20359.604&lt;/D&gt;&lt;D xsi:type="xsd:double"&gt;20406.41&lt;/D&gt;&lt;D xsi:type="xsd:double"&gt;20451.068&lt;/D&gt;&lt;D xsi:type="xsd:double"&gt;20495.559&lt;/D&gt;&lt;D xsi:type="xsd:double"&gt;20539.787&lt;/D&gt;&lt;D xsi:type="xsd:double"&gt;20595.168&lt;/D&gt;&lt;D xsi:type="xsd:double"&gt;20643.318&lt;/D&gt;&lt;D xsi:type="xsd:double"&gt;20698.035&lt;/D&gt;&lt;D xsi:type="xsd:double"&gt;20737.717&lt;/D&gt;&lt;D xsi:type="xsd:double"&gt;20776.781&lt;/D&gt;&lt;D xsi:type="xsd:double"&gt;20820.994&lt;/D&gt;&lt;D xsi:type="xsd:double"&gt;20853.986&lt;/D&gt;&lt;D xsi:type="xsd:double"&gt;20881.541&lt;/D&gt;&lt;D xsi:type="xsd:double"&gt;20896.268&lt;/D&gt;&lt;D xsi:type="xsd:double"&gt;20896.66&lt;/D&gt;&lt;D xsi:type="xsd:double"&gt;20893.22&lt;/D&gt;&lt;D xsi:type="xsd:double"&gt;20897.229&lt;/D&gt;&lt;D xsi:type="xsd:double"&gt;20887.367&lt;/D&gt;&lt;D xsi:type="xsd:double"&gt;20862.498&lt;/D&gt;&lt;D xsi:type="xsd:double"&gt;20841.959&lt;/D&gt;&lt;D xsi:type="xsd:double"&gt;20824.896&lt;/D&gt;&lt;D xsi:type="xsd:double"&gt;20814.838&lt;/D&gt;&lt;D xsi:type="xsd:double"&gt;20796.092&lt;/D&gt;&lt;D xsi:type="xsd:double"&gt;20781.396&lt;/D&gt;&lt;D xsi:type="xsd:double"&gt;20771.719&lt;/D&gt;&lt;D xsi:type="xsd:double"&gt;20748.088&lt;/D&gt;&lt;D xsi:type="xsd:double"&gt;20716.93&lt;/D&gt;&lt;D xsi:type="xsd:double"&gt;20666.68&lt;/D&gt;&lt;D xsi:type="xsd:double"&gt;20607.88&lt;/D&gt;&lt;D xsi:type="xsd:double"&gt;20550.725&lt;/D&gt;&lt;D xsi:type="xsd:double"&gt;20520.209&lt;/D&gt;&lt;D xsi:type="xsd:double"&gt;20480.242&lt;/D&gt;&lt;D xsi:type="xsd:double"&gt;20454.875&lt;/D&gt;&lt;D xsi:type="xsd:double"&gt;20416.69&lt;/D&gt;&lt;D xsi:type="xsd:double"&gt;20391.613&lt;/D&gt;&lt;D xsi:type="xsd:double"&gt;20370.71&lt;/D&gt;&lt;D xsi:type="xsd:double"&gt;20349.633&lt;/D&gt;&lt;D xsi:type="xsd:double"&gt;20333.695&lt;/D&gt;&lt;D xsi:type="xsd:double"&gt;20319.934&lt;/D&gt;&lt;D xsi:type="xsd:double"&gt;20329.98&lt;/D&gt;&lt;D xsi:type="xsd:double"&gt;20353.861&lt;/D&gt;&lt;D xsi:type="xsd:double"&gt;20373.738&lt;/D&gt;&lt;D xsi:type="xsd:double"&gt;20376.168&lt;/D&gt;&lt;D xsi:type="xsd:double"&gt;20386.848&lt;/D&gt;&lt;D xsi:type="xsd:double"&gt;20398.799&lt;/D&gt;&lt;D xsi:type="xsd:double"&gt;20390.941&lt;/D&gt;&lt;D xsi:type="xsd:double"&gt;20395.354&lt;/D&gt;&lt;D xsi:type="xsd:double"&gt;20418.227&lt;/D&gt;&lt;D xsi:type="xsd:double"&gt;20454.732&lt;/D&gt;&lt;D xsi:type="xsd:double"&gt;20489.777&lt;/D&gt;&lt;D xsi:type="xsd:double"&gt;20518.607&lt;/D&gt;&lt;D xsi:type="xsd:double"&gt;20535.25&lt;/D&gt;&lt;D xsi:type="xsd:double"&gt;20555.748&lt;/D&gt;&lt;D xsi:type="xsd:double"&gt;20568.066&lt;/D&gt;&lt;D xsi:type="xsd:double"&gt;20592.186&lt;/D&gt;&lt;D xsi:type="xsd:double"&gt;20629.26&lt;/D&gt;&lt;D xsi:type="xsd:double"&gt;20655.842&lt;/D&gt;&lt;D xsi:type="xsd:double"&gt;20669.443&lt;/D&gt;&lt;D xsi:type="xsd:double"&gt;20666.309&lt;/D&gt;&lt;D xsi:type="xsd:double"&gt;20669.291&lt;/D&gt;&lt;D xsi:type="xsd:double"&gt;20659.64&lt;/D&gt;&lt;D xsi:type="xsd:double"&gt;20664.236&lt;/D&gt;&lt;D xsi:type="xsd:double"&gt;20678.295&lt;/D&gt;&lt;D xsi:type="xsd:double"&gt;20692.723&lt;/D&gt;&lt;D xsi:type="xsd:double"&gt;20713.14&lt;/D&gt;&lt;D xsi:type="xsd:double"&gt;20725.871&lt;/D&gt;&lt;D xsi:type="xsd:double"&gt;20745.307&lt;/D&gt;&lt;D xsi:type="xsd:double"&gt;20769.559&lt;/D&gt;&lt;D xsi:type="xsd:double"&gt;20822.23&lt;/D&gt;&lt;D xsi:type="xsd:double"&gt;20884.268&lt;/D&gt;&lt;D xsi:type="xsd:double"&gt;20941.836&lt;/D&gt;&lt;D xsi:type="xsd:double"&gt;21017.03&lt;/D&gt;&lt;D xsi:type="xsd:double"&gt;21092.404&lt;/D&gt;&lt;D xsi:type="xsd:double"&gt;21158.127&lt;/D&gt;&lt;D xsi:type="xsd:double"&gt;21216.045&lt;/D&gt;&lt;D xsi:type="xsd:double"&gt;21258.209&lt;/D&gt;&lt;D xsi:type="xsd:double"&gt;21306.701&lt;/D&gt;&lt;D xsi:type="xsd:double"&gt;21363.623&lt;/D&gt;&lt;D xsi:type="xsd:double"&gt;21425.352&lt;/D&gt;&lt;D xsi:type="xsd:double"&gt;21501.262&lt;/D&gt;&lt;D xsi:type="xsd:double"&gt;21580.44&lt;/D&gt;&lt;D xsi:type="xsd:double"&gt;21644.717&lt;/D&gt;&lt;D xsi:type="xsd:double"&gt;21699.842&lt;/D&gt;&lt;D xsi:type="xsd:double"&gt;21770.22&lt;/D&gt;&lt;D xsi:type="xsd:double"&gt;21857.59&lt;/D&gt;&lt;D xsi:type="xsd:double"&gt;21943.19&lt;/D&gt;&lt;D xsi:type="xsd:double"&gt;22033.445&lt;/D&gt;&lt;D xsi:type="xsd:double"&gt;22107.264&lt;/D&gt;&lt;D xsi:type="xsd:double"&gt;22176.436&lt;/D&gt;&lt;D xsi:type="xsd:double"&gt;22238.545&lt;/D&gt;&lt;D xsi:type="xsd:double"&gt;22293.809&lt;/D&gt;&lt;D xsi:type="xsd:double"&gt;22345.334&lt;/D&gt;&lt;D xsi:type="xsd:double"&gt;22384.473&lt;/D&gt;&lt;D xsi:type="xsd:double"&gt;22428.387&lt;/D&gt;&lt;D xsi:type="xsd:double"&gt;22467.889&lt;/D&gt;&lt;D xsi:type="xsd:double"&gt;22499.459&lt;/D&gt;&lt;D xsi:type="xsd:double"&gt;22539.914&lt;/D&gt;&lt;D xsi:type="xsd:double"&gt;22577.738&lt;/D&gt;&lt;D xsi:type="xsd:double"&gt;22617.455&lt;/D&gt;&lt;D xsi:type="xsd:double"&gt;22657.752&lt;/D&gt;&lt;D xsi:type="xsd:double"&gt;22714.49&lt;/D&gt;&lt;D xsi:type="xsd:double"&gt;22787.426&lt;/D&gt;&lt;D xsi:type="xsd:double"&gt;22849.451&lt;/D&gt;&lt;D xsi:type="xsd:double"&gt;22933.307&lt;/D&gt;&lt;D xsi:type="xsd:double"&gt;23020.516&lt;/D&gt;&lt;D xsi:type="xsd:double"&gt;23064.535&lt;/D&gt;&lt;D xsi:type="xsd:double"&gt;23092.266&lt;/D&gt;&lt;D xsi:type="xsd:double"&gt;23120.152&lt;/D&gt;&lt;D xsi:type="xsd:double"&gt;23152.582&lt;/D&gt;&lt;D xsi:type="xsd:double"&gt;23189.885&lt;/D&gt;&lt;D xsi:type="xsd:double"&gt;23219.268&lt;/D&gt;&lt;D xsi:type="xsd:double"&gt;23247.629&lt;/D&gt;&lt;D xsi:type="xsd:double"&gt;23280.281&lt;/D&gt;&lt;D xsi:type="xsd:double"&gt;23314.385&lt;/D&gt;&lt;D xsi:type="xsd:double"&gt;23325.723&lt;/D&gt;&lt;D xsi:type="xsd:double"&gt;23350.133&lt;/D&gt;&lt;D xsi:type="xsd:double"&gt;23374.047&lt;/D&gt;&lt;D xsi:type="xsd:double"&gt;23402.53&lt;/D&gt;&lt;D xsi:type="xsd:double"&gt;23420.85&lt;/D&gt;&lt;D xsi:type="xsd:double"&gt;23450.445&lt;/D&gt;&lt;D xsi:type="xsd:double"&gt;23480.441&lt;/D&gt;&lt;D xsi:type="xsd:double"&gt;23517.633&lt;/D&gt;&lt;D xsi:type="xsd:double"&gt;23553.648&lt;/D&gt;&lt;D xsi:type="xsd:double"&gt;23587.299&lt;/D&gt;&lt;D xsi:type="xsd:double"&gt;23602.191&lt;/D&gt;&lt;D xsi:type="xsd:double"&gt;23607.59&lt;/D&gt;&lt;D xsi:type="xsd:double"&gt;23583.81&lt;/D&gt;&lt;D xsi:type="xsd:double"&gt;23562.488&lt;/D&gt;&lt;D xsi:type="xsd:double"&gt;23535.4&lt;/D&gt;&lt;D xsi:type="xsd:double"&gt;23515.21&lt;/D&gt;&lt;D xsi:type="xsd:double"&gt;23484.645&lt;/D&gt;&lt;D xsi:type="xsd:double"&gt;23487.867&lt;/D&gt;&lt;D xsi:type="xsd:double"&gt;23502.803&lt;/D&gt;&lt;D xsi:type="xsd:double"&gt;23517.205&lt;/D&gt;&lt;D xsi:type="xsd:double"&gt;23516.814&lt;/D&gt;&lt;D xsi:type="xsd:double"&gt;23500.734&lt;/D&gt;&lt;D xsi:type="xsd:double"&gt;23478.578&lt;/D&gt;&lt;D xsi:type="xsd:double"&gt;23450.295&lt;/D&gt;&lt;D xsi:type="xsd:double"&gt;23426.729&lt;/D&gt;&lt;D xsi:type="xsd:double"&gt;23393.037&lt;/D&gt;&lt;D xsi:type="xsd:double"&gt;23368.637&lt;/D&gt;&lt;D xsi:type="xsd:double"&gt;23332.895&lt;/D&gt;&lt;D xsi:type="xsd:double"&gt;23301.424&lt;/D&gt;&lt;D xsi:type="xsd:double"&gt;23269.5&lt;/D&gt;&lt;D xsi:type="xsd:double"&gt;23235.58&lt;/D&gt;&lt;D xsi:type="xsd:double"&gt;23206.912&lt;/D&gt;&lt;D xsi:type="xsd:double"&gt;23162.361&lt;/D&gt;&lt;D xsi:type="xsd:double"&gt;23102.127&lt;/D&gt;&lt;D xsi:type="xsd:double"&gt;23039.488&lt;/D&gt;&lt;D xsi:type="xsd:double"&gt;22979.055&lt;/D&gt;&lt;D xsi:type="xsd:double"&gt;22929.568&lt;/D&gt;&lt;D xsi:type="xsd:double"&gt;22888.69&lt;/D&gt;&lt;D xsi:type="xsd:double"&gt;22862.785&lt;/D&gt;&lt;D xsi:type="xsd:double"&gt;22841.43&lt;/D&gt;&lt;D xsi:type="xsd:double"&gt;22827.55&lt;/D&gt;&lt;D xsi:type="xsd:double"&gt;22797.324&lt;/D&gt;&lt;D xsi:type="xsd:double"&gt;22774.959&lt;/D&gt;&lt;D xsi:type="xsd:double"&gt;22754.041&lt;/D&gt;&lt;D xsi:type="xsd:double"&gt;22720.695&lt;/D&gt;&lt;D xsi:type="xsd:double"&gt;22690.875&lt;/D&gt;&lt;D xsi:type="xsd:double"&gt;22673.674&lt;/D&gt;&lt;D xsi:type="xsd:double"&gt;22651.846&lt;/D&gt;&lt;D xsi:type="xsd:double"&gt;22634.566&lt;/D&gt;&lt;D xsi:type="xsd:double"&gt;22624.59&lt;/D&gt;&lt;D xsi:type="xsd:double"&gt;22611.277&lt;/D&gt;&lt;D xsi:type="xsd:double"&gt;22613.252&lt;/D&gt;&lt;D xsi:type="xsd:double"&gt;22616.23&lt;/D&gt;&lt;D xsi:type="xsd:double"&gt;22608.17&lt;/D&gt;&lt;D xsi:type="xsd:double"&gt;22594.527&lt;/D&gt;&lt;D xsi:type="xsd:double"&gt;22577.11&lt;/D&gt;&lt;D xsi:type="xsd:double"&gt;22563.426&lt;/D&gt;&lt;D xsi:type="xsd:double"&gt;22531.951&lt;/D&gt;&lt;D xsi:type="xsd:double"&gt;22505.088&lt;/D&gt;&lt;D xsi:type="xsd:double"&gt;22486.121&lt;/D&gt;&lt;D xsi:type="xsd:double"&gt;22466.348&lt;/D&gt;&lt;D xsi:type="xsd:double"&gt;22441.564&lt;/D&gt;&lt;D xsi:type="xsd:double"&gt;22415.1&lt;/D&gt;&lt;D xsi:type="xsd:double"&gt;22392.428&lt;/D&gt;&lt;D xsi:type="xsd:double"&gt;22370.625&lt;/D&gt;&lt;D xsi:type="xsd:double"&gt;22344.566&lt;/D&gt;&lt;D xsi:type="xsd:double"&gt;22324.324&lt;/D&gt;&lt;D xsi:type="xsd:double"&gt;22306.094&lt;/D&gt;&lt;D xsi:type="xsd:double"&gt;22295.834&lt;/D&gt;&lt;D xsi:type="xsd:double"&gt;22283.234&lt;/D&gt;&lt;D xsi:type="xsd:double"&gt;22276.373&lt;/D&gt;&lt;D xsi:type="xsd:double"&gt;22274.646&lt;/D&gt;&lt;D xsi:type="xsd:double"&gt;22276.844&lt;/D&gt;&lt;D xsi:type="xsd:double"&gt;22287.004&lt;/D&gt;&lt;D xsi:type="xsd:double"&gt;22303.613&lt;/D&gt;&lt;D xsi:type="xsd:double"&gt;22305.268&lt;/D&gt;&lt;D xsi:type="xsd:double"&gt;22306.809&lt;/D&gt;&lt;D xsi:type="xsd:double"&gt;22315.9&lt;/D&gt;&lt;D xsi:type="xsd:double"&gt;22327.016&lt;/D&gt;&lt;D xsi:type="xsd:double"&gt;22344.434&lt;/D&gt;&lt;D xsi:type="xsd:double"&gt;22361.813&lt;/D&gt;&lt;D xsi:type="xsd:double"&gt;22380.783&lt;/D&gt;&lt;D xsi:type="xsd:double"&gt;22418.85&lt;/D&gt;&lt;D xsi:type="xsd:double"&gt;22470.904&lt;/D&gt;&lt;D xsi:type="xsd:double"&gt;22529.676&lt;/D&gt;&lt;D xsi:type="xsd:double"&gt;22590.805&lt;/D&gt;&lt;D xsi:type="xsd:double"&gt;22643.678&lt;/D&gt;&lt;D xsi:type="xsd:double"&gt;22701.102&lt;/D&gt;&lt;D xsi:type="xsd:double"&gt;22769.313&lt;/D&gt;&lt;D xsi:type="xsd:double"&gt;22829.96&lt;/D&gt;&lt;D xsi:type="xsd:double"&gt;22895.123&lt;/D&gt;&lt;D xsi:type="xsd:double"&gt;22953.76&lt;/D&gt;&lt;D xsi:type="xsd:double"&gt;23008.55&lt;/D&gt;&lt;D xsi:type="xsd:double"&gt;23069.188&lt;/D&gt;&lt;D xsi:type="xsd:double"&gt;23117.121&lt;/D&gt;&lt;D xsi:type="xsd:double"&gt;23174.502&lt;/D&gt;&lt;D xsi:type="xsd:double"&gt;23234.078&lt;/D&gt;&lt;D xsi:type="xsd:double"&gt;23283.65&lt;/D&gt;&lt;D xsi:type="xsd:double"&gt;23330.217&lt;/D&gt;&lt;D xsi:type="xsd:double"&gt;23373.857&lt;/D&gt;&lt;D xsi:type="xsd:double"&gt;23422.494&lt;/D&gt;&lt;D xsi:type="xsd:double"&gt;23476.213&lt;/D&gt;&lt;D xsi:type="xsd:double"&gt;23519.473&lt;/D&gt;&lt;D xsi:type="xsd:double"&gt;23551.271&lt;/D&gt;&lt;D xsi:type="xsd:double"&gt;23577.84&lt;/D&gt;&lt;D xsi:type="xsd:double"&gt;23612.094&lt;/D&gt;&lt;D xsi:type="xsd:double"&gt;23644&lt;/D&gt;&lt;D xsi:type="xsd:double"&gt;23667.186&lt;/D&gt;&lt;D xsi:type="xsd:double"&gt;23688.23&lt;/D&gt;&lt;D xsi:type="xsd:double"&gt;23700.035&lt;/D&gt;&lt;D xsi:type="xsd:double"&gt;23716.246&lt;/D&gt;&lt;D xsi:type="xsd:double"&gt;23723.291&lt;/D&gt;&lt;D xsi:type="xsd:double"&gt;23738.066&lt;/D&gt;&lt;D xsi:type="xsd:double"&gt;23765.006&lt;/D&gt;&lt;D xsi:type="xsd:double"&gt;23783.457&lt;/D&gt;&lt;D xsi:type="xsd:double"&gt;23801.2&lt;/D&gt;&lt;D xsi:type="xsd:double"&gt;23832.088&lt;/D&gt;&lt;D xsi:type="xsd:double"&gt;23862.273&lt;/D&gt;&lt;D xsi:type="xsd:double"&gt;23897.928&lt;/D&gt;&lt;D xsi:type="xsd:double"&gt;23931.855&lt;/D&gt;&lt;D xsi:type="xsd:double"&gt;23955.602&lt;/D&gt;&lt;D xsi:type="xsd:double"&gt;23968.402&lt;/D&gt;&lt;D xsi:type="xsd:double"&gt;23978.041&lt;/D&gt;&lt;D xsi:type="xsd:double"&gt;23984.193&lt;/D&gt;&lt;D xsi:type="xsd:double"&gt;23991.877&lt;/D&gt;&lt;D xsi:type="xsd:double"&gt;24008.355&lt;/D&gt;&lt;D xsi:type="xsd:double"&gt;24012.168&lt;/D&gt;&lt;D xsi:type="xsd:double"&gt;24012.041&lt;/D&gt;&lt;D xsi:type="xsd:double"&gt;24023.418&lt;/D&gt;&lt;D xsi:type="xsd:double"&gt;24041.715&lt;/D&gt;&lt;D xsi:type="xsd:double"&gt;24062.215&lt;/D&gt;&lt;D xsi:type="xsd:double"&gt;24081.092&lt;/D&gt;&lt;D xsi:type="xsd:double"&gt;24101.635&lt;/D&gt;&lt;D xsi:type="xsd:double"&gt;24122.24&lt;/D&gt;&lt;D xsi:type="xsd:double"&gt;24149.826&lt;/D&gt;&lt;D xsi:type="xsd:double"&gt;24172.156&lt;/D&gt;&lt;D xsi:type="xsd:double"&gt;24177.629&lt;/D&gt;&lt;D xsi:type="xsd:double"&gt;24190.102&lt;/D&gt;&lt;D xsi:type="xsd:double"&gt;24208.883&lt;/D&gt;&lt;D xsi:type="xsd:double"&gt;24217.05&lt;/D&gt;&lt;D xsi:type="xsd:double"&gt;24229.033&lt;/D&gt;&lt;D xsi:type="xsd:double"&gt;24254.537&lt;/D&gt;&lt;D xsi:type="xsd:double"&gt;24265.695&lt;/D&gt;&lt;D xsi:type="xsd:double"&gt;24280.64&lt;/D&gt;&lt;D xsi:type="xsd:double"&gt;24284.992&lt;/D&gt;&lt;D xsi:type="xsd:double"&gt;24288.953&lt;/D&gt;&lt;D xsi:type="xsd:double"&gt;24302.934&lt;/D&gt;&lt;D xsi:type="xsd:double"&gt;24308.65&lt;/D&gt;&lt;D xsi:type="xsd:double"&gt;24317.098&lt;/D&gt;&lt;D xsi:type="xsd:double"&gt;24343.842&lt;/D&gt;&lt;D xsi:type="xsd:double"&gt;24369.594&lt;/D&gt;&lt;D xsi:type="xsd:double"&gt;24397.805&lt;/D&gt;&lt;D xsi:type="xsd:double"&gt;24430.7&lt;/D&gt;&lt;D xsi:type="xsd:double"&gt;24479.16&lt;/D&gt;&lt;D xsi:type="xsd:double"&gt;24520.486&lt;/D&gt;&lt;D xsi:type="xsd:double"&gt;24554.826&lt;/D&gt;&lt;D xsi:type="xsd:double"&gt;24588.01&lt;/D&gt;&lt;D xsi:type="xsd:double"&gt;24622.916&lt;/D&gt;&lt;D xsi:type="xsd:double"&gt;24666.346&lt;/D&gt;&lt;D xsi:type="xsd:double"&gt;24716.912&lt;/D&gt;&lt;D xsi:type="xsd:double"&gt;24759.795&lt;/D&gt;&lt;D xsi:type="xsd:double"&gt;24812.455&lt;/D&gt;&lt;D xsi:type="xsd:double"&gt;24878.406&lt;/D&gt;&lt;D xsi:type="xsd:double"&gt;24950.549&lt;/D&gt;&lt;D xsi:type="xsd:double"&gt;25012.229&lt;/D&gt;&lt;D xsi:type="xsd:double"&gt;25080.2&lt;/D&gt;&lt;D xsi:type="xsd:double"&gt;25148.836&lt;/D&gt;&lt;D xsi:type="xsd:double"&gt;25202.953&lt;/D&gt;&lt;D xsi:type="xsd:double"&gt;25257.52&lt;/D&gt;&lt;D xsi:type="xsd:double"&gt;25306.584&lt;/D&gt;&lt;D xsi:type="xsd:double"&gt;25362.273&lt;/D&gt;&lt;D xsi:type="xsd:double"&gt;25413.588&lt;/D&gt;&lt;D xsi:type="xsd:double"&gt;25452.979&lt;/D&gt;&lt;D xsi:type="xsd:double"&gt;25505.89&lt;/D&gt;&lt;D xsi:type="xsd:double"&gt;25555.814&lt;/D&gt;&lt;D xsi:type="xsd:double"&gt;25581.826&lt;/D&gt;&lt;D xsi:type="xsd:double"&gt;25605.328&lt;/D&gt;&lt;D xsi:type="xsd:double"&gt;25636.059&lt;/D&gt;&lt;D xsi:type="xsd:double"&gt;25662.47&lt;/D&gt;&lt;D xsi:type="xsd:double"&gt;25674.893&lt;/D&gt;&lt;D xsi:type="xsd:double"&gt;25687.916&lt;/D&gt;&lt;D xsi:type="xsd:double"&gt;25702.395&lt;/D&gt;&lt;D xsi:type="xsd:double"&gt;25730.678&lt;/D&gt;&lt;D xsi:type="xsd:double"&gt;25756.26&lt;/D&gt;&lt;D xsi:type="xsd:double"&gt;25767.496&lt;/D&gt;&lt;D xsi:type="xsd:double"&gt;25789.121&lt;/D&gt;&lt;D xsi:type="xsd:double"&gt;25802.047&lt;/D&gt;&lt;D xsi:type="xsd:double"&gt;25807.947&lt;/D&gt;&lt;D xsi:type="xsd:double"&gt;25798.322&lt;/D&gt;&lt;D xsi:type="xsd:double"&gt;25791.412&lt;/D&gt;&lt;D xsi:type="xsd:double"&gt;25783.895&lt;/D&gt;&lt;D xsi:type="xsd:double"&gt;25765.88&lt;/D&gt;&lt;D xsi:type="xsd:double"&gt;25749.574&lt;/D&gt;&lt;D xsi:type="xsd:double"&gt;25750.137&lt;/D&gt;&lt;D xsi:type="xsd:double"&gt;25751.926&lt;/D&gt;&lt;D xsi:type="xsd:double"&gt;25766.234&lt;/D&gt;&lt;D xsi:type="xsd:double"&gt;25778.78&lt;/D&gt;&lt;D xsi:type="xsd:double"&gt;25795.713&lt;/D&gt;&lt;D xsi:type="xsd:double"&gt;25827.133&lt;/D&gt;&lt;D xsi:type="xsd:double"&gt;25858.674&lt;/D&gt;&lt;D xsi:type="xsd:double"&gt;25891.916&lt;/D&gt;&lt;D xsi:type="xsd:double"&gt;25935.791&lt;/D&gt;&lt;D xsi:type="xsd:double"&gt;25982.727&lt;/D&gt;&lt;D xsi:type="xsd:double"&gt;26018.4&lt;/D&gt;&lt;D xsi:type="xsd:double"&gt;26060.63&lt;/D&gt;&lt;D xsi:type="xsd:double"&gt;26115.883&lt;/D&gt;&lt;D xsi:type="xsd:double"&gt;26166.07&lt;/D&gt;&lt;D xsi:type="xsd:double"&gt;26229.684&lt;/D&gt;&lt;D xsi:type="xsd:double"&gt;26293.85&lt;/D&gt;&lt;D xsi:type="xsd:double"&gt;26361.826&lt;/D&gt;&lt;D xsi:type="xsd:double"&gt;26432.885&lt;/D&gt;&lt;D xsi:type="xsd:double"&gt;26494.318&lt;/D&gt;&lt;D xsi:type="xsd:double"&gt;26568.387&lt;/D&gt;&lt;D xsi:type="xsd:double"&gt;26648.031&lt;/D&gt;&lt;D xsi:type="xsd:double"&gt;26739.111&lt;/D&gt;&lt;D xsi:type="xsd:double"&gt;26813.035&lt;/D&gt;&lt;D xsi:type="xsd:double"&gt;26867.584&lt;/D&gt;&lt;D xsi:type="xsd:double"&gt;26941.021&lt;/D&gt;&lt;D xsi:type="xsd:double"&gt;27005.441&lt;/D&gt;&lt;D xsi:type="xsd:double"&gt;27064.342&lt;/D&gt;&lt;D xsi:type="xsd:double"&gt;27114.365&lt;/D&gt;&lt;D xsi:type="xsd:double"&gt;27141.342&lt;/D&gt;&lt;D xsi:type="xsd:double"&gt;27170.781&lt;/D&gt;&lt;D xsi:type="xsd:double"&gt;27206.594&lt;/D&gt;&lt;D xsi:type="xsd:double"&gt;27244.81&lt;/D&gt;&lt;D xsi:type="xsd:double"&gt;27290.041&lt;/D&gt;&lt;D xsi:type="xsd:double"&gt;27333.236&lt;/D&gt;&lt;D xsi:type="xsd:double"&gt;27373.965&lt;/D&gt;&lt;D xsi:type="xsd:double"&gt;27421.957&lt;/D&gt;&lt;D xsi:type="xsd:double"&gt;27464.965&lt;/D&gt;&lt;D xsi:type="xsd:double"&gt;27503.895&lt;/D&gt;&lt;D xsi:type="xsd:double"&gt;27527.32&lt;/D&gt;&lt;/FQL&gt;&lt;FQL&gt;&lt;Q&gt;180458^FG_PRICE_RSI(09/04/2007,0,D,,14)&lt;/Q&gt;&lt;R&gt;2465&lt;/R&gt;&lt;C&gt;1&lt;/C&gt;&lt;D xsi:type="xsd:double"&gt;71.317184&lt;/D&gt;&lt;D xsi:type="xsd:double"&gt;72.24661&lt;/D&gt;&lt;D xsi:type="xsd:double"&gt;71.98908&lt;/D&gt;&lt;D xsi:type="xsd:double"&gt;71.00468&lt;/D&gt;&lt;D xsi:type="xsd:double"&gt;71.11192&lt;/D&gt;&lt;D xsi:type="xsd:double"&gt;70.33389&lt;/D&gt;&lt;D xsi:type="xsd:double"&gt;72.754715&lt;/D&gt;&lt;D xsi:type="xsd:double"&gt;74.19242&lt;/D&gt;&lt;D xsi:type="xsd:double"&gt;76.33297&lt;/D&gt;&lt;D xsi:type="xsd:double"&gt;71.0797&lt;/D&gt;&lt;D xsi:type="xsd:double"&gt;70.68535&lt;/D&gt;&lt;D xsi:type="xsd:double"&gt;76.73005&lt;/D&gt;&lt;D xsi:type="xsd:double"&gt;77.47929&lt;/D&gt;&lt;D xsi:type="xsd:double"&gt;78.214874&lt;/D&gt;&lt;D xsi:type="xsd:double"&gt;81.453476&lt;/D&gt;&lt;D xsi:type="xsd:double"&gt;79.27331&lt;/D&gt;&lt;D xsi:type="xsd:double"&gt;81.983505&lt;/D&gt;&lt;D xsi:type="xsd:double"&gt;82.287285&lt;/D&gt;&lt;D xsi:type="xsd:double"&gt;85.81046&lt;/D&gt;&lt;D xsi:type="xsd:double"&gt;74.88901&lt;/D&gt;&lt;D xsi:type="xsd:double"&gt;68.30796&lt;/D&gt;&lt;D xsi:type="xsd:double"&gt;72.68865&lt;/D&gt;&lt;D xsi:type="xsd:double"&gt;71.92418&lt;/D&gt;&lt;D xsi:type="xsd:double"&gt;74.11586&lt;/D&gt;&lt;D xsi:type="xsd:double"&gt;75.64257&lt;/D&gt;&lt;D xsi:type="xsd:double"&gt;77.95532&lt;/D&gt;&lt;D xsi:type="xsd:double"&gt;74.00002&lt;/D&gt;&lt;D xsi:type="xsd:double"&gt;76.996414&lt;/D&gt;&lt;D xsi:type="xsd:double"&gt;69.76949&lt;/D&gt;&lt;D xsi:type="xsd:double"&gt;71.46293&lt;/D&gt;&lt;D xsi:type="xsd:double"&gt;72.271416&lt;/D&gt;&lt;D xsi:type="xsd:double"&gt;60.21664&lt;/D&gt;&lt;D xsi:type="xsd:double"&gt;65.85456&lt;/D&gt;&lt;D xsi:type="xsd:double"&gt;65.42332&lt;/D&gt;&lt;D xsi:type="xsd:double"&gt;68.12588&lt;/D&gt;&lt;D xsi:type="xsd:double"&gt;70.73039&lt;/D&gt;&lt;D xsi:type="xsd:double"&gt;75.379166&lt;/D&gt;&lt;D xsi:type="xsd:double"&gt;75.56071&lt;/D&gt;&lt;D xsi:type="xsd:double"&gt;72.36249&lt;/D&gt;&lt;D xsi:type="xsd:double"&gt;72.96771&lt;/D&gt;&lt;D xsi:type="xsd:double"&gt;62.247612&lt;/D&gt;&lt;D xsi:type="xsd:double"&gt;50.37604&lt;/D&gt;&lt;D xsi:type="xsd:double"&gt;53.480328&lt;/D&gt;&lt;D xsi:type="xsd:double"&gt;55.13127&lt;/D&gt;&lt;D xsi:type="xsd:double"&gt;48.621136&lt;/D&gt;&lt;D xsi:type="xsd:double"&gt;48.78035&lt;/D&gt;&lt;D xsi:type="xsd:double"&gt;42.021545&lt;/D&gt;&lt;D xsi:type="xsd:double"&gt;43.06755&lt;/D&gt;&lt;D xsi:type="xsd:double"&gt;52.253056&lt;/D&gt;&lt;D xsi:type="xsd:double"&gt;49.62819&lt;/D&gt;&lt;D xsi:type="xsd:double"&gt;43.220413&lt;/D&gt;&lt;D xsi:type="xsd:double"&gt;42.420006&lt;/D&gt;&lt;D xsi:type="xsd:double"&gt;44.645977&lt;/D&gt;&lt;D xsi:type="xsd:double"&gt;38.676933&lt;/D&gt;&lt;D xsi:type="xsd:double"&gt;35.9257&lt;/D&gt;&lt;D xsi:type="xsd:double"&gt;39.947685&lt;/D&gt;&lt;D xsi:type="xsd:double"&gt;47.177094&lt;/D&gt;&lt;D xsi:type="xsd:double"&gt;44.94203&lt;/D&gt;&lt;D xsi:type="xsd:double"&gt;46.007313&lt;/D&gt;&lt;D xsi:type="xsd:double"&gt;52.795258&lt;/D&gt;&lt;D xsi:type="xsd:double"&gt;53.703743&lt;/D&gt;&lt;D xsi:type="xsd:double"&gt;53.7918&lt;/D&gt;&lt;D xsi:type="xsd:double"&gt;55.163376&lt;/D&gt;&lt;D xsi:type="xsd:double"&gt;57.991817&lt;/D&gt;&lt;D xsi:type="xsd:double"&gt;59.260056&lt;/D&gt;&lt;D xsi:type="xsd:double"&gt;53.42984&lt;/D&gt;&lt;D xsi:type="xsd:double"&gt;50.862156&lt;/D&gt;&lt;D xsi:type="xsd:double"&gt;55.732735&lt;/D&gt;&lt;D xsi:type="xsd:double"&gt;50.491257&lt;/D&gt;&lt;D xsi:type="xsd:double"&gt;45.428467&lt;/D&gt;&lt;D xsi:type="xsd:double"&gt;44.31437&lt;/D&gt;&lt;D xsi:type="xsd:double"&gt;38.82944&lt;/D&gt;&lt;D xsi:type="xsd:double"&gt;39.957367&lt;/D&gt;&lt;D xsi:type="xsd:double"&gt;42.442917&lt;/D&gt;&lt;D xsi:type="xsd:double"&gt;42.365364&lt;/D&gt;&lt;D xsi:type="xsd:double"&gt;47.53817&lt;/D&gt;&lt;D xsi:type="xsd:double"&gt;51.403805&lt;/D&gt;&lt;D xsi:type="xsd:double"&gt;49.18087&lt;/D&gt;&lt;D xsi:type="xsd:double"&gt;45.666924&lt;/D&gt;&lt;D xsi:type="xsd:double"&gt;49.316765&lt;/D&gt;&lt;D xsi:type="xsd:double"&gt;47.362507&lt;/D&gt;&lt;D xsi:type="xsd:double"&gt;42.517593&lt;/D&gt;&lt;D xsi:type="xsd:double"&gt;47.90816&lt;/D&gt;&lt;D xsi:type="xsd:double"&gt;45.43954&lt;/D&gt;&lt;D xsi:type="xsd:double"&gt;44.95129&lt;/D&gt;&lt;D xsi:type="xsd:double"&gt;49.37585&lt;/D&gt;&lt;D xsi:type="xsd:double"&gt;46.30764&lt;/D&gt;&lt;D xsi:type="xsd:double"&gt;43.553112&lt;/D&gt;&lt;D xsi:type="xsd:double"&gt;40.69524&lt;/D&gt;&lt;D xsi:type="xsd:double"&gt;36.60721&lt;/D&gt;&lt;D xsi:type="xsd:double"&gt;29.568964&lt;/D&gt;&lt;D xsi:type="xsd:double"&gt;35.922115&lt;/D&gt;&lt;D xsi:type="xsd:double"&gt;36.726288&lt;/D&gt;&lt;D xsi:type="xsd:double"&gt;30.224401&lt;/D&gt;&lt;D xsi:type="xsd:double"&gt;23.536497&lt;/D&gt;&lt;D xsi:type="xsd:double"&gt;39.776485&lt;/D&gt;&lt;D xsi:type="xsd:double"&gt;37.73786&lt;/D&gt;&lt;D xsi:type="xsd:double"&gt;46.261356&lt;/D&gt;&lt;D xsi:type="xsd:double"&gt;42.07379&lt;/D&gt;&lt;D xsi:type="xsd:double"&gt;43.30551&lt;/D&gt;&lt;D xsi:type="xsd:double"&gt;40.802402&lt;/D&gt;&lt;D xsi:type="xsd:double"&gt;40.029434&lt;/D&gt;&lt;D xsi:type="xsd:double"&gt;43.89138&lt;/D&gt;&lt;D xsi:type="xsd:double"&gt;48.728443&lt;/D&gt;&lt;D xsi:type="xsd:double"&gt;47.640926&lt;/D&gt;&lt;D xsi:type="xsd:double"&gt;41.640663&lt;/D&gt;&lt;D xsi:type="xsd:double"&gt;38.328125&lt;/D&gt;&lt;D xsi:type="xsd:double"&gt;40.16366&lt;/D&gt;&lt;D xsi:type="xsd:double"&gt;41.680084&lt;/D&gt;&lt;D xsi:type="xsd:double"&gt;46.682457&lt;/D&gt;&lt;D xsi:type="xsd:double"&gt;47.40511&lt;/D&gt;&lt;D xsi:type="xsd:double"&gt;45.37167&lt;/D&gt;&lt;D xsi:type="xsd:double"&gt;47.633698&lt;/D&gt;&lt;D xsi:type="xsd:double"&gt;44.71553&lt;/D&gt;&lt;D xsi:type="xsd:double"&gt;44.93667&lt;/D&gt;&lt;D xsi:type="xsd:double"&gt;43.115147&lt;/D&gt;&lt;D xsi:type="xsd:double"&gt;42.903687&lt;/D&gt;&lt;D xsi:type="xsd:double"&gt;46.416695&lt;/D&gt;&lt;D xsi:type="xsd:double"&gt;51.91567&lt;/D&gt;&lt;D xsi:type="xsd:double"&gt;52.649513&lt;/D&gt;&lt;D xsi:type="xsd:double"&gt;50.64278&lt;/D&gt;&lt;D xsi:type="xsd:double"&gt;45.30275&lt;/D&gt;&lt;D xsi:type="xsd:double"&gt;42.310104&lt;/D&gt;&lt;D xsi:type="xsd:double"&gt;42.274345&lt;/D&gt;&lt;D xsi:type="xsd:double"&gt;44.3656&lt;/D&gt;&lt;D xsi:type="xsd:double"&gt;38.790264&lt;/D&gt;&lt;D xsi:type="xsd:double"&gt;40.732307&lt;/D&gt;&lt;D xsi:type="xsd:double"&gt;43.484047&lt;/D&gt;&lt;D xsi:type="xsd:double"&gt;47.35924&lt;/D&gt;&lt;D xsi:type="xsd:double"&gt;39.674545&lt;/D&gt;&lt;D xsi:type="xsd:double"&gt;39.27947&lt;/D&gt;&lt;D xsi:type="xsd:double"&gt;32.96561&lt;/D&gt;&lt;D xsi:type="xsd:double"&gt;35.85596&lt;/D&gt;&lt;D xsi:type="xsd:double"&gt;40.31199&lt;/D&gt;&lt;D xsi:type="xsd:double"&gt;36.067463&lt;/D&gt;&lt;D xsi:type="xsd:double"&gt;46.842487&lt;/D&gt;&lt;D xsi:type="xsd:double"&gt;47.90555&lt;/D&gt;&lt;D xsi:type="xsd:double"&gt;48.250595&lt;/D&gt;&lt;D xsi:type="xsd:double"&gt;52.69435&lt;/D&gt;&lt;D xsi:type="xsd:double"&gt;49.480022&lt;/D&gt;&lt;D xsi:type="xsd:double"&gt;51.579407&lt;/D&gt;&lt;D xsi:type="xsd:double"&gt;56.53852&lt;/D&gt;&lt;D xsi:type="xsd:double"&gt;58.954334&lt;/D&gt;&lt;D xsi:type="xsd:double"&gt;60.832245&lt;/D&gt;&lt;D xsi:type="xsd:double"&gt;58.38645&lt;/D&gt;&lt;D xsi:type="xsd:double"&gt;55.445946&lt;/D&gt;&lt;D xsi:type="xsd:double"&gt;56.89345&lt;/D&gt;&lt;D xsi:type="xsd:double"&gt;60.198605&lt;/D&gt;&lt;D xsi:type="xsd:double"&gt;52.47696&lt;/D&gt;&lt;D xsi:type="xsd:double"&gt;53.157795&lt;/D&gt;&lt;D xsi:type="xsd:double"&gt;52.94951&lt;/D&gt;&lt;D xsi:type="xsd:double"&gt;56.02304&lt;/D&gt;&lt;D xsi:type="xsd:double"&gt;55.396614&lt;/D&gt;&lt;D xsi:type="xsd:double"&gt;59.56595&lt;/D&gt;&lt;D xsi:type="xsd:double"&gt;61.18787&lt;/D&gt;&lt;D xsi:type="xsd:double"&gt;63.711346&lt;/D&gt;&lt;D xsi:type="xsd:double"&gt;66.34671&lt;/D&gt;&lt;D xsi:type="xsd:double"&gt;64.24224&lt;/D&gt;&lt;D xsi:type="xsd:double"&gt;65.32214&lt;/D&gt;&lt;D xsi:type="xsd:double"&gt;67.09626&lt;/D&gt;&lt;D xsi:type="xsd:double"&gt;64.8086&lt;/D&gt;&lt;D xsi:type="xsd:double"&gt;68.36151&lt;/D&gt;&lt;D xsi:type="xsd:double"&gt;67.49914&lt;/D&gt;&lt;D xsi:type="xsd:double"&gt;68.09294&lt;/D&gt;&lt;D xsi:type="xsd:double"&gt;58.4955&lt;/D&gt;&lt;D xsi:type="xsd:double"&gt;56.3893&lt;/D&gt;&lt;D xsi:type="xsd:double"&gt;51.57&lt;/D&gt;&lt;D xsi:type="xsd:double"&gt;56.625496&lt;/D&gt;&lt;D xsi:type="xsd:double"&gt;56.375797&lt;/D&gt;&lt;D xsi:type="xsd:double"&gt;56.10274&lt;/D&gt;&lt;D xsi:type="xsd:double"&gt;57.28768&lt;/D&gt;&lt;D xsi:type="xsd:double"&gt;58.696426&lt;/D&gt;&lt;D xsi:type="xsd:double"&gt;50.387302&lt;/D&gt;&lt;D xsi:type="xsd:double"&gt;53.951813&lt;/D&gt;&lt;D xsi:type="xsd:double"&gt;48.56213&lt;/D&gt;&lt;D xsi:type="xsd:double"&gt;44.7636&lt;/D&gt;&lt;D xsi:type="xsd:double"&gt;38.917736&lt;/D&gt;&lt;D xsi:type="xsd:double"&gt;41.10209&lt;/D&gt;&lt;D xsi:type="xsd:double"&gt;40.771973&lt;/D&gt;&lt;D xsi:type="xsd:double"&gt;42.81666&lt;/D&gt;&lt;D xsi:type="xsd:double"&gt;45.080868&lt;/D&gt;&lt;D xsi:type="xsd:double"&gt;49.396202&lt;/D&gt;&lt;D xsi:type="xsd:double"&gt;43.74176&lt;/D&gt;&lt;D xsi:type="xsd:double"&gt;40.944267&lt;/D&gt;&lt;D xsi:type="xsd:double"&gt;42.997227&lt;/D&gt;&lt;D xsi:type="xsd:double"&gt;45.276333&lt;/D&gt;&lt;D xsi:type="xsd:double"&gt;34.80264&lt;/D&gt;&lt;D xsi:type="xsd:double"&gt;34.402607&lt;/D&gt;&lt;D xsi:type="xsd:double"&gt;31.899729&lt;/D&gt;&lt;D xsi:type="xsd:double"&gt;28.704367&lt;/D&gt;&lt;D xsi:type="xsd:double"&gt;35.730995&lt;/D&gt;&lt;D xsi:type="xsd:double"&gt;36.16934&lt;/D&gt;&lt;D xsi:type="xsd:double"&gt;40.317772&lt;/D&gt;&lt;D xsi:type="xsd:double"&gt;35.4274&lt;/D&gt;&lt;D xsi:type="xsd:double"&gt;34.977497&lt;/D&gt;&lt;D xsi:type="xsd:double"&gt;34.697945&lt;/D&gt;&lt;D xsi:type="xsd:double"&gt;32.345158&lt;/D&gt;&lt;D xsi:type="xsd:double"&gt;35.598663&lt;/D&gt;&lt;D xsi:type="xsd:double"&gt;33.842567&lt;/D&gt;&lt;D xsi:type="xsd:double"&gt;30.153751&lt;/D&gt;&lt;D xsi:type="xsd:double"&gt;31.31748&lt;/D&gt;&lt;D xsi:type="xsd:double"&gt;27.972843&lt;/D&gt;&lt;D xsi:type="xsd:double"&gt;24.676989&lt;/D&gt;&lt;D xsi:type="xsd:double"&gt;28.24723&lt;/D&gt;&lt;D xsi:type="xsd:double"&gt;36.94524&lt;/D&gt;&lt;D xsi:type="xsd:double"&gt;31.184866&lt;/D&gt;&lt;D xsi:type="xsd:double"&gt;39.736073&lt;/D&gt;&lt;D xsi:type="xsd:double"&gt;39.95543&lt;/D&gt;&lt;D xsi:type="xsd:double"&gt;44.86488&lt;/D&gt;&lt;D xsi:type="xsd:double"&gt;43.086075&lt;/D&gt;&lt;D xsi:type="xsd:double"&gt;35.58514&lt;/D&gt;&lt;D xsi:type="xsd:double"&gt;36.27845&lt;/D&gt;&lt;D xsi:type="xsd:double"&gt;43.186966&lt;/D&gt;&lt;D xsi:type="xsd:double"&gt;44.940792&lt;/D&gt;&lt;D xsi:type="xsd:double"&gt;52.412636&lt;/D&gt;&lt;D xsi:type="xsd:double"&gt;52.349686&lt;/D&gt;&lt;D xsi:type="xsd:double"&gt;58.379417&lt;/D&gt;&lt;D xsi:type="xsd:double"&gt;57.772095&lt;/D&gt;&lt;D xsi:type="xsd:double"&gt;53.3437&lt;/D&gt;&lt;D xsi:type="xsd:double"&gt;52.67333&lt;/D&gt;&lt;D xsi:type="xsd:double"&gt;47.514412&lt;/D&gt;&lt;D xsi:type="xsd:double"&gt;52.557922&lt;/D&gt;&lt;D xsi:type="xsd:double"&gt;53.01314&lt;/D&gt;&lt;D xsi:type="xsd:double"&gt;54.538452&lt;/D&gt;&lt;D xsi:type="xsd:double"&gt;49.923904&lt;/D&gt;&lt;D xsi:type="xsd:double"&gt;43.483223&lt;/D&gt;&lt;D xsi:type="xsd:double"&gt;45.550556&lt;/D&gt;&lt;D xsi:type="xsd:double"&gt;43.14096&lt;/D&gt;&lt;D xsi:type="xsd:double"&gt;42.85257&lt;/D&gt;&lt;D xsi:type="xsd:double"&gt;40.39683&lt;/D&gt;&lt;D xsi:type="xsd:double"&gt;36.78483&lt;/D&gt;&lt;D xsi:type="xsd:double"&gt;38.478817&lt;/D&gt;&lt;D xsi:type="xsd:double"&gt;36.04909&lt;/D&gt;&lt;D xsi:type="xsd:double"&gt;33.77434&lt;/D&gt;&lt;D xsi:type="xsd:double"&gt;29.838242&lt;/D&gt;&lt;D xsi:type="xsd:double"&gt;37.67121&lt;/D&gt;&lt;D xsi:type="xsd:double"&gt;32.89878&lt;/D&gt;&lt;D xsi:type="xsd:double"&gt;43.150898&lt;/D&gt;&lt;D xsi:type="xsd:double"&gt;42.67671&lt;/D&gt;&lt;D xsi:type="xsd:double"&gt;47.903786&lt;/D&gt;&lt;D xsi:type="xsd:double"&gt;42.828445&lt;/D&gt;&lt;D xsi:type="xsd:double"&gt;46.423523&lt;/D&gt;&lt;D xsi:type="xsd:double"&gt;42.859818&lt;/D&gt;&lt;D xsi:type="xsd:double"&gt;44.613037&lt;/D&gt;&lt;D xsi:type="xsd:double"&gt;40.155426&lt;/D&gt;&lt;D xsi:type="xsd:double"&gt;38.389137&lt;/D&gt;&lt;D xsi:type="xsd:double"&gt;34.569466&lt;/D&gt;&lt;D xsi:type="xsd:double"&gt;45.57568&lt;/D&gt;&lt;D xsi:type="xsd:double"&gt;42.842957&lt;/D&gt;&lt;D xsi:type="xsd:double"&gt;38.784115&lt;/D&gt;&lt;D xsi:type="xsd:double"&gt;34.417034&lt;/D&gt;&lt;D xsi:type="xsd:double"&gt;34.174114&lt;/D&gt;&lt;D xsi:type="xsd:double"&gt;27.936079&lt;/D&gt;&lt;D xsi:type="xsd:double"&gt;24.855637&lt;/D&gt;&lt;D xsi:type="xsd:double"&gt;24.83461&lt;/D&gt;&lt;D xsi:type="xsd:double"&gt;43.33609&lt;/D&gt;&lt;D xsi:type="xsd:double"&gt;45.911144&lt;/D&gt;&lt;D xsi:type="xsd:double"&gt;40.91695&lt;/D&gt;&lt;D xsi:type="xsd:double"&gt;41.718433&lt;/D&gt;&lt;D xsi:type="xsd:double"&gt;41.53085&lt;/D&gt;&lt;D xsi:type="xsd:double"&gt;39.767708&lt;/D&gt;&lt;D xsi:type="xsd:double"&gt;34.725525&lt;/D&gt;&lt;D xsi:type="xsd:double"&gt;36.198795&lt;/D&gt;&lt;D xsi:type="xsd:double"&gt;38.3536&lt;/D&gt;&lt;D xsi:type="xsd:double"&gt;34.90923&lt;/D&gt;&lt;D xsi:type="xsd:double"&gt;30.075386&lt;/D&gt;&lt;D xsi:type="xsd:double"&gt;24.394865&lt;/D&gt;&lt;D xsi:type="xsd:double"&gt;29.724028&lt;/D&gt;&lt;D xsi:type="xsd:double"&gt;25.402481&lt;/D&gt;&lt;D xsi:type="xsd:double"&gt;38.193897&lt;/D&gt;&lt;D xsi:type="xsd:double"&gt;41.881958&lt;/D&gt;&lt;D xsi:type="xsd:double"&gt;37.97113&lt;/D&gt;&lt;D xsi:type="xsd:double"&gt;34.755817&lt;/D&gt;&lt;D xsi:type="xsd:double"&gt;32.171562&lt;/D&gt;&lt;D xsi:type="xsd:double"&gt;37.830532&lt;/D&gt;&lt;D xsi:type="xsd:double"&gt;36.6242&lt;/D&gt;&lt;D xsi:type="xsd:double"&gt;33.465786&lt;/D&gt;&lt;D xsi:type="xsd:double"&gt;31.551157&lt;/D&gt;&lt;D xsi:type="xsd:double"&gt;27.699842&lt;/D&gt;&lt;D xsi:type="xsd:double"&gt;23.386246&lt;/D&gt;&lt;D xsi:type="xsd:double"&gt;34.259335&lt;/D&gt;&lt;D xsi:type="xsd:double"&gt;34.92502&lt;/D&gt;&lt;D xsi:type="xsd:double"&gt;44.27592&lt;/D&gt;&lt;D xsi:type="xsd:double"&gt;42.80612&lt;/D&gt;&lt;D xsi:type="xsd:double"&gt;44.85674&lt;/D&gt;&lt;D xsi:type="xsd:double"&gt;45.082333&lt;/D&gt;&lt;D xsi:type="xsd:double"&gt;47.709568&lt;/D&gt;&lt;D xsi:type="xsd:double"&gt;42.647682&lt;/D&gt;&lt;D xsi:type="xsd:double"&gt;45.34395&lt;/D&gt;&lt;D xsi:type="xsd:double"&gt;48.24078&lt;/D&gt;&lt;D xsi:type="xsd:double"&gt;44.66148&lt;/D&gt;&lt;D xsi:type="xsd:double"&gt;44.1511&lt;/D&gt;&lt;D xsi:type="xsd:double"&gt;40.626335&lt;/D&gt;&lt;D xsi:type="xsd:double"&gt;42.826843&lt;/D&gt;&lt;D xsi:type="xsd:double"&gt;42.757103&lt;/D&gt;&lt;D xsi:type="xsd:double"&gt;39.518345&lt;/D&gt;&lt;D xsi:type="xsd:double"&gt;38.99944&lt;/D&gt;&lt;D xsi:type="xsd:double"&gt;36.34358&lt;/D&gt;&lt;D xsi:type="xsd:double"&gt;39.440266&lt;/D&gt;&lt;D xsi:type="xsd:double"&gt;38.31993&lt;/D&gt;&lt;D xsi:type="xsd:double"&gt;42.02669&lt;/D&gt;&lt;D xsi:type="xsd:double"&gt;46.097332&lt;/D&gt;&lt;D xsi:type="xsd:double"&gt;47.57221&lt;/D&gt;&lt;D xsi:type="xsd:double"&gt;50.26993&lt;/D&gt;&lt;D xsi:type="xsd:double"&gt;52.014793&lt;/D&gt;&lt;D xsi:type="xsd:double"&gt;46.424694&lt;/D&gt;&lt;D xsi:type="xsd:double"&gt;47.990055&lt;/D&gt;&lt;D xsi:type="xsd:double"&gt;47.347225&lt;/D&gt;&lt;D xsi:type="xsd:double"&gt;50.397945&lt;/D&gt;&lt;D xsi:type="xsd:double"&gt;59.42292&lt;/D&gt;&lt;D xsi:type="xsd:double"&gt;56.71907&lt;/D&gt;&lt;D xsi:type="xsd:double"&gt;61.985344&lt;/D&gt;&lt;D xsi:type="xsd:double"&gt;62.202557&lt;/D&gt;&lt;D xsi:type="xsd:double"&gt;54.297714&lt;/D&gt;&lt;D xsi:type="xsd:double"&gt;56.314316&lt;/D&gt;&lt;D xsi:type="xsd:double"&gt;56.905186&lt;/D&gt;&lt;D xsi:type="xsd:double"&gt;59.25942&lt;/D&gt;&lt;D xsi:type="xsd:double"&gt;59.52822&lt;/D&gt;&lt;D xsi:type="xsd:double"&gt;55.604813&lt;/D&gt;&lt;D xsi:type="xsd:double"&gt;50.696373&lt;/D&gt;&lt;D xsi:type="xsd:double"&gt;47.133926&lt;/D&gt;&lt;D xsi:type="xsd:double"&gt;46.810646&lt;/D&gt;&lt;D xsi:type="xsd:double"&gt;48.31419&lt;/D&gt;&lt;D xsi:type="xsd:double"&gt;47.384968&lt;/D&gt;&lt;D xsi:type="xsd:double"&gt;49.107933&lt;/D&gt;&lt;D xsi:type="xsd:double"&gt;55.825294&lt;/D&gt;&lt;D xsi:type="xsd:double"&gt;60.30667&lt;/D&gt;&lt;D xsi:type="xsd:double"&gt;59.63327&lt;/D&gt;&lt;D xsi:type="xsd:double"&gt;53.401966&lt;/D&gt;&lt;D xsi:type="xsd:double"&gt;47.544407&lt;/D&gt;&lt;D xsi:type="xsd:double"&gt;47.169373&lt;/D&gt;&lt;D xsi:type="xsd:double"&gt;43.284603&lt;/D&gt;&lt;D xsi:type="xsd:double"&gt;40.60052&lt;/D&gt;&lt;D xsi:type="xsd:double"&gt;41.075397&lt;/D&gt;&lt;D xsi:type="xsd:double"&gt;37.047764&lt;/D&gt;&lt;D xsi:type="xsd:double"&gt;37.227962&lt;/D&gt;&lt;D xsi:type="xsd:double"&gt;38.504047&lt;/D&gt;&lt;D xsi:type="xsd:double"&gt;35.05044&lt;/D&gt;&lt;D xsi:type="xsd:double"&gt;31.99324&lt;/D&gt;&lt;D xsi:type="xsd:double"&gt;33.23308&lt;/D&gt;&lt;D xsi:type="xsd:double"&gt;32.550766&lt;/D&gt;&lt;D xsi:type="xsd:double"&gt;41.87276&lt;/D&gt;&lt;D xsi:type="xsd:double"&gt;43.674843&lt;/D&gt;&lt;D xsi:type="xsd:double"&gt;39.261745&lt;/D&gt;&lt;D xsi:type="xsd:double"&gt;38.413147&lt;/D&gt;&lt;D xsi:type="xsd:double"&gt;42.920383&lt;/D&gt;&lt;D xsi:type="xsd:double"&gt;44.667965&lt;/D&gt;&lt;D xsi:type="xsd:double"&gt;51.31375&lt;/D&gt;&lt;D xsi:type="xsd:double"&gt;52.776466&lt;/D&gt;&lt;D xsi:type="xsd:double"&gt;54.2257</t>
        </r>
      </text>
    </comment>
    <comment ref="A33" authorId="0" shapeId="0">
      <text>
        <r>
          <rPr>
            <b/>
            <sz val="9"/>
            <color indexed="81"/>
            <rFont val="Tahoma"/>
            <charset val="1"/>
          </rPr>
          <t>84&lt;/D&gt;&lt;D xsi:type="xsd:double"&gt;49.245316&lt;/D&gt;&lt;D xsi:type="xsd:double"&gt;45.17627&lt;/D&gt;&lt;D xsi:type="xsd:double"&gt;49.859806&lt;/D&gt;&lt;D xsi:type="xsd:double"&gt;48.508934&lt;/D&gt;&lt;D xsi:type="xsd:double"&gt;42.153465&lt;/D&gt;&lt;D xsi:type="xsd:double"&gt;43.26065&lt;/D&gt;&lt;D xsi:type="xsd:double"&gt;43.382313&lt;/D&gt;&lt;D xsi:type="xsd:double"&gt;39.37715&lt;/D&gt;&lt;D xsi:type="xsd:double"&gt;47.09866&lt;/D&gt;&lt;D xsi:type="xsd:double"&gt;42.48735&lt;/D&gt;&lt;D xsi:type="xsd:double"&gt;45.63173&lt;/D&gt;&lt;D xsi:type="xsd:double"&gt;44.242744&lt;/D&gt;&lt;D xsi:type="xsd:double"&gt;43.171528&lt;/D&gt;&lt;D xsi:type="xsd:double"&gt;37.392925&lt;/D&gt;&lt;D xsi:type="xsd:double"&gt;34.535786&lt;/D&gt;&lt;D xsi:type="xsd:double"&gt;39.734226&lt;/D&gt;&lt;D xsi:type="xsd:double"&gt;38.40929&lt;/D&gt;&lt;D xsi:type="xsd:double"&gt;35.342823&lt;/D&gt;&lt;D xsi:type="xsd:double"&gt;30.176231&lt;/D&gt;&lt;D xsi:type="xsd:double"&gt;36.254967&lt;/D&gt;&lt;D xsi:type="xsd:double"&gt;40.059803&lt;/D&gt;&lt;D xsi:type="xsd:double"&gt;41.192043&lt;/D&gt;&lt;D xsi:type="xsd:double"&gt;48.88429&lt;/D&gt;&lt;D xsi:type="xsd:double"&gt;54.407936&lt;/D&gt;&lt;D xsi:type="xsd:double"&gt;53.057487&lt;/D&gt;&lt;D xsi:type="xsd:double"&gt;55.914265&lt;/D&gt;&lt;D xsi:type="xsd:double"&gt;56.07981&lt;/D&gt;&lt;D xsi:type="xsd:double"&gt;51.569077&lt;/D&gt;&lt;D xsi:type="xsd:double"&gt;58.915165&lt;/D&gt;&lt;D xsi:type="xsd:double"&gt;63.42078&lt;/D&gt;&lt;D xsi:type="xsd:double"&gt;59.07662&lt;/D&gt;&lt;D xsi:type="xsd:double"&gt;63.61086&lt;/D&gt;&lt;D xsi:type="xsd:double"&gt;63.704437&lt;/D&gt;&lt;D xsi:type="xsd:double"&gt;54.2359&lt;/D&gt;&lt;D xsi:type="xsd:double"&gt;55.520855&lt;/D&gt;&lt;D xsi:type="xsd:double"&gt;54.739788&lt;/D&gt;&lt;D xsi:type="xsd:double"&gt;64.33087&lt;/D&gt;&lt;D xsi:type="xsd:double"&gt;64.522446&lt;/D&gt;&lt;D xsi:type="xsd:double"&gt;68.04707&lt;/D&gt;&lt;D xsi:type="xsd:double"&gt;66.95329&lt;/D&gt;&lt;D xsi:type="xsd:double"&gt;60.11199&lt;/D&gt;&lt;D xsi:type="xsd:double"&gt;63.84866&lt;/D&gt;&lt;D xsi:type="xsd:double"&gt;68.84939&lt;/D&gt;&lt;D xsi:type="xsd:double"&gt;69.44923&lt;/D&gt;&lt;D xsi:type="xsd:double"&gt;68.082054&lt;/D&gt;&lt;D xsi:type="xsd:double"&gt;68.2242&lt;/D&gt;&lt;D xsi:type="xsd:double"&gt;69.42464&lt;/D&gt;&lt;D xsi:type="xsd:double"&gt;61.632423&lt;/D&gt;&lt;D xsi:type="xsd:double"&gt;55.730217&lt;/D&gt;&lt;D xsi:type="xsd:double"&gt;59.200268&lt;/D&gt;&lt;D xsi:type="xsd:double"&gt;59.65024&lt;/D&gt;&lt;D xsi:type="xsd:double"&gt;53.644367&lt;/D&gt;&lt;D xsi:type="xsd:double"&gt;49.95128&lt;/D&gt;&lt;D xsi:type="xsd:double"&gt;54.68328&lt;/D&gt;&lt;D xsi:type="xsd:double"&gt;60.35005&lt;/D&gt;&lt;D xsi:type="xsd:double"&gt;67.10485&lt;/D&gt;&lt;D xsi:type="xsd:double"&gt;67.44534&lt;/D&gt;&lt;D xsi:type="xsd:double"&gt;70.18696&lt;/D&gt;&lt;D xsi:type="xsd:double"&gt;72.5465&lt;/D&gt;&lt;D xsi:type="xsd:double"&gt;73.55767&lt;/D&gt;&lt;D xsi:type="xsd:double"&gt;68.76898&lt;/D&gt;&lt;D xsi:type="xsd:double"&gt;69.23821&lt;/D&gt;&lt;D xsi:type="xsd:double"&gt;67.67105&lt;/D&gt;&lt;D xsi:type="xsd:double"&gt;59.660027&lt;/D&gt;&lt;D xsi:type="xsd:double"&gt;61.989807&lt;/D&gt;&lt;D xsi:type="xsd:double"&gt;64.07355&lt;/D&gt;&lt;D xsi:type="xsd:double"&gt;68.276596&lt;/D&gt;&lt;D xsi:type="xsd:double"&gt;67.169235&lt;/D&gt;&lt;D xsi:type="xsd:double"&gt;62.72898&lt;/D&gt;&lt;D xsi:type="xsd:double"&gt;60.591038&lt;/D&gt;&lt;D xsi:type="xsd:double"&gt;61.207478&lt;/D&gt;&lt;D xsi:type="xsd:double"&gt;59.023434&lt;/D&gt;&lt;D xsi:type="xsd:double"&gt;67.57283&lt;/D&gt;&lt;D xsi:type="xsd:double"&gt;69.746155&lt;/D&gt;&lt;D xsi:type="xsd:double"&gt;74.38867&lt;/D&gt;&lt;D xsi:type="xsd:double"&gt;66.71428&lt;/D&gt;&lt;D xsi:type="xsd:double"&gt;68.046104&lt;/D&gt;&lt;D xsi:type="xsd:double"&gt;66.91214&lt;/D&gt;&lt;D xsi:type="xsd:double"&gt;68.27756&lt;/D&gt;&lt;D xsi:type="xsd:double"&gt;61.670246&lt;/D&gt;&lt;D xsi:type="xsd:double"&gt;58.86452&lt;/D&gt;&lt;D xsi:type="xsd:double"&gt;65.22197&lt;/D&gt;&lt;D xsi:type="xsd:double"&gt;65.26466&lt;/D&gt;&lt;D xsi:type="xsd:double"&gt;66.08826&lt;/D&gt;&lt;D xsi:type="xsd:double"&gt;60.018387&lt;/D&gt;&lt;D xsi:type="xsd:double"&gt;55.346344&lt;/D&gt;&lt;D xsi:type="xsd:double"&gt;54.243137&lt;/D&gt;&lt;D xsi:type="xsd:double"&gt;50.145775&lt;/D&gt;&lt;D xsi:type="xsd:double"&gt;51.976032&lt;/D&gt;&lt;D xsi:type="xsd:double"&gt;53.733593&lt;/D&gt;&lt;D xsi:type="xsd:double"&gt;46.798798&lt;/D&gt;&lt;D xsi:type="xsd:double"&gt;51.385338&lt;/D&gt;&lt;D xsi:type="xsd:double"&gt;55.824116&lt;/D&gt;&lt;D xsi:type="xsd:double"&gt;59.229416&lt;/D&gt;&lt;D xsi:type="xsd:double"&gt;58.16419&lt;/D&gt;&lt;D xsi:type="xsd:double"&gt;55.903904&lt;/D&gt;&lt;D xsi:type="xsd:double"&gt;52.93572&lt;/D&gt;&lt;D xsi:type="xsd:double"&gt;53.273216&lt;/D&gt;&lt;D xsi:type="xsd:double"&gt;49.87024&lt;/D&gt;&lt;D xsi:type="xsd:double"&gt;48.13842&lt;/D&gt;&lt;D xsi:type="xsd:double"&gt;46.06198&lt;/D&gt;&lt;D xsi:type="xsd:double"&gt;47.26802&lt;/D&gt;&lt;D xsi:type="xsd:double"&gt;45.95994&lt;/D&gt;&lt;D xsi:type="xsd:double"&gt;39.46463&lt;/D&gt;&lt;D xsi:type="xsd:double"&gt;50.039505&lt;/D&gt;&lt;D xsi:type="xsd:double"&gt;55.03786&lt;/D&gt;&lt;D xsi:type="xsd:double"&gt;56.339725&lt;/D&gt;&lt;D xsi:type="xsd:double"&gt;61.50154&lt;/D&gt;&lt;D xsi:type="xsd:double"&gt;67.91482&lt;/D&gt;&lt;D xsi:type="xsd:double"&gt;67.903625&lt;/D&gt;&lt;D xsi:type="xsd:double"&gt;63.44347&lt;/D&gt;&lt;D xsi:type="xsd:double"&gt;68.455376&lt;/D&gt;&lt;D xsi:type="xsd:double"&gt;69.75002&lt;/D&gt;&lt;D xsi:type="xsd:double"&gt;71.78102&lt;/D&gt;&lt;D xsi:type="xsd:double"&gt;74.35341&lt;/D&gt;&lt;D xsi:type="xsd:double"&gt;65.87302&lt;/D&gt;&lt;D xsi:type="xsd:double"&gt;66.69757&lt;/D&gt;&lt;D xsi:type="xsd:double"&gt;69.43453&lt;/D&gt;&lt;D xsi:type="xsd:double"&gt;71.19265&lt;/D&gt;&lt;D xsi:type="xsd:double"&gt;70.98907&lt;/D&gt;&lt;D xsi:type="xsd:double"&gt;65.38086&lt;/D&gt;&lt;D xsi:type="xsd:double"&gt;68.92563&lt;/D&gt;&lt;D xsi:type="xsd:double"&gt;60.3118&lt;/D&gt;&lt;D xsi:type="xsd:double"&gt;65.25787&lt;/D&gt;&lt;D xsi:type="xsd:double"&gt;66.434105&lt;/D&gt;&lt;D xsi:type="xsd:double"&gt;57.220764&lt;/D&gt;&lt;D xsi:type="xsd:double"&gt;61.095165&lt;/D&gt;&lt;D xsi:type="xsd:double"&gt;61.378353&lt;/D&gt;&lt;D xsi:type="xsd:double"&gt;51.79862&lt;/D&gt;&lt;D xsi:type="xsd:double"&gt;53.54108&lt;/D&gt;&lt;D xsi:type="xsd:double"&gt;49.516495&lt;/D&gt;&lt;D xsi:type="xsd:double"&gt;53.520466&lt;/D&gt;&lt;D xsi:type="xsd:double"&gt;51.981667&lt;/D&gt;&lt;D xsi:type="xsd:double"&gt;55.552826&lt;/D&gt;&lt;D xsi:type="xsd:double"&gt;54.254086&lt;/D&gt;&lt;D xsi:type="xsd:double"&gt;54.493923&lt;/D&gt;&lt;D xsi:type="xsd:double"&gt;51.545406&lt;/D&gt;&lt;D xsi:type="xsd:double"&gt;49.595142&lt;/D&gt;&lt;D xsi:type="xsd:double"&gt;44.84785&lt;/D&gt;&lt;D xsi:type="xsd:double"&gt;47.00863&lt;/D&gt;&lt;D xsi:type="xsd:double"&gt;42.743267&lt;/D&gt;&lt;D xsi:type="xsd:double"&gt;46.33145&lt;/D&gt;&lt;D xsi:type="xsd:double"&gt;53.60694&lt;/D&gt;&lt;D xsi:type="xsd:double"&gt;57.100727&lt;/D&gt;&lt;D xsi:type="xsd:double"&gt;61.524845&lt;/D&gt;&lt;D xsi:type="xsd:double"&gt;58.308693&lt;/D&gt;&lt;D xsi:type="xsd:double"&gt;60.52822&lt;/D&gt;&lt;D xsi:type="xsd:double"&gt;61.45714&lt;/D&gt;&lt;D xsi:type="xsd:double"&gt;57.80167&lt;/D&gt;&lt;D xsi:type="xsd:double"&gt;56.75755&lt;/D&gt;&lt;D xsi:type="xsd:double"&gt;62.67555&lt;/D&gt;&lt;D xsi:type="xsd:double"&gt;66.081726&lt;/D&gt;&lt;D xsi:type="xsd:double"&gt;63.601566&lt;/D&gt;&lt;D xsi:type="xsd:double"&gt;61.040173&lt;/D&gt;&lt;D xsi:type="xsd:double"&gt;63.443535&lt;/D&gt;&lt;D xsi:type="xsd:double"&gt;61.55169&lt;/D&gt;&lt;D xsi:type="xsd:double"&gt;52.805042&lt;/D&gt;&lt;D xsi:type="xsd:double"&gt;52.417355&lt;/D&gt;&lt;D xsi:type="xsd:double"&gt;46.34915&lt;/D&gt;&lt;D xsi:type="xsd:double"&gt;52.15986&lt;/D&gt;&lt;D xsi:type="xsd:double"&gt;51.34327&lt;/D&gt;&lt;D xsi:type="xsd:double"&gt;43.929634&lt;/D&gt;&lt;D xsi:type="xsd:double"&gt;44.724007&lt;/D&gt;&lt;D xsi:type="xsd:double"&gt;50.15275&lt;/D&gt;&lt;D xsi:type="xsd:double"&gt;55.45095&lt;/D&gt;&lt;D xsi:type="xsd:double"&gt;58.243958&lt;/D&gt;&lt;D xsi:type="xsd:double"&gt;58.3172&lt;/D&gt;&lt;D xsi:type="xsd:double"&gt;55.13114&lt;/D&gt;&lt;D xsi:type="xsd:double"&gt;57.243435&lt;/D&gt;&lt;D xsi:type="xsd:double"&gt;62.043854&lt;/D&gt;&lt;D xsi:type="xsd:double"&gt;63.238007&lt;/D&gt;&lt;D xsi:type="xsd:double"&gt;61.948463&lt;/D&gt;&lt;D xsi:type="xsd:double"&gt;64.95809&lt;/D&gt;&lt;D xsi:type="xsd:double"&gt;66.88174&lt;/D&gt;&lt;D xsi:type="xsd:double"&gt;65.47915&lt;/D&gt;&lt;D xsi:type="xsd:double"&gt;63.182602&lt;/D&gt;&lt;D xsi:type="xsd:double"&gt;67.50813&lt;/D&gt;&lt;D xsi:type="xsd:double"&gt;59.20832&lt;/D&gt;&lt;D xsi:type="xsd:double"&gt;52.46267&lt;/D&gt;&lt;D xsi:type="xsd:double"&gt;45.646225&lt;/D&gt;&lt;D xsi:type="xsd:double"&gt;52.21519&lt;/D&gt;&lt;D xsi:type="xsd:double"&gt;50.430202&lt;/D&gt;&lt;D xsi:type="xsd:double"&gt;45.618584&lt;/D&gt;&lt;D xsi:type="xsd:double"&gt;50.620068&lt;/D&gt;&lt;D xsi:type="xsd:double"&gt;48.86738&lt;/D&gt;&lt;D xsi:type="xsd:double"&gt;53.361313&lt;/D&gt;&lt;D xsi:type="xsd:double"&gt;57.677677&lt;/D&gt;&lt;D xsi:type="xsd:double"&gt;58.343693&lt;/D&gt;&lt;D xsi:type="xsd:double"&gt;62.14421&lt;/D&gt;&lt;D xsi:type="xsd:double"&gt;58.469933&lt;/D&gt;&lt;D xsi:type="xsd:double"&gt;60.19246&lt;/D&gt;&lt;D xsi:type="xsd:double"&gt;64.19299&lt;/D&gt;&lt;D xsi:type="xsd:double"&gt;63.666435&lt;/D&gt;&lt;D xsi:type="xsd:double"&gt;62.304413&lt;/D&gt;&lt;D xsi:type="xsd:double"&gt;58.692738&lt;/D&gt;&lt;D xsi:type="xsd:double"&gt;55.406643&lt;/D&gt;&lt;D xsi:type="xsd:double"&gt;59.518353&lt;/D&gt;&lt;D xsi:type="xsd:double"&gt;53.640083&lt;/D&gt;&lt;D xsi:type="xsd:double"&gt;56.165802&lt;/D&gt;&lt;D xsi:type="xsd:double"&gt;49.93277&lt;/D&gt;&lt;D xsi:type="xsd:double"&gt;37.817894&lt;/D&gt;&lt;D xsi:type="xsd:double"&gt;46.708946&lt;/D&gt;&lt;D xsi:type="xsd:double"&gt;49.97882&lt;/D&gt;&lt;D xsi:type="xsd:double"&gt;51.901382&lt;/D&gt;&lt;D xsi:type="xsd:double"&gt;54.70982&lt;/D&gt;&lt;D xsi:type="xsd:double"&gt;53.994045&lt;/D&gt;&lt;D xsi:type="xsd:double"&gt;51.728676&lt;/D&gt;&lt;D xsi:type="xsd:double"&gt;48.390263&lt;/D&gt;&lt;D xsi:type="xsd:double"&gt;44.64961&lt;/D&gt;&lt;D xsi:type="xsd:double"&gt;44.168365&lt;/D&gt;&lt;D xsi:type="xsd:double"&gt;47.140144&lt;/D&gt;&lt;D xsi:type="xsd:double"&gt;49.75747&lt;/D&gt;&lt;D xsi:type="xsd:double"&gt;46.117386&lt;/D&gt;&lt;D xsi:type="xsd:double"&gt;43.564613&lt;/D&gt;&lt;D xsi:type="xsd:double"&gt;40.417255&lt;/D&gt;&lt;D xsi:type="xsd:double"&gt;38.47082&lt;/D&gt;&lt;D xsi:type="xsd:double"&gt;35.995&lt;/D&gt;&lt;D xsi:type="xsd:double"&gt;38.68057&lt;/D&gt;&lt;D xsi:type="xsd:double"&gt;42.92182&lt;/D&gt;&lt;D xsi:type="xsd:double"&gt;46.1142&lt;/D&gt;&lt;D xsi:type="xsd:double"&gt;45.577866&lt;/D&gt;&lt;D xsi:type="xsd:double"&gt;45.931755&lt;/D&gt;&lt;D xsi:type="xsd:double"&gt;45.88461&lt;/D&gt;&lt;D xsi:type="xsd:double"&gt;52.833954&lt;/D&gt;&lt;D xsi:type="xsd:double"&gt;51.89419&lt;/D&gt;&lt;D xsi:type="xsd:double"&gt;59.14866&lt;/D&gt;&lt;D xsi:type="xsd:double"&gt;61.049145&lt;/D&gt;&lt;D xsi:type="xsd:double"&gt;57.93223&lt;/D&gt;&lt;D xsi:type="xsd:double"&gt;58.356823&lt;/D&gt;&lt;D xsi:type="xsd:double"&gt;60.176563&lt;/D&gt;&lt;D xsi:type="xsd:double"&gt;58.15263&lt;/D&gt;&lt;D xsi:type="xsd:double"&gt;46.646584&lt;/D&gt;&lt;D xsi:type="xsd:double"&gt;46.10864&lt;/D&gt;&lt;D xsi:type="xsd:double"&gt;44.99989&lt;/D&gt;&lt;D xsi:type="xsd:double"&gt;41.66378&lt;/D&gt;&lt;D xsi:type="xsd:double"&gt;46.46256&lt;/D&gt;&lt;D xsi:type="xsd:double"&gt;40.080143&lt;/D&gt;&lt;D xsi:type="xsd:double"&gt;34.554867&lt;/D&gt;&lt;D xsi:type="xsd:double"&gt;32.97701&lt;/D&gt;&lt;D xsi:type="xsd:double"&gt;31.527296&lt;/D&gt;&lt;D xsi:type="xsd:double"&gt;26.684786&lt;/D&gt;&lt;D xsi:type="xsd:double"&gt;26.014023&lt;/D&gt;&lt;D xsi:type="xsd:double"&gt;33.630703&lt;/D&gt;&lt;D xsi:type="xsd:double"&gt;31.12876&lt;/D&gt;&lt;D xsi:type="xsd:double"&gt;33.8807&lt;/D&gt;&lt;D xsi:type="xsd:double"&gt;34.53842&lt;/D&gt;&lt;D xsi:type="xsd:double"&gt;44.027325&lt;/D&gt;&lt;D xsi:type="xsd:double"&gt;38.893288&lt;/D&gt;&lt;D xsi:type="xsd:double"&gt;31.79304&lt;/D&gt;&lt;D xsi:type="xsd:double"&gt;30.771957&lt;/D&gt;&lt;D xsi:type="xsd:double"&gt;35.45224&lt;/D&gt;&lt;D xsi:type="xsd:double"&gt;37.942474&lt;/D&gt;&lt;D xsi:type="xsd:double"&gt;44.394375&lt;/D&gt;&lt;D xsi:type="xsd:double"&gt;44.09957&lt;/D&gt;&lt;D xsi:type="xsd:double"&gt;48.537945&lt;/D&gt;&lt;D xsi:type="xsd:double"&gt;46.849064&lt;/D&gt;&lt;D xsi:type="xsd:double"&gt;39.806614&lt;/D&gt;&lt;D xsi:type="xsd:double"&gt;47.5726&lt;/D&gt;&lt;D xsi:type="xsd:double"&gt;51.03223&lt;/D&gt;&lt;D xsi:type="xsd:double"&gt;48.83929&lt;/D&gt;&lt;D xsi:type="xsd:double"&gt;47.86669&lt;/D&gt;&lt;D xsi:type="xsd:double"&gt;51.084908&lt;/D&gt;&lt;D xsi:type="xsd:double"&gt;57.185352&lt;/D&gt;&lt;D xsi:type="xsd:double"&gt;54.712772&lt;/D&gt;&lt;D xsi:type="xsd:double"&gt;54.221947&lt;/D&gt;&lt;D xsi:type="xsd:double"&gt;49.329258&lt;/D&gt;&lt;D xsi:type="xsd:double"&gt;52.57776&lt;/D&gt;&lt;D xsi:type="xsd:double"&gt;58.146248&lt;/D&gt;&lt;D xsi:type="xsd:double"&gt;58.28403&lt;/D&gt;&lt;D xsi:type="xsd:double"&gt;58.294273&lt;/D&gt;&lt;D xsi:type="xsd:double"&gt;58.588947&lt;/D&gt;&lt;D xsi:type="xsd:double"&gt;58.178505&lt;/D&gt;&lt;D xsi:type="xsd:double"&gt;55.229744&lt;/D&gt;&lt;D xsi:type="xsd:double"&gt;53.963295&lt;/D&gt;&lt;D xsi:type="xsd:double"&gt;60.27742&lt;/D&gt;&lt;D xsi:type="xsd:double"&gt;58.98064&lt;/D&gt;&lt;D xsi:type="xsd:double"&gt;59.677563&lt;/D&gt;&lt;D xsi:type="xsd:double"&gt;49.755844&lt;/D&gt;&lt;D xsi:type="xsd:double"&gt;50.852448&lt;/D&gt;&lt;D xsi:type="xsd:double"&gt;51.29&lt;/D&gt;&lt;D xsi:type="xsd:double"&gt;46.380775&lt;/D&gt;&lt;D xsi:type="xsd:double"&gt;52.254032&lt;/D&gt;&lt;D xsi:type="xsd:double"&gt;55.75765&lt;/D&gt;&lt;D xsi:type="xsd:double"&gt;58.218235&lt;/D&gt;&lt;D xsi:type="xsd:double"&gt;54.971764&lt;/D&gt;&lt;D xsi:type="xsd:double"&gt;60.221577&lt;/D&gt;&lt;D xsi:type="xsd:double"&gt;65.86307&lt;/D&gt;&lt;D xsi:type="xsd:double"&gt;64.315285&lt;/D&gt;&lt;D xsi:type="xsd:double"&gt;68.697334&lt;/D&gt;&lt;D xsi:type="xsd:double"&gt;66.87575&lt;/D&gt;&lt;D xsi:type="xsd:double"&gt;65.948204&lt;/D&gt;&lt;D xsi:type="xsd:double"&gt;66.209015&lt;/D&gt;&lt;D xsi:type="xsd:double"&gt;66.766304&lt;/D&gt;&lt;D xsi:type="xsd:double"&gt;58.423985&lt;/D&gt;&lt;D xsi:type="xsd:double"&gt;48.220013&lt;/D&gt;&lt;D xsi:type="xsd:double"&gt;52.4608&lt;/D&gt;&lt;D xsi:type="xsd:double"&gt;50.18001&lt;/D&gt;&lt;D xsi:type="xsd:double"&gt;49.03685&lt;/D&gt;&lt;D xsi:type="xsd:double"&gt;44.89671&lt;/D&gt;&lt;D xsi:type="xsd:double"&gt;52.000843&lt;/D&gt;&lt;D xsi:type="xsd:double"&gt;45.944057&lt;/D&gt;&lt;D xsi:type="xsd:double"&gt;41.004364&lt;/D&gt;&lt;D xsi:type="xsd:double"&gt;38.567387&lt;/D&gt;&lt;D xsi:type="xsd:double"&gt;45.33342&lt;/D&gt;&lt;D xsi:type="xsd:double"&gt;40.953884&lt;/D&gt;&lt;D xsi:type="xsd:double"&gt;40.272877&lt;/D&gt;&lt;D xsi:type="xsd:double"&gt;34.675053&lt;/D&gt;&lt;D xsi:type="xsd:double"&gt;32.506096&lt;/D&gt;&lt;D xsi:type="xsd:double"&gt;30.267738&lt;/D&gt;&lt;D xsi:type="xsd:double"&gt;40.713333&lt;/D&gt;&lt;D xsi:type="xsd:double"&gt;37.37751&lt;/D&gt;&lt;D xsi:type="xsd:double"&gt;38.65248&lt;/D&gt;&lt;D xsi:type="xsd:double"&gt;42.653816&lt;/D&gt;&lt;D xsi:type="xsd:double"&gt;39.036144&lt;/D&gt;&lt;D xsi:type="xsd:double"&gt;34.186752&lt;/D&gt;&lt;D xsi:type="xsd:double"&gt;38.574955&lt;/D&gt;&lt;D xsi:type="xsd:double"&gt;34.615578&lt;/D&gt;&lt;D xsi:type="xsd:double"&gt;34.272415&lt;/D&gt;&lt;D xsi:type="xsd:double"&gt;36.755898&lt;/D&gt;&lt;D xsi:type="xsd:double"&gt;29.939157&lt;/D&gt;&lt;D xsi:type="xsd:double"&gt;34.01404&lt;/D&gt;&lt;D xsi:type="xsd:double"&gt;38.316666&lt;/D&gt;&lt;D xsi:type="xsd:double"&gt;43.93636&lt;/D&gt;&lt;D xsi:type="xsd:double"&gt;43.916832&lt;/D&gt;&lt;D xsi:type="xsd:double"&gt;40.49571&lt;/D&gt;&lt;D xsi:type="xsd:double"&gt;40.17967&lt;/D&gt;&lt;D xsi:type="xsd:double"&gt;45.875546&lt;/D&gt;&lt;D xsi:type="xsd:double"&gt;45.776573&lt;/D&gt;&lt;D xsi:type="xsd:double"&gt;40.1325&lt;/D&gt;&lt;D xsi:type="xsd:double"&gt;42.219463&lt;/D&gt;&lt;D xsi:type="xsd:double"&gt;44.756783&lt;/D&gt;&lt;D xsi:type="xsd:double"&gt;44.979706&lt;/D&gt;&lt;D xsi:type="xsd:double"&gt;49.56381&lt;/D&gt;&lt;D xsi:type="xsd:double"&gt;52.74006&lt;/D&gt;&lt;D xsi:type="xsd:double"&gt;52.92217&lt;/D&gt;&lt;D xsi:type="xsd:double"&gt;54.333298&lt;/D&gt;&lt;D xsi:type="xsd:double"&gt;57.031162&lt;/D&gt;&lt;D xsi:type="xsd:double"&gt;66.121254&lt;/D&gt;&lt;D xsi:type="xsd:double"&gt;63.95255&lt;/D&gt;&lt;D xsi:type="xsd:double"&gt;64.45861&lt;/D&gt;&lt;D xsi:type="xsd:double"&gt;61.412647&lt;/D&gt;&lt;D xsi:type="xsd:double"&gt;60.347553&lt;/D&gt;&lt;D xsi:type="xsd:double"&gt;60.96042&lt;/D&gt;&lt;D xsi:type="xsd:double"&gt;49.902843&lt;/D&gt;&lt;D xsi:type="xsd:double"&gt;47.57066&lt;/D&gt;&lt;D xsi:type="xsd:double"&gt;43.487988&lt;/D&gt;&lt;D xsi:type="xsd:double"&gt;42.382545&lt;/D&gt;&lt;D xsi:type="xsd:double"&gt;47.85371&lt;/D&gt;&lt;D xsi:type="xsd:double"&gt;43.663124&lt;/D&gt;&lt;D xsi:type="xsd:double"&gt;47.853973&lt;/D&gt;&lt;D xsi:type="xsd:double"&gt;54.09052&lt;/D&gt;&lt;D xsi:type="xsd:double"&gt;55.636463&lt;/D&gt;&lt;D xsi:type="xsd:double"&gt;54.82193&lt;/D&gt;&lt;D xsi:type="xsd:double"&gt;57.22773&lt;/D&gt;&lt;D xsi:type="xsd:double"&gt;50.425804&lt;/D&gt;&lt;D xsi:type="xsd:double"&gt;50.310593&lt;/D&gt;&lt;D xsi:type="xsd:double"&gt;46.94262&lt;/D&gt;&lt;D xsi:type="xsd:double"&gt;50.810276&lt;/D&gt;&lt;D xsi:type="xsd:double"&gt;55.308723&lt;/D&gt;&lt;D xsi:type="xsd:double"&gt;57.246647&lt;/D&gt;&lt;D xsi:type="xsd:double"&gt;61.23288&lt;/D&gt;&lt;D xsi:type="xsd:double"&gt;61.652348&lt;/D&gt;&lt;D xsi:type="xsd:double"&gt;63.934517&lt;/D&gt;&lt;D xsi:type="xsd:double"&gt;65.86508&lt;/D&gt;&lt;D xsi:type="xsd:double"&gt;65.909134&lt;/D&gt;&lt;D xsi:type="xsd:double"&gt;63.76083&lt;/D&gt;&lt;D xsi:type="xsd:double"&gt;70.05079&lt;/D&gt;&lt;D xsi:type="xsd:double"&gt;70.692604&lt;/D&gt;&lt;D xsi:type="xsd:double"&gt;72.01979&lt;/D&gt;&lt;D xsi:type="xsd:double"&gt;72.04699&lt;/D&gt;&lt;D xsi:type="xsd:double"&gt;73.931786&lt;/D&gt;&lt;D xsi:type="xsd:double"&gt;75.640884&lt;/D&gt;&lt;D xsi:type="xsd:double"&gt;63.638714&lt;/D&gt;&lt;D xsi:type="xsd:double"&gt;58.208553&lt;/D&gt;&lt;D xsi:type="xsd:double"&gt;53.066154&lt;/D&gt;&lt;D xsi:type="xsd:double"&gt;52.168793&lt;/D&gt;&lt;D xsi:type="xsd:double"&gt;53.181488&lt;/D&gt;&lt;D xsi:type="xsd:double"&gt;53.83844&lt;/D&gt;&lt;D xsi:type="xsd:double"&gt;50.387814&lt;/D&gt;&lt;D xsi:type="xsd:double"&gt;51.829357&lt;/D&gt;&lt;D xsi:type="xsd:double"&gt;49.03287&lt;/D&gt;&lt;D xsi:type="xsd:double"&gt;46.279377&lt;/D&gt;&lt;D xsi:type="xsd:double"&gt;40.240646&lt;/D&gt;&lt;D xsi:type="xsd:double"&gt;39.66631&lt;/D&gt;&lt;D xsi:type="xsd:double"&gt;39.08604&lt;/D&gt;&lt;D xsi:type="xsd:double"&gt;38.694805&lt;/D&gt;&lt;D xsi:type="xsd:double"&gt;44.394276&lt;/D&gt;&lt;D xsi:type="xsd:double"&gt;38.816895&lt;/D&gt;&lt;D xsi:type="xsd:double"&gt;42.218456&lt;/D&gt;&lt;D xsi:type="xsd:double"&gt;50.530064&lt;/D&gt;&lt;D xsi:type="xsd:double"&gt;53.542213&lt;/D&gt;&lt;D xsi:type="xsd:double"&gt;62.703587&lt;/D&gt;&lt;D xsi:type="xsd:double"&gt;63.628616&lt;/D&gt;&lt;D xsi:type="xsd:double"&gt;53.848415&lt;/D&gt;&lt;D xsi:type="xsd:double"&gt;55.686398&lt;/D&gt;&lt;D xsi:type="xsd:double"&gt;57.76815&lt;/D&gt;&lt;D xsi:type="xsd:double"&gt;65.527565&lt;/D&gt;&lt;D xsi:type="xsd:double"&gt;66.15702&lt;/D&gt;&lt;D xsi:type="xsd:double"&gt;66.67172&lt;/D&gt;&lt;D xsi:type="xsd:double"&gt;65.43383&lt;/D&gt;&lt;D xsi:type="xsd:double"&gt;70.28883&lt;/D&gt;&lt;D xsi:type="xsd:double"&gt;70.39269&lt;/D&gt;&lt;D xsi:type="xsd:double"&gt;70.82073&lt;/D&gt;&lt;D xsi:type="xsd:double"&gt;71.61056&lt;/D&gt;&lt;D xsi:type="xsd:double"&gt;72.86774&lt;/D&gt;&lt;D xsi:type="xsd:double"&gt;76.34967&lt;/D&gt;&lt;D xsi:type="xsd:double"&gt;66.73217&lt;/D&gt;&lt;D xsi:type="xsd:double"&gt;71.268394&lt;/D&gt;&lt;D xsi:type="xsd:double"&gt;70.47887&lt;/D&gt;&lt;D xsi:type="xsd:double"&gt;74.36506&lt;/D&gt;&lt;D xsi:type="xsd:double"&gt;74.64764&lt;/D&gt;&lt;D xsi:type="xsd:double"&gt;77.75814&lt;/D&gt;&lt;D xsi:type="xsd:double"&gt;77.805664&lt;/D&gt;&lt;D xsi:type="xsd:double"&gt;78.56091&lt;/D&gt;&lt;D xsi:type="xsd:double"&gt;81.53538&lt;/D&gt;&lt;D xsi:type="xsd:double"&gt;77.75555&lt;/D&gt;&lt;D xsi:type="xsd:double"&gt;81.399956&lt;/D&gt;&lt;D xsi:type="xsd:double"&gt;84.59179&lt;/D&gt;&lt;D xsi:type="xsd:double"&gt;81.00415&lt;/D&gt;&lt;D xsi:type="xsd:double"&gt;71.10256&lt;/D&gt;&lt;D xsi:type="xsd:double"&gt;74.52678&lt;/D&gt;&lt;D xsi:type="xsd:double"&gt;68.38316&lt;/D&gt;&lt;D xsi:type="xsd:double"&gt;69.594284&lt;/D&gt;&lt;D xsi:type="xsd:double"&gt;65.745636&lt;/D&gt;&lt;D xsi:type="xsd:double"&gt;67.37117&lt;/D&gt;&lt;D xsi:type="xsd:double"&gt;66.54934&lt;/D&gt;&lt;D xsi:type="xsd:double"&gt;54.769264&lt;/D&gt;&lt;D xsi:type="xsd:double"&gt;55.665012&lt;/D&gt;&lt;D xsi:type="xsd:double"&gt;52.874115&lt;/D&gt;&lt;D xsi:type="xsd:double"&gt;62.66932&lt;/D&gt;&lt;D xsi:type="xsd:double"&gt;62.9447&lt;/D&gt;&lt;D xsi:type="xsd:double"&gt;69.20889&lt;/D&gt;&lt;D xsi:type="xsd:double"&gt;73.234375&lt;/D&gt;&lt;D xsi:type="xsd:double"&gt;76.16318&lt;/D&gt;&lt;D xsi:type="xsd:double"&gt;76.86281&lt;/D&gt;&lt;D xsi:type="xsd:double"&gt;70.41171&lt;/D&gt;&lt;D xsi:type="xsd:double"&gt;65.511894&lt;/D&gt;&lt;D xsi:type="xsd:double"&gt;67.80619&lt;/D&gt;&lt;D xsi:type="xsd:double"&gt;57.885303&lt;/D&gt;&lt;D xsi:type="xsd:double"&gt;54.380524&lt;/D&gt;&lt;D xsi:type="xsd:double"&gt;48.924984&lt;/D&gt;&lt;D xsi:type="xsd:double"&gt;42.36938&lt;/D&gt;&lt;D xsi:type="xsd:double"&gt;48.88755&lt;/D&gt;&lt;D xsi:type="xsd:double"&gt;48.445545&lt;/D&gt;&lt;D xsi:type="xsd:double"&gt;47.259003&lt;/D&gt;&lt;D xsi:type="xsd:double"&gt;39.293068&lt;/D&gt;&lt;D xsi:type="xsd:double"&gt;41.45484&lt;/D&gt;&lt;D xsi:type="xsd:double"&gt;41.991653&lt;/D&gt;&lt;D xsi:type="xsd:double"&gt;39.732944&lt;/D&gt;&lt;D xsi:type="xsd:double"&gt;44.928524&lt;/D&gt;&lt;D xsi:type="xsd:double"&gt;42.755013&lt;/D&gt;&lt;D xsi:type="xsd:double"&gt;46.976612&lt;/D&gt;&lt;D xsi:type="xsd:double"&gt;50.229237&lt;/D&gt;&lt;D xsi:type="xsd:double"&gt;48.177704&lt;/D&gt;&lt;D xsi:type="xsd:double"&gt;46.84699&lt;/D&gt;&lt;D xsi:type="xsd:double"&gt;50.249775&lt;/D&gt;&lt;D xsi:type="xsd:double"&gt;44.80617&lt;/D&gt;&lt;D xsi:type="xsd:double"&gt;46.286385&lt;/D&gt;&lt;D xsi:type="xsd:double"&gt;46.136967&lt;/D&gt;&lt;D xsi:type="xsd:double"&gt;49.209576&lt;/D&gt;&lt;D xsi:type="xsd:double"&gt;51.40155&lt;/D&gt;&lt;D xsi:type="xsd:double"&gt;43.3209&lt;/D&gt;&lt;D xsi:type="xsd:double"&gt;38.892586&lt;/D&gt;&lt;D xsi:type="xsd:double"&gt;39.887035&lt;/D&gt;&lt;D xsi:type="xsd:double"&gt;38.769547&lt;/D&gt;&lt;D xsi:type="xsd:double"&gt;46.348965&lt;/D&gt;&lt;D xsi:type="xsd:double"&gt;47.364155&lt;/D&gt;&lt;D xsi:type="xsd:double"&gt;44.83288&lt;/D&gt;&lt;D xsi:type="xsd:double"&gt;43.612095&lt;/D&gt;&lt;D xsi:type="xsd:double"&gt;40.014553&lt;/D&gt;&lt;D xsi:type="xsd:double"&gt;47.638176&lt;/D&gt;&lt;D xsi:type="xsd:double"&gt;48.25034&lt;/D&gt;&lt;D xsi:type="xsd:double"&gt;49.02186&lt;/D&gt;&lt;D xsi:type="xsd:double"&gt;56.729168&lt;/D&gt;&lt;D xsi:type="xsd:double"&gt;60.46405&lt;/D&gt;&lt;D xsi:type="xsd:double"&gt;61.8279&lt;/D&gt;&lt;D xsi:type="xsd:double"&gt;62.27467&lt;/D&gt;&lt;D xsi:type="xsd:double"&gt;59.643715&lt;/D&gt;&lt;D xsi:type="xsd:double"&gt;55.59893&lt;/D&gt;&lt;D xsi:type="xsd:double"&gt;59.883766&lt;/D&gt;&lt;D xsi:type="xsd:double"&gt;65.50231&lt;/D&gt;&lt;D xsi:type="xsd:double"&gt;67.04506&lt;/D&gt;&lt;D xsi:type="xsd:double"&gt;67.6531&lt;/D&gt;&lt;D xsi:type="xsd:double"&gt;64.02324&lt;/D&gt;&lt;D xsi:type="xsd:double"&gt;63.935753&lt;/D&gt;&lt;D xsi:type="xsd:double"&gt;68.1056&lt;/D&gt;&lt;D xsi:type="xsd:double"&gt;56.99407&lt;/D&gt;&lt;D xsi:type="xsd:double"&gt;54.0955&lt;/D&gt;&lt;D xsi:type="xsd:double"&gt;52.396824&lt;/D&gt;&lt;D xsi:type="xsd:double"&gt;52.09297&lt;/D&gt;&lt;D xsi:type="xsd:double"&gt;53.317867&lt;/D&gt;&lt;D xsi:type="xsd:double"&gt;51.6548&lt;/D&gt;&lt;D xsi:type="xsd:double"&gt;47.57077&lt;/D&gt;&lt;D xsi:type="xsd:double"&gt;43.688873&lt;/D&gt;&lt;D xsi:type="xsd:double"&gt;44.708607&lt;/D&gt;&lt;D xsi:type="xsd:double"&gt;55.16814&lt;/D&gt;&lt;D xsi:type="xsd:double"&gt;47.1546&lt;/D&gt;&lt;D xsi:type="xsd:double"&gt;45.75892&lt;/D&gt;&lt;D xsi:type="xsd:double"&gt;39.882942&lt;/D&gt;&lt;D xsi:type="xsd:double"&gt;33.329067&lt;/D&gt;&lt;D xsi:type="xsd:double"&gt;36.30658&lt;/D&gt;&lt;D xsi:type="xsd:double"&gt;42.967705&lt;/D&gt;&lt;D xsi:type="xsd:double"&gt;39.59034&lt;/D&gt;&lt;D xsi:type="xsd:double"&gt;45.001423&lt;/D&gt;&lt;D xsi:type="xsd:double"&gt;47.835808&lt;/D&gt;&lt;D xsi:type="xsd:double"&gt;53.106712&lt;/D&gt;&lt;D xsi:type="xsd:double"&gt;51.02831&lt;/D&gt;&lt;D xsi:type="xsd:double"&gt;42.887352&lt;/D&gt;&lt;D xsi:type="xsd:double"&gt;41.6727&lt;/D&gt;&lt;D xsi:type="xsd:double"&gt;37.503197&lt;/D&gt;&lt;D xsi:type="xsd:double"&gt;45.413136&lt;/D&gt;&lt;D xsi:type="xsd:double"&gt;50.729862&lt;/D&gt;&lt;D xsi:type="xsd:double"&gt;51.639553&lt;/D&gt;&lt;D xsi:type="xsd:double"&gt;46.172604&lt;/D&gt;&lt;D xsi:type="xsd:double"&gt;47.443512&lt;/D&gt;&lt;D xsi:type="xsd:double"&gt;52.16674&lt;/D&gt;&lt;D xsi:type="xsd:double"&gt;50.533253&lt;/D&gt;&lt;D xsi:type="xsd:double"&gt;56.625843&lt;/D&gt;&lt;D xsi:type="xsd:double"&gt;58.00149&lt;/D&gt;&lt;D xsi:type="xsd:double"&gt;54.32094&lt;/D&gt;&lt;D xsi:type="xsd:double"&gt;48.165054&lt;/D&gt;&lt;D xsi:type="xsd:double"&gt;49.778294&lt;/D&gt;&lt;D xsi:type="xsd:double"&gt;40.37665&lt;/D&gt;&lt;D xsi:type="xsd:double"&gt;40.78491&lt;/D&gt;&lt;D xsi:type="xsd:double"&gt;35.911728&lt;/D&gt;&lt;D xsi:type="xsd:double"&gt;36.223083&lt;/D&gt;&lt;D xsi:type="xsd:double"&gt;43.434277&lt;/D&gt;&lt;D xsi:type="xsd:double"&gt;46.363686&lt;/D&gt;&lt;D xsi:type="xsd:double"&gt;45.882072&lt;/D&gt;&lt;D xsi:type="xsd:double"&gt;47.506092&lt;/D&gt;&lt;D xsi:type="xsd:double"&gt;51.73033&lt;/D&gt;&lt;D xsi:type="xsd:double"&gt;50.11579&lt;/D&gt;&lt;D xsi:type="xsd:double"&gt;49.970444&lt;/D&gt;&lt;D xsi:type="xsd:double"&gt;56.721684&lt;/D&gt;&lt;D xsi:type="xsd:double"&gt;57.911762&lt;/D&gt;&lt;D xsi:type="xsd:double"&gt;61.972565&lt;/D&gt;&lt;D xsi:type="xsd:double"&gt;66.40809&lt;/D&gt;&lt;D xsi:type="xsd:double"&gt;67.96019&lt;/D&gt;&lt;D xsi:type="xsd:double"&gt;67.87856&lt;/D&gt;&lt;D xsi:type="xsd:double"&gt;69.275955&lt;/D&gt;&lt;D xsi:type="xsd:double"&gt;66.73153&lt;/D&gt;&lt;D xsi:type="xsd:double"&gt;58.59039&lt;/D&gt;&lt;D xsi:type="xsd:double"&gt;61.07407&lt;/D&gt;&lt;D xsi:type="xsd:double"&gt;58.20611&lt;/D&gt;&lt;D xsi:type="xsd:double"&gt;58.062244&lt;/D&gt;&lt;D xsi:type="xsd:double"&gt;53.771755&lt;/D&gt;&lt;D xsi:type="xsd:double"&gt;47.224518&lt;/D&gt;&lt;D xsi:type="xsd:double"&gt;54.463936&lt;/D&gt;&lt;D xsi:type="xsd:double"&gt;58.425682&lt;/D&gt;&lt;D xsi:type="xsd:double"&gt;55.609184&lt;/D&gt;&lt;D xsi:type="xsd:double"&gt;53.19336&lt;/D&gt;&lt;D xsi:type="xsd:double"&gt;51.363705&lt;/D&gt;&lt;D xsi:type="xsd:double"&gt;49.57757&lt;/D&gt;&lt;D xsi:type="xsd:double"&gt;47.732292&lt;/D&gt;&lt;D xsi:type="xsd:double"&gt;41.66655&lt;/D&gt;&lt;D xsi:type="xsd:double"&gt;40.72661&lt;/D&gt;&lt;D xsi:type="xsd:double"&gt;38.920013&lt;/D&gt;&lt;D xsi:type="xsd:double"&gt;43.572556&lt;/D&gt;&lt;D xsi:type="xsd:double"&gt;42.69723&lt;/D&gt;&lt;D xsi:type="xsd:double"&gt;38.579906&lt;/D&gt;&lt;D xsi:type="xsd:double"&gt;43.98286&lt;/D&gt;&lt;D xsi:type="xsd:double"&gt;38.32408&lt;/D&gt;&lt;D xsi:type="xsd:double"&gt;37.34779&lt;/D&gt;&lt;D xsi:type="xsd:double"&gt;40.37119&lt;/D&gt;&lt;D xsi:type="xsd:double"&gt;44.370186&lt;/D&gt;&lt;D xsi:type="xsd:double"&gt;45.304565&lt;/D&gt;&lt;D xsi:type="xsd:double"&gt;36.379948&lt;/D&gt;&lt;D xsi:type="xsd:double"&gt;36.92139&lt;/D&gt;&lt;D xsi:type="xsd:double"&gt;37.400475&lt;/D&gt;&lt;D xsi:type="xsd:double"&gt;41.827236&lt;/D&gt;&lt;D xsi:type="xsd:double"&gt;47.487606&lt;/D&gt;&lt;D xsi:type="xsd:double"&gt;49.11345&lt;/D&gt;&lt;D xsi:type="xsd:double"&gt;59.34111&lt;/D&gt;&lt;D xsi:type="xsd:double"&gt;57.89445&lt;/D&gt;&lt;D xsi:type="xsd:double"&gt;49.502262&lt;/D&gt;&lt;D xsi:type="xsd:double"&gt;43.90496&lt;/D&gt;&lt;D xsi:type="xsd:double"&gt;42.528267&lt;/D&gt;&lt;D xsi:type="xsd:double"&gt;39.14494&lt;/D&gt;&lt;D xsi:type="xsd:double"&gt;38.32347&lt;/D&gt;&lt;D xsi:type="xsd:double"&gt;35.39756&lt;/D&gt;&lt;D xsi:type="xsd:double"&gt;37.76641&lt;/D&gt;&lt;D xsi:type="xsd:double"&gt;37.562122&lt;/D&gt;&lt;D xsi:type="xsd:double"&gt;34.99328&lt;/D&gt;&lt;D xsi:type="xsd:double"&gt;29.430744&lt;/D&gt;&lt;D xsi:type="xsd:double"&gt;26.44295&lt;/D&gt;&lt;D xsi:type="xsd:double"&gt;25.411299&lt;/D&gt;&lt;D xsi:type="xsd:double"&gt;32.81353&lt;/D&gt;&lt;D xsi:type="xsd:double"&gt;33.08072&lt;/D&gt;&lt;D xsi:type="xsd:double"&gt;31.62481&lt;/D&gt;&lt;D xsi:type="xsd:double"&gt;42.73654&lt;/D&gt;&lt;D xsi:type="xsd:double"&gt;40.501266&lt;/D&gt;&lt;D xsi:type="xsd:double"&gt;41.01199&lt;/D&gt;&lt;D xsi:type="xsd:double"&gt;41.00062&lt;/D&gt;&lt;D xsi:type="xsd:double"&gt;49.468353&lt;/D&gt;&lt;D xsi:type="xsd:double"&gt;56.841&lt;/D&gt;&lt;D xsi:type="xsd:double"&gt;56.30595&lt;/D&gt;&lt;D xsi:type="xsd:double"&gt;51.015068&lt;/D&gt;&lt;D xsi:type="xsd:double"&gt;51.2853&lt;/D&gt;&lt;D xsi:type="xsd:double"&gt;55.402298&lt;/D&gt;&lt;D xsi:type="xsd:double"&gt;47.11646&lt;/D&gt;&lt;D xsi:type="xsd:double"&gt;36.50873&lt;/D&gt;&lt;D xsi:type="xsd:double"&gt;41.93603&lt;/D&gt;&lt;D xsi:type="xsd:double"&gt;42.204754&lt;/D&gt;&lt;D xsi:type="xsd:double"&gt;41.205345&lt;/D&gt;&lt;D xsi:type="xsd:double"&gt;40.091312&lt;/D&gt;&lt;D xsi:type="xsd:double"&gt;42.409573&lt;/D&gt;&lt;D xsi:type="xsd:double"&gt;44.79586&lt;/D&gt;&lt;D xsi:type="xsd:double"&gt;44.474533&lt;/D&gt;&lt;D xsi:type="xsd:double"&gt;54.31887&lt;/D&gt;&lt;D xsi:type="xsd:double"&gt;51.088566&lt;/D&gt;&lt;D xsi:type="xsd:double"&gt;56.244907&lt;/D&gt;&lt;D xsi:type="xsd:double"&gt;55.557346&lt;/D&gt;&lt;D xsi:type="xsd:double"&gt;56.109676&lt;/D&gt;&lt;D xsi:type="xsd:double"&gt;52.927708&lt;/D&gt;&lt;D xsi:type="xsd:double"&gt;57.378456&lt;/D&gt;&lt;D xsi:type="xsd:double"&gt;51.6737&lt;/D&gt;&lt;D xsi:type="xsd:double"&gt;43.4319&lt;/D&gt;&lt;D xsi:type="xsd:double"&gt;41.630943&lt;/D&gt;&lt;D xsi:type="xsd:double"&gt;29.989922&lt;/D&gt;&lt;D xsi:type="xsd:double"&gt;26.16552&lt;/D&gt;&lt;D xsi:type="xsd:double"&gt;19.386967&lt;/D&gt;&lt;D xsi:type="xsd:double"&gt;27.307297&lt;/D&gt;&lt;D xsi:type="xsd:double"&gt;26.155447&lt;/D&gt;&lt;D xsi:type="xsd:double"&gt;26.595312&lt;/D&gt;&lt;D xsi:type="xsd:double"&gt;36.9972&lt;/D&gt;&lt;D xsi:type="xsd:double"&gt;36.578426&lt;/D&gt;&lt;D xsi:type="xsd:double"&gt;37.79354&lt;/D&gt;&lt;D xsi:type="xsd:double"&gt;35.21782&lt;/D&gt;&lt;D xsi:type="xsd:double"&gt;30.207872&lt;/D&gt;&lt;D xsi:type="xsd:double"&gt;31.684319&lt;/D&gt;&lt;D xsi:type="xsd:double"&gt;37.998257&lt;/D&gt;&lt;D xsi:type="xsd:double"&gt;34.39769&lt;/D&gt;&lt;D xsi:type="xsd:double"&gt;38.76524&lt;/D&gt;&lt;D xsi:type="xsd:double"&gt;37.18263&lt;/D&gt;&lt;D xsi:type="xsd:double"&gt;41.465233&lt;/D&gt;&lt;D xsi:type="xsd:double"&gt;46.20973&lt;/D&gt;&lt;D xsi:type="xsd:double"&gt;50.429737&lt;/D&gt;&lt;D xsi:type="xsd:double"&gt;51.06093&lt;/D&gt;&lt;D xsi:type="xsd:double"&gt;46.369835&lt;/D&gt;&lt;D xsi:type="xsd:double"&gt;40.02669&lt;/D&gt;&lt;D xsi:type="xsd:double"&gt;41.388783&lt;/D&gt;&lt;D xsi:type="xsd:double"&gt;46.115715&lt;/D&gt;&lt;D xsi:type="xsd:double"&gt;44.5654&lt;/D&gt;&lt;D xsi:type="xsd:double"&gt;44.020836&lt;/D&gt;&lt;D xsi:type="xsd:double"&gt;35.55229&lt;/D&gt;&lt;D xsi:type="xsd:double"&gt;35.78936&lt;/D&gt;&lt;D xsi:type="xsd:double"&gt;38.03103&lt;/D&gt;&lt;D xsi:type="xsd:double"&gt;42.389828&lt;/D&gt;&lt;D xsi:type="xsd:double"&gt;36.90373&lt;/D&gt;&lt;D xsi:type="xsd:double"&gt;38.44987&lt;/D&gt;&lt;D xsi:type="xsd:double"&gt;36.551308&lt;/D&gt;&lt;D xsi:type="xsd:double"&gt;29.137032&lt;/D&gt;&lt;D xsi:type="xsd:double"&gt;27.534004&lt;/D&gt;&lt;D xsi:type="xsd:double"&gt;25.887224&lt;/D&gt;&lt;D xsi:type="xsd:double"&gt;37.104076&lt;/D&gt;&lt;D xsi:type="xsd:double"&gt;36.13048&lt;/D&gt;&lt;D xsi:type="xsd:double"&gt;32.87559&lt;/D&gt;&lt;D xsi:type="xsd:double"&gt;27.896181&lt;/D&gt;&lt;D xsi:type="xsd:double"&gt;24.88279&lt;/D&gt;&lt;D xsi:type="xsd:double"&gt;36.746277&lt;/D&gt;&lt;D xsi:type="xsd:double"&gt;42.425476&lt;/D&gt;&lt;D xsi:type="xsd:double"&gt;42.467606&lt;/D&gt;&lt;D xsi:type="xsd:double"&gt;46.914883&lt;/D&gt;&lt;D xsi:type="xsd:double"&gt;48.77567&lt;/D&gt;&lt;D xsi:type="xsd:double"&gt;52.83513&lt;/D&gt;&lt;D xsi:type="xsd:double"&gt;50.270836&lt;/D&gt;&lt;D xsi:type="xsd:double"&gt;53.782692&lt;/D&gt;&lt;D xsi:type="xsd:double"&gt;46.24638&lt;/D&gt;&lt;D xsi:type="xsd:double"&gt;48.513905&lt;/D&gt;&lt;D xsi:type="xsd:double"&gt;45.61078&lt;/D&gt;&lt;D xsi:type="xsd:double"&gt;46.065025&lt;/D&gt;&lt;D xsi:type="xsd:double"&gt;53.40195&lt;/D&gt;&lt;D xsi:type="xsd:double"&gt;55.132023&lt;/D&gt;&lt;D xsi:type="xsd:double"&gt;56.012753&lt;/D&gt;&lt;D xsi:type="xsd:double"&gt;61.20165&lt;/D&gt;&lt;D xsi:type="xsd:double"&gt;63.65468&lt;/D&gt;&lt;D xsi:type="xsd:double"&gt;61.692905&lt;/D&gt;&lt;D xsi:type="xsd:double"&gt;55.75973&lt;/D&gt;&lt;D xsi:type="xsd:double"&gt;58.88919&lt;/D&gt;&lt;D xsi:type="xsd:double"&gt;53.39618&lt;/D&gt;&lt;D xsi:type="xsd:double"&gt;58.4917&lt;/D&gt;&lt;D xsi:type="xsd:double"&gt;56.659046&lt;/D&gt;&lt;D xsi:type="xsd:double"&gt;56.66419&lt;/D&gt;&lt;D xsi:type="xsd:double"&gt;59.650974&lt;/D&gt;&lt;D xsi:type="xsd:double"&gt;48.41424&lt;/D&gt;&lt;D xsi:type="xsd:double"&gt;50.08448&lt;/D&gt;&lt;D xsi:type="xsd:double"&gt;53.55214&lt;/D&gt;&lt;D xsi:type="xsd:double"&gt;51.880966&lt;/D&gt;&lt;D xsi:type="xsd:double"&gt;47.969852&lt;/D&gt;&lt;D xsi:type="xsd:double"&gt;46.570545&lt;/D&gt;&lt;D xsi:type="xsd:double"&gt;43.464817&lt;/D&gt;&lt;D xsi:type="xsd:double"&gt;41.065723&lt;/D&gt;&lt;D xsi:type="xsd:double"&gt;41.40356&lt;/D&gt;&lt;D xsi:type="xsd:double"&gt;37.885693&lt;/D&gt;&lt;D xsi:type="xsd:double"&gt;38.90609&lt;/D&gt;&lt;D xsi:type="xsd:double"&gt;36.652405&lt;/D&gt;&lt;D xsi:type="xsd:double"&gt;41.801155&lt;/D&gt;&lt;D xsi:type="xsd:double"&gt;44.82884&lt;/D&gt;&lt;D xsi:type="xsd:double"&gt;41.95663&lt;/D&gt;&lt;D xsi:type="xsd:double"&gt;54.003437&lt;/D&gt;&lt;D xsi:type="xsd:double"&gt;54.387222&lt;/D&gt;&lt;D xsi:type="xsd:double"&gt;55.83696&lt;/D&gt;&lt;D xsi:type="xsd:double"&gt;52.758595&lt;/D&gt;&lt;D xsi:type="xsd:double"&gt;56.038006&lt;/D&gt;&lt;D xsi:type="xsd:double"&gt;54.233738&lt;/D&gt;&lt;D xsi:type="xsd:double"&gt;47.731945&lt;/D&gt;&lt;D xsi:type="xsd:double"&gt;47.607384&lt;/D&gt;&lt;D xsi:type="xsd:double"&gt;46.034733&lt;/D&gt;&lt;D xsi:type="xsd:double"&gt;44.8823&lt;/D&gt;&lt;D xsi:type="xsd:double"&gt;40.97976&lt;/D&gt;&lt;D xsi:type="xsd:double"&gt;45.041447&lt;/D&gt;&lt;D xsi:type="xsd:double"&gt;42.424675&lt;/D&gt;&lt;D xsi:type="xsd:double"&gt;42.591427&lt;/D&gt;&lt;D xsi:type="xsd:double"&gt;48.045795&lt;/D&gt;&lt;D xsi:type="xsd:double"&gt;47.493446&lt;/D&gt;&lt;D xsi:type="xsd:double"&gt;51.4407&lt;/D&gt;&lt;D xsi:type="xsd:double"&gt;49.669968&lt;/D&gt;&lt;D xsi:type="xsd:double"&gt;47.736206&lt;/D&gt;&lt;D xsi:type="xsd:double"&gt;48.389755&lt;/D&gt;&lt;D xsi:type="xsd:double"&gt;55.64558&lt;/D&gt;&lt;D xsi:type="xsd:double"&gt;52.930405&lt;/D&gt;&lt;D xsi:type="xsd:double"&gt;54.30767&lt;/D&gt;&lt;D xsi:type="xsd:double"&gt;50.254913&lt;/D&gt;&lt;D xsi:type="xsd:double"&gt;54.75436&lt;/D&gt;&lt;D xsi:type="xsd:double"&gt;56.88841&lt;/D&gt;&lt;D xsi:type="xsd:double"&gt;59.102203&lt;/D&gt;&lt;D xsi:type="xsd:double"&gt;57.876247&lt;/D&gt;&lt;D xsi:type="xsd:double"&gt;59.615437&lt;/D&gt;&lt;D xsi:type="xsd:double"&gt;55.282288&lt;/D&gt;&lt;D xsi:type="xsd:double"&gt;64.244865&lt;/D&gt;&lt;D xsi:type="xsd:double"&gt;64.971634&lt;/D&gt;&lt;D xsi:type="xsd:double"&gt;68.00238&lt;/D&gt;&lt;D xsi:type="xsd:double"&gt;69.84003&lt;/D&gt;&lt;D xsi:type="xsd:double"&gt;73.10638&lt;/D&gt;&lt;D xsi:type="xsd:double"&gt;73.69&lt;/D&gt;&lt;D xsi:type="xsd:double"&gt;65.35433&lt;/D&gt;&lt;D xsi:type="xsd:double"&gt;67.983864&lt;/D&gt;&lt;D xsi:type="xsd:double"&gt;66.631775&lt;/D&gt;&lt;D xsi:type="xsd:double"&gt;71.04126&lt;/D&gt;&lt;D xsi:type="xsd:double"&gt;71.21808&lt;/D&gt;&lt;D xsi:type="xsd:double"&gt;69.98323&lt;/D&gt;&lt;D xsi:type="xsd:double"&gt;69.68586&lt;/D&gt;&lt;D xsi:type="xsd:double"&gt;73.312775&lt;/D&gt;&lt;D xsi:type="xsd:double"&gt;73.063614&lt;/D&gt;&lt;D xsi:type="xsd:double"&gt;66.54525&lt;/D&gt;&lt;D xsi:type="xsd:double"&gt;67.95486&lt;/D&gt;&lt;D xsi:type="xsd:double"&gt;68.37657&lt;/D&gt;&lt;D xsi:type="xsd:double"&gt;73.82976&lt;/D&gt;&lt;D xsi:type="xsd:double"&gt;71.22945&lt;/D&gt;&lt;D xsi:type="xsd:double"&gt;73.66388&lt;/D&gt;&lt;D xsi:type="xsd:double"&gt;71.62876&lt;/D&gt;&lt;D xsi:type="xsd:double"&gt;72.29396&lt;/D&gt;&lt;D xsi:type="xsd:double"&gt;73.179985&lt;/D&gt;&lt;D xsi:type="xsd:double"&gt;67.62523&lt;/D&gt;&lt;D xsi:type="xsd:double"&gt;68.027&lt;/D&gt;&lt;D xsi:type="xsd:double"&gt;61.975758&lt;/D&gt;&lt;D xsi:type="xsd:double"&gt;67.717&lt;/D&gt;&lt;D xsi:type="xsd:double"&gt;69.301155&lt;/D&gt;&lt;D xsi:type="xsd:double"&gt;60.86327&lt;/D&gt;&lt;D xsi:type="xsd:double"&gt;63.703045&lt;/D&gt;&lt;D xsi:type="xsd:double"&gt;56.218746&lt;/D&gt;&lt;D xsi:type="xsd:double"&gt;47.021492&lt;/D&gt;&lt;D xsi:type="xsd:double"&gt;44.007225&lt;/D&gt;&lt;D xsi:type="xsd:double"&gt;49.354458&lt;/D&gt;&lt;D xsi:type="xsd:double"&gt;52.65921&lt;/D&gt;&lt;D xsi:type="xsd:double"&gt;53.508812&lt;/D&gt;&lt;D xsi:type="xsd:double"&gt;57.04974&lt;/D&gt;&lt;D xsi:type="xsd:double"&gt;56.33456&lt;/D&gt;&lt;D xsi:type="xsd:double"&gt;57.164284&lt;/D&gt;&lt;D xsi:type="xsd:double"&gt;56.26418&lt;/D&gt;&lt;D xsi:type="xsd:double"&gt;51.323387&lt;/D&gt;&lt;D xsi:type="xsd:double"&gt;46.404392&lt;/D&gt;&lt;D xsi:type="xsd:double"&gt;45.74702&lt;/D&gt;&lt;D xsi:type="xsd:double"&gt;46.8985&lt;/D&gt;&lt;D xsi:type="xsd:double"&gt;41.933186&lt;/D&gt;&lt;D xsi:type="xsd:double"&gt;41.93489&lt;/D&gt;&lt;D xsi:type="xsd:double"&gt;51.589317&lt;/D&gt;&lt;D xsi:type="xsd:double"&gt;47.923737&lt;/D&gt;&lt;D xsi:type="xsd:double"&gt;42.38071&lt;/D&gt;&lt;D xsi:type="xsd:double"&gt;41.37601&lt;/D&gt;&lt;D xsi:type="xsd:double"&gt;40.732094&lt;/D&gt;&lt;D xsi:type="xsd:double"&gt;47.789143&lt;/D&gt;&lt;D xsi:type="xsd:double"&gt;43.66405&lt;/D&gt;&lt;D xsi:type="xsd:double"&gt;39.295666&lt;/D&gt;&lt;D xsi:type="xsd:double"&gt;35.785202&lt;/D&gt;&lt;D xsi:type="xsd:double"&gt;40.722973&lt;/D&gt;&lt;D xsi:type="xsd:double"&gt;49.153584&lt;/D&gt;&lt;D xsi:type="xsd:double"&gt;47.39754&lt;/D&gt;&lt;D xsi:type="xsd:double"&gt;46.442272&lt;/D&gt;&lt;D xsi:type="xsd:double"&gt;51.226532&lt;/D&gt;&lt;D xsi:type="xsd:double"&gt;55.432667&lt;/D&gt;&lt;D xsi:type="xsd:double"&gt;55.732544&lt;/D&gt;&lt;D xsi:type="xsd:double"&gt;47.26821&lt;/D&gt;&lt;D xsi:type="xsd:double"&gt;48.420765&lt;/D&gt;&lt;D xsi:type="xsd:double"&gt;47.763084&lt;/D&gt;&lt;D xsi:type="xsd:double"&gt;51.51734&lt;/D&gt;&lt;D xsi:type="xsd:double"&gt;49.903996&lt;/D&gt;&lt;D xsi:type="xsd:double"&gt;57.339317&lt;/D&gt;&lt;D xsi:type="xsd:double"&gt;61.124237&lt;/D&gt;&lt;D xsi:type="xsd:double"&gt;59.547417&lt;/D&gt;&lt;D xsi:type="xsd:double"&gt;55.326538&lt;/D&gt;&lt;D xsi:type="xsd:double"&gt;44.034557&lt;/D&gt;&lt;D xsi:type="xsd:double"&gt;43.138767&lt;/D&gt;&lt;D xsi:type="xsd:double"&gt;40.503902&lt;/D&gt;&lt;D xsi:type="xsd:double"&gt;38.792526&lt;/D&gt;&lt;D xsi:type="xsd:double"&gt;34.77196&lt;/D&gt;&lt;D xsi:type="xsd:double"&gt;31.68097&lt;/D&gt;&lt;D xsi:type="xsd:double"&gt;35.9355&lt;/D&gt;&lt;D xsi:type="xsd:double"&gt;28.358986&lt;/D&gt;&lt;D xsi:type="xsd:double"&gt;27.773577&lt;/D&gt;&lt;D xsi:type="xsd:double"&gt;25.386934&lt;/D&gt;&lt;D xsi:type="xsd:double"&gt;25.111425&lt;/D&gt;&lt;D xsi:type="xsd:double"&gt;28.42111&lt;/D&gt;&lt;D xsi:type="xsd:double"&gt;25.765902&lt;/D&gt;&lt;D xsi:type="xsd:double"&gt;24.594131&lt;/D&gt;&lt;D xsi:type="xsd:double"&gt;26.016096&lt;/D&gt;&lt;D xsi:type="xsd:double"&gt;28.713165&lt;/D&gt;&lt;D xsi:type="xsd:double"&gt;36.012245&lt;/D&gt;&lt;D xsi:type="xsd:double"&gt;31.09154&lt;/D&gt;&lt;D xsi:type="xsd:double"&gt;30.349339&lt;/D&gt;&lt;D xsi:type="xsd:double"&gt;29.461193&lt;/D&gt;&lt;D xsi:type="xsd:double"&gt;25.287796&lt;/D&gt;&lt;D xsi:type="xsd:double"&gt;27.467863&lt;/D&gt;&lt;D xsi:type="xsd:double"&gt;34.766964&lt;/D&gt;&lt;D xsi:type="xsd:double"&gt;38.770203&lt;/D&gt;&lt;D xsi:type="xsd:double"&gt;36.108665&lt;/D&gt;&lt;D xsi:type="xsd:double"&gt;46.29268&lt;/D&gt;&lt;D xsi:type="xsd:double"&gt;44.907875&lt;/D&gt;&lt;D xsi:type="xsd:double"&gt;48.084084&lt;/D&gt;&lt;D xsi:type="xsd:double"&gt;44.1965&lt;/D&gt;&lt;D xsi:type="xsd:double"&gt;52.299263&lt;/D&gt;&lt;D xsi:type="xsd:double"&gt;55.471493&lt;/D&gt;&lt;D xsi:type="xsd:double"&gt;55.24415&lt;/D&gt;&lt;D xsi:type="xsd:double"&gt;56.98554&lt;/D&gt;&lt;D xsi:type="xsd:double"&gt;51.614105&lt;/D&gt;&lt;D xsi:type="xsd:double"&gt;46.584213&lt;/D&gt;&lt;D xsi:type="xsd:double"&gt;44.87984&lt;/D&gt;&lt;D xsi:type="xsd:double"&gt;46.69439&lt;/D&gt;&lt;D xsi:type="xsd:double"&gt;50.73262&lt;/D&gt;&lt;D xsi:type="xsd:double"&gt;47.70687&lt;/D&gt;&lt;D xsi:type="xsd:double"&gt;55.541958&lt;/D&gt;&lt;D xsi:type="xsd:double"&gt;60.09188&lt;/D&gt;&lt;D xsi:type="xsd:double"&gt;59.516823&lt;/D&gt;&lt;D xsi:type="xsd:double"&gt;61.063683&lt;/D&gt;&lt;D xsi:type="xsd:double"&gt;60.849773&lt;/D&gt;&lt;D xsi:type="xsd:double"&gt;52.207302&lt;/D&gt;&lt;D xsi:type="xsd:double"&gt;51.53594&lt;/D&gt;&lt;D xsi:type="xsd:double"&gt;52.028183&lt;/D&gt;&lt;D xsi:type="xsd:double"&gt;43.955154&lt;/D&gt;&lt;D xsi:type="xsd:double"&gt;45.512478&lt;/D&gt;&lt;D xsi:type="xsd:double"&gt;46.197075&lt;/D&gt;&lt;D xsi:type="xsd:double"&gt;53.514233&lt;/D&gt;&lt;D xsi:type="xsd:double"&gt;48.89472&lt;/D&gt;&lt;D xsi:type="xsd:double"&gt;55.080845&lt;/D&gt;&lt;D xsi:type="xsd:double"&gt;56.532192&lt;/D&gt;&lt;D xsi:type="xsd:double"&gt;45.226196&lt;/D&gt;&lt;D xsi:type="xsd:double"&gt;42.864185&lt;/D&gt;&lt;D xsi:type="xsd:double"&gt;42.45312&lt;/D&gt;&lt;D xsi:type="xsd:double"&gt;42.80611&lt;/D&gt;&lt;D xsi:type="xsd:double"&gt;50.834587&lt;/D&gt;&lt;D xsi:type="xsd:double"&gt;56.21168&lt;/D&gt;&lt;D xsi:type="xsd:double"&gt;59.463085&lt;/D&gt;&lt;D xsi:type="xsd:double"&gt;59.821285&lt;/D&gt;&lt;D xsi:type="xsd:double"&gt;56.83415&lt;/D&gt;&lt;D xsi:type="xsd:double"&gt;56.27576&lt;/D&gt;&lt;D xsi:type="xsd:double"&gt;61.862217&lt;/D&gt;&lt;D xsi:type="xsd:double"&gt;62.992725&lt;/D&gt;&lt;D xsi:type="xsd:double"&gt;62.80183&lt;/D&gt;&lt;D xsi:type="xsd:double"&gt;66.01916&lt;/D&gt;&lt;D xsi:type="xsd:double"&gt;62.2293&lt;/D&gt;&lt;D xsi:type="xsd:double"&gt;60.68861&lt;/D&gt;&lt;D xsi:type="xsd:double"&gt;64.34035&lt;/D&gt;&lt;D xsi:type="xsd:double"&gt;57.763138&lt;/D&gt;&lt;D xsi:type="xsd:doub</t>
        </r>
      </text>
    </comment>
    <comment ref="A34" authorId="0" shapeId="0">
      <text>
        <r>
          <rPr>
            <b/>
            <sz val="9"/>
            <color indexed="81"/>
            <rFont val="Tahoma"/>
            <charset val="1"/>
          </rPr>
          <t>le"&gt;55.483593&lt;/D&gt;&lt;D xsi:type="xsd:double"&gt;58.506&lt;/D&gt;&lt;D xsi:type="xsd:double"&gt;58.178185&lt;/D&gt;&lt;D xsi:type="xsd:double"&gt;58.054096&lt;/D&gt;&lt;D xsi:type="xsd:double"&gt;51.988605&lt;/D&gt;&lt;D xsi:type="xsd:double"&gt;57.49531&lt;/D&gt;&lt;D xsi:type="xsd:double"&gt;50.99659&lt;/D&gt;&lt;D xsi:type="xsd:double"&gt;49.069763&lt;/D&gt;&lt;D xsi:type="xsd:double"&gt;49.40202&lt;/D&gt;&lt;D xsi:type="xsd:double"&gt;48.793953&lt;/D&gt;&lt;D xsi:type="xsd:double"&gt;43.024734&lt;/D&gt;&lt;D xsi:type="xsd:double"&gt;41.44902&lt;/D&gt;&lt;D xsi:type="xsd:double"&gt;43.861465&lt;/D&gt;&lt;D xsi:type="xsd:double"&gt;40.80667&lt;/D&gt;&lt;D xsi:type="xsd:double"&gt;35.020298&lt;/D&gt;&lt;D xsi:type="xsd:double"&gt;37.183372&lt;/D&gt;&lt;D xsi:type="xsd:double"&gt;52.801277&lt;/D&gt;&lt;D xsi:type="xsd:double"&gt;53.32844&lt;/D&gt;&lt;D xsi:type="xsd:double"&gt;54.00773&lt;/D&gt;&lt;D xsi:type="xsd:double"&gt;58.603394&lt;/D&gt;&lt;D xsi:type="xsd:double"&gt;57.809456&lt;/D&gt;&lt;D xsi:type="xsd:double"&gt;67.69385&lt;/D&gt;&lt;D xsi:type="xsd:double"&gt;68.0857&lt;/D&gt;&lt;D xsi:type="xsd:double"&gt;66.3666&lt;/D&gt;&lt;D xsi:type="xsd:double"&gt;69.86662&lt;/D&gt;&lt;D xsi:type="xsd:double"&gt;62.536674&lt;/D&gt;&lt;D xsi:type="xsd:double"&gt;64.81758&lt;/D&gt;&lt;D xsi:type="xsd:double"&gt;63.651497&lt;/D&gt;&lt;D xsi:type="xsd:double"&gt;63.721016&lt;/D&gt;&lt;D xsi:type="xsd:double"&gt;58.541927&lt;/D&gt;&lt;D xsi:type="xsd:double"&gt;62.987144&lt;/D&gt;&lt;D xsi:type="xsd:double"&gt;64.35733&lt;/D&gt;&lt;D xsi:type="xsd:double"&gt;65.20814&lt;/D&gt;&lt;D xsi:type="xsd:double"&gt;65.57157&lt;/D&gt;&lt;D xsi:type="xsd:double"&gt;67.51193&lt;/D&gt;&lt;D xsi:type="xsd:double"&gt;60.867584&lt;/D&gt;&lt;D xsi:type="xsd:double"&gt;63.20788&lt;/D&gt;&lt;D xsi:type="xsd:double"&gt;62.575752&lt;/D&gt;&lt;D xsi:type="xsd:double"&gt;64.303406&lt;/D&gt;&lt;D xsi:type="xsd:double"&gt;67.129135&lt;/D&gt;&lt;D xsi:type="xsd:double"&gt;67.36848&lt;/D&gt;&lt;D xsi:type="xsd:double"&gt;68.59398&lt;/D&gt;&lt;D xsi:type="xsd:double"&gt;72.54958&lt;/D&gt;&lt;D xsi:type="xsd:double"&gt;74.25065&lt;/D&gt;&lt;D xsi:type="xsd:double"&gt;74.795296&lt;/D&gt;&lt;D xsi:type="xsd:double"&gt;77.09666&lt;/D&gt;&lt;D xsi:type="xsd:double"&gt;78.076&lt;/D&gt;&lt;D xsi:type="xsd:double"&gt;78.76191&lt;/D&gt;&lt;D xsi:type="xsd:double"&gt;66.077065&lt;/D&gt;&lt;D xsi:type="xsd:double"&gt;64.61532&lt;/D&gt;&lt;D xsi:type="xsd:double"&gt;61.135742&lt;/D&gt;&lt;D xsi:type="xsd:double"&gt;66.20354&lt;/D&gt;&lt;D xsi:type="xsd:double"&gt;69.78603&lt;/D&gt;&lt;D xsi:type="xsd:double"&gt;74.4712&lt;/D&gt;&lt;D xsi:type="xsd:double"&gt;70.220345&lt;/D&gt;&lt;D xsi:type="xsd:double"&gt;67.760376&lt;/D&gt;&lt;D xsi:type="xsd:double"&gt;70.547165&lt;/D&gt;&lt;D xsi:type="xsd:double"&gt;53.477013&lt;/D&gt;&lt;D xsi:type="xsd:double"&gt;49.095352&lt;/D&gt;&lt;D xsi:type="xsd:double"&gt;50.20082&lt;/D&gt;&lt;D xsi:type="xsd:double"&gt;44.699566&lt;/D&gt;&lt;D xsi:type="xsd:double"&gt;50.788223&lt;/D&gt;&lt;D xsi:type="xsd:double"&gt;43.938927&lt;/D&gt;&lt;D xsi:type="xsd:double"&gt;45.137016&lt;/D&gt;&lt;D xsi:type="xsd:double"&gt;47.61775&lt;/D&gt;&lt;D xsi:type="xsd:double"&gt;46.8696&lt;/D&gt;&lt;D xsi:type="xsd:double"&gt;53.731422&lt;/D&gt;&lt;D xsi:type="xsd:double"&gt;58.044502&lt;/D&gt;&lt;D xsi:type="xsd:double"&gt;61.092598&lt;/D&gt;&lt;D xsi:type="xsd:double"&gt;59.666534&lt;/D&gt;&lt;D xsi:type="xsd:double"&gt;59.159695&lt;/D&gt;&lt;D xsi:type="xsd:double"&gt;55.31608&lt;/D&gt;&lt;D xsi:type="xsd:double"&gt;59.77409&lt;/D&gt;&lt;D xsi:type="xsd:double"&gt;61.834812&lt;/D&gt;&lt;D xsi:type="xsd:double"&gt;54.49266&lt;/D&gt;&lt;D xsi:type="xsd:double"&gt;55.193623&lt;/D&gt;&lt;D xsi:type="xsd:double"&gt;63.959232&lt;/D&gt;&lt;D xsi:type="xsd:double"&gt;63.36114&lt;/D&gt;&lt;D xsi:type="xsd:double"&gt;61.63612&lt;/D&gt;&lt;D xsi:type="xsd:double"&gt;63.209793&lt;/D&gt;&lt;D xsi:type="xsd:double"&gt;64.08549&lt;/D&gt;&lt;D xsi:type="xsd:double"&gt;67.27287&lt;/D&gt;&lt;D xsi:type="xsd:double"&gt;65.26433&lt;/D&gt;&lt;D xsi:type="xsd:double"&gt;68.11118&lt;/D&gt;&lt;D xsi:type="xsd:double"&gt;64.816696&lt;/D&gt;&lt;D xsi:type="xsd:double"&gt;64.133865&lt;/D&gt;&lt;D xsi:type="xsd:double"&gt;66.70741&lt;/D&gt;&lt;D xsi:type="xsd:double"&gt;67.41998&lt;/D&gt;&lt;D xsi:type="xsd:double"&gt;61.44908&lt;/D&gt;&lt;D xsi:type="xsd:double"&gt;62.267128&lt;/D&gt;&lt;D xsi:type="xsd:double"&gt;64.11455&lt;/D&gt;&lt;D xsi:type="xsd:double"&gt;65.20709&lt;/D&gt;&lt;D xsi:type="xsd:double"&gt;64.7684&lt;/D&gt;&lt;D xsi:type="xsd:double"&gt;76.36725&lt;/D&gt;&lt;D xsi:type="xsd:double"&gt;77.425575&lt;/D&gt;&lt;D xsi:type="xsd:double"&gt;74.62078&lt;/D&gt;&lt;D xsi:type="xsd:double"&gt;74.56304&lt;/D&gt;&lt;D xsi:type="xsd:double"&gt;65.64167&lt;/D&gt;&lt;D xsi:type="xsd:double"&gt;67.68547&lt;/D&gt;&lt;D xsi:type="xsd:double"&gt;70.10999&lt;/D&gt;&lt;D xsi:type="xsd:double"&gt;66.53844&lt;/D&gt;&lt;D xsi:type="xsd:double"&gt;69.321&lt;/D&gt;&lt;D xsi:type="xsd:double"&gt;68.02456&lt;/D&gt;&lt;D xsi:type="xsd:double"&gt;66.98269&lt;/D&gt;&lt;D xsi:type="xsd:double"&gt;66.21524&lt;/D&gt;&lt;D xsi:type="xsd:double"&gt;71.55302&lt;/D&gt;&lt;D xsi:type="xsd:double"&gt;71.05149&lt;/D&gt;&lt;D xsi:type="xsd:double"&gt;72.35828&lt;/D&gt;&lt;D xsi:type="xsd:double"&gt;71.1446&lt;/D&gt;&lt;D xsi:type="xsd:double"&gt;69.24918&lt;/D&gt;&lt;D xsi:type="xsd:double"&gt;68.250084&lt;/D&gt;&lt;D xsi:type="xsd:double"&gt;70.51813&lt;/D&gt;&lt;D xsi:type="xsd:double"&gt;69.54061&lt;/D&gt;&lt;D xsi:type="xsd:double"&gt;73.49271&lt;/D&gt;&lt;D xsi:type="xsd:double"&gt;68.20847&lt;/D&gt;&lt;D xsi:type="xsd:double"&gt;67.77235&lt;/D&gt;&lt;D xsi:type="xsd:double"&gt;65.60863&lt;/D&gt;&lt;D xsi:type="xsd:double"&gt;43.71507&lt;/D&gt;&lt;D xsi:type="xsd:double"&gt;47.525417&lt;/D&gt;&lt;D xsi:type="xsd:double"&gt;45.100914&lt;/D&gt;&lt;D xsi:type="xsd:double"&gt;46.504055&lt;/D&gt;&lt;D xsi:type="xsd:double"&gt;53.19203&lt;/D&gt;&lt;D xsi:type="xsd:double"&gt;54.167366&lt;/D&gt;&lt;D xsi:type="xsd:double"&gt;51.840775&lt;/D&gt;&lt;D xsi:type="xsd:double"&gt;44.08877&lt;/D&gt;&lt;D xsi:type="xsd:double"&gt;49.657406&lt;/D&gt;&lt;D xsi:type="xsd:double"&gt;39.320354&lt;/D&gt;&lt;D xsi:type="xsd:double"&gt;36.765305&lt;/D&gt;&lt;D xsi:type="xsd:double"&gt;38.07821&lt;/D&gt;&lt;D xsi:type="xsd:double"&gt;32.312317&lt;/D&gt;&lt;D xsi:type="xsd:double"&gt;34.35498&lt;/D&gt;&lt;D xsi:type="xsd:double"&gt;47.53932&lt;/D&gt;&lt;D xsi:type="xsd:double"&gt;44.498367&lt;/D&gt;&lt;D xsi:type="xsd:double"&gt;38.08408&lt;/D&gt;&lt;D xsi:type="xsd:double"&gt;38.714508&lt;/D&gt;&lt;D xsi:type="xsd:double"&gt;44.53963&lt;/D&gt;&lt;D xsi:type="xsd:double"&gt;44.40578&lt;/D&gt;&lt;D xsi:type="xsd:double"&gt;52.15946&lt;/D&gt;&lt;D xsi:type="xsd:double"&gt;52.13185&lt;/D&gt;&lt;D xsi:type="xsd:double"&gt;47.34993&lt;/D&gt;&lt;D xsi:type="xsd:double"&gt;40.652004&lt;/D&gt;&lt;D xsi:type="xsd:double"&gt;42.297905&lt;/D&gt;&lt;D xsi:type="xsd:double"&gt;40.62771&lt;/D&gt;&lt;D xsi:type="xsd:double"&gt;33.24132&lt;/D&gt;&lt;D xsi:type="xsd:double"&gt;32.65143&lt;/D&gt;&lt;D xsi:type="xsd:double"&gt;38.707973&lt;/D&gt;&lt;D xsi:type="xsd:double"&gt;38.181355&lt;/D&gt;&lt;D xsi:type="xsd:double"&gt;36.259056&lt;/D&gt;&lt;D xsi:type="xsd:double"&gt;40.23967&lt;/D&gt;&lt;D xsi:type="xsd:double"&gt;41.961605&lt;/D&gt;&lt;D xsi:type="xsd:double"&gt;46.240993&lt;/D&gt;&lt;D xsi:type="xsd:double"&gt;42.605885&lt;/D&gt;&lt;D xsi:type="xsd:double"&gt;44.543915&lt;/D&gt;&lt;D xsi:type="xsd:double"&gt;43.83491&lt;/D&gt;&lt;D xsi:type="xsd:double"&gt;32.588993&lt;/D&gt;&lt;D xsi:type="xsd:double"&gt;32.45901&lt;/D&gt;&lt;D xsi:type="xsd:double"&gt;37.10767&lt;/D&gt;&lt;D xsi:type="xsd:double"&gt;41.762486&lt;/D&gt;&lt;D xsi:type="xsd:double"&gt;43.58898&lt;/D&gt;&lt;D xsi:type="xsd:double"&gt;43.320953&lt;/D&gt;&lt;D xsi:type="xsd:double"&gt;36.98079&lt;/D&gt;&lt;D xsi:type="xsd:double"&gt;35.21524&lt;/D&gt;&lt;D xsi:type="xsd:double"&gt;33.46523&lt;/D&gt;&lt;D xsi:type="xsd:double"&gt;32.494297&lt;/D&gt;&lt;D xsi:type="xsd:double"&gt;47.010002&lt;/D&gt;&lt;D xsi:type="xsd:double"&gt;47.75372&lt;/D&gt;&lt;D xsi:type="xsd:double"&gt;42.76412&lt;/D&gt;&lt;D xsi:type="xsd:double"&gt;51.419094&lt;/D&gt;&lt;D xsi:type="xsd:double"&gt;55.609104&lt;/D&gt;&lt;D xsi:type="xsd:double"&gt;58.2145&lt;/D&gt;&lt;D xsi:type="xsd:double"&gt;58.80225&lt;/D&gt;&lt;D xsi:type="xsd:double"&gt;61.55449&lt;/D&gt;&lt;D xsi:type="xsd:double"&gt;59.666683&lt;/D&gt;&lt;D xsi:type="xsd:double"&gt;60.082294&lt;/D&gt;&lt;D xsi:type="xsd:double"&gt;64.2103&lt;/D&gt;&lt;D xsi:type="xsd:double"&gt;66.404045&lt;/D&gt;&lt;D xsi:type="xsd:double"&gt;69.42057&lt;/D&gt;&lt;D xsi:type="xsd:double"&gt;68.31976&lt;/D&gt;&lt;D xsi:type="xsd:double"&gt;70.02853&lt;/D&gt;&lt;D xsi:type="xsd:double"&gt;59.577454&lt;/D&gt;&lt;D xsi:type="xsd:double"&gt;57.905735&lt;/D&gt;&lt;D xsi:type="xsd:double"&gt;60.20761&lt;/D&gt;&lt;D xsi:type="xsd:double"&gt;60.982666&lt;/D&gt;&lt;D xsi:type="xsd:double"&gt;68.12094&lt;/D&gt;&lt;D xsi:type="xsd:double"&gt;64.21571&lt;/D&gt;&lt;D xsi:type="xsd:double"&gt;61.08095&lt;/D&gt;&lt;D xsi:type="xsd:double"&gt;47.15637&lt;/D&gt;&lt;D xsi:type="xsd:double"&gt;46.178513&lt;/D&gt;&lt;D xsi:type="xsd:double"&gt;47.720657&lt;/D&gt;&lt;D xsi:type="xsd:double"&gt;52.862637&lt;/D&gt;&lt;D xsi:type="xsd:double"&gt;45.40576&lt;/D&gt;&lt;D xsi:type="xsd:double"&gt;44.124043&lt;/D&gt;&lt;D xsi:type="xsd:double"&gt;42.440536&lt;/D&gt;&lt;D xsi:type="xsd:double"&gt;40.456753&lt;/D&gt;&lt;D xsi:type="xsd:double"&gt;40.547375&lt;/D&gt;&lt;D xsi:type="xsd:double"&gt;36.646225&lt;/D&gt;&lt;D xsi:type="xsd:double"&gt;32.997555&lt;/D&gt;&lt;D xsi:type="xsd:double"&gt;29.402864&lt;/D&gt;&lt;D xsi:type="xsd:double"&gt;30.634499&lt;/D&gt;&lt;D xsi:type="xsd:double"&gt;27.28291&lt;/D&gt;&lt;D xsi:type="xsd:double"&gt;22.518887&lt;/D&gt;&lt;D xsi:type="xsd:double"&gt;24.995207&lt;/D&gt;&lt;D xsi:type="xsd:double"&gt;32.284237&lt;/D&gt;&lt;D xsi:type="xsd:double"&gt;32.283974&lt;/D&gt;&lt;D xsi:type="xsd:double"&gt;29.21876&lt;/D&gt;&lt;D xsi:type="xsd:double"&gt;23.218565&lt;/D&gt;&lt;D xsi:type="xsd:double"&gt;22.244806&lt;/D&gt;&lt;D xsi:type="xsd:double"&gt;19.016907&lt;/D&gt;&lt;D xsi:type="xsd:double"&gt;20.17568&lt;/D&gt;&lt;D xsi:type="xsd:double"&gt;32.25182&lt;/D&gt;&lt;D xsi:type="xsd:double"&gt;34.49594&lt;/D&gt;&lt;D xsi:type="xsd:double"&gt;41.90912&lt;/D&gt;&lt;D xsi:type="xsd:double"&gt;39.969227&lt;/D&gt;&lt;D xsi:type="xsd:double"&gt;33.98085&lt;/D&gt;&lt;D xsi:type="xsd:double"&gt;40.059036&lt;/D&gt;&lt;D xsi:type="xsd:double"&gt;46.437874&lt;/D&gt;&lt;D xsi:type="xsd:double"&gt;42.96222&lt;/D&gt;&lt;D xsi:type="xsd:double"&gt;44.614033&lt;/D&gt;&lt;D xsi:type="xsd:double"&gt;48.166412&lt;/D&gt;&lt;D xsi:type="xsd:double"&gt;55.55156&lt;/D&gt;&lt;D xsi:type="xsd:double"&gt;53.102135&lt;/D&gt;&lt;D xsi:type="xsd:double"&gt;53.461185&lt;/D&gt;&lt;D xsi:type="xsd:double"&gt;53.5945&lt;/D&gt;&lt;D xsi:type="xsd:double"&gt;54.51487&lt;/D&gt;&lt;D xsi:type="xsd:double"&gt;53.998203&lt;/D&gt;&lt;D xsi:type="xsd:double"&gt;54.29925&lt;/D&gt;&lt;D xsi:type="xsd:double"&gt;55.289986&lt;/D&gt;&lt;D xsi:type="xsd:double"&gt;63.21325&lt;/D&gt;&lt;D xsi:type="xsd:double"&gt;63.95112&lt;/D&gt;&lt;D xsi:type="xsd:double"&gt;62.243275&lt;/D&gt;&lt;D xsi:type="xsd:double"&gt;63.29909&lt;/D&gt;&lt;D xsi:type="xsd:double"&gt;60.1348&lt;/D&gt;&lt;D xsi:type="xsd:double"&gt;61.925888&lt;/D&gt;&lt;D xsi:type="xsd:double"&gt;59.9612&lt;/D&gt;&lt;D xsi:type="xsd:double"&gt;63.59104&lt;/D&gt;&lt;D xsi:type="xsd:double"&gt;65.27959&lt;/D&gt;&lt;D xsi:type="xsd:double"&gt;65.7985&lt;/D&gt;&lt;D xsi:type="xsd:double"&gt;56.984142&lt;/D&gt;&lt;D xsi:type="xsd:double"&gt;49.042233&lt;/D&gt;&lt;D xsi:type="xsd:double"&gt;50.52878&lt;/D&gt;&lt;D xsi:type="xsd:double"&gt;53.811836&lt;/D&gt;&lt;D xsi:type="xsd:double"&gt;62.094032&lt;/D&gt;&lt;D xsi:type="xsd:double"&gt;65.92336&lt;/D&gt;&lt;D xsi:type="xsd:double"&gt;65.873436&lt;/D&gt;&lt;D xsi:type="xsd:double"&gt;65.26635&lt;/D&gt;&lt;D xsi:type="xsd:double"&gt;63.671505&lt;/D&gt;&lt;D xsi:type="xsd:double"&gt;51.3495&lt;/D&gt;&lt;D xsi:type="xsd:double"&gt;48.240868&lt;/D&gt;&lt;D xsi:type="xsd:double"&gt;49.903652&lt;/D&gt;&lt;D xsi:type="xsd:double"&gt;49.204712&lt;/D&gt;&lt;D xsi:type="xsd:double"&gt;52.39754&lt;/D&gt;&lt;D xsi:type="xsd:double"&gt;49.323826&lt;/D&gt;&lt;D xsi:type="xsd:double"&gt;42.17784&lt;/D&gt;&lt;D xsi:type="xsd:double"&gt;46.4744&lt;/D&gt;&lt;D xsi:type="xsd:double"&gt;47.09929&lt;/D&gt;&lt;D xsi:type="xsd:double"&gt;56.277676&lt;/D&gt;&lt;D xsi:type="xsd:double"&gt;59.971104&lt;/D&gt;&lt;D xsi:type="xsd:double"&gt;58.316906&lt;/D&gt;&lt;D xsi:type="xsd:double"&gt;62.719234&lt;/D&gt;&lt;D xsi:type="xsd:double"&gt;63.078518&lt;/D&gt;&lt;D xsi:type="xsd:double"&gt;65.0952&lt;/D&gt;&lt;D xsi:type="xsd:double"&gt;68.34637&lt;/D&gt;&lt;D xsi:type="xsd:double"&gt;67.16848&lt;/D&gt;&lt;D xsi:type="xsd:double"&gt;67.42221&lt;/D&gt;&lt;D xsi:type="xsd:double"&gt;66.14587&lt;/D&gt;&lt;D xsi:type="xsd:double"&gt;71.2808&lt;/D&gt;&lt;D xsi:type="xsd:double"&gt;68.881516&lt;/D&gt;&lt;D xsi:type="xsd:double"&gt;66.7585&lt;/D&gt;&lt;D xsi:type="xsd:double"&gt;72.35973&lt;/D&gt;&lt;D xsi:type="xsd:double"&gt;68.15326&lt;/D&gt;&lt;D xsi:type="xsd:double"&gt;62.410477&lt;/D&gt;&lt;D xsi:type="xsd:double"&gt;62.94482&lt;/D&gt;&lt;D xsi:type="xsd:double"&gt;60.388126&lt;/D&gt;&lt;D xsi:type="xsd:double"&gt;61.999474&lt;/D&gt;&lt;D xsi:type="xsd:double"&gt;52.30019&lt;/D&gt;&lt;D xsi:type="xsd:double"&gt;55.020298&lt;/D&gt;&lt;D xsi:type="xsd:double"&gt;59.597984&lt;/D&gt;&lt;D xsi:type="xsd:double"&gt;57.51803&lt;/D&gt;&lt;D xsi:type="xsd:double"&gt;53.181347&lt;/D&gt;&lt;D xsi:type="xsd:double"&gt;57.47944&lt;/D&gt;&lt;D xsi:type="xsd:double"&gt;53.723873&lt;/D&gt;&lt;D xsi:type="xsd:double"&gt;51.650116&lt;/D&gt;&lt;D xsi:type="xsd:double"&gt;57.373478&lt;/D&gt;&lt;D xsi:type="xsd:double"&gt;59.650425&lt;/D&gt;&lt;D xsi:type="xsd:double"&gt;56.66672&lt;/D&gt;&lt;D xsi:type="xsd:double"&gt;53.136127&lt;/D&gt;&lt;D xsi:type="xsd:double"&gt;58.279957&lt;/D&gt;&lt;D xsi:type="xsd:double"&gt;60.1628&lt;/D&gt;&lt;D xsi:type="xsd:double"&gt;56.727768&lt;/D&gt;&lt;D xsi:type="xsd:double"&gt;48.9423&lt;/D&gt;&lt;D xsi:type="xsd:double"&gt;45.453415&lt;/D&gt;&lt;D xsi:type="xsd:double"&gt;42.707172&lt;/D&gt;&lt;D xsi:type="xsd:double"&gt;45.49913&lt;/D&gt;&lt;D xsi:type="xsd:double"&gt;46.53499&lt;/D&gt;&lt;D xsi:type="xsd:double"&gt;56.685005&lt;/D&gt;&lt;D xsi:type="xsd:double"&gt;54.314728&lt;/D&gt;&lt;D xsi:type="xsd:double"&gt;55.211536&lt;/D&gt;&lt;D xsi:type="xsd:double"&gt;53.64013&lt;/D&gt;&lt;D xsi:type="xsd:double"&gt;49.816605&lt;/D&gt;&lt;D xsi:type="xsd:double"&gt;49.76564&lt;/D&gt;&lt;D xsi:type="xsd:double"&gt;45.847652&lt;/D&gt;&lt;D xsi:type="xsd:double"&gt;42.67654&lt;/D&gt;&lt;D xsi:type="xsd:double"&gt;51.314285&lt;/D&gt;&lt;D xsi:type="xsd:double"&gt;47.33857&lt;/D&gt;&lt;D xsi:type="xsd:double"&gt;38.90551&lt;/D&gt;&lt;D xsi:type="xsd:double"&gt;43.496387&lt;/D&gt;&lt;D xsi:type="xsd:double"&gt;51.592358&lt;/D&gt;&lt;D xsi:type="xsd:double"&gt;61.365803&lt;/D&gt;&lt;D xsi:type="xsd:double"&gt;61.318027&lt;/D&gt;&lt;D xsi:type="xsd:double"&gt;61.92874&lt;/D&gt;&lt;D xsi:type="xsd:double"&gt;59.113804&lt;/D&gt;&lt;D xsi:type="xsd:double"&gt;60.952606&lt;/D&gt;&lt;D xsi:type="xsd:double"&gt;60.652992&lt;/D&gt;&lt;D xsi:type="xsd:double"&gt;60.567078&lt;/D&gt;&lt;D xsi:type="xsd:double"&gt;62.805626&lt;/D&gt;&lt;D xsi:type="xsd:double"&gt;62.280178&lt;/D&gt;&lt;D xsi:type="xsd:double"&gt;64.01223&lt;/D&gt;&lt;D xsi:type="xsd:double"&gt;66.81154&lt;/D&gt;&lt;D xsi:type="xsd:double"&gt;62.544445&lt;/D&gt;&lt;D xsi:type="xsd:double"&gt;56.982258&lt;/D&gt;&lt;D xsi:type="xsd:double"&gt;56.502064&lt;/D&gt;&lt;D xsi:type="xsd:double"&gt;57.23662&lt;/D&gt;&lt;D xsi:type="xsd:double"&gt;58.903034&lt;/D&gt;&lt;D xsi:type="xsd:double"&gt;56.567165&lt;/D&gt;&lt;D xsi:type="xsd:double"&gt;44.93612&lt;/D&gt;&lt;D xsi:type="xsd:double"&gt;42.1729&lt;/D&gt;&lt;D xsi:type="xsd:double"&gt;43.047028&lt;/D&gt;&lt;D xsi:type="xsd:double"&gt;39.977715&lt;/D&gt;&lt;D xsi:type="xsd:double"&gt;38.94307&lt;/D&gt;&lt;D xsi:type="xsd:double"&gt;41.614834&lt;/D&gt;&lt;D xsi:type="xsd:double"&gt;35.839367&lt;/D&gt;&lt;D xsi:type="xsd:double"&gt;34.300426&lt;/D&gt;&lt;D xsi:type="xsd:double"&gt;38.371487&lt;/D&gt;&lt;D xsi:type="xsd:double"&gt;46.752457&lt;/D&gt;&lt;D xsi:type="xsd:double"&gt;48.610435&lt;/D&gt;&lt;D xsi:type="xsd:double"&gt;48.65981&lt;/D&gt;&lt;D xsi:type="xsd:double"&gt;50.58937&lt;/D&gt;&lt;D xsi:type="xsd:double"&gt;51.65988&lt;/D&gt;&lt;D xsi:type="xsd:double"&gt;37.919132&lt;/D&gt;&lt;D xsi:type="xsd:double"&gt;35.34111&lt;/D&gt;&lt;D xsi:type="xsd:double"&gt;36.34342&lt;/D&gt;&lt;D xsi:type="xsd:double"&gt;45.382008&lt;/D&gt;&lt;D xsi:type="xsd:double"&gt;40.783802&lt;/D&gt;&lt;D xsi:type="xsd:double"&gt;42.54888&lt;/D&gt;&lt;D xsi:type="xsd:double"&gt;43.849327&lt;/D&gt;&lt;D xsi:type="xsd:double"&gt;41.527966&lt;/D&gt;&lt;D xsi:type="xsd:double"&gt;45.08406&lt;/D&gt;&lt;D xsi:type="xsd:double"&gt;47.695713&lt;/D&gt;&lt;D xsi:type="xsd:double"&gt;51.977203&lt;/D&gt;&lt;D xsi:type="xsd:double"&gt;46.299652&lt;/D&gt;&lt;D xsi:type="xsd:double"&gt;49.33694&lt;/D&gt;&lt;D xsi:type="xsd:double"&gt;50.75172&lt;/D&gt;&lt;D xsi:type="xsd:double"&gt;41.831856&lt;/D&gt;&lt;D xsi:type="xsd:double"&gt;36.24243&lt;/D&gt;&lt;D xsi:type="xsd:double"&gt;29.22123&lt;/D&gt;&lt;D xsi:type="xsd:double"&gt;29.023714&lt;/D&gt;&lt;D xsi:type="xsd:double"&gt;34.596638&lt;/D&gt;&lt;D xsi:type="xsd:double"&gt;32.961197&lt;/D&gt;&lt;D xsi:type="xsd:double"&gt;25.244238&lt;/D&gt;&lt;D xsi:type="xsd:double"&gt;24.024595&lt;/D&gt;&lt;D xsi:type="xsd:double"&gt;28.480768&lt;/D&gt;&lt;D xsi:type="xsd:double"&gt;34.253437&lt;/D&gt;&lt;D xsi:type="xsd:double"&gt;33.469486&lt;/D&gt;&lt;D xsi:type="xsd:double"&gt;42.854214&lt;/D&gt;&lt;D xsi:type="xsd:double"&gt;49.329685&lt;/D&gt;&lt;D xsi:type="xsd:double"&gt;47.184593&lt;/D&gt;&lt;D xsi:type="xsd:double"&gt;49.783028&lt;/D&gt;&lt;D xsi:type="xsd:double"&gt;54.12759&lt;/D&gt;&lt;D xsi:type="xsd:double"&gt;55.04074&lt;/D&gt;&lt;D xsi:type="xsd:double"&gt;56.426224&lt;/D&gt;&lt;D xsi:type="xsd:double"&gt;50.52208&lt;/D&gt;&lt;D xsi:type="xsd:double"&gt;53.869614&lt;/D&gt;&lt;D xsi:type="xsd:double"&gt;50.103302&lt;/D&gt;&lt;D xsi:type="xsd:double"&gt;48.648575&lt;/D&gt;&lt;D xsi:type="xsd:double"&gt;51.218662&lt;/D&gt;&lt;D xsi:type="xsd:double"&gt;58.489403&lt;/D&gt;&lt;D xsi:type="xsd:double"&gt;58.63858&lt;/D&gt;&lt;D xsi:type="xsd:double"&gt;51.06836&lt;/D&gt;&lt;D xsi:type="xsd:double"&gt;54.0501&lt;/D&gt;&lt;D xsi:type="xsd:double"&gt;52.346294&lt;/D&gt;&lt;D xsi:type="xsd:double"&gt;54.77568&lt;/D&gt;&lt;D xsi:type="xsd:double"&gt;53.757942&lt;/D&gt;&lt;D xsi:type="xsd:double"&gt;45.314842&lt;/D&gt;&lt;D xsi:type="xsd:double"&gt;45.424057&lt;/D&gt;&lt;D xsi:type="xsd:double"&gt;38.858387&lt;/D&gt;&lt;D xsi:type="xsd:double"&gt;36.598137&lt;/D&gt;&lt;D xsi:type="xsd:double"&gt;33.48381&lt;/D&gt;&lt;D xsi:type="xsd:double"&gt;32.580345&lt;/D&gt;&lt;D xsi:type="xsd:double"&gt;35.703243&lt;/D&gt;&lt;D xsi:type="xsd:double"&gt;35.464085&lt;/D&gt;&lt;D xsi:type="xsd:double"&gt;29.845013&lt;/D&gt;&lt;D xsi:type="xsd:double"&gt;36.931717&lt;/D&gt;&lt;D xsi:type="xsd:double"&gt;46.3303&lt;/D&gt;&lt;D xsi:type="xsd:double"&gt;44.347908&lt;/D&gt;&lt;D xsi:type="xsd:double"&gt;47.6341&lt;/D&gt;&lt;D xsi:type="xsd:double"&gt;46.617527&lt;/D&gt;&lt;D xsi:type="xsd:double"&gt;51.454655&lt;/D&gt;&lt;D xsi:type="xsd:double"&gt;53.14692&lt;/D&gt;&lt;D xsi:type="xsd:double"&gt;58.55801&lt;/D&gt;&lt;D xsi:type="xsd:double"&gt;59.824512&lt;/D&gt;&lt;D xsi:type="xsd:double"&gt;60.53323&lt;/D&gt;&lt;D xsi:type="xsd:double"&gt;59.033897&lt;/D&gt;&lt;D xsi:type="xsd:double"&gt;55.458557&lt;/D&gt;&lt;D xsi:type="xsd:double"&gt;59.79492&lt;/D&gt;&lt;D xsi:type="xsd:double"&gt;64.01994&lt;/D&gt;&lt;D xsi:type="xsd:double"&gt;68.92993&lt;/D&gt;&lt;D xsi:type="xsd:double"&gt;63.920807&lt;/D&gt;&lt;D xsi:type="xsd:double"&gt;64.454346&lt;/D&gt;&lt;D xsi:type="xsd:double"&gt;55.255676&lt;/D&gt;&lt;D xsi:type="xsd:double"&gt;55.714024&lt;/D&gt;&lt;D xsi:type="xsd:double"&gt;56.94659&lt;/D&gt;&lt;D xsi:type="xsd:double"&gt;56.17175&lt;/D&gt;&lt;D xsi:type="xsd:double"&gt;50.62472&lt;/D&gt;&lt;D xsi:type="xsd:double"&gt;51.856075&lt;/D&gt;&lt;D xsi:type="xsd:double"&gt;44.268353&lt;/D&gt;&lt;D xsi:type="xsd:double"&gt;42.473175&lt;/D&gt;&lt;D xsi:type="xsd:double"&gt;50.159695&lt;/D&gt;&lt;D xsi:type="xsd:double"&gt;43.874664&lt;/D&gt;&lt;D xsi:type="xsd:double"&gt;46.721886&lt;/D&gt;&lt;D xsi:type="xsd:double"&gt;41.619167&lt;/D&gt;&lt;D xsi:type="xsd:double"&gt;38.002563&lt;/D&gt;&lt;D xsi:type="xsd:double"&gt;40.212185&lt;/D&gt;&lt;D xsi:type="xsd:double"&gt;40.858498&lt;/D&gt;&lt;D xsi:type="xsd:double"&gt;49.85383&lt;/D&gt;&lt;D xsi:type="xsd:double"&gt;51.656956&lt;/D&gt;&lt;D xsi:type="xsd:double"&gt;55.98322&lt;/D&gt;&lt;D xsi:type="xsd:double"&gt;58.5509&lt;/D&gt;&lt;D xsi:type="xsd:double"&gt;58.10843&lt;/D&gt;&lt;D xsi:type="xsd:double"&gt;57.887703&lt;/D&gt;&lt;D xsi:type="xsd:double"&gt;60.3955&lt;/D&gt;&lt;D xsi:type="xsd:double"&gt;60.431366&lt;/D&gt;&lt;D xsi:type="xsd:double"&gt;62.74641&lt;/D&gt;&lt;D xsi:type="xsd:double"&gt;62.9871&lt;/D&gt;&lt;D xsi:type="xsd:double"&gt;62.890182&lt;/D&gt;&lt;D xsi:type="xsd:double"&gt;62.164497&lt;/D&gt;&lt;D xsi:type="xsd:double"&gt;65.26735&lt;/D&gt;&lt;D xsi:type="xsd:double"&gt;62.428337&lt;/D&gt;&lt;D xsi:type="xsd:double"&gt;64.14678&lt;/D&gt;&lt;D xsi:type="xsd:double"&gt;68.666016&lt;/D&gt;&lt;D xsi:type="xsd:double"&gt;62.977543&lt;/D&gt;&lt;D xsi:type="xsd:double"&gt;61.326317&lt;/D&gt;&lt;D xsi:type="xsd:double"&gt;55.42176&lt;/D&gt;&lt;D xsi:type="xsd:double"&gt;59.79564&lt;/D&gt;&lt;D xsi:type="xsd:double"&gt;64.28974&lt;/D&gt;&lt;D xsi:type="xsd:double"&gt;62.086414&lt;/D&gt;&lt;D xsi:type="xsd:double"&gt;59.02036&lt;/D&gt;&lt;D xsi:type="xsd:double"&gt;62.5135&lt;/D&gt;&lt;D xsi:type="xsd:double"&gt;61.78559&lt;/D&gt;&lt;D xsi:type="xsd:double"&gt;57.97093&lt;/D&gt;&lt;D xsi:type="xsd:double"&gt;57.115417&lt;/D&gt;&lt;D xsi:type="xsd:double"&gt;56.5406&lt;/D&gt;&lt;D xsi:type="xsd:double"&gt;57.409378&lt;/D&gt;&lt;D xsi:type="xsd:double"&gt;43.54924&lt;/D&gt;&lt;D xsi:type="xsd:double"&gt;46.270645&lt;/D&gt;&lt;D xsi:type="xsd:double"&gt;45.833214&lt;/D&gt;&lt;D xsi:type="xsd:double"&gt;56.381775&lt;/D&gt;&lt;D xsi:type="xsd:double"&gt;57.026554&lt;/D&gt;&lt;D xsi:type="xsd:double"&gt;55.870193&lt;/D&gt;&lt;D xsi:type="xsd:double"&gt;64.82175&lt;/D&gt;&lt;D xsi:type="xsd:double"&gt;64.11231&lt;/D&gt;&lt;D xsi:type="xsd:double"&gt;64.45612&lt;/D&gt;&lt;D xsi:type="xsd:double"&gt;64.21457&lt;/D&gt;&lt;D xsi:type="xsd:double"&gt;64.226776&lt;/D&gt;&lt;D xsi:type="xsd:double"&gt;49.72001&lt;/D&gt;&lt;D xsi:type="xsd:double"&gt;51.741806&lt;/D&gt;&lt;D xsi:type="xsd:double"&gt;51.545273&lt;/D&gt;&lt;D xsi:type="xsd:double"&gt;55.283463&lt;/D&gt;&lt;D xsi:type="xsd:double"&gt;58.7156&lt;/D&gt;&lt;D xsi:type="xsd:double"&gt;60.538662&lt;/D&gt;&lt;D xsi:type="xsd:double"&gt;60.429287&lt;/D&gt;&lt;D xsi:type="xsd:double"&gt;57.368702&lt;/D&gt;&lt;D xsi:type="xsd:double"&gt;54.334698&lt;/D&gt;&lt;D xsi:type="xsd:double"&gt;65.73021&lt;/D&gt;&lt;D xsi:type="xsd:double"&gt;69.64895&lt;/D&gt;&lt;D xsi:type="xsd:double"&gt;72.65874&lt;/D&gt;&lt;D xsi:type="xsd:double"&gt;73.88383&lt;/D&gt;&lt;D xsi:type="xsd:double"&gt;77.0447&lt;/D&gt;&lt;D xsi:type="xsd:double"&gt;79.68378&lt;/D&gt;&lt;D xsi:type="xsd:double"&gt;80.71673&lt;/D&gt;&lt;D xsi:type="xsd:double"&gt;80.99638&lt;/D&gt;&lt;D xsi:type="xsd:double"&gt;70.90961&lt;/D&gt;&lt;D xsi:type="xsd:double"&gt;72.03996&lt;/D&gt;&lt;D xsi:type="xsd:double"&gt;72.84912&lt;/D&gt;&lt;D xsi:type="xsd:double"&gt;69.947464&lt;/D&gt;&lt;D xsi:type="xsd:double"&gt;61.819386&lt;/D&gt;&lt;D xsi:type="xsd:double"&gt;59.68583&lt;/D&gt;&lt;D xsi:type="xsd:double"&gt;66.63428&lt;/D&gt;&lt;D xsi:type="xsd:double"&gt;67.4671&lt;/D&gt;&lt;D xsi:type="xsd:double"&gt;71.06845&lt;/D&gt;&lt;D xsi:type="xsd:double"&gt;67.504684&lt;/D&gt;&lt;D xsi:type="xsd:double"&gt;70.27531&lt;/D&gt;&lt;D xsi:type="xsd:double"&gt;70.28454&lt;/D&gt;&lt;D xsi:type="xsd:double"&gt;73.17631&lt;/D&gt;&lt;D xsi:type="xsd:double"&gt;73.78021&lt;/D&gt;&lt;D xsi:type="xsd:double"&gt;66.52163&lt;/D&gt;&lt;D xsi:type="xsd:double"&gt;68.873276&lt;/D&gt;&lt;D xsi:type="xsd:double"&gt;69.92632&lt;/D&gt;&lt;D xsi:type="xsd:double"&gt;65.87049&lt;/D&gt;&lt;D xsi:type="xsd:double"&gt;59.596363&lt;/D&gt;&lt;D xsi:type="xsd:double"&gt;53.350826&lt;/D&gt;&lt;D xsi:type="xsd:double"&gt;53.382202&lt;/D&gt;&lt;D xsi:type="xsd:double"&gt;53.699528&lt;/D&gt;&lt;D xsi:type="xsd:double"&gt;53.579308&lt;/D&gt;&lt;D xsi:type="xsd:double"&gt;67.91476&lt;/D&gt;&lt;D xsi:type="xsd:double"&gt;67.12877&lt;/D&gt;&lt;D xsi:type="xsd:double"&gt;64.79945&lt;/D&gt;&lt;D xsi:type="xsd:double"&gt;62.781147&lt;/D&gt;&lt;D xsi:type="xsd:double"&gt;47.29664&lt;/D&gt;&lt;D xsi:type="xsd:double"&gt;46.21558&lt;/D&gt;&lt;D xsi:type="xsd:double"&gt;44.48983&lt;/D&gt;&lt;D xsi:type="xsd:double"&gt;38.945305&lt;/D&gt;&lt;D xsi:type="xsd:double"&gt;34.63527&lt;/D&gt;&lt;D xsi:type="xsd:double"&gt;42.13748&lt;/D&gt;&lt;D xsi:type="xsd:double"&gt;38.071957&lt;/D&gt;&lt;D xsi:type="xsd:double"&gt;42.056126&lt;/D&gt;&lt;D xsi:type="xsd:double"&gt;35.73846&lt;/D&gt;&lt;D xsi:type="xsd:double"&gt;33.887173&lt;/D&gt;&lt;D xsi:type="xsd:double"&gt;36.4193&lt;/D&gt;&lt;D xsi:type="xsd:double"&gt;33.882156&lt;/D&gt;&lt;D xsi:type="xsd:double"&gt;32.45863&lt;/D&gt;&lt;D xsi:type="xsd:double"&gt;26.463745&lt;/D&gt;&lt;D xsi:type="xsd:double"&gt;23.39508&lt;/D&gt;&lt;D xsi:type="xsd:double"&gt;27.420908&lt;/D&gt;&lt;D xsi:type="xsd:double"&gt;34.47987&lt;/D&gt;&lt;D xsi:type="xsd:double"&gt;37.29793&lt;/D&gt;&lt;D xsi:type="xsd:double"&gt;34.903423&lt;/D&gt;&lt;D xsi:type="xsd:double"&gt;41.76289&lt;/D&gt;&lt;D xsi:type="xsd:double"&gt;35.194904&lt;/D&gt;&lt;D xsi:type="xsd:double"&gt;36.51698&lt;/D&gt;&lt;D xsi:type="xsd:double"&gt;35.17257&lt;/D&gt;&lt;D xsi:type="xsd:double"&gt;37.561726&lt;/D&gt;&lt;D xsi:type="xsd:double"&gt;34.052204&lt;/D&gt;&lt;D xsi:type="xsd:double"&gt;37.279358&lt;/D&gt;&lt;D xsi:type="xsd:double"&gt;38.52598&lt;/D&gt;&lt;D xsi:type="xsd:double"&gt;39.034096&lt;/D&gt;&lt;D xsi:type="xsd:double"&gt;47.135204&lt;/D&gt;&lt;D xsi:type="xsd:double"&gt;45.66837&lt;/D&gt;&lt;D xsi:type="xsd:double"&gt;45.00825&lt;/D&gt;&lt;D xsi:type="xsd:double"&gt;41.679028&lt;/D&gt;&lt;D xsi:type="xsd:double"&gt;50.948658&lt;/D&gt;&lt;D xsi:type="xsd:double"&gt;56.818665&lt;/D&gt;&lt;D xsi:type="xsd:double"&gt;54.07691&lt;/D&gt;&lt;D xsi:type="xsd:double"&gt;59.379982&lt;/D&gt;&lt;D xsi:type="xsd:double"&gt;57.400436&lt;/D&gt;&lt;D xsi:type="xsd:double"&gt;55.68806&lt;/D&gt;&lt;D xsi:type="xsd:double"&gt;52.115147&lt;/D&gt;&lt;D xsi:type="xsd:double"&gt;51.026936&lt;/D&gt;&lt;D xsi:type="xsd:double"&gt;48.684895&lt;/D&gt;&lt;D xsi:type="xsd:double"&gt;53.223244&lt;/D&gt;&lt;D xsi:type="xsd:double"&gt;54.635914&lt;/D&gt;&lt;D xsi:type="xsd:double"&gt;57.462456&lt;/D&gt;&lt;D xsi:type="xsd:double"&gt;59.18618&lt;/D&gt;&lt;D xsi:type="xsd:double"&gt;60.604275&lt;/D&gt;&lt;D xsi:type="xsd:double"&gt;52.196957&lt;/D&gt;&lt;D xsi:type="xsd:double"&gt;45.872375&lt;/D&gt;&lt;D xsi:type="xsd:double"&gt;42.635757&lt;/D&gt;&lt;D xsi:type="xsd:double"&gt;42.149376&lt;/D&gt;&lt;D xsi:type="xsd:double"&gt;44.66198&lt;/D&gt;&lt;D xsi:type="xsd:double"&gt;55.509754&lt;/D&gt;&lt;D xsi:type="xsd:double"&gt;54.272865&lt;/D&gt;&lt;D xsi:type="xsd:double"&gt;59.557365&lt;/D&gt;&lt;D xsi:type="xsd:double"&gt;56.721226&lt;/D&gt;&lt;D xsi:type="xsd:double"&gt;56.27028&lt;/D&gt;&lt;D xsi:type="xsd:double"&gt;42.77786&lt;/D&gt;&lt;D xsi:type="xsd:double"&gt;48.884613&lt;/D&gt;&lt;D xsi:type="xsd:double"&gt;44.83095&lt;/D&gt;&lt;D xsi:type="xsd:double"&gt;52.433884&lt;/D&gt;&lt;D xsi:type="xsd:double"&gt;55.231445&lt;/D&gt;&lt;D xsi:type="xsd:double"&gt;55.969803&lt;/D&gt;&lt;D xsi:type="xsd:double"&gt;45.816444&lt;/D&gt;&lt;D xsi:type="xsd:double"&gt;46.535713&lt;/D&gt;&lt;D xsi:type="xsd:double"&gt;43.15553&lt;/D&gt;&lt;D xsi:type="xsd:double"&gt;42.169876&lt;/D&gt;&lt;D xsi:type="xsd:double"&gt;38.832047&lt;/D&gt;&lt;D xsi:type="xsd:double"&gt;34.13466&lt;/D&gt;&lt;D xsi:type="xsd:double"&gt;33.11271&lt;/D&gt;&lt;D xsi:type="xsd:double"&gt;38.85022&lt;/D&gt;&lt;D xsi:type="xsd:double"&gt;44.743046&lt;/D&gt;&lt;D xsi:type="xsd:double"&gt;50.062576&lt;/D&gt;&lt;D xsi:type="xsd:double"&gt;48.76582&lt;/D&gt;&lt;D xsi:type="xsd:double"&gt;49.06279&lt;/D&gt;&lt;D xsi:type="xsd:double"&gt;56.428707&lt;/D&gt;&lt;D xsi:type="xsd:double"&gt;51.30021&lt;/D&gt;&lt;D xsi:type="xsd:double"&gt;53.055485&lt;/D&gt;&lt;D xsi:type="xsd:double"&gt;57.104717&lt;/D&gt;&lt;D xsi:type="xsd:double"&gt;54.37713&lt;/D&gt;&lt;D xsi:type="xsd:double"&gt;49.937637&lt;/D&gt;&lt;D xsi:type="xsd:double"&gt;53.34324&lt;/D&gt;&lt;D xsi:type="xsd:double"&gt;55.888744&lt;/D&gt;&lt;D xsi:type="xsd:double"&gt;57.26283&lt;/D&gt;&lt;D xsi:type="xsd:double"&gt;58.99822&lt;/D&gt;&lt;D xsi:type="xsd:double"&gt;61.958134&lt;/D&gt;&lt;D xsi:type="xsd:double"&gt;59.43764&lt;/D&gt;&lt;D xsi:type="xsd:double"&gt;63.158607&lt;/D&gt;&lt;D xsi:type="xsd:double"&gt;57.28386&lt;/D&gt;&lt;D xsi:type="xsd:double"&gt;49.907333&lt;/D&gt;&lt;D xsi:type="xsd:double"&gt;53.651997&lt;/D&gt;&lt;D xsi:type="xsd:double"&gt;59.765804&lt;/D&gt;&lt;D xsi:type="xsd:double"&gt;62.04961&lt;/D&gt;&lt;D xsi:type="xsd:double"&gt;66.05037&lt;/D&gt;&lt;D xsi:type="xsd:double"&gt;66.735245&lt;/D&gt;&lt;D xsi:type="xsd:double"&gt;64.323074&lt;/D&gt;&lt;D xsi:type="xsd:double"&gt;65.046074&lt;/D&gt;&lt;D xsi:type="xsd:double"&gt;58.78848&lt;/D&gt;&lt;D xsi:type="xsd:double"&gt;56.822895&lt;/D&gt;&lt;D xsi:type="xsd:double"&gt;56.31347&lt;/D&gt;&lt;D xsi:type="xsd:double"&gt;57.598667&lt;/D&gt;&lt;D xsi:type="xsd:double"&gt;59.867474&lt;/D&gt;&lt;D xsi:type="xsd:double"&gt;61.39348&lt;/D&gt;&lt;D xsi:type="xsd:double"&gt;58.968357&lt;/D&gt;&lt;D xsi:type="xsd:double"&gt;54.688618&lt;/D&gt;&lt;D xsi:type="xsd:double"&gt;54.846817&lt;/D&gt;&lt;D xsi:type="xsd:double"&gt;49.28544&lt;/D&gt;&lt;D xsi:type="xsd:double"&gt;51.924835&lt;/D&gt;&lt;D xsi:type="xsd:double"&gt;57.688847&lt;/D&gt;&lt;D xsi:type="xsd:double"&gt;58.592087&lt;/D&gt;&lt;D xsi:type="xsd:double"&gt;59.817425&lt;/D&gt;&lt;D xsi:type="xsd:double"&gt;60.827244&lt;/D&gt;&lt;D xsi:type="xsd:double"&gt;60.93208&lt;/D&gt;&lt;D xsi:type="xsd:double"&gt;57.84395&lt;/D&gt;&lt;D xsi:type="xsd:double"&gt;58.579617&lt;/D&gt;&lt;D xsi:type="xsd:double"&gt;61.73503&lt;/D&gt;&lt;D xsi:type="xsd:double"&gt;58.671886&lt;/D&gt;&lt;D xsi:type="xsd:double"&gt;60.39535&lt;/D&gt;&lt;D xsi:type="xsd:double"&gt;53.481487&lt;/D&gt;&lt;D xsi:type="xsd:double"&gt;46.164707&lt;/D&gt;&lt;D xsi:type="xsd:double"&gt;39.490173&lt;/D&gt;&lt;D xsi:type="xsd:double"&gt;38.845234&lt;/D&gt;&lt;D xsi:type="xsd:double"&gt;37.905144&lt;/D&gt;&lt;D xsi:type="xsd:double"&gt;33.137295&lt;/D&gt;&lt;D xsi:type="xsd:double"&gt;29.927256&lt;/D&gt;&lt;D xsi:type="xsd:double"&gt;33.048286&lt;/D&gt;&lt;D xsi:type="xsd:double"&gt;34.046894&lt;/D&gt;&lt;D xsi:type="xsd:double"&gt;38.953255&lt;/D&gt;&lt;D xsi:type="xsd:double"&gt;37.801243&lt;/D&gt;&lt;D xsi:type="xsd:double"&gt;45.67125&lt;/D&gt;&lt;D xsi:type="xsd:double"&gt;55.374546&lt;/D&gt;&lt;D xsi:type="xsd:double"&gt;52.65538&lt;/D&gt;&lt;D xsi:type="xsd:double"&gt;55.64281&lt;/D&gt;&lt;D xsi:type="xsd:double"&gt;52.788307&lt;/D&gt;&lt;D xsi:type="xsd:double"&gt;56.077034&lt;/D&gt;&lt;D xsi:type="xsd:double"&gt;55.07647&lt;/D&gt;&lt;D xsi:type="xsd:double"&gt;54.709293&lt;/D&gt;&lt;D xsi:type="xsd:double"&gt;63.57639&lt;/D&gt;&lt;D xsi:type="xsd:double"&gt;64.504875&lt;/D&gt;&lt;D xsi:type="xsd:double"&gt;67.99579&lt;/D&gt;&lt;D xsi:type="xsd:double"&gt;71.22799&lt;/D&gt;&lt;D xsi:type="xsd:double"&gt;81.34095&lt;/D&gt;&lt;D xsi:type="xsd:double"&gt;85.406906&lt;/D&gt;&lt;D xsi:type="xsd:double"&gt;86.838715&lt;/D&gt;&lt;D xsi:type="xsd:double"&gt;89.38313&lt;/D&gt;&lt;D xsi:type="xsd:double"&gt;79.29017&lt;/D&gt;&lt;D xsi:type="xsd:double"&gt;79.6028&lt;/D&gt;&lt;D xsi:type="xsd:double"&gt;80.278854&lt;/D&gt;&lt;D xsi:type="xsd:double"&gt;78.277565&lt;/D&gt;&lt;D xsi:type="xsd:double"&gt;66.72913&lt;/D&gt;&lt;D xsi:type="xsd:double"&gt;72.6179&lt;/D&gt;&lt;D xsi:type="xsd:double"&gt;73.18188&lt;/D&gt;&lt;D xsi:type="xsd:double"&gt;71.17163&lt;/D&gt;&lt;D xsi:type="xsd:double"&gt;72.93139&lt;/D&gt;&lt;D xsi:type="xsd:double"&gt;75.503555&lt;/D&gt;&lt;D xsi:type="xsd:double"&gt;75.565025&lt;/D&gt;&lt;D xsi:type="xsd:double"&gt;74.63124&lt;/D&gt;&lt;D xsi:type="xsd:double"&gt;68.85507&lt;/D&gt;&lt;D xsi:type="xsd:double"&gt;68.65856&lt;/D&gt;&lt;D xsi:type="xsd:double"&gt;61.12221&lt;/D&gt;&lt;D xsi:type="xsd:double"&gt;58.95312&lt;/D&gt;&lt;D xsi:type="xsd:double"&gt;52.777927&lt;/D&gt;&lt;D xsi:type="xsd:double"&gt;56.77104&lt;/D&gt;&lt;D xsi:type="xsd:double"&gt;58.61821&lt;/D&gt;&lt;D xsi:type="xsd:double"&gt;53.211617&lt;/D&gt;&lt;D xsi:type="xsd:double"&gt;50.657093&lt;/D&gt;&lt;D xsi:type="xsd:double"&gt;51.251965&lt;/D&gt;&lt;D xsi:type="xsd:double"&gt;58.918743&lt;/D&gt;&lt;D xsi:type="xsd:double"&gt;54.908226&lt;/D&gt;&lt;D xsi:type="xsd:double"&gt;56.32572&lt;/D&gt;&lt;D xsi:type="xsd:double"&gt;54.373394&lt;/D&gt;&lt;D xsi:type="xsd:double"&gt;53.249744&lt;/D&gt;&lt;D xsi:type="xsd:double"&gt;60.050304&lt;/D&gt;&lt;D xsi:type="xsd:double"&gt;63.208252&lt;/D&gt;&lt;D xsi:type="xsd:double"&gt;59.8644&lt;/D&gt;&lt;D xsi:type="xsd:double"&gt;49.402332&lt;/D&gt;&lt;D xsi:type="xsd:double"&gt;48.959614&lt;/D&gt;&lt;D xsi:type="xsd:double"&gt;51.639824&lt;/D&gt;&lt;D xsi:type="xsd:double"&gt;49.52766&lt;/D&gt;&lt;D xsi:type="xsd:double"&gt;52.582047&lt;/D&gt;&lt;D xsi:type="xsd:double"&gt;50.751335&lt;/D&gt;&lt;D xsi:type="xsd:double"&gt;45.987007&lt;/D&gt;&lt;D xsi:type="xsd:double"&gt;47.017414&lt;/D&gt;&lt;D xsi:type="xsd:double"&gt;41.994057&lt;/D&gt;&lt;D xsi:type="xsd:double"&gt;37.959076&lt;/D&gt;&lt;D xsi:type="xsd:double"&gt;42.313354&lt;/D&gt;&lt;D xsi:type="xsd:double"&gt;48.85566&lt;/D&gt;&lt;D xsi:type="xsd:double"&gt;42.960495&lt;/D&gt;&lt;D xsi:type="xsd:double"&gt;39.35614&lt;/D&gt;&lt;D xsi:type="xsd:double"&gt;42.641674&lt;/D&gt;&lt;D xsi:type="xsd:double"&gt;41.8696&lt;/D&gt;&lt;D xsi:type="xsd:double"&gt;43.10544&lt;/D&gt;&lt;D xsi:type="xsd:double"&gt;48.805294&lt;/D&gt;&lt;D xsi:type="xsd:double"&gt;52.819565&lt;/D&gt;&lt;D xsi:type="xsd:double"&gt;53.921066&lt;/D&gt;&lt;D xsi:type="xsd:double"&gt;49.417183&lt;/D&gt;&lt;D xsi:type="xsd:double"&gt;42.337566&lt;/D&gt;&lt;D xsi:type="xsd:double"&gt;34.614353&lt;/D&gt;&lt;D xsi:type="xsd:double"&gt;39.446033&lt;/D&gt;&lt;D xsi:type="xsd:double"&gt;39.990818&lt;/D&gt;&lt;D xsi:type="xsd:double"&gt;37.53334&lt;/D&gt;&lt;D xsi:type="xsd:double"&gt;30.001198&lt;/D&gt;&lt;D xsi:type="xsd:double"&gt;28.087603&lt;/D&gt;&lt;D xsi:type="xsd:double"&gt;20.29509&lt;/D&gt;&lt;D xsi:type="xsd:double"&gt;32.422947&lt;/D&gt;&lt;D xsi:type="xsd:double"&gt;38.291027&lt;/D&gt;&lt;D xsi:type="xsd:double"&gt;41.7484&lt;/D&gt;&lt;D xsi:type="xsd:double"&gt;40.958904&lt;/D&gt;&lt;D xsi:type="xsd:double"&gt;40.438496&lt;/D&gt;&lt;D xsi:type="xsd:double"&gt;41.747814&lt;/D&gt;&lt;D xsi:type="xsd:double"&gt;44.829243&lt;/D&gt;&lt;D xsi:type="xsd:double"&gt;44.723694&lt;/D&gt;&lt;D xsi:type="xsd:double"&gt;46.432777&lt;/D&gt;&lt;D xsi:type="xsd:double"&gt;43.631264&lt;/D&gt;&lt;D xsi:type="xsd:double"&gt;45.26006&lt;/D&gt;&lt;D xsi:type="xsd:double"&gt;42.20533&lt;/D&gt;&lt;D xsi:type="xsd:double"&gt;34.91547&lt;/D&gt;&lt;D xsi:type="xsd:double"&gt;37.201607&lt;/D&gt;&lt;D xsi:type="xsd:double"&gt;38.956623&lt;/D&gt;&lt;D xsi:type="xsd:double"&gt;37.76149&lt;/D&gt;&lt;D xsi:type="xsd:double"&gt;40.01778&lt;/D&gt;&lt;D xsi:type="xsd:double"&gt;37.629223&lt;/D&gt;&lt;D xsi:type="xsd:double"&gt;37.5723&lt;/D&gt;&lt;D xsi:type="xsd:double"&gt;39.578873&lt;/D&gt;&lt;D xsi:type="xsd:double"&gt;37.892807&lt;/D&gt;&lt;D xsi:type="xsd:double"&gt;41.32707&lt;/D&gt;&lt;D xsi:type="xsd:double"&gt;40.896187&lt;/D&gt;&lt;D xsi:type="xsd:double"&gt;40.56335&lt;/D&gt;&lt;D xsi:type="xsd:double"&gt;33.174534&lt;/D&gt;&lt;D xsi:type="xsd:double"&gt;35.411327&lt;/D&gt;&lt;D xsi:type="xsd:double"&gt;35.069767&lt;/D&gt;&lt;D xsi:type="xsd:double"&gt;32.899216&lt;/D&gt;&lt;D xsi:type="xsd:double"&gt;29.156567&lt;/D&gt;&lt;D xsi:type="xsd:double"&gt;26.249002&lt;/D&gt;&lt;D xsi:type="xsd:double"&gt;22.95494&lt;/D&gt;&lt;D xsi:type="xsd:double"&gt;20.595633&lt;/D&gt;&lt;D xsi:type="xsd:double"&gt;15.049871&lt;/D&gt;&lt;D xsi:type="xsd:double"&gt;18.192085&lt;/D&gt;&lt;D xsi:type="xsd:double"&gt;16.777903&lt;/D&gt;&lt;D xsi:type="xsd:double"&gt;30.390026&lt;/D&gt;&lt;D xsi:type="xsd:double"&gt;28.87296&lt;/D&gt;&lt;D xsi:type="xsd:double"&gt;29.843422&lt;/D&gt;&lt;D xsi:type="xsd:double"&gt;26.586433&lt;/D&gt;&lt;D xsi:type="xsd:double"&gt;25.065392&lt;/D&gt;&lt;D xsi:type="xsd:double"&gt;24.497013&lt;/D&gt;&lt;D xsi:type="xsd:double"&gt;22.968344&lt;/D&gt;&lt;D xsi:type="xsd:double"&gt;34.529102&lt;/D&gt;&lt;D xsi:type="xsd:double"&gt;45.833454&lt;/D&gt;&lt;D xsi:type="xsd:double"&gt;40.876938&lt;/D&gt;&lt;D xsi:type="xsd:double"&gt;40.39615&lt;/D&gt;&lt;D xsi:type="xsd:double"&gt;41.134083&lt;/D&gt;&lt;D xsi:type="xsd:double"&gt;40.14172&lt;/D&gt;&lt;D xsi:type="xsd:double"&gt;46.77207&lt;/D&gt;&lt;D xsi:type="xsd:double"&gt;45.581024&lt;/D&gt;&lt;D xsi:type="xsd:double"&gt;46.448826&lt;/D&gt;&lt;D xsi:type="xsd:double"&gt;44.554447&lt;/D&gt;&lt;D xsi:type="xsd:double"&gt;45.13738&lt;/D&gt;&lt;D xsi:type="xsd:double"&gt;39.56051&lt;/D&gt;&lt;D xsi:type="xsd:double"&gt;37.47065&lt;/D&gt;&lt;D xsi:type="xsd:double"&gt;38.986046&lt;/D&gt;&lt;D xsi:type="xsd:double"&gt;32.985195&lt;/D&gt;&lt;D xsi:type="xsd:double"&gt;37.73355&lt;/D&gt;&lt;D xsi:type="xsd:double"&gt;46.952465&lt;/D&gt;&lt;D xsi:type="xsd:double"&gt;51.07204&lt;/D&gt;&lt;D xsi:type="xsd:double"&gt;50.79308&lt;/D&gt;&lt;D xsi:type="xsd:double"&gt;58.153336&lt;/D&gt;&lt;D xsi:type="xsd:double"&gt;56.031273&lt;/D&gt;&lt;D xsi:type="xsd:double"&gt;57.11965&lt;/D&gt;&lt;D xsi:type="xsd:double"&gt;59.918423&lt;/D&gt;&lt;D xsi:type="xsd:double"&gt;57.96501&lt;/D&gt;&lt;D xsi:type="xsd:double"&gt;55.564438&lt;/D&gt;&lt;D xsi:type="xsd:double"&gt;60.485004&lt;/D&gt;&lt;D xsi:type="xsd:double"&gt;62.283104&lt;/D&gt;&lt;D xsi:type="xsd:double"&gt;62.3679&lt;/D&gt;&lt;D xsi:type="xsd:double"&gt;60.823914&lt;/D&gt;&lt;D xsi:type="xsd:double"&gt;58.23854&lt;/D&gt;&lt;D xsi:type="xsd:double"&gt;61.950493&lt;/D&gt;&lt;D xsi:type="xsd:double"&gt;61.267746&lt;/D&gt;&lt;D xsi:type="xsd:double"&gt;61.60584&lt;/D&gt;&lt;D xsi:type="xsd:double"&gt;57.78687&lt;/D&gt;&lt;D xsi:type="xsd:double"&gt;55.087738&lt;/D&gt;&lt;D xsi:type="xsd:double"&gt;51.665836&lt;/D&gt;&lt;D xsi:type="xsd:double"&gt;46.951904&lt;/D&gt;&lt;D xsi:type="xsd:double"&gt;50.523937&lt;/D&gt;&lt;D xsi:type="xsd:double"&gt;57.975983&lt;/D&gt;&lt;D xsi:type="xsd:double"&gt;57.926983&lt;/D&gt;&lt;D xsi:type="xsd:double"&gt;54.335827&lt;/D&gt;&lt;D xsi:type="xsd:double"&gt;51.695137&lt;/D&gt;&lt;D xsi:type="xsd:double"&gt;46.113537&lt;/D&gt;&lt;D xsi:type="xsd:double"&gt;45.310776&lt;/D&gt;&lt;D xsi:type="xsd:double"&gt;54.545494&lt;/D&gt;&lt;D xsi:type="xsd:double"&gt;46.74191&lt;/D&gt;&lt;D xsi:type="xsd:double"&gt;41.716244&lt;/D&gt;&lt;D xsi:type="xsd:double"&gt;45.840828&lt;/D&gt;&lt;D xsi:type="xsd:double"&gt;44.816696&lt;/D&gt;&lt;D xsi:type="xsd:double"&gt;49.77726&lt;/D&gt;&lt;D xsi:type="xsd:double"&gt;53.453342&lt;/D&gt;&lt;D xsi:type="xsd:double"&gt;52.022205&lt;/D&gt;&lt;D xsi:type="xsd:double"&gt;50.733162&lt;/D&gt;&lt;D xsi:type="xsd:double"&gt;49.22884&lt;/D&gt;&lt;D xsi:type="xsd:double"&gt;49.070446&lt;/D&gt;&lt;D xsi:type="xsd:double"&gt;42.27067&lt;/D&gt;&lt;D xsi:type="xsd:double"&gt;41.2192&lt;/D&gt;&lt;D xsi:type="xsd:double"&gt;48.59192&lt;/D&gt;&lt;D xsi:type="xsd:double"&gt;50.306755&lt;/D&gt;&lt;D xsi:type="xsd:double"&gt;49.18067&lt;/D&gt;&lt;D xsi:type="xsd:double"&gt;45.977985&lt;/D&gt;&lt;D xsi:type="xsd:double"&gt;45.40363&lt;/D&gt;&lt;D xsi:type="xsd:double"&gt;40.439766&lt;/D&gt;&lt;D xsi:type="xsd:double"&gt;38.882954&lt;/D&gt;&lt;D xsi:type="xsd:double"&gt;37.367683&lt;/D&gt;&lt;D xsi:type="xsd:double"&gt;33.914406&lt;/D&gt;&lt;D xsi:type="xsd:double"&gt;31.88061&lt;/D&gt;&lt;D xsi:type="xsd:double"&gt;31.413813&lt;/D&gt;&lt;D xsi:type="xsd:double"&gt;42.350014&lt;/D&gt;&lt;D xsi:type="xsd:double"&gt;46.05763&lt;/D&gt;&lt;D xsi:type="xsd:double"&gt;43.980556&lt;/D&gt;&lt;D xsi:type="xsd:double"&gt;44.81156&lt;/D&gt;&lt;D xsi:type="xsd:double"&gt;45.7318&lt;/D&gt;&lt;D xsi:type="xsd:double"&gt;50.60347&lt;/D&gt;&lt;D xsi:type="xsd:double"&gt;52.72073&lt;/D&gt;&lt;D xsi:type="xsd:double"&gt;47.779938&lt;/D&gt;&lt;D xsi:type="xsd:double"&gt;49.64073&lt;/D&gt;&lt;D xsi:type="xsd:double"&gt;46.99276&lt;/D&gt;&lt;D xsi:type="xsd:double"&gt;47.815765&lt;/D&gt;&lt;D xsi:type="xsd:double"&gt;36.654884&lt;/D&gt;&lt;D xsi:type="xsd:double"&gt;34.604942&lt;/D&gt;&lt;D xsi:type="xsd:double"&gt;31.733799&lt;/D&gt;&lt;D xsi:type="xsd:double"&gt;24.825836&lt;/D&gt;&lt;D xsi:type="xsd:double"&gt;27.965282&lt;/D&gt;&lt;D xsi:type="xsd:double"&gt;23.089212&lt;/D&gt;&lt;D xsi:type="xsd:double"&gt;21.808683&lt;/D&gt;&lt;D xsi:type="xsd:double"&gt;27.290918&lt;/D&gt;&lt;D xsi:type="xsd:double"&gt;26.247496&lt;/D&gt;&lt;D xsi:type="xsd:double"&gt;23.775442&lt;/D&gt;&lt;D xsi:type="xsd:double"&gt;21.675657&lt;/D&gt;&lt;D xsi:type="xsd:double"&gt;30.914473&lt;/D&gt;&lt;D xsi:type="xsd:double"&gt;24.95106&lt;/D&gt;&lt;D xsi:type="xsd:double"&gt;22.77831&lt;/D&gt;&lt;D xsi:type="xsd:double"&gt;32.657463&lt;/D&gt;&lt;D xsi:type="xsd:double"&gt;36.853115&lt;/D&gt;&lt;D xsi:type="xsd:double"&gt;32.79112&lt;/D&gt;&lt;D xsi:type="xsd:double"&gt;35.836243&lt;/D&gt;&lt;D xsi:type="xsd:double"&gt;38.095997&lt;/D&gt;&lt;D xsi:type="xsd:double"&gt;45.16422&lt;/D&gt;&lt;D xsi:type="xsd:double"&gt;44.18732&lt;/D&gt;&lt;D xsi:type="xsd:double"&gt;42.507195&lt;/D&gt;&lt;D xsi:type="xsd:double"&gt;37.770866&lt;/D&gt;&lt;D xsi:type="xsd:double"&gt;40.761&lt;/D&gt;&lt;D xsi:type="xsd:double"&gt;42.396614&lt;/D&gt;&lt;D xsi:type="xsd:double"&gt;35.03658&lt;/D&gt;&lt;D xsi:type="xsd:double"&gt;33.14814&lt;/D&gt;&lt;D xsi:type="xsd:double"&gt;42.0485&lt;/D&gt;&lt;D xsi:type="xsd:double"&gt;44.74763&lt;/D&gt;&lt;D xsi:type="xsd:double"&gt;42.674625&lt;/D&gt;&lt;D xsi:type="xsd:double"&gt;48.391125&lt;/D&gt;&lt;D xsi:type="xsd:double"&gt;47.48887&lt;/D&gt;&lt;D xsi:type="xsd:double"&gt;49.80884&lt;/D&gt;&lt;D xsi:type="xsd:double"&gt;49.16299&lt;/D&gt;&lt;D xsi:type="xsd:double"&gt;46.250965&lt;/D&gt;&lt;D xsi:type="xsd:double"&gt;42.543938&lt;/D&gt;&lt;D xsi:type="xsd:double"&gt;49.383057&lt;/D&gt;&lt;D xsi:type="xsd:double"&gt;46.238407&lt;/D&gt;&lt;D xsi:type="xsd:double"&gt;50.237003&lt;/D&gt;&lt;D xsi:type="xsd:double"&gt;57.15783&lt;/D&gt;&lt;D xsi:type="xsd:double"&gt;56.284748&lt;/D&gt;&lt;D xsi:type="xsd:double"&gt;58.860386&lt;/D&gt;&lt;D xsi:type="xsd:double"&gt;58.591694&lt;/D&gt;&lt;D x</t>
        </r>
      </text>
    </comment>
    <comment ref="A35" authorId="0" shapeId="0">
      <text>
        <r>
          <rPr>
            <b/>
            <sz val="9"/>
            <color indexed="81"/>
            <rFont val="Tahoma"/>
            <charset val="1"/>
          </rPr>
          <t>si:type="xsd:double"&gt;56.18208&lt;/D&gt;&lt;D xsi:type="xsd:double"&gt;55.92593&lt;/D&gt;&lt;D xsi:type="xsd:double"&gt;55.71451&lt;/D&gt;&lt;D xsi:type="xsd:double"&gt;58.765408&lt;/D&gt;&lt;D xsi:type="xsd:double"&gt;61.865005&lt;/D&gt;&lt;D xsi:type="xsd:double"&gt;58.900455&lt;/D&gt;&lt;D xsi:type="xsd:double"&gt;58.26309&lt;/D&gt;&lt;D xsi:type="xsd:double"&gt;61.790184&lt;/D&gt;&lt;D xsi:type="xsd:double"&gt;64.02284&lt;/D&gt;&lt;D xsi:type="xsd:double"&gt;64.190956&lt;/D&gt;&lt;D xsi:type="xsd:double"&gt;63.745155&lt;/D&gt;&lt;D xsi:type="xsd:double"&gt;62.36411&lt;/D&gt;&lt;D xsi:type="xsd:double"&gt;55.577946&lt;/D&gt;&lt;D xsi:type="xsd:double"&gt;55.973854&lt;/D&gt;&lt;D xsi:type="xsd:double"&gt;63.39584&lt;/D&gt;&lt;D xsi:type="xsd:double"&gt;62.700745&lt;/D&gt;&lt;D xsi:type="xsd:double"&gt;55.83866&lt;/D&gt;&lt;D xsi:type="xsd:double"&gt;49.12829&lt;/D&gt;&lt;D xsi:type="xsd:double"&gt;49.727932&lt;/D&gt;&lt;D xsi:type="xsd:double"&gt;50.973465&lt;/D&gt;&lt;D xsi:type="xsd:double"&gt;53.16928&lt;/D&gt;&lt;D xsi:type="xsd:double"&gt;54.64537&lt;/D&gt;&lt;D xsi:type="xsd:double"&gt;55.995247&lt;/D&gt;&lt;D xsi:type="xsd:double"&gt;66.9031&lt;/D&gt;&lt;D xsi:type="xsd:double"&gt;69.15693&lt;/D&gt;&lt;D xsi:type="xsd:double"&gt;68.55786&lt;/D&gt;&lt;D xsi:type="xsd:double"&gt;64.20809&lt;/D&gt;&lt;D xsi:type="xsd:double"&gt;68.074905&lt;/D&gt;&lt;D xsi:type="xsd:double"&gt;62.76137&lt;/D&gt;&lt;D xsi:type="xsd:double"&gt;67.960945&lt;/D&gt;&lt;D xsi:type="xsd:double"&gt;64.085526&lt;/D&gt;&lt;D xsi:type="xsd:double"&gt;60.211823&lt;/D&gt;&lt;D xsi:type="xsd:double"&gt;61.785023&lt;/D&gt;&lt;D xsi:type="xsd:double"&gt;60.638264&lt;/D&gt;&lt;D xsi:type="xsd:double"&gt;61.088375&lt;/D&gt;&lt;D xsi:type="xsd:double"&gt;53.14073&lt;/D&gt;&lt;D xsi:type="xsd:double"&gt;45.408413&lt;/D&gt;&lt;D xsi:type="xsd:double"&gt;42.80994&lt;/D&gt;&lt;D xsi:type="xsd:double"&gt;41.52279&lt;/D&gt;&lt;D xsi:type="xsd:double"&gt;36.270294&lt;/D&gt;&lt;D xsi:type="xsd:double"&gt;37.44668&lt;/D&gt;&lt;D xsi:type="xsd:double"&gt;39.642838&lt;/D&gt;&lt;D xsi:type="xsd:double"&gt;36.62207&lt;/D&gt;&lt;D xsi:type="xsd:double"&gt;34.50892&lt;/D&gt;&lt;D xsi:type="xsd:double"&gt;31.741934&lt;/D&gt;&lt;D xsi:type="xsd:double"&gt;36.354904&lt;/D&gt;&lt;D xsi:type="xsd:double"&gt;42.340218&lt;/D&gt;&lt;D xsi:type="xsd:double"&gt;37.59934&lt;/D&gt;&lt;D xsi:type="xsd:double"&gt;35.657066&lt;/D&gt;&lt;D xsi:type="xsd:double"&gt;39.66869&lt;/D&gt;&lt;D xsi:type="xsd:double"&gt;38.95348&lt;/D&gt;&lt;D xsi:type="xsd:double"&gt;39.535454&lt;/D&gt;&lt;D xsi:type="xsd:double"&gt;51.932976&lt;/D&gt;&lt;D xsi:type="xsd:double"&gt;52.49991&lt;/D&gt;&lt;D xsi:type="xsd:double"&gt;55.958424&lt;/D&gt;&lt;D xsi:type="xsd:double"&gt;56.94716&lt;/D&gt;&lt;D xsi:type="xsd:double"&gt;60.331757&lt;/D&gt;&lt;D xsi:type="xsd:double"&gt;58.87925&lt;/D&gt;&lt;D xsi:type="xsd:double"&gt;60.727886&lt;/D&gt;&lt;D xsi:type="xsd:double"&gt;62.360603&lt;/D&gt;&lt;D xsi:type="xsd:double"&gt;63.884975&lt;/D&gt;&lt;D xsi:type="xsd:double"&gt;68.77594&lt;/D&gt;&lt;D xsi:type="xsd:double"&gt;67.76906&lt;/D&gt;&lt;D xsi:type="xsd:double"&gt;59.837673&lt;/D&gt;&lt;D xsi:type="xsd:double"&gt;47.432148&lt;/D&gt;&lt;D xsi:type="xsd:double"&gt;45.04965&lt;/D&gt;&lt;D xsi:type="xsd:double"&gt;46.881626&lt;/D&gt;&lt;D xsi:type="xsd:double"&gt;39.310425&lt;/D&gt;&lt;D xsi:type="xsd:double"&gt;42.382732&lt;/D&gt;&lt;D xsi:type="xsd:double"&gt;49.502148&lt;/D&gt;&lt;D xsi:type="xsd:double"&gt;52.445385&lt;/D&gt;&lt;D xsi:type="xsd:double"&gt;54.720634&lt;/D&gt;&lt;D xsi:type="xsd:double"&gt;56.030113&lt;/D&gt;&lt;D xsi:type="xsd:double"&gt;44.499023&lt;/D&gt;&lt;D xsi:type="xsd:double"&gt;43.989628&lt;/D&gt;&lt;D xsi:type="xsd:double"&gt;43.074734&lt;/D&gt;&lt;D xsi:type="xsd:double"&gt;48.608765&lt;/D&gt;&lt;D xsi:type="xsd:double"&gt;55.008904&lt;/D&gt;&lt;D xsi:type="xsd:double"&gt;59.067146&lt;/D&gt;&lt;D xsi:type="xsd:double"&gt;53.06304&lt;/D&gt;&lt;D xsi:type="xsd:double"&gt;48.65301&lt;/D&gt;&lt;D xsi:type="xsd:double"&gt;52.197777&lt;/D&gt;&lt;D xsi:type="xsd:double"&gt;49.70515&lt;/D&gt;&lt;D xsi:type="xsd:double"&gt;54.850418&lt;/D&gt;&lt;D xsi:type="xsd:double"&gt;59.683987&lt;/D&gt;&lt;D xsi:type="xsd:double"&gt;60.9605&lt;/D&gt;&lt;D xsi:type="xsd:double"&gt;63.96459&lt;/D&gt;&lt;D xsi:type="xsd:double"&gt;65.152534&lt;/D&gt;&lt;D xsi:type="xsd:double"&gt;66.87629&lt;/D&gt;&lt;D xsi:type="xsd:double"&gt;63.806698&lt;/D&gt;&lt;D xsi:type="xsd:double"&gt;66.47488&lt;/D&gt;&lt;D xsi:type="xsd:double"&gt;67.9114&lt;/D&gt;&lt;D xsi:type="xsd:double"&gt;66.963&lt;/D&gt;&lt;D xsi:type="xsd:double"&gt;67.35836&lt;/D&gt;&lt;D xsi:type="xsd:double"&gt;69.21225&lt;/D&gt;&lt;D xsi:type="xsd:double"&gt;70.39804&lt;/D&gt;&lt;D xsi:type="xsd:double"&gt;68.967094&lt;/D&gt;&lt;D xsi:type="xsd:double"&gt;60.565006&lt;/D&gt;&lt;D xsi:type="xsd:double"&gt;64.48072&lt;/D&gt;&lt;D xsi:type="xsd:double"&gt;54.85827&lt;/D&gt;&lt;D xsi:type="xsd:double"&gt;56.5262&lt;/D&gt;&lt;D xsi:type="xsd:double"&gt;61.667686&lt;/D&gt;&lt;D xsi:type="xsd:double"&gt;66.419044&lt;/D&gt;&lt;D xsi:type="xsd:double"&gt;65.68599&lt;/D&gt;&lt;D xsi:type="xsd:double"&gt;66.057175&lt;/D&gt;&lt;D xsi:type="xsd:double"&gt;67.30847&lt;/D&gt;&lt;D xsi:type="xsd:double"&gt;69.84065&lt;/D&gt;&lt;D xsi:type="xsd:double"&gt;71.92188&lt;/D&gt;&lt;D xsi:type="xsd:double"&gt;71.229195&lt;/D&gt;&lt;D xsi:type="xsd:double"&gt;67.633965&lt;/D&gt;&lt;D xsi:type="xsd:double"&gt;70.8238&lt;/D&gt;&lt;D xsi:type="xsd:double"&gt;68.04528&lt;/D&gt;&lt;D xsi:type="xsd:double"&gt;68.97106&lt;/D&gt;&lt;D xsi:type="xsd:double"&gt;68.98733&lt;/D&gt;&lt;D xsi:type="xsd:double"&gt;62.796894&lt;/D&gt;&lt;D xsi:type="xsd:double"&gt;62.59893&lt;/D&gt;&lt;D xsi:type="xsd:double"&gt;64.551506&lt;/D&gt;&lt;D xsi:type="xsd:double"&gt;61.336018&lt;/D&gt;&lt;D xsi:type="xsd:double"&gt;65.43111&lt;/D&gt;&lt;D xsi:type="xsd:double"&gt;63.96165&lt;/D&gt;&lt;D xsi:type="xsd:double"&gt;67.6594&lt;/D&gt;&lt;D xsi:type="xsd:double"&gt;69.55258&lt;/D&gt;&lt;D xsi:type="xsd:double"&gt;75.27158&lt;/D&gt;&lt;D xsi:type="xsd:double"&gt;76.953545&lt;/D&gt;&lt;D xsi:type="xsd:double"&gt;75.12613&lt;/D&gt;&lt;D xsi:type="xsd:double"&gt;77.366356&lt;/D&gt;&lt;D xsi:type="xsd:double"&gt;79.39656&lt;/D&gt;&lt;D xsi:type="xsd:double"&gt;55.39254&lt;/D&gt;&lt;D xsi:type="xsd:double"&gt;53.773106&lt;/D&gt;&lt;D xsi:type="xsd:double"&gt;53.210785&lt;/D&gt;&lt;D xsi:type="xsd:double"&gt;56.06577&lt;/D&gt;&lt;D xsi:type="xsd:double"&gt;59.965336&lt;/D&gt;&lt;D xsi:type="xsd:double"&gt;59.447243&lt;/D&gt;&lt;D xsi:type="xsd:double"&gt;61.959393&lt;/D&gt;&lt;D xsi:type="xsd:double"&gt;63.53242&lt;/D&gt;&lt;D xsi:type="xsd:double"&gt;61.30584&lt;/D&gt;&lt;D xsi:type="xsd:double"&gt;51.52963&lt;/D&gt;&lt;D xsi:type="xsd:double"&gt;56.658783&lt;/D&gt;&lt;D xsi:type="xsd:double"&gt;57.567905&lt;/D&gt;&lt;D xsi:type="xsd:double"&gt;59.844112&lt;/D&gt;&lt;D xsi:type="xsd:double"&gt;49.32506&lt;/D&gt;&lt;D xsi:type="xsd:double"&gt;54.873154&lt;/D&gt;&lt;D xsi:type="xsd:double"&gt;56.737686&lt;/D&gt;&lt;D xsi:type="xsd:double"&gt;58.477245&lt;/D&gt;&lt;D xsi:type="xsd:double"&gt;61.262882&lt;/D&gt;&lt;D xsi:type="xsd:double"&gt;58.663975&lt;/D&gt;&lt;D xsi:type="xsd:double"&gt;51.587494&lt;/D&gt;&lt;D xsi:type="xsd:double"&gt;48.611355&lt;/D&gt;&lt;D xsi:type="xsd:double"&gt;41.767403&lt;/D&gt;&lt;D xsi:type="xsd:double"&gt;46.15637&lt;/D&gt;&lt;D xsi:type="xsd:double"&gt;42.79047&lt;/D&gt;&lt;D xsi:type="xsd:double"&gt;49.954517&lt;/D&gt;&lt;D xsi:type="xsd:double"&gt;48.321598&lt;/D&gt;&lt;D xsi:type="xsd:double"&gt;49.69654&lt;/D&gt;&lt;D xsi:type="xsd:double"&gt;54.05172&lt;/D&gt;&lt;D xsi:type="xsd:double"&gt;53.20995&lt;/D&gt;&lt;D xsi:type="xsd:double"&gt;48.234554&lt;/D&gt;&lt;D xsi:type="xsd:double"&gt;44.61538&lt;/D&gt;&lt;D xsi:type="xsd:double"&gt;41.52968&lt;/D&gt;&lt;D xsi:type="xsd:double"&gt;41.179497&lt;/D&gt;&lt;D xsi:type="xsd:double"&gt;46.292973&lt;/D&gt;&lt;D xsi:type="xsd:double"&gt;40.31572&lt;/D&gt;&lt;D xsi:type="xsd:double"&gt;38.306015&lt;/D&gt;&lt;D xsi:type="xsd:double"&gt;37.655117&lt;/D&gt;&lt;D xsi:type="xsd:double"&gt;41.791286&lt;/D&gt;&lt;D xsi:type="xsd:double"&gt;44.490627&lt;/D&gt;&lt;D xsi:type="xsd:double"&gt;36.217945&lt;/D&gt;&lt;D xsi:type="xsd:double"&gt;45.566414&lt;/D&gt;&lt;D xsi:type="xsd:double"&gt;40.87814&lt;/D&gt;&lt;D xsi:type="xsd:double"&gt;36.790398&lt;/D&gt;&lt;D xsi:type="xsd:double"&gt;38.954765&lt;/D&gt;&lt;D xsi:type="xsd:double"&gt;38.351475&lt;/D&gt;&lt;D xsi:type="xsd:double"&gt;38.092983&lt;/D&gt;&lt;D xsi:type="xsd:double"&gt;40.09658&lt;/D&gt;&lt;D xsi:type="xsd:double"&gt;40.442936&lt;/D&gt;&lt;D xsi:type="xsd:double"&gt;48.074223&lt;/D&gt;&lt;D xsi:type="xsd:double"&gt;48.04566&lt;/D&gt;&lt;D xsi:type="xsd:double"&gt;46.572838&lt;/D&gt;&lt;D xsi:type="xsd:double"&gt;49.389183&lt;/D&gt;&lt;D xsi:type="xsd:double"&gt;51.93185&lt;/D&gt;&lt;D xsi:type="xsd:double"&gt;49.589966&lt;/D&gt;&lt;D xsi:type="xsd:double"&gt;50.933052&lt;/D&gt;&lt;D xsi:type="xsd:double"&gt;53.187653&lt;/D&gt;&lt;D xsi:type="xsd:double"&gt;45.253773&lt;/D&gt;&lt;D xsi:type="xsd:double"&gt;43.919518&lt;/D&gt;&lt;D xsi:type="xsd:double"&gt;48.59045&lt;/D&gt;&lt;D xsi:type="xsd:double"&gt;51.79675&lt;/D&gt;&lt;D xsi:type="xsd:double"&gt;53.315548&lt;/D&gt;&lt;D xsi:type="xsd:double"&gt;50.47969&lt;/D&gt;&lt;D xsi:type="xsd:double"&gt;42.55369&lt;/D&gt;&lt;D xsi:type="xsd:double"&gt;42.956036&lt;/D&gt;&lt;D xsi:type="xsd:double"&gt;43.26634&lt;/D&gt;&lt;D xsi:type="xsd:double"&gt;35.04555&lt;/D&gt;&lt;D xsi:type="xsd:double"&gt;34.361423&lt;/D&gt;&lt;D xsi:type="xsd:double"&gt;31.172588&lt;/D&gt;&lt;D xsi:type="xsd:double"&gt;29.545677&lt;/D&gt;&lt;D xsi:type="xsd:double"&gt;32.50174&lt;/D&gt;&lt;D xsi:type="xsd:double"&gt;29.623735&lt;/D&gt;&lt;D xsi:type="xsd:double"&gt;28.656584&lt;/D&gt;&lt;D xsi:type="xsd:double"&gt;35.318413&lt;/D&gt;&lt;D xsi:type="xsd:double"&gt;36.59968&lt;/D&gt;&lt;D xsi:type="xsd:double"&gt;43.5764&lt;/D&gt;&lt;D xsi:type="xsd:double"&gt;47.982246&lt;/D&gt;&lt;D xsi:type="xsd:double"&gt;47.55708&lt;/D&gt;&lt;D xsi:type="xsd:double"&gt;56.04179&lt;/D&gt;&lt;D xsi:type="xsd:double"&gt;57.115894&lt;/D&gt;&lt;D xsi:type="xsd:double"&gt;58.4308&lt;/D&gt;&lt;D xsi:type="xsd:double"&gt;62.563766&lt;/D&gt;&lt;D xsi:type="xsd:double"&gt;66.26053&lt;/D&gt;&lt;D xsi:type="xsd:double"&gt;62.54785&lt;/D&gt;&lt;D xsi:type="xsd:double"&gt;64.7175&lt;/D&gt;&lt;D xsi:type="xsd:double"&gt;57.464344&lt;/D&gt;&lt;D xsi:type="xsd:double"&gt;60.158337&lt;/D&gt;&lt;D xsi:type="xsd:double"&gt;65.13935&lt;/D&gt;&lt;D xsi:type="xsd:double"&gt;63.533546&lt;/D&gt;&lt;D xsi:type="xsd:double"&gt;58.278564&lt;/D&gt;&lt;D xsi:type="xsd:double"&gt;58.562283&lt;/D&gt;&lt;D xsi:type="xsd:double"&gt;59.762028&lt;/D&gt;&lt;D xsi:type="xsd:double"&gt;62.049793&lt;/D&gt;&lt;D xsi:type="xsd:double"&gt;68.38826&lt;/D&gt;&lt;D xsi:type="xsd:double"&gt;67.88527&lt;/D&gt;&lt;D xsi:type="xsd:double"&gt;66.22466&lt;/D&gt;&lt;D xsi:type="xsd:double"&gt;61.138287&lt;/D&gt;&lt;D xsi:type="xsd:double"&gt;59.117996&lt;/D&gt;&lt;D xsi:type="xsd:double"&gt;64.16763&lt;/D&gt;&lt;D xsi:type="xsd:double"&gt;63.524525&lt;/D&gt;&lt;D xsi:type="xsd:double"&gt;66.82315&lt;/D&gt;&lt;D xsi:type="xsd:double"&gt;67.64418&lt;/D&gt;&lt;D xsi:type="xsd:double"&gt;68.68383&lt;/D&gt;&lt;D xsi:type="xsd:double"&gt;71.38569&lt;/D&gt;&lt;D xsi:type="xsd:double"&gt;70.9991&lt;/D&gt;&lt;D xsi:type="xsd:double"&gt;76.10283&lt;/D&gt;&lt;D xsi:type="xsd:double"&gt;77.73419&lt;/D&gt;&lt;D xsi:type="xsd:double"&gt;74.16038&lt;/D&gt;&lt;D xsi:type="xsd:double"&gt;75.967705&lt;/D&gt;&lt;D xsi:type="xsd:double"&gt;67.68729&lt;/D&gt;&lt;D xsi:type="xsd:double"&gt;71.983246&lt;/D&gt;&lt;D xsi:type="xsd:double"&gt;68.40399&lt;/D&gt;&lt;D xsi:type="xsd:double"&gt;62.6581&lt;/D&gt;&lt;D xsi:type="xsd:double"&gt;61.15056&lt;/D&gt;&lt;D xsi:type="xsd:double"&gt;54.721508&lt;/D&gt;&lt;D xsi:type="xsd:double"&gt;55.69473&lt;/D&gt;&lt;D xsi:type="xsd:double"&gt;54.002174&lt;/D&gt;&lt;D xsi:type="xsd:double"&gt;48.279995&lt;/D&gt;&lt;D xsi:type="xsd:double"&gt;49.70572&lt;/D&gt;&lt;D xsi:type="xsd:double"&gt;52.45323&lt;/D&gt;&lt;D xsi:type="xsd:double"&gt;55.572773&lt;/D&gt;&lt;D xsi:type="xsd:double"&gt;46.465954&lt;/D&gt;&lt;D xsi:type="xsd:double"&gt;48.633167&lt;/D&gt;&lt;D xsi:type="xsd:double"&gt;56.08&lt;/D&gt;&lt;D xsi:type="xsd:double"&gt;56.02236&lt;/D&gt;&lt;D xsi:type="xsd:double"&gt;54.784878&lt;/D&gt;&lt;D xsi:type="xsd:double"&gt;66.15043&lt;/D&gt;&lt;D xsi:type="xsd:double"&gt;66.54617&lt;/D&gt;&lt;D xsi:type="xsd:double"&gt;69.907295&lt;/D&gt;&lt;D xsi:type="xsd:double"&gt;71.376785&lt;/D&gt;&lt;D xsi:type="xsd:double"&gt;61.67139&lt;/D&gt;&lt;D xsi:type="xsd:double"&gt;61.82084&lt;/D&gt;&lt;D xsi:type="xsd:double"&gt;62.481487&lt;/D&gt;&lt;D xsi:type="xsd:double"&gt;56.784893&lt;/D&gt;&lt;D xsi:type="xsd:double"&gt;60.38174&lt;/D&gt;&lt;D xsi:type="xsd:double"&gt;61.43089&lt;/D&gt;&lt;D xsi:type="xsd:double"&gt;58.1637&lt;/D&gt;&lt;D xsi:type="xsd:double"&gt;51.963207&lt;/D&gt;&lt;D xsi:type="xsd:double"&gt;55.962177&lt;/D&gt;&lt;D xsi:type="xsd:double"&gt;59.349567&lt;/D&gt;&lt;D xsi:type="xsd:double"&gt;55.18019&lt;/D&gt;&lt;D xsi:type="xsd:double"&gt;54.970093&lt;/D&gt;&lt;D xsi:type="xsd:double"&gt;54.790924&lt;/D&gt;&lt;D xsi:type="xsd:double"&gt;48.95989&lt;/D&gt;&lt;D xsi:type="xsd:double"&gt;55.558075&lt;/D&gt;&lt;D xsi:type="xsd:double"&gt;53.831676&lt;/D&gt;&lt;D xsi:type="xsd:double"&gt;44.21059&lt;/D&gt;&lt;D xsi:type="xsd:double"&gt;41.853073&lt;/D&gt;&lt;D xsi:type="xsd:double"&gt;48.747345&lt;/D&gt;&lt;D xsi:type="xsd:double"&gt;48.347717&lt;/D&gt;&lt;D xsi:type="xsd:double"&gt;51.156937&lt;/D&gt;&lt;D xsi:type="xsd:double"&gt;58.96174&lt;/D&gt;&lt;D xsi:type="xsd:double"&gt;61.52451&lt;/D&gt;&lt;D xsi:type="xsd:double"&gt;63.9037&lt;/D&gt;&lt;D xsi:type="xsd:double"&gt;61.079666&lt;/D&gt;&lt;D xsi:type="xsd:double"&gt;62.800148&lt;/D&gt;&lt;D xsi:type="xsd:double"&gt;62.351242&lt;/D&gt;&lt;D xsi:type="xsd:double"&gt;55.157906&lt;/D&gt;&lt;D xsi:type="xsd:double"&gt;57.728085&lt;/D&gt;&lt;D xsi:type="xsd:double"&gt;64.45019&lt;/D&gt;&lt;D xsi:type="xsd:double"&gt;66.76252&lt;/D&gt;&lt;D xsi:type="xsd:double"&gt;68.67452&lt;/D&gt;&lt;D xsi:type="xsd:double"&gt;69.20785&lt;/D&gt;&lt;D xsi:type="xsd:double"&gt;72.706276&lt;/D&gt;&lt;D xsi:type="xsd:double"&gt;71.262184&lt;/D&gt;&lt;D xsi:type="xsd:double"&gt;69.49793&lt;/D&gt;&lt;D xsi:type="xsd:double"&gt;63.23727&lt;/D&gt;&lt;D xsi:type="xsd:double"&gt;64.0877&lt;/D&gt;&lt;D xsi:type="xsd:double"&gt;68.51511&lt;/D&gt;&lt;D xsi:type="xsd:double"&gt;68.74152&lt;/D&gt;&lt;D xsi:type="xsd:double"&gt;69.252655&lt;/D&gt;&lt;D xsi:type="xsd:double"&gt;73.04081&lt;/D&gt;&lt;D xsi:type="xsd:double"&gt;73.19011&lt;/D&gt;&lt;D xsi:type="xsd:double"&gt;74.31525&lt;/D&gt;&lt;D xsi:type="xsd:double"&gt;72.17172&lt;/D&gt;&lt;D xsi:type="xsd:double"&gt;74.988396&lt;/D&gt;&lt;D xsi:type="xsd:double"&gt;76.93184&lt;/D&gt;&lt;D xsi:type="xsd:double"&gt;73.65454&lt;/D&gt;&lt;D xsi:type="xsd:double"&gt;76.066826&lt;/D&gt;&lt;D xsi:type="xsd:double"&gt;74.80328&lt;/D&gt;&lt;D xsi:type="xsd:double"&gt;76.43413&lt;/D&gt;&lt;D xsi:type="xsd:double"&gt;74.51945&lt;/D&gt;&lt;D xsi:type="xsd:double"&gt;58.895424&lt;/D&gt;&lt;D xsi:type="xsd:double"&gt;62.66407&lt;/D&gt;&lt;D xsi:type="xsd:double"&gt;63.26333&lt;/D&gt;&lt;D xsi:type="xsd:double"&gt;51.62043&lt;/D&gt;&lt;D xsi:type="xsd:double"&gt;53.43754&lt;/D&gt;&lt;D xsi:type="xsd:double"&gt;61.105778&lt;/D&gt;&lt;D xsi:type="xsd:double"&gt;58.27917&lt;/D&gt;&lt;D xsi:type="xsd:double"&gt;53.431194&lt;/D&gt;&lt;D xsi:type="xsd:double"&gt;52.792473&lt;/D&gt;&lt;D xsi:type="xsd:double"&gt;52.641052&lt;/D&gt;&lt;D xsi:type="xsd:double"&gt;58.4266&lt;/D&gt;&lt;D xsi:type="xsd:double"&gt;57.2365&lt;/D&gt;&lt;D xsi:type="xsd:double"&gt;51.67567&lt;/D&gt;&lt;D xsi:type="xsd:double"&gt;59.33976&lt;/D&gt;&lt;D xsi:type="xsd:double"&gt;52.90278&lt;/D&gt;&lt;D xsi:type="xsd:double"&gt;53.433395&lt;/D&gt;&lt;D xsi:type="xsd:double"&gt;42.927296&lt;/D&gt;&lt;D xsi:type="xsd:double"&gt;46.723072&lt;/D&gt;&lt;D xsi:type="xsd:double"&gt;45.337097&lt;/D&gt;&lt;D xsi:type="xsd:double"&gt;42.370735&lt;/D&gt;&lt;D xsi:type="xsd:double"&gt;47.138847&lt;/D&gt;&lt;D xsi:type="xsd:double"&gt;56.360466&lt;/D&gt;&lt;D xsi:type="xsd:double"&gt;59.689884&lt;/D&gt;&lt;D xsi:type="xsd:double"&gt;64.93975&lt;/D&gt;&lt;D xsi:type="xsd:double"&gt;65.62595&lt;/D&gt;&lt;D xsi:type="xsd:double"&gt;66.94233&lt;/D&gt;&lt;D xsi:type="xsd:double"&gt;67.82892&lt;/D&gt;&lt;D xsi:type="xsd:double"&gt;70.16281&lt;/D&gt;&lt;D xsi:type="xsd:double"&gt;71.20276&lt;/D&gt;&lt;D xsi:type="xsd:double"&gt;69.887474&lt;/D&gt;&lt;D xsi:type="xsd:double"&gt;72.17103&lt;/D&gt;&lt;D xsi:type="xsd:double"&gt;72.25507&lt;/D&gt;&lt;D xsi:type="xsd:double"&gt;73.71221&lt;/D&gt;&lt;D xsi:type="xsd:double"&gt;76.54718&lt;/D&gt;&lt;D xsi:type="xsd:double"&gt;70.05299&lt;/D&gt;&lt;D xsi:type="xsd:double"&gt;75.19782&lt;/D&gt;&lt;D xsi:type="xsd:double"&gt;77.77777&lt;/D&gt;&lt;D xsi:type="xsd:double"&gt;78.524826&lt;/D&gt;&lt;D xsi:type="xsd:double"&gt;75.41948&lt;/D&gt;&lt;D xsi:type="xsd:double"&gt;75.84606&lt;/D&gt;&lt;D xsi:type="xsd:double"&gt;77.53848&lt;/D&gt;&lt;D xsi:type="xsd:double"&gt;79.52922&lt;/D&gt;&lt;D xsi:type="xsd:double"&gt;75.25902&lt;/D&gt;&lt;D xsi:type="xsd:double"&gt;63.505707&lt;/D&gt;&lt;D xsi:type="xsd:double"&gt;48.80991&lt;/D&gt;&lt;D xsi:type="xsd:double"&gt;55.986496&lt;/D&gt;&lt;D xsi:type="xsd:double"&gt;54.30369&lt;/D&gt;&lt;D xsi:type="xsd:double"&gt;58.483475&lt;/D&gt;&lt;D xsi:type="xsd:double"&gt;56.930054&lt;/D&gt;&lt;D xsi:type="xsd:double"&gt;50.342697&lt;/D&gt;&lt;D xsi:type="xsd:double"&gt;52.48071&lt;/D&gt;&lt;D xsi:type="xsd:double"&gt;57.070724&lt;/D&gt;&lt;D xsi:type="xsd:double"&gt;59.085617&lt;/D&gt;&lt;D xsi:type="xsd:double"&gt;64.187454&lt;/D&gt;&lt;D xsi:type="xsd:double"&gt;64.40689&lt;/D&gt;&lt;D xsi:type="xsd:double"&gt;61.75969&lt;/D&gt;&lt;D xsi:type="xsd:double"&gt;66.702484&lt;/D&gt;&lt;D xsi:type="xsd:double"&gt;63.375317&lt;/D&gt;&lt;D xsi:type="xsd:double"&gt;62.90937&lt;/D&gt;&lt;D xsi:type="xsd:double"&gt;57.276337&lt;/D&gt;&lt;/FQL&gt;&lt;FQL&gt;&lt;Q&gt;180458^FMA_AD(09/04/2007,0,D,,"PORTAGG")&lt;/Q&gt;&lt;R&gt;2465&lt;/R&gt;&lt;C&gt;1&lt;/C&gt;&lt;D xsi:type="xsd:double"&gt;0&lt;/D&gt;&lt;D xsi:type="xsd:double"&gt;10&lt;/D&gt;&lt;D xsi:type="xsd:double"&gt;15&lt;/D&gt;&lt;D xsi:type="xsd:double"&gt;15&lt;/D&gt;&lt;D xsi:type="xsd:double"&gt;-4&lt;/D&gt;&lt;D xsi:type="xsd:double"&gt;-12&lt;/D&gt;&lt;D xsi:type="xsd:double"&gt;12&lt;/D&gt;&lt;D xsi:type="xsd:double"&gt;33&lt;/D&gt;&lt;D xsi:type="xsd:double"&gt;56&lt;/D&gt;&lt;D xsi:type="xsd:double"&gt;28&lt;/D&gt;&lt;D xsi:type="xsd:double"&gt;25&lt;/D&gt;&lt;D xsi:type="xsd:double"&gt;65&lt;/D&gt;&lt;D xsi:type="xsd:double"&gt;62&lt;/D&gt;&lt;D xsi:type="xsd:double"&gt;60&lt;/D&gt;&lt;D xsi:type="xsd:double"&gt;74&lt;/D&gt;&lt;D xsi:type="xsd:double"&gt;60&lt;/D&gt;&lt;D xsi:type="xsd:double"&gt;87&lt;/D&gt;&lt;D xsi:type="xsd:double"&gt;93&lt;/D&gt;&lt;D xsi:type="xsd:double"&gt;125&lt;/D&gt;&lt;D xsi:type="xsd:double"&gt;103&lt;/D&gt;&lt;D xsi:type="xsd:double"&gt;85&lt;/D&gt;&lt;D xsi:type="xsd:double"&gt;113&lt;/D&gt;&lt;D xsi:type="xsd:double"&gt;110&lt;/D&gt;&lt;D xsi:type="xsd:double"&gt;133&lt;/D&gt;&lt;D xsi:type="xsd:double"&gt;143&lt;/D&gt;&lt;D xsi:type="xsd:double"&gt;164&lt;/D&gt;&lt;D xsi:type="xsd:double"&gt;143&lt;/D&gt;&lt;D xsi:type="xsd:double"&gt;162&lt;/D&gt;&lt;D xsi:type="xsd:double"&gt;127&lt;/D&gt;&lt;D xsi:type="xsd:double"&gt;139&lt;/D&gt;&lt;D xsi:type="xsd:double"&gt;147&lt;/D&gt;&lt;D xsi:type="xsd:double"&gt;109&lt;/D&gt;&lt;D xsi:type="xsd:double"&gt;149&lt;/D&gt;&lt;D xsi:type="xsd:double"&gt;146&lt;/D&gt;&lt;D xsi:type="xsd:double"&gt;170&lt;/D&gt;&lt;D xsi:type="xsd:double"&gt;202&lt;/D&gt;&lt;D xsi:type="xsd:double"&gt;239&lt;/D&gt;&lt;D xsi:type="xsd:double"&gt;243&lt;/D&gt;&lt;D xsi:type="xsd:double"&gt;219&lt;/D&gt;&lt;D xsi:type="xsd:double"&gt;223&lt;/D&gt;&lt;D xsi:type="xsd:double"&gt;190&lt;/D&gt;&lt;D xsi:type="xsd:double"&gt;154&lt;/D&gt;&lt;D xsi:type="xsd:double"&gt;175&lt;/D&gt;&lt;D xsi:type="xsd:double"&gt;187&lt;/D&gt;&lt;D xsi:type="xsd:double"&gt;156&lt;/D&gt;&lt;D xsi:type="xsd:double"&gt;164&lt;/D&gt;&lt;D xsi:type="xsd:double"&gt;130&lt;/D&gt;&lt;D xsi:type="xsd:double"&gt;134&lt;/D&gt;&lt;D xsi:type="xsd:double"&gt;170&lt;/D&gt;&lt;D xsi:type="xsd:double"&gt;143&lt;/D&gt;&lt;D xsi:type="xsd:double"&gt;107&lt;/D&gt;&lt;D xsi:type="xsd:double"&gt;98&lt;/D&gt;&lt;D xsi:type="xsd:double"&gt;101&lt;/D&gt;&lt;D xsi:type="xsd:double"&gt;65&lt;/D&gt;&lt;D xsi:type="xsd:double"&gt;33&lt;/D&gt;&lt;D xsi:type="xsd:double"&gt;60&lt;/D&gt;&lt;D xsi:type="xsd:double"&gt;98&lt;/D&gt;&lt;D xsi:type="xsd:double"&gt;70&lt;/D&gt;&lt;D xsi:type="xsd:double"&gt;80&lt;/D&gt;&lt;D xsi:type="xsd:double"&gt;118&lt;/D&gt;&lt;D xsi:type="xsd:double"&gt;135&lt;/D&gt;&lt;D xsi:type="xsd:double"&gt;131&lt;/D&gt;&lt;D xsi:type="xsd:double"&gt;147&lt;/D&gt;&lt;D xsi:type="xsd:double"&gt;175&lt;/D&gt;&lt;D xsi:type="xsd:double"&gt;189&lt;/D&gt;&lt;D xsi:type="xsd:double"&gt;151&lt;/D&gt;&lt;D xsi:type="xsd:double"&gt;142&lt;/D&gt;&lt;D xsi:type="xsd:double"&gt;183&lt;/D&gt;&lt;D xsi:type="xsd:double"&gt;143&lt;/D&gt;&lt;D xsi:type="xsd:double"&gt;104&lt;/D&gt;&lt;D xsi:type="xsd:double"&gt;97&lt;/D&gt;&lt;D xsi:type="xsd:double"&gt;54&lt;/D&gt;&lt;D xsi:type="xsd:double"&gt;61&lt;/D&gt;&lt;D xsi:type="xsd:double"&gt;87&lt;/D&gt;&lt;D xsi:type="xsd:double"&gt;91&lt;/D&gt;&lt;D xsi:type="xsd:double"&gt;128&lt;/D&gt;&lt;D xsi:type="xsd:double"&gt;169&lt;/D&gt;&lt;D xsi:type="xsd:double"&gt;153&lt;/D&gt;&lt;D xsi:type="xsd:double"&gt;119&lt;/D&gt;&lt;D xsi:type="xsd:double"&gt;154&lt;/D&gt;&lt;D xsi:type="xsd:double"&gt;131&lt;/D&gt;&lt;D xsi:type="xsd:double"&gt;92&lt;/D&gt;&lt;D xsi:type="xsd:double"&gt;135&lt;/D&gt;&lt;D xsi:type="xsd:double"&gt;117&lt;/D&gt;&lt;D xsi:type="xsd:double"&gt;112&lt;/D&gt;&lt;D xsi:type="xsd:double"&gt;141&lt;/D&gt;&lt;D xsi:type="xsd:double"&gt;123&lt;/D&gt;&lt;D xsi:type="xsd:double"&gt;95&lt;/D&gt;&lt;D xsi:type="xsd:double"&gt;82&lt;/D&gt;&lt;D xsi:type="xsd:double"&gt;55&lt;/D&gt;&lt;D xsi:type="xsd:double"&gt;12&lt;/D&gt;&lt;D xsi:type="xsd:double"&gt;38&lt;/D&gt;&lt;D xsi:type="xsd:double"&gt;45&lt;/D&gt;&lt;D xsi:type="xsd:double"&gt;2&lt;/D&gt;&lt;D xsi:type="xsd:double"&gt;-39&lt;/D&gt;&lt;D xsi:type="xsd:double"&gt;4&lt;/D&gt;&lt;D xsi:type="xsd:double"&gt;-24&lt;/D&gt;&lt;D xsi:type="xsd:double"&gt;19&lt;/D&gt;&lt;D xsi:type="xsd:double"&gt;-20&lt;/D&gt;&lt;D xsi:type="xsd:double"&gt;1&lt;/D&gt;&lt;D xsi:type="xsd:double"&gt;-29&lt;/D&gt;&lt;D xsi:type="xsd:double"&gt;-39&lt;/D&gt;&lt;D xsi:type="xsd:double"&gt;-18&lt;/D&gt;&lt;D xsi:type="xsd:double"&gt;19&lt;/D&gt;&lt;D xsi:type="xsd:double"&gt;11&lt;/D&gt;&lt;D xsi:type="xsd:double"&gt;-32&lt;/D&gt;&lt;D xsi:type="xsd:double"&gt;-75&lt;/D&gt;&lt;D xsi:type="xsd:double"&gt;-40&lt;/D&gt;&lt;D xsi:type="xsd:double"&gt;-27&lt;/D&gt;&lt;D xsi:type="xsd:double"&gt;14&lt;/D&gt;&lt;D xsi:type="xsd:double"&gt;27&lt;/D&gt;&lt;D xsi:type="xsd:double"&gt;-5&lt;/D&gt;&lt;D xsi:type="xsd:double"&gt;17&lt;/D&gt;&lt;D xsi:type="xsd:double"&gt;-22&lt;/D&gt;&lt;D xsi:type="xsd:double"&gt;-20&lt;/D&gt;&lt;D xsi:type="xsd:double"&gt;-48&lt;/D&gt;&lt;D xsi:type="xsd:double"&gt;-47&lt;/D&gt;&lt;D xsi:type="xsd:double"&gt;-13&lt;/D&gt;&lt;D xsi:type="xsd:double"&gt;22&lt;/D&gt;&lt;D xsi:type="xsd:double"&gt;33&lt;/D&gt;&lt;D xsi:type="xsd:double"&gt;3&lt;/D&gt;&lt;D xsi:type="xsd:double"&gt;-40&lt;/D&gt;&lt;D xsi:type="xsd:double"&gt;-70&lt;/D&gt;&lt;D xsi:type="xsd:double"&gt;-70&lt;/D&gt;&lt;D xsi:type="xsd:double"&gt;-44&lt;/D&gt;&lt;D xsi:type="xsd:double"&gt;-85&lt;/D&gt;&lt;D xsi:type="xsd:double"&gt;-76&lt;/D&gt;&lt;D xsi:type="xsd:double"&gt;-50&lt;/D&gt;&lt;D xsi:type="xsd:double"&gt;-31&lt;/D&gt;&lt;D xsi:type="xsd:double"&gt;-69&lt;/D&gt;&lt;D xsi:type="xsd:double"&gt;-88&lt;/D&gt;&lt;D xsi:type="xsd:double"&gt;-127&lt;/D&gt;&lt;D xsi:type="xsd:double"&gt;-105&lt;/D&gt;&lt;D xsi:type="xsd:double"&gt;-75&lt;/D&gt;&lt;D xsi:type="xsd:double"&gt;-107&lt;/D&gt;&lt;D xsi:type="xsd:double"&gt;-68&lt;/D&gt;&lt;D xsi:type="xsd:double"&gt;-56&lt;/D&gt;&lt;D xsi:type="xsd:double"&gt;-56&lt;/D&gt;&lt;D xsi:type="xsd:double"&gt;-25&lt;/D&gt;&lt;D xsi:type="xsd:double"&gt;-56&lt;/D&gt;&lt;D xsi:type="xsd:double"&gt;-37&lt;/D&gt;&lt;D xsi:type="xsd:double"&gt;-8&lt;/D&gt;&lt;D xsi:type="xsd:double"&gt;17&lt;/D&gt;&lt;D xsi:type="xsd:double"&gt;37&lt;/D&gt;&lt;D xsi:type="xsd:double"&gt;10&lt;/D&gt;&lt;D xsi:type="xsd:double"&gt;-16&lt;/D&gt;&lt;D xsi:type="xsd:double"&gt;-3&lt;/D&gt;&lt;D xsi:type="xsd:double"&gt;34&lt;/D&gt;&lt;D xsi:type="xsd:double"&gt;-9&lt;/D&gt;&lt;D xsi:type="xsd:double"&gt;3&lt;/D&gt;&lt;D xsi:type="xsd:double"&gt;-2&lt;/D&gt;&lt;D xsi:type="xsd:double"&gt;33&lt;/D&gt;&lt;D xsi:type="xsd:double"&gt;25&lt;/D&gt;&lt;D xsi:type="xsd:double"&gt;55&lt;/D&gt;&lt;D xsi:type="xsd:double"&gt;78&lt;/D&gt;&lt;D xsi:type="xsd:double"&gt;97&lt;/D&gt;&lt;D xsi:type="xsd:double"&gt;113&lt;/D&gt;&lt;D xsi:type="xsd:double"&gt;95&lt;/D&gt;&lt;D xsi:type="xsd:double"&gt;114&lt;/D&gt;&lt;D xsi:type="xsd:double"&gt;143&lt;/D&gt;&lt;D xsi:type="xsd:double"&gt;127&lt;/D&gt;&lt;D xsi:type="xsd:double"&gt;158&lt;/D&gt;&lt;D xsi:type="xsd:double"&gt;160&lt;/D&gt;&lt;D xsi:type="xsd:double"&gt;159&lt;/D&gt;&lt;D xsi:type="xsd:double"&gt;120&lt;/D&gt;&lt;D xsi:type="xsd:double"&gt;111&lt;/D&gt;&lt;D xsi:type="xsd:double"&gt;82&lt;/D&gt;&lt;D xsi:type="xsd:double"&gt;113&lt;/D&gt;&lt;D xsi:type="xsd:double"&gt;103&lt;/D&gt;&lt;D xsi:type="xsd:double"&gt;89&lt;/D&gt;&lt;D xsi:type="xsd:double"&gt;89&lt;/D&gt;&lt;D xsi:type="xsd:double"&gt;96&lt;/D&gt;&lt;D xsi:type="xsd:double"&gt;58&lt;/D&gt;&lt;D xsi:type="xsd:double"&gt;79&lt;/D&gt;&lt;D xsi:type="xsd:double"&gt;44&lt;/D&gt;&lt;D xsi:type="xsd:double"&gt;21&lt;/D&gt;&lt;D xsi:type="xsd:double"&gt;-1&lt;/D&gt;&lt;D xsi:type="xsd:double"&gt;23&lt;/D&gt;&lt;D xsi:type="xsd:double"&gt;32&lt;/D&gt;&lt;D xsi:type="xsd:double"&gt;56&lt;/D&gt;&lt;D xsi:type="xsd:double"&gt;57&lt;/D&gt;&lt;D xsi:type="xsd:double"&gt;79&lt;/D&gt;&lt;D xsi:type="xsd:double"&gt;50&lt;/D&gt;&lt;D xsi:type="xsd:double"&gt;32&lt;/D&gt;&lt;D xsi:type="xsd:double"&gt;45&lt;/D&gt;&lt;D xsi:type="xsd:double"&gt;64&lt;/D&gt;&lt;D xsi:type="xsd:double"&gt;24&lt;/D&gt;&lt;D xsi:type="xsd:double"&gt;22&lt;/D&gt;&lt;D xsi:type="xsd:double"&gt;-9&lt;/D&gt;&lt;D xsi:type="xsd:double"&gt;-42&lt;/D&gt;&lt;D xsi:type="xsd:double"&gt;0&lt;/D&gt;&lt;D xsi:type="xsd:double"&gt;2&lt;/D&gt;&lt;D xsi:type="xsd:double"&gt;20&lt;/D&gt;&lt;D xsi:type="xsd:double"&gt;-21&lt;/D&gt;&lt;D xsi:type="xsd:double"&gt;-20&lt;/D&gt;&lt;D xsi:type="xsd:double"&gt;-33&lt;/D&gt;&lt;D xsi:type="xsd:double"&gt;-59&lt;/D&gt;&lt;D xsi:type="xsd:double"&gt;-51&lt;/D&gt;&lt;D xsi:type="xsd:double"&gt;-75&lt;/D&gt;&lt;D xsi:type="xsd:double"&gt;-116&lt;/D&gt;&lt;D xsi:type="xsd:double"&gt;-104&lt;/D&gt;&lt;D xsi:type="xsd:double"&gt;-137&lt;/D&gt;&lt;D xsi:type="xsd:double"&gt;-168&lt;/D&gt;&lt;D xsi:type="xsd:double"&gt;-161&lt;/D&gt;&lt;D xsi:type="xsd:double"&gt;-125&lt;/D&gt;&lt;D xsi:type="xsd:double"&gt;-168&lt;/D&gt;&lt;D xsi:type="xsd:double"&gt;-139&lt;/D&gt;&lt;D xsi:type="xsd:double"&gt;-130&lt;/D&gt;&lt;D xsi:type="xsd:double"&gt;-100&lt;/D&gt;&lt;D xsi:type="xsd:double"&gt;-122&lt;/D&gt;&lt;D xsi:type="xsd:double"&gt;-163&lt;/D&gt;&lt;D xsi:type="xsd:double"&gt;-155&lt;/D&gt;&lt;D xsi:type="xsd:double"&gt;-127&lt;/D&gt;&lt;D xsi:type="xsd:double"&gt;-108&lt;/D&gt;&lt;D xsi:type="xsd:double"&gt;-69&lt;/D&gt;&lt;D xsi:type="xsd:double"&gt;-62&lt;/D&gt;&lt;D xsi:type="xsd:double"&gt;-29&lt;/D&gt;&lt;D xsi:type="xsd:double"&gt;-38&lt;/D&gt;&lt;D xsi:type="xsd:double"&gt;-63&lt;/D&gt;&lt;D xsi:type="xsd:double"&gt;-74&lt;/D&gt;&lt;D xsi:type="xsd:double"&gt;-111&lt;/D&gt;&lt;D xsi:type="xsd:double"&gt;-76&lt;/D&gt;&lt;D xsi:type="xsd:double"&gt;-74&lt;/D&gt;&lt;D xsi:type="xsd:double"&gt;-58&lt;/D&gt;&lt;D xsi:type="xsd:double"&gt;-98&lt;/D&gt;&lt;D xsi:type="xsd:double"&gt;-134&lt;/D&gt;&lt;D xsi:type="xsd:double"&gt;-121&lt;/D&gt;&lt;D xsi:type="xsd:double"&gt;-140&lt;/D&gt;&lt;D xsi:type="xsd:double"&gt;-133&lt;/D&gt;&lt;D xsi:type="xsd:double"&gt;-139&lt;/D&gt;&lt;D xsi:type="xsd:double"&gt;-161&lt;/D&gt;&lt;D xsi:type="xsd:double"&gt;-154&lt;/D&gt;&lt;D xsi:type="xsd:double"&gt;-184&lt;/D&gt;&lt;D xsi:type="xsd:double"&gt;-217&lt;/D&gt;&lt;D xsi:type="xsd:double"&gt;-252&lt;/D&gt;&lt;D xsi:type="xsd:double"&gt;-225&lt;/D&gt;&lt;D xsi:type="xsd:double"&gt;-261&lt;/D&gt;&lt;D xsi:type="xsd:double"&gt;-219&lt;/D&gt;&lt;D xsi:type="xsd:double"&gt;-216&lt;/D&gt;&lt;D xsi:type="xsd:double"&gt;-189&lt;/D&gt;&lt;D xsi:type="xsd:double"&gt;-217&lt;/D&gt;&lt;D xsi:type="xsd:double"&gt;-185&lt;/D&gt;&lt;D xsi:type="xsd:double"&gt;-220&lt;/D&gt;&lt;D xsi:type="xsd:double"&gt;-209&lt;/D&gt;&lt;D xsi:type="xsd:double"&gt;-247&lt;/D&gt;&lt;D xsi:type="xsd:double"&gt;-276&lt;/D&gt;&lt;D xsi:type="xsd:double"&gt;-304&lt;/D&gt;&lt;D xsi:type="xsd:double"&gt;-261&lt;/D&gt;&lt;D xsi:type="xsd:double"&gt;-283&lt;/D&gt;&lt;D xsi:type="xsd:double"&gt;-314&lt;/D&gt;&lt;D xsi:type="xsd:double"&gt;-352&lt;/D&gt;&lt;D xsi:type="xsd:double"&gt;-353&lt;/D&gt;&lt;D xsi:type="xsd:double"&gt;-396&lt;/D&gt;&lt;D xsi:type="xsd:double"&gt;-429&lt;/D&gt;&lt;D xsi:type="xsd:double"&gt;-445&lt;/D&gt;&lt;D xsi:type="xsd:double"&gt;-410&lt;/D&gt;&lt;D xsi:type="xsd:double"&gt;-398&lt;/D&gt;&lt;D xsi:type="xsd:double"&gt;-439&lt;/D&gt;&lt;D xsi:type="xsd:double"&gt;-439&lt;/D&gt;&lt;D xsi:type="xsd:double"&gt;-439&lt;/D&gt;&lt;D xsi:type="xsd:double"&gt;-464&lt;/D&gt;&lt;D xsi:type="xsd:double"&gt;-503&lt;/D&gt;&lt;D xsi:type="xsd:double"&gt;-491&lt;/D&gt;&lt;D xsi:type="xsd:double"&gt;-483&lt;/D&gt;&lt;D xsi:type="xsd:double"&gt;-515&lt;/D&gt;&lt;D xsi:type="xsd:double"&gt;-556&lt;/D&gt;&lt;D xsi:type="xsd:double"&gt;-598&lt;/D&gt;&lt;D xsi:type="xsd:double"&gt;-561&lt;/D&gt;&lt;D xsi:type="xsd:double"&gt;-603&lt;/D&gt;&lt;D xsi:type="xsd:double"&gt;-561&lt;/D&gt;&lt;D xsi:type="xsd:double"&gt;-532&lt;/D&gt;&lt;D xsi:type="xsd:double"&gt;-573&lt;/D&gt;&lt;D xsi:type="xsd:double"&gt;-612&lt;/D&gt;&lt;D xsi:type="xsd:double"&gt;-649&lt;/D&gt;&lt;D xsi:type="xsd:double"&gt;-610&lt;/D&gt;&lt;D xsi:type="xsd:double"&gt;-628&lt;/D&gt;&lt;D xsi:type="xsd:double"&gt;-668&lt;/D&gt;&lt;D xsi:type="xsd:double"&gt;-701&lt;/D&gt;&lt;D xsi:type="xsd:double"&gt;-739&lt;/D&gt;&lt;D xsi:type="xsd:double"&gt;-781&lt;/D&gt;&lt;D xsi:type="xsd:double"&gt;-743&lt;/D&gt;&lt;D xsi:type="xsd:double"&gt;-730&lt;/D&gt;&lt;D xsi:type="xsd:double"&gt;-692&lt;/D&gt;&lt;D xsi:type="xsd:double"&gt;-713&lt;/D&gt;&lt;D xsi:type="xsd:double"&gt;-683&lt;/D&gt;&lt;D xsi:type="xsd:double"&gt;-678&lt;/D&gt;&lt;D xsi:type="xsd:double"&gt;-651&lt;/D&gt;&lt;D xsi:type="xsd:double"&gt;-688&lt;/D&gt;&lt;D xsi:type="xsd:double"&gt;-659&lt;/D&gt;&lt;D xsi:type="xsd:double"&gt;-645&lt;/D&gt;&lt;D xsi:type="xsd:double"&gt;-684&lt;/D&gt;&lt;D xsi:type="xsd:double"&gt;-697&lt;/D&gt;&lt;D xsi:type="xsd:double"&gt;-737&lt;/D&gt;&lt;D xsi:type="xsd:double"&gt;-709&lt;/D&gt;&lt;D xsi:type="xsd:double"&gt;-712&lt;/D&gt;&lt;D xsi:type="xsd:double"&gt;-754&lt;/D&gt;&lt;D xsi:type="xsd:double"&gt;-769&lt;/D&gt;&lt;D xsi:type="xsd:double"&gt;-809&lt;/D&gt;&lt;D xsi:type="xsd:double"&gt;-780&lt;/D&gt;&lt;D xsi:type="xsd:double"&gt;-802&lt;/D&gt;&lt;D xsi:type="xsd:double"&gt;-767&lt;/D&gt;&lt;D xsi:type="xsd:double"&gt;-735&lt;/D&gt;&lt;D xsi:type="xsd:double"&gt;-715&lt;/D&gt;&lt;D xsi:type="xsd:double"&gt;-685&lt;/D&gt;&lt;D xsi:type="xsd:double"&gt;-668&lt;/D&gt;&lt;D xsi:type="xsd:double"&gt;-707&lt;/D&gt;&lt;D xsi:type="xsd:double"&gt;-692&lt;/D&gt;&lt;D xsi:type="xsd:double"&gt;-708&lt;/D&gt;&lt;D xsi:type="xsd:double"&gt;-680&lt;/D&gt;&lt;D xsi:type="xsd:double"&gt;-638&lt;/D&gt;&lt;D xsi:type="xsd:double"&gt;-648&lt;/D&gt;&lt;D xsi:type="xsd:double"&gt;-610&lt;/D&gt;&lt;D xsi:type="xsd:double"&gt;-611&lt;/D&gt;&lt;D xsi:type="xsd:double"&gt;-653&lt;/D&gt;&lt;D xsi:type="xsd:double"&gt;-621&lt;/D&gt;&lt;D xsi:type="xsd:double"&gt;-611&lt;/D&gt;&lt;D xsi:type="xsd:double"&gt;-584&lt;/D&gt;&lt;D xsi:type="xsd:double"&gt;-565&lt;/D&gt;&lt;D xsi:type="xsd:double"&gt;-592&lt;/D&gt;&lt;D xsi:type="xsd:double"&gt;-622&lt;/D&gt;&lt;D xsi:type="xsd:double"&gt;-652&lt;/D&gt;&lt;D xsi:type="xsd:double"&gt;-655&lt;/D&gt;&lt;D xsi:type="xsd:double"&gt;-642&lt;/D&gt;&lt;D xsi:type="xsd:double"&gt;-664&lt;/D&gt;&lt;D xsi:type="xsd:double"&gt;-641&lt;/D&gt;&lt;D xsi:type="xsd:double"&gt;-603&lt;/D&gt;&lt;D xsi:type="xsd:double"&gt;-574&lt;/D&gt;&lt;D xsi:type="xsd:double"&gt;-571&lt;/D&gt;&lt;D xsi:type="xsd:double"&gt;-587&lt;/D&gt;&lt;D xsi:type="xsd:double"&gt;-617&lt;/D&gt;&lt;D xsi:type="xsd:double"&gt;-628&lt;/D&gt;&lt;D xsi:type="xsd:double"&gt;-658&lt;/D&gt;&lt;D xsi:type="xsd:double"&gt;-689&lt;/D&gt;&lt;D xsi:type="xsd:double"&gt;-675&lt;/D&gt;&lt;D xsi:type="xsd:double"&gt;-709&lt;/D&gt;&lt;D xsi:type="xsd:double"&gt;-708&lt;/D&gt;&lt;D xsi:type="xsd:double"&gt;-694&lt;/D&gt;&lt;D xsi:type="xsd:double"&gt;-726&lt;/D&gt;&lt;D xsi:type="xsd:double"&gt;-756&lt;/D&gt;&lt;D xsi:type="xsd:double"&gt;-746&lt;/D&gt;&lt;D xsi:type="xsd:double"&gt;-764&lt;/D&gt;&lt;D xsi:type="xsd:double"&gt;-724&lt;/D&gt;&lt;D xsi:type="xsd:double"&gt;-702&lt;/D&gt;&lt;D xsi:type="xsd:double"&gt;-742&lt;/D&gt;&lt;D xsi:type="xsd:double"&gt;-751&lt;/D&gt;&lt;D xsi:type="xsd:double"&gt;-726&lt;/D&gt;&lt;D xsi:type="xsd:double"&gt;-726&lt;/D&gt;&lt;D xsi:type="xsd:double"&gt;-691&lt;/D&gt;&lt;D xsi:type="xsd:double"&gt;-674&lt;/D&gt;&lt;D xsi:type="xsd:double"&gt;-665&lt;/D&gt;&lt;D xsi:type="xsd:double"&gt;-691&lt;/D&gt;&lt;D xsi:type="xsd:double"&gt;-723&lt;/D&gt;&lt;D xsi:type="xsd:double"&gt;-695&lt;/D&gt;&lt;D xsi:type="xsd:double"&gt;-710&lt;/D&gt;&lt;D xsi:type="xsd:double"&gt;-747&lt;/D&gt;&lt;D xsi:type="xsd:double"&gt;-730&lt;/D&gt;&lt;D xsi:type="xsd:double"&gt;-724&lt;/D&gt;&lt;D xsi:type="xsd:double"&gt;-763&lt;/D&gt;&lt;D xsi:type="xsd:double"&gt;-723&lt;/D&gt;&lt;D xsi:type="xsd:double"&gt;-761&lt;/D&gt;&lt;D xsi:type="xsd:double"&gt;-731&lt;/D&gt;&lt;D xsi:type="xsd:double"&gt;-752&lt;/D&gt;&lt;D xsi:type="xsd:double"&gt;-771&lt;/D&gt;&lt;D xsi:type="xsd:double"&gt;-809&lt;/D&gt;&lt;D xsi:type="xsd:double"&gt;-803&lt;/D&gt;&lt;D xsi:type="xsd:double"&gt;-773&lt;/D&gt;&lt;D xsi:type="xsd:double"&gt;-791&lt;/D&gt;&lt;D xsi:type="xsd:double"&gt;-824&lt;/D&gt;&lt;D xsi:type="xsd:double"&gt;-846&lt;/D&gt;&lt;D xsi:type="xsd:double"&gt;-825&lt;/D&gt;&lt;D xsi:type="xsd:double"&gt;-794&lt;/D&gt;&lt;D xsi:type="xsd:double"&gt;-778&lt;/D&gt;&lt;D xsi:type="xsd:double"&gt;-740&lt;/D&gt;&lt;D xsi:type="xsd:double"&gt;-704&lt;/D&gt;&lt;D xsi:type="xsd:double"&gt;-716&lt;/D&gt;&lt;D xsi:type="xsd:double"&gt;-696&lt;/D&gt;&lt;D xsi:type="xsd:double"&gt;-679&lt;/D&gt;&lt;D xsi:type="xsd:double"&gt;-697&lt;/D&gt;&lt;D xsi:type="xsd:double"&gt;-657&lt;/D&gt;&lt;D xsi:type="xsd:double"&gt;-633&lt;/D&gt;&lt;D xsi:type="xsd:double"&gt;-663&lt;/D&gt;&lt;D xsi:type="xsd:double"&gt;-639&lt;/D&gt;&lt;D xsi:type="xsd:double"&gt;-642&lt;/D&gt;&lt;D xsi:type="xsd:double"&gt;-672&lt;/D&gt;&lt;D xsi:type="xsd:double"&gt;-672&lt;/D&gt;&lt;D xsi:type="xsd:double"&gt;-675&lt;/D&gt;&lt;D xsi:type="xsd:double"&gt;-637&lt;/D&gt;&lt;D xsi:type="xsd:double"&gt;-625&lt;/D&gt;&lt;D xsi:type="xsd:double"&gt;-593&lt;/D&gt;&lt;D xsi:type="xsd:double"&gt;-593&lt;/D&gt;&lt;D xsi:type="xsd:double"&gt;-623&lt;/D&gt;&lt;D xsi:type="xsd:double"&gt;-595&lt;/D&gt;&lt;D xsi:type="xsd:double"&gt;-561&lt;/D&gt;&lt;D xsi:type="xsd:double"&gt;-557&lt;/D&gt;&lt;D xsi:type="xsd:double"&gt;-573&lt;/D&gt;&lt;D xsi:type="xsd:double"&gt;-569&lt;/D&gt;&lt;D xsi:type="xsd:double"&gt;-553&lt;/D&gt;&lt;D xsi:type="xsd:double"&gt;-577&lt;/D&gt;&lt;D xsi:type="xsd:double"&gt;-608&lt;/D&gt;&lt;D xsi:type="xsd:double"&gt;-569&lt;/D&gt;&lt;D xsi:type="xsd:double"&gt;-558&lt;/D&gt;&lt;D xsi:type="xsd:double"&gt;-600&lt;/D&gt;&lt;D xsi:type="xsd:double"&gt;-631&lt;/D&gt;&lt;D xsi:type="xsd:double"&gt;-597&lt;/D&gt;&lt;D xsi:type="xsd:double"&gt;-561&lt;/D&gt;&lt;D xsi:type="xsd:double"&gt;-525&lt;/D&gt;&lt;D xsi:type="xsd:double"&gt;-524&lt;/D&gt;&lt;D xsi:type="xsd:double"&gt;-505&lt;/D&gt;&lt;D xsi:type="xsd:double"&gt;-490&lt;/D&gt;&lt;D xsi:type="xsd:double"&gt;-489&lt;/D&gt;&lt;D xsi:type="xsd:double"&gt;-518&lt;/D&gt;&lt;D xsi:type="xsd:double"&gt;-513&lt;/D&gt;&lt;D xsi:type="xsd:double"&gt;-508&lt;/D&gt;&lt;D xsi:type="xsd:double"&gt;-542&lt;/D&gt;&lt;D xsi:type="xsd:double"&gt;-512&lt;/D&gt;&lt;D xsi:type="xsd:double"&gt;-483&lt;/D&gt;&lt;D xsi:type="xsd:double"&gt;-454&lt;/D&gt;&lt;D xsi:type="xsd:double"&gt;-464&lt;/D&gt;&lt;D xsi:type="xsd:double"&gt;-498&lt;/D&gt;&lt;D xsi:type="xsd:double"&gt;-524&lt;/D&gt;&lt;D xsi:type="xsd:double"&gt;-519&lt;/D&gt;&lt;D xsi:type="xsd:double"&gt;-531&lt;/D&gt;&lt;D xsi:type="xsd:double"&gt;-491&lt;/D&gt;&lt;D xsi:type="xsd:double"&gt;-461&lt;/D&gt;&lt;D xsi:type="xsd:double"&gt;-429&lt;/D&gt;&lt;D xsi:type="xsd:double"&gt;-462&lt;/D&gt;&lt;D xsi:type="xsd:double"&gt;-442&lt;/D&gt;&lt;D xsi:type="xsd:double"&gt;-458&lt;/D&gt;&lt;D xsi:type="xsd:double"&gt;-436&lt;/D&gt;&lt;D xsi:type="xsd:double"&gt;-468&lt;/D&gt;&lt;D xsi:type="xsd:double"&gt;-493&lt;/D&gt;&lt;D xsi:type="xsd:double"&gt;-456&lt;/D&gt;&lt;D xsi:type="xsd:double"&gt;-473&lt;/D&gt;&lt;D xsi:type="xsd:double"&gt;-476&lt;/D&gt;&lt;D xsi:type="xsd:double"&gt;-514&lt;/D&gt;&lt;D xsi:type="xsd:double"&gt;-542&lt;/D&gt;&lt;D xsi:type="xsd:double"&gt;-558&lt;/D&gt;&lt;D xsi:type="xsd:double"&gt;-590&lt;/D&gt;&lt;D xsi:type="xsd:double"&gt;-579&lt;/D&gt;&lt;D xsi:type="xsd:double"&gt;-565&lt;/D&gt;&lt;D xsi:type="xsd:double"&gt;-601&lt;/D&gt;&lt;D xsi:type="xsd:double"&gt;-565&lt;/D&gt;&lt;D xsi:type="xsd:double"&gt;-539&lt;/D&gt;&lt;D xsi:type="xsd:double"&gt;-505&lt;/D&gt;&lt;D xsi:type="xsd:double"&gt;-521&lt;/D&gt;&lt;D xsi:type="xsd:double"&gt;-541&lt;/D&gt;&lt;D xsi:type="xsd:double"&gt;-559&lt;/D&gt;&lt;D xsi:type="xsd:double"&gt;-564&lt;/D&gt;&lt;D xsi:type="xsd:double"&gt;-588&lt;/D&gt;&lt;D xsi:type="xsd:double"&gt;-604&lt;/D&gt;&lt;D xsi:type="xsd:double"&gt;-626&lt;/D&gt;&lt;D xsi:type="xsd:double"&gt;-625&lt;/D&gt;&lt;D xsi:type="xsd:double"&gt;-640&lt;/D&gt;&lt;D xsi:type="xsd:double"&gt;-674&lt;/D&gt;&lt;D xsi:type="xsd:double"&gt;-633&lt;/D&gt;&lt;D xsi:type="xsd:double"&gt;-592&lt;/D&gt;&lt;D xsi:type="xsd:double"&gt;-577&lt;/D&gt;&lt;D xsi:type="xsd:double"&gt;-540&lt;/D&gt;&lt;D xsi:type="xsd:double"&gt;-504&lt;/D&gt;&lt;D xsi:type="xsd:double"&gt;-495&lt;/D&gt;&lt;D xsi:type="xsd:double"&gt;-512&lt;/D&gt;&lt;D xsi:type="xsd:double"&gt;-470&lt;/D&gt;&lt;D xsi:type="xsd:double"&gt;-462&lt;/D&gt;&lt;D xsi:type="xsd:double"&gt;-435&lt;/D&gt;&lt;D xsi:type="xsd:double"&gt;-403&lt;/D&gt;&lt;D xsi:type="xsd:double"&gt;-433&lt;/D&gt;&lt;D xsi:type="xsd:double"&gt;-415&lt;/D&gt;&lt;D xsi:type="xsd:double"&gt;-391&lt;/D&gt;&lt;D xsi:type="xsd:double"&gt;-372&lt;/D&gt;&lt;D xsi:type="xsd:double"&gt;-394&lt;/D&gt;&lt;D xsi:type="xsd:double"&gt;-423&lt;/D&gt;&lt;D xsi:type="xsd:double"&gt;-412&lt;/D&gt;&lt;D xsi:type="xsd:double"&gt;-450&lt;/D&gt;&lt;D xsi:type="xsd:double"&gt;-410&lt;/D&gt;&lt;D xsi:type="xsd:double"&gt;-395&lt;/D&gt;&lt;D xsi:type="xsd:double"&gt;-429&lt;/D&gt;&lt;D xsi:type="xsd:double"&gt;-395&lt;/D&gt;&lt;D xsi:type="xsd:double"&gt;-395&lt;/D&gt;&lt;D xsi:type="xsd:double"&gt;-435&lt;/D&gt;&lt;D xsi:type="xsd:double"&gt;-415&lt;/D&gt;&lt;D xsi:type="xsd:double"&gt;-453&lt;/D&gt;&lt;D xsi:type="xsd:double"&gt;-416&lt;/D&gt;&lt;D xsi:type="xsd:double"&gt;-429&lt;/D&gt;&lt;D xsi:type="xsd:double"&gt;-398&lt;/D&gt;&lt;D xsi:type="xsd:double"&gt;-419&lt;/D&gt;&lt;D xsi:type="xsd:double"&gt;-428&lt;/D&gt;&lt;D xsi:type="xsd:double"&gt;-450&lt;/D&gt;&lt;D xsi:type="xsd:double"&gt;-461&lt;/D&gt;&lt;D xsi:type="xsd:double"&gt;-494&lt;/D&gt;&lt;D xsi:type="xsd:double"&gt;-476&lt;/D&gt;&lt;D xsi:type="xsd:double"&gt;-503&lt;/D&gt;&lt;D xsi:type="xsd:double"&gt;-467&lt;/D&gt;&lt;D xsi:type="xsd:double"&gt;-429&lt;/D&gt;&lt;D xsi:type="xsd:double"&gt;-403&lt;/D&gt;&lt;D xsi:type="xsd:double"&gt;-371&lt;/D&gt;&lt;D xsi:type="xsd:double"&gt;-387&lt;/D&gt;&lt;D xsi:type="xsd:double"&gt;-363&lt;/D&gt;&lt;D xsi:type="xsd:double"&gt;-351&lt;/D&gt;&lt;D xsi:type="xsd:double"&gt;-378&lt;/D&gt;&lt;D xsi:type="xsd:double"&gt;-398&lt;/D&gt;&lt;D xsi:type="xsd:double"&gt;-358&lt;/D&gt;&lt;D xsi:type="xsd:double"&gt;-328&lt;/D&gt;&lt;D xsi:type="xsd:double"&gt;-349&lt;/D&gt;&lt;D xsi:type="xsd:double"&gt;-367&lt;/D&gt;&lt;D xsi:type="xsd:double"&gt;-342&lt;/D&gt;&lt;D xsi:type="xsd:double"&gt;-355&lt;/D&gt;&lt;D xsi:type="xsd:double"&gt;-395&lt;/D&gt;&lt;D xsi:type="xsd:double"&gt;-396&lt;/D&gt;&lt;D xsi:type="xsd:double"&gt;-436&lt;/D&gt;&lt;D xsi:type="xsd:double"&gt;-400&lt;/D&gt;&lt;D xsi:type="xsd:double"&gt;-399&lt;/D&gt;&lt;D xsi:type="xsd:double"&gt;-441&lt;/D&gt;&lt;D xsi:type="xsd:double"&gt;-437&lt;/D&gt;&lt;D xsi:type="xsd:double"&gt;-408&lt;/D&gt;&lt;D xsi:type="xsd:double"&gt;-370&lt;/D&gt;&lt;D xsi:type="xsd:double"&gt;-344&lt;/D&gt;&lt;D xsi:type="xsd:double"&gt;-343&lt;/D&gt;&lt;D xsi:type="xsd:double"&gt;-382&lt;/D&gt;&lt;D xsi:type="xsd:double"&gt;-361&lt;/D&gt;&lt;D xsi:type="xsd:double"&gt;-328&lt;/D&gt;&lt;D xsi:type="xsd:double"&gt;-308&lt;/D&gt;&lt;D xsi:type="xsd:double"&gt;-314&lt;/D&gt;&lt;D xsi:type="xsd:double"&gt;-289&lt;/D&gt;&lt;D xsi:type="xsd:double"&gt;-287&lt;/D&gt;&lt;D xsi:type="xsd:double"&gt;-290&lt;/D&gt;&lt;D xsi:type="xsd:double"&gt;-310&lt;/D&gt;&lt;D xsi:type="xsd:double"&gt;-291&lt;/D&gt;&lt;D xsi:type="xsd:double"&gt;-323&lt;/D&gt;&lt;D xsi:type="xsd:double"&gt;-354&lt;/D&gt;&lt;D xsi:type="xsd:double"&gt;-392&lt;/D&gt;&lt;D xsi:type="xsd:double"&gt;-355&lt;/D&gt;&lt;D xsi:type="xsd:double"&gt;-378&lt;/D&gt;&lt;D xsi:type="xsd:double"&gt;-408&lt;/D&gt;&lt;D xsi:type="xsd:double"&gt;-368&lt;/D&gt;&lt;D xsi:type="xsd:double"&gt;-395&lt;/D&gt;&lt;D xsi:type="xsd:double"&gt;-355&lt;/D&gt;&lt;D xsi:type="xsd:double"&gt;-328&lt;/D&gt;&lt;D xsi:type="xsd:double"&gt;-320&lt;/D&gt;&lt;D xsi:type="xsd:double"&gt;-311&lt;/D&gt;&lt;D xsi:type="xsd:double"&gt;-329&lt;/D&gt;&lt;D xsi:type="xsd:double"&gt;-327&lt;/D&gt;&lt;D xsi:type="xsd:double"&gt;-300&lt;/D&gt;&lt;D xsi:type="xsd:double"&gt;-314&lt;/D&gt;&lt;D xsi:type="xsd:double"&gt;-331&lt;/D&gt;&lt;D xsi:type="xsd:double"&gt;-341&lt;/D&gt;&lt;D xsi:type="xsd:double"&gt;-365&lt;/D&gt;&lt;D xsi:type="xsd:double"&gt;-335&lt;/D&gt;&lt;D xsi:type="xsd:double"&gt;-368&lt;/D&gt;&lt;D xsi:type="xsd:double"&gt;-341&lt;/D&gt;&lt;D xsi:type="xsd:double"&gt;-376&lt;/D&gt;&lt;D xsi:type="xsd:double"&gt;-418&lt;/D&gt;&lt;D xsi:type="xsd:double"&gt;-378&lt;/D&gt;&lt;D xsi:type="xsd:double"&gt;-344&lt;/D&gt;&lt;D xsi:type="xsd:double"&gt;-322&lt;/D&gt;&lt;D xsi:type="xsd:double"&gt;-288&lt;/D&gt;&lt;D xsi:type="xsd:double"&gt;-303&lt;/D&gt;&lt;D xsi:type="xsd:double"&gt;-329&lt;/D&gt;&lt;D xsi:type="xsd:double"&gt;-351&lt;/D&gt;&lt;D xsi:type="xsd:double"&gt;-383&lt;/D&gt;&lt;D xsi:type="xsd:double"&gt;-388&lt;/D&gt;&lt;D xsi:type="xsd:double"&gt;-365&lt;/D&gt;&lt;D xsi:type="xsd:double"&gt;-340&lt;/D&gt;&lt;D xsi:type="xsd:double"&gt;-362&lt;/D&gt;&lt;D xsi:type="xsd:double"&gt;-390&lt;/D&gt;&lt;D xsi:type="xsd:double"&gt;-424&lt;/D&gt;&lt;D xsi:type="xsd:double"&gt;-444&lt;/D&gt;&lt;D xsi:type="xsd:double"&gt;-468&lt;/D&gt;&lt;D xsi:type="xsd:double"&gt;-451&lt;/D&gt;&lt;D xsi:type="xsd:double"&gt;-419&lt;/D&gt;&lt;D xsi:type="xsd:double"&gt;-392&lt;/D&gt;&lt;D xsi:type="xsd:double"&gt;-388&lt;/D&gt;&lt;D xsi:type="xsd:double"&gt;-383&lt;/D&gt;&lt;D xsi:type="xsd:double"&gt;-373&lt;/D&gt;&lt;D xsi:type="xsd:double"&gt;-340&lt;/D&gt;&lt;D xsi:type="xsd:double"&gt;-339&lt;/D&gt;&lt;D xsi:type="xsd:double"&gt;-308&lt;/D&gt;&lt;D xsi:type="xsd:double"&gt;-299&lt;/D&gt;&lt;D xsi:type="xsd:double"&gt;-310&lt;/D&gt;&lt;D xsi:type="xsd:double"&gt;-303&lt;/D&gt;&lt;D xsi:type="xsd:double"&gt;-285&lt;/D&gt;&lt;D xsi:type="xsd:double"&gt;-293&lt;/D&gt;&lt;D xsi:type="xsd:double"&gt;-327&lt;/D&gt;&lt;D xsi:ty</t>
        </r>
      </text>
    </comment>
    <comment ref="A36" authorId="0" shapeId="0">
      <text>
        <r>
          <rPr>
            <b/>
            <sz val="9"/>
            <color indexed="81"/>
            <rFont val="Tahoma"/>
            <charset val="1"/>
          </rPr>
          <t>pe="xsd:double"&gt;-330&lt;/D&gt;&lt;D xsi:type="xsd:double"&gt;-347&lt;/D&gt;&lt;D xsi:type="xsd:double"&gt;-365&lt;/D&gt;&lt;D xsi:type="xsd:double"&gt;-350&lt;/D&gt;&lt;D xsi:type="xsd:double"&gt;-380&lt;/D&gt;&lt;D xsi:type="xsd:double"&gt;-416&lt;/D&gt;&lt;D xsi:type="xsd:double"&gt;-439&lt;/D&gt;&lt;D xsi:type="xsd:double"&gt;-453&lt;/D&gt;&lt;D xsi:type="xsd:double"&gt;-489&lt;/D&gt;&lt;D xsi:type="xsd:double"&gt;-511&lt;/D&gt;&lt;D xsi:type="xsd:double"&gt;-490&lt;/D&gt;&lt;D xsi:type="xsd:double"&gt;-511&lt;/D&gt;&lt;D xsi:type="xsd:double"&gt;-494&lt;/D&gt;&lt;D xsi:type="xsd:double"&gt;-481&lt;/D&gt;&lt;D xsi:type="xsd:double"&gt;-443&lt;/D&gt;&lt;D xsi:type="xsd:double"&gt;-475&lt;/D&gt;&lt;D xsi:type="xsd:double"&gt;-515&lt;/D&gt;&lt;D xsi:type="xsd:double"&gt;-525&lt;/D&gt;&lt;D xsi:type="xsd:double"&gt;-492&lt;/D&gt;&lt;D xsi:type="xsd:double"&gt;-474&lt;/D&gt;&lt;D xsi:type="xsd:double"&gt;-437&lt;/D&gt;&lt;D xsi:type="xsd:double"&gt;-438&lt;/D&gt;&lt;D xsi:type="xsd:double"&gt;-404&lt;/D&gt;&lt;D xsi:type="xsd:double"&gt;-425&lt;/D&gt;&lt;D xsi:type="xsd:double"&gt;-464&lt;/D&gt;&lt;D xsi:type="xsd:double"&gt;-427&lt;/D&gt;&lt;D xsi:type="xsd:double"&gt;-391&lt;/D&gt;&lt;D xsi:type="xsd:double"&gt;-412&lt;/D&gt;&lt;D xsi:type="xsd:double"&gt;-430&lt;/D&gt;&lt;D xsi:type="xsd:double"&gt;-398&lt;/D&gt;&lt;D xsi:type="xsd:double"&gt;-358&lt;/D&gt;&lt;D xsi:type="xsd:double"&gt;-348&lt;/D&gt;&lt;D xsi:type="xsd:double"&gt;-348&lt;/D&gt;&lt;D xsi:type="xsd:double"&gt;-372&lt;/D&gt;&lt;D xsi:type="xsd:double"&gt;-340&lt;/D&gt;&lt;D xsi:type="xsd:double"&gt;-304&lt;/D&gt;&lt;D xsi:type="xsd:double"&gt;-312&lt;/D&gt;&lt;D xsi:type="xsd:double"&gt;-305&lt;/D&gt;&lt;D xsi:type="xsd:double"&gt;-305&lt;/D&gt;&lt;D xsi:type="xsd:double"&gt;-309&lt;/D&gt;&lt;D xsi:type="xsd:double"&gt;-328&lt;/D&gt;&lt;D xsi:type="xsd:double"&gt;-332&lt;/D&gt;&lt;D xsi:type="xsd:double"&gt;-289&lt;/D&gt;&lt;D xsi:type="xsd:double"&gt;-300&lt;/D&gt;&lt;D xsi:type="xsd:double"&gt;-291&lt;/D&gt;&lt;D xsi:type="xsd:double"&gt;-334&lt;/D&gt;&lt;D xsi:type="xsd:double"&gt;-336&lt;/D&gt;&lt;D xsi:type="xsd:double"&gt;-321&lt;/D&gt;&lt;D xsi:type="xsd:double"&gt;-350&lt;/D&gt;&lt;D xsi:type="xsd:double"&gt;-322&lt;/D&gt;&lt;D xsi:type="xsd:double"&gt;-293&lt;/D&gt;&lt;D xsi:type="xsd:double"&gt;-278&lt;/D&gt;&lt;D xsi:type="xsd:double"&gt;-293&lt;/D&gt;&lt;D xsi:type="xsd:double"&gt;-253&lt;/D&gt;&lt;D xsi:type="xsd:double"&gt;-223&lt;/D&gt;&lt;D xsi:type="xsd:double"&gt;-243&lt;/D&gt;&lt;D xsi:type="xsd:double"&gt;-212&lt;/D&gt;&lt;D xsi:type="xsd:double"&gt;-221&lt;/D&gt;&lt;D xsi:type="xsd:double"&gt;-218&lt;/D&gt;&lt;D xsi:type="xsd:double"&gt;-226&lt;/D&gt;&lt;D xsi:type="xsd:double"&gt;-244&lt;/D&gt;&lt;D xsi:type="xsd:double"&gt;-275&lt;/D&gt;&lt;D xsi:type="xsd:double"&gt;-306&lt;/D&gt;&lt;D xsi:type="xsd:double"&gt;-292&lt;/D&gt;&lt;D xsi:type="xsd:double"&gt;-299&lt;/D&gt;&lt;D xsi:type="xsd:double"&gt;-313&lt;/D&gt;&lt;D xsi:type="xsd:double"&gt;-344&lt;/D&gt;&lt;D xsi:type="xsd:double"&gt;-303&lt;/D&gt;&lt;D xsi:type="xsd:double"&gt;-342&lt;/D&gt;&lt;D xsi:type="xsd:double"&gt;-378&lt;/D&gt;&lt;D xsi:type="xsd:double"&gt;-408&lt;/D&gt;&lt;D xsi:type="xsd:double"&gt;-385&lt;/D&gt;&lt;D xsi:type="xsd:double"&gt;-420&lt;/D&gt;&lt;D xsi:type="xsd:double"&gt;-434&lt;/D&gt;&lt;D xsi:type="xsd:double"&gt;-473&lt;/D&gt;&lt;D xsi:type="xsd:double"&gt;-498&lt;/D&gt;&lt;D xsi:type="xsd:double"&gt;-511&lt;/D&gt;&lt;D xsi:type="xsd:double"&gt;-480&lt;/D&gt;&lt;D xsi:type="xsd:double"&gt;-510&lt;/D&gt;&lt;D xsi:type="xsd:double"&gt;-500&lt;/D&gt;&lt;D xsi:type="xsd:double"&gt;-467&lt;/D&gt;&lt;D xsi:type="xsd:double"&gt;-496&lt;/D&gt;&lt;D xsi:type="xsd:double"&gt;-534&lt;/D&gt;&lt;D xsi:type="xsd:double"&gt;-512&lt;/D&gt;&lt;D xsi:type="xsd:double"&gt;-547&lt;/D&gt;&lt;D xsi:type="xsd:double"&gt;-558&lt;/D&gt;&lt;D xsi:type="xsd:double"&gt;-540&lt;/D&gt;&lt;D xsi:type="xsd:double"&gt;-581&lt;/D&gt;&lt;D xsi:type="xsd:double"&gt;-569&lt;/D&gt;&lt;D xsi:type="xsd:double"&gt;-538&lt;/D&gt;&lt;D xsi:type="xsd:double"&gt;-506&lt;/D&gt;&lt;D xsi:type="xsd:double"&gt;-504&lt;/D&gt;&lt;D xsi:type="xsd:double"&gt;-532&lt;/D&gt;&lt;D xsi:type="xsd:double"&gt;-551&lt;/D&gt;&lt;D xsi:type="xsd:double"&gt;-513&lt;/D&gt;&lt;D xsi:type="xsd:double"&gt;-526&lt;/D&gt;&lt;D xsi:type="xsd:double"&gt;-563&lt;/D&gt;&lt;D xsi:type="xsd:double"&gt;-549&lt;/D&gt;&lt;D xsi:type="xsd:double"&gt;-525&lt;/D&gt;&lt;D xsi:type="xsd:double"&gt;-524&lt;/D&gt;&lt;D xsi:type="xsd:double"&gt;-483&lt;/D&gt;&lt;D xsi:type="xsd:double"&gt;-453&lt;/D&gt;&lt;D xsi:type="xsd:double"&gt;-443&lt;/D&gt;&lt;D xsi:type="xsd:double"&gt;-430&lt;/D&gt;&lt;D xsi:type="xsd:double"&gt;-413&lt;/D&gt;&lt;D xsi:type="xsd:double"&gt;-374&lt;/D&gt;&lt;D xsi:type="xsd:double"&gt;-383&lt;/D&gt;&lt;D xsi:type="xsd:double"&gt;-377&lt;/D&gt;&lt;D xsi:type="xsd:double"&gt;-390&lt;/D&gt;&lt;D xsi:type="xsd:double"&gt;-404&lt;/D&gt;&lt;D xsi:type="xsd:double"&gt;-396&lt;/D&gt;&lt;D xsi:type="xsd:double"&gt;-437&lt;/D&gt;&lt;D xsi:type="xsd:double"&gt;-447&lt;/D&gt;&lt;D xsi:type="xsd:double"&gt;-463&lt;/D&gt;&lt;D xsi:type="xsd:double"&gt;-464&lt;/D&gt;&lt;D xsi:type="xsd:double"&gt;-433&lt;/D&gt;&lt;D xsi:type="xsd:double"&gt;-471&lt;/D&gt;&lt;D xsi:type="xsd:double"&gt;-444&lt;/D&gt;&lt;D xsi:type="xsd:double"&gt;-406&lt;/D&gt;&lt;D xsi:type="xsd:double"&gt;-395&lt;/D&gt;&lt;D xsi:type="xsd:double"&gt;-398&lt;/D&gt;&lt;D xsi:type="xsd:double"&gt;-381&lt;/D&gt;&lt;D xsi:type="xsd:double"&gt;-416&lt;/D&gt;&lt;D xsi:type="xsd:double"&gt;-418&lt;/D&gt;&lt;D xsi:type="xsd:double"&gt;-436&lt;/D&gt;&lt;D xsi:type="xsd:double"&gt;-406&lt;/D&gt;&lt;D xsi:type="xsd:double"&gt;-384&lt;/D&gt;&lt;D xsi:type="xsd:double"&gt;-355&lt;/D&gt;&lt;D xsi:type="xsd:double"&gt;-322&lt;/D&gt;&lt;D xsi:type="xsd:double"&gt;-314&lt;/D&gt;&lt;D xsi:type="xsd:double"&gt;-303&lt;/D&gt;&lt;D xsi:type="xsd:double"&gt;-301&lt;/D&gt;&lt;D xsi:type="xsd:double"&gt;-300&lt;/D&gt;&lt;D xsi:type="xsd:double"&gt;-310&lt;/D&gt;&lt;D xsi:type="xsd:double"&gt;-268&lt;/D&gt;&lt;D xsi:type="xsd:double"&gt;-270&lt;/D&gt;&lt;D xsi:type="xsd:double"&gt;-257&lt;/D&gt;&lt;D xsi:type="xsd:double"&gt;-264&lt;/D&gt;&lt;D xsi:type="xsd:double"&gt;-248&lt;/D&gt;&lt;D xsi:type="xsd:double"&gt;-237&lt;/D&gt;&lt;D xsi:type="xsd:double"&gt;-272&lt;/D&gt;&lt;D xsi:type="xsd:double"&gt;-294&lt;/D&gt;&lt;D xsi:type="xsd:double"&gt;-327&lt;/D&gt;&lt;D xsi:type="xsd:double"&gt;-321&lt;/D&gt;&lt;D xsi:type="xsd:double"&gt;-311&lt;/D&gt;&lt;D xsi:type="xsd:double"&gt;-313&lt;/D&gt;&lt;D xsi:type="xsd:double"&gt;-325&lt;/D&gt;&lt;D xsi:type="xsd:double"&gt;-309&lt;/D&gt;&lt;D xsi:type="xsd:double"&gt;-334&lt;/D&gt;&lt;D xsi:type="xsd:double"&gt;-354&lt;/D&gt;&lt;D xsi:type="xsd:double"&gt;-378&lt;/D&gt;&lt;D xsi:type="xsd:double"&gt;-386&lt;/D&gt;&lt;D xsi:type="xsd:double"&gt;-385&lt;/D&gt;&lt;D xsi:type="xsd:double"&gt;-385&lt;/D&gt;&lt;D xsi:type="xsd:double"&gt;-366&lt;/D&gt;&lt;D xsi:type="xsd:double"&gt;-384&lt;/D&gt;&lt;D xsi:type="xsd:double"&gt;-367&lt;/D&gt;&lt;D xsi:type="xsd:double"&gt;-335&lt;/D&gt;&lt;D xsi:type="xsd:double"&gt;-321&lt;/D&gt;&lt;D xsi:type="xsd:double"&gt;-280&lt;/D&gt;&lt;D xsi:type="xsd:double"&gt;-268&lt;/D&gt;&lt;D xsi:type="xsd:double"&gt;-307&lt;/D&gt;&lt;D xsi:type="xsd:double"&gt;-284&lt;/D&gt;&lt;D xsi:type="xsd:double"&gt;-268&lt;/D&gt;&lt;D xsi:type="xsd:double"&gt;-225&lt;/D&gt;&lt;D xsi:type="xsd:double"&gt;-223&lt;/D&gt;&lt;D xsi:type="xsd:double"&gt;-214&lt;/D&gt;&lt;D xsi:type="xsd:double"&gt;-221&lt;/D&gt;&lt;D xsi:type="xsd:double"&gt;-182&lt;/D&gt;&lt;D xsi:type="xsd:double"&gt;-175&lt;/D&gt;&lt;D xsi:type="xsd:double"&gt;-174&lt;/D&gt;&lt;D xsi:type="xsd:double"&gt;-165&lt;/D&gt;&lt;D xsi:type="xsd:double"&gt;-156&lt;/D&gt;&lt;D xsi:type="xsd:double"&gt;-135&lt;/D&gt;&lt;D xsi:type="xsd:double"&gt;-165&lt;/D&gt;&lt;D xsi:type="xsd:double"&gt;-136&lt;/D&gt;&lt;D xsi:type="xsd:double"&gt;-135&lt;/D&gt;&lt;D xsi:type="xsd:double"&gt;-114&lt;/D&gt;&lt;D xsi:type="xsd:double"&gt;-131&lt;/D&gt;&lt;D xsi:type="xsd:double"&gt;-111&lt;/D&gt;&lt;D xsi:type="xsd:double"&gt;-119&lt;/D&gt;&lt;D xsi:type="xsd:double"&gt;-117&lt;/D&gt;&lt;D xsi:type="xsd:double"&gt;-85&lt;/D&gt;&lt;D xsi:type="xsd:double"&gt;-96&lt;/D&gt;&lt;D xsi:type="xsd:double"&gt;-75&lt;/D&gt;&lt;D xsi:type="xsd:double"&gt;-59&lt;/D&gt;&lt;D xsi:type="xsd:double"&gt;-60&lt;/D&gt;&lt;D xsi:type="xsd:double"&gt;-84&lt;/D&gt;&lt;D xsi:type="xsd:double"&gt;-50&lt;/D&gt;&lt;D xsi:type="xsd:double"&gt;-79&lt;/D&gt;&lt;D xsi:type="xsd:double"&gt;-74&lt;/D&gt;&lt;D xsi:type="xsd:double"&gt;-95&lt;/D&gt;&lt;D xsi:type="xsd:double"&gt;-82&lt;/D&gt;&lt;D xsi:type="xsd:double"&gt;-90&lt;/D&gt;&lt;D xsi:type="xsd:double"&gt;-131&lt;/D&gt;&lt;D xsi:type="xsd:double"&gt;-129&lt;/D&gt;&lt;D xsi:type="xsd:double"&gt;-143&lt;/D&gt;&lt;D xsi:type="xsd:double"&gt;-102&lt;/D&gt;&lt;D xsi:type="xsd:double"&gt;-106&lt;/D&gt;&lt;D xsi:type="xsd:double"&gt;-67&lt;/D&gt;&lt;D xsi:type="xsd:double"&gt;-37&lt;/D&gt;&lt;D xsi:type="xsd:double"&gt;-12&lt;/D&gt;&lt;D xsi:type="xsd:double"&gt;7&lt;/D&gt;&lt;D xsi:type="xsd:double"&gt;-20&lt;/D&gt;&lt;D xsi:type="xsd:double"&gt;-41&lt;/D&gt;&lt;D xsi:type="xsd:double"&gt;-31&lt;/D&gt;&lt;D xsi:type="xsd:double"&gt;-60&lt;/D&gt;&lt;D xsi:type="xsd:double"&gt;-71&lt;/D&gt;&lt;D xsi:type="xsd:double"&gt;-100&lt;/D&gt;&lt;D xsi:type="xsd:double"&gt;-139&lt;/D&gt;&lt;D xsi:type="xsd:double"&gt;-108&lt;/D&gt;&lt;D xsi:type="xsd:double"&gt;-124&lt;/D&gt;&lt;D xsi:type="xsd:double"&gt;-130&lt;/D&gt;&lt;D xsi:type="xsd:double"&gt;-175&lt;/D&gt;&lt;D xsi:type="xsd:double"&gt;-149&lt;/D&gt;&lt;D xsi:type="xsd:double"&gt;-151&lt;/D&gt;&lt;D xsi:type="xsd:double"&gt;-188&lt;/D&gt;&lt;D xsi:type="xsd:double"&gt;-153&lt;/D&gt;&lt;D xsi:type="xsd:double"&gt;-173&lt;/D&gt;&lt;D xsi:type="xsd:double"&gt;-144&lt;/D&gt;&lt;D xsi:type="xsd:double"&gt;-121&lt;/D&gt;&lt;D xsi:type="xsd:double"&gt;-142&lt;/D&gt;&lt;D xsi:type="xsd:double"&gt;-161&lt;/D&gt;&lt;D xsi:type="xsd:double"&gt;-137&lt;/D&gt;&lt;D xsi:type="xsd:double"&gt;-171&lt;/D&gt;&lt;D xsi:type="xsd:double"&gt;-166&lt;/D&gt;&lt;D xsi:type="xsd:double"&gt;-174&lt;/D&gt;&lt;D xsi:type="xsd:double"&gt;-148&lt;/D&gt;&lt;D xsi:type="xsd:double"&gt;-134&lt;/D&gt;&lt;D xsi:type="xsd:double"&gt;-176&lt;/D&gt;&lt;D xsi:type="xsd:double"&gt;-216&lt;/D&gt;&lt;D xsi:type="xsd:double"&gt;-215&lt;/D&gt;&lt;D xsi:type="xsd:double"&gt;-226&lt;/D&gt;&lt;D xsi:type="xsd:double"&gt;-182&lt;/D&gt;&lt;D xsi:type="xsd:double"&gt;-164&lt;/D&gt;&lt;D xsi:type="xsd:double"&gt;-194&lt;/D&gt;&lt;D xsi:type="xsd:double"&gt;-215&lt;/D&gt;&lt;D xsi:type="xsd:double"&gt;-253&lt;/D&gt;&lt;D xsi:type="xsd:double"&gt;-210&lt;/D&gt;&lt;D xsi:type="xsd:double"&gt;-198&lt;/D&gt;&lt;D xsi:type="xsd:double"&gt;-194&lt;/D&gt;&lt;D xsi:type="xsd:double"&gt;-149&lt;/D&gt;&lt;D xsi:type="xsd:double"&gt;-116&lt;/D&gt;&lt;D xsi:type="xsd:double"&gt;-109&lt;/D&gt;&lt;D xsi:type="xsd:double"&gt;-114&lt;/D&gt;&lt;D xsi:type="xsd:double"&gt;-124&lt;/D&gt;&lt;D xsi:type="xsd:double"&gt;-157&lt;/D&gt;&lt;D xsi:type="xsd:double"&gt;-132&lt;/D&gt;&lt;D xsi:type="xsd:double"&gt;-109&lt;/D&gt;&lt;D xsi:type="xsd:double"&gt;-115&lt;/D&gt;&lt;D xsi:type="xsd:double"&gt;-122&lt;/D&gt;&lt;D xsi:type="xsd:double"&gt;-131&lt;/D&gt;&lt;D xsi:type="xsd:double"&gt;-132&lt;/D&gt;&lt;D xsi:type="xsd:double"&gt;-106&lt;/D&gt;&lt;D xsi:type="xsd:double"&gt;-144&lt;/D&gt;&lt;D xsi:type="xsd:double"&gt;-163&lt;/D&gt;&lt;D xsi:type="xsd:double"&gt;-181&lt;/D&gt;&lt;D xsi:type="xsd:double"&gt;-185&lt;/D&gt;&lt;D xsi:type="xsd:double"&gt;-179&lt;/D&gt;&lt;D xsi:type="xsd:double"&gt;-189&lt;/D&gt;&lt;D xsi:type="xsd:double"&gt;-213&lt;/D&gt;&lt;D xsi:type="xsd:double"&gt;-239&lt;/D&gt;&lt;D xsi:type="xsd:double"&gt;-246&lt;/D&gt;&lt;D xsi:type="xsd:double"&gt;-202&lt;/D&gt;&lt;D xsi:type="xsd:double"&gt;-239&lt;/D&gt;&lt;D xsi:type="xsd:double"&gt;-249&lt;/D&gt;&lt;D xsi:type="xsd:double"&gt;-287&lt;/D&gt;&lt;D xsi:type="xsd:double"&gt;-330&lt;/D&gt;&lt;D xsi:type="xsd:double"&gt;-318&lt;/D&gt;&lt;D xsi:type="xsd:double"&gt;-288&lt;/D&gt;&lt;D xsi:type="xsd:double"&gt;-312&lt;/D&gt;&lt;D xsi:type="xsd:double"&gt;-291&lt;/D&gt;&lt;D xsi:type="xsd:double"&gt;-282&lt;/D&gt;&lt;D xsi:type="xsd:double"&gt;-250&lt;/D&gt;&lt;D xsi:type="xsd:double"&gt;-262&lt;/D&gt;&lt;D xsi:type="xsd:double"&gt;-301&lt;/D&gt;&lt;D xsi:type="xsd:double"&gt;-311&lt;/D&gt;&lt;D xsi:type="xsd:double"&gt;-346&lt;/D&gt;&lt;D xsi:type="xsd:double"&gt;-305&lt;/D&gt;&lt;D xsi:type="xsd:double"&gt;-275&lt;/D&gt;&lt;D xsi:type="xsd:double"&gt;-241&lt;/D&gt;&lt;D xsi:type="xsd:double"&gt;-281&lt;/D&gt;&lt;D xsi:type="xsd:double"&gt;-268&lt;/D&gt;&lt;D xsi:type="xsd:double"&gt;-231&lt;/D&gt;&lt;D xsi:type="xsd:double"&gt;-258&lt;/D&gt;&lt;D xsi:type="xsd:double"&gt;-213&lt;/D&gt;&lt;D xsi:type="xsd:double"&gt;-187&lt;/D&gt;&lt;D xsi:type="xsd:double"&gt;-214&lt;/D&gt;&lt;D xsi:type="xsd:double"&gt;-254&lt;/D&gt;&lt;D xsi:type="xsd:double"&gt;-247&lt;/D&gt;&lt;D xsi:type="xsd:double"&gt;-292&lt;/D&gt;&lt;D xsi:type="xsd:double"&gt;-290&lt;/D&gt;&lt;D xsi:type="xsd:double"&gt;-321&lt;/D&gt;&lt;D xsi:type="xsd:double"&gt;-326&lt;/D&gt;&lt;D xsi:type="xsd:double"&gt;-285&lt;/D&gt;&lt;D xsi:type="xsd:double"&gt;-266&lt;/D&gt;&lt;D xsi:type="xsd:double"&gt;-270&lt;/D&gt;&lt;D xsi:type="xsd:double"&gt;-267&lt;/D&gt;&lt;D xsi:type="xsd:double"&gt;-241&lt;/D&gt;&lt;D xsi:type="xsd:double"&gt;-243&lt;/D&gt;&lt;D xsi:type="xsd:double"&gt;-244&lt;/D&gt;&lt;D xsi:type="xsd:double"&gt;-201&lt;/D&gt;&lt;D xsi:type="xsd:double"&gt;-193&lt;/D&gt;&lt;D xsi:type="xsd:double"&gt;-175&lt;/D&gt;&lt;D xsi:type="xsd:double"&gt;-134&lt;/D&gt;&lt;D xsi:type="xsd:double"&gt;-117&lt;/D&gt;&lt;D xsi:type="xsd:double"&gt;-123&lt;/D&gt;&lt;D xsi:type="xsd:double"&gt;-113&lt;/D&gt;&lt;D xsi:type="xsd:double"&gt;-127&lt;/D&gt;&lt;D xsi:type="xsd:double"&gt;-159&lt;/D&gt;&lt;D xsi:type="xsd:double"&gt;-137&lt;/D&gt;&lt;D xsi:type="xsd:double"&gt;-156&lt;/D&gt;&lt;D xsi:type="xsd:double"&gt;-156&lt;/D&gt;&lt;D xsi:type="xsd:double"&gt;-182&lt;/D&gt;&lt;D xsi:type="xsd:double"&gt;-225&lt;/D&gt;&lt;D xsi:type="xsd:double"&gt;-197&lt;/D&gt;&lt;D xsi:type="xsd:double"&gt;-169&lt;/D&gt;&lt;D xsi:type="xsd:double"&gt;-196&lt;/D&gt;&lt;D xsi:type="xsd:double"&gt;-208&lt;/D&gt;&lt;D xsi:type="xsd:double"&gt;-220&lt;/D&gt;&lt;D xsi:type="xsd:double"&gt;-244&lt;/D&gt;&lt;D xsi:type="xsd:double"&gt;-264&lt;/D&gt;&lt;D xsi:type="xsd:double"&gt;-306&lt;/D&gt;&lt;D xsi:type="xsd:double"&gt;-312&lt;/D&gt;&lt;D xsi:type="xsd:double"&gt;-318&lt;/D&gt;&lt;D xsi:type="xsd:double"&gt;-289&lt;/D&gt;&lt;D xsi:type="xsd:double"&gt;-295&lt;/D&gt;&lt;D xsi:type="xsd:double"&gt;-332&lt;/D&gt;&lt;D xsi:type="xsd:double"&gt;-293&lt;/D&gt;&lt;D xsi:type="xsd:double"&gt;-333&lt;/D&gt;&lt;D xsi:type="xsd:double"&gt;-340&lt;/D&gt;&lt;D xsi:type="xsd:double"&gt;-316&lt;/D&gt;&lt;D xsi:type="xsd:double"&gt;-288&lt;/D&gt;&lt;D xsi:type="xsd:double"&gt;-287&lt;/D&gt;&lt;D xsi:type="xsd:double"&gt;-332&lt;/D&gt;&lt;D xsi:type="xsd:double"&gt;-329&lt;/D&gt;&lt;D xsi:type="xsd:double"&gt;-327&lt;/D&gt;&lt;D xsi:type="xsd:double"&gt;-305&lt;/D&gt;&lt;D xsi:type="xsd:double"&gt;-272&lt;/D&gt;&lt;D xsi:type="xsd:double"&gt;-262&lt;/D&gt;&lt;D xsi:type="xsd:double"&gt;-219&lt;/D&gt;&lt;D xsi:type="xsd:double"&gt;-236&lt;/D&gt;&lt;D xsi:type="xsd:double"&gt;-276&lt;/D&gt;&lt;D xsi:type="xsd:double"&gt;-317&lt;/D&gt;&lt;D xsi:type="xsd:double"&gt;-313&lt;/D&gt;&lt;D xsi:type="xsd:double"&gt;-343&lt;/D&gt;&lt;D xsi:type="xsd:double"&gt;-347&lt;/D&gt;&lt;D xsi:type="xsd:double"&gt;-382&lt;/D&gt;&lt;D xsi:type="xsd:double"&gt;-366&lt;/D&gt;&lt;D xsi:type="xsd:double"&gt;-362&lt;/D&gt;&lt;D xsi:type="xsd:double"&gt;-386&lt;/D&gt;&lt;D xsi:type="xsd:double"&gt;-426&lt;/D&gt;&lt;D xsi:type="xsd:double"&gt;-456&lt;/D&gt;&lt;D xsi:type="xsd:double"&gt;-472&lt;/D&gt;&lt;D xsi:type="xsd:double"&gt;-436&lt;/D&gt;&lt;D xsi:type="xsd:double"&gt;-437&lt;/D&gt;&lt;D xsi:type="xsd:double"&gt;-440&lt;/D&gt;&lt;D xsi:type="xsd:double"&gt;-407&lt;/D&gt;&lt;D xsi:type="xsd:double"&gt;-423&lt;/D&gt;&lt;D xsi:type="xsd:double"&gt;-424&lt;/D&gt;&lt;D xsi:type="xsd:double"&gt;-418&lt;/D&gt;&lt;D xsi:type="xsd:double"&gt;-376&lt;/D&gt;&lt;D xsi:type="xsd:double"&gt;-336&lt;/D&gt;&lt;D xsi:type="xsd:double"&gt;-340&lt;/D&gt;&lt;D xsi:type="xsd:double"&gt;-369&lt;/D&gt;&lt;D xsi:type="xsd:double"&gt;-369&lt;/D&gt;&lt;D xsi:type="xsd:double"&gt;-335&lt;/D&gt;&lt;D xsi:type="xsd:double"&gt;-379&lt;/D&gt;&lt;D xsi:type="xsd:double"&gt;-425&lt;/D&gt;&lt;D xsi:type="xsd:double"&gt;-395&lt;/D&gt;&lt;D xsi:type="xsd:double"&gt;-396&lt;/D&gt;&lt;D xsi:type="xsd:double"&gt;-410&lt;/D&gt;&lt;D xsi:type="xsd:double"&gt;-432&lt;/D&gt;&lt;D xsi:type="xsd:double"&gt;-415&lt;/D&gt;&lt;D xsi:type="xsd:double"&gt;-392&lt;/D&gt;&lt;D xsi:type="xsd:double"&gt;-403&lt;/D&gt;&lt;D xsi:type="xsd:double"&gt;-357&lt;/D&gt;&lt;D xsi:type="xsd:double"&gt;-384&lt;/D&gt;&lt;D xsi:type="xsd:double"&gt;-344&lt;/D&gt;&lt;D xsi:type="xsd:double"&gt;-342&lt;/D&gt;&lt;D xsi:type="xsd:double"&gt;-341&lt;/D&gt;&lt;D xsi:type="xsd:double"&gt;-365&lt;/D&gt;&lt;D xsi:type="xsd:double"&gt;-336&lt;/D&gt;&lt;D xsi:type="xsd:double"&gt;-374&lt;/D&gt;&lt;D xsi:type="xsd:double"&gt;-418&lt;/D&gt;&lt;D xsi:type="xsd:double"&gt;-443&lt;/D&gt;&lt;D xsi:type="xsd:double"&gt;-489&lt;/D&gt;&lt;D xsi:type="xsd:double"&gt;-525&lt;/D&gt;&lt;D xsi:type="xsd:double"&gt;-569&lt;/D&gt;&lt;D xsi:type="xsd:double"&gt;-537&lt;/D&gt;&lt;D xsi:type="xsd:double"&gt;-558&lt;/D&gt;&lt;D xsi:type="xsd:double"&gt;-560&lt;/D&gt;&lt;D xsi:type="xsd:double"&gt;-525&lt;/D&gt;&lt;D xsi:type="xsd:double"&gt;-527&lt;/D&gt;&lt;D xsi:type="xsd:double"&gt;-519&lt;/D&gt;&lt;D xsi:type="xsd:double"&gt;-548&lt;/D&gt;&lt;D xsi:type="xsd:double"&gt;-589&lt;/D&gt;&lt;D xsi:type="xsd:double"&gt;-586&lt;/D&gt;&lt;D xsi:type="xsd:double"&gt;-549&lt;/D&gt;&lt;D xsi:type="xsd:double"&gt;-581&lt;/D&gt;&lt;D xsi:type="xsd:double"&gt;-543&lt;/D&gt;&lt;D xsi:type="xsd:double"&gt;-567&lt;/D&gt;&lt;D xsi:type="xsd:double"&gt;-545&lt;/D&gt;&lt;D xsi:type="xsd:double"&gt;-506&lt;/D&gt;&lt;D xsi:type="xsd:double"&gt;-469&lt;/D&gt;&lt;D xsi:type="xsd:double"&gt;-461&lt;/D&gt;&lt;D xsi:type="xsd:double"&gt;-499&lt;/D&gt;&lt;D xsi:type="xsd:double"&gt;-543&lt;/D&gt;&lt;D xsi:type="xsd:double"&gt;-527&lt;/D&gt;&lt;D xsi:type="xsd:double"&gt;-492&lt;/D&gt;&lt;D xsi:type="xsd:double"&gt;-512&lt;/D&gt;&lt;D xsi:type="xsd:double"&gt;-526&lt;/D&gt;&lt;D xsi:type="xsd:double"&gt;-572&lt;/D&gt;&lt;D xsi:type="xsd:double"&gt;-577&lt;/D&gt;&lt;D xsi:type="xsd:double"&gt;-565&lt;/D&gt;&lt;D xsi:type="xsd:double"&gt;-542&lt;/D&gt;&lt;D xsi:type="xsd:double"&gt;-581&lt;/D&gt;&lt;D xsi:type="xsd:double"&gt;-577&lt;/D&gt;&lt;D xsi:type="xsd:double"&gt;-604&lt;/D&gt;&lt;D xsi:type="xsd:double"&gt;-650&lt;/D&gt;&lt;D xsi:type="xsd:double"&gt;-666&lt;/D&gt;&lt;D xsi:type="xsd:double"&gt;-694&lt;/D&gt;&lt;D xsi:type="xsd:double"&gt;-652&lt;/D&gt;&lt;D xsi:type="xsd:double"&gt;-660&lt;/D&gt;&lt;D xsi:type="xsd:double"&gt;-688&lt;/D&gt;&lt;D xsi:type="xsd:double"&gt;-727&lt;/D&gt;&lt;D xsi:type="xsd:double"&gt;-765&lt;/D&gt;&lt;D xsi:type="xsd:double"&gt;-721&lt;/D&gt;&lt;D xsi:type="xsd:double"&gt;-686&lt;/D&gt;&lt;D xsi:type="xsd:double"&gt;-683&lt;/D&gt;&lt;D xsi:type="xsd:double"&gt;-650&lt;/D&gt;&lt;D xsi:type="xsd:double"&gt;-626&lt;/D&gt;&lt;D xsi:type="xsd:double"&gt;-591&lt;/D&gt;&lt;D xsi:type="xsd:double"&gt;-621&lt;/D&gt;&lt;D xsi:type="xsd:double"&gt;-583&lt;/D&gt;&lt;D xsi:type="xsd:double"&gt;-625&lt;/D&gt;&lt;D xsi:type="xsd:double"&gt;-603&lt;/D&gt;&lt;D xsi:type="xsd:double"&gt;-637&lt;/D&gt;&lt;D xsi:type="xsd:double"&gt;-618&lt;/D&gt;&lt;D xsi:type="xsd:double"&gt;-572&lt;/D&gt;&lt;D xsi:type="xsd:double"&gt;-551&lt;/D&gt;&lt;D xsi:type="xsd:double"&gt;-527&lt;/D&gt;&lt;D xsi:type="xsd:double"&gt;-493&lt;/D&gt;&lt;D xsi:type="xsd:double"&gt;-473&lt;/D&gt;&lt;D xsi:type="xsd:double"&gt;-504&lt;/D&gt;&lt;D xsi:type="xsd:double"&gt;-535&lt;/D&gt;&lt;D xsi:type="xsd:double"&gt;-503&lt;/D&gt;&lt;D xsi:type="xsd:double"&gt;-545&lt;/D&gt;&lt;D xsi:type="xsd:double"&gt;-501&lt;/D&gt;&lt;D xsi:type="xsd:double"&gt;-509&lt;/D&gt;&lt;D xsi:type="xsd:double"&gt;-511&lt;/D&gt;&lt;D xsi:type="xsd:double"&gt;-473&lt;/D&gt;&lt;D xsi:type="xsd:double"&gt;-516&lt;/D&gt;&lt;D xsi:type="xsd:double"&gt;-497&lt;/D&gt;&lt;D xsi:type="xsd:double"&gt;-460&lt;/D&gt;&lt;D xsi:type="xsd:double"&gt;-487&lt;/D&gt;&lt;D xsi:type="xsd:double"&gt;-530&lt;/D&gt;&lt;D xsi:type="xsd:double"&gt;-556&lt;/D&gt;&lt;D xsi:type="xsd:double"&gt;-593&lt;/D&gt;&lt;D xsi:type="xsd:double"&gt;-624&lt;/D&gt;&lt;D xsi:type="xsd:double"&gt;-620&lt;/D&gt;&lt;D xsi:type="xsd:double"&gt;-654&lt;/D&gt;&lt;D xsi:type="xsd:double"&gt;-640&lt;/D&gt;&lt;D xsi:type="xsd:double"&gt;-676&lt;/D&gt;&lt;D xsi:type="xsd:double"&gt;-636&lt;/D&gt;&lt;D xsi:type="xsd:double"&gt;-605&lt;/D&gt;&lt;D xsi:type="xsd:double"&gt;-635&lt;/D&gt;&lt;D xsi:type="xsd:double"&gt;-591&lt;/D&gt;&lt;D xsi:type="xsd:double"&gt;-602&lt;/D&gt;&lt;D xsi:type="xsd:double"&gt;-579&lt;/D&gt;&lt;D xsi:type="xsd:double"&gt;-617&lt;/D&gt;&lt;D xsi:type="xsd:double"&gt;-579&lt;/D&gt;&lt;D xsi:type="xsd:double"&gt;-606&lt;/D&gt;&lt;D xsi:type="xsd:double"&gt;-652&lt;/D&gt;&lt;D xsi:type="xsd:double"&gt;-655&lt;/D&gt;&lt;D xsi:type="xsd:double"&gt;-689&lt;/D&gt;&lt;D xsi:type="xsd:double"&gt;-693&lt;/D&gt;&lt;D xsi:type="xsd:double"&gt;-730&lt;/D&gt;&lt;D xsi:type="xsd:double"&gt;-687&lt;/D&gt;&lt;D xsi:type="xsd:double"&gt;-731&lt;/D&gt;&lt;D xsi:type="xsd:double"&gt;-734&lt;/D&gt;&lt;D xsi:type="xsd:double"&gt;-692&lt;/D&gt;&lt;D xsi:type="xsd:double"&gt;-690&lt;/D&gt;&lt;D xsi:type="xsd:double"&gt;-647&lt;/D&gt;&lt;D xsi:type="xsd:double"&gt;-662&lt;/D&gt;&lt;D xsi:type="xsd:double"&gt;-689&lt;/D&gt;&lt;D xsi:type="xsd:double"&gt;-687&lt;/D&gt;&lt;D xsi:type="xsd:double"&gt;-649&lt;/D&gt;&lt;D xsi:type="xsd:double"&gt;-669&lt;/D&gt;&lt;D xsi:type="xsd:double"&gt;-658&lt;/D&gt;&lt;D xsi:type="xsd:double"&gt;-687&lt;/D&gt;&lt;D xsi:type="xsd:double"&gt;-650&lt;/D&gt;&lt;D xsi:type="xsd:double"&gt;-624&lt;/D&gt;&lt;D xsi:type="xsd:double"&gt;-605&lt;/D&gt;&lt;D xsi:type="xsd:double"&gt;-597&lt;/D&gt;&lt;D xsi:type="xsd:double"&gt;-578&lt;/D&gt;&lt;D xsi:type="xsd:double"&gt;-615&lt;/D&gt;&lt;D xsi:type="xsd:double"&gt;-569&lt;/D&gt;&lt;D xsi:type="xsd:double"&gt;-565&lt;/D&gt;&lt;D xsi:type="xsd:double"&gt;-542&lt;/D&gt;&lt;D xsi:type="xsd:double"&gt;-525&lt;/D&gt;&lt;D xsi:type="xsd:double"&gt;-490&lt;/D&gt;&lt;D xsi:type="xsd:double"&gt;-484&lt;/D&gt;&lt;D xsi:type="xsd:double"&gt;-517&lt;/D&gt;&lt;D xsi:type="xsd:double"&gt;-495&lt;/D&gt;&lt;D xsi:type="xsd:double"&gt;-499&lt;/D&gt;&lt;D xsi:type="xsd:double"&gt;-466&lt;/D&gt;&lt;D xsi:type="xsd:double"&gt;-460&lt;/D&gt;&lt;D xsi:type="xsd:double"&gt;-463&lt;/D&gt;&lt;D xsi:type="xsd:double"&gt;-466&lt;/D&gt;&lt;D xsi:type="xsd:double"&gt;-424&lt;/D&gt;&lt;D xsi:type="xsd:double"&gt;-428&lt;/D&gt;&lt;D xsi:type="xsd:double"&gt;-462&lt;/D&gt;&lt;D xsi:type="xsd:double"&gt;-437&lt;/D&gt;&lt;D xsi:type="xsd:double"&gt;-436&lt;/D&gt;&lt;D xsi:type="xsd:double"&gt;-395&lt;/D&gt;&lt;D xsi:type="xsd:double"&gt;-408&lt;/D&gt;&lt;D xsi:type="xsd:double"&gt;-377&lt;/D&gt;&lt;D xsi:type="xsd:double"&gt;-382&lt;/D&gt;&lt;D xsi:type="xsd:double"&gt;-381&lt;/D&gt;&lt;D xsi:type="xsd:double"&gt;-370&lt;/D&gt;&lt;D xsi:type="xsd:double"&gt;-401&lt;/D&gt;&lt;D xsi:type="xsd:double"&gt;-401&lt;/D&gt;&lt;D xsi:type="xsd:double"&gt;-432&lt;/D&gt;&lt;D xsi:type="xsd:double"&gt;-389&lt;/D&gt;&lt;D xsi:type="xsd:double"&gt;-376&lt;/D&gt;&lt;D xsi:type="xsd:double"&gt;-412&lt;/D&gt;&lt;D xsi:type="xsd:double"&gt;-382&lt;/D&gt;&lt;D xsi:type="xsd:double"&gt;-414&lt;/D&gt;&lt;D xsi:type="xsd:double"&gt;-457&lt;/D&gt;&lt;D xsi:type="xsd:double"&gt;-471&lt;/D&gt;&lt;D xsi:type="xsd:double"&gt;-431&lt;/D&gt;&lt;D xsi:type="xsd:double"&gt;-409&lt;/D&gt;&lt;D xsi:type="xsd:double"&gt;-409&lt;/D&gt;&lt;D xsi:type="xsd:double"&gt;-375&lt;/D&gt;&lt;D xsi:type="xsd:double"&gt;-374&lt;/D&gt;&lt;D xsi:type="xsd:double"&gt;-376&lt;/D&gt;&lt;D xsi:type="xsd:double"&gt;-383&lt;/D&gt;&lt;D xsi:type="xsd:double"&gt;-413&lt;/D&gt;&lt;D xsi:type="xsd:double"&gt;-453&lt;/D&gt;&lt;D xsi:type="xsd:double"&gt;-471&lt;/D&gt;&lt;D xsi:type="xsd:double"&gt;-463&lt;/D&gt;&lt;D xsi:type="xsd:double"&gt;-500&lt;/D&gt;&lt;D xsi:type="xsd:double"&gt;-489&lt;/D&gt;&lt;D xsi:type="xsd:double"&gt;-452&lt;/D&gt;&lt;D xsi:type="xsd:double"&gt;-479&lt;/D&gt;&lt;D xsi:type="xsd:double"&gt;-516&lt;/D&gt;&lt;D xsi:type="xsd:double"&gt;-515&lt;/D&gt;&lt;D xsi:type="xsd:double"&gt;-519&lt;/D&gt;&lt;D xsi:type="xsd:double"&gt;-491&lt;/D&gt;&lt;D xsi:type="xsd:double"&gt;-515&lt;/D&gt;&lt;D xsi:type="xsd:double"&gt;-553&lt;/D&gt;&lt;D xsi:type="xsd:double"&gt;-593&lt;/D&gt;&lt;D xsi:type="xsd:double"&gt;-564&lt;/D&gt;&lt;D xsi:type="xsd:double"&gt;-521&lt;/D&gt;&lt;D xsi:type="xsd:double"&gt;-532&lt;/D&gt;&lt;D xsi:type="xsd:double"&gt;-539&lt;/D&gt;&lt;D xsi:type="xsd:double"&gt;-510&lt;/D&gt;&lt;D xsi:type="xsd:double"&gt;-479&lt;/D&gt;&lt;D xsi:type="xsd:double"&gt;-485&lt;/D&gt;&lt;D xsi:type="xsd:double"&gt;-528&lt;/D&gt;&lt;D xsi:type="xsd:double"&gt;-517&lt;/D&gt;&lt;D xsi:type="xsd:double"&gt;-519&lt;/D&gt;&lt;D xsi:type="xsd:double"&gt;-489&lt;/D&gt;&lt;D xsi:type="xsd:double"&gt;-506&lt;/D&gt;&lt;D xsi:type="xsd:double"&gt;-463&lt;/D&gt;&lt;D xsi:type="xsd:double"&gt;-434&lt;/D&gt;&lt;D xsi:type="xsd:double"&gt;-443&lt;/D&gt;&lt;D xsi:type="xsd:double"&gt;-467&lt;/D&gt;&lt;D xsi:type="xsd:double"&gt;-511&lt;/D&gt;&lt;D xsi:type="xsd:double"&gt;-525&lt;/D&gt;&lt;D xsi:type="xsd:double"&gt;-556&lt;/D&gt;&lt;D xsi:type="xsd:double"&gt;-570&lt;/D&gt;&lt;D xsi:type="xsd:double"&gt;-606&lt;/D&gt;&lt;D xsi:type="xsd:double"&gt;-643&lt;/D&gt;&lt;D xsi:type="xsd:double"&gt;-625&lt;/D&gt;&lt;D xsi:type="xsd:double"&gt;-671&lt;/D&gt;&lt;D xsi:type="xsd:double"&gt;-688&lt;/D&gt;&lt;D xsi:type="xsd:double"&gt;-717&lt;/D&gt;&lt;D xsi:type="xsd:double"&gt;-706&lt;/D&gt;&lt;D xsi:type="xsd:double"&gt;-686&lt;/D&gt;&lt;D xsi:type="xsd:double"&gt;-726&lt;/D&gt;&lt;D xsi:type="xsd:double"&gt;-741&lt;/D&gt;&lt;D xsi:type="xsd:double"&gt;-734&lt;/D&gt;&lt;D xsi:type="xsd:double"&gt;-721&lt;/D&gt;&lt;D xsi:type="xsd:double"&gt;-680&lt;/D&gt;&lt;D xsi:type="xsd:double"&gt;-720&lt;/D&gt;&lt;D xsi:type="xsd:double"&gt;-736&lt;/D&gt;&lt;D xsi:type="xsd:double"&gt;-748&lt;/D&gt;&lt;D xsi:type="xsd:double"&gt;-794&lt;/D&gt;&lt;D xsi:type="xsd:double"&gt;-783&lt;/D&gt;&lt;D xsi:type="xsd:double"&gt;-749&lt;/D&gt;&lt;D xsi:type="xsd:double"&gt;-735&lt;/D&gt;&lt;D xsi:type="xsd:double"&gt;-747&lt;/D&gt;&lt;D xsi:type="xsd:double"&gt;-700&lt;/D&gt;&lt;D xsi:type="xsd:double"&gt;-712&lt;/D&gt;&lt;D xsi:type="xsd:double"&gt;-694&lt;/D&gt;&lt;D xsi:type="xsd:double"&gt;-726&lt;/D&gt;&lt;D xsi:type="xsd:double"&gt;-682&lt;/D&gt;&lt;D xsi:type="xsd:double"&gt;-642&lt;/D&gt;&lt;D xsi:type="xsd:double"&gt;-642&lt;/D&gt;&lt;D xsi:type="xsd:double"&gt;-627&lt;/D&gt;&lt;D xsi:type="xsd:double"&gt;-670&lt;/D&gt;&lt;D xsi:type="xsd:double"&gt;-710&lt;/D&gt;&lt;D xsi:type="xsd:double"&gt;-730&lt;/D&gt;&lt;D xsi:type="xsd:double"&gt;-710&lt;/D&gt;&lt;D xsi:type="xsd:double"&gt;-678&lt;/D&gt;&lt;D xsi:type="xsd:double"&gt;-705&lt;/D&gt;&lt;D xsi:type="xsd:double"&gt;-658&lt;/D&gt;&lt;D xsi:type="xsd:double"&gt;-619&lt;/D&gt;&lt;D xsi:type="xsd:double"&gt;-614&lt;/D&gt;&lt;D xsi:type="xsd:double"&gt;-595&lt;/D&gt;&lt;D xsi:type="xsd:double"&gt;-585&lt;/D&gt;&lt;D xsi:type="xsd:double"&gt;-628&lt;/D&gt;&lt;D xsi:type="xsd:double"&gt;-648&lt;/D&gt;&lt;D xsi:type="xsd:double"&gt;-637&lt;/D&gt;&lt;D xsi:type="xsd:double"&gt;-683&lt;/D&gt;&lt;D xsi:type="xsd:double"&gt;-657&lt;/D&gt;&lt;D xsi:type="xsd:double"&gt;-667&lt;/D&gt;&lt;D xsi:type="xsd:double"&gt;-628&lt;/D&gt;&lt;D xsi:type="xsd:double"&gt;-653&lt;/D&gt;&lt;D xsi:type="xsd:double"&gt;-612&lt;/D&gt;&lt;D xsi:type="xsd:double"&gt;-598&lt;/D&gt;&lt;D xsi:type="xsd:double"&gt;-645&lt;/D&gt;&lt;D xsi:type="xsd:double"&gt;-673&lt;/D&gt;&lt;D xsi:type="xsd:double"&gt;-691&lt;/D&gt;&lt;D xsi:type="xsd:double"&gt;-684&lt;/D&gt;&lt;D xsi:type="xsd:double"&gt;-637&lt;/D&gt;&lt;D xsi:type="xsd:double"&gt;-595&lt;/D&gt;&lt;D xsi:type="xsd:double"&gt;-564&lt;/D&gt;&lt;D xsi:type="xsd:double"&gt;-549&lt;/D&gt;&lt;D xsi:type="xsd:double"&gt;-569&lt;/D&gt;&lt;D xsi:type="xsd:double"&gt;-578&lt;/D&gt;&lt;D xsi:type="xsd:double"&gt;-534&lt;/D&gt;&lt;D xsi:type="xsd:double"&gt;-510&lt;/D&gt;&lt;D xsi:type="xsd:double"&gt;-510&lt;/D&gt;&lt;D xsi:type="xsd:double"&gt;-475&lt;/D&gt;&lt;D xsi:type="xsd:double"&gt;-489&lt;/D&gt;&lt;D xsi:type="xsd:double"&gt;-505&lt;/D&gt;&lt;D xsi:type="xsd:double"&gt;-473&lt;/D&gt;&lt;D xsi:type="xsd:double"&gt;-510&lt;/D&gt;&lt;D xsi:type="xsd:double"&gt;-527&lt;/D&gt;&lt;D xsi:type="xsd:double"&gt;-493&lt;/D&gt;&lt;D xsi:type="xsd:double"&gt;-490&lt;/D&gt;&lt;D xsi:type="xsd:double"&gt;-481&lt;/D&gt;&lt;D xsi:type="xsd:double"&gt;-528&lt;/D&gt;&lt;D xsi:type="xsd:double"&gt;-483&lt;/D&gt;&lt;D xsi:type="xsd:double"&gt;-526&lt;/D&gt;&lt;D xsi:type="xsd:double"&gt;-543&lt;/D&gt;&lt;D xsi:type="xsd:double"&gt;-549&lt;/D&gt;&lt;D xsi:type="xsd:double"&gt;-557&lt;/D&gt;&lt;D xsi:type="xsd:double"&gt;-596&lt;/D&gt;&lt;D xsi:type="xsd:double"&gt;-598&lt;/D&gt;&lt;D xsi:type="xsd:double"&gt;-582&lt;/D&gt;&lt;D xsi:type="xsd:double"&gt;-617&lt;/D&gt;&lt;D xsi:type="xsd:double"&gt;-661&lt;/D&gt;&lt;D xsi:type="xsd:double"&gt;-650&lt;/D&gt;&lt;D xsi:type="xsd:double"&gt;-603&lt;/D&gt;&lt;D xsi:type="xsd:double"&gt;-576&lt;/D&gt;&lt;D xsi:type="xsd:double"&gt;-567&lt;/D&gt;&lt;D xsi:type="xsd:double"&gt;-528&lt;/D&gt;&lt;D xsi:type="xsd:double"&gt;-545&lt;/D&gt;&lt;D xsi:type="xsd:double"&gt;-501&lt;/D&gt;&lt;D xsi:type="xsd:double"&gt;-504&lt;/D&gt;&lt;D xsi:type="xsd:double"&gt;-513&lt;/D&gt;&lt;D xsi:type="xsd:double"&gt;-486&lt;/D&gt;&lt;D xsi:type="xsd:double"&gt;-521&lt;/D&gt;&lt;D xsi:type="xsd:double"&gt;-502&lt;/D&gt;&lt;D xsi:type="xsd:double"&gt;-509&lt;/D&gt;&lt;D xsi:type="xsd:double"&gt;-495&lt;/D&gt;&lt;D xsi:type="xsd:double"&gt;-526&lt;/D&gt;&lt;D xsi:type="xsd:double"&gt;-488&lt;/D&gt;&lt;D xsi:type="xsd:double"&gt;-466&lt;/D&gt;&lt;D xsi:type="xsd:double"&gt;-462&lt;/D&gt;&lt;D xsi:type="xsd:double"&gt;-462&lt;/D&gt;&lt;D xsi:type="xsd:double"&gt;-443&lt;/D&gt;&lt;D xsi:type="xsd:double"&gt;-472&lt;/D&gt;&lt;D xsi:type="xsd:double"&gt;-453&lt;/D&gt;&lt;D xsi:type="xsd:double"&gt;-463&lt;/D&gt;&lt;D xsi:type="xsd:double"&gt;-473&lt;/D&gt;&lt;D xsi:type="xsd:double"&gt;-450&lt;/D&gt;&lt;D xsi:type="xsd:double"&gt;-448&lt;/D&gt;&lt;D xsi:type="xsd:double"&gt;-431&lt;/D&gt;&lt;D xsi:type="xsd:double"&gt;-400&lt;/D&gt;&lt;D xsi:type="xsd:double"&gt;-391&lt;/D&gt;&lt;D xsi:type="xsd:double"&gt;-382&lt;/D&gt;&lt;D xsi:type="xsd:double"&gt;-360&lt;/D&gt;&lt;D xsi:type="xsd:double"&gt;-355&lt;/D&gt;&lt;D xsi:type="xsd:double"&gt;-355&lt;/D&gt;&lt;D xsi:type="xsd:double"&gt;-393&lt;/D&gt;&lt;D xsi:type="xsd:double"&gt;-398&lt;/D&gt;&lt;D xsi:type="xsd:double"&gt;-403&lt;/D&gt;&lt;D xsi:type="xsd:double"&gt;-372&lt;/D&gt;&lt;D xsi:type="xsd:double"&gt;-340&lt;/D&gt;&lt;D xsi:type="xsd:double"&gt;-297&lt;/D&gt;&lt;D xsi:type="xsd:double"&gt;-311&lt;/D&gt;&lt;D xsi:type="xsd:double"&gt;-315&lt;/D&gt;&lt;D xsi:type="xsd:double"&gt;-292&lt;/D&gt;&lt;D xsi:type="xsd:double"&gt;-337&lt;/D&gt;&lt;D xsi:type="xsd:double"&gt;-371&lt;/D&gt;&lt;D xsi:type="xsd:double"&gt;-362&lt;/D&gt;&lt;D xsi:type="xsd:double"&gt;-404&lt;/D&gt;&lt;D xsi:type="xsd:double"&gt;-377&lt;/D&gt;&lt;D xsi:type="xsd:double"&gt;-413&lt;/D&gt;&lt;D xsi:type="xsd:double"&gt;-398&lt;/D&gt;&lt;D xsi:type="xsd:double"&gt;-366&lt;/D&gt;&lt;D xsi:type="xsd:double"&gt;-384&lt;/D&gt;&lt;D xsi:type="xsd:double"&gt;-352&lt;/D&gt;&lt;D xsi:type="xsd:double"&gt;-310&lt;/D&gt;&lt;D xsi:type="xsd:double"&gt;-279&lt;/D&gt;&lt;D xsi:type="xsd:double"&gt;-288&lt;/D&gt;&lt;D xsi:type="xsd:double"&gt;-297&lt;/D&gt;&lt;D xsi:type="xsd:double"&gt;-326&lt;/D&gt;&lt;D xsi:type="xsd:double"&gt;-287&lt;/D&gt;&lt;D xsi:type="xsd:double"&gt;-276&lt;/D&gt;&lt;D xsi:type="xsd:double"&gt;-309&lt;/D&gt;&lt;D xsi:type="xsd:double"&gt;-310&lt;/D&gt;&lt;D xsi:type="xsd:double"&gt;-261&lt;/D&gt;&lt;D xsi:type="xsd:double"&gt;-256&lt;/D&gt;&lt;D xsi:type="xsd:double"&gt;-265&lt;/D&gt;&lt;D xsi:type="xsd:double"&gt;-251&lt;/D&gt;&lt;D xsi:type="xsd:double"&gt;-259&lt;/D&gt;&lt;D xsi:type="xsd:double"&gt;-228&lt;/D&gt;&lt;D xsi:type="xsd:double"&gt;-245&lt;/D&gt;&lt;D xsi:type="xsd:double"&gt;-223&lt;/D&gt;&lt;D xsi:type="xsd:double"&gt;-241&lt;/D&gt;&lt;D xsi:type="xsd:double"&gt;-246&lt;/D&gt;&lt;D xsi:type="xsd:double"&gt;-217&lt;/D&gt;&lt;D xsi:type="xsd:double"&gt;-219&lt;/D&gt;&lt;D xsi:type="xsd:double"&gt;-243&lt;/D&gt;&lt;D xsi:type="xsd:double"&gt;-244&lt;/D&gt;&lt;D xsi:type="xsd:double"&gt;-223&lt;/D&gt;&lt;D xsi:type="xsd:double"&gt;-207&lt;/D&gt;&lt;D xsi:type="xsd:double"&gt;-206&lt;/D&gt;&lt;D xsi:type="xsd:double"&gt;-156&lt;/D&gt;&lt;D xsi:type="xsd:double"&gt;-153&lt;/D&gt;&lt;D xsi:type="xsd:double"&gt;-149&lt;/D&gt;&lt;D xsi:type="xsd:double"&gt;-154&lt;/D&gt;&lt;D xsi:type="xsd:double"&gt;-178&lt;/D&gt;&lt;D xsi:type="xsd:double"&gt;-162&lt;/D&gt;&lt;D xsi:type="xsd:double"&gt;-144&lt;/D&gt;&lt;D xsi:type="xsd:double"&gt;-165&lt;/D&gt;&lt;D xsi:type="xsd:double"&gt;-154&lt;/D&gt;&lt;D xsi:type="xsd:double"&gt;-150&lt;/D&gt;&lt;D xsi:type="xsd:double"&gt;-158&lt;/D&gt;&lt;D xsi:type="xsd:double"&gt;-168&lt;/D&gt;&lt;D xsi:type="xsd:double"&gt;-132&lt;/D&gt;&lt;D xsi:type="xsd:double"&gt;-129&lt;/D&gt;&lt;D xsi:type="xsd:double"&gt;-112&lt;/D&gt;&lt;D xsi:type="xsd:double"&gt;-120&lt;/D&gt;&lt;D xsi:type="xsd:double"&gt;-124&lt;/D&gt;&lt;D xsi:type="xsd:double"&gt;-135&lt;/D&gt;&lt;D xsi:type="xsd:double"&gt;-118&lt;/D&gt;&lt;D xsi:type="xsd:double"&gt;-120&lt;/D&gt;&lt;D xsi:type="xsd:double"&gt;-93&lt;/D&gt;&lt;D xsi:type="xsd:double"&gt;-112&lt;/D&gt;&lt;D xsi:type="xsd:double"&gt;-117&lt;/D&gt;&lt;D xsi:type="xsd:double"&gt;-123&lt;/D&gt;&lt;D xsi:type="xsd:double"&gt;-166&lt;/D&gt;&lt;D xsi:type="xsd:double"&gt;-146&lt;/D&gt;&lt;D xsi:type="xsd:double"&gt;-152&lt;/D&gt;&lt;D xsi:type="xsd:double"&gt;-137&lt;/D&gt;&lt;D xsi:type="xsd:double"&gt;-129&lt;/D&gt;&lt;D xsi:type="xsd:double"&gt;-136&lt;/D&gt;&lt;D xsi:type="xsd:double"&gt;-145&lt;/D&gt;&lt;D xsi:type="xsd:double"&gt;-169&lt;/D&gt;&lt;D xsi:type="xsd:double"&gt;-147&lt;/D&gt;&lt;D xsi:type="xsd:double"&gt;-191&lt;/D&gt;&lt;D xsi:type="xsd:double"&gt;-205&lt;/D&gt;&lt;D xsi:type="xsd:double"&gt;-198&lt;/D&gt;&lt;D xsi:type="xsd:double"&gt;-232&lt;/D&gt;&lt;D xsi:type="xsd:double"&gt;-230&lt;/D&gt;&lt;D xsi:type="xsd:double"&gt;-188&lt;/D&gt;&lt;D xsi:type="xsd:double"&gt;-205&lt;/D&gt;&lt;D xsi:type="xsd:double"&gt;-239&lt;/D&gt;&lt;D xsi:type="xsd:double"&gt;-241&lt;/D&gt;&lt;D xsi:type="xsd:double"&gt;-202&lt;/D&gt;&lt;D xsi:type="xsd:double"&gt;-201&lt;/D&gt;&lt;D xsi:type="xsd:double"&gt;-164&lt;/D&gt;&lt;D xsi:type="xsd:double"&gt;-167&lt;/D&gt;&lt;D xsi:type="xsd:double"&gt;-202&lt;/D&gt;&lt;D xsi:type="xsd:double"&gt;-250&lt;/D&gt;&lt;D xsi:type="xsd:double"&gt;-253&lt;/D&gt;&lt;D xsi:type="xsd:double"&gt;-282&lt;/D&gt;&lt;D xsi:type="xsd:double"&gt;-314&lt;/D&gt;&lt;D xsi:type="xsd:double"&gt;-317&lt;/D&gt;&lt;D xsi:type="xsd:double"&gt;-292&lt;/D&gt;&lt;D xsi:type="xsd:double"&gt;-295&lt;/D&gt;&lt;D xsi:type="xsd:double"&gt;-307&lt;/D&gt;&lt;D xsi:type="xsd:double"&gt;-296&lt;/D&gt;&lt;D xsi:type="xsd:double"&gt;-293&lt;/D&gt;&lt;D xsi:type="xsd:double"&gt;-273&lt;/D&gt;&lt;D xsi:type="xsd:double"&gt;-301&lt;/D&gt;&lt;D xsi:type="xsd:double"&gt;-289&lt;/D&gt;&lt;D xsi:type="xsd:double"&gt;-300&lt;/D&gt;&lt;D xsi:type="xsd:double"&gt;-348&lt;/D&gt;&lt;D xsi:type="xsd:double"&gt;-353&lt;/D&gt;&lt;D xsi:type="xsd:double"&gt;-323&lt;/D&gt;&lt;D xsi:type="xsd:double"&gt;-300&lt;/D&gt;&lt;D xsi:type="xsd:double"&gt;-280&lt;/D&gt;&lt;D xsi:type="xsd:double"&gt;-281&lt;/D&gt;&lt;D xsi:type="xsd:double"&gt;-325&lt;/D&gt;&lt;D xsi:type="xsd:double"&gt;-337&lt;/D&gt;&lt;D xsi:type="xsd:double"&gt;-355&lt;/D&gt;&lt;D xsi:type="xsd:double"&gt;-368&lt;/D&gt;&lt;D xsi:type="xsd:double"&gt;-325&lt;/D&gt;&lt;D xsi:type="xsd:double"&gt;-316&lt;/D&gt;&lt;D xsi:type="xsd:double"&gt;-353&lt;/D&gt;&lt;D xsi:type="xsd:double"&gt;-305&lt;/D&gt;&lt;D xsi:type="xsd:double"&gt;-281&lt;/D&gt;&lt;D xsi:type="xsd:double"&gt;-262&lt;/D&gt;&lt;D xsi:type="xsd:double"&gt;-260&lt;/D&gt;&lt;D xsi:type="xsd:double"&gt;-229&lt;/D&gt;&lt;D xsi:type="xsd:double"&gt;-257&lt;/D&gt;&lt;D xsi:type="xsd:double"&gt;-241&lt;/D&gt;&lt;D xsi:type="xsd:double"&gt;-207&lt;/D&gt;&lt;D xsi:type="xsd:double"&gt;-189&lt;/D&gt;&lt;D xsi:type="xsd:double"&gt;-157&lt;/D&gt;&lt;D xsi:type="xsd:double"&gt;-173&lt;/D&gt;&lt;D xsi:type="xsd:double"&gt;-148&lt;/D&gt;&lt;D xsi:type="xsd:double"&gt;-185&lt;/D&gt;&lt;D xsi:type="xsd:double"&gt;-197&lt;/D&gt;&lt;D xsi:type="xsd:double"&gt;-181&lt;/D&gt;&lt;D xsi:type="xsd:double"&gt;-185&lt;/D&gt;&lt;D xsi:type="xsd:double"&gt;-143&lt;/D&gt;&lt;D xsi:type="xsd:double"&gt;-148&lt;/D&gt;&lt;D xsi:type="xsd:double"&gt;-158&lt;/D&gt;&lt;D xsi:type="xsd:double"&gt;-206&lt;/D&gt;&lt;D xsi:type="xsd:double"&gt;-202&lt;/D&gt;&lt;D xsi:type="xsd:double"&gt;-183&lt;/D&gt;&lt;D xsi:type="xsd:double"&gt;-142&lt;/D&gt;&lt;D xsi:type="xsd:double"&gt;-184&lt;/D&gt;&lt;D xsi:type="xsd:double"&gt;-201&lt;/D&gt;&lt;D xsi:type="xsd:double"&gt;-221&lt;/D&gt;&lt;D xsi:type="xsd:double"&gt;-237&lt;/D&gt;&lt;D xsi:type="xsd:double"&gt;-241&lt;/D&gt;&lt;D xsi:type="xsd:double"&gt;-279&lt;/D&gt;&lt;D xsi:type="xsd:double"&gt;-327&lt;/D&gt;&lt;D xsi:type="xsd:double"&gt;-362&lt;/D&gt;&lt;D xsi:type="xsd:double"&gt;-356&lt;/D&gt;&lt;D xsi:type="xsd:double"&gt;-400&lt;/D&gt;&lt;D xsi:type="xsd:double"&gt;-437&lt;/D&gt;&lt;D xsi:type="xsd:double"&gt;-419&lt;/D&gt;&lt;D xsi:type="xsd:double"&gt;-385&lt;/D&gt;&lt;D xsi:type="xsd:double"&gt;-399&lt;/D&gt;&lt;D xsi:type="xsd:double"&gt;-435&lt;/D&gt;&lt;D xsi:type="xsd:double"&gt;-483&lt;/D&gt;&lt;D xsi:type="xsd:double"&gt;-509&lt;/D&gt;&lt;D xsi:type="xsd:double"&gt;-555&lt;/D&gt;&lt;D xsi:type="xsd:double"&gt;-557&lt;/D&gt;&lt;D xsi:type="xsd:double"&gt;-509&lt;/D&gt;&lt;D xsi:type="xsd:double"&gt;-492&lt;/D&gt;&lt;D xsi:type="xsd:double"&gt;-455&lt;/D&gt;&lt;D xsi:type="xsd:double"&gt;-480&lt;/D&gt;&lt;D xsi:type="xsd:double"&gt;-526&lt;/D&gt;&lt;D xsi:type="xsd:double"&gt;-487&lt;/D&gt;&lt;D xsi:type="xsd:double"&gt;-447&lt;/D&gt;&lt;D xsi:type="xsd:double"&gt;-487&lt;/D&gt;&lt;D xsi:type="xsd:double"&gt;-474&lt;/D&gt;&lt;D xsi:type="xsd:double"&gt;-448&lt;/D&gt;&lt;D xsi:type="xsd:double"&gt;-400&lt;/D&gt;&lt;D xsi:type="xsd:double"&gt;-431&lt;/D&gt;&lt;D xsi:type="xsd:double"&gt;-433&lt;/D&gt;&lt;D xsi:type="xsd:double"&gt;-439&lt;/D&gt;&lt;D xsi:type="xsd:double"&gt;-438&lt;/D&gt;&lt;D xsi:type="xsd:double"&gt;-449&lt;/D&gt;&lt;D xsi:type="xsd:double"&gt;-470&lt;/D&gt;&lt;D xsi:type="xsd:double"&gt;-457&lt;/D&gt;&lt;D xsi:type="xsd:double"&gt;-407&lt;/D&gt;&lt;D xsi:type="xsd:double"&gt;-396&lt;/D&gt;&lt;D xsi:type="xsd:double"&gt;-408&lt;/D&gt;&lt;D xsi:type="xsd:double"&gt;-409&lt;/D&gt;&lt;D xsi:type="xsd:double"&gt;-431&lt;/D&gt;&lt;D xsi:type="xsd:double"&gt;-424&lt;/D&gt;&lt;D xsi:type="xsd:double"&gt;-432&lt;/D&gt;&lt;D xsi:type="xsd:double"&gt;-391&lt;/D&gt;&lt;D xsi:type="xsd:double"&gt;-371&lt;/D&gt;&lt;D xsi:type="xsd:double"&gt;-368&lt;/D&gt;&lt;D xsi:type="xsd:double"&gt;-403&lt;/D&gt;&lt;D xsi:type="xsd:double"&gt;-450&lt;/D&gt;&lt;D xsi:type="xsd:double"&gt;-428&lt;/D&gt;&lt;D xsi:type="xsd:double"&gt;-400&lt;/D&gt;&lt;D xsi:type="xsd:double"&gt;-356&lt;/D&gt;&lt;D xsi:type="xsd:double"&gt;-328&lt;/D&gt;&lt;D xsi:type="xsd:double"&gt;-332&lt;/D&gt;&lt;D xsi:type="xsd:double"&gt;-343&lt;/D&gt;&lt;D xsi:type="xsd:double"&gt;-357&lt;/D&gt;&lt;D xsi:type="xsd:double"&gt;-404&lt;/D&gt;&lt;D xsi:type="xsd:double"&gt;-437&lt;/D&gt;&lt;D xsi:type="xsd:double"&gt;-430&lt;/D&gt;&lt;D xsi:type="xsd:double"&gt;-435&lt;/D&gt;&lt;D xsi:type="xsd:double"&gt;-414&lt;/D&gt;&lt;D xsi:type="xsd:double"&gt;-442&lt;/D&gt;&lt;D xsi:type="xsd:double"&gt;-488&lt;/D&gt;&lt;D xsi:type="xsd:double"&gt;-455&lt;/D&gt;&lt;D xsi:type="xsd:double"&gt;-443&lt;/D&gt;&lt;D xsi:type="xsd:double"&gt;-400&lt;/D&gt;&lt;D xsi:type="xsd:double"&gt;-364&lt;/D&gt;&lt;D xsi:type="xsd:double"&gt;-377&lt;/D&gt;&lt;D xsi:type="xsd:double"&gt;-336&lt;/D&gt;&lt;D xsi:type="xsd:double"&gt;-346&lt;/D&gt;&lt;D xsi:type="xsd:double"&gt;-330&lt;/D&gt;&lt;D xsi:type="xsd:double"&gt;-303&lt;/D&gt;&lt;D xsi:type="xsd:double"&gt;-308&lt;/D&gt;&lt;D xsi:type="xsd:double"&gt;-314&lt;/D&gt;&lt;D xsi:type="xsd:double"&gt;-320&lt;/D&gt;&lt;D xsi:type="xsd:double"&gt;-278&lt;/D&gt;&lt;D xsi:type="xsd:double"&gt;-283&lt;/D&gt;&lt;D xsi:type="xsd:double"&gt;-284&lt;/D&gt;&lt;D xsi:type="xsd:double"&gt;-246&lt;/D&gt;&lt;D xsi:type="xsd:double"&gt;-271&lt;/D&gt;&lt;D xsi:type="xsd:double"&gt;-295&lt;/D&gt;&lt;D xsi:type="xsd:double"&gt;-293&lt;/D&gt;&lt;D xsi:type="xsd:double"&gt;-302&lt;/D&gt;&lt;D xsi:type="xsd:double"&gt;-287&lt;/D&gt;&lt;D xsi:type="xsd:double"&gt;-327&lt;/D&gt;&lt;D xsi:type="xsd:double"&gt;-312&lt;/D&gt;&lt;D xsi:type="xsd:double"&gt;-287&lt;/D&gt;&lt;D xsi:type="xsd:double"&gt;-298&lt;/D&gt;&lt;D xsi:type="xsd:double"&gt;-331&lt;/D&gt;&lt;D xsi:type="xsd:double"&gt;-299&lt;/D&gt;&lt;D xsi:type="xsd:double"&gt;-328&lt;/D&gt;&lt;D xsi:type="xsd:double"&gt;-350&lt;/D&gt;&lt;D xsi:type="xsd:double"&gt;-308&lt;/D&gt;&lt;D xsi:type="xsd:double"&gt;-302&lt;/D&gt;&lt;D xsi:type="xsd:double"&gt;-335&lt;/D&gt;&lt;D xsi:type="xsd:double"&gt;-364&lt;/D&gt;&lt;D xsi:type="xsd:double"&gt;-346&lt;/D&gt;&lt;D xsi:type="xsd:double"&gt;-333&lt;/D&gt;&lt;D xsi:type="xsd:double"&gt;-349&lt;/D&gt;&lt;D xsi:type="xsd:double"&gt;-373&lt;/D&gt;&lt;D xsi:type="xsd:double"&gt;-412&lt;/D&gt;&lt;D xsi:type="xsd:double"&gt;-448&lt;/D&gt;&lt;D xsi:type="xsd:double"&gt;-429&lt;/D&gt;&lt;D xsi:type="xsd:double"&gt;-406&lt;/D&gt;&lt;D xsi:type="xsd:double"&gt;-358&lt;/D&gt;&lt;D xsi:type="xsd:double"&gt;-373&lt;/D&gt;&lt;D xsi:type="xsd:double"&gt;-367&lt;/D&gt;&lt;D xsi:type="xsd:double"&gt;-363&lt;/D&gt;&lt;D xsi:type="xsd:double"&gt;-405&lt;/D&gt;&lt;D xsi:type="xsd:double"&gt;-410&lt;/D&gt;&lt;D xsi:type="xsd:double"&gt;-446&lt;/D&gt;&lt;D xsi:type="xsd:double"&gt;-472&lt;/D&gt;&lt;D xsi:type="xsd:double"&gt;-437&lt;/D&gt;&lt;D xsi:type="xsd:double"&gt;-468&lt;/D&gt;&lt;D xsi:type="xsd:double"&gt;-515&lt;/D&gt;&lt;D xsi:type="xsd:double"&gt;-486&lt;/D&gt;&lt;D xsi:type="xsd:double"&gt;-440&lt;/D&gt;&lt;D xsi:type="xsd:double"&gt;-392&lt;/D&gt;&lt;D xsi:type="xsd:double"&gt;-400&lt;/D&gt;&lt;D xsi:type="xsd:double"&gt;-383&lt;/D&gt;&lt;D xsi:type="xsd:double"&gt;-398&lt;/D&gt;&lt;D xsi:type="xsd:double"&gt;-382&lt;/D&gt;&lt;D xsi:type="xsd:double"&gt;-400&lt;/D&gt;&lt;D xsi:type="xsd:double"&gt;-396&lt;/D&gt;&lt;D xsi:type="xsd:double"&gt;-379&lt;/D&gt;&lt;D xsi:type="xsd:double"&gt;-381&lt;/D&gt;&lt;D xsi:type="xsd:double"&gt;-362&lt;/D&gt;&lt;D xsi:type="xsd:double"&gt;-336&lt;/D&gt;&lt;D xsi:type="xsd:double"&gt;-364&lt;/D&gt;&lt;D xsi:type="xsd:double"&gt;-400&lt;/D&gt;&lt;D xsi:type="xsd:double"&gt;-418&lt;/D&gt;&lt;D xsi:type="xsd:double"&gt;-431&lt;/D&gt;&lt;D xsi:type="xsd:double"&gt;-421&lt;/D&gt;&lt;D xsi:type="xsd:double"&gt;-432&lt;/D&gt;&lt;D xsi:type="xsd:double"&gt;-475&lt;/D&gt;&lt;D xsi:type="xsd:double"&gt;-492&lt;/D&gt;&lt;D xsi:type="xsd:double"&gt;-489&lt;/D&gt;&lt;D xsi:type="xsd:double"&gt;-511&lt;/D&gt;&lt;D xsi:type="xsd:double"&gt;-515&lt;/D&gt;&lt;D xsi:type="xsd:double"&gt;-506&lt;/D&gt;&lt;D xsi:type="xsd:double"&gt;-542&lt;/D&gt;&lt;D xsi:type="xsd:double"&gt;-555&lt;/D&gt;&lt;D xsi:type="xsd:double"&gt;-536&lt;/D&gt;&lt;D xsi:type="xsd:double"&gt;-488&lt;/D&gt;&lt;D xsi:type="xsd:double"&gt;-480&lt;/D&gt;&lt;D xsi:type="xsd:double"&gt;-497&lt;/D&gt;&lt;D xsi:type="xsd:double"&gt;-474&lt;/D&gt;&lt;D xsi:type="xsd:double"&gt;-471&lt;/D&gt;&lt;D xsi:type="xsd:double"&gt;-519&lt;/D&gt;&lt;D xsi:type="xsd:double"&gt;-553&lt;/D&gt;&lt;D xsi:type="xsd:double"&gt;-571&lt;/D&gt;&lt;D xsi:type="xsd:double"&gt;-540&lt;/D&gt;&lt;D xsi:type="xsd:double"&gt;-567&lt;/D&gt;&lt;D xsi:type="xsd:double"&gt;-550&lt;/D&gt;&lt;D xsi:type="xsd:double"&gt;-554&lt;/D&gt;&lt;D xsi:type="xsd:double"&gt;-578&lt;/D&gt;&lt;D xsi:type="xsd:double"&gt;-569&lt;/D&gt;&lt;D xsi:type="xsd:double"&gt;-567&lt;/D&gt;&lt;D xsi:type="xsd:double"&gt;-548&lt;/D&gt;&lt;D xsi:type="xsd:double"&gt;-582&lt;/D&gt;&lt;D xsi:type="xsd:double"&gt;-561&lt;/D&gt;&lt;D xsi:type="xsd:double"&gt;-547&lt;/D&gt;&lt;D xsi:type="xsd:double"&gt;-590&lt;</t>
        </r>
      </text>
    </comment>
    <comment ref="A37" authorId="0" shapeId="0">
      <text>
        <r>
          <rPr>
            <b/>
            <sz val="9"/>
            <color indexed="81"/>
            <rFont val="Tahoma"/>
            <charset val="1"/>
          </rPr>
          <t>/D&gt;&lt;D xsi:type="xsd:double"&gt;-622&lt;/D&gt;&lt;D xsi:type="xsd:double"&gt;-668&lt;/D&gt;&lt;D xsi:type="xsd:double"&gt;-689&lt;/D&gt;&lt;D xsi:type="xsd:double"&gt;-684&lt;/D&gt;&lt;D xsi:type="xsd:double"&gt;-704&lt;/D&gt;&lt;D xsi:type="xsd:double"&gt;-743&lt;/D&gt;&lt;D xsi:type="xsd:double"&gt;-763&lt;/D&gt;&lt;D xsi:type="xsd:double"&gt;-738&lt;/D&gt;&lt;D xsi:type="xsd:double"&gt;-708&lt;/D&gt;&lt;D xsi:type="xsd:double"&gt;-733&lt;/D&gt;&lt;D xsi:type="xsd:double"&gt;-692&lt;/D&gt;&lt;D xsi:type="xsd:double"&gt;-652&lt;/D&gt;&lt;D xsi:type="xsd:double"&gt;-674&lt;/D&gt;&lt;D xsi:type="xsd:double"&gt;-650&lt;/D&gt;&lt;D xsi:type="xsd:double"&gt;-633&lt;/D&gt;&lt;D xsi:type="xsd:double"&gt;-640&lt;/D&gt;&lt;D xsi:type="xsd:double"&gt;-633&lt;/D&gt;&lt;D xsi:type="xsd:double"&gt;-662&lt;/D&gt;&lt;D xsi:type="xsd:double"&gt;-647&lt;/D&gt;&lt;D xsi:type="xsd:double"&gt;-683&lt;/D&gt;&lt;D xsi:type="xsd:double"&gt;-685&lt;/D&gt;&lt;D xsi:type="xsd:double"&gt;-669&lt;/D&gt;&lt;D xsi:type="xsd:double"&gt;-621&lt;/D&gt;&lt;D xsi:type="xsd:double"&gt;-626&lt;/D&gt;&lt;D xsi:type="xsd:double"&gt;-663&lt;/D&gt;&lt;D xsi:type="xsd:double"&gt;-647&lt;/D&gt;&lt;D xsi:type="xsd:double"&gt;-676&lt;/D&gt;&lt;D xsi:type="xsd:double"&gt;-650&lt;/D&gt;&lt;D xsi:type="xsd:double"&gt;-656&lt;/D&gt;&lt;D xsi:type="xsd:double"&gt;-703&lt;/D&gt;&lt;D xsi:type="xsd:double"&gt;-699&lt;/D&gt;&lt;D xsi:type="xsd:double"&gt;-740&lt;/D&gt;&lt;D xsi:type="xsd:double"&gt;-755&lt;/D&gt;&lt;D xsi:type="xsd:double"&gt;-785&lt;/D&gt;&lt;D xsi:type="xsd:double"&gt;-796&lt;/D&gt;&lt;D xsi:type="xsd:double"&gt;-792&lt;/D&gt;&lt;D xsi:type="xsd:double"&gt;-783&lt;/D&gt;&lt;D xsi:type="xsd:double"&gt;-821&lt;/D&gt;&lt;D xsi:type="xsd:double"&gt;-793&lt;/D&gt;&lt;D xsi:type="xsd:double"&gt;-762&lt;/D&gt;&lt;D xsi:type="xsd:double"&gt;-765&lt;/D&gt;&lt;D xsi:type="xsd:double"&gt;-747&lt;/D&gt;&lt;D xsi:type="xsd:double"&gt;-735&lt;/D&gt;&lt;D xsi:type="xsd:double"&gt;-702&lt;/D&gt;&lt;D xsi:type="xsd:double"&gt;-686&lt;/D&gt;&lt;D xsi:type="xsd:double"&gt;-651&lt;/D&gt;&lt;D xsi:type="xsd:double"&gt;-640&lt;/D&gt;&lt;D xsi:type="xsd:double"&gt;-619&lt;/D&gt;&lt;D xsi:type="xsd:double"&gt;-620&lt;/D&gt;&lt;D xsi:type="xsd:double"&gt;-622&lt;/D&gt;&lt;D xsi:type="xsd:double"&gt;-593&lt;/D&gt;&lt;D xsi:type="xsd:double"&gt;-554&lt;/D&gt;&lt;D xsi:type="xsd:double"&gt;-540&lt;/D&gt;&lt;D xsi:type="xsd:double"&gt;-551&lt;/D&gt;&lt;D xsi:type="xsd:double"&gt;-535&lt;/D&gt;&lt;D xsi:type="xsd:double"&gt;-579&lt;/D&gt;&lt;D xsi:type="xsd:double"&gt;-589&lt;/D&gt;&lt;D xsi:type="xsd:double"&gt;-576&lt;/D&gt;&lt;D xsi:type="xsd:double"&gt;-590&lt;/D&gt;&lt;D xsi:type="xsd:double"&gt;-623&lt;/D&gt;&lt;D xsi:type="xsd:double"&gt;-616&lt;/D&gt;&lt;D xsi:type="xsd:double"&gt;-661&lt;/D&gt;&lt;D xsi:type="xsd:double"&gt;-662&lt;/D&gt;&lt;D xsi:type="xsd:double"&gt;-616&lt;/D&gt;&lt;D xsi:type="xsd:double"&gt;-654&lt;/D&gt;&lt;D xsi:type="xsd:double"&gt;-640&lt;/D&gt;&lt;D xsi:type="xsd:double"&gt;-679&lt;/D&gt;&lt;D xsi:type="xsd:double"&gt;-701&lt;/D&gt;&lt;D xsi:type="xsd:double"&gt;-700&lt;/D&gt;&lt;D xsi:type="xsd:double"&gt;-699&lt;/D&gt;&lt;D xsi:type="xsd:double"&gt;-654&lt;/D&gt;&lt;D xsi:type="xsd:double"&gt;-640&lt;/D&gt;&lt;D xsi:type="xsd:double"&gt;-607&lt;/D&gt;&lt;D xsi:type="xsd:double"&gt;-598&lt;/D&gt;&lt;D xsi:type="xsd:double"&gt;-605&lt;/D&gt;&lt;D xsi:type="xsd:double"&gt;-626&lt;/D&gt;&lt;D xsi:type="xsd:double"&gt;-619&lt;/D&gt;&lt;D xsi:type="xsd:double"&gt;-608&lt;/D&gt;&lt;D xsi:type="xsd:double"&gt;-586&lt;/D&gt;&lt;D xsi:type="xsd:double"&gt;-571&lt;/D&gt;&lt;D xsi:type="xsd:double"&gt;-565&lt;/D&gt;&lt;D xsi:type="xsd:double"&gt;-562&lt;/D&gt;&lt;D xsi:type="xsd:double"&gt;-545&lt;/D&gt;&lt;D xsi:type="xsd:double"&gt;-548&lt;/D&gt;&lt;D xsi:type="xsd:double"&gt;-541&lt;/D&gt;&lt;D xsi:type="xsd:double"&gt;-513&lt;/D&gt;&lt;D xsi:type="xsd:double"&gt;-536&lt;/D&gt;&lt;D xsi:type="xsd:double"&gt;-538&lt;/D&gt;&lt;D xsi:type="xsd:double"&gt;-576&lt;/D&gt;&lt;D xsi:type="xsd:double"&gt;-542&lt;/D&gt;&lt;D xsi:type="xsd:double"&gt;-511&lt;/D&gt;&lt;D xsi:type="xsd:double"&gt;-540&lt;/D&gt;&lt;D xsi:type="xsd:double"&gt;-534&lt;/D&gt;&lt;D xsi:type="xsd:double"&gt;-502&lt;/D&gt;&lt;D xsi:type="xsd:double"&gt;-503&lt;/D&gt;&lt;D xsi:type="xsd:double"&gt;-520&lt;/D&gt;&lt;D xsi:type="xsd:double"&gt;-535&lt;/D&gt;&lt;D xsi:type="xsd:double"&gt;-535&lt;/D&gt;&lt;D xsi:type="xsd:double"&gt;-530&lt;/D&gt;&lt;D xsi:type="xsd:double"&gt;-572&lt;/D&gt;&lt;D xsi:type="xsd:double"&gt;-554&lt;/D&gt;&lt;D xsi:type="xsd:double"&gt;-555&lt;/D&gt;&lt;D xsi:type="xsd:double"&gt;-507&lt;/D&gt;&lt;D xsi:type="xsd:double"&gt;-497&lt;/D&gt;&lt;D xsi:type="xsd:double"&gt;-500&lt;/D&gt;&lt;D xsi:type="xsd:double"&gt;-460&lt;/D&gt;&lt;D xsi:type="xsd:double"&gt;-459&lt;/D&gt;&lt;D xsi:type="xsd:double"&gt;-461&lt;/D&gt;&lt;D xsi:type="xsd:double"&gt;-459&lt;/D&gt;&lt;D xsi:type="xsd:double"&gt;-462&lt;/D&gt;&lt;D xsi:type="xsd:double"&gt;-502&lt;/D&gt;&lt;D xsi:type="xsd:double"&gt;-491&lt;/D&gt;&lt;D xsi:type="xsd:double"&gt;-486&lt;/D&gt;&lt;D xsi:type="xsd:double"&gt;-469&lt;/D&gt;&lt;D xsi:type="xsd:double"&gt;-449&lt;/D&gt;&lt;D xsi:type="xsd:double"&gt;-432&lt;/D&gt;&lt;D xsi:type="xsd:double"&gt;-441&lt;/D&gt;&lt;D xsi:type="xsd:double"&gt;-451&lt;/D&gt;&lt;D xsi:type="xsd:double"&gt;-480&lt;/D&gt;&lt;D xsi:type="xsd:double"&gt;-436&lt;/D&gt;&lt;D xsi:type="xsd:double"&gt;-404&lt;/D&gt;&lt;D xsi:type="xsd:double"&gt;-373&lt;/D&gt;&lt;D xsi:type="xsd:double"&gt;-373&lt;/D&gt;&lt;D xsi:type="xsd:double"&gt;-362&lt;/D&gt;&lt;D xsi:type="xsd:double"&gt;-338&lt;/D&gt;&lt;D xsi:type="xsd:double"&gt;-312&lt;/D&gt;&lt;D xsi:type="xsd:double"&gt;-311&lt;/D&gt;&lt;D xsi:type="xsd:double"&gt;-340&lt;/D&gt;&lt;D xsi:type="xsd:double"&gt;-327&lt;/D&gt;&lt;D xsi:type="xsd:double"&gt;-345&lt;/D&gt;&lt;D xsi:type="xsd:double"&gt;-346&lt;/D&gt;&lt;D xsi:type="xsd:double"&gt;-360&lt;/D&gt;&lt;D xsi:type="xsd:double"&gt;-378&lt;/D&gt;&lt;D xsi:type="xsd:double"&gt;-336&lt;/D&gt;&lt;D xsi:type="xsd:double"&gt;-323&lt;/D&gt;&lt;D xsi:type="xsd:double"&gt;-291&lt;/D&gt;&lt;D xsi:type="xsd:double"&gt;-303&lt;/D&gt;&lt;D xsi:type="xsd:double"&gt;-295&lt;/D&gt;&lt;D xsi:type="xsd:double"&gt;-307&lt;/D&gt;&lt;D xsi:type="xsd:double"&gt;-282&lt;/D&gt;&lt;D xsi:type="xsd:double"&gt;-278&lt;/D&gt;&lt;D xsi:type="xsd:double"&gt;-301&lt;/D&gt;&lt;D xsi:type="xsd:double"&gt;-287&lt;/D&gt;&lt;D xsi:type="xsd:double"&gt;-290&lt;/D&gt;&lt;D xsi:type="xsd:double"&gt;-316&lt;/D&gt;&lt;D xsi:type="xsd:double"&gt;-335&lt;/D&gt;&lt;D xsi:type="xsd:double"&gt;-373&lt;/D&gt;&lt;D xsi:type="xsd:double"&gt;-383&lt;/D&gt;&lt;D xsi:type="xsd:double"&gt;-384&lt;/D&gt;&lt;D xsi:type="xsd:double"&gt;-379&lt;/D&gt;&lt;D xsi:type="xsd:double"&gt;-340&lt;/D&gt;&lt;D xsi:type="xsd:double"&gt;-330&lt;/D&gt;&lt;D xsi:type="xsd:double"&gt;-353&lt;/D&gt;&lt;D xsi:type="xsd:double"&gt;-354&lt;/D&gt;&lt;D xsi:type="xsd:double"&gt;-402&lt;/D&gt;&lt;D xsi:type="xsd:double"&gt;-415&lt;/D&gt;&lt;D xsi:type="xsd:double"&gt;-441&lt;/D&gt;&lt;D xsi:type="xsd:double"&gt;-482&lt;/D&gt;&lt;D xsi:type="xsd:double"&gt;-502&lt;/D&gt;&lt;D xsi:type="xsd:double"&gt;-476&lt;/D&gt;&lt;D xsi:type="xsd:double"&gt;-518&lt;/D&gt;&lt;D xsi:type="xsd:double"&gt;-538&lt;/D&gt;&lt;D xsi:type="xsd:double"&gt;-577&lt;/D&gt;&lt;D xsi:type="xsd:double"&gt;-591&lt;/D&gt;&lt;D xsi:type="xsd:double"&gt;-577&lt;/D&gt;&lt;D xsi:type="xsd:double"&gt;-608&lt;/D&gt;&lt;D xsi:type="xsd:double"&gt;-629&lt;/D&gt;&lt;D xsi:type="xsd:double"&gt;-677&lt;/D&gt;&lt;D xsi:type="xsd:double"&gt;-718&lt;/D&gt;&lt;D xsi:type="xsd:double"&gt;-697&lt;/D&gt;&lt;D xsi:type="xsd:double"&gt;-659&lt;/D&gt;&lt;D xsi:type="xsd:double"&gt;-641&lt;/D&gt;&lt;D xsi:type="xsd:double"&gt;-674&lt;/D&gt;&lt;D xsi:type="xsd:double"&gt;-638&lt;/D&gt;&lt;D xsi:type="xsd:double"&gt;-684&lt;/D&gt;&lt;D xsi:type="xsd:double"&gt;-674&lt;/D&gt;&lt;D xsi:type="xsd:double"&gt;-696&lt;/D&gt;&lt;D xsi:type="xsd:double"&gt;-670&lt;/D&gt;&lt;D xsi:type="xsd:double"&gt;-712&lt;/D&gt;&lt;D xsi:type="xsd:double"&gt;-690&lt;/D&gt;&lt;D xsi:type="xsd:double"&gt;-680&lt;/D&gt;&lt;D xsi:type="xsd:double"&gt;-672&lt;/D&gt;&lt;D xsi:type="xsd:double"&gt;-630&lt;/D&gt;&lt;D xsi:type="xsd:double"&gt;-634&lt;/D&gt;&lt;D xsi:type="xsd:double"&gt;-672&lt;/D&gt;&lt;D xsi:type="xsd:double"&gt;-701&lt;/D&gt;&lt;D xsi:type="xsd:double"&gt;-659&lt;/D&gt;&lt;D xsi:type="xsd:double"&gt;-616&lt;/D&gt;&lt;D xsi:type="xsd:double"&gt;-629&lt;/D&gt;&lt;D xsi:type="xsd:double"&gt;-588&lt;/D&gt;&lt;D xsi:type="xsd:double"&gt;-608&lt;/D&gt;&lt;D xsi:type="xsd:double"&gt;-612&lt;/D&gt;&lt;D xsi:type="xsd:double"&gt;-640&lt;/D&gt;&lt;D xsi:type="xsd:double"&gt;-657&lt;/D&gt;&lt;D xsi:type="xsd:double"&gt;-678&lt;/D&gt;&lt;D xsi:type="xsd:double"&gt;-651&lt;/D&gt;&lt;D xsi:type="xsd:double"&gt;-638&lt;/D&gt;&lt;D xsi:type="xsd:double"&gt;-622&lt;/D&gt;&lt;D xsi:type="xsd:double"&gt;-604&lt;/D&gt;&lt;D xsi:type="xsd:double"&gt;-588&lt;/D&gt;&lt;D xsi:type="xsd:double"&gt;-622&lt;/D&gt;&lt;D xsi:type="xsd:double"&gt;-662&lt;/D&gt;&lt;D xsi:type="xsd:double"&gt;-690&lt;/D&gt;&lt;D xsi:type="xsd:double"&gt;-715&lt;/D&gt;&lt;D xsi:type="xsd:double"&gt;-698&lt;/D&gt;&lt;D xsi:type="xsd:double"&gt;-657&lt;/D&gt;&lt;D xsi:type="xsd:double"&gt;-652&lt;/D&gt;&lt;D xsi:type="xsd:double"&gt;-620&lt;/D&gt;&lt;D xsi:type="xsd:double"&gt;-644&lt;/D&gt;&lt;D xsi:type="xsd:double"&gt;-651&lt;/D&gt;&lt;D xsi:type="xsd:double"&gt;-699&lt;/D&gt;&lt;D xsi:type="xsd:double"&gt;-667&lt;/D&gt;&lt;D xsi:type="xsd:double"&gt;-693&lt;/D&gt;&lt;D xsi:type="xsd:double"&gt;-671&lt;/D&gt;&lt;D xsi:type="xsd:double"&gt;-658&lt;/D&gt;&lt;D xsi:type="xsd:double"&gt;-669&lt;/D&gt;&lt;D xsi:type="xsd:double"&gt;-705&lt;/D&gt;&lt;D xsi:type="xsd:double"&gt;-706&lt;/D&gt;&lt;D xsi:type="xsd:double"&gt;-736&lt;/D&gt;&lt;D xsi:type="xsd:double"&gt;-741&lt;/D&gt;&lt;D xsi:type="xsd:double"&gt;-775&lt;/D&gt;&lt;D xsi:type="xsd:double"&gt;-818&lt;/D&gt;&lt;D xsi:type="xsd:double"&gt;-841&lt;/D&gt;&lt;D xsi:type="xsd:double"&gt;-818&lt;/D&gt;&lt;D xsi:type="xsd:double"&gt;-790&lt;/D&gt;&lt;D xsi:type="xsd:double"&gt;-757&lt;/D&gt;&lt;D xsi:type="xsd:double"&gt;-776&lt;/D&gt;&lt;D xsi:type="xsd:double"&gt;-757&lt;/D&gt;&lt;D xsi:type="xsd:double"&gt;-711&lt;/D&gt;&lt;D xsi:type="xsd:double"&gt;-740&lt;/D&gt;&lt;D xsi:type="xsd:double"&gt;-718&lt;/D&gt;&lt;D xsi:type="xsd:double"&gt;-691&lt;/D&gt;&lt;D xsi:type="xsd:double"&gt;-709&lt;/D&gt;&lt;D xsi:type="xsd:double"&gt;-747&lt;/D&gt;&lt;D xsi:type="xsd:double"&gt;-724&lt;/D&gt;&lt;D xsi:type="xsd:double"&gt;-705&lt;/D&gt;&lt;D xsi:type="xsd:double"&gt;-692&lt;/D&gt;&lt;D xsi:type="xsd:double"&gt;-697&lt;/D&gt;&lt;D xsi:type="xsd:double"&gt;-664&lt;/D&gt;&lt;D xsi:type="xsd:double"&gt;-676&lt;/D&gt;&lt;D xsi:type="xsd:double"&gt;-642&lt;/D&gt;&lt;D xsi:type="xsd:double"&gt;-673&lt;/D&gt;&lt;D xsi:type="xsd:double"&gt;-687&lt;/D&gt;&lt;D xsi:type="xsd:double"&gt;-662&lt;/D&gt;&lt;D xsi:type="xsd:double"&gt;-627&lt;/D&gt;&lt;D xsi:type="xsd:double"&gt;-617&lt;/D&gt;&lt;D xsi:type="xsd:double"&gt;-576&lt;/D&gt;&lt;D xsi:type="xsd:double"&gt;-581&lt;/D&gt;&lt;D xsi:type="xsd:double"&gt;-590&lt;/D&gt;&lt;D xsi:type="xsd:double"&gt;-577&lt;/D&gt;&lt;D xsi:type="xsd:double"&gt;-585&lt;/D&gt;&lt;D xsi:type="xsd:double"&gt;-599&lt;/D&gt;&lt;D xsi:type="xsd:double"&gt;-605&lt;/D&gt;&lt;D xsi:type="xsd:double"&gt;-610&lt;/D&gt;&lt;D xsi:type="xsd:double"&gt;-601&lt;/D&gt;&lt;D xsi:type="xsd:double"&gt;-599&lt;/D&gt;&lt;D xsi:type="xsd:double"&gt;-614&lt;/D&gt;&lt;D xsi:type="xsd:double"&gt;-644&lt;/D&gt;&lt;D xsi:type="xsd:double"&gt;-628&lt;/D&gt;&lt;D xsi:type="xsd:double"&gt;-651&lt;/D&gt;&lt;D xsi:type="xsd:double"&gt;-657&lt;/D&gt;&lt;D xsi:type="xsd:double"&gt;-621&lt;/D&gt;&lt;D xsi:type="xsd:double"&gt;-612&lt;/D&gt;&lt;D xsi:type="xsd:double"&gt;-596&lt;/D&gt;&lt;D xsi:type="xsd:double"&gt;-593&lt;/D&gt;&lt;D xsi:type="xsd:double"&gt;-596&lt;/D&gt;&lt;D xsi:type="xsd:double"&gt;-611&lt;/D&gt;&lt;D xsi:type="xsd:double"&gt;-601&lt;/D&gt;&lt;D xsi:type="xsd:double"&gt;-582&lt;/D&gt;&lt;D xsi:type="xsd:double"&gt;-599&lt;/D&gt;&lt;D xsi:type="xsd:double"&gt;-598&lt;/D&gt;&lt;D xsi:type="xsd:double"&gt;-612&lt;/D&gt;&lt;D xsi:type="xsd:double"&gt;-639&lt;/D&gt;&lt;D xsi:type="xsd:double"&gt;-673&lt;/D&gt;&lt;D xsi:type="xsd:double"&gt;-690&lt;/D&gt;&lt;D xsi:type="xsd:double"&gt;-704&lt;/D&gt;&lt;D xsi:type="xsd:double"&gt;-728&lt;/D&gt;&lt;D xsi:type="xsd:double"&gt;-750&lt;/D&gt;&lt;D xsi:type="xsd:double"&gt;-756&lt;/D&gt;&lt;D xsi:type="xsd:double"&gt;-757&lt;/D&gt;&lt;D xsi:type="xsd:double"&gt;-755&lt;/D&gt;&lt;D xsi:type="xsd:double"&gt;-754&lt;/D&gt;&lt;D xsi:type="xsd:double"&gt;-723&lt;/D&gt;&lt;D xsi:type="xsd:double"&gt;-686&lt;/D&gt;&lt;D xsi:type="xsd:double"&gt;-697&lt;/D&gt;&lt;D xsi:type="xsd:double"&gt;-700&lt;/D&gt;&lt;D xsi:type="xsd:double"&gt;-705&lt;/D&gt;&lt;D xsi:type="xsd:double"&gt;-693&lt;/D&gt;&lt;D xsi:type="xsd:double"&gt;-700&lt;/D&gt;&lt;D xsi:type="xsd:double"&gt;-689&lt;/D&gt;&lt;D xsi:type="xsd:double"&gt;-659&lt;/D&gt;&lt;D xsi:type="xsd:double"&gt;-653&lt;/D&gt;&lt;D xsi:type="xsd:double"&gt;-625&lt;/D&gt;&lt;D xsi:type="xsd:double"&gt;-599&lt;/D&gt;&lt;D xsi:type="xsd:double"&gt;-556&lt;/D&gt;&lt;D xsi:type="xsd:double"&gt;-511&lt;/D&gt;&lt;D xsi:type="xsd:double"&gt;-482&lt;/D&gt;&lt;D xsi:type="xsd:double"&gt;-467&lt;/D&gt;&lt;D xsi:type="xsd:double"&gt;-489&lt;/D&gt;&lt;D xsi:type="xsd:double"&gt;-494&lt;/D&gt;&lt;D xsi:type="xsd:double"&gt;-495&lt;/D&gt;&lt;D xsi:type="xsd:double"&gt;-507&lt;/D&gt;&lt;D xsi:type="xsd:double"&gt;-544&lt;/D&gt;&lt;D xsi:type="xsd:double"&gt;-500&lt;/D&gt;&lt;D xsi:type="xsd:double"&gt;-494&lt;/D&gt;&lt;D xsi:type="xsd:double"&gt;-503&lt;/D&gt;&lt;D xsi:type="xsd:double"&gt;-482&lt;/D&gt;&lt;D xsi:type="xsd:double"&gt;-452&lt;/D&gt;&lt;D xsi:type="xsd:double"&gt;-457&lt;/D&gt;&lt;D xsi:type="xsd:double"&gt;-460&lt;/D&gt;&lt;D xsi:type="xsd:double"&gt;-477&lt;/D&gt;&lt;D xsi:type="xsd:double"&gt;-457&lt;/D&gt;&lt;D xsi:type="xsd:double"&gt;-491&lt;/D&gt;&lt;D xsi:type="xsd:double"&gt;-510&lt;/D&gt;&lt;D xsi:type="xsd:double"&gt;-548&lt;/D&gt;&lt;D xsi:type="xsd:double"&gt;-530&lt;/D&gt;&lt;D xsi:type="xsd:double"&gt;-524&lt;/D&gt;&lt;D xsi:type="xsd:double"&gt;-562&lt;/D&gt;&lt;D xsi:type="xsd:double"&gt;-596&lt;/D&gt;&lt;D xsi:type="xsd:double"&gt;-589&lt;/D&gt;&lt;D xsi:type="xsd:double"&gt;-546&lt;/D&gt;&lt;D xsi:type="xsd:double"&gt;-575&lt;/D&gt;&lt;D xsi:type="xsd:double"&gt;-567&lt;/D&gt;&lt;D xsi:type="xsd:double"&gt;-584&lt;/D&gt;&lt;D xsi:type="xsd:double"&gt;-592&lt;/D&gt;&lt;D xsi:type="xsd:double"&gt;-552&lt;/D&gt;&lt;D xsi:type="xsd:double"&gt;-534&lt;/D&gt;&lt;D xsi:type="xsd:double"&gt;-549&lt;/D&gt;&lt;D xsi:type="xsd:double"&gt;-596&lt;/D&gt;&lt;D xsi:type="xsd:double"&gt;-606&lt;/D&gt;&lt;D xsi:type="xsd:double"&gt;-584&lt;/D&gt;&lt;D xsi:type="xsd:double"&gt;-608&lt;/D&gt;&lt;D xsi:type="xsd:double"&gt;-610&lt;/D&gt;&lt;D xsi:type="xsd:double"&gt;-623&lt;/D&gt;&lt;D xsi:type="xsd:double"&gt;-647&lt;/D&gt;&lt;D xsi:type="xsd:double"&gt;-657&lt;/D&gt;&lt;D xsi:type="xsd:double"&gt;-692&lt;/D&gt;&lt;D xsi:type="xsd:double"&gt;-722&lt;/D&gt;&lt;D xsi:type="xsd:double"&gt;-699&lt;/D&gt;&lt;D xsi:type="xsd:double"&gt;-657&lt;/D&gt;&lt;D xsi:type="xsd:double"&gt;-701&lt;/D&gt;&lt;D xsi:type="xsd:double"&gt;-732&lt;/D&gt;&lt;D xsi:type="xsd:double"&gt;-700&lt;/D&gt;&lt;D xsi:type="xsd:double"&gt;-701&lt;/D&gt;&lt;D xsi:type="xsd:double"&gt;-695&lt;/D&gt;&lt;D xsi:type="xsd:double"&gt;-660&lt;/D&gt;&lt;D xsi:type="xsd:double"&gt;-626&lt;/D&gt;&lt;D xsi:type="xsd:double"&gt;-626&lt;/D&gt;&lt;D xsi:type="xsd:double"&gt;-647&lt;/D&gt;&lt;D xsi:type="xsd:double"&gt;-696&lt;/D&gt;&lt;D xsi:type="xsd:double"&gt;-741&lt;/D&gt;&lt;D xsi:type="xsd:double"&gt;-710&lt;/D&gt;&lt;D xsi:type="xsd:double"&gt;-725&lt;/D&gt;&lt;D xsi:type="xsd:double"&gt;-755&lt;/D&gt;&lt;D xsi:type="xsd:double"&gt;-803&lt;/D&gt;&lt;D xsi:type="xsd:double"&gt;-829&lt;/D&gt;&lt;D xsi:type="xsd:double"&gt;-877&lt;/D&gt;&lt;D xsi:type="xsd:double"&gt;-839&lt;/D&gt;&lt;D xsi:type="xsd:double"&gt;-803&lt;/D&gt;&lt;D xsi:type="xsd:double"&gt;-760&lt;/D&gt;&lt;D xsi:type="xsd:double"&gt;-775&lt;/D&gt;&lt;D xsi:type="xsd:double"&gt;-789&lt;/D&gt;&lt;D xsi:type="xsd:double"&gt;-774&lt;/D&gt;&lt;D xsi:type="xsd:double"&gt;-737&lt;/D&gt;&lt;D xsi:type="xsd:double"&gt;-758&lt;/D&gt;&lt;D xsi:type="xsd:double"&gt;-750&lt;/D&gt;&lt;D xsi:type="xsd:double"&gt;-785&lt;/D&gt;&lt;D xsi:type="xsd:double"&gt;-769&lt;/D&gt;&lt;D xsi:type="xsd:double"&gt;-799&lt;/D&gt;&lt;D xsi:type="xsd:double"&gt;-849&lt;/D&gt;&lt;D xsi:type="xsd:double"&gt;-833&lt;/D&gt;&lt;D xsi:type="xsd:double"&gt;-823&lt;/D&gt;&lt;D xsi:type="xsd:double"&gt;-836&lt;/D&gt;&lt;D xsi:type="xsd:double"&gt;-822&lt;/D&gt;&lt;D xsi:type="xsd:double"&gt;-860&lt;/D&gt;&lt;D xsi:type="xsd:double"&gt;-852&lt;/D&gt;&lt;D xsi:type="xsd:double"&gt;-851&lt;/D&gt;&lt;D xsi:type="xsd:double"&gt;-876&lt;/D&gt;&lt;D xsi:type="xsd:double"&gt;-856&lt;/D&gt;&lt;D xsi:type="xsd:double"&gt;-864&lt;/D&gt;&lt;D xsi:type="xsd:double"&gt;-866&lt;/D&gt;&lt;D xsi:type="xsd:double"&gt;-903&lt;/D&gt;&lt;D xsi:type="xsd:double"&gt;-910&lt;/D&gt;&lt;D xsi:type="xsd:double"&gt;-916&lt;/D&gt;&lt;D xsi:type="xsd:double"&gt;-951&lt;/D&gt;&lt;D xsi:type="xsd:double"&gt;-995&lt;/D&gt;&lt;D xsi:type="xsd:double"&gt;-1034&lt;/D&gt;&lt;D xsi:type="xsd:double"&gt;-1078&lt;/D&gt;&lt;D xsi:type="xsd:double"&gt;-1115&lt;/D&gt;&lt;D xsi:type="xsd:double"&gt;-1163&lt;/D&gt;&lt;D xsi:type="xsd:double"&gt;-1167&lt;/D&gt;&lt;D xsi:type="xsd:double"&gt;-1192&lt;/D&gt;&lt;D xsi:type="xsd:double"&gt;-1144&lt;/D&gt;&lt;D xsi:type="xsd:double"&gt;-1170&lt;/D&gt;&lt;D xsi:type="xsd:double"&gt;-1175&lt;/D&gt;&lt;D xsi:type="xsd:double"&gt;-1221&lt;/D&gt;&lt;D xsi:type="xsd:double"&gt;-1251&lt;/D&gt;&lt;D xsi:type="xsd:double"&gt;-1261&lt;/D&gt;&lt;D xsi:type="xsd:double"&gt;-1291&lt;/D&gt;&lt;D xsi:type="xsd:double"&gt;-1242&lt;/D&gt;&lt;D xsi:type="xsd:double"&gt;-1195&lt;/D&gt;&lt;D xsi:type="xsd:double"&gt;-1241&lt;/D&gt;&lt;D xsi:type="xsd:double"&gt;-1244&lt;/D&gt;&lt;D xsi:type="xsd:double"&gt;-1224&lt;/D&gt;&lt;D xsi:type="xsd:double"&gt;-1241&lt;/D&gt;&lt;D xsi:type="xsd:double"&gt;-1196&lt;/D&gt;&lt;D xsi:type="xsd:double"&gt;-1208&lt;/D&gt;&lt;D xsi:type="xsd:double"&gt;-1188&lt;/D&gt;&lt;D xsi:type="xsd:double"&gt;-1211&lt;/D&gt;&lt;D xsi:type="xsd:double"&gt;-1192&lt;/D&gt;&lt;D xsi:type="xsd:double"&gt;-1238&lt;/D&gt;&lt;D xsi:type="xsd:double"&gt;-1266&lt;/D&gt;&lt;D xsi:type="xsd:double"&gt;-1240&lt;/D&gt;&lt;D xsi:type="xsd:double"&gt;-1288&lt;/D&gt;&lt;D xsi:type="xsd:double"&gt;-1249&lt;/D&gt;&lt;D xsi:type="xsd:double"&gt;-1205&lt;/D&gt;&lt;D xsi:type="xsd:double"&gt;-1161&lt;/D&gt;&lt;D xsi:type="xsd:double"&gt;-1167&lt;/D&gt;&lt;D xsi:type="xsd:double"&gt;-1125&lt;/D&gt;&lt;D xsi:type="xsd:double"&gt;-1147&lt;/D&gt;&lt;D xsi:type="xsd:double"&gt;-1136&lt;/D&gt;&lt;D xsi:type="xsd:double"&gt;-1104&lt;/D&gt;&lt;D xsi:type="xsd:double"&gt;-1111&lt;/D&gt;&lt;D xsi:type="xsd:double"&gt;-1123&lt;/D&gt;&lt;D xsi:type="xsd:double"&gt;-1080&lt;/D&gt;&lt;D xsi:type="xsd:double"&gt;-1062&lt;/D&gt;&lt;D xsi:type="xsd:double"&gt;-1062&lt;/D&gt;&lt;D xsi:type="xsd:double"&gt;-1084&lt;/D&gt;&lt;D xsi:type="xsd:double"&gt;-1080&lt;/D&gt;&lt;D xsi:type="xsd:double"&gt;-1037&lt;/D&gt;&lt;D xsi:type="xsd:double"&gt;-1050&lt;/D&gt;&lt;D xsi:type="xsd:double"&gt;-1051&lt;/D&gt;&lt;D xsi:type="xsd:double"&gt;-1086&lt;/D&gt;&lt;D xsi:type="xsd:double"&gt;-1111&lt;/D&gt;&lt;D xsi:type="xsd:double"&gt;-1130&lt;/D&gt;&lt;D xsi:type="xsd:double"&gt;-1169&lt;/D&gt;&lt;D xsi:type="xsd:double"&gt;-1136&lt;/D&gt;&lt;D xsi:type="xsd:double"&gt;-1091&lt;/D&gt;&lt;D xsi:type="xsd:double"&gt;-1113&lt;/D&gt;&lt;D xsi:type="xsd:double"&gt;-1143&lt;/D&gt;&lt;D xsi:type="xsd:double"&gt;-1162&lt;/D&gt;&lt;D xsi:type="xsd:double"&gt;-1209&lt;/D&gt;&lt;D xsi:type="xsd:double"&gt;-1214&lt;/D&gt;&lt;D xsi:type="xsd:double"&gt;-1168&lt;/D&gt;&lt;D xsi:type="xsd:double"&gt;-1214&lt;/D&gt;&lt;D xsi:type="xsd:double"&gt;-1256&lt;/D&gt;&lt;D xsi:type="xsd:double"&gt;-1209&lt;/D&gt;&lt;D xsi:type="xsd:double"&gt;-1228&lt;/D&gt;&lt;D xsi:type="xsd:double"&gt;-1188&lt;/D&gt;&lt;D xsi:type="xsd:double"&gt;-1153&lt;/D&gt;&lt;D xsi:type="xsd:double"&gt;-1181&lt;/D&gt;&lt;D xsi:type="xsd:double"&gt;-1202&lt;/D&gt;&lt;D xsi:type="xsd:double"&gt;-1220&lt;/D&gt;&lt;D xsi:type="xsd:double"&gt;-1213&lt;/D&gt;&lt;D xsi:type="xsd:double"&gt;-1261&lt;/D&gt;&lt;D xsi:type="xsd:double"&gt;-1279&lt;/D&gt;&lt;D xsi:type="xsd:double"&gt;-1235&lt;/D&gt;&lt;D xsi:type="xsd:double"&gt;-1207&lt;/D&gt;&lt;D xsi:type="xsd:double"&gt;-1228&lt;/D&gt;&lt;D xsi:type="xsd:double"&gt;-1246&lt;/D&gt;&lt;D xsi:type="xsd:double"&gt;-1240&lt;/D&gt;&lt;D xsi:type="xsd:double"&gt;-1286&lt;/D&gt;&lt;D xsi:type="xsd:double"&gt;-1307&lt;/D&gt;&lt;D xsi:type="xsd:double"&gt;-1329&lt;/D&gt;&lt;D xsi:type="xsd:double"&gt;-1359&lt;/D&gt;&lt;D xsi:type="xsd:double"&gt;-1388&lt;/D&gt;&lt;D xsi:type="xsd:double"&gt;-1407&lt;/D&gt;&lt;D xsi:type="xsd:double"&gt;-1369&lt;/D&gt;&lt;D xsi:type="xsd:double"&gt;-1345&lt;/D&gt;&lt;D xsi:type="xsd:double"&gt;-1372&lt;/D&gt;&lt;D xsi:type="xsd:double"&gt;-1357&lt;/D&gt;&lt;D xsi:type="xsd:double"&gt;-1350&lt;/D&gt;&lt;D xsi:type="xsd:double"&gt;-1308&lt;/D&gt;&lt;D xsi:type="xsd:double"&gt;-1291&lt;/D&gt;&lt;D xsi:type="xsd:double"&gt;-1331&lt;/D&gt;&lt;D xsi:type="xsd:double"&gt;-1307&lt;/D&gt;&lt;D xsi:type="xsd:double"&gt;-1322&lt;/D&gt;&lt;D xsi:type="xsd:double"&gt;-1321&lt;/D&gt;&lt;D xsi:type="xsd:double"&gt;-1370&lt;/D&gt;&lt;D xsi:type="xsd:double"&gt;-1382&lt;/D&gt;&lt;D xsi:type="xsd:double"&gt;-1418&lt;/D&gt;&lt;D xsi:type="xsd:double"&gt;-1464&lt;/D&gt;&lt;D xsi:type="xsd:double"&gt;-1459&lt;/D&gt;&lt;D xsi:type="xsd:double"&gt;-1507&lt;/D&gt;&lt;D xsi:type="xsd:double"&gt;-1536&lt;/D&gt;&lt;D xsi:type="xsd:double"&gt;-1510&lt;/D&gt;&lt;D xsi:type="xsd:double"&gt;-1535&lt;/D&gt;&lt;D xsi:type="xsd:double"&gt;-1580&lt;/D&gt;&lt;D xsi:type="xsd:double"&gt;-1612&lt;/D&gt;&lt;D xsi:type="xsd:double"&gt;-1570&lt;/D&gt;&lt;D xsi:type="xsd:double"&gt;-1620&lt;/D&gt;&lt;D xsi:type="xsd:double"&gt;-1659&lt;/D&gt;&lt;D xsi:type="xsd:double"&gt;-1611&lt;/D&gt;&lt;D xsi:type="xsd:double"&gt;-1584&lt;/D&gt;&lt;D xsi:type="xsd:double"&gt;-1630&lt;/D&gt;&lt;D xsi:type="xsd:double"&gt;-1612&lt;/D&gt;&lt;D xsi:type="xsd:double"&gt;-1588&lt;/D&gt;&lt;D xsi:type="xsd:double"&gt;-1547&lt;/D&gt;&lt;D xsi:type="xsd:double"&gt;-1563&lt;/D&gt;&lt;D xsi:type="xsd:double"&gt;-1578&lt;/D&gt;&lt;D xsi:type="xsd:double"&gt;-1622&lt;/D&gt;&lt;D xsi:type="xsd:double"&gt;-1596&lt;/D&gt;&lt;D xsi:type="xsd:double"&gt;-1574&lt;/D&gt;&lt;D xsi:type="xsd:double"&gt;-1620&lt;/D&gt;&lt;D xsi:type="xsd:double"&gt;-1622&lt;/D&gt;&lt;D xsi:type="xsd:double"&gt;-1575&lt;/D&gt;&lt;D xsi:type="xsd:double"&gt;-1553&lt;/D&gt;&lt;D xsi:type="xsd:double"&gt;-1574&lt;/D&gt;&lt;D xsi:type="xsd:double"&gt;-1528&lt;/D&gt;&lt;D xsi:type="xsd:double"&gt;-1532&lt;/D&gt;&lt;D xsi:type="xsd:double"&gt;-1497&lt;/D&gt;&lt;D xsi:type="xsd:double"&gt;-1513&lt;/D&gt;&lt;D xsi:type="xsd:double"&gt;-1545&lt;/D&gt;&lt;D xsi:type="xsd:double"&gt;-1593&lt;/D&gt;&lt;D xsi:type="xsd:double"&gt;-1547&lt;/D&gt;&lt;D xsi:type="xsd:double"&gt;-1578&lt;/D&gt;&lt;D xsi:type="xsd:double"&gt;-1540&lt;/D&gt;&lt;D xsi:type="xsd:double"&gt;-1490&lt;/D&gt;&lt;D xsi:type="xsd:double"&gt;-1491&lt;/D&gt;&lt;D xsi:type="xsd:double"&gt;-1451&lt;/D&gt;&lt;D xsi:type="xsd:double"&gt;-1450&lt;/D&gt;&lt;D xsi:type="xsd:double"&gt;-1482&lt;/D&gt;&lt;D xsi:type="xsd:double"&gt;-1489&lt;/D&gt;&lt;D xsi:type="xsd:double"&gt;-1499&lt;/D&gt;&lt;D xsi:type="xsd:double"&gt;-1461&lt;/D&gt;&lt;D xsi:type="xsd:double"&gt;-1432&lt;/D&gt;&lt;D xsi:type="xsd:double"&gt;-1452&lt;/D&gt;&lt;D xsi:type="xsd:double"&gt;-1470&lt;/D&gt;&lt;D xsi:type="xsd:double"&gt;-1434&lt;/D&gt;&lt;D xsi:type="xsd:double"&gt;-1417&lt;/D&gt;&lt;D xsi:type="xsd:double"&gt;-1418&lt;/D&gt;&lt;D xsi:type="xsd:double"&gt;-1429&lt;/D&gt;&lt;D xsi:type="xsd:double"&gt;-1437&lt;/D&gt;&lt;D xsi:type="xsd:double"&gt;-1473&lt;/D&gt;&lt;D xsi:type="xsd:double"&gt;-1478&lt;/D&gt;&lt;D xsi:type="xsd:double"&gt;-1432&lt;/D&gt;&lt;D xsi:type="xsd:double"&gt;-1422&lt;/D&gt;&lt;D xsi:type="xsd:double"&gt;-1466&lt;/D&gt;&lt;D xsi:type="xsd:double"&gt;-1502&lt;/D&gt;&lt;D xsi:type="xsd:double"&gt;-1491&lt;/D&gt;&lt;D xsi:type="xsd:double"&gt;-1484&lt;/D&gt;&lt;D xsi:type="xsd:double"&gt;-1451&lt;/D&gt;&lt;D xsi:type="xsd:double"&gt;-1428&lt;/D&gt;&lt;D xsi:type="xsd:double"&gt;-1407&lt;/D&gt;&lt;D xsi:type="xsd:double"&gt;-1361&lt;/D&gt;&lt;D xsi:type="xsd:double"&gt;-1340&lt;/D&gt;&lt;D xsi:type="xsd:double"&gt;-1342&lt;/D&gt;&lt;D xsi:type="xsd:double"&gt;-1371&lt;/D&gt;&lt;D xsi:type="xsd:double"&gt;-1337&lt;/D&gt;&lt;D xsi:type="xsd:double"&gt;-1366&lt;/D&gt;&lt;D xsi:type="xsd:double"&gt;-1328&lt;/D&gt;&lt;D xsi:type="xsd:double"&gt;-1369&lt;/D&gt;&lt;D xsi:type="xsd:double"&gt;-1395&lt;/D&gt;&lt;D xsi:type="xsd:double"&gt;-1377&lt;/D&gt;&lt;D xsi:type="xsd:double"&gt;-1394&lt;/D&gt;&lt;D xsi:type="xsd:double"&gt;-1380&lt;/D&gt;&lt;D xsi:type="xsd:double"&gt;-1424&lt;/D&gt;&lt;D xsi:type="xsd:double"&gt;-1462&lt;/D&gt;&lt;D xsi:type="xsd:double"&gt;-1473&lt;/D&gt;&lt;D xsi:type="xsd:double"&gt;-1495&lt;/D&gt;&lt;D xsi:type="xsd:double"&gt;-1537&lt;/D&gt;&lt;D xsi:type="xsd:double"&gt;-1527&lt;/D&gt;&lt;D xsi:type="xsd:double"&gt;-1519&lt;/D&gt;&lt;D xsi:type="xsd:double"&gt;-1548&lt;/D&gt;&lt;D xsi:type="xsd:double"&gt;-1571&lt;/D&gt;&lt;D xsi:type="xsd:double"&gt;-1600&lt;/D&gt;&lt;D xsi:type="xsd:double"&gt;-1583&lt;/D&gt;&lt;D xsi:type="xsd:double"&gt;-1554&lt;/D&gt;&lt;D xsi:type="xsd:double"&gt;-1599&lt;/D&gt;&lt;D xsi:type="xsd:double"&gt;-1630&lt;/D&gt;&lt;D xsi:type="xsd:double"&gt;-1597&lt;/D&gt;&lt;D xsi:type="xsd:double"&gt;-1619&lt;/D&gt;&lt;D xsi:type="xsd:double"&gt;-1624&lt;/D&gt;&lt;D xsi:type="xsd:double"&gt;-1578&lt;/D&gt;&lt;D xsi:type="xsd:double"&gt;-1571&lt;/D&gt;&lt;D xsi:type="xsd:double"&gt;-1562&lt;/D&gt;&lt;D xsi:type="xsd:double"&gt;-1543&lt;/D&gt;&lt;D xsi:type="xsd:double"&gt;-1507&lt;/D&gt;&lt;D xsi:type="xsd:double"&gt;-1503&lt;/D&gt;&lt;D xsi:type="xsd:double"&gt;-1480&lt;/D&gt;&lt;D xsi:type="xsd:double"&gt;-1444&lt;/D&gt;&lt;D xsi:type="xsd:double"&gt;-1431&lt;/D&gt;&lt;D xsi:type="xsd:double"&gt;-1395&lt;/D&gt;&lt;D xsi:type="xsd:double"&gt;-1394&lt;/D&gt;&lt;D xsi:type="xsd:double"&gt;-1420&lt;/D&gt;&lt;D xsi:type="xsd:double"&gt;-1466&lt;/D&gt;&lt;D xsi:type="xsd:double"&gt;-1494&lt;/D&gt;&lt;D xsi:type="xsd:double"&gt;-1492&lt;/D&gt;&lt;D xsi:type="xsd:double"&gt;-1537&lt;/D&gt;&lt;D xsi:type="xsd:double"&gt;-1508&lt;/D&gt;&lt;D xsi:type="xsd:double"&gt;-1466&lt;/D&gt;&lt;D xsi:type="xsd:double"&gt;-1438&lt;/D&gt;&lt;D xsi:type="xsd:double"&gt;-1402&lt;/D&gt;&lt;D xsi:type="xsd:double"&gt;-1393&lt;/D&gt;&lt;D xsi:type="xsd:double"&gt;-1437&lt;/D&gt;&lt;D xsi:type="xsd:double"&gt;-1441&lt;/D&gt;&lt;D xsi:type="xsd:double"&gt;-1456&lt;/D&gt;&lt;D xsi:type="xsd:double"&gt;-1410&lt;/D&gt;&lt;D xsi:type="xsd:double"&gt;-1365&lt;/D&gt;&lt;D xsi:type="xsd:double"&gt;-1326&lt;/D&gt;&lt;D xsi:type="xsd:double"&gt;-1368&lt;/D&gt;&lt;D xsi:type="xsd:double"&gt;-1412&lt;/D&gt;&lt;D xsi:type="xsd:double"&gt;-1374&lt;/D&gt;&lt;D xsi:type="xsd:double"&gt;-1408&lt;/D&gt;&lt;D xsi:type="xsd:double"&gt;-1363&lt;/D&gt;&lt;D xsi:type="xsd:double"&gt;-1316&lt;/D&gt;&lt;D xsi:type="xsd:double"&gt;-1293&lt;/D&gt;&lt;D xsi:type="xsd:double"&gt;-1257&lt;/D&gt;&lt;D xsi:type="xsd:double"&gt;-1245&lt;/D&gt;&lt;D xsi:type="xsd:double"&gt;-1221&lt;/D&gt;&lt;D xsi:type="xsd:double"&gt;-1245&lt;/D&gt;&lt;D xsi:type="xsd:double"&gt;-1206&lt;/D&gt;&lt;D xsi:type="xsd:double"&gt;-1187&lt;/D&gt;&lt;D xsi:type="xsd:double"&gt;-1199&lt;/D&gt;&lt;D xsi:type="xsd:double"&gt;-1198&lt;/D&gt;&lt;D xsi:type="xsd:double"&gt;-1166&lt;/D&gt;&lt;D xsi:type="xsd:double"&gt;-1145&lt;/D&gt;&lt;D xsi:type="xsd:double"&gt;-1147&lt;/D&gt;&lt;D xsi:type="xsd:double"&gt;-1189&lt;/D&gt;&lt;D xsi:type="xsd:double"&gt;-1160&lt;/D&gt;&lt;D xsi:type="xsd:double"&gt;-1208&lt;/D&gt;&lt;D xsi:type="xsd:double"&gt;-1197&lt;/D&gt;&lt;D xsi:type="xsd:double"&gt;-1149&lt;/D&gt;&lt;D xsi:type="xsd:double"&gt;-1101&lt;/D&gt;&lt;D xsi:type="xsd:double"&gt;-1106&lt;/D&gt;&lt;D xsi:type="xsd:double"&gt;-1105&lt;/D&gt;&lt;D xsi:type="xsd:double"&gt;-1107&lt;/D&gt;&lt;D xsi:type="xsd:double"&gt;-1072&lt;/D&gt;&lt;D xsi:type="xsd:double"&gt;-1066&lt;/D&gt;&lt;D xsi:type="xsd:double"&gt;-1071&lt;/D&gt;&lt;D xsi:type="xsd:double"&gt;-1090&lt;/D&gt;&lt;D xsi:type="xsd:double"&gt;-1074&lt;/D&gt;&lt;D xsi:type="xsd:double"&gt;-1087&lt;/D&gt;&lt;D xsi:type="xsd:double"&gt;-1087&lt;/D&gt;&lt;D xsi:type="xsd:double"&gt;-1092&lt;/D&gt;&lt;D xsi:type="xsd:double"&gt;-1127&lt;/D&gt;&lt;D xsi:type="xsd:double"&gt;-1125&lt;/D&gt;&lt;D xsi:type="xsd:double"&gt;-1105&lt;/D&gt;&lt;D xsi:type="xsd:double"&gt;-1128&lt;/D&gt;&lt;D xsi:type="xsd:double"&gt;-1099&lt;/D&gt;&lt;D xsi:type="xsd:double"&gt;-1119&lt;/D&gt;&lt;D xsi:type="xsd:double"&gt;-1097&lt;/D&gt;&lt;D xsi:type="xsd:double"&gt;-1079&lt;/D&gt;&lt;D xsi:type="xsd:double"&gt;-1032&lt;/D&gt;&lt;D xsi:type="xsd:double"&gt;-1014&lt;/D&gt;&lt;D xsi:type="xsd:double"&gt;-1018&lt;/D&gt;&lt;D xsi:type="xsd:double"&gt;-986&lt;/D&gt;&lt;D xsi:type="xsd:double"&gt;-968&lt;/D&gt;&lt;D xsi:type="xsd:double"&gt;-1017&lt;/D&gt;&lt;D xsi:type="xsd:double"&gt;-1045&lt;/D&gt;&lt;D xsi:type="xsd:double"&gt;-1045&lt;/D&gt;&lt;D xsi:type="xsd:double"&gt;-1029&lt;/D&gt;&lt;D xsi:type="xsd:double"&gt;-997&lt;/D&gt;&lt;D xsi:type="xsd:double"&gt;-1005&lt;/D&gt;&lt;D xsi:type="xsd:double"&gt;-993&lt;/D&gt;&lt;D xsi:type="xsd:double"&gt;-973&lt;/D&gt;&lt;D xsi:type="xsd:double"&gt;-981&lt;/D&gt;&lt;D xsi:type="xsd:double"&gt;-1024&lt;/D&gt;&lt;D xsi:type="xsd:double"&gt;-986&lt;/D&gt;&lt;D xsi:type="xsd:double"&gt;-982&lt;/D&gt;&lt;D xsi:type="xsd:double"&gt;-964&lt;/D&gt;&lt;D xsi:type="xsd:double"&gt;-1011&lt;/D&gt;&lt;D xsi:type="xsd:double"&gt;-968&lt;/D&gt;&lt;D xsi:type="xsd:double"&gt;-946&lt;/D&gt;&lt;D xsi:type="xsd:double"&gt;-938&lt;/D&gt;&lt;D xsi:type="xsd:double"&gt;-924&lt;/D&gt;&lt;D xsi:type="xsd:double"&gt;-947&lt;/D&gt;&lt;D xsi:type="xsd:double"&gt;-982&lt;/D&gt;&lt;D xsi:type="xsd:double"&gt;-996&lt;/D&gt;&lt;D xsi:type="xsd:double"&gt;-1035&lt;/D&gt;&lt;D xsi:type="xsd:double"&gt;-995&lt;/D&gt;&lt;D xsi:type="xsd:double"&gt;-1036&lt;/D&gt;&lt;D xsi:type="xsd:double"&gt;-993&lt;/D&gt;&lt;D xsi:type="xsd:double"&gt;-1008&lt;/D&gt;&lt;D xsi:type="xsd:double"&gt;-994&lt;/D&gt;&lt;D xsi:type="xsd:double"&gt;-963&lt;/D&gt;&lt;D xsi:type="xsd:double"&gt;-977&lt;/D&gt;&lt;D xsi:type="xsd:double"&gt;-1017&lt;/D&gt;&lt;D xsi:type="xsd:double"&gt;-1058&lt;/D&gt;&lt;D xsi:type="xsd:double"&gt;-1084&lt;/D&gt;&lt;D xsi:type="xsd:double"&gt;-1073&lt;/D&gt;&lt;D xsi:type="xsd:double"&gt;-1038&lt;/D&gt;&lt;D xsi:type="xsd:double"&gt;-1085&lt;/D&gt;&lt;D xsi:type="xsd:double"&gt;-1115&lt;/D&gt;&lt;D xsi:type="xsd:double"&gt;-1127&lt;/D&gt;&lt;D xsi:type="xsd:double"&gt;-1102&lt;/D&gt;&lt;D xsi:type="xsd:double"&gt;-1079&lt;/D&gt;&lt;D xsi:type="xsd:double"&gt;-1127&lt;/D&gt;&lt;D xsi:type="xsd:double"&gt;-1082&lt;/D&gt;&lt;D xsi:type="xsd:double"&gt;-1118&lt;/D&gt;&lt;D xsi:type="xsd:double"&gt;-1164&lt;/D&gt;&lt;D xsi:type="xsd:double"&gt;-1147&lt;/D&gt;&lt;D xsi:type="xsd:double"&gt;-1167&lt;/D&gt;&lt;D xsi:type="xsd:double"&gt;-1156&lt;/D&gt;&lt;D xsi:type="xsd:double"&gt;-1139&lt;/D&gt;&lt;D xsi:type="xsd:double"&gt;-1135&lt;/D&gt;&lt;D xsi:type="xsd:double"&gt;-1095&lt;/D&gt;&lt;D xsi:type="xsd:double"&gt;-1090&lt;/D&gt;&lt;D xsi:type="xsd:double"&gt;-1114&lt;/D&gt;&lt;D xsi:type="xsd:double"&gt;-1095&lt;/D&gt;&lt;D xsi:type="xsd:double"&gt;-1080&lt;/D&gt;&lt;D xsi:type="xsd:double"&gt;-1094&lt;/D&gt;&lt;D xsi:type="xsd:double"&gt;-1091&lt;/D&gt;&lt;D xsi:type="xsd:double"&gt;-1091&lt;/D&gt;&lt;D xsi:type="xsd:double"&gt;-1137&lt;/D&gt;&lt;D xsi:type="xsd:double"&gt;-1144&lt;/D&gt;&lt;D xsi:type="xsd:double"&gt;-1115&lt;/D&gt;&lt;D xsi:type="xsd:double"&gt;-1093&lt;/D&gt;&lt;D xsi:type="xsd:double"&gt;-1063&lt;/D&gt;&lt;D xsi:type="xsd:double"&gt;-1075&lt;/D&gt;&lt;D xsi:type="xsd:double"&gt;-1117&lt;/D&gt;&lt;D xsi:type="xsd:double"&gt;-1119&lt;/D&gt;&lt;D xsi:type="xsd:double"&gt;-1128&lt;/D&gt;&lt;D xsi:type="xsd:double"&gt;-1178&lt;/D&gt;&lt;D xsi:type="xsd:double"&gt;-1195&lt;/D&gt;&lt;D xsi:type="xsd:double"&gt;-1234&lt;/D&gt;&lt;D xsi:type="xsd:double"&gt;-1262&lt;/D&gt;&lt;D xsi:type="xsd:double"&gt;-1254&lt;/D&gt;&lt;D xsi:type="xsd:double"&gt;-1296&lt;/D&gt;&lt;D xsi:type="xsd:double"&gt;-1334&lt;/D&gt;&lt;D xsi:type="xsd:double"&gt;-1323&lt;/D&gt;&lt;D xsi:type="xsd:double"&gt;-1323&lt;/D&gt;&lt;D xsi:type="xsd:double"&gt;-1275&lt;/D&gt;&lt;D xsi:type="xsd:double"&gt;-1243&lt;/D&gt;&lt;D xsi:type="xsd:double"&gt;-1243&lt;/D&gt;&lt;D xsi:type="xsd:double"&gt;-1204&lt;/D&gt;&lt;D xsi:type="xsd:double"&gt;-1202&lt;/D&gt;&lt;D xsi:type="xsd:double"&gt;-1191&lt;/D&gt;&lt;D xsi:type="xsd:double"&gt;-1154&lt;/D&gt;&lt;D xsi:type="xsd:double"&gt;-1123&lt;/D&gt;&lt;D xsi:type="xsd:double"&gt;-1139&lt;/D&gt;&lt;D xsi:type="xsd:double"&gt;-1111&lt;/D&gt;&lt;D xsi:type="xsd:double"&gt;-1142&lt;/D&gt;&lt;D xsi:type="xsd:double"&gt;-1118&lt;/D&gt;&lt;D xsi:type="xsd:double"&gt;-1074&lt;/D&gt;&lt;D xsi:type="xsd:double"&gt;-1095&lt;/D&gt;&lt;D xsi:type="xsd:double"&gt;-1129&lt;/D&gt;&lt;D xsi:type="xsd:double"&gt;-1120&lt;/D&gt;&lt;D xsi:type="xsd:double"&gt;-1098&lt;/D&gt;&lt;D xsi:type="xsd:double"&gt;-1090&lt;/D&gt;&lt;D xsi:type="xsd:double"&gt;-1046&lt;/D&gt;&lt;D xsi:type="xsd:double"&gt;-1052&lt;/D&gt;&lt;D xsi:type="xsd:double"&gt;-1064&lt;/D&gt;&lt;D xsi:type="xsd:double"&gt;-1097&lt;/D&gt;&lt;D xsi:type="xsd:double"&gt;-1105&lt;/D&gt;&lt;D xsi:type="xsd:double"&gt;-1083&lt;/D&gt;&lt;D xsi:type="xsd:double"&gt;-1074&lt;/D&gt;&lt;D xsi:type="xsd:double"&gt;-1050&lt;/D&gt;&lt;D xsi:type="xsd:double"&gt;-1049&lt;/D&gt;&lt;D xsi:type="xsd:double"&gt;-1027&lt;/D&gt;&lt;D xsi:type="xsd:double"&gt;-1008&lt;/D&gt;&lt;D xsi:type="xsd:double"&gt;-1001&lt;/D&gt;&lt;D xsi:type="xsd:double"&gt;-977&lt;/D&gt;&lt;D xsi:type="xsd:double"&gt;-987&lt;/D&gt;&lt;D xsi:type="xsd:double"&gt;-1000&lt;/D&gt;&lt;D xsi:type="xsd:double"&gt;-986&lt;/D&gt;&lt;D xsi:type="xsd:double"&gt;-986&lt;/D&gt;&lt;D xsi:type="xsd:double"&gt;-952&lt;/D&gt;&lt;D xsi:type="xsd:double"&gt;-960&lt;/D&gt;&lt;D xsi:type="xsd:double"&gt;-975&lt;/D&gt;&lt;D xsi:type="xsd:double"&gt;-981&lt;/D&gt;&lt;D xsi:type="xsd:double"&gt;-1014&lt;/D&gt;&lt;D xsi:type="xsd:double"&gt;-1006&lt;/D&gt;&lt;D xsi:type="xsd:double"&gt;-1016&lt;/D&gt;&lt;D xsi:type="xsd:double"&gt;-1054&lt;/D&gt;&lt;D xsi:type="xsd:double"&gt;-1042&lt;/D&gt;&lt;D xsi:type="xsd:double"&gt;-1022&lt;/D&gt;&lt;D xsi:type="xsd:double"&gt;-1007&lt;/D&gt;&lt;D xsi:type="xsd:double"&gt;-1055&lt;/D&gt;&lt;D xsi:type="xsd:double"&gt;-1057&lt;/D&gt;&lt;D xsi:type="xsd:double"&gt;-1023&lt;/D&gt;&lt;D xsi:type="xsd:double"&gt;-1016&lt;/D&gt;&lt;D xsi:type="xsd:double"&gt;-1032&lt;/D&gt;&lt;D xsi:type="xsd:double"&gt;-987&lt;/D&gt;&lt;D xsi:type="xsd:double"&gt;-979&lt;/D&gt;&lt;D xsi:type="xsd:double"&gt;-963&lt;/D&gt;&lt;D xsi:type="xsd:double"&gt;-945&lt;/D&gt;&lt;D xsi:type="xsd:double"&gt;-982&lt;/D&gt;&lt;D xsi:type="xsd:double"&gt;-969&lt;/D&gt;&lt;D xsi:type="xsd:double"&gt;-974&lt;/D&gt;&lt;D xsi:type="xsd:double"&gt;-1002&lt;/D&gt;&lt;D xsi:type="xsd:double"&gt;-971&lt;/D&gt;&lt;D xsi:type="xsd:double"&gt;-967&lt;/D&gt;&lt;D xsi:type="xsd:double"&gt;-974&lt;/D&gt;&lt;D xsi:type="xsd:double"&gt;-1005&lt;/D&gt;&lt;D xsi:type="xsd:double"&gt;-976&lt;/D&gt;&lt;D xsi:type="xsd:double"&gt;-953&lt;/D&gt;&lt;D xsi:type="xsd:double"&gt;-968&lt;/D&gt;&lt;D xsi:type="xsd:double"&gt;-973&lt;/D&gt;&lt;D xsi:type="xsd:double"&gt;-968&lt;/D&gt;&lt;D xsi:type="xsd:double"&gt;-998&lt;/D&gt;&lt;D xsi:type="xsd:double"&gt;-971&lt;/D&gt;&lt;D xsi:type="xsd:double"&gt;-979&lt;/D&gt;&lt;D xsi:type="xsd:double"&gt;-1022&lt;/D&gt;&lt;D xsi:type="xsd:double"&gt;-1056&lt;/D&gt;&lt;D xsi:type="xsd:double"&gt;-1026&lt;/D&gt;&lt;D xsi:type="xsd:double"&gt;-1041&lt;/D&gt;&lt;D xsi:type="xsd:double"&gt;-1025&lt;/D&gt;&lt;D xsi:type="xsd:double"&gt;-984&lt;/D&gt;&lt;D xsi:type="xsd:double"&gt;-960&lt;/D&gt;&lt;D xsi:type="xsd:double"&gt;-966&lt;/D&gt;&lt;D xsi:type="xsd:double"&gt;-984&lt;/D&gt;&lt;D xsi:type="xsd:double"&gt;-993&lt;/D&gt;&lt;D xsi:type="xsd:double"&gt;-1005&lt;/D&gt;&lt;D xsi:type="xsd:double"&gt;-1045&lt;/D&gt;&lt;D xsi:type="xsd:double"&gt;-1020&lt;/D&gt;&lt;D xsi:type="xsd:double"&gt;-972&lt;/D&gt;&lt;D xsi:type="xsd:double"&gt;-965&lt;/D&gt;&lt;D xsi:type="xsd:double"&gt;-951&lt;/D&gt;&lt;D xsi:type="xsd:double"&gt;-945&lt;/D&gt;&lt;D xsi:type="xsd:double"&gt;-919&lt;/D&gt;&lt;D xsi:type="xsd:double"&gt;-923&lt;/D&gt;&lt;D xsi:type="xsd:double"&gt;-923&lt;/D&gt;&lt;D xsi:type="xsd:double"&gt;-951&lt;/D&gt;&lt;D xsi:type="xsd:double"&gt;-942&lt;/D&gt;&lt;D xsi:type="xsd:double"&gt;-919&lt;/D&gt;&lt;D xsi:type="xsd:double"&gt;-922&lt;/D&gt;&lt;D xsi:type="xsd:double"&gt;-910&lt;/D&gt;&lt;D xsi:type="xsd:double"&gt;-877&lt;/D&gt;&lt;D xsi:type="xsd:double"&gt;-876&lt;/D&gt;&lt;D xsi:type="xsd:double"&gt;-852&lt;/D&gt;&lt;D xsi:type="xsd:double"&gt;-849&lt;/D&gt;&lt;D xsi:type="xsd:double"&gt;-826&lt;/D&gt;&lt;D xsi:type="xsd:double"&gt;-810&lt;/D&gt;&lt;D xsi:type="xsd:double"&gt;-815&lt;/D&gt;&lt;D xsi:type="xsd:double"&gt;-797&lt;/D&gt;&lt;D xsi:type="xsd:double"&gt;-803&lt;/D&gt;&lt;D xsi:type="xsd:double"&gt;-795&lt;/D&gt;&lt;D xsi:type="xsd:double"&gt;-812&lt;/D&gt;&lt;D xsi:type="xsd:double"&gt;-858&lt;/D&gt;&lt;D xsi:type="xsd:double"&gt;-826&lt;/D&gt;&lt;D xsi:type="xsd:double"&gt;-842&lt;/D&gt;&lt;D xsi:type="xsd:double"&gt;-886&lt;/D&gt;&lt;D xsi:type="xsd:double"&gt;-881&lt;/D&gt;&lt;D xsi:type="xsd:double"&gt;-845&lt;/D&gt;&lt;D xsi:type="xsd:double"&gt;-864&lt;/D&gt;&lt;D xsi:type="xsd:double"&gt;-897&lt;/D&gt;&lt;D xsi:type="xsd:double"&gt;-894&lt;/D&gt;&lt;D xsi:type="xsd:double"&gt;-886&lt;/D&gt;&lt;D xsi:type="xsd:double"&gt;-858&lt;/D&gt;&lt;D xsi:type="xsd:double"&gt;-882&lt;/D&gt;&lt;D xsi:type="xsd:double"&gt;-907&lt;/D&gt;&lt;D xsi:type="xsd:double"&gt;-883&lt;/D&gt;&lt;D xsi:type="xsd:double"&gt;-915&lt;/D&gt;&lt;D xsi:type="xsd:double"&gt;-910&lt;/D&gt;&lt;D xsi:type="xsd:double"&gt;-950&lt;/D&gt;&lt;D xsi:type="xsd:double"&gt;-916&lt;/D&gt;&lt;D xsi:type="xsd:double"&gt;-905&lt;/D&gt;&lt;D xsi:type="xsd:double"&gt;-931&lt;/D&gt;&lt;D xsi:type="xsd:double"&gt;-916&lt;/D&gt;&lt;D xsi:type="xsd:double"&gt;-882&lt;/D&gt;&lt;D xsi:type="xsd:double"&gt;-873&lt;/D&gt;&lt;D xsi:type="xsd:double"&gt;-827&lt;/D&gt;&lt;D xsi:type="xsd:double"&gt;-815&lt;/D&gt;&lt;D xsi:type="xsd:double"&gt;-808&lt;/D&gt;&lt;D xsi:type="xsd:double"&gt;-802&lt;/D&gt;&lt;D xsi:type="xsd:double"&gt;-784&lt;/D&gt;&lt;D xsi:type="xsd:double"&gt;-794&lt;/D&gt;&lt;D xsi:type="xsd:double"&gt;-798&lt;/D&gt;&lt;D xsi:type="xsd:double"&gt;-782&lt;/D&gt;&lt;D xsi:type="xsd:double"&gt;-800&lt;/D&gt;&lt;D xsi:type="xsd:double"&gt;-802&lt;/D&gt;&lt;D xsi:type="xsd:double"&gt;-792&lt;/D&gt;&lt;D xsi:type="xsd:double"&gt;-797&lt;/D&gt;&lt;D xsi:type="xsd:double"&gt;-776&lt;/D&gt;&lt;D xsi:type="xsd:double"&gt;-759&lt;/D&gt;&lt;D xsi:type="xsd:double"&gt;-744&lt;/D&gt;&lt;D xsi:type="xsd:double"&gt;-757&lt;/D&gt;&lt;D xsi:type="xsd:double"&gt;-744&lt;/D&gt;&lt;D xsi:type="xsd:double"&gt;-738&lt;/D&gt;&lt;D xsi:type="xsd:double"&gt;-739&lt;/D&gt;&lt;D xsi:type="xsd:double"&gt;-748&lt;/D&gt;&lt;D xsi:type="xsd:double"&gt;-778&lt;/D&gt;&lt;D xsi:type="xsd:double"&gt;-818&lt;/D&gt;&lt;D xsi:type="xsd:double"&gt;-792&lt;/D&gt;&lt;D xsi:type="xsd:double"&gt;-815&lt;/D&gt;&lt;D xsi:type="xsd:double"&gt;-782&lt;/D&gt;&lt;D xsi:type="xsd:double"&gt;-800&lt;/D&gt;&lt;D xsi:type="xsd:double"&gt;-835&lt;/D&gt;&lt;D xsi:type="xsd:double"&gt;-817&lt;/D&gt;&lt;D xsi:type="xsd:double"&gt;-790&lt;/D&gt;&lt;D xsi:type="xsd:double"&gt;-793&lt;/D&gt;&lt;D xsi:type="xsd:double"&gt;-778&lt;/D&gt;&lt;D xsi:type="xsd:double"&gt;-772&lt;/D&gt;&lt;D xsi:type="xsd:double"&gt;-783&lt;/D&gt;&lt;D xsi:type="xsd:double"&gt;-746&lt;/D&gt;&lt;D xsi:type="xsd:double"&gt;-738&lt;/D&gt;&lt;D xsi:type="xsd:double"&gt;-735&lt;/D&gt;&lt;D xsi:type="xsd:double"&gt;-735&lt;/D&gt;&lt;/FQL&gt;&lt;FQL&gt;&lt;Q&gt;180458^FMA_BPS(LTMA,09/04/2007,0,D,,"PORTAGG","MEANR")&lt;/Q&gt;&lt;R&gt;2465&lt;/R&gt;&lt;C&gt;1&lt;/C&gt;&lt;D xsi:type="xsd:double"&gt;9495.1246470118276&lt;/D&gt;&lt;D xsi:type="xsd:double"&gt;9482.0121053885559&lt;/D&gt;&lt;D xsi:type="xsd:double"&gt;9497.2710461752558&lt;/D&gt;&lt;D xsi:type="xsd:double"&gt;9478.2068001915886&lt;/D&gt;&lt;D xsi:type="xsd:double"&gt;9404.77243465768&lt;/D&gt;&lt;D xsi:type="xsd:double"&gt;9422.3795691411615&lt;/D&gt;&lt;D xsi:type="xsd:double"&gt;9430.726334837429&lt;/D&gt;&lt;D xsi:type="xsd:double"&gt;9449.4705877341&lt;/D&gt;&lt;D xsi:type="xsd:double"&gt;9440.4702363807228&lt;/D&gt;&lt;D xsi:type="xsd:double"&gt;9459.9916357515031&lt;/D&gt;&lt;D xsi:type="xsd:double"&gt;9473.5548186637734&lt;/D&gt;&lt;D xsi:type="xsd:double"&gt;9482.12744324796&lt;/D&gt;&lt;D xsi:type="xsd:double"&gt;9486.0608299162141&lt;/D&gt;&lt;D xsi:type="xsd:double"&gt;9490.4213054425018&lt;/D&gt;&lt;D xsi:type="xsd:double"&gt;9529.3557779174371&lt;/D&gt;&lt;D xsi:type="xsd:double"&gt;9534.2377170699547&lt;/D&gt;&lt;D xsi:type="xsd:double"&gt;9540.0780710712716&lt;/D&gt;&lt;D xsi:type="xsd:double"&gt;9547.964279909942&lt;/D&gt;&lt;D xsi:type="xsd:double"&gt;9560.7601082547244&lt;/D&gt;&lt;D xsi:type="xsd:double"&gt;9559.09182535865&lt;/D&gt;&lt;D xsi:type="xsd:double"&gt;9557.924719978444&lt;/D&gt;&lt;D xsi:type="xsd:double"&gt;9554.7668385404177&lt;/D&gt;&lt;D xsi:type="xsd:double"&gt;9555.9308119317575&lt;/D&gt;&lt;D xsi:type="xsd:double"&gt;9563.5262373746646&lt;/D&gt;&lt;D xsi:type="xsd:double"&gt;9564.1583690601019&lt;/D&gt;&lt;D xsi:type="xsd:double"&gt;9580.8065114808178&lt;/D&gt;&lt;D xsi:type="xsd:double"&gt;9579.3352044458279&lt;/D&gt;&lt;D xsi:type="xsd:double"&gt;9566.506145095962&lt;/D&gt;&lt;D xsi:type="xsd:double"&gt;9585.2473736026277&lt;/D&gt;&lt;D xsi:type="xsd:double"&gt;9585.3955537346519&lt;/D&gt;&lt;D xsi:type="xsd:double"&gt;9573.9744942938214&lt;/D&gt;&lt;D xsi:type="xsd:double"&gt;9549.6510541504776&lt;/D&gt;&lt;D xsi:type="xsd:double"&gt;9550.8083134565331&lt;/D&gt;&lt;D xsi:type="xsd:double"&gt;9548.87737596578&lt;/D&gt;&lt;D xsi:type="xsd:double"&gt;9553.5942267926184&lt;/D&gt;&lt;D xsi:type="xsd:double"&gt;9563.9087478683578&lt;/D&gt;&lt;D xsi:type="xsd:double"&gt;9584.2505057079179&lt;/D&gt;&lt;D xsi:type="xsd:double"&gt;9593.2500771202576&lt;/D&gt;&lt;D xsi:type="xsd:double"&gt;9596.4077999778256&lt;/D&gt;&lt;D xsi:type="xsd:double"&gt;9576.1561546257017&lt;/D&gt;&lt;D xsi:type="xsd:double"&gt;9587.8262299055914&lt;/D&gt;&lt;D xsi:type="xsd:double"&gt;9610.7434730787554&lt;/D&gt;&lt;D xsi:type="xsd:double"&gt;9616.5108813011811&lt;/D&gt;&lt;D xsi:type="xsd:double"&gt;9624.81988960504&lt;/D&gt;&lt;D xsi:type="xsd:double"&gt;9567.1339827553475&lt;/D&gt;&lt;D xsi:type="xsd:double"&gt;9566.7213671748214&lt;/D&gt;&lt;D xsi:type="xsd:double"&gt;9606.7403885397362&lt;/D&gt;&lt;D xsi:type="xsd:double"&gt;9593.54699593971&lt;/D&gt;&lt;D xsi:type="xsd:double"&gt;9632.8265211876733&lt;/D&gt;&lt;D xsi:type="xsd:double"&gt;9614.9575600720054&lt;/D&gt;&lt;D xsi:type="xsd:double"&gt;9610.01013687593&lt;/D&gt;&lt;D xsi:type="xsd:double"&gt;9597.4230320392962&lt;/D&gt;&lt;D xsi:type="xsd:double"&gt;9634.8721696632456&lt;/D&gt;&lt;D xsi:type="xsd:double"&gt;9611.696022636721&lt;/D&gt;&lt;D xsi:type="xsd:double"&gt;9636.3651479269865&lt;/D&gt;&lt;D xsi:type="xsd:double"&gt;9653.3699097579647&lt;/D&gt;&lt;D xsi:type="xsd:double"&gt;9628.1427403629441&lt;/D&gt;&lt;D xsi:type="xsd:double"&gt;9652.2020697703865&lt;/D&gt;&lt;D xsi:type="xsd:double"&gt;9674.710115463382&lt;/D&gt;&lt;D xsi:type="xsd:double"&gt;9659.6301093528964&lt;/D&gt;&lt;D xsi:type="xsd:double"&gt;9677.4376867069568&lt;/D&gt;&lt;D xsi:type="xsd:double"&gt;9684.7975636980227&lt;/D&gt;&lt;D xsi:type="xsd:double"&gt;9648.1996524372134&lt;/D&gt;&lt;D xsi:type="xsd:double"&gt;9696</t>
        </r>
      </text>
    </comment>
    <comment ref="A38" authorId="0" shapeId="0">
      <text>
        <r>
          <rPr>
            <b/>
            <sz val="9"/>
            <color indexed="81"/>
            <rFont val="Tahoma"/>
            <charset val="1"/>
          </rPr>
          <t>.19291989323&lt;/D&gt;&lt;D xsi:type="xsd:double"&gt;9689.8447183985736&lt;/D&gt;&lt;D xsi:type="xsd:double"&gt;9683.9526357315317&lt;/D&gt;&lt;D xsi:type="xsd:double"&gt;9653.1932485901052&lt;/D&gt;&lt;D xsi:type="xsd:double"&gt;9639.9638934116974&lt;/D&gt;&lt;D xsi:type="xsd:double"&gt;9671.83412410793&lt;/D&gt;&lt;D xsi:type="xsd:double"&gt;9662.0337801614423&lt;/D&gt;&lt;D xsi:type="xsd:double"&gt;9659.8378120805664&lt;/D&gt;&lt;D xsi:type="xsd:double"&gt;9674.8942183842282&lt;/D&gt;&lt;D xsi:type="xsd:double"&gt;9674.5081132470859&lt;/D&gt;&lt;D xsi:type="xsd:double"&gt;9695.0984018816016&lt;/D&gt;&lt;D xsi:type="xsd:double"&gt;9695.5894659922524&lt;/D&gt;&lt;D xsi:type="xsd:double"&gt;9705.3481923402342&lt;/D&gt;&lt;D xsi:type="xsd:double"&gt;9720.55780927378&lt;/D&gt;&lt;D xsi:type="xsd:double"&gt;9749.2616874656615&lt;/D&gt;&lt;D xsi:type="xsd:double"&gt;9761.3641855792412&lt;/D&gt;&lt;D xsi:type="xsd:double"&gt;9740.26867094242&lt;/D&gt;&lt;D xsi:type="xsd:double"&gt;9750.3185948995524&lt;/D&gt;&lt;D xsi:type="xsd:double"&gt;9784.15902673322&lt;/D&gt;&lt;D xsi:type="xsd:double"&gt;9743.1269691080761&lt;/D&gt;&lt;D xsi:type="xsd:double"&gt;9797.8789744088044&lt;/D&gt;&lt;D xsi:type="xsd:double"&gt;9797.46475027544&lt;/D&gt;&lt;D xsi:type="xsd:double"&gt;9786.4871776562359&lt;/D&gt;&lt;D xsi:type="xsd:double"&gt;9775.1546831385567&lt;/D&gt;&lt;D xsi:type="xsd:double"&gt;9823.6433313328653&lt;/D&gt;&lt;D xsi:type="xsd:double"&gt;9833.1580149401652&lt;/D&gt;&lt;D xsi:type="xsd:double"&gt;9796.4266616507339&lt;/D&gt;&lt;D xsi:type="xsd:double"&gt;9836.9349892519531&lt;/D&gt;&lt;D xsi:type="xsd:double"&gt;9806.3778462670853&lt;/D&gt;&lt;D xsi:type="xsd:double"&gt;9811.4625527421176&lt;/D&gt;&lt;D xsi:type="xsd:double"&gt;9769.1131483604113&lt;/D&gt;&lt;D xsi:type="xsd:double"&gt;9884.6469435026265&lt;/D&gt;&lt;D xsi:type="xsd:double"&gt;9865.965387620754&lt;/D&gt;&lt;D xsi:type="xsd:double"&gt;9897.4064937177063&lt;/D&gt;&lt;D xsi:type="xsd:double"&gt;9884.279235738335&lt;/D&gt;&lt;D xsi:type="xsd:double"&gt;9916.1884055531027&lt;/D&gt;&lt;D xsi:type="xsd:double"&gt;9921.9484399977373&lt;/D&gt;&lt;D xsi:type="xsd:double"&gt;9935.5759133147876&lt;/D&gt;&lt;D xsi:type="xsd:double"&gt;9934.573137226329&lt;/D&gt;&lt;D xsi:type="xsd:double"&gt;9933.6886734279633&lt;/D&gt;&lt;D xsi:type="xsd:double"&gt;9947.489295587473&lt;/D&gt;&lt;D xsi:type="xsd:double"&gt;9914.0801149976924&lt;/D&gt;&lt;D xsi:type="xsd:double"&gt;9971.7595183231733&lt;/D&gt;&lt;D xsi:type="xsd:double"&gt;9955.9495337154458&lt;/D&gt;&lt;D xsi:type="xsd:double"&gt;9973.9156342109563&lt;/D&gt;&lt;D xsi:type="xsd:double"&gt;9974.9769070378352&lt;/D&gt;&lt;D xsi:type="xsd:double"&gt;9954.2248797149186&lt;/D&gt;&lt;D xsi:type="xsd:double"&gt;9937.64667022682&lt;/D&gt;&lt;D xsi:type="xsd:double"&gt;10021.25303587632&lt;/D&gt;&lt;D xsi:type="xsd:double"&gt;10024.94627060785&lt;/D&gt;&lt;D xsi:type="xsd:double"&gt;10035.058832164041&lt;/D&gt;&lt;D xsi:type="xsd:double"&gt;10040.7829107801&lt;/D&gt;&lt;D xsi:type="xsd:double"&gt;10041.602936722111&lt;/D&gt;&lt;D xsi:type="xsd:double"&gt;10038.91943705592&lt;/D&gt;&lt;D xsi:type="xsd:double"&gt;10037.7876673372&lt;/D&gt;&lt;D xsi:type="xsd:double"&gt;10038.20860250425&lt;/D&gt;&lt;D xsi:type="xsd:double"&gt;9996.2985872607223&lt;/D&gt;&lt;D xsi:type="xsd:double"&gt;9995.5749457542552&lt;/D&gt;&lt;D xsi:type="xsd:double"&gt;10027.72929428703&lt;/D&gt;&lt;D xsi:type="xsd:double"&gt;10023.878799383851&lt;/D&gt;&lt;D xsi:type="xsd:double"&gt;10031.3498130492&lt;/D&gt;&lt;D xsi:type="xsd:double"&gt;10032.237799429469&lt;/D&gt;&lt;D xsi:type="xsd:double"&gt;10039.053406271831&lt;/D&gt;&lt;D xsi:type="xsd:double"&gt;10021.0685717165&lt;/D&gt;&lt;D xsi:type="xsd:double"&gt;10025.050145168691&lt;/D&gt;&lt;D xsi:type="xsd:double"&gt;10027.195505541&lt;/D&gt;&lt;D xsi:type="xsd:double"&gt;10031.01062956563&lt;/D&gt;&lt;D xsi:type="xsd:double"&gt;10021.25669750049&lt;/D&gt;&lt;D xsi:type="xsd:double"&gt;10025.66270280561&lt;/D&gt;&lt;D xsi:type="xsd:double"&gt;10034.20643516215&lt;/D&gt;&lt;D xsi:type="xsd:double"&gt;10038.42183628155&lt;/D&gt;&lt;D xsi:type="xsd:double"&gt;10044.29427506803&lt;/D&gt;&lt;D xsi:type="xsd:double"&gt;10063.522358132361&lt;/D&gt;&lt;D xsi:type="xsd:double"&gt;10071.417510279011&lt;/D&gt;&lt;D xsi:type="xsd:double"&gt;10088.51206443676&lt;/D&gt;&lt;D xsi:type="xsd:double"&gt;10091.915366186209&lt;/D&gt;&lt;D xsi:type="xsd:double"&gt;10101.850444942051&lt;/D&gt;&lt;D xsi:type="xsd:double"&gt;10105.62084388642&lt;/D&gt;&lt;D xsi:type="xsd:double"&gt;10110.203818952519&lt;/D&gt;&lt;D xsi:type="xsd:double"&gt;10113.668638130641&lt;/D&gt;&lt;D xsi:type="xsd:double"&gt;10133.907445947911&lt;/D&gt;&lt;D xsi:type="xsd:double"&gt;10135.699829909119&lt;/D&gt;&lt;D xsi:type="xsd:double"&gt;10136.37669902442&lt;/D&gt;&lt;D xsi:type="xsd:double"&gt;10139.914451863449&lt;/D&gt;&lt;D xsi:type="xsd:double"&gt;10134.03983048553&lt;/D&gt;&lt;D xsi:type="xsd:double"&gt;10154.99967660841&lt;/D&gt;&lt;D xsi:type="xsd:double"&gt;10155.616384880441&lt;/D&gt;&lt;D xsi:type="xsd:double"&gt;10164.93688603028&lt;/D&gt;&lt;D xsi:type="xsd:double"&gt;10164.82992207492&lt;/D&gt;&lt;D xsi:type="xsd:double"&gt;10172.131918436529&lt;/D&gt;&lt;D xsi:type="xsd:double"&gt;10170.97255061425&lt;/D&gt;&lt;D xsi:type="xsd:double"&gt;10184.725913345659&lt;/D&gt;&lt;D xsi:type="xsd:double"&gt;10183.96684522513&lt;/D&gt;&lt;D xsi:type="xsd:double"&gt;10190.29797166187&lt;/D&gt;&lt;D xsi:type="xsd:double"&gt;10191.335555792421&lt;/D&gt;&lt;D xsi:type="xsd:double"&gt;10207.38177766316&lt;/D&gt;&lt;D xsi:type="xsd:double"&gt;10208.97247665326&lt;/D&gt;&lt;D xsi:type="xsd:double"&gt;10215.268321784641&lt;/D&gt;&lt;D xsi:type="xsd:double"&gt;10219.836744440279&lt;/D&gt;&lt;D xsi:type="xsd:double"&gt;10231.10303134541&lt;/D&gt;&lt;D xsi:type="xsd:double"&gt;10228.64257957777&lt;/D&gt;&lt;D xsi:type="xsd:double"&gt;10237.288449498739&lt;/D&gt;&lt;D xsi:type="xsd:double"&gt;10233.6202901208&lt;/D&gt;&lt;D xsi:type="xsd:double"&gt;10233.80869463532&lt;/D&gt;&lt;D xsi:type="xsd:double"&gt;10247.928791615681&lt;/D&gt;&lt;D xsi:type="xsd:double"&gt;10246.3313667749&lt;/D&gt;&lt;D xsi:type="xsd:double"&gt;10251.33082666145&lt;/D&gt;&lt;D xsi:type="xsd:double"&gt;10254.836047149471&lt;/D&gt;&lt;D xsi:type="xsd:double"&gt;10265.869041848669&lt;/D&gt;&lt;D xsi:type="xsd:double"&gt;10261.528332725091&lt;/D&gt;&lt;D xsi:type="xsd:double"&gt;10254.909533020729&lt;/D&gt;&lt;D xsi:type="xsd:double"&gt;10268.820636989571&lt;/D&gt;&lt;D xsi:type="xsd:double"&gt;10271.60367003705&lt;/D&gt;&lt;D xsi:type="xsd:double"&gt;10297.874468511771&lt;/D&gt;&lt;D xsi:type="xsd:double"&gt;10292.85768065887&lt;/D&gt;&lt;D xsi:type="xsd:double"&gt;10302.179216490809&lt;/D&gt;&lt;D xsi:type="xsd:double"&gt;10302.27055786068&lt;/D&gt;&lt;D xsi:type="xsd:double"&gt;10314.4694035166&lt;/D&gt;&lt;D xsi:type="xsd:double"&gt;10319.24929381376&lt;/D&gt;&lt;D xsi:type="xsd:double"&gt;10330.792007024769&lt;/D&gt;&lt;D xsi:type="xsd:double"&gt;10332.171462153039&lt;/D&gt;&lt;D xsi:type="xsd:double"&gt;10334.36795825815&lt;/D&gt;&lt;D xsi:type="xsd:double"&gt;10330.832580901009&lt;/D&gt;&lt;D xsi:type="xsd:double"&gt;10313.249714891321&lt;/D&gt;&lt;D xsi:type="xsd:double"&gt;10293.72846476339&lt;/D&gt;&lt;D xsi:type="xsd:double"&gt;10323.8226228576&lt;/D&gt;&lt;D xsi:type="xsd:double"&gt;10328.06981259082&lt;/D&gt;&lt;D xsi:type="xsd:double"&gt;10284.8182232008&lt;/D&gt;&lt;D xsi:type="xsd:double"&gt;10289.0084294612&lt;/D&gt;&lt;D xsi:type="xsd:double"&gt;10281.557295488979&lt;/D&gt;&lt;D xsi:type="xsd:double"&gt;10288.26724621233&lt;/D&gt;&lt;D xsi:type="xsd:double"&gt;10280.966173069641&lt;/D&gt;&lt;D xsi:type="xsd:double"&gt;10295.09908894044&lt;/D&gt;&lt;D xsi:type="xsd:double"&gt;10308.23580030059&lt;/D&gt;&lt;D xsi:type="xsd:double"&gt;10309.28638571653&lt;/D&gt;&lt;D xsi:type="xsd:double"&gt;10297.886010949391&lt;/D&gt;&lt;D xsi:type="xsd:double"&gt;10309.32788926106&lt;/D&gt;&lt;D xsi:type="xsd:double"&gt;10322.388807235409&lt;/D&gt;&lt;D xsi:type="xsd:double"&gt;10333.8537448708&lt;/D&gt;&lt;D xsi:type="xsd:double"&gt;10336.38449462306&lt;/D&gt;&lt;D xsi:type="xsd:double"&gt;10321.765431809959&lt;/D&gt;&lt;D xsi:type="xsd:double"&gt;10358.60179420462&lt;/D&gt;&lt;D xsi:type="xsd:double"&gt;10419.60937813957&lt;/D&gt;&lt;D xsi:type="xsd:double"&gt;10413.043770002851&lt;/D&gt;&lt;D xsi:type="xsd:double"&gt;10401.279785016361&lt;/D&gt;&lt;D xsi:type="xsd:double"&gt;10370.311846151841&lt;/D&gt;&lt;D xsi:type="xsd:double"&gt;10409.75470780722&lt;/D&gt;&lt;D xsi:type="xsd:double"&gt;10417.878165024311&lt;/D&gt;&lt;D xsi:type="xsd:double"&gt;10432.97429968026&lt;/D&gt;&lt;D xsi:type="xsd:double"&gt;10433.390719580049&lt;/D&gt;&lt;D xsi:type="xsd:double"&gt;10437.924260021249&lt;/D&gt;&lt;D xsi:type="xsd:double"&gt;10448.764410997661&lt;/D&gt;&lt;D xsi:type="xsd:double"&gt;10456.17801945135&lt;/D&gt;&lt;D xsi:type="xsd:double"&gt;10458.87898906641&lt;/D&gt;&lt;D xsi:type="xsd:double"&gt;10465.6562780644&lt;/D&gt;&lt;D xsi:type="xsd:double"&gt;10479.011405017989&lt;/D&gt;&lt;D xsi:type="xsd:double"&gt;10478.142929365191&lt;/D&gt;&lt;D xsi:type="xsd:double"&gt;10487.111979663219&lt;/D&gt;&lt;D xsi:type="xsd:double"&gt;10489.106815073121&lt;/D&gt;&lt;D xsi:type="xsd:double"&gt;10483.651031686441&lt;/D&gt;&lt;D xsi:type="xsd:double"&gt;10496.935642931159&lt;/D&gt;&lt;D xsi:type="xsd:double"&gt;10484.043493753519&lt;/D&gt;&lt;D xsi:type="xsd:double"&gt;10511.162299894209&lt;/D&gt;&lt;D xsi:type="xsd:double"&gt;10492.44723990873&lt;/D&gt;&lt;D xsi:type="xsd:double"&gt;10508.18666943077&lt;/D&gt;&lt;D xsi:type="xsd:double"&gt;10519.22442902361&lt;/D&gt;&lt;D xsi:type="xsd:double"&gt;10507.95347623091&lt;/D&gt;&lt;D xsi:type="xsd:double"&gt;10481.03038733579&lt;/D&gt;&lt;D xsi:type="xsd:double"&gt;10510.37193296638&lt;/D&gt;&lt;D xsi:type="xsd:double"&gt;10501.744086246839&lt;/D&gt;&lt;D xsi:type="xsd:double"&gt;10499.87544339435&lt;/D&gt;&lt;D xsi:type="xsd:double"&gt;10474.97678205762&lt;/D&gt;&lt;D xsi:type="xsd:double"&gt;10508.122483290739&lt;/D&gt;&lt;D xsi:type="xsd:double"&gt;10533.52973390515&lt;/D&gt;&lt;D xsi:type="xsd:double"&gt;10513.26743895451&lt;/D&gt;&lt;D xsi:type="xsd:double"&gt;10532.92031080794&lt;/D&gt;&lt;D xsi:type="xsd:double"&gt;10514.428788005051&lt;/D&gt;&lt;D xsi:type="xsd:double"&gt;10503.53067598063&lt;/D&gt;&lt;D xsi:type="xsd:double"&gt;10515.881300915589&lt;/D&gt;&lt;D xsi:type="xsd:double"&gt;10524.385236018241&lt;/D&gt;&lt;D xsi:type="xsd:double"&gt;10533.009522093171&lt;/D&gt;&lt;D xsi:type="xsd:double"&gt;10526.584691186181&lt;/D&gt;&lt;D xsi:type="xsd:double"&gt;10488.53284395355&lt;/D&gt;&lt;D xsi:type="xsd:double"&gt;10518.745025440931&lt;/D&gt;&lt;D xsi:type="xsd:double"&gt;10488.497874513019&lt;/D&gt;&lt;D xsi:type="xsd:double"&gt;10498.01210557883&lt;/D&gt;&lt;D xsi:type="xsd:double"&gt;10496.777969924689&lt;/D&gt;&lt;D xsi:type="xsd:double"&gt;10502.21620714468&lt;/D&gt;&lt;D xsi:type="xsd:double"&gt;10525.060496757171&lt;/D&gt;&lt;D xsi:type="xsd:double"&gt;10498.33831252635&lt;/D&gt;&lt;D xsi:type="xsd:double"&gt;10498.96576311571&lt;/D&gt;&lt;D xsi:type="xsd:double"&gt;10525.859785706271&lt;/D&gt;&lt;D xsi:type="xsd:double"&gt;10548.237797363479&lt;/D&gt;&lt;D xsi:type="xsd:double"&gt;10538.76367007276&lt;/D&gt;&lt;D xsi:type="xsd:double"&gt;10566.530630157609&lt;/D&gt;&lt;D xsi:type="xsd:double"&gt;10568.934485734269&lt;/D&gt;&lt;D xsi:type="xsd:double"&gt;10577.2193970349&lt;/D&gt;&lt;D xsi:type="xsd:double"&gt;10569.42796076464&lt;/D&gt;&lt;D xsi:type="xsd:double"&gt;10574.71137033573&lt;/D&gt;&lt;D xsi:type="xsd:double"&gt;10586.664727617161&lt;/D&gt;&lt;D xsi:type="xsd:double"&gt;10596.363868551431&lt;/D&gt;&lt;D xsi:type="xsd:double"&gt;10599.04805289994&lt;/D&gt;&lt;D xsi:type="xsd:double"&gt;10580.67601884768&lt;/D&gt;&lt;D xsi:type="xsd:double"&gt;10647.6063191035&lt;/D&gt;&lt;D xsi:type="xsd:double"&gt;10603.104907802541&lt;/D&gt;&lt;D xsi:type="xsd:double"&gt;10555.88359260184&lt;/D&gt;&lt;D xsi:type="xsd:double"&gt;10643.151784721371&lt;/D&gt;&lt;D xsi:type="xsd:double"&gt;10645.67201905241&lt;/D&gt;&lt;D xsi:type="xsd:double"&gt;10615.187412865291&lt;/D&gt;&lt;D xsi:type="xsd:double"&gt;10569.59465772869&lt;/D&gt;&lt;D xsi:type="xsd:double"&gt;10652.303583017991&lt;/D&gt;&lt;D xsi:type="xsd:double"&gt;10661.46399817193&lt;/D&gt;&lt;D xsi:type="xsd:double"&gt;10634.957113887909&lt;/D&gt;&lt;D xsi:type="xsd:double"&gt;10590.045385815631&lt;/D&gt;&lt;D xsi:type="xsd:double"&gt;10638.89028066846&lt;/D&gt;&lt;D xsi:type="xsd:double"&gt;10594.218385180629&lt;/D&gt;&lt;D xsi:type="xsd:double"&gt;10633.021299651709&lt;/D&gt;&lt;D xsi:type="xsd:double"&gt;10486.238279283411&lt;/D&gt;&lt;D xsi:type="xsd:double"&gt;10612.782280360811&lt;/D&gt;&lt;D xsi:type="xsd:double"&gt;10622.35689461513&lt;/D&gt;&lt;D xsi:type="xsd:double"&gt;10654.96756179458&lt;/D&gt;&lt;D xsi:type="xsd:double"&gt;10657.569609124679&lt;/D&gt;&lt;D xsi:type="xsd:double"&gt;10659.944579772449&lt;/D&gt;&lt;D xsi:type="xsd:double"&gt;10663.00712331425&lt;/D&gt;&lt;D xsi:type="xsd:double"&gt;10670.101100001661&lt;/D&gt;&lt;D xsi:type="xsd:double"&gt;10640.012240667709&lt;/D&gt;&lt;D xsi:type="xsd:double"&gt;10609.234945546181&lt;/D&gt;&lt;D xsi:type="xsd:double"&gt;10539.374319973669&lt;/D&gt;&lt;D xsi:type="xsd:double"&gt;10541.1267991246&lt;/D&gt;&lt;D xsi:type="xsd:double"&gt;10600.01185366232&lt;/D&gt;&lt;D xsi:type="xsd:double"&gt;10622.714305572739&lt;/D&gt;&lt;D xsi:type="xsd:double"&gt;10630.009639688051&lt;/D&gt;&lt;D xsi:type="xsd:double"&gt;10626.79887846272&lt;/D&gt;&lt;D xsi:type="xsd:double"&gt;10525.101768506491&lt;/D&gt;&lt;D xsi:type="xsd:double"&gt;10530.328759610091&lt;/D&gt;&lt;D xsi:type="xsd:double"&gt;10471.64729979074&lt;/D&gt;&lt;D xsi:type="xsd:double"&gt;10623.195361240991&lt;/D&gt;&lt;D xsi:type="xsd:double"&gt;10608.82557655922&lt;/D&gt;&lt;D xsi:type="xsd:double"&gt;10626.435250363929&lt;/D&gt;&lt;D xsi:type="xsd:double"&gt;10624.55533018071&lt;/D&gt;&lt;D xsi:type="xsd:double"&gt;10637.790205167579&lt;/D&gt;&lt;D xsi:type="xsd:double"&gt;10538.989004176719&lt;/D&gt;&lt;D xsi:type="xsd:double"&gt;10626.664360793149&lt;/D&gt;&lt;D xsi:type="xsd:double"&gt;10617.418223575851&lt;/D&gt;&lt;D xsi:type="xsd:double"&gt;10613.958874027579&lt;/D&gt;&lt;D xsi:type="xsd:double"&gt;10613.494002335219&lt;/D&gt;&lt;D xsi:type="xsd:double"&gt;10672.4754160295&lt;/D&gt;&lt;D xsi:type="xsd:double"&gt;10677.21942454173&lt;/D&gt;&lt;D xsi:type="xsd:double"&gt;10676.55692719151&lt;/D&gt;&lt;D xsi:type="xsd:double"&gt;10684.559677826481&lt;/D&gt;&lt;D xsi:type="xsd:double"&gt;10695.628409580009&lt;/D&gt;&lt;D xsi:type="xsd:double"&gt;10696.038935486989&lt;/D&gt;&lt;D xsi:type="xsd:double"&gt;10699.84850128017&lt;/D&gt;&lt;D xsi:type="xsd:double"&gt;10608.925013606089&lt;/D&gt;&lt;D xsi:type="xsd:double"&gt;10540.227959456541&lt;/D&gt;&lt;D xsi:type="xsd:double"&gt;10562.850466271921&lt;/D&gt;&lt;D xsi:type="xsd:double"&gt;10598.3059838497&lt;/D&gt;&lt;D xsi:type="xsd:double"&gt;10624.72846420683&lt;/D&gt;&lt;D xsi:type="xsd:double"&gt;10646.30736831373&lt;/D&gt;&lt;D xsi:type="xsd:double"&gt;10679.869092774759&lt;/D&gt;&lt;D xsi:type="xsd:double"&gt;10675.955079223981&lt;/D&gt;&lt;D xsi:type="xsd:double"&gt;10693.00563133526&lt;/D&gt;&lt;D xsi:type="xsd:double"&gt;10709.556433936221&lt;/D&gt;&lt;D xsi:type="xsd:double"&gt;10702.0837341512&lt;/D&gt;&lt;D xsi:type="xsd:double"&gt;10657.65646568073&lt;/D&gt;&lt;D xsi:type="xsd:double"&gt;10714.38995643815&lt;/D&gt;&lt;D xsi:type="xsd:double"&gt;10708.84579655061&lt;/D&gt;&lt;D xsi:type="xsd:double"&gt;10701.007280721829&lt;/D&gt;&lt;D xsi:type="xsd:double"&gt;10704.00153720691&lt;/D&gt;&lt;D xsi:type="xsd:double"&gt;10686.8651271593&lt;/D&gt;&lt;D xsi:type="xsd:double"&gt;10612.47689304377&lt;/D&gt;&lt;D xsi:type="xsd:double"&gt;10587.170923889549&lt;/D&gt;&lt;D xsi:type="xsd:double"&gt;10636.417991308939&lt;/D&gt;&lt;D xsi:type="xsd:double"&gt;10531.12732473484&lt;/D&gt;&lt;D xsi:type="xsd:double"&gt;10544.61036070813&lt;/D&gt;&lt;D xsi:type="xsd:double"&gt;10715.788374445951&lt;/D&gt;&lt;D xsi:type="xsd:double"&gt;10681.596177169409&lt;/D&gt;&lt;D xsi:type="xsd:double"&gt;10609.033502851549&lt;/D&gt;&lt;D xsi:type="xsd:double"&gt;10669.23654919796&lt;/D&gt;&lt;D xsi:type="xsd:double"&gt;10707.64223198646&lt;/D&gt;&lt;D xsi:type="xsd:double"&gt;10676.07317087939&lt;/D&gt;&lt;D xsi:type="xsd:double"&gt;10702.217216359781&lt;/D&gt;&lt;D xsi:type="xsd:double"&gt;10707.68171891344&lt;/D&gt;&lt;D xsi:type="xsd:double"&gt;10709.51583428316&lt;/D&gt;&lt;D xsi:type="xsd:double"&gt;10697.62416059878&lt;/D&gt;&lt;D xsi:type="xsd:double"&gt;10693.504254727521&lt;/D&gt;&lt;D xsi:type="xsd:double"&gt;10634.1516140418&lt;/D&gt;&lt;D xsi:type="xsd:double"&gt;10620.801157912711&lt;/D&gt;&lt;D xsi:type="xsd:double"&gt;10664.731597681081&lt;/D&gt;&lt;D xsi:type="xsd:double"&gt;10613.2542564311&lt;/D&gt;&lt;D xsi:type="xsd:double"&gt;10651.108547583941&lt;/D&gt;&lt;D xsi:type="xsd:double"&gt;10563.59399154769&lt;/D&gt;&lt;D xsi:type="xsd:double"&gt;10616.655037436491&lt;/D&gt;&lt;D xsi:type="xsd:double"&gt;10635.62433907322&lt;/D&gt;&lt;D xsi:type="xsd:double"&gt;10594.58032329207&lt;/D&gt;&lt;D xsi:type="xsd:double"&gt;10599.456185029691&lt;/D&gt;&lt;D xsi:type="xsd:double"&gt;10590.90202990075&lt;/D&gt;&lt;D xsi:type="xsd:double"&gt;10625.2570158441&lt;/D&gt;&lt;D xsi:type="xsd:double"&gt;10642.366520210149&lt;/D&gt;&lt;D xsi:type="xsd:double"&gt;10549.50888806255&lt;/D&gt;&lt;D xsi:type="xsd:double"&gt;10467.813145687791&lt;/D&gt;&lt;D xsi:type="xsd:double"&gt;10458.92747407645&lt;/D&gt;&lt;D xsi:type="xsd:double"&gt;10472.595283532821&lt;/D&gt;&lt;D xsi:type="xsd:double"&gt;10448.465603710431&lt;/D&gt;&lt;D xsi:type="xsd:double"&gt;10449.38561054078&lt;/D&gt;&lt;D xsi:type="xsd:double"&gt;10476.44169109328&lt;/D&gt;&lt;D xsi:type="xsd:double"&gt;10475.966195392921&lt;/D&gt;&lt;D xsi:type="xsd:double"&gt;10470.409272723449&lt;/D&gt;&lt;D xsi:type="xsd:double"&gt;10500.52806171888&lt;/D&gt;&lt;D xsi:type="xsd:double"&gt;10495.2383967975&lt;/D&gt;&lt;D xsi:type="xsd:double"&gt;10495.238227203819&lt;/D&gt;&lt;D xsi:type="xsd:double"&gt;10497.168812509081&lt;/D&gt;&lt;D xsi:type="xsd:double"&gt;10495.682052623321&lt;/D&gt;&lt;D xsi:type="xsd:double"&gt;10498.57731468097&lt;/D&gt;&lt;D xsi:type="xsd:double"&gt;10499.286241927121&lt;/D&gt;&lt;D xsi:type="xsd:double"&gt;10496.653936814941&lt;/D&gt;&lt;D xsi:type="xsd:double"&gt;10475.41835223877&lt;/D&gt;&lt;D xsi:type="xsd:double"&gt;10470.04081903931&lt;/D&gt;&lt;D xsi:type="xsd:double"&gt;10462.2820136037&lt;/D&gt;&lt;D xsi:type="xsd:double"&gt;10467.42205157102&lt;/D&gt;&lt;D xsi:type="xsd:double"&gt;10438.59136316518&lt;/D&gt;&lt;D xsi:type="xsd:double"&gt;10460.88384233205&lt;/D&gt;&lt;D xsi:type="xsd:double"&gt;10459.633882747439&lt;/D&gt;&lt;D xsi:type="xsd:double"&gt;10459.258703713769&lt;/D&gt;&lt;D xsi:type="xsd:double"&gt;10464.338672599561&lt;/D&gt;&lt;D xsi:type="xsd:double"&gt;10463.56086123714&lt;/D&gt;&lt;D xsi:type="xsd:double"&gt;10459.571638687539&lt;/D&gt;&lt;D xsi:type="xsd:double"&gt;10467.66339404509&lt;/D&gt;&lt;D xsi:type="xsd:double"&gt;10470.65854456217&lt;/D&gt;&lt;D xsi:type="xsd:double"&gt;10484.37391038374&lt;/D&gt;&lt;D xsi:type="xsd:double"&gt;10485.59309750479&lt;/D&gt;&lt;D xsi:type="xsd:double"&gt;10486.98663328319&lt;/D&gt;&lt;D xsi:type="xsd:double"&gt;10486.33525715249&lt;/D&gt;&lt;D xsi:type="xsd:double"&gt;10443.7537333484&lt;/D&gt;&lt;D xsi:type="xsd:double"&gt;10471.841722761479&lt;/D&gt;&lt;D xsi:type="xsd:double"&gt;10488.72230158815&lt;/D&gt;&lt;D xsi:type="xsd:double"&gt;10481.19724321429&lt;/D&gt;&lt;D xsi:type="xsd:double"&gt;10490.286116946911&lt;/D&gt;&lt;D xsi:type="xsd:double"&gt;10476.351537852781&lt;/D&gt;&lt;D xsi:type="xsd:double"&gt;10477.10510331713&lt;/D&gt;&lt;D xsi:type="xsd:double"&gt;10489.16179836246&lt;/D&gt;&lt;D xsi:type="xsd:double"&gt;10491.15791291166&lt;/D&gt;&lt;D xsi:type="xsd:double"&gt;10489.47212632166&lt;/D&gt;&lt;D xsi:type="xsd:double"&gt;10505.563681758629&lt;/D&gt;&lt;D xsi:type="xsd:double"&gt;10505.693646360891&lt;/D&gt;&lt;D xsi:type="xsd:double"&gt;10502.0542492139&lt;/D&gt;&lt;D xsi:type="xsd:double"&gt;10530.024081246151&lt;/D&gt;&lt;D xsi:type="xsd:double"&gt;10555.82693608483&lt;/D&gt;&lt;D xsi:type="xsd:double"&gt;10538.11655360316&lt;/D&gt;&lt;D xsi:type="xsd:double"&gt;10509.30178399686&lt;/D&gt;&lt;D xsi:type="xsd:double"&gt;10555.5392831505&lt;/D&gt;&lt;D xsi:type="xsd:double"&gt;10535.014979870721&lt;/D&gt;&lt;D xsi:type="xsd:double"&gt;10557.39442637034&lt;/D&gt;&lt;D xsi:type="xsd:double"&gt;10557.458026579079&lt;/D&gt;&lt;D xsi:type="xsd:double"&gt;10560.3489211541&lt;/D&gt;&lt;D xsi:type="xsd:double"&gt;10557.09535473412&lt;/D&gt;&lt;D xsi:type="xsd:double"&gt;10563.54519394449&lt;/D&gt;&lt;D xsi:type="xsd:double"&gt;10561.998243208491&lt;/D&gt;&lt;D xsi:type="xsd:double"&gt;10564.741414948319&lt;/D&gt;&lt;D xsi:type="xsd:double"&gt;10563.281174327491&lt;/D&gt;&lt;D xsi:type="xsd:double"&gt;10567.9702079872&lt;/D&gt;&lt;D xsi:type="xsd:double"&gt;10562.641715485441&lt;/D&gt;&lt;D xsi:type="xsd:double"&gt;10568.54763417327&lt;/D&gt;&lt;D xsi:type="xsd:double"&gt;10569.721571770549&lt;/D&gt;&lt;D xsi:type="xsd:double"&gt;10560.91758794964&lt;/D&gt;&lt;D xsi:type="xsd:double"&gt;10555.641193297881&lt;/D&gt;&lt;D xsi:type="xsd:double"&gt;10478.732076117851&lt;/D&gt;&lt;D xsi:type="xsd:double"&gt;10478.278079216219&lt;/D&gt;&lt;D xsi:type="xsd:double"&gt;10478.733335878689&lt;/D&gt;&lt;D xsi:type="xsd:double"&gt;10480.413191712491&lt;/D&gt;&lt;D xsi:type="xsd:double"&gt;10480.387702896071&lt;/D&gt;&lt;D xsi:type="xsd:double"&gt;10468.632715864271&lt;/D&gt;&lt;D xsi:type="xsd:double"&gt;10480.888647217411&lt;/D&gt;&lt;D xsi:type="xsd:double"&gt;10476.65008600876&lt;/D&gt;&lt;D xsi:type="xsd:double"&gt;10482.156288112679&lt;/D&gt;&lt;D xsi:type="xsd:double"&gt;10479.4056982643&lt;/D&gt;&lt;D xsi:type="xsd:double"&gt;10462.4142946442&lt;/D&gt;&lt;D xsi:type="xsd:double"&gt;10486.360887257581&lt;/D&gt;&lt;D xsi:type="xsd:double"&gt;10486.8792575384&lt;/D&gt;&lt;D xsi:type="xsd:double"&gt;10456.42772627498&lt;/D&gt;&lt;D xsi:type="xsd:double"&gt;10481.32635926416&lt;/D&gt;&lt;D xsi:type="xsd:double"&gt;10484.763901136241&lt;/D&gt;&lt;D xsi:type="xsd:double"&gt;10463.4645001102&lt;/D&gt;&lt;D xsi:type="xsd:double"&gt;10476.193846825359&lt;/D&gt;&lt;D xsi:type="xsd:double"&gt;10480.2217541951&lt;/D&gt;&lt;D xsi:type="xsd:double"&gt;10483.854404864011&lt;/D&gt;&lt;D xsi:type="xsd:double"&gt;10479.464024984151&lt;/D&gt;&lt;D xsi:type="xsd:double"&gt;10461.563827511511&lt;/D&gt;&lt;D xsi:type="xsd:double"&gt;10487.82836693908&lt;/D&gt;&lt;D xsi:type="xsd:double"&gt;10484.184268285149&lt;/D&gt;&lt;D xsi:type="xsd:double"&gt;10496.1951556023&lt;/D&gt;&lt;D xsi:type="xsd:double"&gt;10499.62885557872&lt;/D&gt;&lt;D xsi:type="xsd:double"&gt;10500.604701083261&lt;/D&gt;&lt;D xsi:type="xsd:double"&gt;10499.495456565321&lt;/D&gt;&lt;D xsi:type="xsd:double"&gt;10504.7558919016&lt;/D&gt;&lt;D xsi:type="xsd:double"&gt;10502.59757501031&lt;/D&gt;&lt;D xsi:type="xsd:double"&gt;10473.4349634102&lt;/D&gt;&lt;D xsi:type="xsd:double"&gt;10500.30222099353&lt;/D&gt;&lt;D xsi:type="xsd:double"&gt;10500.327951057239&lt;/D&gt;&lt;D xsi:type="xsd:double"&gt;10502.81288234465&lt;/D&gt;&lt;D xsi:type="xsd:double"&gt;10514.899983150541&lt;/D&gt;&lt;D xsi:type="xsd:double"&gt;10497.80547270707&lt;/D&gt;&lt;D xsi:type="xsd:double"&gt;10512.780251191291&lt;/D&gt;&lt;D xsi:type="xsd:double"&gt;10516.963480215991&lt;/D&gt;&lt;D xsi:type="xsd:double"&gt;10522.092044603671&lt;/D&gt;&lt;D xsi:type="xsd:double"&gt;10552.03064718978&lt;/D&gt;&lt;D xsi:type="xsd:double"&gt;10562.16514858773&lt;/D&gt;&lt;D xsi:type="xsd:double"&gt;10575.524027617141&lt;/D&gt;&lt;D xsi:type="xsd:double"&gt;10575.311391586671&lt;/D&gt;&lt;D xsi:type="xsd:double"&gt;10576.3583450057&lt;/D&gt;&lt;D xsi:type="xsd:double"&gt;10564.817987834849&lt;/D&gt;&lt;D xsi:type="xsd:double"&gt;10553.86138630065&lt;/D&gt;&lt;D xsi:type="xsd:double"&gt;10600.18180451278&lt;/D&gt;&lt;D xsi:type="xsd:double"&gt;10607.9426302946&lt;/D&gt;&lt;D xsi:type="xsd:double"&gt;10598.09471982393&lt;/D&gt;&lt;D xsi:type="xsd:double"&gt;10601.9463892904&lt;/D&gt;&lt;D xsi:type="xsd:double"&gt;10623.7861666624&lt;/D&gt;&lt;D xsi:type="xsd:double"&gt;10634.669162886021&lt;/D&gt;&lt;D xsi:type="xsd:double"&gt;10628.591547429851&lt;/D&gt;&lt;D xsi:type="xsd:double"&gt;10637.18949160378&lt;/D&gt;&lt;D xsi:type="xsd:double"&gt;10641.96667613126&lt;/D&gt;&lt;D xsi:type="xsd:double"&gt;10643.537314959851&lt;/D&gt;&lt;D xsi:type="xsd:double"&gt;10639.22524985197&lt;/D&gt;&lt;D xsi:type="xsd:double"&gt;10645.0884789018&lt;/D&gt;&lt;D xsi:type="xsd:double"&gt;10653.915405243821&lt;/D&gt;&lt;D xsi:type="xsd:double"&gt;10654.313534484079&lt;/D&gt;&lt;D xsi:type="xsd:double"&gt;10615.36503103896&lt;/D&gt;&lt;D xsi:type="xsd:double"&gt;10656.510268666239&lt;/D&gt;&lt;D xsi:type="xsd:double"&gt;10648.81692446221&lt;/D&gt;&lt;D xsi:type="xsd:double"&gt;10651.12447489943&lt;/D&gt;&lt;D xsi:type="xsd:double"&gt;10595.061111820831&lt;/D&gt;&lt;D xsi:type="xsd:double"&gt;10590.419034523&lt;/D&gt;&lt;D xsi:type="xsd:double"&gt;10602.69561020744&lt;/D&gt;&lt;D xsi:type="xsd:double"&gt;10602.84977855507&lt;/D&gt;&lt;D xsi:type="xsd:double"&gt;10603.514412877&lt;/D&gt;&lt;D xsi:type="xsd:double"&gt;10598.982707405879&lt;/D&gt;&lt;D xsi:type="xsd:double"&gt;10598.0542687702&lt;/D&gt;&lt;D xsi:type="xsd:double"&gt;10600.971660086891&lt;/D&gt;&lt;D xsi:type="xsd:double"&gt;10616.073269051651&lt;/D&gt;&lt;D xsi:type="xsd:double"&gt;10618.71904258868&lt;/D&gt;&lt;D xsi:type="xsd:double"&gt;10612.19411756794&lt;/D&gt;&lt;D xsi:type="xsd:double"&gt;10602.757950111751&lt;/D&gt;&lt;D xsi:type="xsd:double"&gt;10617.122451864811&lt;/D&gt;&lt;D xsi:type="xsd:double"&gt;10604.55912709527&lt;/D&gt;&lt;D xsi:type="xsd:double"&gt;10608.36062412353&lt;/D&gt;&lt;D xsi:type="xsd:double"&gt;10631.05339962652&lt;/D&gt;&lt;D xsi:type="xsd:double"&gt;10631.53697438537&lt;/D&gt;&lt;D xsi:type="xsd:double"&gt;10615.160341022011&lt;/D&gt;&lt;D xsi:type="xsd:double"&gt;10603.480424787631&lt;/D&gt;&lt;D xsi:type="xsd:double"&gt;10629.67042310356&lt;/D&gt;&lt;D xsi:type="xsd:double"&gt;10637.37820821298&lt;/D&gt;&lt;D xsi:type="xsd:double"&gt;10630.041133981749&lt;/D&gt;&lt;D xsi:type="xsd:double"&gt;10635.335773942379&lt;/D&gt;&lt;D xsi:type="xsd:double"&gt;10637.69874661396&lt;/D&gt;&lt;D xsi:type="xsd:double"&gt;10640.05120641077&lt;/D&gt;&lt;D xsi:type="xsd:double"&gt;10625.2168545838&lt;/D&gt;&lt;D xsi:type="xsd:double"&gt;10645.439128908151&lt;/D&gt;&lt;D xsi:type="xsd:double"&gt;10637.42802445807&lt;/D&gt;&lt;D xsi:type="xsd:double"&gt;10610.303627472311&lt;/D&gt;&lt;D xsi:type="xsd:double"&gt;10647.17371481629&lt;/D&gt;&lt;D xsi:type="xsd:double"&gt;10632.494591567231&lt;/D&gt;&lt;D xsi:type="xsd:double"&gt;10650.538441959279&lt;/D&gt;&lt;D xsi:type="xsd:double"&gt;10643.785870676351&lt;/D&gt;&lt;D xsi:type="xsd:double"&gt;10619.16112125741&lt;/D&gt;&lt;D xsi:type="xsd:double"&gt;10621.527626247649&lt;/D&gt;&lt;D xsi:type="xsd:double"&gt;10626.235191385111&lt;/D&gt;&lt;D xsi:type="xsd:double"&gt;10655.36054652255&lt;/D&gt;&lt;D xsi:type="xsd:double"&gt;10640.257138290441&lt;/D&gt;&lt;D xsi:type="xsd:double"&gt;10662.71221978295&lt;/D&gt;&lt;D xsi:type="xsd:double"&gt;10647.65684254917&lt;/D&gt;&lt;D xsi:type="xsd:double"&gt;10663.08168712567&lt;/D&gt;&lt;D xsi:type="xsd:double"&gt;10663.294888483981&lt;/D&gt;&lt;D xsi:type="xsd:double"&gt;10664.807746038019&lt;/D&gt;&lt;D xsi:type="xsd:double"&gt;10670.74947507704&lt;/D&gt;&lt;D xsi:type="xsd:double"&gt;10681.215206959079&lt;/D&gt;&lt;D xsi:type="xsd:double"&gt;10670.53770798081&lt;/D&gt;&lt;D xsi:type="xsd:double"&gt;10684.9221825747&lt;/D&gt;&lt;D xsi:type="xsd:double"&gt;10686.291776918361&lt;/D&gt;&lt;D xsi:type="xsd:double"&gt;10687.74816696266&lt;/D&gt;&lt;D xsi:type="xsd:double"&gt;10675.225067058869&lt;/D&gt;&lt;D xsi:type="xsd:double"&gt;10689.86536343087&lt;/D&gt;&lt;D xsi:type="xsd:double"&gt;10670.09358677212&lt;/D&gt;&lt;D xsi:type="xsd:double"&gt;10665.26972744516&lt;/D&gt;&lt;D xsi:type="xsd:double"&gt;10695.8339815229&lt;/D&gt;&lt;D xsi:type="xsd:double"&gt;10691.719278177559&lt;/D&gt;&lt;D xsi:type="xsd:double"&gt;10690.07649740996&lt;/D&gt;&lt;D xsi:type="xsd:double"&gt;10616.96159633258&lt;/D&gt;&lt;D xsi:type="xsd:double"&gt;10689.07240660678&lt;/D&gt;&lt;D xsi:type="xsd:double"&gt;10685.070145739121&lt;/D&gt;&lt;D xsi:type="xsd:double"&gt;10701.790529463149&lt;/D&gt;&lt;D xsi:type="xsd:double"&gt;10702.566347660149&lt;/D&gt;&lt;D xsi:type="xsd:double"&gt;10682.74473656426&lt;/D&gt;&lt;D xsi:type="xsd:double"&gt;10687.242927015939&lt;/D&gt;&lt;D xsi:type="xsd:double"&gt;10670.7936284456&lt;/D&gt;&lt;D xsi:type="xsd:double"&gt;10651.33483987414&lt;/D&gt;&lt;D xsi:type="xsd:double"&gt;10699.938705393181&lt;/D&gt;&lt;D xsi:type="xsd:double"&gt;10708.62208176959&lt;/D&gt;&lt;D xsi:type="xsd:double"&gt;10667.17730732885&lt;/D&gt;&lt;D xsi:type="xsd:double"&gt;10688.437470144479&lt;/D&gt;&lt;D xsi:type="xsd:double"&gt;10685.300857252019&lt;/D&gt;&lt;D xsi:type="xsd:double"&gt;10704.754538499&lt;/D&gt;&lt;D xsi:type="xsd:double"&gt;10653.48234958405&lt;/D&gt;&lt;D xsi:type="xsd:double"&gt;10653.06763180943&lt;/D&gt;&lt;D xsi:type="xsd:double"&gt;10711.030076014869&lt;/D&gt;&lt;D xsi:type="xsd:double"&gt;10706.7546208832&lt;/D&gt;&lt;D xsi:type="xsd:double"&gt;10713.828861547079&lt;/D&gt;&lt;D xsi:type="xsd:double"&gt;10718.844492751579&lt;/D&gt;&lt;D xsi:type="xsd:double"&gt;10719.40425008666&lt;/D&gt;&lt;D xsi:type="xsd:double"&gt;10717.741994068911&lt;/D&gt;&lt;D xsi:type="xsd:double"&gt;10711.17108456857&lt;/D&gt;&lt;D xsi:type="xsd:double"&gt;10711.24342556818&lt;/D&gt;&lt;D xsi:type="xsd:double"&gt;10722.60295554921&lt;/D&gt;&lt;D xsi:type="xsd:double"&gt;10731.93868367277&lt;/D&gt;&lt;D xsi:type="xsd:double"&gt;10735.968613725951&lt;/D&gt;&lt;D xsi:type="xsd:double"&gt;10730.717219204909&lt;/D&gt;&lt;D xsi:type="xsd:double"&gt;10738.766296206341&lt;/D&gt;&lt;D xsi:type="xsd:double"&gt;10728.554967166559&lt;/D&gt;&lt;D xsi:type="xsd:double"&gt;10742.7247179179&lt;/D&gt;&lt;D xsi:type="xsd:double"&gt;10755.76294121289&lt;/D&gt;&lt;D xsi:type="xsd:double"&gt;10747.783054641361&lt;/D&gt;&lt;D xsi:type="xsd:double"&gt;10718.25166284216&lt;/D&gt;&lt;D xsi:type="xsd:double"&gt;10773.542950982461&lt;/D&gt;&lt;D xsi:type="xsd:double"&gt;10788.322076840561&lt;/D&gt;&lt;D xsi:type="xsd:double"&gt;10762.7791567072&lt;/D&gt;&lt;D xsi:type="xsd:double"&gt;10748.42832353942&lt;/D&gt;&lt;D xsi:type="xsd:double"&gt;10768.86770805531&lt;/D&gt;&lt;D xsi:type="xsd:double"&gt;10804.75964490538&lt;/D&gt;&lt;D xsi:type="xsd:double"&gt;10809.842945593729&lt;/D&gt;&lt;D xsi:type="xsd:double"&gt;10798.588537533469&lt;/D&gt;&lt;D xsi:type="xsd:double"&gt;10757.155408093669&lt;/D&gt;&lt;D xsi:type="xsd:double"&gt;10812.55946642334&lt;/D&gt;&lt;D xsi:type="xsd:double"&gt;10823.8241842559&lt;/D&gt;&lt;D xsi:type="xsd:double"&gt;10826.28883245022&lt;/D&gt;&lt;D xsi:type="xsd:double"&gt;10799.13940750765&lt;/D&gt;&lt;D xsi:type="xsd:double"&gt;10754.3601984759&lt;/D&gt;&lt;D xsi:type="xsd:double"&gt;10789.61155315&lt;/D&gt;&lt;D xsi:type="xsd:double"&gt;10820.73624880428&lt;/D&gt;&lt;D xsi:type="xsd:double"&gt;10839.165575461509&lt;/D&gt;&lt;D xsi:type="xsd:double"&gt;10844.618968208541&lt;/D&gt;&lt;D xsi:type="xsd:double"&gt;10813.833529209071&lt;/D&gt;&lt;D xsi:type="xsd:double"&gt;10815.54226485582&lt;/D&gt;&lt;D xsi:type="xsd:double"&gt;10869.276802727391&lt;/D&gt;&lt;D xsi:type="xsd:double"&gt;10871.60220670054&lt;/D&gt;&lt;D xsi:type="xsd:double"&gt;10891.372005550989&lt;/D&gt;&lt;D xsi:type="xsd:double"&gt;10902.292303321879&lt;/D&gt;&lt;D xsi:type="xsd:double"&gt;10866.50632751304&lt;/D&gt;&lt;D xsi:type="xsd:double"&gt;10904.241390642381&lt;/D&gt;&lt;D xsi:type="xsd:double"&gt;10881.06742504405&lt;/D&gt;&lt;D xsi:type="xsd:double"&gt;10899.39571244041&lt;/D&gt;&lt;D xsi:type="xsd:double"&gt;10887.951217551979&lt;/D&gt;&lt;D xsi:type="xsd:double"&gt;10921.3974911751&lt;/D&gt;&lt;D xsi:type="xsd:double"&gt;10924.010522678391&lt;/D&gt;&lt;D xsi:type="xsd:double"&gt;10927.430908263381&lt;/D&gt;&lt;D xsi:type="xsd:double"&gt;10928.774977259371&lt;/D&gt;&lt;D xsi:type="xsd:double"&gt;10929.597806227141&lt;/D&gt;&lt;D xsi:type="xsd:double"&gt;10930.281698867389&lt;/D&gt;&lt;D xsi:type="xsd:double"&gt;10939.6089811412&lt;/D&gt;&lt;D xsi:type="xsd:double"&gt;10945.389423062479&lt;/D&gt;&lt;D xsi:type="xsd:double"&gt;10951.262372301349&lt;/D&gt;&lt;D xsi:type="xsd:double"&gt;10959.90893939632&lt;/D&gt;&lt;D xsi:type="xsd:double"&gt;10970.265141126931&lt;/D&gt;&lt;D xsi:type="xsd:double"&gt;10982.1396160793&lt;/D&gt;&lt;D xsi:type="xsd:double"&gt;10980.67072163042&lt;/D&gt;&lt;D xsi:type="xsd:double"&gt;10971.67483671929&lt;/D&gt;&lt;D xsi:type="xsd:double"&gt;10990.841620368719&lt;/D&gt;&lt;D xsi:type="xsd:double"&gt;10996.79174076456&lt;/D&gt;&lt;D xsi:type="xsd:double"&gt;11000.47399755132&lt;/D&gt;&lt;D xsi:type="xsd:double"&gt;11011.247065964621&lt;/D&gt;&lt;D xsi:type="xsd:double"&gt;11014.605463268061&lt;/D&gt;&lt;D xsi:type="xsd:double"&gt;11029.20320370656&lt;/D&gt;&lt;D xsi:type="xsd:double"&gt;11029.58537128124&lt;/D&gt;&lt;D xsi:type="xsd:double"&gt;11051.477063296379&lt;/D&gt;&lt;D xsi:type="xsd:double"&gt;11058.146952060321&lt;/D&gt;&lt;D xsi:type="xsd:double"&gt;11076.90132730896&lt;/D&gt;&lt;D xsi:type="xsd:double"&gt;11075.4157989012&lt;/D&gt;&lt;D xsi:type="xsd:double"&gt;11078.182874490811&lt;/D&gt;&lt;D xsi:type="xsd:double"&gt;11088.08118937749&lt;/D&gt;&lt;D xsi:type="xsd:double"&gt;11091.711347458529&lt;/D&gt;&lt;D xsi:type="xsd:double"&gt;11095.00367222053&lt;/D&gt;&lt;D xsi:type="xsd:double"&gt;11097.55378164926&lt;/D&gt;&lt;D xsi:type="xsd:double"&gt;11094.663264581881&lt;/D&gt;&lt;D xsi:type="xsd:double"&gt;11109.89206536569&lt;/D&gt;&lt;D xsi:type="xsd:double"&gt;11111.88439130623&lt;/D&gt;&lt;D xsi:type="xsd:double"&gt;11111.71872148691&lt;/D&gt;&lt;D xsi:type="xsd:double"&gt;11106.333156801011&lt;/D&gt;&lt;D xsi:type="xsd:double"&gt;11119.99247103127&lt;/D&gt;&lt;D xsi:type="xsd:double"&gt;11124.17446783213&lt;/D&gt;&lt;D xsi:type="xsd:double"&gt;11115.86480149099&lt;/D&gt;&lt;D xsi:type="xsd:double"&gt;11133.258931512341&lt;/D&gt;&lt;D xsi:type="xsd:double"&gt;11142.65439806135&lt;/D&gt;&lt;D xsi:type="xsd:double"&gt;11129.575091079551&lt;/D&gt;&lt;D xsi:type="xsd:double"&gt;11154.927823921191&lt;/D&gt;&lt;D xsi:type="xsd:double"&gt;11136.50518333662&lt;/D&gt;&lt;D xsi:type="xsd:double"&gt;11153.44313400502&lt;/D&gt;&lt;D xsi:type="xsd:double"&gt;11131.16672385243&lt;/D&gt;&lt;D xsi:type="xsd:double"&gt;11157.19186630558&lt;/D&gt;&lt;D xsi:type="xsd:double"&gt;11180.946175528739&lt;/D&gt;&lt;D xsi:type="xsd:double"&gt;11186.29701881543&lt;/D&gt;&lt;D xsi:type="xsd:double"&gt;11186.492901283949&lt;/D&gt;&lt;D xsi:type="xsd:double"&gt;11187.817242498089&lt;/D&gt;&lt;D xsi:type="xsd:double"&gt;11187.87388890586&lt;/D&gt;&lt;D xsi:type="xsd:double"&gt;11216.250226085291&lt;/D&gt;&lt;D xsi:type="xsd:double"&gt;11210.01601787943&lt;/D&gt;&lt;D xsi:type="xsd:double"&gt;11216.18787727684&lt;/D&gt;&lt;D xsi:type="xsd:double"&gt;11207.83179041945&lt;/D&gt;&lt;D xsi:type="xsd:double"&gt;11239.716256092081&lt;/D&gt;&lt;D xsi:type="xsd:double"&gt;11248.73492271967&lt;/D&gt;&lt;D xsi:type="xsd:double"&gt;11244.214966117681&lt;/D&gt;&lt;D xsi:type="xsd:double"&gt;11260.037612337281&lt;/D&gt;&lt;D xsi:type="xsd:double"&gt;11251.729108208119&lt;/D&gt;&lt;D xsi:type="xsd:double"&gt;11267.22345038962&lt;/D&gt;&lt;D xsi:type="xsd:double"&gt;11271.785266730351&lt;/D&gt;&lt;D xsi:type="xsd:double"&gt;11270.341855057341&lt;/D&gt;&lt;D xsi:type="xsd:double"&gt;11268.607384541519&lt;/D&gt;&lt;D xsi:type="xsd:double"&gt;11248.19432913647&lt;/D&gt;&lt;D xsi:type="xsd:double"&gt;11302.41504058282&lt;/D&gt;&lt;D xsi:type="xsd:double"&gt;11302.231997042311&lt;/D&gt;&lt;D xsi:type="xsd:double"&gt;11315.762362519279&lt;/D&gt;&lt;D xsi:type="xsd:double"&gt;11302.07163703201&lt;/D&gt;&lt;D xsi:type="xsd:double"&gt;11312.925600008681&lt;/D&gt;&lt;D xsi:type="xsd:double"&gt;11319.936355026821&lt;/D&gt;&lt;D xsi:type="xsd:double"&gt;11323.442706783921&lt;/D&gt;&lt;D xsi:type="xsd:double"&gt;11326.3988715452&lt;/D&gt;&lt;D xsi:type="xsd:double"&gt;11338.551570105939&lt;/D&gt;&lt;D xsi:type="xsd:double"&gt;11353.425356061531&lt;/D&gt;&lt;D xsi:type="xsd:double"&gt;11360.23212238021&lt;/D&gt;&lt;D xsi:type="xsd:double"&gt;11353.55661431951&lt;/D&gt;&lt;D xsi:type="xsd:double"&gt;11373.62520785836&lt;/D&gt;&lt;D xsi:type="xsd:double"&gt;11386.66510779706&lt;/D&gt;&lt;D xsi:type="xsd:double"&gt;11403.2735098864&lt;/D&gt;&lt;D xsi:type="xsd:double"&gt;11384.410670907881&lt;/D&gt;&lt;D xsi:type="xsd:double"&gt;11399.415930758551&lt;/D&gt;&lt;D xsi:type="xsd:double"&gt;11418.47443108227&lt;/D&gt;&lt;D xsi:type="xsd:double"&gt;11424.28514932816&lt;/D&gt;&lt;D xsi:type="xsd:double"&gt;11444.26294205506&lt;/D&gt;&lt;D xsi:type="xsd:double"&gt;11452.58842139817&lt;/D&gt;&lt;D xsi:type="xsd:double"&gt;11458.49933084244&lt;/D&gt;&lt;D xsi:type="xsd:double"&gt;11460.877755567421&lt;/D&gt;&lt;D xsi:type="xsd:double"&gt;11472.58130165108&lt;/D&gt;&lt;D xsi:type="xsd:double"&gt;11477.35308602461&lt;/D&gt;&lt;D xsi:type="xsd:double"&gt;11480.644654381&lt;/D&gt;&lt;D xsi:type="xsd:double"&gt;11478.763848850651&lt;/D&gt;&lt;D xsi:type="xsd:double"&gt;11467.454538446471&lt;/D&gt;&lt;D xsi:type="xsd:double"&gt;11499.229767758159&lt;/D&gt;&lt;D xsi:type="xsd:double"&gt;11515.65631959858&lt;/D&gt;&lt;D xsi:type="xsd:double"&gt;11513.481370635811&lt;/D&gt;&lt;D xsi:type="xsd:double"&gt;11522.867239139339&lt;/D&gt;&lt;D xsi:type="xsd:double"&gt;11522.1950893019&lt;/D&gt;&lt;D xsi:type="xsd:double"&gt;11529.92418367848&lt;/D&gt;&lt;D xsi:type="xsd:double"&gt;11532.56379666027&lt;/D&gt;&lt;D xsi:type="xsd:double"&gt;11533.60778290011&lt;/D&gt;&lt;D xsi:type="xsd:double"&gt;11531.777881479&lt;/D&gt;&lt;D xsi:type="xsd:double"&gt;11532.54716982315&lt;/D&gt;&lt;D xsi:type="xsd:double"&gt;11553.73242822178&lt;/D&gt;&lt;D xsi:type="xsd:double"&gt;11557.74247989944&lt;/D&gt;&lt;D xsi:type="xsd:double"&gt;11565.882671222929&lt;/D&gt;&lt;D xsi:type="xsd:double"&gt;11572.62555262418&lt;/D&gt;&lt;D xsi:type="xsd:double"&gt;11569.26821991846&lt;/D&gt;&lt;D xsi:type="xsd:double"&gt;11595.43132366405&lt;/D&gt;&lt;D xsi:type="xsd:double"&gt;11598.80800730374&lt;/D&gt;&lt;D xsi:type="xsd:double"&gt;11571.4404486217&lt;/D&gt;&lt;D xsi:type="xsd:double"&gt;11604.71795506966&lt;/D&gt;&lt;D xsi:type="xsd:double"&gt;11599.42817302704&lt;/D&gt;&lt;D xsi:type="xsd:double"&gt;11619.16501927253&lt;/D&gt;&lt;D xsi:type="xsd:double"&gt;11635.53153118386&lt;/D&gt;&lt;D xsi:type="xsd:double"&gt;11639.10847968391&lt;/D&gt;&lt;D xsi:type="xsd:double"&gt;11615.03191697096&lt;/D&gt;&lt;D xsi:type="xsd:double"&gt;11631.457680936641&lt;/D&gt;&lt;D xsi:type="xsd:double"&gt;11652.728877129521&lt;/D&gt;&lt;D xsi:type="xsd:double"&gt;11658.70897447666&lt;/D&gt;&lt;D xsi:type="xsd:double"&gt;11654.60940912281&lt;/D&gt;&lt;D xsi:type="xsd:double"&gt;11665.960552960471&lt;/D&gt;&lt;D xsi:type="xsd:double"&gt;11672.996384715139&lt;/D&gt;&lt;D xsi:type="xsd:double"&gt;11671.15643264999&lt;/D&gt;&lt;D xsi:type="xsd:double"&gt;11685.71088510741&lt;/D&gt;&lt;D xsi:type="xsd:double"&gt;11701.768723791171&lt;/D&gt;&lt;D xsi:type="xsd:double"&gt;11708.906913755291&lt;/D&gt;&lt;D xsi:type="xsd:double"&gt;11712.677663968951&lt;/D&gt;&lt;D xsi:type="xsd:double"&gt;11635.81473829823&lt;/D&gt;&lt;D xsi:type="xsd:double"&gt;11632.47426216006&lt;/D&gt;&lt;D xsi:type="xsd:double"&gt;11645.53161796745&lt;/D&gt;&lt;D xsi:type="xsd:double"&gt;11654.656039059861&lt;/D&gt;&lt;D xsi:type="xsd:double"&gt;11664.186505656649&lt;/D&gt;&lt;D xsi:type="xsd:double"&gt;11683.5562169273&lt;/D&gt;&lt;D xsi:type="xsd:double"&gt;11693.681340154641&lt;/D&gt;&lt;D xsi:type="xsd:double"&gt;11700.229128132591&lt;/D&gt;&lt;D xsi:type="xsd:double"&gt;11711.711198025139&lt;/D&gt;&lt;D xsi:type="xsd:double"&gt;11695.05066639337&lt;/D&gt;&lt;D xsi:type="xsd:double"&gt;11735.006974632959&lt;/D&gt;&lt;D xsi:type="xsd:double"&gt;11734.4961811814&lt;/D&gt;&lt;D xsi:type="xsd:double"&gt;11741.099252627&lt;/D&gt;&lt;D xsi:type="xsd:double"&gt;11757.93676285622&lt;/D&gt;&lt;D xsi:type="xsd:double"&gt;11762.613676663719&lt;/D&gt;&lt;D xsi:type="xsd:double"&gt;11776.47137274749&lt;/D&gt;&lt;D xsi:type="xsd:double"&gt;11761.88032232453&lt;/D&gt;&lt;D xsi:type="xsd:double"&gt;11768.0259454811&lt;/D&gt;&lt;D xsi:type="xsd:double"&gt;11799.265387107849&lt;/D&gt;&lt;D xsi:type="xsd:double"&gt;11805.91107990982&lt;/D&gt;&lt;D xsi:type="xsd:double"&gt;11801.615755668039&lt;/D&gt;&lt;D xsi:type="xsd:double"&gt;11810.08296820435&lt;/D&gt;&lt;D xsi:type="xsd:double"&gt;11824.25295281415&lt;/D&gt;&lt;D xsi:type="xsd:double"&gt;11837.466680751189&lt;/D&gt;&lt;D xsi:type="xsd:double"&gt;11838.64293290756&lt;/D&gt;&lt;D xsi:type="xsd:double"&gt;11847.950063981431&lt;/D&gt;&lt;D xsi:type="xsd:double"&gt;11821.970572424179&lt;/D&gt;&lt;D xsi:type="xsd:double"&gt;11835.964794168391&lt;/D&gt;&lt;D xsi:type="xsd:double"&gt;11888.72087300806&lt;/D&gt;&lt;D xsi:type="xsd:dou</t>
        </r>
      </text>
    </comment>
    <comment ref="A39" authorId="0" shapeId="0">
      <text>
        <r>
          <rPr>
            <b/>
            <sz val="9"/>
            <color indexed="81"/>
            <rFont val="Tahoma"/>
            <charset val="1"/>
          </rPr>
          <t>ble"&gt;11868.441381098861&lt;/D&gt;&lt;D xsi:type="xsd:double"&gt;11900.916348277&lt;/D&gt;&lt;D xsi:type="xsd:double"&gt;11905.83214833927&lt;/D&gt;&lt;D xsi:type="xsd:double"&gt;11889.24421011565&lt;/D&gt;&lt;D xsi:type="xsd:double"&gt;11910.6748861555&lt;/D&gt;&lt;D xsi:type="xsd:double"&gt;11917.321626310441&lt;/D&gt;&lt;D xsi:type="xsd:double"&gt;11906.6577232301&lt;/D&gt;&lt;D xsi:type="xsd:double"&gt;11913.43827671761&lt;/D&gt;&lt;D xsi:type="xsd:double"&gt;11927.726819475451&lt;/D&gt;&lt;D xsi:type="xsd:double"&gt;11934.78465282568&lt;/D&gt;&lt;D xsi:type="xsd:double"&gt;11946.49835591131&lt;/D&gt;&lt;D xsi:type="xsd:double"&gt;11956.26949787055&lt;/D&gt;&lt;D xsi:type="xsd:double"&gt;11965.9285779452&lt;/D&gt;&lt;D xsi:type="xsd:double"&gt;11923.05269208885&lt;/D&gt;&lt;D xsi:type="xsd:double"&gt;11963.763736776809&lt;/D&gt;&lt;D xsi:type="xsd:double"&gt;11994.232719412021&lt;/D&gt;&lt;D xsi:type="xsd:double"&gt;11998.26952102947&lt;/D&gt;&lt;D xsi:type="xsd:double"&gt;11988.163360324161&lt;/D&gt;&lt;D xsi:type="xsd:double"&gt;12028.08503963466&lt;/D&gt;&lt;D xsi:type="xsd:double"&gt;12033.675135546589&lt;/D&gt;&lt;D xsi:type="xsd:double"&gt;12007.976460644821&lt;/D&gt;&lt;D xsi:type="xsd:double"&gt;12050.21311450228&lt;/D&gt;&lt;D xsi:type="xsd:double"&gt;12057.892540706531&lt;/D&gt;&lt;D xsi:type="xsd:double"&gt;12017.349145690439&lt;/D&gt;&lt;D xsi:type="xsd:double"&gt;12035.628759566889&lt;/D&gt;&lt;D xsi:type="xsd:double"&gt;12051.921232043949&lt;/D&gt;&lt;D xsi:type="xsd:double"&gt;12061.5365635562&lt;/D&gt;&lt;D xsi:type="xsd:double"&gt;12083.07803980694&lt;/D&gt;&lt;D xsi:type="xsd:double"&gt;12056.5013998151&lt;/D&gt;&lt;D xsi:type="xsd:double"&gt;12063.34457698024&lt;/D&gt;&lt;D xsi:type="xsd:double"&gt;12086.689677888469&lt;/D&gt;&lt;D xsi:type="xsd:double"&gt;12107.010169714131&lt;/D&gt;&lt;D xsi:type="xsd:double"&gt;12118.26099287274&lt;/D&gt;&lt;D xsi:type="xsd:double"&gt;12117.35540506331&lt;/D&gt;&lt;D xsi:type="xsd:double"&gt;12207.915003012111&lt;/D&gt;&lt;D xsi:type="xsd:double"&gt;12223.32499911485&lt;/D&gt;&lt;D xsi:type="xsd:double"&gt;12230.9435620054&lt;/D&gt;&lt;D xsi:type="xsd:double"&gt;12240.346721616979&lt;/D&gt;&lt;D xsi:type="xsd:double"&gt;12246.042257133429&lt;/D&gt;&lt;D xsi:type="xsd:double"&gt;12257.38073208634&lt;/D&gt;&lt;D xsi:type="xsd:double"&gt;12268.108753245209&lt;/D&gt;&lt;D xsi:type="xsd:double"&gt;12269.24400409139&lt;/D&gt;&lt;D xsi:type="xsd:double"&gt;12289.203271240989&lt;/D&gt;&lt;D xsi:type="xsd:double"&gt;12262.07867792837&lt;/D&gt;&lt;D xsi:type="xsd:double"&gt;12303.18870386532&lt;/D&gt;&lt;D xsi:type="xsd:double"&gt;12303.544737912771&lt;/D&gt;&lt;D xsi:type="xsd:double"&gt;12329.570092921649&lt;/D&gt;&lt;D xsi:type="xsd:double"&gt;12344.358359195579&lt;/D&gt;&lt;D xsi:type="xsd:double"&gt;12363.273946907761&lt;/D&gt;&lt;D xsi:type="xsd:double"&gt;12386.346745120231&lt;/D&gt;&lt;D xsi:type="xsd:double"&gt;12384.928899442841&lt;/D&gt;&lt;D xsi:type="xsd:double"&gt;12372.88750322446&lt;/D&gt;&lt;D xsi:type="xsd:double"&gt;12406.29157625526&lt;/D&gt;&lt;D xsi:type="xsd:double"&gt;12368.66081911093&lt;/D&gt;&lt;D xsi:type="xsd:double"&gt;12417.472634794571&lt;/D&gt;&lt;D xsi:type="xsd:double"&gt;12415.3333860759&lt;/D&gt;&lt;D xsi:type="xsd:double"&gt;12415.107639965239&lt;/D&gt;&lt;D xsi:type="xsd:double"&gt;12411.971558161331&lt;/D&gt;&lt;D xsi:type="xsd:double"&gt;12419.7654127899&lt;/D&gt;&lt;D xsi:type="xsd:double"&gt;12444.89275873531&lt;/D&gt;&lt;D xsi:type="xsd:double"&gt;12457.695512376489&lt;/D&gt;&lt;D xsi:type="xsd:double"&gt;12459.425015647579&lt;/D&gt;&lt;D xsi:type="xsd:double"&gt;12470.339622968069&lt;/D&gt;&lt;D xsi:type="xsd:double"&gt;12467.53268510387&lt;/D&gt;&lt;D xsi:type="xsd:double"&gt;12494.65525054809&lt;/D&gt;&lt;D xsi:type="xsd:double"&gt;12486.915822646461&lt;/D&gt;&lt;D xsi:type="xsd:double"&gt;12500.368372149011&lt;/D&gt;&lt;D xsi:type="xsd:double"&gt;12515.30576948578&lt;/D&gt;&lt;D xsi:type="xsd:double"&gt;12536.78506590784&lt;/D&gt;&lt;D xsi:type="xsd:double"&gt;12512.834912099919&lt;/D&gt;&lt;D xsi:type="xsd:double"&gt;12539.06897164391&lt;/D&gt;&lt;D xsi:type="xsd:double"&gt;12541.04469738516&lt;/D&gt;&lt;D xsi:type="xsd:double"&gt;12499.40621028617&lt;/D&gt;&lt;D xsi:type="xsd:double"&gt;12549.4036129105&lt;/D&gt;&lt;D xsi:type="xsd:double"&gt;12553.29080343362&lt;/D&gt;&lt;D xsi:type="xsd:double"&gt;12552.747822455591&lt;/D&gt;&lt;D xsi:type="xsd:double"&gt;12571.871562283321&lt;/D&gt;&lt;D xsi:type="xsd:double"&gt;12572.956433208979&lt;/D&gt;&lt;D xsi:type="xsd:double"&gt;12577.53824590647&lt;/D&gt;&lt;D xsi:type="xsd:double"&gt;12588.00187930724&lt;/D&gt;&lt;D xsi:type="xsd:double"&gt;12588.260392095021&lt;/D&gt;&lt;D xsi:type="xsd:double"&gt;12574.53805765646&lt;/D&gt;&lt;D xsi:type="xsd:double"&gt;12605.751294784821&lt;/D&gt;&lt;D xsi:type="xsd:double"&gt;12606.78910987211&lt;/D&gt;&lt;D xsi:type="xsd:double"&gt;12609.42827381644&lt;/D&gt;&lt;D xsi:type="xsd:double"&gt;12607.02615365573&lt;/D&gt;&lt;D xsi:type="xsd:double"&gt;12600.589303146589&lt;/D&gt;&lt;D xsi:type="xsd:double"&gt;12650.078312463031&lt;/D&gt;&lt;D xsi:type="xsd:double"&gt;12628.6474746449&lt;/D&gt;&lt;D xsi:type="xsd:double"&gt;12658.81284450901&lt;/D&gt;&lt;D xsi:type="xsd:double"&gt;12668.601763085009&lt;/D&gt;&lt;D xsi:type="xsd:double"&gt;12564.923935191669&lt;/D&gt;&lt;D xsi:type="xsd:double"&gt;12584.424933950681&lt;/D&gt;&lt;D xsi:type="xsd:double"&gt;12598.685780893649&lt;/D&gt;&lt;D xsi:type="xsd:double"&gt;12605.34752278194&lt;/D&gt;&lt;D xsi:type="xsd:double"&gt;12602.81278128757&lt;/D&gt;&lt;D xsi:type="xsd:double"&gt;12608.63280032484&lt;/D&gt;&lt;D xsi:type="xsd:double"&gt;12608.232416230039&lt;/D&gt;&lt;D xsi:type="xsd:double"&gt;12609.975189240609&lt;/D&gt;&lt;D xsi:type="xsd:double"&gt;12621.621606995261&lt;/D&gt;&lt;D xsi:type="xsd:double"&gt;12628.89342100988&lt;/D&gt;&lt;D xsi:type="xsd:double"&gt;12639.3863690489&lt;/D&gt;&lt;D xsi:type="xsd:double"&gt;12650.28277180996&lt;/D&gt;&lt;D xsi:type="xsd:double"&gt;12638.2017634707&lt;/D&gt;&lt;D xsi:type="xsd:double"&gt;12662.566629726531&lt;/D&gt;&lt;D xsi:type="xsd:double"&gt;12663.64696653652&lt;/D&gt;&lt;D xsi:type="xsd:double"&gt;12681.02747451&lt;/D&gt;&lt;D xsi:type="xsd:double"&gt;12677.911195855821&lt;/D&gt;&lt;D xsi:type="xsd:double"&gt;12686.302337062531&lt;/D&gt;&lt;D xsi:type="xsd:double"&gt;12709.64333487659&lt;/D&gt;&lt;D xsi:type="xsd:double"&gt;12711.42338416346&lt;/D&gt;&lt;D xsi:type="xsd:double"&gt;12727.482835362831&lt;/D&gt;&lt;D xsi:type="xsd:double"&gt;12755.12368108724&lt;/D&gt;&lt;D xsi:type="xsd:double"&gt;12769.342160905329&lt;/D&gt;&lt;D xsi:type="xsd:double"&gt;12758.993480613741&lt;/D&gt;&lt;D xsi:type="xsd:double"&gt;12782.48586510387&lt;/D&gt;&lt;D xsi:type="xsd:double"&gt;12789.304310825&lt;/D&gt;&lt;D xsi:type="xsd:double"&gt;12807.09588727025&lt;/D&gt;&lt;D xsi:type="xsd:double"&gt;12812.33342093351&lt;/D&gt;&lt;D xsi:type="xsd:double"&gt;12812.47596668557&lt;/D&gt;&lt;D xsi:type="xsd:double"&gt;12827.866577399909&lt;/D&gt;&lt;D xsi:type="xsd:double"&gt;12826.86958684775&lt;/D&gt;&lt;D xsi:type="xsd:double"&gt;12841.99949046349&lt;/D&gt;&lt;D xsi:type="xsd:double"&gt;12843.07316488984&lt;/D&gt;&lt;D xsi:type="xsd:double"&gt;12848.636051714029&lt;/D&gt;&lt;D xsi:type="xsd:double"&gt;12855.23651081101&lt;/D&gt;&lt;D xsi:type="xsd:double"&gt;12868.086226232141&lt;/D&gt;&lt;D xsi:type="xsd:double"&gt;12876.49912156951&lt;/D&gt;&lt;D xsi:type="xsd:double"&gt;12882.426135450831&lt;/D&gt;&lt;D xsi:type="xsd:double"&gt;12902.41420764455&lt;/D&gt;&lt;D xsi:type="xsd:double"&gt;12911.733551187819&lt;/D&gt;&lt;D xsi:type="xsd:double"&gt;12919.0001196307&lt;/D&gt;&lt;D xsi:type="xsd:double"&gt;12926.99251036506&lt;/D&gt;&lt;D xsi:type="xsd:double"&gt;12946.11209969023&lt;/D&gt;&lt;D xsi:type="xsd:double"&gt;12949.88554029254&lt;/D&gt;&lt;D xsi:type="xsd:double"&gt;12942.1986893425&lt;/D&gt;&lt;D xsi:type="xsd:double"&gt;12961.794766846029&lt;/D&gt;&lt;D xsi:type="xsd:double"&gt;12955.421055998069&lt;/D&gt;&lt;D xsi:type="xsd:double"&gt;12986.33654064616&lt;/D&gt;&lt;D xsi:type="xsd:double"&gt;12991.355837351981&lt;/D&gt;&lt;D xsi:type="xsd:double"&gt;12979.20343528941&lt;/D&gt;&lt;D xsi:type="xsd:double"&gt;13002.07494102268&lt;/D&gt;&lt;D xsi:type="xsd:double"&gt;13007.0857005302&lt;/D&gt;&lt;D xsi:type="xsd:double"&gt;13013.467782617019&lt;/D&gt;&lt;D xsi:type="xsd:double"&gt;13024.918093439081&lt;/D&gt;&lt;D xsi:type="xsd:double"&gt;13020.73228110492&lt;/D&gt;&lt;D xsi:type="xsd:double"&gt;13033.00176115531&lt;/D&gt;&lt;D xsi:type="xsd:double"&gt;13044.123675648239&lt;/D&gt;&lt;D xsi:type="xsd:double"&gt;13060.44107009781&lt;/D&gt;&lt;D xsi:type="xsd:double"&gt;13056.261564685219&lt;/D&gt;&lt;D xsi:type="xsd:double"&gt;13071.001435140921&lt;/D&gt;&lt;D xsi:type="xsd:double"&gt;13087.59651809686&lt;/D&gt;&lt;D xsi:type="xsd:double"&gt;13084.084682266761&lt;/D&gt;&lt;D xsi:type="xsd:double"&gt;13089.266010848391&lt;/D&gt;&lt;D xsi:type="xsd:double"&gt;13109.84561002521&lt;/D&gt;&lt;D xsi:type="xsd:double"&gt;13114.77368057059&lt;/D&gt;&lt;D xsi:type="xsd:double"&gt;13067.057384864391&lt;/D&gt;&lt;D xsi:type="xsd:double"&gt;13064.39662091669&lt;/D&gt;&lt;D xsi:type="xsd:double"&gt;13080.838663366931&lt;/D&gt;&lt;D xsi:type="xsd:double"&gt;13064.34920850579&lt;/D&gt;&lt;D xsi:type="xsd:double"&gt;13086.77688309859&lt;/D&gt;&lt;D xsi:type="xsd:double"&gt;13095.12826727323&lt;/D&gt;&lt;D xsi:type="xsd:double"&gt;13091.877303695719&lt;/D&gt;&lt;D xsi:type="xsd:double"&gt;13116.209074304959&lt;/D&gt;&lt;D xsi:type="xsd:double"&gt;13125.41745931653&lt;/D&gt;&lt;D xsi:type="xsd:double"&gt;13137.284699563519&lt;/D&gt;&lt;D xsi:type="xsd:double"&gt;13145.660326030509&lt;/D&gt;&lt;D xsi:type="xsd:double"&gt;13142.579764748451&lt;/D&gt;&lt;D xsi:type="xsd:double"&gt;13136.32597512402&lt;/D&gt;&lt;D xsi:type="xsd:double"&gt;13130.68251903579&lt;/D&gt;&lt;D xsi:type="xsd:double"&gt;13171.829813142171&lt;/D&gt;&lt;D xsi:type="xsd:double"&gt;13178.97336644387&lt;/D&gt;&lt;D xsi:type="xsd:double"&gt;13185.75619894686&lt;/D&gt;&lt;D xsi:type="xsd:double"&gt;13194.77381244445&lt;/D&gt;&lt;D xsi:type="xsd:double"&gt;13207.59152968416&lt;/D&gt;&lt;D xsi:type="xsd:double"&gt;13214.148519159169&lt;/D&gt;&lt;D xsi:type="xsd:double"&gt;13220.268591627149&lt;/D&gt;&lt;D xsi:type="xsd:double"&gt;13223.544494749951&lt;/D&gt;&lt;D xsi:type="xsd:double"&gt;13231.69961967028&lt;/D&gt;&lt;D xsi:type="xsd:double"&gt;13251.1699459792&lt;/D&gt;&lt;D xsi:type="xsd:double"&gt;13273.093160205021&lt;/D&gt;&lt;D xsi:type="xsd:double"&gt;13275.59587510711&lt;/D&gt;&lt;D xsi:type="xsd:double"&gt;13280.759302835941&lt;/D&gt;&lt;D xsi:type="xsd:double"&gt;13282.621205942311&lt;/D&gt;&lt;D xsi:type="xsd:double"&gt;13272.66149808718&lt;/D&gt;&lt;D xsi:type="xsd:double"&gt;13291.01111481318&lt;/D&gt;&lt;D xsi:type="xsd:double"&gt;13316.652115207829&lt;/D&gt;&lt;D xsi:type="xsd:double"&gt;13323.23416527006&lt;/D&gt;&lt;D xsi:type="xsd:double"&gt;13288.792578595259&lt;/D&gt;&lt;D xsi:type="xsd:double"&gt;13291.89979158341&lt;/D&gt;&lt;D xsi:type="xsd:double"&gt;13300.26265379261&lt;/D&gt;&lt;D xsi:type="xsd:double"&gt;13316.80777861844&lt;/D&gt;&lt;D xsi:type="xsd:double"&gt;13339.837674954229&lt;/D&gt;&lt;D xsi:type="xsd:double"&gt;13327.28871905177&lt;/D&gt;&lt;D xsi:type="xsd:double"&gt;13396.281121411979&lt;/D&gt;&lt;D xsi:type="xsd:double"&gt;13383.92535358846&lt;/D&gt;&lt;D xsi:type="xsd:double"&gt;13380.774377611109&lt;/D&gt;&lt;D xsi:type="xsd:double"&gt;13349.8304845794&lt;/D&gt;&lt;D xsi:type="xsd:double"&gt;13376.533235337431&lt;/D&gt;&lt;D xsi:type="xsd:double"&gt;13353.01041855173&lt;/D&gt;&lt;D xsi:type="xsd:double"&gt;13441.91706425188&lt;/D&gt;&lt;D xsi:type="xsd:double"&gt;13363.39905128894&lt;/D&gt;&lt;D xsi:type="xsd:double"&gt;13470.0887220234&lt;/D&gt;&lt;D xsi:type="xsd:double"&gt;13488.1513157844&lt;/D&gt;&lt;D xsi:type="xsd:double"&gt;13508.0487418045&lt;/D&gt;&lt;D xsi:type="xsd:double"&gt;13517.626670606731&lt;/D&gt;&lt;D xsi:type="xsd:double"&gt;13522.272935561379&lt;/D&gt;&lt;D xsi:type="xsd:double"&gt;13458.806756817859&lt;/D&gt;&lt;D xsi:type="xsd:double"&gt;13535.00828473299&lt;/D&gt;&lt;D xsi:type="xsd:double"&gt;13519.38682859817&lt;/D&gt;&lt;D xsi:type="xsd:double"&gt;13513.392304689111&lt;/D&gt;&lt;D xsi:type="xsd:double"&gt;13570.677610099359&lt;/D&gt;&lt;D xsi:type="xsd:double"&gt;13554.427509165211&lt;/D&gt;&lt;D xsi:type="xsd:double"&gt;13563.9530842237&lt;/D&gt;&lt;D xsi:type="xsd:double"&gt;13589.322626348439&lt;/D&gt;&lt;D xsi:type="xsd:double"&gt;13626.483223636489&lt;/D&gt;&lt;D xsi:type="xsd:double"&gt;13633.99481115293&lt;/D&gt;&lt;D xsi:type="xsd:double"&gt;13637.05432417126&lt;/D&gt;&lt;D xsi:type="xsd:double"&gt;13613.89622843818&lt;/D&gt;&lt;D xsi:type="xsd:double"&gt;13617.69209974681&lt;/D&gt;&lt;D xsi:type="xsd:double"&gt;13664.53755327764&lt;/D&gt;&lt;D xsi:type="xsd:double"&gt;13677.72974867039&lt;/D&gt;&lt;D xsi:type="xsd:double"&gt;13680.10987226004&lt;/D&gt;&lt;D xsi:type="xsd:double"&gt;13603.57567336258&lt;/D&gt;&lt;D xsi:type="xsd:double"&gt;13677.59517482473&lt;/D&gt;&lt;D xsi:type="xsd:double"&gt;13736.554896767369&lt;/D&gt;&lt;D xsi:type="xsd:double"&gt;13793.482271596&lt;/D&gt;&lt;D xsi:type="xsd:double"&gt;13809.386586983041&lt;/D&gt;&lt;D xsi:type="xsd:double"&gt;13806.262147161429&lt;/D&gt;&lt;D xsi:type="xsd:double"&gt;13832.54442589783&lt;/D&gt;&lt;D xsi:type="xsd:double"&gt;13814.053437255259&lt;/D&gt;&lt;D xsi:type="xsd:double"&gt;13749.86555202293&lt;/D&gt;&lt;D xsi:type="xsd:double"&gt;13847.3536083626&lt;/D&gt;&lt;D xsi:type="xsd:double"&gt;13852.15935202549&lt;/D&gt;&lt;D xsi:type="xsd:double"&gt;13852.193996734821&lt;/D&gt;&lt;D xsi:type="xsd:double"&gt;13865.47566428021&lt;/D&gt;&lt;D xsi:type="xsd:double"&gt;13858.736900148309&lt;/D&gt;&lt;D xsi:type="xsd:double"&gt;13901.285326875521&lt;/D&gt;&lt;D xsi:type="xsd:double"&gt;13891.19262885462&lt;/D&gt;&lt;D xsi:type="xsd:double"&gt;13901.263167112529&lt;/D&gt;&lt;D xsi:type="xsd:double"&gt;13905.63020445664&lt;/D&gt;&lt;D xsi:type="xsd:double"&gt;13942.670920935971&lt;/D&gt;&lt;D xsi:type="xsd:double"&gt;13930.819472063429&lt;/D&gt;&lt;D xsi:type="xsd:double"&gt;13956.308523304841&lt;/D&gt;&lt;D xsi:type="xsd:double"&gt;13923.36895041312&lt;/D&gt;&lt;D xsi:type="xsd:double"&gt;13951.31473478672&lt;/D&gt;&lt;D xsi:type="xsd:double"&gt;13946.96507804383&lt;/D&gt;&lt;D xsi:type="xsd:double"&gt;13971.43165512918&lt;/D&gt;&lt;D xsi:type="xsd:double"&gt;13973.4100420744&lt;/D&gt;&lt;D xsi:type="xsd:double"&gt;13962.24040815184&lt;/D&gt;&lt;D xsi:type="xsd:double"&gt;13982.96372940404&lt;/D&gt;&lt;D xsi:type="xsd:double"&gt;14053.2756094767&lt;/D&gt;&lt;D xsi:type="xsd:double"&gt;14063.616264741861&lt;/D&gt;&lt;D xsi:type="xsd:double"&gt;14054.56012507368&lt;/D&gt;&lt;D xsi:type="xsd:double"&gt;14071.93323915912&lt;/D&gt;&lt;D xsi:type="xsd:double"&gt;14086.53309693721&lt;/D&gt;&lt;D xsi:type="xsd:double"&gt;14047.68184115716&lt;/D&gt;&lt;D xsi:type="xsd:double"&gt;14070.501466443129&lt;/D&gt;&lt;D xsi:type="xsd:double"&gt;14108.278028338749&lt;/D&gt;&lt;D xsi:type="xsd:double"&gt;14126.028996340259&lt;/D&gt;&lt;D xsi:type="xsd:double"&gt;14128.6287798393&lt;/D&gt;&lt;D xsi:type="xsd:double"&gt;14142.311965104511&lt;/D&gt;&lt;D xsi:type="xsd:double"&gt;14158.5922894832&lt;/D&gt;&lt;D xsi:type="xsd:double"&gt;13954.58289008139&lt;/D&gt;&lt;D xsi:type="xsd:double"&gt;14150.14945351956&lt;/D&gt;&lt;D xsi:type="xsd:double"&gt;14166.83148577736&lt;/D&gt;&lt;D xsi:type="xsd:double"&gt;14140.25735137407&lt;/D&gt;&lt;D xsi:type="xsd:double"&gt;14171.372260342851&lt;/D&gt;&lt;D xsi:type="xsd:double"&gt;14191.608389928681&lt;/D&gt;&lt;D xsi:type="xsd:double"&gt;14165.34923682031&lt;/D&gt;&lt;D xsi:type="xsd:double"&gt;14193.68788543124&lt;/D&gt;&lt;D xsi:type="xsd:double"&gt;14137.6590214334&lt;/D&gt;&lt;D xsi:type="xsd:double"&gt;14204.922083282791&lt;/D&gt;&lt;D xsi:type="xsd:double"&gt;14184.72122409437&lt;/D&gt;&lt;D xsi:type="xsd:double"&gt;14204.280609120649&lt;/D&gt;&lt;D xsi:type="xsd:double"&gt;14220.0766977497&lt;/D&gt;&lt;D xsi:type="xsd:double"&gt;14233.996456597861&lt;/D&gt;&lt;D xsi:type="xsd:double"&gt;14246.147899016871&lt;/D&gt;&lt;D xsi:type="xsd:double"&gt;14238.51776187384&lt;/D&gt;&lt;D xsi:type="xsd:double"&gt;14236.96070367321&lt;/D&gt;&lt;D xsi:type="xsd:double"&gt;14245.94727532385&lt;/D&gt;&lt;D xsi:type="xsd:double"&gt;14085.802303095359&lt;/D&gt;&lt;D xsi:type="xsd:double"&gt;14089.012142587029&lt;/D&gt;&lt;D xsi:type="xsd:double"&gt;14054.58204039279&lt;/D&gt;&lt;D xsi:type="xsd:double"&gt;14033.139409578111&lt;/D&gt;&lt;D xsi:type="xsd:double"&gt;14109.95517312111&lt;/D&gt;&lt;D xsi:type="xsd:double"&gt;14099.05735767588&lt;/D&gt;&lt;D xsi:type="xsd:double"&gt;14118.954492602559&lt;/D&gt;&lt;D xsi:type="xsd:double"&gt;14077.61460027138&lt;/D&gt;&lt;D xsi:type="xsd:double"&gt;14145.4532531676&lt;/D&gt;&lt;D xsi:type="xsd:double"&gt;14126.53839697854&lt;/D&gt;&lt;D xsi:type="xsd:double"&gt;14183.15269387079&lt;/D&gt;&lt;D xsi:type="xsd:double"&gt;14181.298861331319&lt;/D&gt;&lt;D xsi:type="xsd:double"&gt;14159.234794615881&lt;/D&gt;&lt;D xsi:type="xsd:double"&gt;14196.592861380859&lt;/D&gt;&lt;D xsi:type="xsd:double"&gt;14190.94565683003&lt;/D&gt;&lt;D xsi:type="xsd:double"&gt;14202.63205126633&lt;/D&gt;&lt;D xsi:type="xsd:double"&gt;14243.26360612459&lt;/D&gt;&lt;D xsi:type="xsd:double"&gt;14257.20084488355&lt;/D&gt;&lt;D xsi:type="xsd:double"&gt;14287.66342404957&lt;/D&gt;&lt;D xsi:type="xsd:double"&gt;14228.640171290739&lt;/D&gt;&lt;D xsi:type="xsd:double"&gt;14170.88076168314&lt;/D&gt;&lt;D xsi:type="xsd:double"&gt;14216.690705892541&lt;/D&gt;&lt;D xsi:type="xsd:double"&gt;14152.526740293841&lt;/D&gt;&lt;D xsi:type="xsd:double"&gt;14226.223441189381&lt;/D&gt;&lt;D xsi:type="xsd:double"&gt;14208.47096472966&lt;/D&gt;&lt;D xsi:type="xsd:double"&gt;14218.34019459071&lt;/D&gt;&lt;D xsi:type="xsd:double"&gt;14232.71566146718&lt;/D&gt;&lt;D xsi:type="xsd:double"&gt;14243.403107801671&lt;/D&gt;&lt;D xsi:type="xsd:double"&gt;14245.38632600541&lt;/D&gt;&lt;D xsi:type="xsd:double"&gt;14229.97101351084&lt;/D&gt;&lt;D xsi:type="xsd:double"&gt;14246.86273399212&lt;/D&gt;&lt;D xsi:type="xsd:double"&gt;14234.622074503&lt;/D&gt;&lt;D xsi:type="xsd:double"&gt;14252.6353645146&lt;/D&gt;&lt;D xsi:type="xsd:double"&gt;14254.601918097431&lt;/D&gt;&lt;D xsi:type="xsd:double"&gt;14228.450674275549&lt;/D&gt;&lt;D xsi:type="xsd:double"&gt;14265.58113066146&lt;/D&gt;&lt;D xsi:type="xsd:double"&gt;14284.440252463261&lt;/D&gt;&lt;D xsi:type="xsd:double"&gt;14293.4784713598&lt;/D&gt;&lt;D xsi:type="xsd:double"&gt;14286.25247798535&lt;/D&gt;&lt;D xsi:type="xsd:double"&gt;14288.736115439389&lt;/D&gt;&lt;D xsi:type="xsd:double"&gt;14295.696721146791&lt;/D&gt;&lt;D xsi:type="xsd:double"&gt;14290.78557314765&lt;/D&gt;&lt;D xsi:type="xsd:double"&gt;14308.021736198971&lt;/D&gt;&lt;D xsi:type="xsd:double"&gt;14265.287126581739&lt;/D&gt;&lt;D xsi:type="xsd:double"&gt;14328.10834430214&lt;/D&gt;&lt;D xsi:type="xsd:double"&gt;14325.81245075575&lt;/D&gt;&lt;D xsi:type="xsd:double"&gt;14341.58648662851&lt;/D&gt;&lt;D xsi:type="xsd:double"&gt;14352.435222633771&lt;/D&gt;&lt;D xsi:type="xsd:double"&gt;14337.35456918094&lt;/D&gt;&lt;D xsi:type="xsd:double"&gt;14359.734701755169&lt;/D&gt;&lt;D xsi:type="xsd:double"&gt;14342.04899090758&lt;/D&gt;&lt;D xsi:type="xsd:double"&gt;14312.306545826041&lt;/D&gt;&lt;D xsi:type="xsd:double"&gt;14373.3720436379&lt;/D&gt;&lt;D xsi:type="xsd:double"&gt;14367.041955522591&lt;/D&gt;&lt;D xsi:type="xsd:double"&gt;14303.31341516425&lt;/D&gt;&lt;D xsi:type="xsd:double"&gt;14359.515455882851&lt;/D&gt;&lt;D xsi:type="xsd:double"&gt;14332.54807728573&lt;/D&gt;&lt;D xsi:type="xsd:double"&gt;14343.88040920393&lt;/D&gt;&lt;D xsi:type="xsd:double"&gt;14342.58983291893&lt;/D&gt;&lt;D xsi:type="xsd:double"&gt;14349.790133301131&lt;/D&gt;&lt;D xsi:type="xsd:double"&gt;14342.918994111&lt;/D&gt;&lt;D xsi:type="xsd:double"&gt;14356.39489558266&lt;/D&gt;&lt;D xsi:type="xsd:double"&gt;14363.392861542779&lt;/D&gt;&lt;D xsi:type="xsd:double"&gt;14365.22184708946&lt;/D&gt;&lt;D xsi:type="xsd:double"&gt;14373.58327036499&lt;/D&gt;&lt;D xsi:type="xsd:double"&gt;14378.78026674928&lt;/D&gt;&lt;D xsi:type="xsd:double"&gt;14381.32816670459&lt;/D&gt;&lt;D xsi:type="xsd:double"&gt;14383.5724766179&lt;/D&gt;&lt;D xsi:type="xsd:double"&gt;14394.182290792271&lt;/D&gt;&lt;D xsi:type="xsd:double"&gt;14402.955357813171&lt;/D&gt;&lt;D xsi:type="xsd:double"&gt;14404.247544013881&lt;/D&gt;&lt;D xsi:type="xsd:double"&gt;14412.10042115244&lt;/D&gt;&lt;D xsi:type="xsd:double"&gt;14416.64719589278&lt;/D&gt;&lt;D xsi:type="xsd:double"&gt;14424.6760530672&lt;/D&gt;&lt;D xsi:type="xsd:double"&gt;14440.61994522838&lt;/D&gt;&lt;D xsi:type="xsd:double"&gt;14439.97017681123&lt;/D&gt;&lt;D xsi:type="xsd:double"&gt;14435.707228476111&lt;/D&gt;&lt;D xsi:type="xsd:double"&gt;14443.60459020172&lt;/D&gt;&lt;D xsi:type="xsd:double"&gt;14465.348442531829&lt;/D&gt;&lt;D xsi:type="xsd:double"&gt;14477.445400748329&lt;/D&gt;&lt;D xsi:type="xsd:double"&gt;14480.844286006741&lt;/D&gt;&lt;D xsi:type="xsd:double"&gt;14481.760126045791&lt;/D&gt;&lt;D xsi:type="xsd:double"&gt;14486.90923499531&lt;/D&gt;&lt;D xsi:type="xsd:double"&gt;14508.18119383181&lt;/D&gt;&lt;D xsi:type="xsd:double"&gt;14512.536336152951&lt;/D&gt;&lt;D xsi:type="xsd:double"&gt;14508.84421618273&lt;/D&gt;&lt;D xsi:type="xsd:double"&gt;14523.41468322412&lt;/D&gt;&lt;D xsi:type="xsd:double"&gt;14529.10792323102&lt;/D&gt;&lt;D xsi:type="xsd:double"&gt;14532.46342293347&lt;/D&gt;&lt;D xsi:type="xsd:double"&gt;14536.106107332789&lt;/D&gt;&lt;D xsi:type="xsd:double"&gt;14538.042297290471&lt;/D&gt;&lt;D xsi:type="xsd:double"&gt;14547.3461465191&lt;/D&gt;&lt;D xsi:type="xsd:double"&gt;14551.779535981381&lt;/D&gt;&lt;D xsi:type="xsd:double"&gt;14557.20328510961&lt;/D&gt;&lt;D xsi:type="xsd:double"&gt;14554.82645574818&lt;/D&gt;&lt;D xsi:type="xsd:double"&gt;14565.84392338227&lt;/D&gt;&lt;D xsi:type="xsd:double"&gt;14564.369906436659&lt;/D&gt;&lt;D xsi:type="xsd:double"&gt;14575.519948847879&lt;/D&gt;&lt;D xsi:type="xsd:double"&gt;14579.88777595035&lt;/D&gt;&lt;D xsi:type="xsd:double"&gt;14578.03030761899&lt;/D&gt;&lt;D xsi:type="xsd:double"&gt;14607.482595847579&lt;/D&gt;&lt;D xsi:type="xsd:double"&gt;14595.208869153559&lt;/D&gt;&lt;D xsi:type="xsd:double"&gt;14593.59506686356&lt;/D&gt;&lt;D xsi:type="xsd:double"&gt;14605.26318388308&lt;/D&gt;&lt;D xsi:type="xsd:double"&gt;14609.98989191786&lt;/D&gt;&lt;D xsi:type="xsd:double"&gt;14607.6828949309&lt;/D&gt;&lt;D xsi:type="xsd:double"&gt;14603.24473396224&lt;/D&gt;&lt;D xsi:type="xsd:double"&gt;14608.03711940267&lt;/D&gt;&lt;D xsi:type="xsd:double"&gt;14582.69636952675&lt;/D&gt;&lt;D xsi:type="xsd:double"&gt;14596.91107215806&lt;/D&gt;&lt;D xsi:type="xsd:double"&gt;14627.380582908871&lt;/D&gt;&lt;D xsi:type="xsd:double"&gt;14634.40417579532&lt;/D&gt;&lt;D xsi:type="xsd:double"&gt;14613.703384678191&lt;/D&gt;&lt;D xsi:type="xsd:double"&gt;14630.12364847631&lt;/D&gt;&lt;D xsi:type="xsd:double"&gt;14627.38028570964&lt;/D&gt;&lt;D xsi:type="xsd:double"&gt;14630.134143119331&lt;/D&gt;&lt;D xsi:type="xsd:double"&gt;14638.55770183809&lt;/D&gt;&lt;D xsi:type="xsd:double"&gt;14634.52787577555&lt;/D&gt;&lt;D xsi:type="xsd:double"&gt;14636.39369425015&lt;/D&gt;&lt;D xsi:type="xsd:double"&gt;14625.92250019124&lt;/D&gt;&lt;D xsi:type="xsd:double"&gt;14586.915348405149&lt;/D&gt;&lt;D xsi:type="xsd:double"&gt;14583.59683826837&lt;/D&gt;&lt;D xsi:type="xsd:double"&gt;14593.426358876821&lt;/D&gt;&lt;D xsi:type="xsd:double"&gt;14597.771097147721&lt;/D&gt;&lt;D xsi:type="xsd:double"&gt;14592.21127812263&lt;/D&gt;&lt;D xsi:type="xsd:double"&gt;14587.57225974707&lt;/D&gt;&lt;D xsi:type="xsd:double"&gt;14607.79460628664&lt;/D&gt;&lt;D xsi:type="xsd:double"&gt;14610.561262194949&lt;/D&gt;&lt;D xsi:type="xsd:double"&gt;14612.913820891439&lt;/D&gt;&lt;D xsi:type="xsd:double"&gt;14605.5514496404&lt;/D&gt;&lt;D xsi:type="xsd:double"&gt;14605.7839465681&lt;/D&gt;&lt;D xsi:type="xsd:double"&gt;14633.8216321159&lt;/D&gt;&lt;D xsi:type="xsd:double"&gt;14633.96184417935&lt;/D&gt;&lt;D xsi:type="xsd:double"&gt;14630.1103865505&lt;/D&gt;&lt;D xsi:type="xsd:double"&gt;14638.64758807533&lt;/D&gt;&lt;D xsi:type="xsd:double"&gt;14640.20860907962&lt;/D&gt;&lt;D xsi:type="xsd:double"&gt;14638.486717770509&lt;/D&gt;&lt;D xsi:type="xsd:double"&gt;14655.275014757241&lt;/D&gt;&lt;D xsi:type="xsd:double"&gt;14637.96706434593&lt;/D&gt;&lt;D xsi:type="xsd:double"&gt;14652.876492983511&lt;/D&gt;&lt;D xsi:type="xsd:double"&gt;14669.487529303469&lt;/D&gt;&lt;D xsi:type="xsd:double"&gt;14666.569636255481&lt;/D&gt;&lt;D xsi:type="xsd:double"&gt;14657.61457084506&lt;/D&gt;&lt;D xsi:type="xsd:double"&gt;14662.81539349601&lt;/D&gt;&lt;D xsi:type="xsd:double"&gt;14675.340567477249&lt;/D&gt;&lt;D xsi:type="xsd:double"&gt;14664.635534816671&lt;/D&gt;&lt;D xsi:type="xsd:double"&gt;14689.384511995389&lt;/D&gt;&lt;D xsi:type="xsd:double"&gt;14673.12727852896&lt;/D&gt;&lt;D xsi:type="xsd:double"&gt;14686.669839675969&lt;/D&gt;&lt;D xsi:type="xsd:double"&gt;14694.49307560765&lt;/D&gt;&lt;D xsi:type="xsd:double"&gt;14650.10012062603&lt;/D&gt;&lt;D xsi:type="xsd:double"&gt;14691.17025279478&lt;/D&gt;&lt;D xsi:type="xsd:double"&gt;14685.59808250372&lt;/D&gt;&lt;D xsi:type="xsd:double"&gt;14627.425002537921&lt;/D&gt;&lt;D xsi:type="xsd:double"&gt;14645.398146768721&lt;/D&gt;&lt;D xsi:type="xsd:double"&gt;14666.2530275166&lt;/D&gt;&lt;D xsi:type="xsd:double"&gt;14679.149244008409&lt;/D&gt;&lt;D xsi:type="xsd:double"&gt;14704.97153264111&lt;/D&gt;&lt;D xsi:type="xsd:double"&gt;14714.21698832469&lt;/D&gt;&lt;D xsi:type="xsd:double"&gt;14702.0891909107&lt;/D&gt;&lt;D xsi:type="xsd:double"&gt;14689.34512794361&lt;/D&gt;&lt;D xsi:type="xsd:double"&gt;14701.468774082279&lt;/D&gt;&lt;D xsi:type="xsd:double"&gt;14695.027343237991&lt;/D&gt;&lt;D xsi:type="xsd:double"&gt;14714.697386201349&lt;/D&gt;&lt;D xsi:type="xsd:double"&gt;14718.317810314389&lt;/D&gt;&lt;D xsi:type="xsd:double"&gt;14723.85255293471&lt;/D&gt;&lt;D xsi:type="xsd:double"&gt;14736.60980167989&lt;/D&gt;&lt;D xsi:type="xsd:double"&gt;14728.96729357129&lt;/D&gt;&lt;D xsi:type="xsd:double"&gt;14721.751868720859&lt;/D&gt;&lt;D xsi:type="xsd:double"&gt;14728.920361452319&lt;/D&gt;&lt;D xsi:type="xsd:double"&gt;14726.73834904033&lt;/D&gt;&lt;D xsi:type="xsd:double"&gt;14734.05050583065&lt;/D&gt;&lt;D xsi:type="xsd:double"&gt;14732.081352828691&lt;/D&gt;&lt;D xsi:type="xsd:double"&gt;14731.0646887829&lt;/D&gt;&lt;D xsi:type="xsd:double"&gt;14719.38901453506&lt;/D&gt;&lt;D xsi:type="xsd:double"&gt;14740.370465744671&lt;/D&gt;&lt;D xsi:type="xsd:double"&gt;14741.952585329511&lt;/D&gt;&lt;D xsi:type="xsd:double"&gt;14737.282879293351&lt;/D&gt;&lt;D xsi:type="xsd:double"&gt;14769.76937574279&lt;/D&gt;&lt;D xsi:type="xsd:double"&gt;14768.973778707579&lt;/D&gt;&lt;D xsi:type="xsd:double"&gt;14774.370180745291&lt;/D&gt;&lt;D xsi:type="xsd:double"&gt;14775.657912878371&lt;/D&gt;&lt;D xsi:type="xsd:double"&gt;14773.532873136241&lt;/D&gt;&lt;D xsi:type="xsd:double"&gt;14789.009884114421&lt;/D&gt;&lt;D xsi:type="xsd:double"&gt;14795.93227882473&lt;/D&gt;&lt;D xsi:type="xsd:double"&gt;14784.17866893282&lt;/D&gt;&lt;D xsi:type="xsd:double"&gt;14797.554278927761&lt;/D&gt;&lt;D xsi:type="xsd:double"&gt;14802.0043315433&lt;/D&gt;&lt;D xsi:type="xsd:double"&gt;14802.21993147693&lt;/D&gt;&lt;D xsi:type="xsd:double"&gt;14833.010188467521&lt;/D&gt;&lt;D xsi:type="xsd:double"&gt;14837.510605455131&lt;/D&gt;&lt;D xsi:type="xsd:double"&gt;14853.59773702329&lt;/D&gt;&lt;D xsi:type="xsd:double"&gt;14878.53156188703&lt;/D&gt;&lt;D xsi:type="xsd:double"&gt;14886.078252062691&lt;/D&gt;&lt;D xsi:type="xsd:double"&gt;14893.775693306539&lt;/D&gt;&lt;D xsi:type="xsd:double"&gt;14896.573074009109&lt;/D&gt;&lt;D xsi:type="xsd:double"&gt;14899.08415747103&lt;/D&gt;&lt;D xsi:type="xsd:double"&gt;14906.998480431779&lt;/D&gt;&lt;D xsi:type="xsd:double"&gt;14893.414834426159&lt;/D&gt;&lt;D xsi:type="xsd:double"&gt;14915.88198589356&lt;/D&gt;&lt;D xsi:type="xsd:double"&gt;14912.303286624119&lt;/D&gt;&lt;D xsi:type="xsd:double"&gt;14909.680348838159&lt;/D&gt;&lt;D xsi:type="xsd:double"&gt;14931.8975071128&lt;/D&gt;&lt;D xsi:type="xsd:double"&gt;14915.3285076947&lt;/D&gt;&lt;D xsi:type="xsd:double"&gt;14970.81857035018&lt;/D&gt;&lt;D xsi:type="xsd:double"&gt;14972.00026882764&lt;/D&gt;&lt;D xsi:type="xsd:double"&gt;14980.469655508839&lt;/D&gt;&lt;D xsi:type="xsd:double"&gt;14993.05521944994&lt;/D&gt;&lt;D xsi:type="xsd:double"&gt;14971.91817201419&lt;/D&gt;&lt;D xsi:type="xsd:double"&gt;14996.41908700987&lt;/D&gt;&lt;D xsi:type="xsd:double"&gt;15010.67285141492&lt;/D&gt;&lt;D xsi:type="xsd:double"&gt;15019.875809206909&lt;/D&gt;&lt;D xsi:type="xsd:double"&gt;15026.715684253821&lt;/D&gt;&lt;D xsi:type="xsd:double"&gt;15035.7809425495&lt;/D&gt;&lt;D xsi:type="xsd:double"&gt;15049.130063437789&lt;/D&gt;&lt;D xsi:type="xsd:double"&gt;15053.52611139787&lt;/D&gt;&lt;D xsi:type="xsd:double"&gt;15051.66485009397&lt;/D&gt;&lt;D xsi:type="xsd:double"&gt;15066.598522728989&lt;/D&gt;&lt;D xsi:type="xsd:double"&gt;15075.78662626692&lt;/D&gt;&lt;D xsi:type="xsd:double"&gt;15085.933140141329&lt;/D&gt;&lt;D xsi:type="xsd:double"&gt;15089.80456749923&lt;/D&gt;&lt;D xsi:type="xsd:double"&gt;15104.49039976932&lt;/D&gt;&lt;D xsi:type="xsd:double"&gt;15116.29981242941&lt;/D&gt;&lt;D xsi:type="xsd:double"&gt;15108.3462289516&lt;/D&gt;&lt;D xsi:type="xsd:double"&gt;15120.93818593057&lt;/D&gt;&lt;D xsi:type="xsd:double"&gt;15118.073502470979&lt;/D&gt;&lt;D xsi:type="xsd:double"&gt;15084.30084512903&lt;/D&gt;&lt;D xsi:type="xsd:double"&gt;15133.749214108069&lt;/D&gt;&lt;D xsi:type="xsd:double"&gt;15075.843954005341&lt;/D&gt;&lt;D xsi:type="xsd:double"&gt;15133.82917946538&lt;/D&gt;&lt;D xsi:type="xsd:double"&gt;15135.411937449069&lt;/D&gt;&lt;D xsi:type="xsd:double"&gt;15181.499382948021&lt;/D&gt;&lt;D xsi:type="xsd:double"&gt;15184.267890872439&lt;/D&gt;&lt;D xsi:type="xsd:double"&gt;15173.112600720289&lt;/D&gt;&lt;D xsi:type="xsd:double"&gt;15196.541323441679&lt;/D&gt;&lt;D xsi:type="xsd:double"&gt;15169.06072814485&lt;/D&gt;&lt;D xsi:type="xsd:double"&gt;15204.831560543011&lt;/D&gt;&lt;D xsi:type="xsd:double"&gt;15202.29010800476&lt;/D&gt;&lt;D xsi:type="xsd:double"&gt;15207.00336869387&lt;/D&gt;&lt;D xsi:type="xsd:double"&gt;15212.7759291976&lt;/D&gt;&lt;D xsi:type="xsd:double"&gt;15215.296433143731&lt;/D&gt;&lt;D xsi:type="xsd:double"&gt;15219.1523899724&lt;/D&gt;&lt;D xsi:type="xsd:double"&gt;15228.459767421809&lt;/D&gt;&lt;D xsi:type="xsd:double"&gt;15236.248815694151&lt;/D&gt;&lt;D xsi:type="xsd:double"&gt;15235.413823978261&lt;/D&gt;&lt;D xsi:type="xsd:double"&gt;15240.28874099779&lt;/D&gt;&lt;D xsi:type="xsd:double"&gt;15249.7315456452&lt;/D&gt;&lt;D xsi:type="xsd:double"&gt;15251.027924435481&lt;/D&gt;&lt;D xsi:type="xsd:double"&gt;15252.89709644456&lt;/D&gt;&lt;D xsi:type="xsd:double"&gt;15262.123903421651&lt;/D&gt;&lt;D xsi:type="xsd:double"&gt;15269.83766091178&lt;/D&gt;&lt;D xsi:type="xsd:double"&gt;15187.065603331241&lt;/D&gt;&lt;D xsi:type="xsd:double"&gt;15190.699009591521&lt;/D&gt;&lt;D xsi:type="xsd:double"&gt;15191.93779877278&lt;/D&gt;&lt;D xsi:type="xsd:double"&gt;15214.683089496661&lt;/D&gt;&lt;D xsi:type="xsd:double"&gt;15191.86133148766&lt;/D&gt;&lt;D xsi:type="xsd:double"&gt;15223.74257017801&lt;/D&gt;&lt;D xsi:type="xsd:double"&gt;15229.30689839731&lt;/D&gt;&lt;D xsi:type="xsd:double"&gt;15236.24985532455&lt;/D&gt;&lt;D xsi:type="xsd:double"&gt;15239.5629791386&lt;/D&gt;&lt;D xsi:type="xsd:double"&gt;15241.77565624612&lt;/D&gt;&lt;D xsi:type="xsd:double"&gt;15248.52490703339&lt;/D&gt;&lt;D xsi:type="xsd:double"&gt;15241.231883860761&lt;/D&gt;&lt;D xsi:type="xsd:double"&gt;15251.06460705781&lt;/D&gt;&lt;D xsi:type="xsd:double"&gt;15272.864879890411&lt;/D&gt;&lt;D xsi:type="xsd:double"&gt;15282.39003460954&lt;/D&gt;&lt;D xsi:type="xsd:double"&gt;15275.372412354291&lt;/D&gt;&lt;D xsi:type="xsd:double"&gt;15292.401176484271&lt;/D&gt;&lt;D xsi:type="xsd:double"&gt;15309.96192885711&lt;/D&gt;&lt;D xsi:type="xsd:double"&gt;15290.26584210388&lt;/D&gt;&lt;D xsi:type="xsd:double"&gt;15319.516805486081&lt;/D&gt;&lt;D xsi:type="xsd:double"&gt;15325.443920950151&lt;/D&gt;&lt;D xsi:type="xsd:double"&gt;15350.058277248119&lt;/D&gt;&lt;D xsi:type="xsd:double"&gt;15357.478963357071&lt;/D&gt;&lt;D xsi:type="xsd:double"&gt;15382.19205298926&lt;/D&gt;&lt;D xsi:type="xsd:double"&gt;15381.968676097589&lt;/D&gt;&lt;D xsi:type="xsd:double"&gt;15402.59178994475&lt;/D&gt;&lt;D xsi:type="xsd:double"&gt;15372.67435777561&lt;/D&gt;&lt;D xsi:type="xsd:double"&gt;15386.15702395778&lt;/D&gt;&lt;D xsi:type="xsd:double"&gt;15399.0745231101&lt;/D&gt;&lt;D xsi:type="xsd:double"&gt;15403.709035222961&lt;/D&gt;&lt;D xsi:type="xsd:double"&gt;15402.337586692631&lt;/D&gt;&lt;D xsi:type="xsd:double"&gt;15396.742323118389&lt;/D&gt;&lt;D xsi:type="xsd:double"&gt;15414.22599903759&lt;/D&gt;&lt;D xsi:type="xsd:double"&gt;15417.5351287041&lt;/D&gt;&lt;D xsi:type="xsd:double"&gt;15426.429076584011&lt;/D&gt;&lt;D xsi:type="xsd:double"&gt;15433.578575648809&lt;/D&gt;&lt;D xsi:type="xsd:double"&gt;15429.3687357844&lt;/D&gt;&lt;D xsi:type="xsd:double"&gt;15379.76056660772&lt;/D&gt;&lt;D xsi:type="xsd:double"&gt;15462.79203102714&lt;/D&gt;&lt;D xsi:type="xsd:double"&gt;15464.843078715971&lt;/D&gt;&lt;D xsi:type="xsd:double"&gt;15422.09172460527&lt;/D&gt;&lt;D xsi:type="xsd:double"&gt;15462.46707993615&lt;/D&gt;&lt;D xsi:type="xsd:double"&gt;15485.550116476359&lt;/D&gt;&lt;D xsi:type="xsd:double"&gt;15501.573835676591&lt;/D&gt;&lt;D xsi:type="xsd:double"&gt;15504.654910765559&lt;/D&gt;&lt;D xsi:type="xsd:double"&gt;15532.573744498421&lt;/D&gt;&lt;D xsi:type="xsd:double"&gt;15537.661937999541&lt;/D&gt;&lt;D xsi:type="xsd:double"&gt;15542.32404103903&lt;/D&gt;&lt;D xsi:type="xsd:double"&gt;15565.65527455797&lt;/D&gt;&lt;D xsi:type="xsd:double"&gt;15598.671402276081&lt;/D&gt;&lt;D xsi:type="xsd:double"&gt;15600.414481691279&lt;/D&gt;&lt;D xsi:type="xsd:double"&gt;15680.89941162347&lt;/D&gt;&lt;D xsi:type="xsd:double"&gt;15698.43870021462&lt;/D&gt;&lt;D xsi:type="xsd:double"&gt;15699.1522716472&lt;/D&gt;&lt;D xsi:type="xsd:double"&gt;15679.747108027121&lt;/D&gt;&lt;D xsi:type="xsd:double"&gt;15692.177438940729&lt;/D&gt;&lt;D xsi:type="xsd:double"&gt;15692.080290372531&lt;/D&gt;&lt;D xsi:type="xsd:double"&gt;15699.369197048371&lt;/D&gt;&lt;D xsi:type="xsd:double"&gt;15703.628207817481&lt;/D&gt;&lt;D xsi:type="xsd:double"&gt;15709.57210058505&lt;/D&gt;&lt;D xsi:type="xsd:double"&gt;15711.69064821171&lt;/D&gt;&lt;D xsi:type="xsd:double"&gt;15719.20110267115&lt;/D&gt;&lt;D xsi:type="xsd:double"&gt;15721.64123704614&lt;/D&gt;&lt;D xsi:type="xsd:double"&gt;15717.00199925535&lt;/D&gt;&lt;D xsi:type="xsd:double"&gt;15740.70562611365&lt;/D&gt;&lt;D xsi:type="xsd:double"&gt;15740.01765203978&lt;/D&gt;&lt;D xsi:type="xsd:double"&gt;15745.021376766559&lt;/D&gt;&lt;D xsi:type="xsd:double"&gt;15742.706380482779&lt;/D&gt;&lt;D xsi:type="xsd:double"&gt;15752.30554328723&lt;/D&gt;&lt;D xsi:type="xsd:double"&gt;15752.5535285627&lt;/D&gt;&lt;D xsi:type="xsd:double"&gt;15767.412111838121&lt;/D&gt;&lt;D xsi:type="xsd:double"&gt;15776.206200060609&lt;/D&gt;&lt;D xsi:type="xsd:double"&gt;15789.807423611361&lt;/D&gt;&lt;D xsi:type="xsd:double"&gt;15812.83167424081&lt;/D&gt;&lt;D xsi:type="xsd:double"&gt;15811.169083493631&lt;/D&gt;&lt;D xsi:type="xsd:double"&gt;15822.907359402279&lt;/D&gt;&lt;D xsi:type="xsd:double"&gt;15828.065505981111&lt;/D&gt;&lt;D xsi:type="xsd:double"&gt;15838.43808561866&lt;/D&gt;&lt;D xsi:type="xsd:double"&gt;15845.18054045666&lt;/D&gt;&lt;D xsi:type="xsd:double"&gt;15846.823785248291&lt;/D&gt;&lt;D xsi:type="xsd:double"&gt;15852.024640381889&lt;/D&gt;&lt;D xsi:type="xsd:double"&gt;15863.893970196141&lt;/D&gt;&lt;D xsi:type="xsd:double"&gt;15869.27351124175&lt;/D&gt;&lt;D xsi:type="xsd:double"&gt;15869.343928849259&lt;/D&gt;&lt;D xsi:type="xsd:double"&gt;15866.360541818071&lt;/D&gt;&lt;D xsi:type="xsd:double"&gt;15875.65838460345&lt;/D&gt;&lt;D xsi:type="xsd:double"&gt;15885.8583714838&lt;/D&gt;&lt;D xsi:type="xsd:double"&gt;15897.3107956311&lt;/D&gt;&lt;D xsi:type="xsd:double"&gt;15902.36787328462&lt;/D&gt;&lt;D xsi:type="xsd:double"&gt;15908.48650111299&lt;/D&gt;&lt;D xsi:type="xsd:double"&gt;15915.355761595039&lt;/D&gt;&lt;D xsi:type="xsd:double"&gt;15927.598430464341&lt;/D&gt;&lt;D xsi:type="xsd:double"&gt;15928.431875986051&lt;/D&gt;&lt;D xsi:type="xsd:double"&gt;15936.93486740594&lt;/D&gt;&lt;D xsi:type="xsd:double"&gt;15941.164440846571&lt;/D&gt;&lt;D xsi:type="xsd:double"&gt;15949.92070425533&lt;/D&gt;&lt;D xsi:type="xsd:double"&gt;15958.017834149759&lt;/D&gt;&lt;D xsi:type="xsd:double"&gt;15965.8736794144&lt;/D&gt;&lt;D xsi:type="xsd:double"&gt;15976.3434558953&lt;/D&gt;&lt;D xsi:type="xsd:double"&gt;15978.68539919576&lt;/D&gt;&lt;D xsi:type="xsd:double"&gt;15989.198991513331&lt;/D&gt;&lt;D xsi:type="xsd:double"&gt;15991.57708776893&lt;/D&gt;&lt;D xsi:type="xsd:double"&gt;15994.467569224&lt;/D&gt;&lt;D xsi:type="xsd:double"&gt;15997.658133550771&lt;/D&gt;&lt;D xsi:type="xsd:double"&gt;16023.812858005211&lt;/D&gt;&lt;D xsi:type="xsd:double"&gt;16022.10869028058&lt;/D&gt;&lt;D xsi:type="xsd:double"&gt;16033.741286363411&lt;/D&gt;&lt;D xsi:type="xsd:double"&gt;16032.55862488242&lt;/D&gt;&lt;D xsi:type="xsd:double"&gt;16029.695063865611&lt;/D&gt;&lt;D xsi:type="xsd:double"&gt;16033.26437727&lt;/D&gt;&lt;D xsi:type="xsd:double"&gt;16057.39906528593&lt;/D&gt;&lt;D xsi:type="xsd:double"&gt;16053.487124039981&lt;/D&gt;&lt;D xsi:type="xsd:double"&gt;16062.010846754591&lt;/D&gt;&lt;D xsi:type="xsd:double"&gt;16052.24033990888&lt;/D&gt;&lt;D xsi:type="xsd:double"&gt;16067.34391486276&lt;/D&gt;&lt;D xsi:type="xsd:double"&gt;16079.806014680251&lt;/D&gt;&lt;D xsi:type="xsd:double"&gt;16072.62086434871&lt;/D&gt;&lt;D xsi:type="xsd:double"&gt;16070.74022431222&lt;/D&gt;&lt;D xsi:type="xsd:double"&gt;16095.278380628&lt;/D&gt;&lt;D xsi:type="xsd:double"&gt;16111.033238779961&lt;/D&gt;&lt;D xsi:type="xsd:double"&gt;16117.236946541671&lt;/D&gt;&lt;D xsi:type="xsd:double"&gt;16122.10938029409&lt;/D&gt;&lt;D xsi:type="xsd:double"&gt;16118.177664678889&lt;/D&gt;&lt;D xsi:type="xsd:double"&gt;16032.597546782779&lt;/D&gt;&lt;D xsi:type="xsd:double"&gt;16048.768833607781&lt;/D&gt;&lt;D xsi:type="xsd:double"&gt;16049.79180315946&lt;/D&gt;&lt;D xsi:type="xsd:double"&gt;16025.01240555284&lt;/D&gt;&lt;D xsi:type="xsd:double"&gt;16028.263912145971&lt;/D&gt;&lt;D xsi:type="xsd:double"&gt;16043.62953442345&lt;/D&gt;&lt;D xsi:type="xsd:double"&gt;16062.36837631717&lt;/D&gt;&lt;D xsi:type="xsd:double"&gt;16065.12772522567&lt;/D&gt;&lt;D xsi:type="xsd:double"&gt;16073.12346618308&lt;/D&gt;&lt;D xsi:type="xsd:double"&gt;16060.15226206602&lt;/D&gt;&lt;D xsi:type="xsd:double"&gt;16084.77796984731&lt;/D&gt;&lt;D xsi:type="xsd:double"&gt;16088.466975700811&lt;/D&gt;&lt;D xsi:type="xsd:double"&gt;16091.94012192473&lt;/D&gt;&lt;D xsi:type="xsd:double"&gt;16075.61323265916&lt;/D&gt;&lt;D xsi:type="xsd:double"&gt;16100.590685657809&lt;/D&gt;&lt;D xsi:type="xsd:double"&gt;16098.137845769879&lt;/D&gt;&lt;D xsi:type="xsd:double"&gt;16105.17076645035&lt;/D&gt;&lt;D xsi:type="xsd:double"&gt;16097.2717484663&lt;/D&gt;&lt;D xsi:type="xsd:double"&gt;16111.074169781779&lt;/D&gt;&lt;D xsi:type="xsd:double"&gt;16116.05241339583&lt;/D&gt;&lt;D xsi:type="xsd:double"&gt;16129.69929137184&lt;/D&gt;&lt;D xsi:type="xsd:double"&gt;16134.5151204769&lt;/D&gt;&lt;D xsi:type="xsd:double"&gt;16132.38270853129&lt;/D&gt;&lt;D xsi:type="xsd:double"&gt;16135.73362534039&lt;/D&gt;&lt;D xsi:type="xsd:double"&gt;16142.108135911951&lt;/D&gt;&lt;D xsi:type="xsd:double"&gt;16128.60898415124&lt;/D&gt;&lt;D xsi:type="xsd:double"&gt;16133.65361214356&lt;/D&gt;&lt;D xsi:type="xsd:double"&gt;16135.1444501042&lt;/D&gt;&lt;D xsi:type="xsd:double"&gt;16123.07669087891&lt;/D&gt;&lt;D xsi:type="xsd:double"&gt;16130.44009914516&lt;/D&gt;&lt;D xsi:type="xsd:double"&gt;16143.349507709951&lt;/D&gt;&lt;D xsi:type="xsd:double"&gt;16149.29949436029&lt;/D&gt;&lt;D xsi:type="xsd:double"&gt;16147.907830994929&lt;/D&gt;&lt;D xsi:type="xsd:double"&gt;16148.17057761208&lt;/D&gt;&lt;D xsi:type="xsd:double"&gt;16089.995735155429&lt;/D&gt;&lt;D xsi:type="xsd:double"&gt;16143.28284527725&lt;/D&gt;&lt;D xsi:type="xsd:double"&gt;16153.092790449129&lt;/D&gt;&lt;D xsi:type="xsd:double"&gt;16143.969452292989&lt;/D&gt;&lt;D xsi:type="xsd:double"&gt;16149.178748426481&lt;/D&gt;&lt;D xsi:type="xsd:double"&gt;16155.42560506058&lt;/D&gt;&lt;D xsi:type="xsd:double"&gt;16154.78261556416&lt;/D&gt;&lt;D xsi:type="xsd:double"&gt;16154.8323465679&lt;/D&gt;&lt;D xsi:type="xsd:double"&gt;16160.585799342891&lt;/D&gt;&lt;D xsi:type="xsd:double"&gt;16161.26183511686&lt;/D&gt;&lt;D xsi:type="xsd:double"&gt;16179.9398290887&lt;/D&gt;&lt;D xsi:type="xsd:double"&gt;16171.50296044282&lt;/D&gt;&lt;D xsi:type="xsd:double"&gt;16190.468620497881&lt;/D&gt;&lt;D xsi:type="xsd:double"&gt;16196.842776539121&lt;/D&gt;&lt;D xsi:type="xsd:double"&gt;16200.42259311308&lt;/D&gt;&lt;D xsi:type="xsd:double"&gt;16195.59357724212&lt;/D&gt;&lt;D xsi:type="xsd:double"&gt;16212.604245502551&lt;/D&gt;&lt;D xsi:type="xsd:double"&gt;16221.14573980615&lt;/D&gt;&lt;D xsi:type="xsd:double"&gt;16201.51646261755&lt;/D&gt;</t>
        </r>
      </text>
    </comment>
    <comment ref="A40" authorId="0" shapeId="0">
      <text>
        <r>
          <rPr>
            <b/>
            <sz val="9"/>
            <color indexed="81"/>
            <rFont val="Tahoma"/>
            <charset val="1"/>
          </rPr>
          <t>&lt;D xsi:type="xsd:double"&gt;16219.581472883539&lt;/D&gt;&lt;D xsi:type="xsd:double"&gt;16210.339045325731&lt;/D&gt;&lt;D xsi:type="xsd:double"&gt;16237.37377186135&lt;/D&gt;&lt;D xsi:type="xsd:double"&gt;16243.063259305111&lt;/D&gt;&lt;D xsi:type="xsd:double"&gt;16234.912775412709&lt;/D&gt;&lt;D xsi:type="xsd:double"&gt;16244.52823880816&lt;/D&gt;&lt;D xsi:type="xsd:double"&gt;16253.458997807909&lt;/D&gt;&lt;D xsi:type="xsd:double"&gt;16258.41864522477&lt;/D&gt;&lt;D xsi:type="xsd:double"&gt;16279.644740883739&lt;/D&gt;&lt;D xsi:type="xsd:double"&gt;16283.84215485479&lt;/D&gt;&lt;D xsi:type="xsd:double"&gt;16280.315114958739&lt;/D&gt;&lt;D xsi:type="xsd:double"&gt;16272.488867665719&lt;/D&gt;&lt;D xsi:type="xsd:double"&gt;16289.272051432121&lt;/D&gt;&lt;D xsi:type="xsd:double"&gt;16274.57139387118&lt;/D&gt;&lt;D xsi:type="xsd:double"&gt;16284.00182938282&lt;/D&gt;&lt;D xsi:type="xsd:double"&gt;16292.75415045692&lt;/D&gt;&lt;D xsi:type="xsd:double"&gt;16315.075456435639&lt;/D&gt;&lt;D xsi:type="xsd:double"&gt;16314.392674334869&lt;/D&gt;&lt;D xsi:type="xsd:double"&gt;16316.241025136889&lt;/D&gt;&lt;D xsi:type="xsd:double"&gt;16336.826765635151&lt;/D&gt;&lt;D xsi:type="xsd:double"&gt;16345.509685941141&lt;/D&gt;&lt;D xsi:type="xsd:double"&gt;16342.079838341149&lt;/D&gt;&lt;D xsi:type="xsd:double"&gt;16358.78679081169&lt;/D&gt;&lt;D xsi:type="xsd:double"&gt;16374.888760780619&lt;/D&gt;&lt;D xsi:type="xsd:double"&gt;16355.92325956881&lt;/D&gt;&lt;D xsi:type="xsd:double"&gt;16363.30094975968&lt;/D&gt;&lt;D xsi:type="xsd:double"&gt;16391.39053956026&lt;/D&gt;&lt;D xsi:type="xsd:double"&gt;16390.58407342232&lt;/D&gt;&lt;D xsi:type="xsd:double"&gt;16414.939714736091&lt;/D&gt;&lt;D xsi:type="xsd:double"&gt;16417.95720877227&lt;/D&gt;&lt;D xsi:type="xsd:double"&gt;16432.691351354319&lt;/D&gt;&lt;D xsi:type="xsd:double"&gt;16437.416905064449&lt;/D&gt;&lt;D xsi:type="xsd:double"&gt;16447.953314990009&lt;/D&gt;&lt;D xsi:type="xsd:double"&gt;16450.181030907392&lt;/D&gt;&lt;D xsi:type="xsd:double"&gt;16466.771135768518&lt;/D&gt;&lt;D xsi:type="xsd:double"&gt;16471.763251320721&lt;/D&gt;&lt;D xsi:type="xsd:double"&gt;16473.925009607461&lt;/D&gt;&lt;D xsi:type="xsd:double"&gt;16480.9801557812&lt;/D&gt;&lt;D xsi:type="xsd:double"&gt;16479.482200455412&lt;/D&gt;&lt;D xsi:type="xsd:double"&gt;16454.191964502948&lt;/D&gt;&lt;D xsi:type="xsd:double"&gt;16466.73829714983&lt;/D&gt;&lt;D xsi:type="xsd:double"&gt;16458.201643132888&lt;/D&gt;&lt;D xsi:type="xsd:double"&gt;16481.637434460761&lt;/D&gt;&lt;D xsi:type="xsd:double"&gt;16486.611498377119&lt;/D&gt;&lt;D xsi:type="xsd:double"&gt;16488.296447109678&lt;/D&gt;&lt;D xsi:type="xsd:double"&gt;16496.528079467709&lt;/D&gt;&lt;D xsi:type="xsd:double"&gt;16495.585312556039&lt;/D&gt;&lt;D xsi:type="xsd:double"&gt;16491.90988552897&lt;/D&gt;&lt;D xsi:type="xsd:double"&gt;16505.89977356113&lt;/D&gt;&lt;D xsi:type="xsd:double"&gt;16507.78192543914&lt;/D&gt;&lt;D xsi:type="xsd:double"&gt;16514.759502992041&lt;/D&gt;&lt;D xsi:type="xsd:double"&gt;16512.461939559209&lt;/D&gt;&lt;D xsi:type="xsd:double"&gt;16529.69205327117&lt;/D&gt;&lt;D xsi:type="xsd:double"&gt;16531.457160901511&lt;/D&gt;&lt;D xsi:type="xsd:double"&gt;16534.17347174606&lt;/D&gt;&lt;D xsi:type="xsd:double"&gt;16536.822595492671&lt;/D&gt;&lt;D xsi:type="xsd:double"&gt;16526.346508008479&lt;/D&gt;&lt;D xsi:type="xsd:double"&gt;16544.507131653259&lt;/D&gt;&lt;D xsi:type="xsd:double"&gt;16535.71191286702&lt;/D&gt;&lt;D xsi:type="xsd:double"&gt;16537.593983778421&lt;/D&gt;&lt;D xsi:type="xsd:double"&gt;16557.505876077619&lt;/D&gt;&lt;D xsi:type="xsd:double"&gt;16568.707822805762&lt;/D&gt;&lt;D xsi:type="xsd:double"&gt;16540.444444539051&lt;/D&gt;&lt;D xsi:type="xsd:double"&gt;16536.579123309839&lt;/D&gt;&lt;D xsi:type="xsd:double"&gt;16530.192054091411&lt;/D&gt;&lt;D xsi:type="xsd:double"&gt;16563.401809919382&lt;/D&gt;&lt;D xsi:type="xsd:double"&gt;16590.5068368155&lt;/D&gt;&lt;D xsi:type="xsd:double"&gt;16607.18559270311&lt;/D&gt;&lt;D xsi:type="xsd:double"&gt;16610.0914569154&lt;/D&gt;&lt;D xsi:type="xsd:double"&gt;16629.01837593074&lt;/D&gt;&lt;D xsi:type="xsd:double"&gt;16622.347812513119&lt;/D&gt;&lt;D xsi:type="xsd:double"&gt;16607.859294661641&lt;/D&gt;&lt;D xsi:type="xsd:double"&gt;16661.857612659489&lt;/D&gt;&lt;D xsi:type="xsd:double"&gt;16650.074068850739&lt;/D&gt;&lt;D xsi:type="xsd:double"&gt;16674.650151217971&lt;/D&gt;&lt;D xsi:type="xsd:double"&gt;16670.124088179811&lt;/D&gt;&lt;D xsi:type="xsd:double"&gt;16677.803198015859&lt;/D&gt;&lt;D xsi:type="xsd:double"&gt;16689.31792914632&lt;/D&gt;&lt;D xsi:type="xsd:double"&gt;16692.000358196681&lt;/D&gt;&lt;D xsi:type="xsd:double"&gt;16712.40645902649&lt;/D&gt;&lt;D xsi:type="xsd:double"&gt;16729.080610767051&lt;/D&gt;&lt;D xsi:type="xsd:double"&gt;16734.435056452719&lt;/D&gt;&lt;D xsi:type="xsd:double"&gt;16723.54409370288&lt;/D&gt;&lt;D xsi:type="xsd:double"&gt;16747.8513471008&lt;/D&gt;&lt;D xsi:type="xsd:double"&gt;16732.199275837382&lt;/D&gt;&lt;D xsi:type="xsd:double"&gt;16743.564372620011&lt;/D&gt;&lt;D xsi:type="xsd:double"&gt;16738.537859010179&lt;/D&gt;&lt;D xsi:type="xsd:double"&gt;16740.240769061758&lt;/D&gt;&lt;D xsi:type="xsd:double"&gt;16749.45154933101&lt;/D&gt;&lt;D xsi:type="xsd:double"&gt;16772.122024564589&lt;/D&gt;&lt;D xsi:type="xsd:double"&gt;16777.67510817838&lt;/D&gt;&lt;D xsi:type="xsd:double"&gt;16776.1220942441&lt;/D&gt;&lt;D xsi:type="xsd:double"&gt;16744.364310845682&lt;/D&gt;&lt;D xsi:type="xsd:double"&gt;16789.354553796678&lt;/D&gt;&lt;D xsi:type="xsd:double"&gt;16801.11956285479&lt;/D&gt;&lt;D xsi:type="xsd:double"&gt;16814.54483706495&lt;/D&gt;&lt;D xsi:type="xsd:double"&gt;16818.4947031886&lt;/D&gt;&lt;D xsi:type="xsd:double"&gt;16823.619180759611&lt;/D&gt;&lt;D xsi:type="xsd:double"&gt;16780.15944090725&lt;/D&gt;&lt;D xsi:type="xsd:double"&gt;16838.791379101822&lt;/D&gt;&lt;D xsi:type="xsd:double"&gt;16837.105029511891&lt;/D&gt;&lt;D xsi:type="xsd:double"&gt;16794.7285309853&lt;/D&gt;&lt;D xsi:type="xsd:double"&gt;16832.378636948561&lt;/D&gt;&lt;D xsi:type="xsd:double"&gt;16858.33760578412&lt;/D&gt;&lt;D xsi:type="xsd:double"&gt;16863.876157109469&lt;/D&gt;&lt;D xsi:type="xsd:double"&gt;16881.097404584929&lt;/D&gt;&lt;D xsi:type="xsd:double"&gt;16882.762212834248&lt;/D&gt;&lt;D xsi:type="xsd:double"&gt;16899.124677467251&lt;/D&gt;&lt;D xsi:type="xsd:double"&gt;16897.093080567869&lt;/D&gt;&lt;D xsi:type="xsd:double"&gt;16875.141951145939&lt;/D&gt;&lt;D xsi:type="xsd:double"&gt;16886.777408330909&lt;/D&gt;&lt;D xsi:type="xsd:double"&gt;16875.869972547491&lt;/D&gt;&lt;D xsi:type="xsd:double"&gt;16891.746240223561&lt;/D&gt;&lt;D xsi:type="xsd:double"&gt;16893.282905270509&lt;/D&gt;&lt;D xsi:type="xsd:double"&gt;16891.04331016272&lt;/D&gt;&lt;D xsi:type="xsd:double"&gt;16887.66530469144&lt;/D&gt;&lt;D xsi:type="xsd:double"&gt;16812.715255130981&lt;/D&gt;&lt;D xsi:type="xsd:double"&gt;16766.025944059689&lt;/D&gt;&lt;D xsi:type="xsd:double"&gt;16780.52538701666&lt;/D&gt;&lt;D xsi:type="xsd:double"&gt;16788.592831817579&lt;/D&gt;&lt;D xsi:type="xsd:double"&gt;16803.703203589532&lt;/D&gt;&lt;D xsi:type="xsd:double"&gt;16782.384137427722&lt;/D&gt;&lt;D xsi:type="xsd:double"&gt;16797.69244541138&lt;/D&gt;&lt;D xsi:type="xsd:double"&gt;16804.0871777564&lt;/D&gt;&lt;D xsi:type="xsd:double"&gt;16806.387548629671&lt;/D&gt;&lt;D xsi:type="xsd:double"&gt;16814.070728198349&lt;/D&gt;&lt;D xsi:type="xsd:double"&gt;16812.8124480782&lt;/D&gt;&lt;D xsi:type="xsd:double"&gt;16791.683167041982&lt;/D&gt;&lt;D xsi:type="xsd:double"&gt;16795.63139902391&lt;/D&gt;&lt;D xsi:type="xsd:double"&gt;16798.141765821561&lt;/D&gt;&lt;D xsi:type="xsd:double"&gt;16812.66695577584&lt;/D&gt;&lt;D xsi:type="xsd:double"&gt;16814.842188168481&lt;/D&gt;&lt;D xsi:type="xsd:double"&gt;16810.261469471861&lt;/D&gt;&lt;D xsi:type="xsd:double"&gt;16811.923925981879&lt;/D&gt;&lt;D xsi:type="xsd:double"&gt;16808.1890647004&lt;/D&gt;&lt;D xsi:type="xsd:double"&gt;16806.711483538929&lt;/D&gt;&lt;D xsi:type="xsd:double"&gt;16810.762354424482&lt;/D&gt;&lt;D xsi:type="xsd:double"&gt;16827.581716653251&lt;/D&gt;&lt;D xsi:type="xsd:double"&gt;16827.301431652319&lt;/D&gt;&lt;D xsi:type="xsd:double"&gt;16839.235131744379&lt;/D&gt;&lt;D xsi:type="xsd:double"&gt;16849.006615040249&lt;/D&gt;&lt;D xsi:type="xsd:double"&gt;16841.121232792011&lt;/D&gt;&lt;D xsi:type="xsd:double"&gt;16843.013550733958&lt;/D&gt;&lt;D xsi:type="xsd:double"&gt;16849.491445624619&lt;/D&gt;&lt;D xsi:type="xsd:double"&gt;16849.241742349641&lt;/D&gt;&lt;D xsi:type="xsd:double"&gt;16845.02789221839&lt;/D&gt;&lt;D xsi:type="xsd:double"&gt;16849.295862178911&lt;/D&gt;&lt;D xsi:type="xsd:double"&gt;16856.80115394204&lt;/D&gt;&lt;D xsi:type="xsd:double"&gt;16867.602168476489&lt;/D&gt;&lt;D xsi:type="xsd:double"&gt;16866.993758971861&lt;/D&gt;&lt;D xsi:type="xsd:double"&gt;16863.821823571321&lt;/D&gt;&lt;D xsi:type="xsd:double"&gt;16862.43078983642&lt;/D&gt;&lt;D xsi:type="xsd:double"&gt;16875.568802002541&lt;/D&gt;&lt;D xsi:type="xsd:double"&gt;16877.549092963149&lt;/D&gt;&lt;D xsi:type="xsd:double"&gt;16879.010004623371&lt;/D&gt;&lt;D xsi:type="xsd:double"&gt;16881.328638151539&lt;/D&gt;&lt;D xsi:type="xsd:double"&gt;16883.027943888079&lt;/D&gt;&lt;D xsi:type="xsd:double"&gt;16884.63560191232&lt;/D&gt;&lt;D xsi:type="xsd:double"&gt;16887.656510620531&lt;/D&gt;&lt;D xsi:type="xsd:double"&gt;16888.596143700532&lt;/D&gt;&lt;D xsi:type="xsd:double"&gt;16892.55429873192&lt;/D&gt;&lt;D xsi:type="xsd:double"&gt;16897.2501719631&lt;/D&gt;&lt;D xsi:type="xsd:double"&gt;16899.57204429643&lt;/D&gt;&lt;D xsi:type="xsd:double"&gt;16902.74411763328&lt;/D&gt;&lt;D xsi:type="xsd:double"&gt;16886.485334867681&lt;/D&gt;&lt;D xsi:type="xsd:double"&gt;16899.77159887485&lt;/D&gt;&lt;D xsi:type="xsd:double"&gt;16901.46973451029&lt;/D&gt;&lt;D xsi:type="xsd:double"&gt;16905.440695542238&lt;/D&gt;&lt;D xsi:type="xsd:double"&gt;16906.042574319541&lt;/D&gt;&lt;D xsi:type="xsd:double"&gt;16916.700386852572&lt;/D&gt;&lt;D xsi:type="xsd:double"&gt;16921.137193541&lt;/D&gt;&lt;D xsi:type="xsd:double"&gt;16923.388034611438&lt;/D&gt;&lt;D xsi:type="xsd:double"&gt;16924.91874726531&lt;/D&gt;&lt;D xsi:type="xsd:double"&gt;16936.23897555469&lt;/D&gt;&lt;D xsi:type="xsd:double"&gt;16930.805166100821&lt;/D&gt;&lt;D xsi:type="xsd:double"&gt;16942.971975260582&lt;/D&gt;&lt;D xsi:type="xsd:double"&gt;16941.912153838559&lt;/D&gt;&lt;D xsi:type="xsd:double"&gt;16941.837256152969&lt;/D&gt;&lt;D xsi:type="xsd:double"&gt;16942.60431017774&lt;/D&gt;&lt;D xsi:type="xsd:double"&gt;16946.1015092358&lt;/D&gt;&lt;D xsi:type="xsd:double"&gt;16952.062570822131&lt;/D&gt;&lt;D xsi:type="xsd:double"&gt;16956.543804338769&lt;/D&gt;&lt;D xsi:type="xsd:double"&gt;16958.780556461559&lt;/D&gt;&lt;D xsi:type="xsd:double"&gt;16957.010389818621&lt;/D&gt;&lt;D xsi:type="xsd:double"&gt;16966.11689157111&lt;/D&gt;&lt;D xsi:type="xsd:double"&gt;16969.88241231941&lt;/D&gt;&lt;D xsi:type="xsd:double"&gt;16981.300041294369&lt;/D&gt;&lt;D xsi:type="xsd:double"&gt;17019.53972211873&lt;/D&gt;&lt;D xsi:type="xsd:double"&gt;17027.49202261597&lt;/D&gt;&lt;D xsi:type="xsd:double"&gt;17034.095999514659&lt;/D&gt;&lt;D xsi:type="xsd:double"&gt;17039.175034527841&lt;/D&gt;&lt;D xsi:type="xsd:double"&gt;17042.887175692082&lt;/D&gt;&lt;D xsi:type="xsd:double"&gt;17035.888030941569&lt;/D&gt;&lt;D xsi:type="xsd:double"&gt;17043.232180399042&lt;/D&gt;&lt;D xsi:type="xsd:double"&gt;17043.577541748531&lt;/D&gt;&lt;D xsi:type="xsd:double"&gt;17057.89853229954&lt;/D&gt;&lt;D xsi:type="xsd:double"&gt;17052.09533991362&lt;/D&gt;&lt;D xsi:type="xsd:double"&gt;17066.25721108323&lt;/D&gt;&lt;D xsi:type="xsd:double"&gt;17060.935796704729&lt;/D&gt;&lt;D xsi:type="xsd:double"&gt;17060.904131779411&lt;/D&gt;&lt;D xsi:type="xsd:double"&gt;17069.362587778211&lt;/D&gt;&lt;D xsi:type="xsd:double"&gt;17099.431196614441&lt;/D&gt;&lt;D xsi:type="xsd:double"&gt;17133.206436364078&lt;/D&gt;&lt;D xsi:type="xsd:double"&gt;17138.216031144409&lt;/D&gt;&lt;D xsi:type="xsd:double"&gt;17128.684978306941&lt;/D&gt;&lt;D xsi:type="xsd:double"&gt;17115.876664860851&lt;/D&gt;&lt;D xsi:type="xsd:double"&gt;17118.431849642151&lt;/D&gt;&lt;D xsi:type="xsd:double"&gt;17106.610961410941&lt;/D&gt;&lt;D xsi:type="xsd:double"&gt;17129.387632902&lt;/D&gt;&lt;D xsi:type="xsd:double"&gt;17115.944320115079&lt;/D&gt;&lt;D xsi:type="xsd:double"&gt;17135.348910134609&lt;/D&gt;&lt;D xsi:type="xsd:double"&gt;17144.3161906739&lt;/D&gt;&lt;D xsi:type="xsd:double"&gt;17146.7338621444&lt;/D&gt;&lt;D xsi:type="xsd:double"&gt;17155.017429343381&lt;/D&gt;&lt;D xsi:type="xsd:double"&gt;17149.914063057538&lt;/D&gt;&lt;D xsi:type="xsd:double"&gt;17202.84974045835&lt;/D&gt;&lt;D xsi:type="xsd:double"&gt;17207.217504032229&lt;/D&gt;&lt;D xsi:type="xsd:double"&gt;17212.75864211734&lt;/D&gt;&lt;D xsi:type="xsd:double"&gt;17223.5320758315&lt;/D&gt;&lt;D xsi:type="xsd:double"&gt;17226.721982669929&lt;/D&gt;&lt;D xsi:type="xsd:double"&gt;17238.175680097818&lt;/D&gt;&lt;D xsi:type="xsd:double"&gt;17253.006688214009&lt;/D&gt;&lt;D xsi:type="xsd:double"&gt;17272.26506409104&lt;/D&gt;&lt;D xsi:type="xsd:double"&gt;17282.638203458871&lt;/D&gt;&lt;D xsi:type="xsd:double"&gt;17280.477458742011&lt;/D&gt;&lt;D xsi:type="xsd:double"&gt;17275.22192314823&lt;/D&gt;&lt;D xsi:type="xsd:double"&gt;17309.765258363241&lt;/D&gt;&lt;D xsi:type="xsd:double"&gt;17306.059719189368&lt;/D&gt;&lt;D xsi:type="xsd:double"&gt;17310.309762600122&lt;/D&gt;&lt;D xsi:type="xsd:double"&gt;17336.177223260231&lt;/D&gt;&lt;D xsi:type="xsd:double"&gt;17350.045268229551&lt;/D&gt;&lt;D xsi:type="xsd:double"&gt;17351.9795095587&lt;/D&gt;&lt;D xsi:type="xsd:double"&gt;17372.066874416949&lt;/D&gt;&lt;D xsi:type="xsd:double"&gt;17380.35351583645&lt;/D&gt;&lt;D xsi:type="xsd:double"&gt;17388.541380606319&lt;/D&gt;&lt;D xsi:type="xsd:double"&gt;17377.721267349181&lt;/D&gt;&lt;D xsi:type="xsd:double"&gt;17405.094865446608&lt;/D&gt;&lt;D xsi:type="xsd:double"&gt;17401.53497239434&lt;/D&gt;&lt;D xsi:type="xsd:double"&gt;17405.908353661449&lt;/D&gt;&lt;D xsi:type="xsd:double"&gt;17405.216761192329&lt;/D&gt;&lt;D xsi:type="xsd:double"&gt;17393.385901892441&lt;/D&gt;&lt;D xsi:type="xsd:double"&gt;17395.8054260021&lt;/D&gt;&lt;D xsi:type="xsd:double"&gt;17423.63370885071&lt;/D&gt;&lt;D xsi:type="xsd:double"&gt;17438.656112176908&lt;/D&gt;&lt;D xsi:type="xsd:double"&gt;17441.324750625939&lt;/D&gt;&lt;D xsi:type="xsd:double"&gt;17454.309718358181&lt;/D&gt;&lt;D xsi:type="xsd:double"&gt;17456.531087825359&lt;/D&gt;&lt;D xsi:type="xsd:double"&gt;17461.241721585291&lt;/D&gt;&lt;D xsi:type="xsd:double"&gt;17475.3667373086&lt;/D&gt;&lt;D xsi:type="xsd:double"&gt;17484.5122167713&lt;/D&gt;&lt;D xsi:type="xsd:double"&gt;17483.22511928964&lt;/D&gt;&lt;D xsi:type="xsd:double"&gt;17460.1652535305&lt;/D&gt;&lt;D xsi:type="xsd:double"&gt;17478.0098113398&lt;/D&gt;&lt;D xsi:type="xsd:double"&gt;17474.892820670691&lt;/D&gt;&lt;D xsi:type="xsd:double"&gt;17494.701176679151&lt;/D&gt;&lt;D xsi:type="xsd:double"&gt;17499.700671526571&lt;/D&gt;&lt;D xsi:type="xsd:double"&gt;17506.6466710789&lt;/D&gt;&lt;D xsi:type="xsd:double"&gt;17513.171396220379&lt;/D&gt;&lt;D xsi:type="xsd:double"&gt;17517.920241004289&lt;/D&gt;&lt;D xsi:type="xsd:double"&gt;17513.49608763069&lt;/D&gt;&lt;D xsi:type="xsd:double"&gt;17525.79056724086&lt;/D&gt;&lt;D xsi:type="xsd:double"&gt;17530.5511588622&lt;/D&gt;&lt;D xsi:type="xsd:double"&gt;17541.595352168231&lt;/D&gt;&lt;D xsi:type="xsd:double"&gt;17540.136015004031&lt;/D&gt;&lt;D xsi:type="xsd:double"&gt;17561.300365158411&lt;/D&gt;&lt;D xsi:type="xsd:double"&gt;17531.90424945355&lt;/D&gt;&lt;D xsi:type="xsd:double"&gt;17539.4892857228&lt;/D&gt;&lt;D xsi:type="xsd:double"&gt;17556.084564652141&lt;/D&gt;&lt;D xsi:type="xsd:double"&gt;17559.534586361209&lt;/D&gt;&lt;D xsi:type="xsd:double"&gt;17561.58934910817&lt;/D&gt;&lt;D xsi:type="xsd:double"&gt;17581.065712666212&lt;/D&gt;&lt;D xsi:type="xsd:double"&gt;17536.119324142779&lt;/D&gt;&lt;D xsi:type="xsd:double"&gt;17543.65288627164&lt;/D&gt;&lt;D xsi:type="xsd:double"&gt;17611.54155831553&lt;/D&gt;&lt;D xsi:type="xsd:double"&gt;17613.086795561259&lt;/D&gt;&lt;D xsi:type="xsd:double"&gt;17546.9226305876&lt;/D&gt;&lt;D xsi:type="xsd:double"&gt;17597.2056749818&lt;/D&gt;&lt;D xsi:type="xsd:double"&gt;17634.393716474391&lt;/D&gt;&lt;D xsi:type="xsd:double"&gt;17635.325089804981&lt;/D&gt;&lt;D xsi:type="xsd:double"&gt;17649.940484273069&lt;/D&gt;&lt;D xsi:type="xsd:double"&gt;17655.46047728369&lt;/D&gt;&lt;D xsi:type="xsd:double"&gt;17658.43495424687&lt;/D&gt;&lt;D xsi:type="xsd:double"&gt;17666.138682497829&lt;/D&gt;&lt;D xsi:type="xsd:double"&gt;17664.107739698571&lt;/D&gt;&lt;D xsi:type="xsd:double"&gt;17675.507461187259&lt;/D&gt;&lt;D xsi:type="xsd:double"&gt;17676.90889199005&lt;/D&gt;&lt;D xsi:type="xsd:double"&gt;17679.02301196866&lt;/D&gt;&lt;D xsi:type="xsd:double"&gt;17692.126952823612&lt;/D&gt;&lt;D xsi:type="xsd:double"&gt;17655.272889699951&lt;/D&gt;&lt;D xsi:type="xsd:double"&gt;17662.37930270626&lt;/D&gt;&lt;D xsi:type="xsd:double"&gt;17688.495407277489&lt;/D&gt;&lt;D xsi:type="xsd:double"&gt;17687.350977337341&lt;/D&gt;&lt;D xsi:type="xsd:double"&gt;17656.739057526931&lt;/D&gt;&lt;D xsi:type="xsd:double"&gt;17680.20927461149&lt;/D&gt;&lt;D xsi:type="xsd:double"&gt;17682.619800218112&lt;/D&gt;&lt;D xsi:type="xsd:double"&gt;17637.32878416367&lt;/D&gt;&lt;D xsi:type="xsd:double"&gt;17642.871802576989&lt;/D&gt;&lt;D xsi:type="xsd:double"&gt;17659.6830355542&lt;/D&gt;&lt;D xsi:type="xsd:double"&gt;17669.861974603631&lt;/D&gt;&lt;D xsi:type="xsd:double"&gt;17671.512320497241&lt;/D&gt;&lt;D xsi:type="xsd:double"&gt;17672.166700187761&lt;/D&gt;&lt;D xsi:type="xsd:double"&gt;17641.700591006851&lt;/D&gt;&lt;D xsi:type="xsd:double"&gt;17671.685186992028&lt;/D&gt;&lt;D xsi:type="xsd:double"&gt;17653.119499241329&lt;/D&gt;&lt;D xsi:type="xsd:double"&gt;17681.42241579865&lt;/D&gt;&lt;D xsi:type="xsd:double"&gt;17667.35806414859&lt;/D&gt;&lt;D xsi:type="xsd:double"&gt;17661.7655239626&lt;/D&gt;&lt;D xsi:type="xsd:double"&gt;17680.001400289959&lt;/D&gt;&lt;D xsi:type="xsd:double"&gt;17684.283052813691&lt;/D&gt;&lt;D xsi:type="xsd:double"&gt;17684.35916858973&lt;/D&gt;&lt;D xsi:type="xsd:double"&gt;17689.9752865252&lt;/D&gt;&lt;D xsi:type="xsd:double"&gt;17657.41739487429&lt;/D&gt;&lt;D xsi:type="xsd:double"&gt;17693.1621541335&lt;/D&gt;&lt;D xsi:type="xsd:double"&gt;17674.93887015459&lt;/D&gt;&lt;D xsi:type="xsd:double"&gt;17640.330023429731&lt;/D&gt;&lt;D xsi:type="xsd:double"&gt;17651.895326601869&lt;/D&gt;&lt;D xsi:type="xsd:double"&gt;17662.327888584019&lt;/D&gt;&lt;D xsi:type="xsd:double"&gt;17638.311330896031&lt;/D&gt;&lt;D xsi:type="xsd:double"&gt;17610.660586169641&lt;/D&gt;&lt;D xsi:type="xsd:double"&gt;17728.945653459428&lt;/D&gt;&lt;D xsi:type="xsd:double"&gt;17695.349919629542&lt;/D&gt;&lt;D xsi:type="xsd:double"&gt;17707.421826393129&lt;/D&gt;&lt;D xsi:type="xsd:double"&gt;17704.87221303902&lt;/D&gt;&lt;D xsi:type="xsd:double"&gt;17708.74033344477&lt;/D&gt;&lt;D xsi:type="xsd:double"&gt;17689.892588281549&lt;/D&gt;&lt;D xsi:type="xsd:double"&gt;17723.312101782842&lt;/D&gt;&lt;D xsi:type="xsd:double"&gt;17721.145018869782&lt;/D&gt;&lt;D xsi:type="xsd:double"&gt;17730.4787775913&lt;/D&gt;&lt;D xsi:type="xsd:double"&gt;17739.186653619381&lt;/D&gt;&lt;D xsi:type="xsd:double"&gt;17710.932647637412&lt;/D&gt;&lt;D xsi:type="xsd:double"&gt;17680.303464334829&lt;/D&gt;&lt;D xsi:type="xsd:double"&gt;17671.88084699486&lt;/D&gt;&lt;D xsi:type="xsd:double"&gt;17740.669966253648&lt;/D&gt;&lt;D xsi:type="xsd:double"&gt;17768.747800846391&lt;/D&gt;&lt;D xsi:type="xsd:double"&gt;17799.476352550471&lt;/D&gt;&lt;D xsi:type="xsd:double"&gt;17816.81341344805&lt;/D&gt;&lt;D xsi:type="xsd:double"&gt;17831.2186544233&lt;/D&gt;&lt;D xsi:type="xsd:double"&gt;17774.1161550269&lt;/D&gt;&lt;D xsi:type="xsd:double"&gt;17844.652807047849&lt;/D&gt;&lt;D xsi:type="xsd:double"&gt;17819.1622372049&lt;/D&gt;&lt;D xsi:type="xsd:double"&gt;17774.406757339351&lt;/D&gt;&lt;D xsi:type="xsd:double"&gt;17779.13427340793&lt;/D&gt;&lt;D xsi:type="xsd:double"&gt;17780.230549217551&lt;/D&gt;&lt;D xsi:type="xsd:double"&gt;17794.269186917449&lt;/D&gt;&lt;D xsi:type="xsd:double"&gt;17763.47149020854&lt;/D&gt;&lt;D xsi:type="xsd:double"&gt;17785.058925782661&lt;/D&gt;&lt;D xsi:type="xsd:double"&gt;17784.769981786219&lt;/D&gt;&lt;D xsi:type="xsd:double"&gt;17804.050402188652&lt;/D&gt;&lt;D xsi:type="xsd:double"&gt;17826.072003327059&lt;/D&gt;&lt;D xsi:type="xsd:double"&gt;17748.01190557954&lt;/D&gt;&lt;D xsi:type="xsd:double"&gt;17807.224720756949&lt;/D&gt;&lt;D xsi:type="xsd:double"&gt;17809.82208888483&lt;/D&gt;&lt;D xsi:type="xsd:double"&gt;17822.526613893329&lt;/D&gt;&lt;D xsi:type="xsd:double"&gt;17819.43977729974&lt;/D&gt;&lt;D xsi:type="xsd:double"&gt;17841.184645301531&lt;/D&gt;&lt;D xsi:type="xsd:double"&gt;17823.804086407581&lt;/D&gt;&lt;D xsi:type="xsd:double"&gt;17813.231860777949&lt;/D&gt;&lt;D xsi:type="xsd:double"&gt;17856.03435681554&lt;/D&gt;&lt;D xsi:type="xsd:double"&gt;17860.9687662865&lt;/D&gt;&lt;D xsi:type="xsd:double"&gt;17840.7208245959&lt;/D&gt;&lt;D xsi:type="xsd:double"&gt;17849.665542570179&lt;/D&gt;&lt;D xsi:type="xsd:double"&gt;17852.4672592941&lt;/D&gt;&lt;D xsi:type="xsd:double"&gt;17865.41506488817&lt;/D&gt;&lt;D xsi:type="xsd:double"&gt;17720.882848850521&lt;/D&gt;&lt;D xsi:type="xsd:double"&gt;17841.129578155029&lt;/D&gt;&lt;D xsi:type="xsd:double"&gt;17847.2780918987&lt;/D&gt;&lt;D xsi:type="xsd:double"&gt;17922.787559781351&lt;/D&gt;&lt;D xsi:type="xsd:double"&gt;17930.280058097182&lt;/D&gt;&lt;D xsi:type="xsd:double"&gt;17944.09813621403&lt;/D&gt;&lt;D xsi:type="xsd:double"&gt;17945.899859619749&lt;/D&gt;&lt;D xsi:type="xsd:double"&gt;17950.377188940762&lt;/D&gt;&lt;D xsi:type="xsd:double"&gt;17954.388150999479&lt;/D&gt;&lt;D xsi:type="xsd:double"&gt;17950.72643286757&lt;/D&gt;&lt;D xsi:type="xsd:double"&gt;17985.426559194821&lt;/D&gt;&lt;D xsi:type="xsd:double"&gt;17975.716390024769&lt;/D&gt;&lt;D xsi:type="xsd:double"&gt;17984.712671451951&lt;/D&gt;&lt;D xsi:type="xsd:double"&gt;17989.771104261708&lt;/D&gt;&lt;D xsi:type="xsd:double"&gt;17992.915690878439&lt;/D&gt;&lt;D xsi:type="xsd:double"&gt;18015.542763881189&lt;/D&gt;&lt;D xsi:type="xsd:double"&gt;18021.177903711548&lt;/D&gt;&lt;D xsi:type="xsd:double"&gt;18030.396588133459&lt;/D&gt;&lt;D xsi:type="xsd:double"&gt;18033.011335619889&lt;/D&gt;&lt;D xsi:type="xsd:double"&gt;18043.542313926209&lt;/D&gt;&lt;D xsi:type="xsd:double"&gt;18045.62169766059&lt;/D&gt;&lt;D xsi:type="xsd:double"&gt;18052.215009292271&lt;/D&gt;&lt;D xsi:type="xsd:double"&gt;18059.013764607229&lt;/D&gt;&lt;D xsi:type="xsd:double"&gt;18060.8126162102&lt;/D&gt;&lt;D xsi:type="xsd:double"&gt;18057.835142719279&lt;/D&gt;&lt;D xsi:type="xsd:double"&gt;18082.750487964739&lt;/D&gt;&lt;D xsi:type="xsd:double"&gt;18080.80358569722&lt;/D&gt;&lt;D xsi:type="xsd:double"&gt;18091.840127170581&lt;/D&gt;&lt;D xsi:type="xsd:double"&gt;18096.880941546009&lt;/D&gt;&lt;D xsi:type="xsd:double"&gt;18117.004029589181&lt;/D&gt;&lt;D xsi:type="xsd:double"&gt;18126.11386425656&lt;/D&gt;&lt;D xsi:type="xsd:double"&gt;18126.607622981879&lt;/D&gt;&lt;D xsi:type="xsd:double"&gt;18128.24037665483&lt;/D&gt;&lt;D xsi:type="xsd:double"&gt;18141.804155402151&lt;/D&gt;&lt;D xsi:type="xsd:double"&gt;18144.92134129881&lt;/D&gt;&lt;D xsi:type="xsd:double"&gt;18147.737793568911&lt;/D&gt;&lt;D xsi:type="xsd:double"&gt;18133.9412635042&lt;/D&gt;&lt;D xsi:type="xsd:double"&gt;18157.125821611618&lt;/D&gt;&lt;D xsi:type="xsd:double"&gt;18161.631892881622&lt;/D&gt;&lt;D xsi:type="xsd:double"&gt;18170.284884930159&lt;/D&gt;&lt;D xsi:type="xsd:double"&gt;18176.2396717166&lt;/D&gt;&lt;D xsi:type="xsd:double"&gt;18170.487188612529&lt;/D&gt;&lt;D xsi:type="xsd:double"&gt;18172.072380077039&lt;/D&gt;&lt;D xsi:type="xsd:double"&gt;18185.30983098286&lt;/D&gt;&lt;D xsi:type="xsd:double"&gt;18192.235478218459&lt;/D&gt;&lt;D xsi:type="xsd:double"&gt;18200.666849193422&lt;/D&gt;&lt;D xsi:type="xsd:double"&gt;18205.614825213132&lt;/D&gt;&lt;D xsi:type="xsd:double"&gt;18207.231519170411&lt;/D&gt;&lt;D xsi:type="xsd:double"&gt;18230.67916925751&lt;/D&gt;&lt;D xsi:type="xsd:double"&gt;18226.954504983809&lt;/D&gt;&lt;D xsi:type="xsd:double"&gt;18247.584218263692&lt;/D&gt;&lt;D xsi:type="xsd:double"&gt;18257.996875915542&lt;/D&gt;&lt;D xsi:type="xsd:double"&gt;18262.21420408917&lt;/D&gt;&lt;D xsi:type="xsd:double"&gt;18270.447845236489&lt;/D&gt;&lt;D xsi:type="xsd:double"&gt;18274.421999041431&lt;/D&gt;&lt;D xsi:type="xsd:double"&gt;18276.409843865651&lt;/D&gt;&lt;D xsi:type="xsd:double"&gt;18290.7455339997&lt;/D&gt;&lt;D xsi:type="xsd:double"&gt;18285.751541632959&lt;/D&gt;&lt;D xsi:type="xsd:double"&gt;18305.191879123369&lt;/D&gt;&lt;D xsi:type="xsd:double"&gt;18313.826953384822&lt;/D&gt;&lt;D xsi:type="xsd:double"&gt;18299.366160992871&lt;/D&gt;&lt;D xsi:type="xsd:double"&gt;18300.467696210089&lt;/D&gt;&lt;D xsi:type="xsd:double"&gt;18227.416551001432&lt;/D&gt;&lt;D xsi:type="xsd:double"&gt;18196.541579431&lt;/D&gt;&lt;D xsi:type="xsd:double"&gt;18191.003117020478&lt;/D&gt;&lt;D xsi:type="xsd:double"&gt;18206.600214297629&lt;/D&gt;&lt;D xsi:type="xsd:double"&gt;18217.57073535661&lt;/D&gt;&lt;D xsi:type="xsd:double"&gt;18339.25852354016&lt;/D&gt;&lt;D xsi:type="xsd:double"&gt;18335.717959311889&lt;/D&gt;&lt;D xsi:type="xsd:double"&gt;18340.034248858661&lt;/D&gt;&lt;D xsi:type="xsd:double"&gt;18316.054450885538&lt;/D&gt;&lt;D xsi:type="xsd:double"&gt;18330.06945645891&lt;/D&gt;&lt;D xsi:type="xsd:double"&gt;18348.512805246359&lt;/D&gt;&lt;D xsi:type="xsd:double"&gt;18353.487209318089&lt;/D&gt;&lt;D xsi:type="xsd:double"&gt;18355.86913144089&lt;/D&gt;&lt;D xsi:type="xsd:double"&gt;18356.946443574929&lt;/D&gt;&lt;D xsi:type="xsd:double"&gt;18369.998303999881&lt;/D&gt;&lt;D xsi:type="xsd:double"&gt;18372.377011725908&lt;/D&gt;&lt;D xsi:type="xsd:double"&gt;18375.976692929438&lt;/D&gt;&lt;D xsi:type="xsd:double"&gt;18378.321290549811&lt;/D&gt;&lt;D xsi:type="xsd:double"&gt;18378.938416518311&lt;/D&gt;&lt;D xsi:type="xsd:double"&gt;18376.923150955521&lt;/D&gt;&lt;D xsi:type="xsd:double"&gt;18383.049511447891&lt;/D&gt;&lt;D xsi:type="xsd:double"&gt;18391.695410347529&lt;/D&gt;&lt;D xsi:type="xsd:double"&gt;18410.342123052291&lt;/D&gt;&lt;D xsi:type="xsd:double"&gt;18425.837123142988&lt;/D&gt;&lt;D xsi:type="xsd:double"&gt;18421.426642003062&lt;/D&gt;&lt;D xsi:type="xsd:double"&gt;18436.70745061048&lt;/D&gt;&lt;D xsi:type="xsd:double"&gt;18435.64104532788&lt;/D&gt;&lt;D xsi:type="xsd:double"&gt;18449.13742105888&lt;/D&gt;&lt;D xsi:type="xsd:double"&gt;18414.46821672915&lt;/D&gt;&lt;D xsi:type="xsd:double"&gt;18460.21818117554&lt;/D&gt;&lt;D xsi:type="xsd:double"&gt;18451.64516048121&lt;/D&gt;&lt;D xsi:type="xsd:double"&gt;18470.691156110941&lt;/D&gt;&lt;D xsi:type="xsd:double"&gt;18483.787403677368&lt;/D&gt;&lt;D xsi:type="xsd:double"&gt;18487.61011727856&lt;/D&gt;&lt;D xsi:type="xsd:double"&gt;18491.986545813488&lt;/D&gt;&lt;D xsi:type="xsd:double"&gt;18495.392319128419&lt;/D&gt;&lt;D xsi:type="xsd:double"&gt;18499.64724118618&lt;/D&gt;&lt;D xsi:type="xsd:double"&gt;18530.835613740521&lt;/D&gt;&lt;D xsi:type="xsd:double"&gt;18529.920403819979&lt;/D&gt;&lt;D xsi:type="xsd:double"&gt;18533.07067006356&lt;/D&gt;&lt;D xsi:type="xsd:double"&gt;18526.6010883243&lt;/D&gt;&lt;D xsi:type="xsd:double"&gt;18523.962438058908&lt;/D&gt;&lt;D xsi:type="xsd:double"&gt;18553.15418881657&lt;/D&gt;&lt;D xsi:type="xsd:double"&gt;18555.073494505119&lt;/D&gt;&lt;D xsi:type="xsd:double"&gt;18561.2301013783&lt;/D&gt;&lt;D xsi:type="xsd:double"&gt;18565.064451662161&lt;/D&gt;&lt;D xsi:type="xsd:double"&gt;18565.87556459679&lt;/D&gt;&lt;D xsi:type="xsd:double"&gt;18518.386609312911&lt;/D&gt;&lt;D xsi:type="xsd:double"&gt;18529.33511682519&lt;/D&gt;&lt;D xsi:type="xsd:double"&gt;18515.0971456589&lt;/D&gt;&lt;D xsi:type="xsd:double"&gt;18505.651858822319&lt;/D&gt;&lt;D xsi:type="xsd:double"&gt;18476.1982741301&lt;/D&gt;&lt;D xsi:type="xsd:double"&gt;18514.099252020889&lt;/D&gt;&lt;D xsi:type="xsd:double"&gt;18428.797838468559&lt;/D&gt;&lt;D xsi:type="xsd:double"&gt;18397.81728866609&lt;/D&gt;&lt;D xsi:type="xsd:double"&gt;18379.794127520119&lt;/D&gt;&lt;D xsi:type="xsd:double"&gt;18398.605575901209&lt;/D&gt;&lt;D xsi:type="xsd:double"&gt;18409.30303139539&lt;/D&gt;&lt;D xsi:type="xsd:double"&gt;18435.2619233553&lt;/D&gt;&lt;D xsi:type="xsd:double"&gt;18417.432447160889&lt;/D&gt;&lt;D xsi:type="xsd:double"&gt;18437.26622168169&lt;/D&gt;&lt;D xsi:type="xsd:double"&gt;18398.896243579878&lt;/D&gt;&lt;D xsi:type="xsd:double"&gt;18371.129915756868&lt;/D&gt;&lt;D xsi:type="xsd:double"&gt;18445.777736450538&lt;/D&gt;&lt;D xsi:type="xsd:double"&gt;18424.8538028552&lt;/D&gt;&lt;D xsi:type="xsd:double"&gt;18442.228963259691&lt;/D&gt;&lt;D xsi:type="xsd:double"&gt;18425.0123701269&lt;/D&gt;&lt;D xsi:type="xsd:double"&gt;18438.684614208629&lt;/D&gt;&lt;D xsi:type="xsd:double"&gt;18404.983260220619&lt;/D&gt;&lt;D xsi:type="xsd:double"&gt;18443.591258252389&lt;/D&gt;&lt;D xsi:type="xsd:double"&gt;18402.923999691138&lt;/D&gt;&lt;D xsi:type="xsd:double"&gt;18457.039379360049&lt;/D&gt;&lt;D xsi:type="xsd:double"&gt;18454.313296743279&lt;/D&gt;&lt;D xsi:type="xsd:double"&gt;18440.74660035838&lt;/D&gt;&lt;D xsi:type="xsd:double"&gt;18450.06015400208&lt;/D&gt;&lt;D xsi:type="xsd:double"&gt;18423.47835355904&lt;/D&gt;&lt;D xsi:type="xsd:double"&gt;18362.254560199861&lt;/D&gt;&lt;D xsi:type="xsd:double"&gt;18394.19323185565&lt;/D&gt;&lt;D xsi:type="xsd:double"&gt;18393.399532969928&lt;/D&gt;&lt;D xsi:type="xsd:double"&gt;18383.40669980532&lt;/D&gt;&lt;D xsi:type="xsd:double"&gt;18368.471194153331&lt;/D&gt;&lt;D xsi:type="xsd:double"&gt;18391.892206246161&lt;/D&gt;&lt;D xsi:type="xsd:double"&gt;18332.37453285728&lt;/D&gt;&lt;D xsi:type="xsd:double"&gt;18393.083733740928&lt;/D&gt;&lt;D xsi:type="xsd:double"&gt;18383.51663005563&lt;/D&gt;&lt;D xsi:type="xsd:double"&gt;18422.662830011479&lt;/D&gt;&lt;D xsi:type="xsd:double"&gt;18444.278936597759&lt;/D&gt;&lt;D xsi:type="xsd:double"&gt;18453.55283885594&lt;/D&gt;&lt;D xsi:type="xsd:double"&gt;18457.45222909467&lt;/D&gt;&lt;D xsi:type="xsd:double"&gt;18461.719319518721&lt;/D&gt;&lt;D xsi:type="xsd:double"&gt;18458.638792186212&lt;/D&gt;&lt;D xsi:type="xsd:double"&gt;18456.0370987573&lt;/D&gt;&lt;D xsi:type="xsd:double"&gt;18456.098902159862&lt;/D&gt;&lt;D xsi:type="xsd:double"&gt;18461.61956310608&lt;/D&gt;&lt;D xsi:type="xsd:double"&gt;18486.461931823851&lt;/D&gt;&lt;D xsi:type="xsd:double"&gt;18450.121092656391&lt;/D&gt;&lt;D xsi:type="xsd:double"&gt;18475.2529232061&lt;/D&gt;&lt;D xsi:type="xsd:double"&gt;18477.264787526281&lt;/D&gt;&lt;D xsi:type="xsd:double"&gt;18450.217399453009&lt;/D&gt;&lt;D xsi:type="xsd:double"&gt;18445.305230335762&lt;/D&gt;&lt;D xsi:type="xsd:double"&gt;18463.221467650241&lt;/D&gt;&lt;D xsi:type="xsd:double"&gt;18468.898226780831&lt;/D&gt;&lt;D xsi:type="xsd:double"&gt;18477.45156887198&lt;/D&gt;&lt;D xsi:type="xsd:double"&gt;18469.914976110871&lt;/D&gt;&lt;D xsi:type="xsd:double"&gt;18463.477020483551&lt;/D&gt;&lt;D xsi:type="xsd:double"&gt;18478.50041886952&lt;/D&gt;&lt;D xsi:type="xsd:double"&gt;18475.11080391227&lt;/D&gt;&lt;D xsi:type="xsd:double"&gt;18527.359910890031&lt;/D&gt;&lt;D xsi:type="xsd:double"&gt;18518.851518898551&lt;/D&gt;&lt;D xsi:type="xsd:double"&gt;18519.745736088309&lt;/D&gt;&lt;D xsi:type="xsd:double"&gt;18531.105638045119&lt;/D&gt;&lt;D xsi:type="xsd:double"&gt;18495.519272234109&lt;/D&gt;&lt;D xsi:type="xsd:double"&gt;18519.448956229819&lt;/D&gt;&lt;D xsi:type="xsd:double"&gt;18515.10762807135&lt;/D&gt;&lt;D xsi:type="xsd:double"&gt;18492.51610991991&lt;/D&gt;&lt;D xsi:type="xsd:double"&gt;18506.966578872711&lt;/D&gt;&lt;D xsi:type="xsd:double"&gt;18462.40296461168&lt;/D&gt;&lt;D xsi:type="xsd:double"&gt;18480.75685862327&lt;/D&gt;&lt;D xsi:type="xsd:double"&gt;18508.011007299869&lt;/D&gt;&lt;D xsi:type="xsd:double"&gt;18507.533105543269&lt;/D&gt;&lt;D xsi:type="xsd:double"&gt;18499.50655187638&lt;/D&gt;&lt;D xsi:type="xsd:double"&gt;18503.196970509929&lt;/D&gt;&lt;D xsi:type="xsd:double"&gt;18488.831257687569&lt;/D&gt;&lt;D xsi:type="xsd:double"&gt;18517.38437720963&lt;/D&gt;&lt;D xsi:type="xsd:double"&gt;18500.696099300469&lt;/D&gt;&lt;D xsi:type="xsd:double"&gt;18518.335399737109&lt;/D&gt;&lt;D xsi:type="xsd:double"&gt;18512.38083176532&lt;/D&gt;&lt;D xsi:type="xsd:double"&gt;18508.897615782818&lt;/D&gt;&lt;D xsi:type="xsd:double"&gt;18526.96267920993&lt;/D&gt;&lt;D xsi:type="xsd:double"&gt;18532.711773435982&lt;/D&gt;&lt;D xsi:type="xsd:double"&gt;18514.910011614142&lt;/D&gt;&lt;D xsi:type="xsd:double"&gt;18487.81884000908&lt;/D&gt;&lt;D xsi:type="xsd:double"&gt;18518.34091513764&lt;/D&gt;&lt;D xsi:type="xsd:double"&gt;18689.829970820629&lt;/D&gt;&lt;D xsi:type="xsd:double"&gt;18658.892318839338&lt;/D&gt;&lt;D xsi:type="xsd:double"&gt;18692.977062486949&lt;/D&gt;&lt;D xsi:type="xsd:double"&gt;18676.484295170139&lt;/D&gt;&lt;D xsi:type="xsd:double"&gt;18620.0887305815&lt;/D&gt;&lt;D xsi:type="xsd:double"&gt;18617.740893575508&lt;/D&gt;&lt;D xsi:type="xsd:double"&gt;18681.377181834971&lt;/D&gt;&lt;D xsi:type="xsd:double"&gt;18670.5874113023&lt;/D&gt;&lt;D xsi:type="xsd:double"&gt;18642.827942489392&lt;/D&gt;&lt;D xsi:type="xsd:double"&gt;18654.46554313404&lt;/D&gt;&lt;D xsi:type="xsd:double"&gt;18662.3430651482&lt;/D&gt;&lt;D xsi:type="xsd:double"&gt;18665.113278049172&lt;/D&gt;&lt;D xsi:type="xsd:double"&gt;18681.08352704459&lt;/D&gt;&lt;D xsi:type="xsd:double"&gt;18679.987096558951&lt;/D&gt;&lt;D xsi:type="xsd:double"&gt;18701.926343680949&lt;/D&gt;&lt;D xsi:type="xsd:double"&gt;18707.887840850261&lt;/D&gt;&lt;D xsi:type="xsd:double"&gt;18686.44124663448&lt;/D&gt;&lt;D xsi:type="xsd:double"&gt;18688.77100398151&lt;/D&gt;&lt;D xsi:type="xsd:double"&gt;18631.87242634434&lt;/D&gt;&lt;D xsi:type="xsd:double"&gt;18639.953492580211&lt;/D&gt;&lt;D xsi:type="xsd:double"&gt;18547.11927104777&lt;/D&gt;&lt;D xsi:type="xsd:double"&gt;18559.749323840311&lt;/D&gt;&lt;D xsi:type="xsd:double"&gt;18553.118498531479&lt;/D&gt;&lt;D xsi:type="xsd:double"&gt;18602.3943490905&lt;/D&gt;&lt;D xsi:type="xsd:double"&gt;18607.80959659411&lt;/D&gt;&lt;D xsi:type="xsd:double"&gt;18597.413455213791&lt;/D&gt;&lt;D xsi:type="xsd:double"&gt;18629.1030391858&lt;/D&gt;&lt;D xsi:type="xsd:double"&gt;18550.54876828238&lt;/D&gt;&lt;D xsi:type="xsd:double"&gt;18620.777119869159&lt;/D&gt;&lt;D xsi:type="xsd:double"&gt;18668.395501198069&lt;/D&gt;&lt;D xsi:type="xsd:double"&gt;18627.29255607093&lt;/D&gt;&lt;D xsi:type="xsd:double"&gt;18687.992174145689&lt;/D&gt;&lt;D xsi:type="xsd:double"&gt;18654.723738010889&lt;/D&gt;&lt;D xsi:type="xsd:double"&gt;18605.65573329369&lt;/D&gt;&lt;D xsi:type="xsd:double"&gt;18670.040710598329&lt;/D&gt;&lt;D xsi:type="xsd:double"&gt;18672.820945517211&lt;/D&gt;&lt;D xsi:type="xsd:double"&gt;18700.336058024219&lt;/D&gt;&lt;D xsi:type="xsd:double"&gt;18688.993163804891&lt;/D&gt;&lt;D xsi:type="xsd:double"&gt;18665.264720694911&lt;/D&gt;&lt;D xsi:type="xsd:double"&gt;18619.67718587221&lt;/D&gt;&lt;D xsi:type="xsd:double"&gt;18655.51518572693&lt;/D&gt;&lt;D xsi:type="xsd:double"&gt;18696.708692641649&lt;/D&gt;&lt;D xsi:type="xsd:double"&gt;18676.22539649413&lt;/D&gt;&lt;D xsi:type="xsd:double"&gt;18608.4099152565&lt;/D&gt;&lt;D xsi:type="xsd:double"&gt;18703.01191630257&lt;/D&gt;&lt;D xsi:type="xsd:double"&gt;18778.51798658046&lt;/D&gt;&lt;D xsi:type="xsd:double"&gt;18744.48818483646&lt;/D&gt;&lt;D xsi:type="xsd:double"&gt;18751.647266830561&lt;/D&gt;&lt;D xsi:type="xsd:double"&gt;18714.25139229566&lt;/D&gt;&lt;D xsi:type="xsd:double"&gt;18728.065364023321&lt;/D&gt;&lt;D xsi:type="xsd:double"&gt;18654.15108741778&lt;/D&gt;&lt;D xsi:type="xsd:double"&gt;18611.705848412661&lt;/D&gt;&lt;D xsi:type="xsd:double"&gt;18559.875428365369&lt;/D&gt;&lt;D xsi:type="xsd:double"&gt;18591.629272304988&lt;/D&gt;&lt;D xsi:type="xsd:double"&gt;18597.033070895981&lt;/D&gt;&lt;D xsi:type="xsd:double"&gt;18575.02676309508&lt;/D&gt;&lt;D xsi:type="xsd:double"&gt;18576.393405184939&lt;/D&gt;&lt;D xsi:type="xsd:double"&gt;18579.2438776137&lt;/D&gt;&lt;D xsi:type="xsd:double"&gt;18583.023278636349&lt;/D&gt;&lt;D xsi:type="xsd:double"&gt;18587.053515575561&lt;/D&gt;&lt;D xsi:type="xsd:double"&gt;18603.90949018934&lt;/D&gt;&lt;D xsi:type="xsd:double"&gt;18609.80502737351&lt;/D&gt;&lt;D xsi:type="xsd:double"&gt;18601.988497454171&lt;/D&gt;&lt;D xsi:type="xsd:double"&gt;18597.490046033239&lt;/D&gt;&lt;D xsi:type="xsd:double"&gt;18610.04336706215&lt;/D&gt;&lt;D xsi:type="xsd:double"&gt;18642.637069765959&lt;/D&gt;&lt;D xsi:type="xsd:double"&gt;18637.20580826082&lt;/D&gt;&lt;D xsi:type="xsd:double"&gt;18636.805316556751&lt;/D&gt;&lt;D xsi:type="xsd:double"&gt;18646.397230306069&lt;/D&gt;&lt;D xsi:type="xsd:double"&gt;18651.98263011163&lt;/D&gt;&lt;D xsi:type="xsd:double"&gt;18656.74099295379&lt;/D&gt;&lt;D xsi:type="xsd:double"&gt;18651.015556066781&lt;/D&gt;&lt;D xsi:type="xsd:double"&gt;18653.92087098453&lt;/D&gt;&lt;D xsi:type="xsd:double"&gt;18650.94183851593&lt;/D&gt;&lt;D xsi:type="xsd:double"&gt;18660.233013149951&lt;/D&gt;&lt;D xsi:type="xsd:double"&gt;18694.21646081088&lt;/D&gt;&lt;D xsi:type="xsd:double"&gt;18700.369809346059&lt;/D&gt;&lt;D xsi:type="xsd:double"&gt;18698.61725964467&lt;/D&gt;&lt;D xsi:type="xsd:double"&gt;18704.349212334721&lt;/D&gt;&lt;D xsi:type="xsd:double"&gt;18721.57844648707&lt;/D&gt;&lt;D xsi:type="xsd:double"&gt;18722.68520071586&lt;/D&gt;&lt;D xsi:type="xsd:double"&gt;18722.24763716121&lt;/D&gt;&lt;D xsi:type="xsd:double"&gt;18736.61573872772&lt;/D&gt;&lt;D xsi:type="xsd:double"&gt;18745.322167664581&lt;/D&gt;&lt;D xsi:type="xsd:double"&gt;18745.419823012329&lt;/D&gt;&lt;D xsi:type="xsd:double"&gt;18742.020046367179&lt;/D&gt;&lt;D xsi:type="xsd:double"&gt;18745.350120359089&lt;/D&gt;&lt;D xsi:type="xsd:double"&gt;18761.849577279889&lt;/D&gt;&lt;D xsi:type="xsd:double"&gt;18766.865466999421&lt;/D&gt;&lt;D xsi:type="xsd:double"&gt;18776.631468789179&lt;/D&gt;&lt;D xsi:type="xsd:double"&gt;18765.048596813951&lt;/D&gt;&lt;D xsi:type="xsd:double"&gt;18765.750511826911&lt;/D&gt;&lt;D xsi:type="xsd:double"&gt;18777.017099629909&lt;/D&gt;&lt;D xsi:type="xsd:double"&gt;18777.263661343091&lt;/D&gt;&lt;D xsi:type="xsd:double"&gt;18780.112669817059&lt;/D&gt;&lt;D xsi:type="xsd:double"&gt;18788.96396012665&lt;/D&gt;&lt;D xsi:type="xsd:double"&gt;18783.273261576451&lt;/D&gt;&lt;D xsi:type="xsd:double"&gt;18786.13165894639&lt;/D&gt;&lt;D xsi:type="xsd:double"&gt;18776.902507622221&lt;/D&gt;&lt;D xsi:type="xsd:double"&gt;18792.868033507271&lt;/D&gt;&lt;D xsi:type="xsd:double"&gt;18801.644216000459&lt;/D&gt;&lt;D xsi:type="xsd:double"&gt;18802.844974547239&lt;/D&gt;&lt;D xsi:type="xsd:double"&gt;18805.421110929728&lt;/D&gt;&lt;D xsi:type="xsd:double"&gt;18810.1283048052&lt;/D&gt;&lt;D xsi:type="xsd:double"&gt;18808.64949412283&lt;/D&gt;&lt;D xsi:type="xsd:double"&gt;18813.811603879869&lt;/D&gt;&lt;D xsi:type="xsd:double"&gt;18823.68940425972&lt;/D&gt;&lt;D xsi:type="xsd:double"&gt;18816.47982777164&lt;/D&gt;&lt;D xsi:type="xsd:double"&gt;18825.918187393989&lt;/D&gt;&lt;D xsi:type="xsd:double"&gt;18806.19366144358&lt;/D&gt;&lt;D xsi:type="xsd:double"&gt;18819.65848034064&lt;/D&gt;&lt;D xsi:type="xsd:double"&gt;18827.029662897541&lt;/D&gt;&lt;D xsi:type="xsd:double"&gt;18830.805203726111&lt;/D&gt;&lt;D xsi:type="xsd:double"&gt;18829.441665996721&lt;/D&gt;&lt;D xsi:type="xsd:double"&gt;18828.068671946479&lt;/D&gt;&lt;D xsi:type="xsd:double"&gt;18830.012610062629&lt;/D&gt;&lt;D xsi:type="xsd:double"&gt;18821.994964150861&lt;/D&gt;&lt;D xsi:type="xsd:double"&gt;18804.269275443959&lt;/D&gt;&lt;D xsi:type="xsd:double"&gt;18815.7682114182&lt;/D&gt;&lt;D xsi:type="xsd:double"&gt;18818.743391173492&lt;/D&gt;&lt;D xsi:type="xsd:double"&gt;18821.021385038941&lt;/D&gt;&lt;D xsi:type="xsd:double"&gt;18959.960185760759&lt;/D&gt;&lt;D xsi:type="xsd:double"&gt;18951.509810977859&lt;/D&gt;&lt;D xsi:type="xsd:double"&gt;18975.271674404121&lt;/D&gt;&lt;D xsi:type="xsd:double"&gt;18961.11141753602&lt;/D&gt;&lt;D xsi:type="xsd:double"&gt;18990.670094894249&lt;/D&gt;&lt;D xsi:type="xsd:double"&gt;18979.619069740951&lt;/D&gt;&lt;D xsi:type="xsd:double"&gt;18993.55881520257&lt;/D&gt;&lt;D xsi:type="xsd:double"&gt;19009.9021002229&lt;/D&gt;&lt;D xsi:type="xsd:double"&gt;19011.83193841808&lt;/D&gt;&lt;D xsi:type="xsd:double"&gt;19027.179755806079&lt;/D&gt;&lt;D xsi:type="xsd:double"&gt;19030.8346671816&lt;/D&gt;&lt;D xsi:type="xsd:double"&gt;19032.97152985409&lt;/D&gt;&lt;D xsi:type="xsd:double"&gt;19036.821218418529&lt;/D&gt;&lt;D xsi:type="xsd:double"&gt;19021.982610362371&lt;/D&gt;&lt;D xsi:type="xsd:double"&gt;18960.5870723725&lt;/D&gt;&lt;D xsi:type="xsd:double"&gt;19004.98839312014&lt;/D&gt;&lt;D xsi:type="xsd:double"&gt;19022.86900669695&lt;/D&gt;&lt;D xsi:type="xsd:double"&gt;19027.937716622571&lt;/D&gt;&lt;D xsi:type="xsd:double"&gt;19022.739468013791&lt;/D&gt;&lt;D xsi:type="xsd:double"&gt;19024.174773949158&lt;/D&gt;&lt;D xsi:type="xsd:double"&gt;19009.58925692394&lt;/D&gt;&lt;D xsi:type="xsd:double"&gt;19023.89636378342&lt;/D&gt;&lt;D xsi:type="xsd:double"&gt;19031.7082171457&lt;/D&gt;&lt;D xsi:type="xsd:double"&gt;19031.918964562981&lt;/D&gt;&lt;D xsi:type="xsd:double"&gt;19035.865310044941&lt;/D&gt;&lt;D xsi:t</t>
        </r>
      </text>
    </comment>
    <comment ref="A41" authorId="0" shapeId="0">
      <text>
        <r>
          <rPr>
            <b/>
            <sz val="9"/>
            <color indexed="81"/>
            <rFont val="Tahoma"/>
            <charset val="1"/>
          </rPr>
          <t>ype="xsd:double"&gt;19034.34653340355&lt;/D&gt;&lt;D xsi:type="xsd:double"&gt;19036.80937267737&lt;/D&gt;&lt;D xsi:type="xsd:double"&gt;19026.394893354209&lt;/D&gt;&lt;D xsi:type="xsd:double"&gt;19050.59876967422&lt;/D&gt;&lt;D xsi:type="xsd:double"&gt;19058.792354555761&lt;/D&gt;&lt;D xsi:type="xsd:double"&gt;19064.310505991391&lt;/D&gt;&lt;D xsi:type="xsd:double"&gt;19072.224131774768&lt;/D&gt;&lt;D xsi:type="xsd:double"&gt;19069.498972408161&lt;/D&gt;&lt;D xsi:type="xsd:double"&gt;19068.375300289179&lt;/D&gt;&lt;D xsi:type="xsd:double"&gt;19084.847172415659&lt;/D&gt;&lt;D xsi:type="xsd:double"&gt;19091.124389040979&lt;/D&gt;&lt;D xsi:type="xsd:double"&gt;19088.42423727065&lt;/D&gt;&lt;D xsi:type="xsd:double"&gt;19134.929459969469&lt;/D&gt;&lt;D xsi:type="xsd:double"&gt;19129.877918023089&lt;/D&gt;&lt;D xsi:type="xsd:double"&gt;19154.282954075&lt;/D&gt;&lt;D xsi:type="xsd:double"&gt;19148.15569088751&lt;/D&gt;&lt;D xsi:type="xsd:double"&gt;19155.838322634609&lt;/D&gt;&lt;D xsi:type="xsd:double"&gt;19164.403292264611&lt;/D&gt;&lt;D xsi:type="xsd:double"&gt;19181.3107202767&lt;/D&gt;&lt;D xsi:type="xsd:double"&gt;19180.832822120261&lt;/D&gt;&lt;D xsi:type="xsd:double"&gt;19189.532733842188&lt;/D&gt;&lt;D xsi:type="xsd:double"&gt;19196.261695736081&lt;/D&gt;&lt;D xsi:type="xsd:double"&gt;19215.979585073452&lt;/D&gt;&lt;D xsi:type="xsd:double"&gt;19228.658799547538&lt;/D&gt;&lt;D xsi:type="xsd:double"&gt;19228.644471746229&lt;/D&gt;&lt;D xsi:type="xsd:double"&gt;19229.81504411529&lt;/D&gt;&lt;D xsi:type="xsd:double"&gt;19219.66924897768&lt;/D&gt;&lt;D xsi:type="xsd:double"&gt;19221.770440557819&lt;/D&gt;&lt;D xsi:type="xsd:double"&gt;19239.003095953689&lt;/D&gt;&lt;D xsi:type="xsd:double"&gt;19229.569540415261&lt;/D&gt;&lt;D xsi:type="xsd:double"&gt;19226.54916720085&lt;/D&gt;&lt;D xsi:type="xsd:double"&gt;19225.79616297883&lt;/D&gt;&lt;D xsi:type="xsd:double"&gt;19223.524173855491&lt;/D&gt;&lt;D xsi:type="xsd:double"&gt;19236.413272763009&lt;/D&gt;&lt;D xsi:type="xsd:double"&gt;19231.003682206341&lt;/D&gt;&lt;D xsi:type="xsd:double"&gt;19215.796116632438&lt;/D&gt;&lt;D xsi:type="xsd:double"&gt;19232.1538154999&lt;/D&gt;&lt;D xsi:type="xsd:double"&gt;19248.6444955367&lt;/D&gt;&lt;D xsi:type="xsd:double"&gt;19226.48302060171&lt;/D&gt;&lt;D xsi:type="xsd:double"&gt;19253.893890220039&lt;/D&gt;&lt;D xsi:type="xsd:double"&gt;19267.492953490852&lt;/D&gt;&lt;D xsi:type="xsd:double"&gt;19254.075968819659&lt;/D&gt;&lt;D xsi:type="xsd:double"&gt;19276.76512649994&lt;/D&gt;&lt;D xsi:type="xsd:double"&gt;19248.189764608909&lt;/D&gt;&lt;D xsi:type="xsd:double"&gt;19282.055006676539&lt;/D&gt;&lt;D xsi:type="xsd:double"&gt;19285.96903321167&lt;/D&gt;&lt;D xsi:type="xsd:double"&gt;19299.784773033451&lt;/D&gt;&lt;D xsi:type="xsd:double"&gt;19301.379010662939&lt;/D&gt;&lt;D xsi:type="xsd:double"&gt;19293.31207991164&lt;/D&gt;&lt;D xsi:type="xsd:double"&gt;19296.207022609669&lt;/D&gt;&lt;D xsi:type="xsd:double"&gt;19284.306217149839&lt;/D&gt;&lt;D xsi:type="xsd:double"&gt;19301.632295308671&lt;/D&gt;&lt;D xsi:type="xsd:double"&gt;19307.680438702439&lt;/D&gt;&lt;D xsi:type="xsd:double"&gt;19285.9199251146&lt;/D&gt;&lt;D xsi:type="xsd:double"&gt;19315.0785788498&lt;/D&gt;&lt;D xsi:type="xsd:double"&gt;19318.026369420979&lt;/D&gt;&lt;D xsi:type="xsd:double"&gt;19328.484889996049&lt;/D&gt;&lt;D xsi:type="xsd:double"&gt;19329.416518977971&lt;/D&gt;&lt;D xsi:type="xsd:double"&gt;19343.238752613059&lt;/D&gt;&lt;D xsi:type="xsd:double"&gt;19338.884535973761&lt;/D&gt;&lt;D xsi:type="xsd:double"&gt;19349.468679824629&lt;/D&gt;&lt;D xsi:type="xsd:double"&gt;19318.541344707712&lt;/D&gt;&lt;D xsi:type="xsd:double"&gt;19311.44700191099&lt;/D&gt;&lt;D xsi:type="xsd:double"&gt;19308.50042321131&lt;/D&gt;&lt;D xsi:type="xsd:double"&gt;19324.776870119069&lt;/D&gt;&lt;D xsi:type="xsd:double"&gt;19315.0926796653&lt;/D&gt;&lt;D xsi:type="xsd:double"&gt;19323.750519045279&lt;/D&gt;&lt;D xsi:type="xsd:double"&gt;19327.438202730282&lt;/D&gt;&lt;D xsi:type="xsd:double"&gt;19332.326672659488&lt;/D&gt;&lt;D xsi:type="xsd:double"&gt;19318.698372897768&lt;/D&gt;&lt;D xsi:type="xsd:double"&gt;19313.3945199272&lt;/D&gt;&lt;D xsi:type="xsd:double"&gt;19343.41713822219&lt;/D&gt;&lt;D xsi:type="xsd:double"&gt;19316.97865831801&lt;/D&gt;&lt;D xsi:type="xsd:double"&gt;19321.301488177749&lt;/D&gt;&lt;D xsi:type="xsd:double"&gt;19338.541555689841&lt;/D&gt;&lt;D xsi:type="xsd:double"&gt;19327.060874257269&lt;/D&gt;&lt;D xsi:type="xsd:double"&gt;19364.159521122969&lt;/D&gt;&lt;D xsi:type="xsd:double"&gt;19367.455852781379&lt;/D&gt;&lt;D xsi:type="xsd:double"&gt;19371.821265491049&lt;/D&gt;&lt;D xsi:type="xsd:double"&gt;19355.634999221369&lt;/D&gt;&lt;D xsi:type="xsd:double"&gt;19336.229594748529&lt;/D&gt;&lt;D xsi:type="xsd:double"&gt;19351.84861390209&lt;/D&gt;&lt;D xsi:type="xsd:double"&gt;19341.468743105481&lt;/D&gt;&lt;D xsi:type="xsd:double"&gt;19241.179594209862&lt;/D&gt;&lt;D xsi:type="xsd:double"&gt;19279.48070369814&lt;/D&gt;&lt;D xsi:type="xsd:double"&gt;19256.58142935835&lt;/D&gt;&lt;D xsi:type="xsd:double"&gt;19208.314650028649&lt;/D&gt;&lt;D xsi:type="xsd:double"&gt;19233.653898980148&lt;/D&gt;&lt;D xsi:type="xsd:double"&gt;19194.6377101527&lt;/D&gt;&lt;D xsi:type="xsd:double"&gt;19219.64680346243&lt;/D&gt;&lt;D xsi:type="xsd:double"&gt;19219.95581378397&lt;/D&gt;&lt;D xsi:type="xsd:double"&gt;19224.868362309611&lt;/D&gt;&lt;D xsi:type="xsd:double"&gt;19204.65635250129&lt;/D&gt;&lt;D xsi:type="xsd:double"&gt;19207.15861211286&lt;/D&gt;&lt;D xsi:type="xsd:double"&gt;19215.43306243312&lt;/D&gt;&lt;D xsi:type="xsd:double"&gt;19250.101400806929&lt;/D&gt;&lt;D xsi:type="xsd:double"&gt;19253.346995104021&lt;/D&gt;&lt;D xsi:type="xsd:double"&gt;19247.430054015589&lt;/D&gt;&lt;D xsi:type="xsd:double"&gt;19267.091518441612&lt;/D&gt;&lt;D xsi:type="xsd:double"&gt;19234.059221766471&lt;/D&gt;&lt;D xsi:type="xsd:double"&gt;19246.04370219386&lt;/D&gt;&lt;D xsi:type="xsd:double"&gt;19238.06886041677&lt;/D&gt;&lt;D xsi:type="xsd:double"&gt;19248.136196094762&lt;/D&gt;&lt;D xsi:type="xsd:double"&gt;19236.72145206073&lt;/D&gt;&lt;D xsi:type="xsd:double"&gt;19210.550260993459&lt;/D&gt;&lt;D xsi:type="xsd:double"&gt;19239.047509057789&lt;/D&gt;&lt;D xsi:type="xsd:double"&gt;19238.343184904039&lt;/D&gt;&lt;D xsi:type="xsd:double"&gt;19207.536220703969&lt;/D&gt;&lt;D xsi:type="xsd:double"&gt;19199.294931580622&lt;/D&gt;&lt;D xsi:type="xsd:double"&gt;19196.033426903621&lt;/D&gt;&lt;D xsi:type="xsd:double"&gt;19206.640003678069&lt;/D&gt;&lt;D xsi:type="xsd:double"&gt;19198.190108807881&lt;/D&gt;&lt;D xsi:type="xsd:double"&gt;19090.410387213509&lt;/D&gt;&lt;D xsi:type="xsd:double"&gt;19057.349756068161&lt;/D&gt;&lt;D xsi:type="xsd:double"&gt;19091.784626776629&lt;/D&gt;&lt;D xsi:type="xsd:double"&gt;19079.10281877817&lt;/D&gt;&lt;D xsi:type="xsd:double"&gt;19092.750727335&lt;/D&gt;&lt;D xsi:type="xsd:double"&gt;19105.431519600261&lt;/D&gt;&lt;D xsi:type="xsd:double"&gt;19103.30636860949&lt;/D&gt;&lt;D xsi:type="xsd:double"&gt;19156.90731767637&lt;/D&gt;&lt;D xsi:type="xsd:double"&gt;19127.662062556548&lt;/D&gt;&lt;D xsi:type="xsd:double"&gt;19100.160230220361&lt;/D&gt;&lt;D xsi:type="xsd:double"&gt;19134.794031159909&lt;/D&gt;&lt;D xsi:type="xsd:double"&gt;19106.589619044651&lt;/D&gt;&lt;D xsi:type="xsd:double"&gt;19150.923124466739&lt;/D&gt;&lt;D xsi:type="xsd:double"&gt;19156.501279424941&lt;/D&gt;&lt;D xsi:type="xsd:double"&gt;19284.037275718179&lt;/D&gt;&lt;D xsi:type="xsd:double"&gt;19307.069754967681&lt;/D&gt;&lt;D xsi:type="xsd:double"&gt;19352.3415641334&lt;/D&gt;&lt;D xsi:type="xsd:double"&gt;19309.8084691439&lt;/D&gt;&lt;D xsi:type="xsd:double"&gt;19330.252483771219&lt;/D&gt;&lt;D xsi:type="xsd:double"&gt;19340.727535620481&lt;/D&gt;&lt;D xsi:type="xsd:double"&gt;19344.202446613552&lt;/D&gt;&lt;D xsi:type="xsd:double"&gt;19324.188691010841&lt;/D&gt;&lt;D xsi:type="xsd:double"&gt;19318.049152387292&lt;/D&gt;&lt;D xsi:type="xsd:double"&gt;19321.9699326823&lt;/D&gt;&lt;D xsi:type="xsd:double"&gt;19322.434659896211&lt;/D&gt;&lt;D xsi:type="xsd:double"&gt;19305.9439240631&lt;/D&gt;&lt;D xsi:type="xsd:double"&gt;19334.819245538911&lt;/D&gt;&lt;D xsi:type="xsd:double"&gt;19367.102170573769&lt;/D&gt;&lt;D xsi:type="xsd:double"&gt;19357.835010492949&lt;/D&gt;&lt;D xsi:type="xsd:double"&gt;19346.02502067732&lt;/D&gt;&lt;D xsi:type="xsd:double"&gt;19350.124479244219&lt;/D&gt;&lt;D xsi:type="xsd:double"&gt;19322.613542666189&lt;/D&gt;&lt;D xsi:type="xsd:double"&gt;19347.761280770519&lt;/D&gt;&lt;D xsi:type="xsd:double"&gt;19367.296352464491&lt;/D&gt;&lt;D xsi:type="xsd:double"&gt;19374.102688305811&lt;/D&gt;&lt;D xsi:type="xsd:double"&gt;19395.64538346363&lt;/D&gt;&lt;D xsi:type="xsd:double"&gt;19376.102439765022&lt;/D&gt;&lt;D xsi:type="xsd:double"&gt;19369.8606267526&lt;/D&gt;&lt;D xsi:type="xsd:double"&gt;19326.76917632245&lt;/D&gt;&lt;D xsi:type="xsd:double"&gt;19370.01736223538&lt;/D&gt;&lt;D xsi:type="xsd:double"&gt;19338.58105350957&lt;/D&gt;&lt;D xsi:type="xsd:double"&gt;19260.6238455168&lt;/D&gt;&lt;D xsi:type="xsd:double"&gt;19291.330507976319&lt;/D&gt;&lt;D xsi:type="xsd:double"&gt;19319.05609863772&lt;/D&gt;&lt;D xsi:type="xsd:double"&gt;19320.557355176781&lt;/D&gt;&lt;D xsi:type="xsd:double"&gt;19321.25890856942&lt;/D&gt;&lt;D xsi:type="xsd:double"&gt;19309.259700337949&lt;/D&gt;&lt;D xsi:type="xsd:double"&gt;19310.005271787912&lt;/D&gt;&lt;D xsi:type="xsd:double"&gt;19308.514795133018&lt;/D&gt;&lt;D xsi:type="xsd:double"&gt;19296.650484989961&lt;/D&gt;&lt;D xsi:type="xsd:double"&gt;19299.964501077739&lt;/D&gt;&lt;D xsi:type="xsd:double"&gt;19301.197999754331&lt;/D&gt;&lt;D xsi:type="xsd:double"&gt;19306.901087184171&lt;/D&gt;&lt;D xsi:type="xsd:double"&gt;19310.869424283421&lt;/D&gt;&lt;D xsi:type="xsd:double"&gt;19314.450117544551&lt;/D&gt;&lt;D xsi:type="xsd:double"&gt;19316.685167446&lt;/D&gt;&lt;D xsi:type="xsd:double"&gt;19305.31617093366&lt;/D&gt;&lt;D xsi:type="xsd:double"&gt;19319.438380794239&lt;/D&gt;&lt;D xsi:type="xsd:double"&gt;19325.415839595789&lt;/D&gt;&lt;D xsi:type="xsd:double"&gt;19316.215779901839&lt;/D&gt;&lt;D xsi:type="xsd:double"&gt;19318.150618601921&lt;/D&gt;&lt;D xsi:type="xsd:double"&gt;19319.34975175736&lt;/D&gt;&lt;D xsi:type="xsd:double"&gt;19329.04120859363&lt;/D&gt;&lt;D xsi:type="xsd:double"&gt;19329.3637701026&lt;/D&gt;&lt;D xsi:type="xsd:double"&gt;19322.901594808249&lt;/D&gt;&lt;D xsi:type="xsd:double"&gt;19326.967291791829&lt;/D&gt;&lt;D xsi:type="xsd:double"&gt;19326.628189189141&lt;/D&gt;&lt;D xsi:type="xsd:double"&gt;19326.820877531969&lt;/D&gt;&lt;D xsi:type="xsd:double"&gt;19336.228020646031&lt;/D&gt;&lt;D xsi:type="xsd:double"&gt;19338.936587268&lt;/D&gt;&lt;D xsi:type="xsd:double"&gt;19339.405739259691&lt;/D&gt;&lt;D xsi:type="xsd:double"&gt;19343.77749207315&lt;/D&gt;&lt;D xsi:type="xsd:double"&gt;19346.576507463189&lt;/D&gt;&lt;D xsi:type="xsd:double"&gt;19345.34202918156&lt;/D&gt;&lt;D xsi:type="xsd:double"&gt;19349.442151222149&lt;/D&gt;&lt;D xsi:type="xsd:double"&gt;19364.905938252428&lt;/D&gt;&lt;D xsi:type="xsd:double"&gt;19366.666453964161&lt;/D&gt;&lt;D xsi:type="xsd:double"&gt;19370.355904421129&lt;/D&gt;&lt;D xsi:type="xsd:double"&gt;19367.662278083881&lt;/D&gt;&lt;D xsi:type="xsd:double"&gt;19375.676956196719&lt;/D&gt;&lt;D xsi:type="xsd:double"&gt;19377.449932518459&lt;/D&gt;&lt;D xsi:type="xsd:double"&gt;19378.739524150969&lt;/D&gt;&lt;D xsi:type="xsd:double"&gt;19380.148617879731&lt;/D&gt;&lt;D xsi:type="xsd:double"&gt;19382.86010950321&lt;/D&gt;&lt;D xsi:type="xsd:double"&gt;19394.95621627344&lt;/D&gt;&lt;D xsi:type="xsd:double"&gt;19400.661619667291&lt;/D&gt;&lt;D xsi:type="xsd:double"&gt;19402.813951866061&lt;/D&gt;&lt;D xsi:type="xsd:double"&gt;19409.199831486319&lt;/D&gt;&lt;D xsi:type="xsd:double"&gt;19414.758641437609&lt;/D&gt;&lt;D xsi:type="xsd:double"&gt;19425.289719100962&lt;/D&gt;&lt;D xsi:type="xsd:double"&gt;19428.850110834519&lt;/D&gt;&lt;D xsi:type="xsd:double"&gt;19436.430319656909&lt;/D&gt;&lt;D xsi:type="xsd:double"&gt;19442.880176477291&lt;/D&gt;&lt;D xsi:type="xsd:double"&gt;19451.727895139171&lt;/D&gt;&lt;D xsi:type="xsd:double"&gt;19451.18704046627&lt;/D&gt;&lt;D xsi:type="xsd:double"&gt;19458.339538725151&lt;/D&gt;&lt;D xsi:type="xsd:double"&gt;19460.30751124266&lt;/D&gt;&lt;D xsi:type="xsd:double"&gt;19469.337957667089&lt;/D&gt;&lt;D xsi:type="xsd:double"&gt;19476.91209643213&lt;/D&gt;&lt;D xsi:type="xsd:double"&gt;19478.52433398187&lt;/D&gt;&lt;D xsi:type="xsd:double"&gt;19494.049340906571&lt;/D&gt;&lt;D xsi:type="xsd:double"&gt;19498.33676490502&lt;/D&gt;&lt;D xsi:type="xsd:double"&gt;19504.9919568335&lt;/D&gt;&lt;D xsi:type="xsd:double"&gt;19527.730854010832&lt;/D&gt;&lt;D xsi:type="xsd:double"&gt;19536.522127976659&lt;/D&gt;&lt;D xsi:type="xsd:double"&gt;19528.714487442368&lt;/D&gt;&lt;D xsi:type="xsd:double"&gt;19549.548689192681&lt;/D&gt;&lt;D xsi:type="xsd:double"&gt;19556.83493536817&lt;/D&gt;&lt;D xsi:type="xsd:double"&gt;19569.470814397009&lt;/D&gt;&lt;D xsi:type="xsd:double"&gt;19573.597140501039&lt;/D&gt;&lt;D xsi:type="xsd:double"&gt;19576.329300380869&lt;/D&gt;&lt;D xsi:type="xsd:double"&gt;19772.00173716171&lt;/D&gt;&lt;D xsi:type="xsd:double"&gt;19772.943021707659&lt;/D&gt;&lt;D xsi:type="xsd:double"&gt;19771.795138946629&lt;/D&gt;&lt;D xsi:type="xsd:double"&gt;19785.376504708482&lt;/D&gt;&lt;D xsi:type="xsd:double"&gt;19783.798107964762&lt;/D&gt;&lt;D xsi:type="xsd:double"&gt;19798.381401487179&lt;/D&gt;&lt;D xsi:type="xsd:double"&gt;19788.439527053852&lt;/D&gt;&lt;D xsi:type="xsd:double"&gt;19802.484133816619&lt;/D&gt;&lt;D xsi:type="xsd:double"&gt;19802.802830331409&lt;/D&gt;&lt;D xsi:type="xsd:double"&gt;19800.57382226767&lt;/D&gt;&lt;D xsi:type="xsd:double"&gt;19811.102349527839&lt;/D&gt;&lt;D xsi:type="xsd:double"&gt;19830.05205767091&lt;/D&gt;&lt;D xsi:type="xsd:double"&gt;19846.186427284949&lt;/D&gt;&lt;D xsi:type="xsd:double"&gt;19842.82541777951&lt;/D&gt;&lt;D xsi:type="xsd:double"&gt;19837.084656935589&lt;/D&gt;&lt;D xsi:type="xsd:double"&gt;19837.228401562541&lt;/D&gt;&lt;D xsi:type="xsd:double"&gt;19848.840363557869&lt;/D&gt;&lt;D xsi:type="xsd:double"&gt;19862.0193072809&lt;/D&gt;&lt;D xsi:type="xsd:double"&gt;19872.879703580169&lt;/D&gt;&lt;D xsi:type="xsd:double"&gt;19878.983302561119&lt;/D&gt;&lt;D xsi:type="xsd:double"&gt;19879.600100708121&lt;/D&gt;&lt;D xsi:type="xsd:double"&gt;19879.772454019108&lt;/D&gt;&lt;D xsi:type="xsd:double"&gt;19903.439307961031&lt;/D&gt;&lt;D xsi:type="xsd:double"&gt;19909.601963938949&lt;/D&gt;&lt;D xsi:type="xsd:double"&gt;19904.850512479541&lt;/D&gt;&lt;D xsi:type="xsd:double"&gt;19951.67379251495&lt;/D&gt;&lt;D xsi:type="xsd:double"&gt;19961.475854283959&lt;/D&gt;&lt;D xsi:type="xsd:double"&gt;19992.552867622631&lt;/D&gt;&lt;D xsi:type="xsd:double"&gt;19983.449397788991&lt;/D&gt;&lt;D xsi:type="xsd:double"&gt;19975.355313124579&lt;/D&gt;&lt;D xsi:type="xsd:double"&gt;20005.729276840761&lt;/D&gt;&lt;D xsi:type="xsd:double"&gt;20007.161953364641&lt;/D&gt;&lt;D xsi:type="xsd:double"&gt;20011.344191572629&lt;/D&gt;&lt;D xsi:type="xsd:double"&gt;20018.02719389609&lt;/D&gt;&lt;D xsi:type="xsd:double"&gt;20027.869241608689&lt;/D&gt;&lt;D xsi:type="xsd:double"&gt;20059.300082222471&lt;/D&gt;&lt;D xsi:type="xsd:double"&gt;20091.059807810609&lt;/D&gt;&lt;D xsi:type="xsd:double"&gt;20085.1396688206&lt;/D&gt;&lt;D xsi:type="xsd:double"&gt;20103.1264359682&lt;/D&gt;&lt;D xsi:type="xsd:double"&gt;20115.988758934509&lt;/D&gt;&lt;D xsi:type="xsd:double"&gt;20132.89663876397&lt;/D&gt;&lt;D xsi:type="xsd:double"&gt;20152.341870924542&lt;/D&gt;&lt;D xsi:type="xsd:double"&gt;20170.1237783928&lt;/D&gt;&lt;D xsi:type="xsd:double"&gt;20153.63698977917&lt;/D&gt;&lt;D xsi:type="xsd:double"&gt;20157.836174600721&lt;/D&gt;&lt;D xsi:type="xsd:double"&gt;20169.0998615652&lt;/D&gt;&lt;D xsi:type="xsd:double"&gt;20164.789160556389&lt;/D&gt;&lt;D xsi:type="xsd:double"&gt;20164.041673165229&lt;/D&gt;&lt;D xsi:type="xsd:double"&gt;20187.39501909864&lt;/D&gt;&lt;D xsi:type="xsd:double"&gt;20174.997475446889&lt;/D&gt;&lt;D xsi:type="xsd:double"&gt;20201.15772419544&lt;/D&gt;&lt;D xsi:type="xsd:double"&gt;20217.27790372886&lt;/D&gt;&lt;D xsi:type="xsd:double"&gt;20230.9744562209&lt;/D&gt;&lt;D xsi:type="xsd:double"&gt;20228.6781889375&lt;/D&gt;&lt;D xsi:type="xsd:double"&gt;20267.725333523122&lt;/D&gt;&lt;D xsi:type="xsd:double"&gt;20307.01292322305&lt;/D&gt;&lt;D xsi:type="xsd:double"&gt;20312.644840358571&lt;/D&gt;&lt;D xsi:type="xsd:double"&gt;20339.7682092527&lt;/D&gt;&lt;D xsi:type="xsd:double"&gt;20370.52861964345&lt;/D&gt;&lt;D xsi:type="xsd:double"&gt;20370.52861964345&lt;/D&gt;&lt;/FQL&gt;&lt;FQL&gt;&lt;Q&gt;180458^FMA_BPS(NTMA,09/04/2007,0,D,,"PORTAGG","MEANR")&lt;/Q&gt;&lt;R&gt;2465&lt;/R&gt;&lt;C&gt;1&lt;/C&gt;&lt;D xsi:type="xsd:double"&gt;10181.502278358481&lt;/D&gt;&lt;D xsi:type="xsd:double"&gt;10163.52358851791&lt;/D&gt;&lt;D xsi:type="xsd:double"&gt;10185.262369871971&lt;/D&gt;&lt;D xsi:type="xsd:double"&gt;10159.27671844804&lt;/D&gt;&lt;D xsi:type="xsd:double"&gt;10044.854308735379&lt;/D&gt;&lt;D xsi:type="xsd:double"&gt;10058.082710370931&lt;/D&gt;&lt;D xsi:type="xsd:double"&gt;10066.342324475239&lt;/D&gt;&lt;D xsi:type="xsd:double"&gt;10100.12753607054&lt;/D&gt;&lt;D xsi:type="xsd:double"&gt;10084.292522504889&lt;/D&gt;&lt;D xsi:type="xsd:double"&gt;10098.497483949181&lt;/D&gt;&lt;D xsi:type="xsd:double"&gt;10115.63091537344&lt;/D&gt;&lt;D xsi:type="xsd:double"&gt;10127.1808787771&lt;/D&gt;&lt;D xsi:type="xsd:double"&gt;10135.458310834079&lt;/D&gt;&lt;D xsi:type="xsd:double"&gt;10141.21691552986&lt;/D&gt;&lt;D xsi:type="xsd:double"&gt;10157.839319479261&lt;/D&gt;&lt;D xsi:type="xsd:double"&gt;10162.45835907895&lt;/D&gt;&lt;D xsi:type="xsd:double"&gt;10177.31606309255&lt;/D&gt;&lt;D xsi:type="xsd:double"&gt;10186.447099699861&lt;/D&gt;&lt;D xsi:type="xsd:double"&gt;10200.192447356711&lt;/D&gt;&lt;D xsi:type="xsd:double"&gt;10190.95401944388&lt;/D&gt;&lt;D xsi:type="xsd:double"&gt;10192.328101765621&lt;/D&gt;&lt;D xsi:type="xsd:double"&gt;10162.41646689035&lt;/D&gt;&lt;D xsi:type="xsd:double"&gt;10167.3489417341&lt;/D&gt;&lt;D xsi:type="xsd:double"&gt;10196.08232108405&lt;/D&gt;&lt;D xsi:type="xsd:double"&gt;10166.76132404829&lt;/D&gt;&lt;D xsi:type="xsd:double"&gt;10198.09328370213&lt;/D&gt;&lt;D xsi:type="xsd:double"&gt;10197.55603651974&lt;/D&gt;&lt;D xsi:type="xsd:double"&gt;10176.443347631641&lt;/D&gt;&lt;D xsi:type="xsd:double"&gt;10179.330582961051&lt;/D&gt;&lt;D xsi:type="xsd:double"&gt;10179.5495443447&lt;/D&gt;&lt;D xsi:type="xsd:double"&gt;10169.844608053671&lt;/D&gt;&lt;D xsi:type="xsd:double"&gt;10183.551777856621&lt;/D&gt;&lt;D xsi:type="xsd:double"&gt;10187.7416919563&lt;/D&gt;&lt;D xsi:type="xsd:double"&gt;10184.70901008261&lt;/D&gt;&lt;D xsi:type="xsd:double"&gt;10197.51966057334&lt;/D&gt;&lt;D xsi:type="xsd:double"&gt;10216.900821681809&lt;/D&gt;&lt;D xsi:type="xsd:double"&gt;10245.600635181239&lt;/D&gt;&lt;D xsi:type="xsd:double"&gt;10261.88798820794&lt;/D&gt;&lt;D xsi:type="xsd:double"&gt;10266.62023339692&lt;/D&gt;&lt;D xsi:type="xsd:double"&gt;10241.54607095087&lt;/D&gt;&lt;D xsi:type="xsd:double"&gt;10255.757419860391&lt;/D&gt;&lt;D xsi:type="xsd:double"&gt;10285.2013851276&lt;/D&gt;&lt;D xsi:type="xsd:double"&gt;10291.05279143985&lt;/D&gt;&lt;D xsi:type="xsd:double"&gt;10302.982471714669&lt;/D&gt;&lt;D xsi:type="xsd:double"&gt;10290.5514718331&lt;/D&gt;&lt;D xsi:type="xsd:double"&gt;10296.82381303703&lt;/D&gt;&lt;D xsi:type="xsd:double"&gt;10344.50618118588&lt;/D&gt;&lt;D xsi:type="xsd:double"&gt;10328.01544195934&lt;/D&gt;&lt;D xsi:type="xsd:double"&gt;10356.21731373126&lt;/D&gt;&lt;D xsi:type="xsd:double"&gt;10330.36994038891&lt;/D&gt;&lt;D xsi:type="xsd:double"&gt;10324.012960929511&lt;/D&gt;&lt;D xsi:type="xsd:double"&gt;10300.074965967389&lt;/D&gt;&lt;D xsi:type="xsd:double"&gt;10345.333721728641&lt;/D&gt;&lt;D xsi:type="xsd:double"&gt;10327.94473075982&lt;/D&gt;&lt;D xsi:type="xsd:double"&gt;10353.57075570135&lt;/D&gt;&lt;D xsi:type="xsd:double"&gt;10374.36930897773&lt;/D&gt;&lt;D xsi:type="xsd:double"&gt;10339.675874192189&lt;/D&gt;&lt;D xsi:type="xsd:double"&gt;10368.34924795334&lt;/D&gt;&lt;D xsi:type="xsd:double"&gt;10391.70564483094&lt;/D&gt;&lt;D xsi:type="xsd:double"&gt;10387.96067740421&lt;/D&gt;&lt;D xsi:type="xsd:double"&gt;10406.462527075741&lt;/D&gt;&lt;D xsi:type="xsd:double"&gt;10428.369094362261&lt;/D&gt;&lt;D xsi:type="xsd:double"&gt;10386.93627532037&lt;/D&gt;&lt;D xsi:type="xsd:double"&gt;10445.703981537181&lt;/D&gt;&lt;D xsi:type="xsd:double"&gt;10436.778145982649&lt;/D&gt;&lt;D xsi:type="xsd:double"&gt;10431.68270888185&lt;/D&gt;&lt;D xsi:type="xsd:double"&gt;10404.7853934362&lt;/D&gt;&lt;D xsi:type="xsd:double"&gt;10391.57609733097&lt;/D&gt;&lt;D xsi:type="xsd:double"&gt;10407.57202561436&lt;/D&gt;&lt;D xsi:type="xsd:double"&gt;10373.36012626911&lt;/D&gt;&lt;D xsi:type="xsd:double"&gt;10370.16287314293&lt;/D&gt;&lt;D xsi:type="xsd:double"&gt;10393.13151883486&lt;/D&gt;&lt;D xsi:type="xsd:double"&gt;10392.66786171234&lt;/D&gt;&lt;D xsi:type="xsd:double"&gt;10415.644375922149&lt;/D&gt;&lt;D xsi:type="xsd:double"&gt;10414.317136598669&lt;/D&gt;&lt;D xsi:type="xsd:double"&gt;10424.30202743571&lt;/D&gt;&lt;D xsi:type="xsd:double"&gt;10432.686914193941&lt;/D&gt;&lt;D xsi:type="xsd:double"&gt;10460.657226038869&lt;/D&gt;&lt;D xsi:type="xsd:double"&gt;10470.86812067209&lt;/D&gt;&lt;D xsi:type="xsd:double"&gt;10452.810035721381&lt;/D&gt;&lt;D xsi:type="xsd:double"&gt;10471.68741031683&lt;/D&gt;&lt;D xsi:type="xsd:double"&gt;10505.026777985009&lt;/D&gt;&lt;D xsi:type="xsd:double"&gt;10462.863638969629&lt;/D&gt;&lt;D xsi:type="xsd:double"&gt;10527.316526333991&lt;/D&gt;&lt;D xsi:type="xsd:double"&gt;10538.911257793279&lt;/D&gt;&lt;D xsi:type="xsd:double"&gt;10523.432053330331&lt;/D&gt;&lt;D xsi:type="xsd:double"&gt;10511.28189622924&lt;/D&gt;&lt;D xsi:type="xsd:double"&gt;10559.65522404074&lt;/D&gt;&lt;D xsi:type="xsd:double"&gt;10571.083715299141&lt;/D&gt;&lt;D xsi:type="xsd:double"&gt;10536.46550505947&lt;/D&gt;&lt;D xsi:type="xsd:double"&gt;10572.075466923639&lt;/D&gt;&lt;D xsi:type="xsd:double"&gt;10543.747837169931&lt;/D&gt;&lt;D xsi:type="xsd:double"&gt;10575.70755611819&lt;/D&gt;&lt;D xsi:type="xsd:double"&gt;10531.551647786149&lt;/D&gt;&lt;D xsi:type="xsd:double"&gt;10643.03388145934&lt;/D&gt;&lt;D xsi:type="xsd:double"&gt;10624.81210339409&lt;/D&gt;&lt;D xsi:type="xsd:double"&gt;10647.966282456049&lt;/D&gt;&lt;D xsi:type="xsd:double"&gt;10633.8548953836&lt;/D&gt;&lt;D xsi:type="xsd:double"&gt;10666.2795491055&lt;/D&gt;&lt;D xsi:type="xsd:double"&gt;10657.909681111831&lt;/D&gt;&lt;D xsi:type="xsd:double"&gt;10687.38906154504&lt;/D&gt;&lt;D xsi:type="xsd:double"&gt;10692.441560030191&lt;/D&gt;&lt;D xsi:type="xsd:double"&gt;10703.66030425664&lt;/D&gt;&lt;D xsi:type="xsd:double"&gt;10713.074714094581&lt;/D&gt;&lt;D xsi:type="xsd:double"&gt;10676.54792655305&lt;/D&gt;&lt;D xsi:type="xsd:double"&gt;10736.9620688377&lt;/D&gt;&lt;D xsi:type="xsd:double"&gt;10721.845195875019&lt;/D&gt;&lt;D xsi:type="xsd:double"&gt;10749.97758495647&lt;/D&gt;&lt;D xsi:type="xsd:double"&gt;10753.165002877329&lt;/D&gt;&lt;D xsi:type="xsd:double"&gt;10731.45737583653&lt;/D&gt;&lt;D xsi:type="xsd:double"&gt;10708.944137961809&lt;/D&gt;&lt;D xsi:type="xsd:double"&gt;10807.236464955089&lt;/D&gt;&lt;D xsi:type="xsd:double"&gt;10810.79036806851&lt;/D&gt;&lt;D xsi:type="xsd:double"&gt;10827.680678146749&lt;/D&gt;&lt;D xsi:type="xsd:double"&gt;10830.321491995959&lt;/D&gt;&lt;D xsi:type="xsd:double"&gt;10819.584473757081&lt;/D&gt;&lt;D xsi:type="xsd:double"&gt;10808.201009026239&lt;/D&gt;&lt;D xsi:type="xsd:double"&gt;10808.032763103271&lt;/D&gt;&lt;D xsi:type="xsd:double"&gt;10812.290891390951&lt;/D&gt;&lt;D xsi:type="xsd:double"&gt;10790.228225366191&lt;/D&gt;&lt;D xsi:type="xsd:double"&gt;10790.73969270105&lt;/D&gt;&lt;D xsi:type="xsd:double"&gt;10957.0304728622&lt;/D&gt;&lt;D xsi:type="xsd:double"&gt;10921.22293783563&lt;/D&gt;&lt;D xsi:type="xsd:double"&gt;10952.8406118967&lt;/D&gt;&lt;D xsi:type="xsd:double"&gt;10947.84923935167&lt;/D&gt;&lt;D xsi:type="xsd:double"&gt;10967.74132853628&lt;/D&gt;&lt;D xsi:type="xsd:double"&gt;10842.87373237282&lt;/D&gt;&lt;D xsi:type="xsd:double"&gt;10857.104126563991&lt;/D&gt;&lt;D xsi:type="xsd:double"&gt;10858.95767835526&lt;/D&gt;&lt;D xsi:type="xsd:double"&gt;10870.41267546169&lt;/D&gt;&lt;D xsi:type="xsd:double"&gt;10811.52154457188&lt;/D&gt;&lt;D xsi:type="xsd:double"&gt;10810.5678575917&lt;/D&gt;&lt;D xsi:type="xsd:double"&gt;10844.85549109682&lt;/D&gt;&lt;D xsi:type="xsd:double"&gt;10860.78788893552&lt;/D&gt;&lt;D xsi:type="xsd:double"&gt;10888.96617135966&lt;/D&gt;&lt;D xsi:type="xsd:double"&gt;10928.68823024988&lt;/D&gt;&lt;D xsi:type="xsd:double"&gt;10946.097572586519&lt;/D&gt;&lt;D xsi:type="xsd:double"&gt;11010.794851795859&lt;/D&gt;&lt;D xsi:type="xsd:double"&gt;11018.87447441509&lt;/D&gt;&lt;D xsi:type="xsd:double"&gt;11030.278068575541&lt;/D&gt;&lt;D xsi:type="xsd:double"&gt;11037.76529599748&lt;/D&gt;&lt;D xsi:type="xsd:double"&gt;11048.28546862226&lt;/D&gt;&lt;D xsi:type="xsd:double"&gt;11053.99005631832&lt;/D&gt;&lt;D xsi:type="xsd:double"&gt;11094.36822014756&lt;/D&gt;&lt;D xsi:type="xsd:double"&gt;11089.938130494051&lt;/D&gt;&lt;D xsi:type="xsd:double"&gt;11086.13347893103&lt;/D&gt;&lt;D xsi:type="xsd:double"&gt;11091.6968711675&lt;/D&gt;&lt;D xsi:type="xsd:double"&gt;11061.71015515607&lt;/D&gt;&lt;D xsi:type="xsd:double"&gt;11113.416497049389&lt;/D&gt;&lt;D xsi:type="xsd:double"&gt;11109.462370102059&lt;/D&gt;&lt;D xsi:type="xsd:double"&gt;11136.11240391747&lt;/D&gt;&lt;D xsi:type="xsd:double"&gt;11131.30139412684&lt;/D&gt;&lt;D xsi:type="xsd:double"&gt;11147.368082006449&lt;/D&gt;&lt;D xsi:type="xsd:double"&gt;11122.416834517349&lt;/D&gt;&lt;D xsi:type="xsd:double"&gt;11160.406115143451&lt;/D&gt;&lt;D xsi:type="xsd:double"&gt;11151.501305634491&lt;/D&gt;&lt;D xsi:type="xsd:double"&gt;11165.4177957451&lt;/D&gt;&lt;D xsi:type="xsd:double"&gt;11163.006287392&lt;/D&gt;&lt;D xsi:type="xsd:double"&gt;11187.283918083789&lt;/D&gt;&lt;D xsi:type="xsd:double"&gt;11183.9957296435&lt;/D&gt;&lt;D xsi:type="xsd:double"&gt;11199.741189703749&lt;/D&gt;&lt;D xsi:type="xsd:double"&gt;11198.706572202929&lt;/D&gt;&lt;D xsi:type="xsd:double"&gt;11214.631174640121&lt;/D&gt;&lt;D xsi:type="xsd:double"&gt;11198.588455069739&lt;/D&gt;&lt;D xsi:type="xsd:double"&gt;11219.78458602022&lt;/D&gt;&lt;D xsi:type="xsd:double"&gt;11202.44253783318&lt;/D&gt;&lt;D xsi:type="xsd:double"&gt;11201.533050997061&lt;/D&gt;&lt;D xsi:type="xsd:double"&gt;11228.2211341189&lt;/D&gt;&lt;D xsi:type="xsd:double"&gt;11221.887369531751&lt;/D&gt;&lt;D xsi:type="xsd:double"&gt;11230.639621155649&lt;/D&gt;&lt;D xsi:type="xsd:double"&gt;11240.6095136202&lt;/D&gt;&lt;D xsi:type="xsd:double"&gt;11255.31942180954&lt;/D&gt;&lt;D xsi:type="xsd:double"&gt;11243.14565244231&lt;/D&gt;&lt;D xsi:type="xsd:double"&gt;11216.4566549557&lt;/D&gt;&lt;D xsi:type="xsd:double"&gt;11248.875040009471&lt;/D&gt;&lt;D xsi:type="xsd:double"&gt;11253.28680932412&lt;/D&gt;&lt;D xsi:type="xsd:double"&gt;11297.66019732815&lt;/D&gt;&lt;D xsi:type="xsd:double"&gt;11280.773442734249&lt;/D&gt;&lt;D xsi:type="xsd:double"&gt;11297.306758873971&lt;/D&gt;&lt;D xsi:type="xsd:double"&gt;11292.59701204912&lt;/D&gt;&lt;D xsi:type="xsd:double"&gt;11313.096414387481&lt;/D&gt;&lt;D xsi:type="xsd:double"&gt;11306.279806105071&lt;/D&gt;&lt;D xsi:type="xsd:double"&gt;11329.2336753794&lt;/D&gt;&lt;D xsi:type="xsd:double"&gt;11326.05612531415&lt;/D&gt;&lt;D xsi:type="xsd:double"&gt;11320.13154496087&lt;/D&gt;&lt;D xsi:type="xsd:double"&gt;11313.90448328717&lt;/D&gt;&lt;D xsi:type="xsd:double"&gt;11255.814085800321&lt;/D&gt;&lt;D xsi:type="xsd:double"&gt;11204.90708770237&lt;/D&gt;&lt;D xsi:type="xsd:double"&gt;11269.34873842906&lt;/D&gt;&lt;D xsi:type="xsd:double"&gt;11276.09291835333&lt;/D&gt;&lt;D xsi:type="xsd:double"&gt;11177.834093362189&lt;/D&gt;&lt;D xsi:type="xsd:double"&gt;11188.45731806324&lt;/D&gt;&lt;D xsi:type="xsd:double"&gt;11164.953954276291&lt;/D&gt;&lt;D xsi:type="xsd:double"&gt;11181.013418966581&lt;/D&gt;&lt;D xsi:type="xsd:double"&gt;11147.515879703111&lt;/D&gt;&lt;D xsi:type="xsd:double"&gt;11190.68407172657&lt;/D&gt;&lt;D xsi:type="xsd:double"&gt;11215.24763622693&lt;/D&gt;&lt;D xsi:type="xsd:double"&gt;11215.865882847011&lt;/D&gt;&lt;D xsi:type="xsd:double"&gt;11184.90662619899&lt;/D&gt;&lt;D xsi:type="xsd:double"&gt;11206.00225962725&lt;/D&gt;&lt;D xsi:type="xsd:double"&gt;11228.013153136189&lt;/D&gt;&lt;D xsi:type="xsd:double"&gt;11246.46051334183&lt;/D&gt;&lt;D xsi:type="xsd:double"&gt;11259.593567770149&lt;/D&gt;&lt;D xsi:type="xsd:double"&gt;11221.99028138926&lt;/D&gt;&lt;D xsi:type="xsd:double"&gt;11303.07345954524&lt;/D&gt;&lt;D xsi:type="xsd:double"&gt;11421.3792981554&lt;/D&gt;&lt;D xsi:type="xsd:double"&gt;11399.64711089513&lt;/D&gt;&lt;D xsi:type="xsd:double"&gt;11380.510866893839&lt;/D&gt;&lt;D xsi:type="xsd:double"&gt;11317.306969361531&lt;/D&gt;&lt;D xsi:type="xsd:double"&gt;11384.118867620829&lt;/D&gt;&lt;D xsi:type="xsd:double"&gt;11410.923953745851&lt;/D&gt;&lt;D xsi:type="xsd:double"&gt;11436.671397850911&lt;/D&gt;&lt;D xsi:type="xsd:double"&gt;11435.23952406414&lt;/D&gt;&lt;D xsi:type="xsd:double"&gt;11443.680446457951&lt;/D&gt;&lt;D xsi:type="xsd:double"&gt;11439.46400263623&lt;/D&gt;&lt;D xsi:type="xsd:double"&gt;11457.38071892956&lt;/D&gt;&lt;D xsi:type="xsd:double"&gt;11460.21447988864&lt;/D&gt;&lt;D xsi:type="xsd:double"&gt;11464.09499543918&lt;/D&gt;&lt;D xsi:type="xsd:double"&gt;11488.01836892382&lt;/D&gt;&lt;D xsi:type="xsd:double"&gt;11485.45840972366&lt;/D&gt;&lt;D xsi:type="xsd:double"&gt;11488.38232078309&lt;/D&gt;&lt;D xsi:type="xsd:double"&gt;11488.511802341031&lt;/D&gt;&lt;D xsi:type="xsd:double"&gt;11477.24672076567&lt;/D&gt;&lt;D xsi:type="xsd:double"&gt;11507.97868590806&lt;/D&gt;&lt;D xsi:type="xsd:double"&gt;11486.7490481961&lt;/D&gt;&lt;D xsi:type="xsd:double"&gt;11527.594718345141&lt;/D&gt;&lt;D xsi:type="xsd:double"&gt;11490.779583922569&lt;/D&gt;&lt;D xsi:type="xsd:double"&gt;11514.658358456039&lt;/D&gt;&lt;D xsi:type="xsd:double"&gt;11538.739386397119&lt;/D&gt;&lt;D xsi:type="xsd:double"&gt;11518.82710762991&lt;/D&gt;&lt;D xsi:type="xsd:double"&gt;11483.45114991097&lt;/D&gt;&lt;D xsi:type="xsd:double"&gt;11519.330879898371&lt;/D&gt;&lt;D xsi:type="xsd:double"&gt;11505.69553051816&lt;/D&gt;&lt;D xsi:type="xsd:double"&gt;11498.70720168104&lt;/D&gt;&lt;D xsi:type="xsd:double"&gt;11454.266183581931&lt;/D&gt;&lt;D xsi:type="xsd:double"&gt;11504.45949173165&lt;/D&gt;&lt;D xsi:type="xsd:double"&gt;11546.52943176281&lt;/D&gt;&lt;D xsi:type="xsd:double"&gt;11489.197126107991&lt;/D&gt;&lt;D xsi:type="xsd:double"&gt;11539.19551764431&lt;/D&gt;&lt;D xsi:type="xsd:double"&gt;11487.98844836032&lt;/D&gt;&lt;D xsi:type="xsd:double"&gt;11479.24557783118&lt;/D&gt;&lt;D xsi:type="xsd:double"&gt;11493.45564474367&lt;/D&gt;&lt;D xsi:type="xsd:double"&gt;11515.244087115079&lt;/D&gt;&lt;D xsi:type="xsd:double"&gt;11509.70646955833&lt;/D&gt;&lt;D xsi:type="xsd:double"&gt;11499.785981744089&lt;/D&gt;&lt;D xsi:type="xsd:double"&gt;11445.35415926192&lt;/D&gt;&lt;D xsi:type="xsd:double"&gt;11484.9176629238&lt;/D&gt;&lt;D xsi:type="xsd:double"&gt;11444.019613750081&lt;/D&gt;&lt;D xsi:type="xsd:double"&gt;11458.062448730991&lt;/D&gt;&lt;D xsi:type="xsd:double"&gt;11453.05899532918&lt;/D&gt;&lt;D xsi:type="xsd:double"&gt;11447.867515781&lt;/D&gt;&lt;D xsi:type="xsd:double"&gt;11485.415895088&lt;/D&gt;&lt;D xsi:type="xsd:double"&gt;11424.52126609462&lt;/D&gt;&lt;D xsi:type="xsd:double"&gt;11416.83816796755&lt;/D&gt;&lt;D xsi:type="xsd:double"&gt;11446.30176520906&lt;/D&gt;&lt;D xsi:type="xsd:double"&gt;11463.43512054806&lt;/D&gt;&lt;D xsi:type="xsd:double"&gt;11443.90143158665&lt;/D&gt;&lt;D xsi:type="xsd:double"&gt;11482.23098231531&lt;/D&gt;&lt;D xsi:type="xsd:double"&gt;11485.967800639161&lt;/D&gt;&lt;D xsi:type="xsd:double"&gt;11492.467433545111&lt;/D&gt;&lt;D xsi:type="xsd:double"&gt;11478.59698479677&lt;/D&gt;&lt;D xsi:type="xsd:double"&gt;11474.98712560125&lt;/D&gt;&lt;D xsi:type="xsd:double"&gt;11489.12734461837&lt;/D&gt;&lt;D xsi:type="xsd:double"&gt;11497.783668120321&lt;/D&gt;&lt;D xsi:type="xsd:double"&gt;11499.310773541711&lt;/D&gt;&lt;D xsi:type="xsd:double"&gt;11472.43039036234&lt;/D&gt;&lt;D xsi:type="xsd:double"&gt;11527.605638634461&lt;/D&gt;&lt;D xsi:type="xsd:double"&gt;11465.67980982444&lt;/D&gt;&lt;D xsi:type="xsd:double"&gt;11402.62393615269&lt;/D&gt;&lt;D xsi:type="xsd:double"&gt;11519.022142962711&lt;/D&gt;&lt;D xsi:type="xsd:double"&gt;11519.73024434676&lt;/D&gt;&lt;D xsi:type="xsd:double"&gt;11466.990808413329&lt;/D&gt;&lt;D xsi:type="xsd:double"&gt;11397.405350697631&lt;/D&gt;&lt;D xsi:type="xsd:double"&gt;11497.060690581129&lt;/D&gt;&lt;D xsi:type="xsd:double"&gt;11493.615930656881&lt;/D&gt;&lt;D xsi:type="xsd:double"&gt;11461.71024167155&lt;/D&gt;&lt;D xsi:type="xsd:double"&gt;11403.994512215049&lt;/D&gt;&lt;D xsi:type="xsd:double"&gt;11465.20066963311&lt;/D&gt;&lt;D xsi:type="xsd:double"&gt;11398.404599300589&lt;/D&gt;&lt;D xsi:type="xsd:double"&gt;11433.1659867046&lt;/D&gt;&lt;D xsi:type="xsd:double"&gt;11232.20955999531&lt;/D&gt;&lt;D xsi:type="xsd:double"&gt;11402.29358220456&lt;/D&gt;&lt;D xsi:type="xsd:double"&gt;11401.377991559029&lt;/D&gt;&lt;D xsi:type="xsd:double"&gt;11407.4699061361&lt;/D&gt;&lt;D xsi:type="xsd:double"&gt;11395.996846930069&lt;/D&gt;&lt;D xsi:type="xsd:double"&gt;11395.162677330891&lt;/D&gt;&lt;D xsi:type="xsd:double"&gt;11394.076942631709&lt;/D&gt;&lt;D xsi:type="xsd:double"&gt;11396.229943185681&lt;/D&gt;&lt;D xsi:type="xsd:double"&gt;11360.555459489209&lt;/D&gt;&lt;D xsi:type="xsd:double"&gt;11295.941260892771&lt;/D&gt;&lt;D xsi:type="xsd:double"&gt;11223.222983170959&lt;/D&gt;&lt;D xsi:type="xsd:double"&gt;11225.377032757649&lt;/D&gt;&lt;D xsi:type="xsd:double"&gt;11296.87435854879&lt;/D&gt;&lt;D xsi:type="xsd:double"&gt;11323.757292681359&lt;/D&gt;&lt;D xsi:type="xsd:double"&gt;11323.619654152521&lt;/D&gt;&lt;D xsi:type="xsd:double"&gt;11316.90532142809&lt;/D&gt;&lt;D xsi:type="xsd:double"&gt;11200.859189905241&lt;/D&gt;&lt;D xsi:type="xsd:double"&gt;11206.726062342221&lt;/D&gt;&lt;D xsi:type="xsd:double"&gt;11139.148288870179&lt;/D&gt;&lt;D xsi:type="xsd:double"&gt;11300.1196331113&lt;/D&gt;&lt;D xsi:type="xsd:double"&gt;11294.20966587572&lt;/D&gt;&lt;D xsi:type="xsd:double"&gt;11300.23959981985&lt;/D&gt;&lt;D xsi:type="xsd:double"&gt;11292.741975029951&lt;/D&gt;&lt;D xsi:type="xsd:double"&gt;11288.26913994252&lt;/D&gt;&lt;D xsi:type="xsd:double"&gt;11173.00136341582&lt;/D&gt;&lt;D xsi:type="xsd:double"&gt;11268.95856490579&lt;/D&gt;&lt;D xsi:type="xsd:double"&gt;11262.611891982921&lt;/D&gt;&lt;D xsi:type="xsd:double"&gt;11253.14487363238&lt;/D&gt;&lt;D xsi:type="xsd:double"&gt;11225.608541077891&lt;/D&gt;&lt;D xsi:type="xsd:double"&gt;11256.00458224387&lt;/D&gt;&lt;D xsi:type="xsd:double"&gt;11261.740014399529&lt;/D&gt;&lt;D xsi:type="xsd:double"&gt;11263.49063943625&lt;/D&gt;&lt;D xsi:type="xsd:double"&gt;11265.986572849881&lt;/D&gt;&lt;D xsi:type="xsd:double"&gt;11289.823211728521&lt;/D&gt;&lt;D xsi:type="xsd:double"&gt;11284.773302869789&lt;/D&gt;&lt;D xsi:type="xsd:double"&gt;11289.57766083678&lt;/D&gt;&lt;D xsi:type="xsd:double"&gt;11183.360656072689&lt;/D&gt;&lt;D xsi:type="xsd:double"&gt;11110.29718508191&lt;/D&gt;&lt;D xsi:type="xsd:double"&gt;11125.75901224635&lt;/D&gt;&lt;D xsi:type="xsd:double"&gt;11167.02511407714&lt;/D&gt;&lt;D xsi:type="xsd:double"&gt;11193.7977483075&lt;/D&gt;&lt;D xsi:type="xsd:double"&gt;11215.8338583074&lt;/D&gt;&lt;D xsi:type="xsd:double"&gt;11244.27313970391&lt;/D&gt;&lt;D xsi:type="xsd:double"&gt;11203.09565291563&lt;/D&gt;&lt;D xsi:type="xsd:double"&gt;11220.42622245858&lt;/D&gt;&lt;D xsi:type="xsd:double"&gt;11231.6646964716&lt;/D&gt;&lt;D xsi:type="xsd:double"&gt;11224.780059013659&lt;/D&gt;&lt;D xsi:type="xsd:double"&gt;11185.51057632777&lt;/D&gt;&lt;D xsi:type="xsd:double"&gt;11241.2400264966&lt;/D&gt;&lt;D xsi:type="xsd:double"&gt;11232.324356418611&lt;/D&gt;&lt;D xsi:type="xsd:double"&gt;11224.30711845676&lt;/D&gt;&lt;D xsi:type="xsd:double"&gt;11235.460580787&lt;/D&gt;&lt;D xsi:type="xsd:double"&gt;11222.9220162024&lt;/D&gt;&lt;D xsi:type="xsd:double"&gt;11180.735416060659&lt;/D&gt;&lt;D xsi:type="xsd:double"&gt;11117.419003350989&lt;/D&gt;&lt;D xsi:type="xsd:double"&gt;11173.199890392159&lt;/D&gt;&lt;D xsi:type="xsd:double"&gt;11061.74170960548&lt;/D&gt;&lt;D xsi:type="xsd:double"&gt;11069.6626861491&lt;/D&gt;&lt;D xsi:type="xsd:double"&gt;11236.35061955592&lt;/D&gt;&lt;D xsi:type="xsd:double"&gt;11194.019353037769&lt;/D&gt;&lt;D xsi:type="xsd:double"&gt;11119.068099113179&lt;/D&gt;&lt;D xsi:type="xsd:double"&gt;11182.462818542441&lt;/D&gt;&lt;D xsi:type="xsd:double"&gt;11223.68542257616&lt;/D&gt;&lt;D xsi:type="xsd:double"&gt;11186.99870174117&lt;/D&gt;&lt;D xsi:type="xsd:double"&gt;11211.83652586783&lt;/D&gt;&lt;D xsi:type="xsd:double"&gt;11216.540410564579&lt;/D&gt;&lt;D xsi:type="xsd:double"&gt;11215.891828160649&lt;/D&gt;&lt;D xsi:type="xsd:double"&gt;11213.155272105911&lt;/D&gt;&lt;D xsi:type="xsd:double"&gt;11204.538668642481&lt;/D&gt;&lt;D xsi:type="xsd:double"&gt;11146.74810632078&lt;/D&gt;&lt;D xsi:type="xsd:double"&gt;11131.54946232158&lt;/D&gt;&lt;D xsi:type="xsd:double"&gt;11178.43628207704&lt;/D&gt;&lt;D xsi:type="xsd:double"&gt;11126.03720190782&lt;/D&gt;&lt;D xsi:type="xsd:double"&gt;11161.683971458189&lt;/D&gt;&lt;D xsi:type="xsd:double"&gt;11072.68250962554&lt;/D&gt;&lt;D xsi:type="xsd:double"&gt;11120.77238492325&lt;/D&gt;&lt;D xsi:type="xsd:double"&gt;11134.34550807169&lt;/D&gt;&lt;D xsi:type="xsd:double"&gt;11092.54693153165&lt;/D&gt;&lt;D xsi:type="xsd:double"&gt;11103.146516754759&lt;/D&gt;&lt;D xsi:type="xsd:double"&gt;11097.894817283681&lt;/D&gt;&lt;D xsi:type="xsd:double"&gt;11128.883195712609&lt;/D&gt;&lt;D xsi:type="xsd:double"&gt;11149.88997918409&lt;/D&gt;&lt;D xsi:type="xsd:double"&gt;11072.8775671283&lt;/D&gt;&lt;D xsi:type="xsd:double"&gt;10571.563417352991&lt;/D&gt;&lt;D xsi:type="xsd:double"&gt;10519.954853924121&lt;/D&gt;&lt;D xsi:type="xsd:double"&gt;10601.39314035492&lt;/D&gt;&lt;D xsi:type="xsd:double"&gt;10462.879984382531&lt;/D&gt;&lt;D xsi:type="xsd:double"&gt;10465.33824242045&lt;/D&gt;&lt;D xsi:type="xsd:double"&gt;10633.23494290081&lt;/D&gt;&lt;D xsi:type="xsd:double"&gt;10631.62072984083&lt;/D&gt;&lt;D xsi:type="xsd:double"&gt;10592.395980596521&lt;/D&gt;&lt;D xsi:type="xsd:double"&gt;10739.213021849921&lt;/D&gt;&lt;D xsi:type="xsd:double"&gt;10712.780931624489&lt;/D&gt;&lt;D xsi:type="xsd:double"&gt;10713.080699947341&lt;/D&gt;&lt;D xsi:type="xsd:double"&gt;10720.21908478311&lt;/D&gt;&lt;D xsi:type="xsd:double"&gt;10717.520708728651&lt;/D&gt;&lt;D xsi:type="xsd:double"&gt;10732.14941829475&lt;/D&gt;&lt;D xsi:type="xsd:double"&gt;10736.61890582916&lt;/D&gt;&lt;D xsi:type="xsd:double"&gt;10721.84615194536&lt;/D&gt;&lt;D xsi:type="xsd:double"&gt;10633.84145688297&lt;/D&gt;&lt;D xsi:type="xsd:double"&gt;10611.164289341839&lt;/D&gt;&lt;D xsi:type="xsd:double"&gt;10583.734668664331&lt;/D&gt;&lt;D xsi:type="xsd:double"&gt;10598.3914156959&lt;/D&gt;&lt;D xsi:type="xsd:double"&gt;10482.627543212569&lt;/D&gt;&lt;D xsi:type="xsd:double"&gt;10578.163601004029&lt;/D&gt;&lt;D xsi:type="xsd:double"&gt;10576.03747124825&lt;/D&gt;&lt;D xsi:type="xsd:double"&gt;10576.527831292709&lt;/D&gt;&lt;D xsi:type="xsd:double"&gt;10593.80200593354&lt;/D&gt;&lt;D xsi:type="xsd:double"&gt;10594.1020439386&lt;/D&gt;&lt;D xsi:type="xsd:double"&gt;10580.62932059858&lt;/D&gt;&lt;D xsi:type="xsd:double"&gt;10612.53585121845&lt;/D&gt;&lt;D xsi:type="xsd:double"&gt;10641.742937720541&lt;/D&gt;&lt;D xsi:type="xsd:double"&gt;10706.04131941529&lt;/D&gt;&lt;D xsi:type="xsd:double"&gt;10711.05068983901&lt;/D&gt;&lt;D xsi:type="xsd:double"&gt;10715.905823289309&lt;/D&gt;&lt;D xsi:type="xsd:double"&gt;10692.36762087342&lt;/D&gt;&lt;D xsi:type="xsd:double"&gt;10578.88054922212&lt;/D&gt;&lt;D xsi:type="xsd:double"&gt;10673.140573623459&lt;/D&gt;&lt;D xsi:type="xsd:double"&gt;10730.75154457397&lt;/D&gt;&lt;D xsi:type="xsd:double"&gt;10707.401820108969&lt;/D&gt;&lt;D xsi:type="xsd:double"&gt;10738.273847922461&lt;/D&gt;&lt;D xsi:type="xsd:double"&gt;10709.438671841681&lt;/D&gt;&lt;D xsi:type="xsd:double"&gt;10712.302940896459&lt;/D&gt;&lt;D xsi:type="xsd:double"&gt;10739.003691903279&lt;/D&gt;&lt;D xsi:type="xsd:double"&gt;10744.608253565741&lt;/D&gt;&lt;D xsi:type="xsd:double"&gt;10732.450826206261&lt;/D&gt;&lt;D xsi:type="xsd:double"&gt;10782.27392961423&lt;/D&gt;&lt;D xsi:type="xsd:double"&gt;10783.348622540891&lt;/D&gt;&lt;D xsi:type="xsd:double"&gt;10773.10187791994&lt;/D&gt;&lt;D xsi:type="xsd:double"&gt;10836.372997797191&lt;/D&gt;&lt;D xsi:type="xsd:double"&gt;10927.579294248821&lt;/D&gt;&lt;D xsi:type="xsd:double"&gt;10884.39683319747&lt;/D&gt;&lt;D xsi:type="xsd:double"&gt;10806.311320155081&lt;/D&gt;&lt;D xsi:type="xsd:double"&gt;10933.73103670067&lt;/D&gt;&lt;D xsi:type="xsd:double"&gt;10877.905429739471&lt;/D&gt;&lt;D xsi:type="xsd:double"&gt;10939.424630607929&lt;/D&gt;&lt;D xsi:type="xsd:double"&gt;10940.92736697542&lt;/D&gt;&lt;D xsi:type="xsd:double"&gt;10946.29983307486&lt;/D&gt;&lt;D xsi:type="xsd:double"&gt;10937.94763225235&lt;/D&gt;&lt;D xsi:type="xsd:double"&gt;10955.6054485295&lt;/D&gt;&lt;D xsi:type="xsd:double"&gt;10952.568040005959&lt;/</t>
        </r>
      </text>
    </comment>
    <comment ref="A42" authorId="0" shapeId="0">
      <text>
        <r>
          <rPr>
            <b/>
            <sz val="9"/>
            <color indexed="81"/>
            <rFont val="Tahoma"/>
            <charset val="1"/>
          </rPr>
          <t>D&gt;&lt;D xsi:type="xsd:double"&gt;10960.91052163811&lt;/D&gt;&lt;D xsi:type="xsd:double"&gt;10955.720991153919&lt;/D&gt;&lt;D xsi:type="xsd:double"&gt;10968.91899679979&lt;/D&gt;&lt;D xsi:type="xsd:double"&gt;10956.1109841463&lt;/D&gt;&lt;D xsi:type="xsd:double"&gt;10972.092411459889&lt;/D&gt;&lt;D xsi:type="xsd:double"&gt;10975.88405526005&lt;/D&gt;&lt;D xsi:type="xsd:double"&gt;10955.15507354914&lt;/D&gt;&lt;D xsi:type="xsd:double"&gt;10946.66075863255&lt;/D&gt;&lt;D xsi:type="xsd:double"&gt;10790.511146237041&lt;/D&gt;&lt;D xsi:type="xsd:double"&gt;10790.363656803431&lt;/D&gt;&lt;D xsi:type="xsd:double"&gt;10794.42871224485&lt;/D&gt;&lt;D xsi:type="xsd:double"&gt;10814.4896018074&lt;/D&gt;&lt;D xsi:type="xsd:double"&gt;10817.43838531453&lt;/D&gt;&lt;D xsi:type="xsd:double"&gt;10800.84732720604&lt;/D&gt;&lt;D xsi:type="xsd:double"&gt;10830.01190739811&lt;/D&gt;&lt;D xsi:type="xsd:double"&gt;10829.645357808269&lt;/D&gt;&lt;D xsi:type="xsd:double"&gt;10844.05094368424&lt;/D&gt;&lt;D xsi:type="xsd:double"&gt;10839.58473572921&lt;/D&gt;&lt;D xsi:type="xsd:double"&gt;10812.37600153936&lt;/D&gt;&lt;D xsi:type="xsd:double"&gt;10866.602530808141&lt;/D&gt;&lt;D xsi:type="xsd:double"&gt;10871.33307930941&lt;/D&gt;&lt;D xsi:type="xsd:double"&gt;10809.8955308158&lt;/D&gt;&lt;D xsi:type="xsd:double"&gt;10859.87302564076&lt;/D&gt;&lt;D xsi:type="xsd:double"&gt;10866.19664533256&lt;/D&gt;&lt;D xsi:type="xsd:double"&gt;10812.50911153611&lt;/D&gt;&lt;D xsi:type="xsd:double"&gt;10849.243500625191&lt;/D&gt;&lt;D xsi:type="xsd:double"&gt;10858.534078813491&lt;/D&gt;&lt;D xsi:type="xsd:double"&gt;10877.04666368622&lt;/D&gt;&lt;D xsi:type="xsd:double"&gt;10868.633403998631&lt;/D&gt;&lt;D xsi:type="xsd:double"&gt;10832.812598417761&lt;/D&gt;&lt;D xsi:type="xsd:double"&gt;10888.74878400291&lt;/D&gt;&lt;D xsi:type="xsd:double"&gt;10880.437333606669&lt;/D&gt;&lt;D xsi:type="xsd:double"&gt;10918.32815104512&lt;/D&gt;&lt;D xsi:type="xsd:double"&gt;10929.465193345741&lt;/D&gt;&lt;D xsi:type="xsd:double"&gt;10933.201402473611&lt;/D&gt;&lt;D xsi:type="xsd:double"&gt;10926.27057559119&lt;/D&gt;&lt;D xsi:type="xsd:double"&gt;10945.9593481159&lt;/D&gt;&lt;D xsi:type="xsd:double"&gt;10945.541599950289&lt;/D&gt;&lt;D xsi:type="xsd:double"&gt;10884.90008416029&lt;/D&gt;&lt;D xsi:type="xsd:double"&gt;10937.97997835332&lt;/D&gt;&lt;D xsi:type="xsd:double"&gt;10940.18900313704&lt;/D&gt;&lt;D xsi:type="xsd:double"&gt;10961.219966422879&lt;/D&gt;&lt;D xsi:type="xsd:double"&gt;10988.62247062709&lt;/D&gt;&lt;D xsi:type="xsd:double"&gt;10956.284442067659&lt;/D&gt;&lt;D xsi:type="xsd:double"&gt;10970.395501963671&lt;/D&gt;&lt;D xsi:type="xsd:double"&gt;10981.0509420694&lt;/D&gt;&lt;D xsi:type="xsd:double"&gt;10993.562586264259&lt;/D&gt;&lt;D xsi:type="xsd:double"&gt;11040.282118477429&lt;/D&gt;&lt;D xsi:type="xsd:double"&gt;11074.657065358149&lt;/D&gt;&lt;D xsi:type="xsd:double"&gt;11101.42874442442&lt;/D&gt;&lt;D xsi:type="xsd:double"&gt;11101.70083593253&lt;/D&gt;&lt;D xsi:type="xsd:double"&gt;11106.42788277306&lt;/D&gt;&lt;D xsi:type="xsd:double"&gt;11106.115664395529&lt;/D&gt;&lt;D xsi:type="xsd:double"&gt;11076.617962400051&lt;/D&gt;&lt;D xsi:type="xsd:double"&gt;11152.31368245378&lt;/D&gt;&lt;D xsi:type="xsd:double"&gt;11178.506823651071&lt;/D&gt;&lt;D xsi:type="xsd:double"&gt;11161.940131497129&lt;/D&gt;&lt;D xsi:type="xsd:double"&gt;11166.6745975323&lt;/D&gt;&lt;D xsi:type="xsd:double"&gt;11203.3343573395&lt;/D&gt;&lt;D xsi:type="xsd:double"&gt;11222.35308932937&lt;/D&gt;&lt;D xsi:type="xsd:double"&gt;11210.356402153861&lt;/D&gt;&lt;D xsi:type="xsd:double"&gt;11236.70925638299&lt;/D&gt;&lt;D xsi:type="xsd:double"&gt;11254.229511292369&lt;/D&gt;&lt;D xsi:type="xsd:double"&gt;11260.604226243489&lt;/D&gt;&lt;D xsi:type="xsd:double"&gt;11240.039888024779&lt;/D&gt;&lt;D xsi:type="xsd:double"&gt;11253.495947866941&lt;/D&gt;&lt;D xsi:type="xsd:double"&gt;11273.0162891696&lt;/D&gt;&lt;D xsi:type="xsd:double"&gt;11278.5850033505&lt;/D&gt;&lt;D xsi:type="xsd:double"&gt;11221.46311680739&lt;/D&gt;&lt;D xsi:type="xsd:double"&gt;11282.9666293746&lt;/D&gt;&lt;D xsi:type="xsd:double"&gt;11279.23636382621&lt;/D&gt;&lt;D xsi:type="xsd:double"&gt;11282.644938274&lt;/D&gt;&lt;D xsi:type="xsd:double"&gt;11215.601282317781&lt;/D&gt;&lt;D xsi:type="xsd:double"&gt;11209.993003428561&lt;/D&gt;&lt;D xsi:type="xsd:double"&gt;11227.65999003803&lt;/D&gt;&lt;D xsi:type="xsd:double"&gt;11227.281151496811&lt;/D&gt;&lt;D xsi:type="xsd:double"&gt;11230.5523912526&lt;/D&gt;&lt;D xsi:type="xsd:double"&gt;11237.805888716361&lt;/D&gt;&lt;D xsi:type="xsd:double"&gt;11235.503866754651&lt;/D&gt;&lt;D xsi:type="xsd:double"&gt;11240.999438460831&lt;/D&gt;&lt;D xsi:type="xsd:double"&gt;11271.45325339688&lt;/D&gt;&lt;D xsi:type="xsd:double"&gt;11276.03567591799&lt;/D&gt;&lt;D xsi:type="xsd:double"&gt;11264.218943081231&lt;/D&gt;&lt;D xsi:type="xsd:double"&gt;11261.393724275389&lt;/D&gt;&lt;D xsi:type="xsd:double"&gt;11283.58090011843&lt;/D&gt;&lt;D xsi:type="xsd:double"&gt;11265.256550847331&lt;/D&gt;&lt;D xsi:type="xsd:double"&gt;11268.676982487559&lt;/D&gt;&lt;D xsi:type="xsd:double"&gt;11299.80890453517&lt;/D&gt;&lt;D xsi:type="xsd:double"&gt;11301.65131839361&lt;/D&gt;&lt;D xsi:type="xsd:double"&gt;11281.72150731158&lt;/D&gt;&lt;D xsi:type="xsd:double"&gt;11266.438581195869&lt;/D&gt;&lt;D xsi:type="xsd:double"&gt;11305.353336460839&lt;/D&gt;&lt;D xsi:type="xsd:double"&gt;11317.503986277&lt;/D&gt;&lt;D xsi:type="xsd:double"&gt;11311.782342854211&lt;/D&gt;&lt;D xsi:type="xsd:double"&gt;11318.987282276281&lt;/D&gt;&lt;D xsi:type="xsd:double"&gt;11335.818382562131&lt;/D&gt;&lt;D xsi:type="xsd:double"&gt;11352.09831329287&lt;/D&gt;&lt;D xsi:type="xsd:double"&gt;11334.599447891331&lt;/D&gt;&lt;D xsi:type="xsd:double"&gt;11363.29917247541&lt;/D&gt;&lt;D xsi:type="xsd:double"&gt;11352.26005468374&lt;/D&gt;&lt;D xsi:type="xsd:double"&gt;11319.88013807652&lt;/D&gt;&lt;D xsi:type="xsd:double"&gt;11371.616014750691&lt;/D&gt;&lt;D xsi:type="xsd:double"&gt;11364.237501925391&lt;/D&gt;&lt;D xsi:type="xsd:double"&gt;11392.48829232065&lt;/D&gt;&lt;D xsi:type="xsd:double"&gt;11380.38241715786&lt;/D&gt;&lt;D xsi:type="xsd:double"&gt;11355.79234096421&lt;/D&gt;&lt;D xsi:type="xsd:double"&gt;11366.78374506906&lt;/D&gt;&lt;D xsi:type="xsd:double"&gt;11373.538762796879&lt;/D&gt;&lt;D xsi:type="xsd:double"&gt;11426.114243739819&lt;/D&gt;&lt;D xsi:type="xsd:double"&gt;11406.181223239109&lt;/D&gt;&lt;D xsi:type="xsd:double"&gt;11434.75059998195&lt;/D&gt;&lt;D xsi:type="xsd:double"&gt;11426.2459730197&lt;/D&gt;&lt;D xsi:type="xsd:double"&gt;11440.965092844&lt;/D&gt;&lt;D xsi:type="xsd:double"&gt;11442.843585423319&lt;/D&gt;&lt;D xsi:type="xsd:double"&gt;11447.11334073925&lt;/D&gt;&lt;D xsi:type="xsd:double"&gt;11462.94168581972&lt;/D&gt;&lt;D xsi:type="xsd:double"&gt;11466.742886220531&lt;/D&gt;&lt;D xsi:type="xsd:double"&gt;11463.98545236075&lt;/D&gt;&lt;D xsi:type="xsd:double"&gt;11493.309194835019&lt;/D&gt;&lt;D xsi:type="xsd:double"&gt;11492.762193748709&lt;/D&gt;&lt;D xsi:type="xsd:double"&gt;11503.56135111702&lt;/D&gt;&lt;D xsi:type="xsd:double"&gt;11486.72731537445&lt;/D&gt;&lt;D xsi:type="xsd:double"&gt;11511.037519409771&lt;/D&gt;&lt;D xsi:type="xsd:double"&gt;11490.648840196949&lt;/D&gt;&lt;D xsi:type="xsd:double"&gt;11490.0169644923&lt;/D&gt;&lt;D xsi:type="xsd:double"&gt;11534.22969054924&lt;/D&gt;&lt;D xsi:type="xsd:double"&gt;11531.8703617193&lt;/D&gt;&lt;D xsi:type="xsd:double"&gt;11530.489001990871&lt;/D&gt;&lt;D xsi:type="xsd:double"&gt;11442.4572567895&lt;/D&gt;&lt;D xsi:type="xsd:double"&gt;11519.471297620719&lt;/D&gt;&lt;D xsi:type="xsd:double"&gt;11524.340521879731&lt;/D&gt;&lt;D xsi:type="xsd:double"&gt;11543.53392205901&lt;/D&gt;&lt;D xsi:type="xsd:double"&gt;11547.298865969129&lt;/D&gt;&lt;D xsi:type="xsd:double"&gt;11527.439886252731&lt;/D&gt;&lt;D xsi:type="xsd:double"&gt;11536.93931618778&lt;/D&gt;&lt;D xsi:type="xsd:double"&gt;11532.11326903082&lt;/D&gt;&lt;D xsi:type="xsd:double"&gt;11516.3249282727&lt;/D&gt;&lt;D xsi:type="xsd:double"&gt;11573.500651948711&lt;/D&gt;&lt;D xsi:type="xsd:double"&gt;11585.35690806789&lt;/D&gt;&lt;D xsi:type="xsd:double"&gt;11551.2535317804&lt;/D&gt;&lt;D xsi:type="xsd:double"&gt;11578.62183152386&lt;/D&gt;&lt;D xsi:type="xsd:double"&gt;11582.629649115481&lt;/D&gt;&lt;D xsi:type="xsd:double"&gt;11605.53996625071&lt;/D&gt;&lt;D xsi:type="xsd:double"&gt;11552.01019577194&lt;/D&gt;&lt;D xsi:type="xsd:double"&gt;11552.417659808159&lt;/D&gt;&lt;D xsi:type="xsd:double"&gt;11618.44028998998&lt;/D&gt;&lt;D xsi:type="xsd:double"&gt;11615.820021449281&lt;/D&gt;&lt;D xsi:type="xsd:double"&gt;11628.877309474479&lt;/D&gt;&lt;D xsi:type="xsd:double"&gt;11635.87422136323&lt;/D&gt;&lt;D xsi:type="xsd:double"&gt;11642.105406422321&lt;/D&gt;&lt;D xsi:type="xsd:double"&gt;11641.97245062854&lt;/D&gt;&lt;D xsi:type="xsd:double"&gt;11639.97216297993&lt;/D&gt;&lt;D xsi:type="xsd:double"&gt;11635.4636647571&lt;/D&gt;&lt;D xsi:type="xsd:double"&gt;11653.623474190221&lt;/D&gt;&lt;D xsi:type="xsd:double"&gt;11663.77388249348&lt;/D&gt;&lt;D xsi:type="xsd:double"&gt;11670.06392428341&lt;/D&gt;&lt;D xsi:type="xsd:double"&gt;11666.77364384075&lt;/D&gt;&lt;D xsi:type="xsd:double"&gt;11674.639245908489&lt;/D&gt;&lt;D xsi:type="xsd:double"&gt;11660.871009924171&lt;/D&gt;&lt;D xsi:type="xsd:double"&gt;11676.54085897903&lt;/D&gt;&lt;D xsi:type="xsd:double"&gt;11688.28249296877&lt;/D&gt;&lt;D xsi:type="xsd:double"&gt;11683.367164885911&lt;/D&gt;&lt;D xsi:type="xsd:double"&gt;11654.248453495669&lt;/D&gt;&lt;D xsi:type="xsd:double"&gt;11694.970116126769&lt;/D&gt;&lt;D xsi:type="xsd:double"&gt;11718.773823599649&lt;/D&gt;&lt;D xsi:type="xsd:double"&gt;11694.94350419034&lt;/D&gt;&lt;D xsi:type="xsd:double"&gt;11676.860446656719&lt;/D&gt;&lt;D xsi:type="xsd:double"&gt;11698.119685337189&lt;/D&gt;&lt;D xsi:type="xsd:double"&gt;11726.685338460489&lt;/D&gt;&lt;D xsi:type="xsd:double"&gt;11731.26715217409&lt;/D&gt;&lt;D xsi:type="xsd:double"&gt;11720.23661070864&lt;/D&gt;&lt;D xsi:type="xsd:double"&gt;11676.25169942894&lt;/D&gt;&lt;D xsi:type="xsd:double"&gt;11734.6165683053&lt;/D&gt;&lt;D xsi:type="xsd:double"&gt;11746.0925615477&lt;/D&gt;&lt;D xsi:type="xsd:double"&gt;11753.862482666251&lt;/D&gt;&lt;D xsi:type="xsd:double"&gt;11722.298398149031&lt;/D&gt;&lt;D xsi:type="xsd:double"&gt;11670.80566737753&lt;/D&gt;&lt;D xsi:type="xsd:double"&gt;11709.246799633471&lt;/D&gt;&lt;D xsi:type="xsd:double"&gt;11745.15173133548&lt;/D&gt;&lt;D xsi:type="xsd:double"&gt;11763.93135005341&lt;/D&gt;&lt;D xsi:type="xsd:double"&gt;11770.20917746219&lt;/D&gt;&lt;D xsi:type="xsd:double"&gt;11737.95469053647&lt;/D&gt;&lt;D xsi:type="xsd:double"&gt;11743.03211878434&lt;/D&gt;&lt;D xsi:type="xsd:double"&gt;11799.393846731051&lt;/D&gt;&lt;D xsi:type="xsd:double"&gt;11805.57822838723&lt;/D&gt;&lt;D xsi:type="xsd:double"&gt;11815.99877198952&lt;/D&gt;&lt;D xsi:type="xsd:double"&gt;11837.605379542891&lt;/D&gt;&lt;D xsi:type="xsd:double"&gt;11825.3621320337&lt;/D&gt;&lt;D xsi:type="xsd:double"&gt;11862.827881691421&lt;/D&gt;&lt;D xsi:type="xsd:double"&gt;11837.46505418352&lt;/D&gt;&lt;D xsi:type="xsd:double"&gt;11855.083936650361&lt;/D&gt;&lt;D xsi:type="xsd:double"&gt;11743.502656014831&lt;/D&gt;&lt;D xsi:type="xsd:double"&gt;11931.291711159991&lt;/D&gt;&lt;D xsi:type="xsd:double"&gt;11931.97982564132&lt;/D&gt;&lt;D xsi:type="xsd:double"&gt;11939.643033643961&lt;/D&gt;&lt;D xsi:type="xsd:double"&gt;11936.63049484448&lt;/D&gt;&lt;D xsi:type="xsd:double"&gt;11901.669111742411&lt;/D&gt;&lt;D xsi:type="xsd:double"&gt;11894.495221245321&lt;/D&gt;&lt;D xsi:type="xsd:double"&gt;11935.642118717389&lt;/D&gt;&lt;D xsi:type="xsd:double"&gt;11950.547216042691&lt;/D&gt;&lt;D xsi:type="xsd:double"&gt;11969.442565691519&lt;/D&gt;&lt;D xsi:type="xsd:double"&gt;11977.360552321639&lt;/D&gt;&lt;D xsi:type="xsd:double"&gt;12017.980106978781&lt;/D&gt;&lt;D xsi:type="xsd:double"&gt;12071.88613640616&lt;/D&gt;&lt;D xsi:type="xsd:double"&gt;12052.24698788855&lt;/D&gt;&lt;D xsi:type="xsd:double"&gt;12004.56828371445&lt;/D&gt;&lt;D xsi:type="xsd:double"&gt;12063.21879745884&lt;/D&gt;&lt;D xsi:type="xsd:double"&gt;12076.37787197796&lt;/D&gt;&lt;D xsi:type="xsd:double"&gt;12089.081479751079&lt;/D&gt;&lt;D xsi:type="xsd:double"&gt;12128.41808082932&lt;/D&gt;&lt;D xsi:type="xsd:double"&gt;12132.623495721769&lt;/D&gt;&lt;D xsi:type="xsd:double"&gt;12163.817689291251&lt;/D&gt;&lt;D xsi:type="xsd:double"&gt;12145.047825188371&lt;/D&gt;&lt;D xsi:type="xsd:double"&gt;12220.32613714435&lt;/D&gt;&lt;D xsi:type="xsd:double"&gt;12236.500414652241&lt;/D&gt;&lt;D xsi:type="xsd:double"&gt;12247.868387449909&lt;/D&gt;&lt;D xsi:type="xsd:double"&gt;12234.37728358982&lt;/D&gt;&lt;D xsi:type="xsd:double"&gt;12232.264093360071&lt;/D&gt;&lt;D xsi:type="xsd:double"&gt;12241.006984108661&lt;/D&gt;&lt;D xsi:type="xsd:double"&gt;12244.12010412883&lt;/D&gt;&lt;D xsi:type="xsd:double"&gt;12247.58807837056&lt;/D&gt;&lt;D xsi:type="xsd:double"&gt;12246.740576216&lt;/D&gt;&lt;D xsi:type="xsd:double"&gt;12230.477333375269&lt;/D&gt;&lt;D xsi:type="xsd:double"&gt;12259.1354185126&lt;/D&gt;&lt;D xsi:type="xsd:double"&gt;12256.987859593861&lt;/D&gt;&lt;D xsi:type="xsd:double"&gt;12248.104891925221&lt;/D&gt;&lt;D xsi:type="xsd:double"&gt;12221.675692466049&lt;/D&gt;&lt;D xsi:type="xsd:double"&gt;12261.72397737887&lt;/D&gt;&lt;D xsi:type="xsd:double"&gt;12252.519621443849&lt;/D&gt;&lt;D xsi:type="xsd:double"&gt;12215.614289990839&lt;/D&gt;&lt;D xsi:type="xsd:double"&gt;12265.60433909359&lt;/D&gt;&lt;D xsi:type="xsd:double"&gt;12287.694065864869&lt;/D&gt;&lt;D xsi:type="xsd:double"&gt;12239.131688323991&lt;/D&gt;&lt;D xsi:type="xsd:double"&gt;12297.29367876697&lt;/D&gt;&lt;D xsi:type="xsd:double"&gt;12234.040894364291&lt;/D&gt;&lt;D xsi:type="xsd:double"&gt;12278.79291540699&lt;/D&gt;&lt;D xsi:type="xsd:double"&gt;12205.44846808781&lt;/D&gt;&lt;D xsi:type="xsd:double"&gt;12277.367996088929&lt;/D&gt;&lt;D xsi:type="xsd:double"&gt;12327.147361493981&lt;/D&gt;&lt;D xsi:type="xsd:double"&gt;12335.05484216375&lt;/D&gt;&lt;D xsi:type="xsd:double"&gt;12331.464180272371&lt;/D&gt;&lt;D xsi:type="xsd:double"&gt;12326.13949771634&lt;/D&gt;&lt;D xsi:type="xsd:double"&gt;12316.746939080989&lt;/D&gt;&lt;D xsi:type="xsd:double"&gt;12376.410149444389&lt;/D&gt;&lt;D xsi:type="xsd:double"&gt;12352.55404506957&lt;/D&gt;&lt;D xsi:type="xsd:double"&gt;12362.57169795648&lt;/D&gt;&lt;D xsi:type="xsd:double"&gt;12336.82975736626&lt;/D&gt;&lt;D xsi:type="xsd:double"&gt;12394.827886193611&lt;/D&gt;&lt;D xsi:type="xsd:double"&gt;12413.20408295209&lt;/D&gt;&lt;D xsi:type="xsd:double"&gt;12395.43373645953&lt;/D&gt;&lt;D xsi:type="xsd:double"&gt;12426.19148889658&lt;/D&gt;&lt;D xsi:type="xsd:double"&gt;12402.061716729069&lt;/D&gt;&lt;D xsi:type="xsd:double"&gt;12427.204014937361&lt;/D&gt;&lt;D xsi:type="xsd:double"&gt;12438.323382542851&lt;/D&gt;&lt;D xsi:type="xsd:double"&gt;12432.614370523481&lt;/D&gt;&lt;D xsi:type="xsd:double"&gt;12427.481376061671&lt;/D&gt;&lt;D xsi:type="xsd:double"&gt;12372.048717846241&lt;/D&gt;&lt;D xsi:type="xsd:double"&gt;12487.018186556419&lt;/D&gt;&lt;D xsi:type="xsd:double"&gt;12479.835792817141&lt;/D&gt;&lt;D xsi:type="xsd:double"&gt;12503.09713632978&lt;/D&gt;&lt;D xsi:type="xsd:double"&gt;12477.651799111711&lt;/D&gt;&lt;D xsi:type="xsd:double"&gt;12480.643573273721&lt;/D&gt;&lt;D xsi:type="xsd:double"&gt;12485.12842434015&lt;/D&gt;&lt;D xsi:type="xsd:double"&gt;12487.06917204773&lt;/D&gt;&lt;D xsi:type="xsd:double"&gt;12490.01536226781&lt;/D&gt;&lt;D xsi:type="xsd:double"&gt;12513.645551950811&lt;/D&gt;&lt;D xsi:type="xsd:double"&gt;12529.21011257763&lt;/D&gt;&lt;D xsi:type="xsd:double"&gt;12540.17257901371&lt;/D&gt;&lt;D xsi:type="xsd:double"&gt;12521.05950570256&lt;/D&gt;&lt;D xsi:type="xsd:double"&gt;12550.817915104561&lt;/D&gt;&lt;D xsi:type="xsd:double"&gt;12576.606769529381&lt;/D&gt;&lt;D xsi:type="xsd:double"&gt;12598.761818855721&lt;/D&gt;&lt;D xsi:type="xsd:double"&gt;12553.741593508041&lt;/D&gt;&lt;D xsi:type="xsd:double"&gt;12579.24904533424&lt;/D&gt;&lt;D xsi:type="xsd:double"&gt;12605.223161819969&lt;/D&gt;&lt;D xsi:type="xsd:double"&gt;12604.20122270934&lt;/D&gt;&lt;D xsi:type="xsd:double"&gt;12641.659278060941&lt;/D&gt;&lt;D xsi:type="xsd:double"&gt;12648.10496551538&lt;/D&gt;&lt;D xsi:type="xsd:double"&gt;12655.78774359298&lt;/D&gt;&lt;D xsi:type="xsd:double"&gt;12654.92198641995&lt;/D&gt;&lt;D xsi:type="xsd:double"&gt;12664.311965297369&lt;/D&gt;&lt;D xsi:type="xsd:double"&gt;12672.052989179731&lt;/D&gt;&lt;D xsi:type="xsd:double"&gt;12673.943591726051&lt;/D&gt;&lt;D xsi:type="xsd:double"&gt;12659.790192933941&lt;/D&gt;&lt;D xsi:type="xsd:double"&gt;12621.701073781451&lt;/D&gt;&lt;D xsi:type="xsd:double"&gt;12665.74574447098&lt;/D&gt;&lt;D xsi:type="xsd:double"&gt;12696.551536663739&lt;/D&gt;&lt;D xsi:type="xsd:double"&gt;12687.105378336129&lt;/D&gt;&lt;D xsi:type="xsd:double"&gt;12696.36413328757&lt;/D&gt;&lt;D xsi:type="xsd:double"&gt;12687.407063700061&lt;/D&gt;&lt;D xsi:type="xsd:double"&gt;12694.50241022602&lt;/D&gt;&lt;D xsi:type="xsd:double"&gt;12694.52654762794&lt;/D&gt;&lt;D xsi:type="xsd:double"&gt;12685.94446864704&lt;/D&gt;&lt;D xsi:type="xsd:double"&gt;12668.545815330781&lt;/D&gt;&lt;D xsi:type="xsd:double"&gt;12665.307394072121&lt;/D&gt;&lt;D xsi:type="xsd:double"&gt;12723.812047552659&lt;/D&gt;&lt;D xsi:type="xsd:double"&gt;12739.01915331991&lt;/D&gt;&lt;D xsi:type="xsd:double"&gt;12749.7151659021&lt;/D&gt;&lt;D xsi:type="xsd:double"&gt;12760.6542663764&lt;/D&gt;&lt;D xsi:type="xsd:double"&gt;12761.48936298634&lt;/D&gt;&lt;D xsi:type="xsd:double"&gt;12795.619602656419&lt;/D&gt;&lt;D xsi:type="xsd:double"&gt;12800.024820385661&lt;/D&gt;&lt;D xsi:type="xsd:double"&gt;12746.157854593541&lt;/D&gt;&lt;D xsi:type="xsd:double"&gt;12799.69257459634&lt;/D&gt;&lt;D xsi:type="xsd:double"&gt;12780.626715638769&lt;/D&gt;&lt;D xsi:type="xsd:double"&gt;12808.64449540719&lt;/D&gt;&lt;D xsi:type="xsd:double"&gt;12831.823521625291&lt;/D&gt;&lt;D xsi:type="xsd:double"&gt;12838.08285044838&lt;/D&gt;&lt;D xsi:type="xsd:double"&gt;12797.63855949443&lt;/D&gt;&lt;D xsi:type="xsd:double"&gt;12823.1879869763&lt;/D&gt;&lt;D xsi:type="xsd:double"&gt;12850.728658867791&lt;/D&gt;&lt;D xsi:type="xsd:double"&gt;12849.265881506441&lt;/D&gt;&lt;D xsi:type="xsd:double"&gt;12834.450540473381&lt;/D&gt;&lt;D xsi:type="xsd:double"&gt;12846.95838292189&lt;/D&gt;&lt;D xsi:type="xsd:double"&gt;12859.04605775834&lt;/D&gt;&lt;D xsi:type="xsd:double"&gt;12843.13693279375&lt;/D&gt;&lt;D xsi:type="xsd:double"&gt;12864.687339852309&lt;/D&gt;&lt;D xsi:type="xsd:double"&gt;12871.699759476929&lt;/D&gt;&lt;D xsi:type="xsd:double"&gt;12882.3226050619&lt;/D&gt;&lt;D xsi:type="xsd:double"&gt;12886.988986578581&lt;/D&gt;&lt;D xsi:type="xsd:double"&gt;12766.7519244118&lt;/D&gt;&lt;D xsi:type="xsd:double"&gt;12761.11675562958&lt;/D&gt;&lt;D xsi:type="xsd:double"&gt;12777.69481854038&lt;/D&gt;&lt;D xsi:type="xsd:double"&gt;12787.849940426229&lt;/D&gt;&lt;D xsi:type="xsd:double"&gt;12795.190142777359&lt;/D&gt;&lt;D xsi:type="xsd:double"&gt;12809.945468729489&lt;/D&gt;&lt;D xsi:type="xsd:double"&gt;12826.940423944739&lt;/D&gt;&lt;D xsi:type="xsd:double"&gt;12833.710166482861&lt;/D&gt;&lt;D xsi:type="xsd:double"&gt;12852.030844828531&lt;/D&gt;&lt;D xsi:type="xsd:double"&gt;12823.448961613871&lt;/D&gt;&lt;D xsi:type="xsd:double"&gt;12875.42930804234&lt;/D&gt;&lt;D xsi:type="xsd:double"&gt;12868.697713390709&lt;/D&gt;&lt;D xsi:type="xsd:double"&gt;12875.38639907222&lt;/D&gt;&lt;D xsi:type="xsd:double"&gt;12900.29312674305&lt;/D&gt;&lt;D xsi:type="xsd:double"&gt;12897.358842459371&lt;/D&gt;&lt;D xsi:type="xsd:double"&gt;12923.7805236845&lt;/D&gt;&lt;D xsi:type="xsd:double"&gt;12900.14286865013&lt;/D&gt;&lt;D xsi:type="xsd:double"&gt;12907.42088176053&lt;/D&gt;&lt;D xsi:type="xsd:double"&gt;12943.460171615659&lt;/D&gt;&lt;D xsi:type="xsd:double"&gt;12949.71226516533&lt;/D&gt;&lt;D xsi:type="xsd:double"&gt;12943.94374400406&lt;/D&gt;&lt;D xsi:type="xsd:double"&gt;12954.88378863067&lt;/D&gt;&lt;D xsi:type="xsd:double"&gt;12969.754585504161&lt;/D&gt;&lt;D xsi:type="xsd:double"&gt;12980.023742021591&lt;/D&gt;&lt;D xsi:type="xsd:double"&gt;12976.810241956509&lt;/D&gt;&lt;D xsi:type="xsd:double"&gt;12986.544875543719&lt;/D&gt;&lt;D xsi:type="xsd:double"&gt;12950.56696031154&lt;/D&gt;&lt;D xsi:type="xsd:double"&gt;12971.13549778555&lt;/D&gt;&lt;D xsi:type="xsd:double"&gt;13039.52676278831&lt;/D&gt;&lt;D xsi:type="xsd:double"&gt;13007.52265778256&lt;/D&gt;&lt;D xsi:type="xsd:double"&gt;13051.93117952319&lt;/D&gt;&lt;D xsi:type="xsd:double"&gt;13055.135401320589&lt;/D&gt;&lt;D xsi:type="xsd:double"&gt;13030.2206136266&lt;/D&gt;&lt;D xsi:type="xsd:double"&gt;13055.047838123121&lt;/D&gt;&lt;D xsi:type="xsd:double"&gt;13063.126517354969&lt;/D&gt;&lt;D xsi:type="xsd:double"&gt;13049.856941485279&lt;/D&gt;&lt;D xsi:type="xsd:double"&gt;13062.597522057909&lt;/D&gt;&lt;D xsi:type="xsd:double"&gt;13077.14153161021&lt;/D&gt;&lt;D xsi:type="xsd:double"&gt;13077.396849084391&lt;/D&gt;&lt;D xsi:type="xsd:double"&gt;13091.118172704761&lt;/D&gt;&lt;D xsi:type="xsd:double"&gt;13097.7908119947&lt;/D&gt;&lt;D xsi:type="xsd:double"&gt;13109.82520954625&lt;/D&gt;&lt;D xsi:type="xsd:double"&gt;13049.3909255167&lt;/D&gt;&lt;D xsi:type="xsd:double"&gt;13104.422894173629&lt;/D&gt;&lt;D xsi:type="xsd:double"&gt;13138.9266101099&lt;/D&gt;&lt;D xsi:type="xsd:double"&gt;13140.093347033881&lt;/D&gt;&lt;D xsi:type="xsd:double"&gt;13121.5268030724&lt;/D&gt;&lt;D xsi:type="xsd:double"&gt;13160.14804018778&lt;/D&gt;&lt;D xsi:type="xsd:double"&gt;13166.09963357064&lt;/D&gt;&lt;D xsi:type="xsd:double"&gt;13126.904322447979&lt;/D&gt;&lt;D xsi:type="xsd:double"&gt;13177.405912180469&lt;/D&gt;&lt;D xsi:type="xsd:double"&gt;13186.06108341226&lt;/D&gt;&lt;D xsi:type="xsd:double"&gt;13135.17394324548&lt;/D&gt;&lt;D xsi:type="xsd:double"&gt;13163.262293738941&lt;/D&gt;&lt;D xsi:type="xsd:double"&gt;13181.15874273481&lt;/D&gt;&lt;D xsi:type="xsd:double"&gt;13188.16269412492&lt;/D&gt;&lt;D xsi:type="xsd:double"&gt;13212.766583248031&lt;/D&gt;&lt;D xsi:type="xsd:double"&gt;13179.119357234609&lt;/D&gt;&lt;D xsi:type="xsd:double"&gt;13183.164080657511&lt;/D&gt;&lt;D xsi:type="xsd:double"&gt;13212.304287426041&lt;/D&gt;&lt;D xsi:type="xsd:double"&gt;13233.070088865339&lt;/D&gt;&lt;D xsi:type="xsd:double"&gt;13238.93322565253&lt;/D&gt;&lt;D xsi:type="xsd:double"&gt;13235.34500859364&lt;/D&gt;&lt;D xsi:type="xsd:double"&gt;13326.36837980294&lt;/D&gt;&lt;D xsi:type="xsd:double"&gt;13341.51143024229&lt;/D&gt;&lt;D xsi:type="xsd:double"&gt;13337.0082155233&lt;/D&gt;&lt;D xsi:type="xsd:double"&gt;13350.2485721973&lt;/D&gt;&lt;D xsi:type="xsd:double"&gt;13356.750236687951&lt;/D&gt;&lt;D xsi:type="xsd:double"&gt;13361.160518207769&lt;/D&gt;&lt;D xsi:type="xsd:double"&gt;13372.049678050809&lt;/D&gt;&lt;D xsi:type="xsd:double"&gt;13366.851020173041&lt;/D&gt;&lt;D xsi:type="xsd:double"&gt;13387.72834723304&lt;/D&gt;&lt;D xsi:type="xsd:double"&gt;13361.292596500271&lt;/D&gt;&lt;D xsi:type="xsd:double"&gt;13396.06350278165&lt;/D&gt;&lt;D xsi:type="xsd:double"&gt;13395.34479482745&lt;/D&gt;&lt;D xsi:type="xsd:double"&gt;13426.977579982369&lt;/D&gt;&lt;D xsi:type="xsd:double"&gt;13438.6614621776&lt;/D&gt;&lt;D xsi:type="xsd:double"&gt;13459.733547154519&lt;/D&gt;&lt;D xsi:type="xsd:double"&gt;13476.908456521731&lt;/D&gt;&lt;D xsi:type="xsd:double"&gt;13473.61056381842&lt;/D&gt;&lt;D xsi:type="xsd:double"&gt;13455.42682094739&lt;/D&gt;&lt;D xsi:type="xsd:double"&gt;13489.844121175791&lt;/D&gt;&lt;D xsi:type="xsd:double"&gt;13451.19813347508&lt;/D&gt;&lt;D xsi:type="xsd:double"&gt;13510.873040859409&lt;/D&gt;&lt;D xsi:type="xsd:double"&gt;13508.087851243279&lt;/D&gt;&lt;D xsi:type="xsd:double"&gt;13507.5626207086&lt;/D&gt;&lt;D xsi:type="xsd:double"&gt;13489.090420733341&lt;/D&gt;&lt;D xsi:type="xsd:double"&gt;13511.32451190975&lt;/D&gt;&lt;D xsi:type="xsd:double"&gt;13540.21468034015&lt;/D&gt;&lt;D xsi:type="xsd:double"&gt;13556.445975371431&lt;/D&gt;&lt;D xsi:type="xsd:double"&gt;13555.9236331303&lt;/D&gt;&lt;D xsi:type="xsd:double"&gt;13567.85887275805&lt;/D&gt;&lt;D xsi:type="xsd:double"&gt;13563.11304860058&lt;/D&gt;&lt;D xsi:type="xsd:double"&gt;13589.86172199274&lt;/D&gt;&lt;D xsi:type="xsd:double"&gt;13581.036855191411&lt;/D&gt;&lt;D xsi:type="xsd:double"&gt;13597.254790655819&lt;/D&gt;&lt;D xsi:type="xsd:double"&gt;13621.50918831144&lt;/D&gt;&lt;D xsi:type="xsd:double"&gt;13655.780639904369&lt;/D&gt;&lt;D xsi:type="xsd:double"&gt;13630.00105934002&lt;/D&gt;&lt;D xsi:type="xsd:double"&gt;13658.574285815081&lt;/D&gt;&lt;D xsi:type="xsd:double"&gt;13661.1240022452&lt;/D&gt;&lt;D xsi:type="xsd:double"&gt;13615.830336120011&lt;/D&gt;&lt;D xsi:type="xsd:double"&gt;13670.283125843651&lt;/D&gt;&lt;D xsi:type="xsd:double"&gt;13678.996947307551&lt;/D&gt;&lt;D xsi:type="xsd:double"&gt;13678.84181526519&lt;/D&gt;&lt;D xsi:type="xsd:double"&gt;13703.554767493641&lt;/D&gt;&lt;D xsi:type="xsd:double"&gt;13707.01321713468&lt;/D&gt;&lt;D xsi:type="xsd:double"&gt;13712.90450157695&lt;/D&gt;&lt;D xsi:type="xsd:double"&gt;13728.68968637784&lt;/D&gt;&lt;D xsi:type="xsd:double"&gt;13730.44723145151&lt;/D&gt;&lt;D xsi:type="xsd:double"&gt;13706.960464907181&lt;/D&gt;&lt;D xsi:type="xsd:double"&gt;13743.564081183329&lt;/D&gt;&lt;D xsi:type="xsd:double"&gt;13742.64773191307&lt;/D&gt;&lt;D xsi:type="xsd:double"&gt;13745.556002770611&lt;/D&gt;&lt;D xsi:type="xsd:double"&gt;13748.447563922869&lt;/D&gt;&lt;D xsi:type="xsd:double"&gt;13732.75936689507&lt;/D&gt;&lt;D xsi:type="xsd:double"&gt;13800.96906300607&lt;/D&gt;&lt;D xsi:type="xsd:double"&gt;13771.443321700421&lt;/D&gt;&lt;D xsi:type="xsd:double"&gt;13802.1388995535&lt;/D&gt;&lt;D xsi:type="xsd:double"&gt;13815.7612977585&lt;/D&gt;&lt;D xsi:type="xsd:double"&gt;13722.16330813196&lt;/D&gt;&lt;D xsi:type="xsd:double"&gt;13826.681385485739&lt;/D&gt;&lt;D xsi:type="xsd:double"&gt;13896.70966046116&lt;/D&gt;&lt;D xsi:type="xsd:double"&gt;13917.79439062191&lt;/D&gt;&lt;D xsi:type="xsd:double"&gt;13885.707725203351&lt;/D&gt;&lt;D xsi:type="xsd:double"&gt;13874.62081869929&lt;/D&gt;&lt;D xsi:type="xsd:double"&gt;13855.862147035459&lt;/D&gt;&lt;D xsi:type="xsd:double"&gt;13850.783627333291&lt;/D&gt;&lt;D xsi:type="xsd:double"&gt;13902.15940198488&lt;/D&gt;&lt;D xsi:type="xsd:double"&gt;13926.55048180246&lt;/D&gt;&lt;D xsi:type="xsd:double"&gt;13936.22428161865&lt;/D&gt;&lt;D xsi:type="xsd:double"&gt;13977.45897071133&lt;/D&gt;&lt;D xsi:type="xsd:double"&gt;13905.141751852339&lt;/D&gt;&lt;D xsi:type="xsd:double"&gt;14010.75542504021&lt;/D&gt;&lt;D xsi:type="xsd:double"&gt;14004.79596764461&lt;/D&gt;&lt;D xsi:type="xsd:double"&gt;14046.462207752749&lt;/D&gt;&lt;D xsi:type="xsd:double"&gt;14018.4451053872&lt;/D&gt;&lt;D xsi:type="xsd:double"&gt;14050.653978120579&lt;/D&gt;&lt;D xsi:type="xsd:double"&gt;14136.58886214104&lt;/D&gt;&lt;D xsi:type="xsd:double"&gt;14133.51891807181&lt;/D&gt;&lt;D xsi:type="xsd:double"&gt;14163.678059890681&lt;/D&gt;&lt;D xsi:type="xsd:double"&gt;14272.273363282129&lt;/D&gt;&lt;D xsi:type="xsd:double"&gt;14314.503051118491&lt;/D&gt;&lt;D xsi:type="xsd:double"&gt;14259.82203808614&lt;/D&gt;&lt;D xsi:type="xsd:double"&gt;14343.77417109777&lt;/D&gt;&lt;D xsi:type="xsd:double"&gt;14329.44267635584&lt;/D&gt;&lt;D xsi:type="xsd:double"&gt;14372.33475610849&lt;/D&gt;&lt;D xsi:type="xsd:double"&gt;14380.51994167472&lt;/D&gt;&lt;D xsi:type="xsd:double"&gt;14367.908380737879&lt;/D&gt;&lt;D xsi:type="xsd:double"&gt;14388.161762455689&lt;/D&gt;&lt;D xsi:type="xsd:double"&gt;14373.33796882354&lt;/D&gt;&lt;D xsi:type="xsd:double"&gt;14416.09146834738&lt;/D&gt;&lt;D xsi:type="xsd:double"&gt;14406.985123178431&lt;/D&gt;&lt;D xsi:type="xsd:double"&gt;14417.44423087913&lt;/D&gt;&lt;D xsi:type="xsd:double"&gt;14406.194566896351&lt;/D&gt;&lt;D xsi:type="xsd:double"&gt;14439.277171526621&lt;/D&gt;&lt;D xsi:type="xsd:double"&gt;14457.6421030652&lt;/D&gt;&lt;D xsi:type="xsd:double"&gt;14465.040119789721&lt;/D&gt;&lt;D xsi:type="xsd:double"&gt;14478.261622868549&lt;/D&gt;&lt;D xsi:type="xsd:double"&gt;14498.16668051926&lt;/D&gt;&lt;D xsi:type="xsd:double"&gt;14511.3233592637&lt;/D&gt;&lt;D xsi:type="xsd:double"&gt;14527.467034389771&lt;/D&gt;&lt;D xsi:type="xsd:double"&gt;14551.593148591561&lt;/D&gt;&lt;D xsi:type="xsd:double"&gt;14553.021179903049&lt;/D&gt;&lt;D xsi:type="xsd:double"&gt;14516.3395185192&lt;/D&gt;&lt;D xsi:type="xsd:double"&gt;14562.8817557667&lt;/D&gt;&lt;D xsi:type="xsd:double"&gt;14517.02863525206&lt;/D&gt;&lt;D xsi:type="xsd:double"&gt;14591.049382803771&lt;/D&gt;&lt;D xsi:type="xsd:double"&gt;14594.74670348341&lt;/D&gt;&lt;D xsi:type="xsd:double"&gt;14555.64106321715&lt;/D&gt;&lt;D xsi:type="xsd:double"&gt;14589.74360401997&lt;/D&gt;&lt;D xsi:type="xsd:double"&gt;14594.01199825832&lt;/D&gt;&lt;D xsi:type="xsd:double"&gt;14603.2223632257&lt;/D&gt;&lt;D xsi:type="xsd:double"&gt;14624.2236207281&lt;/D&gt;&lt;D xsi:type="xsd:double"&gt;14610.29005277461&lt;/D&gt;&lt;D xsi:type="xsd:double"&gt;14618.094590050619&lt;/D&gt;&lt;D xsi:type="xsd:double"&gt;14645.197684830069&lt;/D&gt;&lt;D xsi:type="xsd:double"&gt;14679.570469972021&lt;/D&gt;&lt;D xsi:type="xsd:double"&gt;14660.77205388199&lt;/D&gt;&lt;D xsi:type="xsd:double"&gt;14690.73317346429&lt;/D&gt;&lt;D xsi:type="xsd:double"&gt;14710.384804084621&lt;/D&gt;&lt;D xsi:type="xsd:double"&gt;14691.30191496258&lt;/D&gt;&lt;D xsi:type="xsd:double"&gt;14692.78698839893&lt;/D&gt;&lt;D xsi:type="xsd:double"&gt;14729.90884210982&lt;/D&gt;&lt;D xsi:type="xsd:double"&gt;14732.9631150386&lt;/D&gt;&lt;D xsi:type="xsd:double"&gt;14578.4448423411&lt;/D&gt;&lt;D xsi:type="xsd:double"&gt;14564.67617493828&lt;/D&gt;&lt;D xsi:type="xsd:double"&gt;14595.109320715679&lt;/D&gt;&lt;D xsi:type="xsd:double"&gt;14555.23950903402&lt;/D&gt;&lt;D xsi:type="xsd:double"&gt;14581.852839882329&lt;/D&gt;&lt;D xsi:type="xsd:double"&gt;14597.717692340269&lt;/D&gt;&lt;D xsi:type="xsd:double"&gt;14583.48025078938&lt;/D&gt;&lt;D xsi:type="xsd:double"&gt;14628.302803937489&lt;/D&gt;&lt;D xsi:type="xsd:double"&gt;14644.93564634908&lt;/D&gt;&lt;D xsi:type="xsd:double"&gt;14655.60389363918&lt;/D&gt;&lt;D xsi:type="xsd:double"&gt;14667.53972796304&lt;/D&gt;&lt;D xsi:type="xsd:double"&gt;14651.752658096781&lt;/D&gt;&lt;D xsi:type="xsd:double"&gt;14630.59266188041&lt;/D&gt;&lt;D xsi:type="xsd:double"&gt;14612.14859595997&lt;/D&gt;&lt;D xsi:type="xsd:double"&gt;14687.096468365071&lt;/D&gt;&lt;D xsi:type="xsd:double"&gt;14696.29120857511&lt;/D&gt;&lt;D xsi:type="xsd:double"&gt;14704.107088429069&lt;/D&gt;&lt;D xsi:type="xsd:double"&gt;14716.087319204649&lt;/D&gt;&lt;D xsi:type="xsd:double"&gt;14714.32794264095&lt;/D&gt;&lt;D xsi:type="xsd:double"&gt;14725.57177997056&lt;/D&gt;&lt;D xsi:type="xsd:double"&gt;14731.41730926616&lt;/D&gt;&lt;D xsi:type="xsd:double"&gt;14729.78612614886&lt;/D&gt;&lt;D xsi:type="xsd:double"&gt;14731.115657232&lt;/D&gt;&lt;D xsi:type="xsd:double"&gt;14755.14644391302&lt;/D&gt;&lt;D xsi:type="xsd:double"&gt;14794.0787626894&lt;/D&gt;&lt;D xsi:type="xsd:double"&gt;14794.44002010381&lt;/D&gt;&lt;D xsi:type="xsd:double"&gt;14798.36642165276&lt;/D&gt;&lt;D xsi:type="xsd:double"&gt;14798.27671958839&lt;/D&gt;&lt;D xsi:type="xsd:double"&gt;14766.2535230759&lt;/D&gt;&lt;D xsi:type="xsd:double"&gt;14800.02142004194&lt;/D&gt;&lt;D xsi:type="xsd:double"&gt;14835.976862953739&lt;/D&gt;&lt;D xsi:type="xsd:double"&gt;14842.49476990406&lt;/D&gt;&lt;D xsi:type="xsd:double"&gt;14796.3825973596&lt;/D&gt;&lt;D xsi:type="xsd:double"&gt;14800.04943509519&lt;/D&gt;&lt;D xsi:type="xsd:double"&gt;14818.69144014009&lt;/D&gt;&lt;D xsi:type="xsd:double"&gt;14822.61176161193&lt;/D&gt;&lt;D xsi:type="xsd:double"&gt;14857.779421482781&lt;/D&gt;&lt;D xsi:type="xsd:double"&gt;14856.674287979091&lt;/D&gt;&lt;D xsi:type="xsd:double"&gt;14926.422129688221&lt;/D&gt;&lt;D xsi:type="xsd:double"&gt;14908.8002329097&lt;/D&gt;&lt;D xsi:type="xsd:double"&gt;14897.002844355609&lt;/D&gt;&lt;D xsi:type="xsd:double"&gt;14836.68093730176&lt;/D&gt;&lt;D xsi:type="xsd:double"&gt;14881.64957882067&lt;/D&gt;&lt;D xsi:type="xsd:double"&gt;14822.63073109606&lt;/D&gt;&lt;D xsi:type="xsd:double"&gt;14967.53083801816&lt;/D&gt;&lt;D xsi:type="xsd:double"&gt;14813.64984197181&lt;/D&gt;&lt;D xsi:type="xsd:double"&gt;14996.886433119609&lt;/D&gt;&lt;D xsi:type="xsd:double"&gt;15020.658351274769&lt;/D&gt;&lt;D xsi:type="xsd:double"&gt;15037.593013300229&lt;/D&gt;&lt;D xsi:type="xsd:double"&gt;15049.93829890471&lt;/D&gt;&lt;D xsi:type="xsd:double"&gt;15053.772736813889&lt;/D&gt;&lt;D xsi:type="xsd:double"&gt;14946.025761691049&lt;/D&gt;&lt;D xsi:type="xsd:double"&gt;15066.39872105422&lt;/D&gt;&lt;D xsi:type="xsd:double"&gt;15028.5585560015&lt;/D&gt;&lt;D xsi:type="xsd:double"&gt;15013.74835234262&lt;/D&gt;&lt;D xsi:type="xsd:double"&gt;15091.399894966509&lt;/D&gt;&lt;D xsi:type="xsd:double"&gt;15060.119200071789&lt;/D&gt;&lt;D xsi:type="xsd:double"&gt;15075.961956609481&lt;/D&gt;&lt;D xsi:type="xsd:double"&gt;15102.5070905445&lt;/D&gt;&lt;D xsi:type="xsd:double"&gt;15155.51599069535&lt;/D&gt;&lt;D xsi:type="xsd:double"&gt;15160.836402879249&lt;/D&gt;&lt;D xsi:type="xsd:double"&gt;15151.79342365812&lt;/D&gt;&lt;D xsi:type="xsd:double"&gt;15102.545027629671&lt;/D&gt;&lt;D xsi:type="xsd:double"&gt;15108.1092069485&lt;/D&gt;&lt;D xsi:type="xsd:double"&gt;15182.115964366891&lt;/D&gt;&lt;D xsi:type="xsd:double"&gt;15189.991206102681&lt;/D&gt;&lt;D xsi:type="xsd:double"&gt;15169.253000952631&lt;/D&gt;&lt;D xsi:type="xsd:double"&gt;15051.391945328391&lt;/D&gt;&lt;D xsi:type="xsd:double"&gt;15173.794505804881&lt;/D&gt;&lt;D xsi:type="xsd:double"&gt;15256.705776458661&lt;/D&gt;&lt;D xsi:type="xsd:double"&gt;15332.800727038421&lt;/D&gt;&lt;D xsi:type="xsd:double"&gt;15352.833212526721&lt;/D&gt;&lt;D xsi:type="xsd:double"&gt;15323.748281211671&lt;/D&gt;&lt;D xsi:type="xsd:double"&gt;15357.34661687896&lt;/D&gt;&lt;D xsi:type="xsd:double"&gt;15330.59131950379&lt;/D&gt;&lt;D xsi:type="xsd:double"&gt;15244.595007547119&lt;/D&gt;&lt;D xsi:type="xsd:double"&gt;15385.528124159309&lt;/D&gt;&lt;D xsi:type="xsd:double"&gt;15386.44566370706&lt;/D&gt;&lt;D xsi:type="xsd:double"&gt;15381.70338158338&lt;/D&gt;&lt;D xsi:type="xsd:double"&gt;15389.99152362898&lt;/D&gt;&lt;D xsi:type="xsd:double"&gt;15373.48236325297&lt;/D&gt;&lt;D xsi:type="xsd:double"&gt;15419.551318980781&lt;/D&gt;&lt;D xsi:type="xsd:double"&gt;15405.652182466791&lt;/D&gt;&lt;D xsi:type="xsd:double"&gt;15411.157705129161&lt;/D&gt;&lt;D xsi:type="xsd:double"&gt;15403.87727739183&lt;/D&gt;&lt;D xsi:type="xsd:double"&gt;15445.43502089343&lt;/D&gt;&lt;D xsi:type="xsd:double"&gt;15421.471081683751&lt;/D&gt;&lt;D xsi:type="xsd:double"&gt;15449.032893227421&lt;/D&gt;&lt;D xsi:type="xsd:double"&gt;15402.604956032979&lt;/D&gt;&lt;D xsi:type="xsd:double"&gt;15432.75339928207&lt;/D&gt;&lt;D xsi:type="xsd:double"&gt;15414.488767819041&lt;/D&gt;&lt;D xsi:type="xsd:double"&gt;15444.55750432246&lt;/D&gt;&lt;D xsi:type="xsd:double"&gt;15447.56417624098&lt;/D&gt;&lt;D xsi:type="xsd:double"&gt;15429.281816846589&lt;/D&gt;&lt;D xsi:type="xsd:double"&gt;15451.982751895441&lt;/D&gt;&lt;D xsi:type="xsd:double"&gt;15526.97328412788&lt;/D&gt;&lt;D xsi:type="xsd:double"&gt;15537.025123381851&lt;/D&gt;&lt;D xsi:type="xsd:double"&gt;15520.27794233344&lt;/D&gt;&lt;D xsi:type="xsd:double"&gt;15540.0637780335&lt;/D&gt;&lt;D xsi:type="xsd:double"&gt;15546.839381960441&lt;/D&gt;&lt;D xsi:type="xsd:double"&gt;15485.44324110012&lt;/D&gt;&lt;D xsi:type="xsd:double"&gt;15509.32064614815&lt;/D&gt;&lt;D xsi:type="xsd:double"&gt;15553.136757549881&lt;/D&gt;&lt;D xsi:type="xsd:double"&gt;15570.765541027469&lt;/D&gt;&lt;D xsi:type="xsd:double"&gt;15568.66916945497&lt;/D&gt;&lt;D xsi:type="xsd:double"&gt;15579.56490190691&lt;/D&gt;&lt;D xsi:type="xsd:double"&gt;15596.195055617151&lt;/D&gt;&lt;D xsi:type="xsd:double"&gt;15343.94347943695&lt;/D&gt;&lt;D xsi:type="xsd:double"&gt;15554.09213883608&lt;/D&gt;&lt;D xsi:type="xsd:double"&gt;15565.58286760392&lt;/D&gt;&lt;D xsi:type="xsd:double"&gt;15529.12048517826&lt;/D&gt;&lt;D xsi:type="xsd:double"&gt;15563.46104384194&lt;/D&gt;&lt;D xsi:type="xsd:double"&gt;15583.20706278201&lt;/D&gt;&lt;D xsi:type="xsd:double"&gt;15555.35255101696&lt;/D&gt;&lt;D xsi:type="xsd:double"&gt;15592.0099247654&lt;/D&gt;&lt;D xsi:type="xsd:double"&gt;15518.67981097108&lt;/D&gt;&lt;D xsi:type="xsd:double"&gt;15591.46223311653&lt;/D&gt;&lt;D xsi:type="xsd:double"&gt;15561.90489983157&lt;/D&gt;&lt;D xsi:type="xsd:double"&gt;15582.960023186961&lt;/D&gt;&lt;D xsi:type="xsd:double"&gt;15620.09742151418&lt;/D&gt;&lt;D xsi:type="xsd:double"&gt;15638.865643939351&lt;/D&gt;&lt;D xsi:type="xsd:double"&gt;15651.36396727916&lt;/D&gt;&lt;D xsi:type="xsd:double"&gt;15646.258185305849&lt;/D&gt;&lt;D xsi:type="xsd:double"&gt;15628.582989480041&lt;/D&gt;&lt;D xsi:type="xsd:double"&gt;15646.79797327935&lt;/D&gt;&lt;D xsi:type="xsd:double"&gt;15443.727241776071&lt;/D&gt;&lt;D xsi:type="xsd:double"&gt;15444.708653841421&lt;/D&gt;&lt;D xsi:type="xsd:double"&gt;15402.120081141809&lt;/D&gt;&lt;D xsi:type="xsd:double"&gt;15375.50588592321&lt;/D&gt;&lt;D xsi:type="xsd:double"&gt;15462.43741002215&lt;/D&gt;&lt;D xsi:type="xsd:double"&gt;15446.484927332431&lt;/D&gt;&lt;D xsi:type="xsd:double"&gt;15467.49027187207&lt;/D&gt;&lt;D xsi:type="xsd:double"&gt;15420.31794233276&lt;/D&gt;&lt;D xsi:type="xsd:double"&gt;15490.450533955051&lt;/D&gt;&lt;D xsi:type="xsd:double"&gt;15471.59841319817&lt;/D&gt;&lt;D xsi:type="xsd:double"&gt;15517.527304499439&lt;/D&gt;&lt;D xsi:type="xsd:double"&gt;15518.36099957576&lt;/D&gt;&lt;D xsi:type="xsd:double"&gt;15493.8811145046&lt;/D&gt;&lt;D xsi:type="xsd:double"&gt;15534.01965298556&lt;/D&gt;&lt;D xsi:type="xsd:double"&gt;15527.888444293951&lt;/D&gt;&lt;D xsi:type="xsd:double"&gt;15530.9901845862&lt;/D&gt;&lt;D xsi:type="xsd:double"&gt;15572.58942284751&lt;/D&gt;&lt;D xsi:type="xsd:double"&gt;15579.51600199544&lt;/D&gt;&lt;D xsi:type="xsd:double"&gt;15595.43444630774&lt;/D&gt;&lt;D xsi:type="xsd:double"&gt;15535.418786729069&lt;/D&gt;&lt;D xsi:type="xsd:double"&gt;15478.16437583285&lt;/D&gt;&lt;D xsi:type="xsd:double"&gt;15500.8078141887&lt;/D&gt;&lt;D xsi:type="xsd:double"&gt;15428.87661027896&lt;/D&gt;&lt;D xsi:type="xsd:double"&gt;15509.97917318176&lt;/D&gt;&lt;D xsi:type="xsd:double"&gt;15492.697602157759&lt;/D&gt;&lt;D xsi:type="xsd:double"&gt;15501.429203004471&lt;/D&gt;&lt;D xsi:type="xsd:double"&gt;15522.5209543567&lt;/D&gt;&lt;D xsi:type="xsd:double"&gt;15535.092257885341&lt;/D&gt;&lt;D xsi:type="xsd:double"&gt;15540.105574578791&lt;/D&gt;&lt;D xsi:type="xsd:double"&gt;15525.122811642121&lt;/D&gt;&lt;D xsi:type="xsd:double"&gt;15545.78606594011&lt;/D&gt;&lt;D xsi:type="xsd:double"&gt;15529.685106686849&lt;/D&gt;&lt;D xsi:type="xsd:double"&gt;15544.94016217074&lt;/D&gt;&lt;D xsi:type="xsd:double"&gt;15554.509401243729&lt;/D&gt;&lt;D xsi:type="xsd:double"&gt;15531.66421836579&lt;/D&gt;&lt;D xsi:type="xsd:double"&gt;15573.886419312181&lt;/D&gt;&lt;D xsi:type="xsd:double"&gt;15588.314432259411&lt;/D&gt;&lt;D xsi:type="xsd:double"&gt;15599.094242583369&lt;/D&gt;&lt;D xsi:type="xsd:double"&gt;15609.61134656516&lt;/D&gt;&lt;D xsi:type="xsd:double"&gt;15609.74268378279&lt;/D&gt;&lt;D xsi:type="xsd:double"&gt;15616.64752909633&lt;/D&gt;&lt;D xsi:type="xsd:double"&gt;15584.52172199909&lt;/D&gt;&lt;D xsi:type="xsd:double"&gt;15599.179346332179&lt;/D&gt;&lt;D xsi:type="xsd:double"&gt;15560.116674849591&lt;/D&gt;&lt;D xsi:type="xsd:double"&gt;15618.3646203242&lt;/D&gt;&lt;D xsi:type="xsd:double"&gt;15606.184496026561&lt;/D&gt;&lt;D xsi:type="xsd:double"&gt;15623.323785792511&lt;/D&gt;&lt;D xsi:type="xsd:double"&gt;15637.08418331662&lt;/D&gt;&lt;D xsi:type="xsd:double"&gt;15629.334616687011&lt;/D&gt;&lt;D xsi:type="xsd:double"&gt;15638.11943845418&lt;/D&gt;&lt;D xsi:type="xsd:double"&gt;15620.41014427799&lt;/D&gt;&lt;D xsi:type="xsd:double"&gt;15585.07877226751&lt;/D&gt;&lt;D xsi:type="xsd:double"&gt;15631.068907907291&lt;/D&gt;&lt;D xsi:type="xsd:double"&gt;15636.24328353996&lt;/D&gt;&lt;D xsi:type="xsd:double"&gt;15560.177280007&lt;/D&gt;&lt;D xsi:type="xsd:double"&gt;15621.88589937458&lt;/D&gt;&lt;D xsi:type="xsd:double"&gt;15593.91337687514&lt;/D&gt;&lt;D xsi:type="xsd:double"&gt;15645.572950463211&lt;/D&gt;&lt;D xsi:type="xsd:double"&gt;15623.4602765857&lt;/D&gt;&lt;D xsi:type="xsd:double"&gt;15618.42679277229&lt;/D&gt;&lt;D xsi:type="xsd:double"&gt;15564.468164233251&lt;/D&gt;&lt;D xsi:type="xsd:double"&gt;15627.835048438579&lt;/D&gt;&lt;D xsi:type="xsd:double"&gt;15651.121019696921&lt;/D&gt;&lt;D xsi:type="xsd:double"&gt;15645.078924963291&lt;/D&gt;&lt;D xsi:type="xsd:double"&gt;15646.477774414279&lt;/D&gt;&lt;D xsi:type="xsd:double"&gt;15660.290823279271&lt;/D&gt;&lt;D xsi:type="xsd:double"&gt;15658.669281776211&lt;/D&gt;&lt;D xsi:type="xsd:double"&gt;15660.487579702891&lt;/D&gt;&lt;D xsi:type="xsd:double"&gt;15693.94815434149&lt;/D&gt;&lt;D xsi:type="xsd:double"&gt;15702.11406155294&lt;/D&gt;&lt;D xsi:type="xsd:double"&gt;15695.086968191261&lt;/D&gt;&lt;D xsi:type="xsd:double"&gt;15722.93069373682&lt;/D&gt;&lt;D xsi:type="xsd:double"&gt;15730.649365577&lt;/D&gt;&lt;D xsi:type="xsd:double"&gt;15756.3467743866&lt;/D&gt;&lt;D xsi:type="xsd:double"&gt;15785.420247812939&lt;/D&gt;&lt;D xsi:type="xsd:double"&gt;15768.00836013942&lt;/D&gt;&lt;D xsi:type="xsd:double"&gt;15740.343530720311</t>
        </r>
      </text>
    </comment>
    <comment ref="A43" authorId="0" shapeId="0">
      <text>
        <r>
          <rPr>
            <b/>
            <sz val="9"/>
            <color indexed="81"/>
            <rFont val="Tahoma"/>
            <charset val="1"/>
          </rPr>
          <t>&lt;/D&gt;&lt;D xsi:type="xsd:double"&gt;15767.11876854756&lt;/D&gt;&lt;D xsi:type="xsd:double"&gt;15839.517491374239&lt;/D&gt;&lt;D xsi:type="xsd:double"&gt;15854.055976147851&lt;/D&gt;&lt;D xsi:type="xsd:double"&gt;15856.222975944729&lt;/D&gt;&lt;D xsi:type="xsd:double"&gt;15838.701817441241&lt;/D&gt;&lt;D xsi:type="xsd:double"&gt;15810.10500852318&lt;/D&gt;&lt;D xsi:type="xsd:double"&gt;15877.28081370801&lt;/D&gt;&lt;D xsi:type="xsd:double"&gt;15882.73808656304&lt;/D&gt;&lt;D xsi:type="xsd:double"&gt;15860.35626994747&lt;/D&gt;&lt;D xsi:type="xsd:double"&gt;15884.100375519131&lt;/D&gt;&lt;D xsi:type="xsd:double"&gt;15891.80420722577&lt;/D&gt;&lt;D xsi:type="xsd:double"&gt;15894.945096910331&lt;/D&gt;&lt;D xsi:type="xsd:double"&gt;15899.84545853182&lt;/D&gt;&lt;D xsi:type="xsd:double"&gt;15898.232870502279&lt;/D&gt;&lt;D xsi:type="xsd:double"&gt;15903.35950590506&lt;/D&gt;&lt;D xsi:type="xsd:double"&gt;15909.87125577133&lt;/D&gt;&lt;D xsi:type="xsd:double"&gt;15918.5979717045&lt;/D&gt;&lt;D xsi:type="xsd:double"&gt;15903.191305621511&lt;/D&gt;&lt;D xsi:type="xsd:double"&gt;15928.265779591489&lt;/D&gt;&lt;D xsi:type="xsd:double"&gt;15899.616276790341&lt;/D&gt;&lt;D xsi:type="xsd:double"&gt;15917.07517690611&lt;/D&gt;&lt;D xsi:type="xsd:double"&gt;15923.416339591109&lt;/D&gt;&lt;D xsi:type="xsd:double"&gt;15910.986154629471&lt;/D&gt;&lt;D xsi:type="xsd:double"&gt;15975.789106761729&lt;/D&gt;&lt;D xsi:type="xsd:double"&gt;15942.8883020534&lt;/D&gt;&lt;D xsi:type="xsd:double"&gt;15931.30053812905&lt;/D&gt;&lt;D xsi:type="xsd:double"&gt;15956.506219068629&lt;/D&gt;&lt;D xsi:type="xsd:double"&gt;15963.87228291364&lt;/D&gt;&lt;D xsi:type="xsd:double"&gt;15941.02147008158&lt;/D&gt;&lt;D xsi:type="xsd:double"&gt;15919.89371561961&lt;/D&gt;&lt;D xsi:type="xsd:double"&gt;15926.30386363266&lt;/D&gt;&lt;D xsi:type="xsd:double"&gt;15851.104194869989&lt;/D&gt;&lt;D xsi:type="xsd:double"&gt;15882.184046237589&lt;/D&gt;&lt;D xsi:type="xsd:double"&gt;15948.03294042181&lt;/D&gt;&lt;D xsi:type="xsd:double"&gt;15961.62405980352&lt;/D&gt;&lt;D xsi:type="xsd:double"&gt;15902.079393471249&lt;/D&gt;&lt;D xsi:type="xsd:double"&gt;15938.879747086259&lt;/D&gt;&lt;D xsi:type="xsd:double"&gt;15926.57623566674&lt;/D&gt;&lt;D xsi:type="xsd:double"&gt;15915.802603947919&lt;/D&gt;&lt;D xsi:type="xsd:double"&gt;15932.209999287241&lt;/D&gt;&lt;D xsi:type="xsd:double"&gt;15918.01179506779&lt;/D&gt;&lt;D xsi:type="xsd:double"&gt;15917.4617283236&lt;/D&gt;&lt;D xsi:type="xsd:double"&gt;15886.07341635072&lt;/D&gt;&lt;D xsi:type="xsd:double"&gt;15778.102307378011&lt;/D&gt;&lt;D xsi:type="xsd:double"&gt;15765.73509697623&lt;/D&gt;&lt;D xsi:type="xsd:double"&gt;15784.018083171721&lt;/D&gt;&lt;D xsi:type="xsd:double"&gt;15788.95431151682&lt;/D&gt;&lt;D xsi:type="xsd:double"&gt;15771.505762283021&lt;/D&gt;&lt;D xsi:type="xsd:double"&gt;15741.84550692968&lt;/D&gt;&lt;D xsi:type="xsd:double"&gt;15790.478971711829&lt;/D&gt;&lt;D xsi:type="xsd:double"&gt;15792.507794413261&lt;/D&gt;&lt;D xsi:type="xsd:double"&gt;15795.450179734349&lt;/D&gt;&lt;D xsi:type="xsd:double"&gt;15776.79826251576&lt;/D&gt;&lt;D xsi:type="xsd:double"&gt;15766.0438229214&lt;/D&gt;&lt;D xsi:type="xsd:double"&gt;15824.63527693263&lt;/D&gt;&lt;D xsi:type="xsd:double"&gt;15821.94525101591&lt;/D&gt;&lt;D xsi:type="xsd:double"&gt;15810.154842574189&lt;/D&gt;&lt;D xsi:type="xsd:double"&gt;15820.690525338019&lt;/D&gt;&lt;D xsi:type="xsd:double"&gt;15815.26490336317&lt;/D&gt;&lt;D xsi:type="xsd:double"&gt;15811.374444280729&lt;/D&gt;&lt;D xsi:type="xsd:double"&gt;15835.17505259549&lt;/D&gt;&lt;D xsi:type="xsd:double"&gt;15798.54810830195&lt;/D&gt;&lt;D xsi:type="xsd:double"&gt;15829.926370696419&lt;/D&gt;&lt;D xsi:type="xsd:double"&gt;15860.16583885426&lt;/D&gt;&lt;D xsi:type="xsd:double"&gt;15853.053207627911&lt;/D&gt;&lt;D xsi:type="xsd:double"&gt;15828.78837196647&lt;/D&gt;&lt;D xsi:type="xsd:double"&gt;15834.2493511846&lt;/D&gt;&lt;D xsi:type="xsd:double"&gt;15858.81955180341&lt;/D&gt;&lt;D xsi:type="xsd:double"&gt;15826.53465056017&lt;/D&gt;&lt;D xsi:type="xsd:double"&gt;15876.95482607168&lt;/D&gt;&lt;D xsi:type="xsd:double"&gt;15845.273921786429&lt;/D&gt;&lt;D xsi:type="xsd:double"&gt;15870.33565921065&lt;/D&gt;&lt;D xsi:type="xsd:double"&gt;15879.82104102262&lt;/D&gt;&lt;D xsi:type="xsd:double"&gt;15794.676918439251&lt;/D&gt;&lt;D xsi:type="xsd:double"&gt;15869.79949570206&lt;/D&gt;&lt;D xsi:type="xsd:double"&gt;15862.992967966969&lt;/D&gt;&lt;D xsi:type="xsd:double"&gt;15753.78731956378&lt;/D&gt;&lt;D xsi:type="xsd:double"&gt;15795.69340108792&lt;/D&gt;&lt;D xsi:type="xsd:double"&gt;15833.000837628841&lt;/D&gt;&lt;D xsi:type="xsd:double"&gt;15854.89282956557&lt;/D&gt;&lt;D xsi:type="xsd:double"&gt;15889.070817316881&lt;/D&gt;&lt;D xsi:type="xsd:double"&gt;15907.098967622691&lt;/D&gt;&lt;D xsi:type="xsd:double"&gt;15895.4971020959&lt;/D&gt;&lt;D xsi:type="xsd:double"&gt;15871.83429130506&lt;/D&gt;&lt;D xsi:type="xsd:double"&gt;15895.485300068791&lt;/D&gt;&lt;D xsi:type="xsd:double"&gt;15880.23761948309&lt;/D&gt;&lt;D xsi:type="xsd:double"&gt;15915.044788021991&lt;/D&gt;&lt;D xsi:type="xsd:double"&gt;15908.954303916369&lt;/D&gt;&lt;D xsi:type="xsd:double"&gt;15911.30071837102&lt;/D&gt;&lt;D xsi:type="xsd:double"&gt;15931.750761508751&lt;/D&gt;&lt;D xsi:type="xsd:double"&gt;15922.106925387439&lt;/D&gt;&lt;D xsi:type="xsd:double"&gt;15911.312049650191&lt;/D&gt;&lt;D xsi:type="xsd:double"&gt;15920.027905204521&lt;/D&gt;&lt;D xsi:type="xsd:double"&gt;15907.323751568179&lt;/D&gt;&lt;D xsi:type="xsd:double"&gt;15929.85746222017&lt;/D&gt;&lt;D xsi:type="xsd:double"&gt;15921.546073507319&lt;/D&gt;&lt;D xsi:type="xsd:double"&gt;15919.08331288843&lt;/D&gt;&lt;D xsi:type="xsd:double"&gt;15887.39219902122&lt;/D&gt;&lt;D xsi:type="xsd:double"&gt;15921.337729445721&lt;/D&gt;&lt;D xsi:type="xsd:double"&gt;15929.05391239878&lt;/D&gt;&lt;D xsi:type="xsd:double"&gt;15917.32730120777&lt;/D&gt;&lt;D xsi:type="xsd:double"&gt;15962.923386745721&lt;/D&gt;&lt;D xsi:type="xsd:double"&gt;15947.74849976147&lt;/D&gt;&lt;D xsi:type="xsd:double"&gt;15954.21568549603&lt;/D&gt;&lt;D xsi:type="xsd:double"&gt;15955.229942181521&lt;/D&gt;&lt;D xsi:type="xsd:double"&gt;15949.533182002009&lt;/D&gt;&lt;D xsi:type="xsd:double"&gt;15973.46757599058&lt;/D&gt;&lt;D xsi:type="xsd:double"&gt;15981.033936008749&lt;/D&gt;&lt;D xsi:type="xsd:double"&gt;15962.79916670957&lt;/D&gt;&lt;D xsi:type="xsd:double"&gt;15981.059402205879&lt;/D&gt;&lt;D xsi:type="xsd:double"&gt;15989.78962708462&lt;/D&gt;&lt;D xsi:type="xsd:double"&gt;15988.66227087002&lt;/D&gt;&lt;D xsi:type="xsd:double"&gt;16042.36167270787&lt;/D&gt;&lt;D xsi:type="xsd:double"&gt;16051.74508593608&lt;/D&gt;&lt;D xsi:type="xsd:double"&gt;16074.05692062464&lt;/D&gt;&lt;D xsi:type="xsd:double"&gt;16101.8810071541&lt;/D&gt;&lt;D xsi:type="xsd:double"&gt;16119.461904058189&lt;/D&gt;&lt;D xsi:type="xsd:double"&gt;16135.308709108789&lt;/D&gt;&lt;D xsi:type="xsd:double"&gt;16142.944327477981&lt;/D&gt;&lt;D xsi:type="xsd:double"&gt;16152.834210763631&lt;/D&gt;&lt;D xsi:type="xsd:double"&gt;16162.295154857051&lt;/D&gt;&lt;D xsi:type="xsd:double"&gt;16142.1163202825&lt;/D&gt;&lt;D xsi:type="xsd:double"&gt;16176.50511732966&lt;/D&gt;&lt;D xsi:type="xsd:double"&gt;16171.46951083631&lt;/D&gt;&lt;D xsi:type="xsd:double"&gt;16165.198465200539&lt;/D&gt;&lt;D xsi:type="xsd:double"&gt;16196.08460470962&lt;/D&gt;&lt;D xsi:type="xsd:double"&gt;16173.122615876941&lt;/D&gt;&lt;D xsi:type="xsd:double"&gt;16246.420856322749&lt;/D&gt;&lt;D xsi:type="xsd:double"&gt;16246.78290978603&lt;/D&gt;&lt;D xsi:type="xsd:double"&gt;16256.618598194171&lt;/D&gt;&lt;D xsi:type="xsd:double"&gt;16259.934036065481&lt;/D&gt;&lt;D xsi:type="xsd:double"&gt;16230.848574488869&lt;/D&gt;&lt;D xsi:type="xsd:double"&gt;16259.63422434496&lt;/D&gt;&lt;D xsi:type="xsd:double"&gt;16282.84861843326&lt;/D&gt;&lt;D xsi:type="xsd:double"&gt;16294.61073076524&lt;/D&gt;&lt;D xsi:type="xsd:double"&gt;16303.40119085078&lt;/D&gt;&lt;D xsi:type="xsd:double"&gt;16314.9291682623&lt;/D&gt;&lt;D xsi:type="xsd:double"&gt;16331.213996256811&lt;/D&gt;&lt;D xsi:type="xsd:double"&gt;16333.180422574609&lt;/D&gt;&lt;D xsi:type="xsd:double"&gt;16330.552716404951&lt;/D&gt;&lt;D xsi:type="xsd:double"&gt;16349.517735915089&lt;/D&gt;&lt;D xsi:type="xsd:double"&gt;16366.400567379131&lt;/D&gt;&lt;D xsi:type="xsd:double"&gt;16380.4660335717&lt;/D&gt;&lt;D xsi:type="xsd:double"&gt;16387.730636369171&lt;/D&gt;&lt;D xsi:type="xsd:double"&gt;16402.813444119169&lt;/D&gt;&lt;D xsi:type="xsd:double"&gt;16414.673464951331&lt;/D&gt;&lt;D xsi:type="xsd:double"&gt;16403.758013764149&lt;/D&gt;&lt;D xsi:type="xsd:double"&gt;16415.9177023601&lt;/D&gt;&lt;D xsi:type="xsd:double"&gt;16412.420117908019&lt;/D&gt;&lt;D xsi:type="xsd:double"&gt;16372.223370446271&lt;/D&gt;&lt;D xsi:type="xsd:double"&gt;16435.49064201739&lt;/D&gt;&lt;D xsi:type="xsd:double"&gt;16368.61908877946&lt;/D&gt;&lt;D xsi:type="xsd:double"&gt;16443.3367181971&lt;/D&gt;&lt;D xsi:type="xsd:double"&gt;16446.138146480749&lt;/D&gt;&lt;D xsi:type="xsd:double"&gt;16490.501546368239&lt;/D&gt;&lt;D xsi:type="xsd:double"&gt;16494.4175599255&lt;/D&gt;&lt;D xsi:type="xsd:double"&gt;16479.362835437831&lt;/D&gt;&lt;D xsi:type="xsd:double"&gt;16516.77037755206&lt;/D&gt;&lt;D xsi:type="xsd:double"&gt;16488.793410980292&lt;/D&gt;&lt;D xsi:type="xsd:double"&gt;16535.71745842764&lt;/D&gt;&lt;D xsi:type="xsd:double"&gt;16527.795083685091&lt;/D&gt;&lt;D xsi:type="xsd:double"&gt;16533.53163854091&lt;/D&gt;&lt;D xsi:type="xsd:double"&gt;16536.586749888618&lt;/D&gt;&lt;D xsi:type="xsd:double"&gt;16536.041812357322&lt;/D&gt;&lt;D xsi:type="xsd:double"&gt;16533.063433220981&lt;/D&gt;&lt;D xsi:type="xsd:double"&gt;16551.969056207719&lt;/D&gt;&lt;D xsi:type="xsd:double"&gt;16561.501097803772&lt;/D&gt;&lt;D xsi:type="xsd:double"&gt;16563.2449475619&lt;/D&gt;&lt;D xsi:type="xsd:double"&gt;16567.011882007631&lt;/D&gt;&lt;D xsi:type="xsd:double"&gt;16569.950687183249&lt;/D&gt;&lt;D xsi:type="xsd:double"&gt;16578.11385594833&lt;/D&gt;&lt;D xsi:type="xsd:double"&gt;16577.157874474819&lt;/D&gt;&lt;D xsi:type="xsd:double"&gt;16577.0702740114&lt;/D&gt;&lt;D xsi:type="xsd:double"&gt;16583.151545717828&lt;/D&gt;&lt;D xsi:type="xsd:double"&gt;16488.531951034471&lt;/D&gt;&lt;D xsi:type="xsd:double"&gt;16495.47118588545&lt;/D&gt;&lt;D xsi:type="xsd:double"&gt;16495.428239726611&lt;/D&gt;&lt;D xsi:type="xsd:double"&gt;16515.69188664023&lt;/D&gt;&lt;D xsi:type="xsd:double"&gt;16494.9925223648&lt;/D&gt;&lt;D xsi:type="xsd:double"&gt;16531.9773146542&lt;/D&gt;&lt;D xsi:type="xsd:double"&gt;16535.2408307597&lt;/D&gt;&lt;D xsi:type="xsd:double"&gt;16540.210406007329&lt;/D&gt;&lt;D xsi:type="xsd:double"&gt;16545.8216313773&lt;/D&gt;&lt;D xsi:type="xsd:double"&gt;16550.137295489731&lt;/D&gt;&lt;D xsi:type="xsd:double"&gt;16557.534051201419&lt;/D&gt;&lt;D xsi:type="xsd:double"&gt;16550.530471994251&lt;/D&gt;&lt;D xsi:type="xsd:double"&gt;16562.67152346715&lt;/D&gt;&lt;D xsi:type="xsd:double"&gt;16598.221342233272&lt;/D&gt;&lt;D xsi:type="xsd:double"&gt;16608.83013174107&lt;/D&gt;&lt;D xsi:type="xsd:double"&gt;16599.54197620591&lt;/D&gt;&lt;D xsi:type="xsd:double"&gt;16619.53038777443&lt;/D&gt;&lt;D xsi:type="xsd:double"&gt;16637.315799729859&lt;/D&gt;&lt;D xsi:type="xsd:double"&gt;16624.4099776046&lt;/D&gt;&lt;D xsi:type="xsd:double"&gt;16656.671483041169&lt;/D&gt;&lt;D xsi:type="xsd:double"&gt;16662.136468457538&lt;/D&gt;&lt;D xsi:type="xsd:double"&gt;16704.261740501592&lt;/D&gt;&lt;D xsi:type="xsd:double"&gt;16698.42294514328&lt;/D&gt;&lt;D xsi:type="xsd:double"&gt;16728.197882993551&lt;/D&gt;&lt;D xsi:type="xsd:double"&gt;16720.632233978609&lt;/D&gt;&lt;D xsi:type="xsd:double"&gt;16725.95636892752&lt;/D&gt;&lt;D xsi:type="xsd:double"&gt;16726.622311229&lt;/D&gt;&lt;D xsi:type="xsd:double"&gt;16734.210938501288&lt;/D&gt;&lt;D xsi:type="xsd:double"&gt;16741.135085576589&lt;/D&gt;&lt;D xsi:type="xsd:double"&gt;16751.83314777405&lt;/D&gt;&lt;D xsi:type="xsd:double"&gt;16739.071245997409&lt;/D&gt;&lt;D xsi:type="xsd:double"&gt;16737.08484722138&lt;/D&gt;&lt;D xsi:type="xsd:double"&gt;16763.023683710649&lt;/D&gt;&lt;D xsi:type="xsd:double"&gt;16765.947397955169&lt;/D&gt;&lt;D xsi:type="xsd:double"&gt;16773.053745964829&lt;/D&gt;&lt;D xsi:type="xsd:double"&gt;16786.041511561871&lt;/D&gt;&lt;D xsi:type="xsd:double"&gt;16785.579712072991&lt;/D&gt;&lt;D xsi:type="xsd:double"&gt;16730.7184864327&lt;/D&gt;&lt;D xsi:type="xsd:double"&gt;16803.13363207076&lt;/D&gt;&lt;D xsi:type="xsd:double"&gt;16810.690682926819&lt;/D&gt;&lt;D xsi:type="xsd:double"&gt;16778.932797072059&lt;/D&gt;&lt;D xsi:type="xsd:double"&gt;16811.4051268069&lt;/D&gt;&lt;D xsi:type="xsd:double"&gt;16839.11418176076&lt;/D&gt;&lt;D xsi:type="xsd:double"&gt;16849.53759125722&lt;/D&gt;&lt;D xsi:type="xsd:double"&gt;16862.832509441541&lt;/D&gt;&lt;D xsi:type="xsd:double"&gt;16889.45279274261&lt;/D&gt;&lt;D xsi:type="xsd:double"&gt;16894.189854499451&lt;/D&gt;&lt;D xsi:type="xsd:double"&gt;16888.30929553758&lt;/D&gt;&lt;D xsi:type="xsd:double"&gt;16914.905734047661&lt;/D&gt;&lt;D xsi:type="xsd:double"&gt;16940.3005103822&lt;/D&gt;&lt;D xsi:type="xsd:double"&gt;16941.07462890587&lt;/D&gt;&lt;D xsi:type="xsd:double"&gt;17019.156318219171&lt;/D&gt;&lt;D xsi:type="xsd:double"&gt;17050.03860243778&lt;/D&gt;&lt;D xsi:type="xsd:double"&gt;17036.44689577485&lt;/D&gt;&lt;D xsi:type="xsd:double"&gt;16874.558306327679&lt;/D&gt;&lt;D xsi:type="xsd:double"&gt;16931.586227171541&lt;/D&gt;&lt;D xsi:type="xsd:double"&gt;16914.794762656918&lt;/D&gt;&lt;D xsi:type="xsd:double"&gt;16943.066886482771&lt;/D&gt;&lt;D xsi:type="xsd:double"&gt;16952.148847598619&lt;/D&gt;&lt;D xsi:type="xsd:double"&gt;16943.803570429322&lt;/D&gt;&lt;D xsi:type="xsd:double"&gt;16941.335197018208&lt;/D&gt;&lt;D xsi:type="xsd:double"&gt;16968.222334973751&lt;/D&gt;&lt;D xsi:type="xsd:double"&gt;16967.23600912443&lt;/D&gt;&lt;D xsi:type="xsd:double"&gt;16930.671672875749&lt;/D&gt;&lt;D xsi:type="xsd:double"&gt;17009.03742615788&lt;/D&gt;&lt;D xsi:type="xsd:double"&gt;16993.4234700375&lt;/D&gt;&lt;D xsi:type="xsd:double"&gt;17004.09891889869&lt;/D&gt;&lt;D xsi:type="xsd:double"&gt;16982.468151942641&lt;/D&gt;&lt;D xsi:type="xsd:double"&gt;17017.530057506439&lt;/D&gt;&lt;D xsi:type="xsd:double"&gt;16987.648364444089&lt;/D&gt;&lt;D xsi:type="xsd:double"&gt;17041.868646796011&lt;/D&gt;&lt;D xsi:type="xsd:double"&gt;17073.289761366359&lt;/D&gt;&lt;D xsi:type="xsd:double"&gt;17119.786556920131&lt;/D&gt;&lt;D xsi:type="xsd:double"&gt;17159.965534722462&lt;/D&gt;&lt;D xsi:type="xsd:double"&gt;17143.151653578621&lt;/D&gt;&lt;D xsi:type="xsd:double"&gt;17169.389521559671&lt;/D&gt;&lt;D xsi:type="xsd:double"&gt;17160.31224850213&lt;/D&gt;&lt;D xsi:type="xsd:double"&gt;17189.695398773922&lt;/D&gt;&lt;D xsi:type="xsd:double"&gt;17208.46888774131&lt;/D&gt;&lt;D xsi:type="xsd:double"&gt;17204.034036400029&lt;/D&gt;&lt;D xsi:type="xsd:double"&gt;17213.145958734669&lt;/D&gt;&lt;D xsi:type="xsd:double"&gt;17228.239686388089&lt;/D&gt;&lt;D xsi:type="xsd:double"&gt;17238.4922155255&lt;/D&gt;&lt;D xsi:type="xsd:double"&gt;17229.55757309157&lt;/D&gt;&lt;D xsi:type="xsd:double"&gt;17213.364959029459&lt;/D&gt;&lt;D xsi:type="xsd:double"&gt;17236.044269317441&lt;/D&gt;&lt;D xsi:type="xsd:double"&gt;17247.470609409549&lt;/D&gt;&lt;D xsi:type="xsd:double"&gt;17277.750443538611&lt;/D&gt;&lt;D xsi:type="xsd:double"&gt;17284.21385747286&lt;/D&gt;&lt;D xsi:type="xsd:double"&gt;17295.023108826252&lt;/D&gt;&lt;D xsi:type="xsd:double"&gt;17311.743081146429&lt;/D&gt;&lt;D xsi:type="xsd:double"&gt;17329.3940465309&lt;/D&gt;&lt;D xsi:type="xsd:double"&gt;17325.334943264519&lt;/D&gt;&lt;D xsi:type="xsd:double"&gt;17338.640394703922&lt;/D&gt;&lt;D xsi:type="xsd:double"&gt;17343.8624455322&lt;/D&gt;&lt;D xsi:type="xsd:double"&gt;17346.67399898234&lt;/D&gt;&lt;D xsi:type="xsd:double"&gt;17368.490482975041&lt;/D&gt;&lt;D xsi:type="xsd:double"&gt;17377.14001837555&lt;/D&gt;&lt;D xsi:type="xsd:double"&gt;17397.12835765638&lt;/D&gt;&lt;D xsi:type="xsd:double"&gt;17399.117809576652&lt;/D&gt;&lt;D xsi:type="xsd:double"&gt;17409.61030157813&lt;/D&gt;&lt;D xsi:type="xsd:double"&gt;17405.0595742336&lt;/D&gt;&lt;D xsi:type="xsd:double"&gt;17404.236087653&lt;/D&gt;&lt;D xsi:type="xsd:double"&gt;17406.845311193381&lt;/D&gt;&lt;D xsi:type="xsd:double"&gt;17452.159951256541&lt;/D&gt;&lt;D xsi:type="xsd:double"&gt;17441.527484877879&lt;/D&gt;&lt;D xsi:type="xsd:double"&gt;17466.330686215679&lt;/D&gt;&lt;D xsi:type="xsd:double"&gt;17457.060699834819&lt;/D&gt;&lt;D xsi:type="xsd:double"&gt;17444.253332663469&lt;/D&gt;&lt;D xsi:type="xsd:double"&gt;17436.972097702259&lt;/D&gt;&lt;D xsi:type="xsd:double"&gt;17491.922386396789&lt;/D&gt;&lt;D xsi:type="xsd:double"&gt;17473.010846211171&lt;/D&gt;&lt;D xsi:type="xsd:double"&gt;17489.897909567509&lt;/D&gt;&lt;D xsi:type="xsd:double"&gt;17457.379007225631&lt;/D&gt;&lt;D xsi:type="xsd:double"&gt;17478.34293084333&lt;/D&gt;&lt;D xsi:type="xsd:double"&gt;17503.134754080031&lt;/D&gt;&lt;D xsi:type="xsd:double"&gt;17481.0441951101&lt;/D&gt;&lt;D xsi:type="xsd:double"&gt;17472.19453552879&lt;/D&gt;&lt;D xsi:type="xsd:double"&gt;17526.908352539049&lt;/D&gt;&lt;D xsi:type="xsd:double"&gt;17546.12134986942&lt;/D&gt;&lt;D xsi:type="xsd:double"&gt;17554.764020560931&lt;/D&gt;&lt;D xsi:type="xsd:double"&gt;17553.943626852229&lt;/D&gt;&lt;D xsi:type="xsd:double"&gt;17539.198066511581&lt;/D&gt;&lt;D xsi:type="xsd:double"&gt;17338.66045244598&lt;/D&gt;&lt;D xsi:type="xsd:double"&gt;17369.939472019749&lt;/D&gt;&lt;D xsi:type="xsd:double"&gt;17368.945750398481&lt;/D&gt;&lt;D xsi:type="xsd:double"&gt;17312.627654400891&lt;/D&gt;&lt;D xsi:type="xsd:double"&gt;17316.899258508671&lt;/D&gt;&lt;D xsi:type="xsd:double"&gt;17338.01548524488&lt;/D&gt;&lt;D xsi:type="xsd:double"&gt;17374.261220447312&lt;/D&gt;&lt;D xsi:type="xsd:double"&gt;17377.758992655221&lt;/D&gt;&lt;D xsi:type="xsd:double"&gt;17391.04078824888&lt;/D&gt;&lt;D xsi:type="xsd:double"&gt;17362.0634227866&lt;/D&gt;&lt;D xsi:type="xsd:double"&gt;17398.97525125476&lt;/D&gt;&lt;D xsi:type="xsd:double"&gt;17405.158081811049&lt;/D&gt;&lt;D xsi:type="xsd:double"&gt;17409.249985520619&lt;/D&gt;&lt;D xsi:type="xsd:double"&gt;17375.815431478131&lt;/D&gt;&lt;D xsi:type="xsd:double"&gt;17421.671588675788&lt;/D&gt;&lt;D xsi:type="xsd:double"&gt;17413.8433337176&lt;/D&gt;&lt;D xsi:type="xsd:double"&gt;17425.662879612759&lt;/D&gt;&lt;D xsi:type="xsd:double"&gt;17407.4079428016&lt;/D&gt;&lt;D xsi:type="xsd:double"&gt;17431.85835920534&lt;/D&gt;&lt;D xsi:type="xsd:double"&gt;17433.96043133561&lt;/D&gt;&lt;D xsi:type="xsd:double"&gt;17455.676081117661&lt;/D&gt;&lt;D xsi:type="xsd:double"&gt;17465.09343920882&lt;/D&gt;&lt;D xsi:type="xsd:double"&gt;17458.8597824752&lt;/D&gt;&lt;D xsi:type="xsd:double"&gt;17458.544496317751&lt;/D&gt;&lt;D xsi:type="xsd:double"&gt;17462.358885856811&lt;/D&gt;&lt;D xsi:type="xsd:double"&gt;17431.920571685321&lt;/D&gt;&lt;D xsi:type="xsd:double"&gt;17439.625733058911&lt;/D&gt;&lt;D xsi:type="xsd:double"&gt;17448.28654558002&lt;/D&gt;&lt;D xsi:type="xsd:double"&gt;17408.53239210535&lt;/D&gt;&lt;D xsi:type="xsd:double"&gt;17419.72352123681&lt;/D&gt;&lt;D xsi:type="xsd:double"&gt;17442.738476237839&lt;/D&gt;&lt;D xsi:type="xsd:double"&gt;17447.785153318331&lt;/D&gt;&lt;D xsi:type="xsd:double"&gt;17447.549178042678&lt;/D&gt;&lt;D xsi:type="xsd:double"&gt;17458.153026209409&lt;/D&gt;&lt;D xsi:type="xsd:double"&gt;17339.463190210528&lt;/D&gt;&lt;D xsi:type="xsd:double"&gt;17454.444320758459&lt;/D&gt;&lt;D xsi:type="xsd:double"&gt;17466.902905063442&lt;/D&gt;&lt;D xsi:type="xsd:double"&gt;17439.965577445812&lt;/D&gt;&lt;D xsi:type="xsd:double"&gt;17447.68765870895&lt;/D&gt;&lt;D xsi:type="xsd:double"&gt;17458.34710804436&lt;/D&gt;&lt;D xsi:type="xsd:double"&gt;17448.209253160661&lt;/D&gt;&lt;D xsi:type="xsd:double"&gt;17450.722476233259&lt;/D&gt;&lt;D xsi:type="xsd:double"&gt;17455.353251209141&lt;/D&gt;&lt;D xsi:type="xsd:double"&gt;17446.44107701907&lt;/D&gt;&lt;D xsi:type="xsd:double"&gt;17474.035163859629&lt;/D&gt;&lt;D xsi:type="xsd:double"&gt;17461.23594441541&lt;/D&gt;&lt;D xsi:type="xsd:double"&gt;17490.20456416508&lt;/D&gt;&lt;D xsi:type="xsd:double"&gt;17494.3191168142&lt;/D&gt;&lt;D xsi:type="xsd:double"&gt;17499.100065789851&lt;/D&gt;&lt;D xsi:type="xsd:double"&gt;17489.548951928511&lt;/D&gt;&lt;D xsi:type="xsd:double"&gt;17515.2119366381&lt;/D&gt;&lt;D xsi:type="xsd:double"&gt;17529.92423091644&lt;/D&gt;&lt;D xsi:type="xsd:double"&gt;17499.13827353283&lt;/D&gt;&lt;D xsi:type="xsd:double"&gt;17525.004830615351&lt;/D&gt;&lt;D xsi:type="xsd:double"&gt;17510.22060624207&lt;/D&gt;&lt;D xsi:type="xsd:double"&gt;17550.98373767114&lt;/D&gt;&lt;D xsi:type="xsd:double"&gt;17554.92532934542&lt;/D&gt;&lt;D xsi:type="xsd:double"&gt;17541.674452568132&lt;/D&gt;&lt;D xsi:type="xsd:double"&gt;17548.137129321742&lt;/D&gt;&lt;D xsi:type="xsd:double"&gt;17562.159123993781&lt;/D&gt;&lt;D xsi:type="xsd:double"&gt;17570.439039790919&lt;/D&gt;&lt;D xsi:type="xsd:double"&gt;17594.34779488674&lt;/D&gt;&lt;D xsi:type="xsd:double"&gt;17600.76770268743&lt;/D&gt;&lt;D xsi:type="xsd:double"&gt;17598.073011891811&lt;/D&gt;&lt;D xsi:type="xsd:double"&gt;17585.846054046709&lt;/D&gt;&lt;D xsi:type="xsd:double"&gt;17610.713070631031&lt;/D&gt;&lt;D xsi:type="xsd:double"&gt;17586.301472592721&lt;/D&gt;&lt;D xsi:type="xsd:double"&gt;17598.82247658716&lt;/D&gt;&lt;D xsi:type="xsd:double"&gt;17614.08960865673&lt;/D&gt;&lt;D xsi:type="xsd:double"&gt;17645.387116777049&lt;/D&gt;&lt;D xsi:type="xsd:double"&gt;17644.060339394469&lt;/D&gt;&lt;D xsi:type="xsd:double"&gt;17646.29582360866&lt;/D&gt;&lt;D xsi:type="xsd:double"&gt;17673.0452975325&lt;/D&gt;&lt;D xsi:type="xsd:double"&gt;17684.734249585152&lt;/D&gt;&lt;D xsi:type="xsd:double"&gt;17675.099689723342&lt;/D&gt;&lt;D xsi:type="xsd:double"&gt;17697.543621633529&lt;/D&gt;&lt;D xsi:type="xsd:double"&gt;17713.716154686532&lt;/D&gt;&lt;D xsi:type="xsd:double"&gt;17688.236362846739&lt;/D&gt;&lt;D xsi:type="xsd:double"&gt;17701.578258398469&lt;/D&gt;&lt;D xsi:type="xsd:double"&gt;17743.41630917407&lt;/D&gt;&lt;D xsi:type="xsd:double"&gt;17741.22090410228&lt;/D&gt;&lt;D xsi:type="xsd:double"&gt;17772.862194803321&lt;/D&gt;&lt;D xsi:type="xsd:double"&gt;17776.281082890731&lt;/D&gt;&lt;D xsi:type="xsd:double"&gt;17794.873380871941&lt;/D&gt;&lt;D xsi:type="xsd:double"&gt;17799.04501440188&lt;/D&gt;&lt;D xsi:type="xsd:double"&gt;17810.902285422169&lt;/D&gt;&lt;D xsi:type="xsd:double"&gt;17813.332499788321&lt;/D&gt;&lt;D xsi:type="xsd:double"&gt;17829.509882160652&lt;/D&gt;&lt;D xsi:type="xsd:double"&gt;17835.9586835621&lt;/D&gt;&lt;D xsi:type="xsd:double"&gt;17832.058603735339&lt;/D&gt;&lt;D xsi:type="xsd:double"&gt;17842.125312923741&lt;/D&gt;&lt;D xsi:type="xsd:double"&gt;17840.253263825762&lt;/D&gt;&lt;D xsi:type="xsd:double"&gt;17808.231070646569&lt;/D&gt;&lt;D xsi:type="xsd:double"&gt;17826.204418945519&lt;/D&gt;&lt;D xsi:type="xsd:double"&gt;17820.57662930755&lt;/D&gt;&lt;D xsi:type="xsd:double"&gt;17844.466171297219&lt;/D&gt;&lt;D xsi:type="xsd:double"&gt;17850.816734813459&lt;/D&gt;&lt;D xsi:type="xsd:double"&gt;17857.919285761858&lt;/D&gt;&lt;D xsi:type="xsd:double"&gt;17869.62497518383&lt;/D&gt;&lt;D xsi:type="xsd:double"&gt;17876.139452327159&lt;/D&gt;&lt;D xsi:type="xsd:double"&gt;17871.752428210679&lt;/D&gt;&lt;D xsi:type="xsd:double"&gt;17888.573610550851&lt;/D&gt;&lt;D xsi:type="xsd:double"&gt;17898.976680575652&lt;/D&gt;&lt;D xsi:type="xsd:double"&gt;17906.331089862091&lt;/D&gt;&lt;D xsi:type="xsd:double"&gt;17907.35467308564&lt;/D&gt;&lt;D xsi:type="xsd:double"&gt;17919.9874773865&lt;/D&gt;&lt;D xsi:type="xsd:double"&gt;17921.87318945253&lt;/D&gt;&lt;D xsi:type="xsd:double"&gt;17927.449138809268&lt;/D&gt;&lt;D xsi:type="xsd:double"&gt;17927.54602691223&lt;/D&gt;&lt;D xsi:type="xsd:double"&gt;17916.865048692489&lt;/D&gt;&lt;D xsi:type="xsd:double"&gt;17936.490288176319&lt;/D&gt;&lt;D xsi:type="xsd:double"&gt;17929.085110988279&lt;/D&gt;&lt;D xsi:type="xsd:double"&gt;17929.83752305598&lt;/D&gt;&lt;D xsi:type="xsd:double"&gt;17953.5800090151&lt;/D&gt;&lt;D xsi:type="xsd:double"&gt;17965.96502613492&lt;/D&gt;&lt;D xsi:type="xsd:double"&gt;17937.06388602424&lt;/D&gt;&lt;D xsi:type="xsd:double"&gt;17933.752392996339&lt;/D&gt;&lt;D xsi:type="xsd:double"&gt;17920.696632773219&lt;/D&gt;&lt;D xsi:type="xsd:double"&gt;17934.718102671479&lt;/D&gt;&lt;D xsi:type="xsd:double"&gt;17967.347088016511&lt;/D&gt;&lt;D xsi:type="xsd:double"&gt;17988.519624947789&lt;/D&gt;&lt;D xsi:type="xsd:double"&gt;17986.775363699551&lt;/D&gt;&lt;D xsi:type="xsd:double"&gt;18010.253337871669&lt;/D&gt;&lt;D xsi:type="xsd:double"&gt;18003.53870379199&lt;/D&gt;&lt;D xsi:type="xsd:double"&gt;17985.053620143819&lt;/D&gt;&lt;D xsi:type="xsd:double"&gt;18037.444252992049&lt;/D&gt;&lt;D xsi:type="xsd:double"&gt;18022.382512991291&lt;/D&gt;&lt;D xsi:type="xsd:double"&gt;18047.733741479009&lt;/D&gt;&lt;D xsi:type="xsd:double"&gt;18049.195354492589&lt;/D&gt;&lt;D xsi:type="xsd:double"&gt;18055.43265456687&lt;/D&gt;&lt;D xsi:type="xsd:double"&gt;18058.2001959702&lt;/D&gt;&lt;D xsi:type="xsd:double"&gt;18063.676100028661&lt;/D&gt;&lt;D xsi:type="xsd:double"&gt;18082.276884951309&lt;/D&gt;&lt;D xsi:type="xsd:double"&gt;18101.734927614249&lt;/D&gt;&lt;D xsi:type="xsd:double"&gt;18108.056324829551&lt;/D&gt;&lt;D xsi:type="xsd:double"&gt;18102.924556312959&lt;/D&gt;&lt;D xsi:type="xsd:double"&gt;18136.302200401558&lt;/D&gt;&lt;D xsi:type="xsd:double"&gt;18143.637550864591&lt;/D&gt;&lt;D xsi:type="xsd:double"&gt;18153.655064345141&lt;/D&gt;&lt;D xsi:type="xsd:double"&gt;18154.719635682439&lt;/D&gt;&lt;D xsi:type="xsd:double"&gt;18158.032795861251&lt;/D&gt;&lt;D xsi:type="xsd:double"&gt;18168.10073841516&lt;/D&gt;&lt;D xsi:type="xsd:double"&gt;18194.799634139661&lt;/D&gt;&lt;D xsi:type="xsd:double"&gt;18202.000867273178&lt;/D&gt;&lt;D xsi:type="xsd:double"&gt;18194.936492605189&lt;/D&gt;&lt;D xsi:type="xsd:double"&gt;18170.267455502071&lt;/D&gt;&lt;D xsi:type="xsd:double"&gt;18216.19506719902&lt;/D&gt;&lt;D xsi:type="xsd:double"&gt;18232.108598668841&lt;/D&gt;&lt;D xsi:type="xsd:double"&gt;18244.84101834405&lt;/D&gt;&lt;D xsi:type="xsd:double"&gt;18255.80140506088&lt;/D&gt;&lt;D xsi:type="xsd:double"&gt;18263.22776007733&lt;/D&gt;&lt;D xsi:type="xsd:double"&gt;18218.485003584949&lt;/D&gt;&lt;D xsi:type="xsd:double"&gt;18291.995988176881&lt;/D&gt;&lt;D xsi:type="xsd:double"&gt;18267.628824599578&lt;/D&gt;&lt;D xsi:type="xsd:double"&gt;18247.391310158469&lt;/D&gt;&lt;D xsi:type="xsd:double"&gt;18282.926022356631&lt;/D&gt;&lt;D xsi:type="xsd:double"&gt;18305.026720890139&lt;/D&gt;&lt;D xsi:type="xsd:double"&gt;18316.184912273609&lt;/D&gt;&lt;D xsi:type="xsd:double"&gt;18317.630253333129&lt;/D&gt;&lt;D xsi:type="xsd:double"&gt;18337.00770946448&lt;/D&gt;&lt;D xsi:type="xsd:double"&gt;18361.471726020151&lt;/D&gt;&lt;D xsi:type="xsd:double"&gt;18354.927203899639&lt;/D&gt;&lt;D xsi:type="xsd:double"&gt;18333.344578597651&lt;/D&gt;&lt;D xsi:type="xsd:double"&gt;18332.089048867339&lt;/D&gt;&lt;D xsi:type="xsd:double"&gt;18311.086272287212&lt;/D&gt;&lt;D xsi:type="xsd:double"&gt;18329.459057461961&lt;/D&gt;&lt;D xsi:type="xsd:double"&gt;18337.020273580849&lt;/D&gt;&lt;D xsi:type="xsd:double"&gt;18341.705610457429&lt;/D&gt;&lt;D xsi:type="xsd:double"&gt;18337.680726477189&lt;/D&gt;&lt;D xsi:type="xsd:double"&gt;18203.24220705936&lt;/D&gt;&lt;D xsi:type="xsd:double"&gt;18137.934302935311&lt;/D&gt;&lt;D xsi:type="xsd:double"&gt;18214.42784605837&lt;/D&gt;&lt;D xsi:type="xsd:double"&gt;18216.723173463812&lt;/D&gt;&lt;D xsi:type="xsd:double"&gt;18230.069787045279&lt;/D&gt;&lt;D xsi:type="xsd:double"&gt;18184.36999344745&lt;/D&gt;&lt;D xsi:type="xsd:double"&gt;18220.164468278981&lt;/D&gt;&lt;D xsi:type="xsd:double"&gt;18239.600623882121&lt;/D&gt;&lt;D xsi:type="xsd:double"&gt;18235.181689070509&lt;/D&gt;&lt;D xsi:type="xsd:double"&gt;18261.059202685308&lt;/D&gt;&lt;D xsi:type="xsd:double"&gt;18235.470774346169&lt;/D&gt;&lt;D xsi:type="xsd:double"&gt;18073.441810002641&lt;/D&gt;&lt;D xsi:type="xsd:double"&gt;18081.436369543881&lt;/D&gt;&lt;D xsi:type="xsd:double"&gt;18078.812945792361&lt;/D&gt;&lt;D xsi:type="xsd:double"&gt;18139.64887035386&lt;/D&gt;&lt;D xsi:type="xsd:double"&gt;18137.62465092025&lt;/D&gt;&lt;D xsi:type="xsd:double"&gt;18078.1478152247&lt;/D&gt;&lt;D xsi:type="xsd:double"&gt;18075.978127387531&lt;/D&gt;&lt;D xsi:type="xsd:double"&gt;18049.274939128289&lt;/D&gt;&lt;D xsi:type="xsd:double"&gt;18028.341494444561&lt;/D&gt;&lt;D xsi:type="xsd:double"&gt;18034.047778637982&lt;/D&gt;&lt;D xsi:type="xsd:double"&gt;18082.296157700781&lt;/D&gt;&lt;D xsi:type="xsd:double"&gt;18070.328995401778&lt;/D&gt;&lt;D xsi:type="xsd:double"&gt;18111.88426191259&lt;/D&gt;&lt;D xsi:type="xsd:double"&gt;18141.599800742679&lt;/D&gt;&lt;D xsi:type="xsd:double"&gt;18100.04375390727&lt;/D&gt;&lt;D xsi:type="xsd:double"&gt;18079.195277240251&lt;/D&gt;&lt;D xsi:type="xsd:double"&gt;18095.9301122371&lt;/D&gt;&lt;D xsi:type="xsd:double"&gt;18085.51611711974&lt;/D&gt;&lt;D xsi:type="xsd:double"&gt;18060.382797573719&lt;/D&gt;&lt;D xsi:type="xsd:double"&gt;18069.736517218029&lt;/D&gt;&lt;D xsi:type="xsd:double"&gt;18072.337550996341&lt;/D&gt;&lt;D xsi:type="xsd:double"&gt;18106.221043000489&lt;/D&gt;&lt;D xsi:type="xsd:double"&gt;18097.11712182307&lt;/D&gt;&lt;D xsi:type="xsd:double"&gt;18077.043461886209&lt;/D&gt;&lt;D xsi:type="xsd:double"&gt;18062.9429973702&lt;/D&gt;&lt;D xsi:type="xsd:double"&gt;18089.214929170259&lt;/D&gt;&lt;D xsi:type="xsd:double"&gt;18090.01734282506&lt;/D&gt;&lt;D xsi:type="xsd:double"&gt;18088.78278293485&lt;/D&gt;&lt;D xsi:type="xsd:double"&gt;18088.958220188571&lt;/D&gt;&lt;D xsi:type="xsd:double"&gt;18065.81233404914&lt;/D&gt;&lt;D xsi:type="xsd:double"&gt;18064.935491031341&lt;/D&gt;&lt;D xsi:type="xsd:double"&gt;18068.871475327149&lt;/D&gt;&lt;D xsi:type="xsd:double"&gt;18065.928384925741&lt;/D&gt;&lt;D xsi:type="xsd:double"&gt;18062.01303547612&lt;/D&gt;&lt;D xsi:type="xsd:double"&gt;18071.206993829968&lt;/D&gt;&lt;D xsi:type="xsd:double"&gt;18070.6957963596&lt;/D&gt;&lt;D xsi:type="xsd:double"&gt;18073.893948373468&lt;/D&gt;&lt;D xsi:type="xsd:double"&gt;18012.063488141252&lt;/D&gt;&lt;D xsi:type="xsd:double"&gt;18038.436082919881&lt;/D&gt;&lt;D xsi:type="xsd:double"&gt;18040.165474698118&lt;/D&gt;&lt;D xsi:type="xsd:double"&gt;18051.450176483409&lt;/D&gt;&lt;D xsi:type="xsd:double"&gt;18043.306027658949&lt;/D&gt;&lt;D xsi:type="xsd:double"&gt;18068.385114625122&lt;/D&gt;&lt;D xsi:type="xsd:double"&gt;18075.475282607931&lt;/D&gt;&lt;D xsi:type="xsd:double"&gt;18077.87885577654&lt;/D&gt;&lt;D xsi:type="xsd:double"&gt;18078.8530296116&lt;/D&gt;&lt;D xsi:type="xsd:double"&gt;18094.561053948379&lt;/D&gt;&lt;D xsi:type="xsd:double"&gt;18078.59531615458&lt;/D&gt;&lt;D xsi:type="xsd:double"&gt;18106.021114931951&lt;/D&gt;&lt;D xsi:type="xsd:double"&gt;18101.1012748265&lt;/D&gt;&lt;D xsi:type="xsd:double"&gt;18097.676058746471&lt;/D&gt;&lt;D xsi:type="xsd:double"&gt;18089.07924058734&lt;/D&gt;&lt;D xsi:type="xsd:double"&gt;18094.716926852361&lt;/D&gt;&lt;D xsi:type="xsd:double"&gt;18105.40525193328&lt;/D&gt;&lt;D xsi:type="xsd:double"&gt;18113.1198589854&lt;/D&gt;&lt;D xsi:type="xsd:double"&gt;18115.356901696021&lt;/D&gt;&lt;D xsi:type="xsd:double"&gt;18098.386318675781&lt;/D&gt;&lt;D xsi:type="xsd:double"&gt;18118.382603735608&lt;/D&gt;&lt;D xsi:type="xsd:double"&gt;18122.71248668159&lt;/D&gt;&lt;D xsi:type="xsd:double"&gt;18150.257706149441&lt;/D&gt;&lt;D xsi:type="xsd:double"&gt;18230.32191246406&lt;/D&gt;&lt;D xsi:type="xsd:double"&gt;18244.903793453621&lt;/D&gt;&lt;D xsi:type="xsd:double"&gt;18252.594676894671&lt;/D&gt;&lt;D xsi:type="xsd:double"&gt;18261.22852527794&lt;/D&gt;&lt;D xsi:type="xsd:double"&gt;18268.593985986539&lt;/D&gt;&lt;D xsi:type="xsd:double"&gt;18244.8193481315&lt;/D&gt;&lt;D xsi:type="xsd:double"&gt;18258.6466925666&lt;/D&gt;&lt;D xsi:type="xsd:double"&gt;18252.145918884289&lt;/D&gt;&lt;D xsi:type="xsd:double"&gt;18280.870606425371&lt;/D&gt;&lt;D xsi:type="xsd:double"&gt;18272.7333405883&lt;/D&gt;&lt;D xsi:type="xsd:double"&gt;18296.116543296888&lt;/D&gt;&lt;D xsi:type="xsd:double"&gt;18282.582504791189&lt;/D&gt;&lt;D xsi:type="xsd:double"&gt;18280.069680926579&lt;/D&gt;&lt;D xsi:type="xsd:double"&gt;18287.056281217981&lt;/D&gt;&lt;D xsi:type="xsd:double"&gt;18344.826963063049&lt;/D&gt;&lt;D xsi:type="xsd:double"&gt;18400.94233294026&lt;/D&gt;&lt;D xsi:type="xsd:double"&gt;18409.204415663859&lt;/D&gt;&lt;D xsi:type="xsd:double"&gt;18387.010581799281&lt;/D&gt;&lt;D xsi:type="xsd:double"&gt;18360.54998722408&lt;/D&gt;&lt;D xsi:type="xsd:double"&gt;18359.63218119269&lt;/D&gt;&lt;D xsi:type="xsd:double"&gt;18335.937494721311&lt;/D&gt;&lt;D xsi:type="xsd:double"&gt;18374.821345707191&lt;/D&gt;&lt;D xsi:type="xsd:double"&gt;18347.380148145439&lt;/D&gt;&lt;D xsi:type="xsd:double"&gt;18387.58886030304&lt;/D&gt;&lt;D xsi:type="xsd:double"&gt;18399.92765804012&lt;/D&gt;&lt;D xsi:type="xsd:double"&gt;18400.504579963261&lt;/D&gt;&lt;D xsi:type="xsd:double"&gt;18416.768388180419&lt;/D&gt;&lt;D xsi:type="xsd:double"&gt;18404.98609118069&lt;/D&gt;&lt;D xsi:type="xsd:double"&gt;18499.33150916281&lt;/D&gt;&lt;D xsi:type="xsd:double"&gt;18496.647593483129&lt;/D&gt;&lt;D xsi:type="xsd:double"&gt;18510.939225260521&lt;/D&gt;&lt;D xsi:type="xsd:double"&gt;18531.50852120027&lt;/D&gt;&lt;D xsi:type="xsd:double"&gt;18535.320929383561&lt;/D&gt;&lt;D xsi:type="xsd:double"&gt;18547.552477746769&lt;/D&gt;&lt;D xsi:type="xsd:double"&gt;18570.613870224639&lt;/D&gt;&lt;D xsi:type="xsd:double"&gt;18603.307162446261&lt;/D&gt;&lt;D xsi:type="xsd:double"&gt;18619.7978967643&lt;/D&gt;&lt;D xsi:type="xsd:double"&gt;18623.17676662447&lt;/D&gt;&lt;D xsi:type="xsd:double"&gt;18609.8258465138&lt;/D&gt;&lt;D xsi:type="xsd:double"&gt;18663.8640898954&lt;/D&gt;&lt;D xsi:type="xsd:double"&gt;18646.75684233705&lt;/D&gt;&lt;D xsi:type="xsd:double"&gt;18652.610963298441&lt;/D&gt;&lt;D xsi:type="xsd:double"&gt;18706.67246331054&lt;/D&gt;&lt;D xsi:type="xsd:double"&gt;18716.311206636012&lt;/D&gt;&lt;D xsi:type="xsd:double"&gt;18716.7839343258&lt;/D&gt;&lt;D xsi:type="xsd:double"&gt;18749.3516694504&lt;/D&gt;&lt;D xsi:type="xsd:double"&gt;18765.947793838051&lt;/D&gt;&lt;D xsi:type="xsd:double"&gt;18780.859761445859&lt;/D&gt;&lt;D xsi:type="xsd:double"&gt;18758.675475618478&lt;/D&gt;&lt;D xsi:type="xsd:double"&gt;18801.26191495734&lt;/D&gt;&lt;D xsi:type="xsd:double"&gt;18788.35089040405&lt;/D&gt;&lt;D xsi:type="xsd:double"&gt;18796.8689335113&lt;/D&gt;&lt;D xsi:type="xsd:double"&gt;18793.693909830061&lt;/D&gt;&lt;D xsi:type="xsd:double"&gt;18777.061287651071&lt;/D&gt;&lt;D xsi:type="xsd:double"&gt;18770.115971055551&lt;/D&gt;&lt;D xsi:type="xsd:double"&gt;18813.063054601651&lt;/D&gt;&lt;D xsi:type="xsd:double"&gt;18837.141699328789&lt;/D&gt;&lt;D xsi:type="xsd:double"&gt;18841.29645523784&lt;/D&gt;&lt;D xsi:type="xsd:double"&gt;18853.784122807559&lt;/D&gt;&lt;D xsi:type="xsd:double"&gt;18853.301252944319&lt;/D&gt;&lt;D xsi:type="xsd:double"&gt;18861.93970170688&lt;/D&gt;&lt;D xsi:type="xsd:double"&gt;18883.083972764431&lt;/D&gt;&lt;D xsi:type="xsd:double"&gt;18898.446835975828&lt;/D&gt;&lt;D xsi:type="xsd:double"&gt;18894.040442731559&lt;/D&gt;&lt;D xsi:type="xsd:double"&gt;18858.901376391939&lt;/D&gt;&lt;D xsi:type="xsd:double"&gt;18886.56248029818&lt;/D&gt;&lt;D xsi:type="xsd:double"&gt;18882.041122512081&lt;/D&gt;&lt;D xsi:type="xsd:double"&gt;18905.888681737411&lt;/D&gt;&lt;D xsi:type="xsd:double"&gt;18907.602670410291&lt;/D&gt;&lt;D xsi:type="xsd:double"&gt;18916.067167494959&lt;/D&gt;&lt;D xsi:type="xsd:double"&gt;18922.567208069049&lt;/D&gt;&lt;D xsi:type="xsd:double"&gt;18928.351263879431&lt;/D&gt;&lt;D xsi:type="xsd:double"&gt;18920.361231052269&lt;/D&gt;&lt;D xsi:type="xsd:double"&gt;18933.122089876211&lt;/D&gt;&lt;D xsi:type="xsd:double"&gt;18940.22863867104&lt;/D&gt;&lt;D xsi:type="xsd:double"&gt;18953.42164010608&lt;/D&gt;&lt;D xsi:type="xsd:double"&gt;18950.061288964189&lt;/D&gt;&lt;D xsi:type="xsd:double"&gt;18978.053115304439&lt;/D&gt;&lt;D xsi:type="xsd:double"&gt;18943.96044158607&lt;/D&gt;&lt;D xsi:type="xsd:double"&gt;18951.243457660588&lt;/D&gt;&lt;D xsi:type="xsd:double"&gt;18974.2828065323&lt;/D&gt;&lt;D xsi:type="xsd:double"&gt;18979.685214404661&lt;/D&gt;&lt;D xsi:type="xsd:double"&gt;18980.311989241549&lt;/D&gt;&lt;D xsi:type="xsd:double"&gt;19005.70629760162&lt;/D&gt;&lt;D xsi:type="xsd:double"&gt;18955.139922955081&lt;/D&gt;&lt;D xsi:type="xsd:double"&gt;18959.240801398639&lt;/D&gt;&lt;D xsi:type="xsd:double"&gt;19041.8447175311&lt;/D&gt;&lt;D xsi:type="xsd:double"&gt;19041.09124213734&lt;/D&gt;&lt;D xsi:type="xsd:double"&gt;18949.64109799626&lt;/D&gt;&lt;D xsi:type="xsd:double"&gt;19018.831193044709&lt;/D&gt;&lt;D xsi:type="xsd:double"&gt;19066.400616442181&lt;/D&gt;&lt;D xsi:type="xsd:double"&gt;19067.762992742981&lt;/D&gt;&lt;D xsi:type="xsd:double"&gt;19084.116109853661&lt;/D&gt;&lt;D xsi:type="xsd:double"&gt;19090.507407665918&lt;/D&gt;&lt;D xsi:type="xsd:double"&gt;19095.431285466439&lt;/D&gt;&lt;D xsi:type="xsd:double"&gt;19097.841340530089&lt;/D&gt;&lt;D xsi:type="xsd:double"&gt;19084.59028013124&lt;/D&gt;&lt;D xsi:type="xsd:double"&gt;19091.622790787711&lt;/D&gt;&lt;D xsi:type="xsd:double"&gt;19093.646520499729&lt;/D&gt;&lt;D xsi:type="xsd:double"&gt;19093.67186394045&lt;/D&gt;&lt;D xsi:type="xsd:double"&gt;19109.47684449732&lt;/D&gt;&lt;D xsi:type="xsd:double"&gt;19075.781073456121&lt;/D&gt;&lt;D xsi:type="xsd:double"&gt;19084.580604347029&lt;/D&gt;&lt;D xsi:type="xsd:double"&gt;19111.229057278651&lt;/D&gt;&lt;D xsi:type="xsd:double"&gt;19111.488360643019&lt;/D&gt;&lt;D xsi:type="xsd:double"&gt;19073.21970077388&lt;/D&gt;&lt;D xsi:type="xsd:double"&gt;19082.621104357419&lt;/D&gt;&lt;D xsi:type="xsd:double"&gt;19083.578286473268&lt;/D&gt;&lt;D xsi:type="xsd:double"&gt;19033.853569466&lt;/D&gt;&lt;D xsi:type="xsd:double"&gt;19048.97839844081&lt;/D&gt;&lt;D xsi:type="xsd:double"&gt;19058.979712631819&lt;/D&gt;&lt;D xsi:type="xsd:double"&gt;19077.466667200431&lt;/D&gt;&lt;D xsi:type="xsd:double"&gt;19077.661295832291&lt;/D&gt;&lt;D xsi:type="xsd:double"&gt;19077.182317619168&lt;/D&gt;&lt;D xsi:type="xsd:double"&gt;19043.001789530779&lt;/D&gt;&lt;D xsi:type="xsd:double"&gt;19077.914601600281&lt;/D&gt;&lt;D xsi:type="xsd:double"&gt;19058.23409068627&lt;/D&gt;&lt;D xsi:type="xsd:double"&gt;19087.147158387419&lt;/D&gt;&lt;D xsi:type="xsd:double"&gt;19072.157259992178&lt;/D&gt;&lt;D xsi:type="xsd:double"&gt;19063.62082989866&lt;/D&gt;&lt;D xsi:type="xsd:double"&gt;19087.292091447849&lt;/D&gt;&lt;D xsi:type="xsd:double"&gt;19091.90644573715&lt;/D&gt;&lt;D xsi:type="xsd:double"&gt;19086.921302628682&lt;/D&gt;&lt;D xsi:type="xsd:double"&gt;19086.092825288611&lt;/D&gt;&lt;D xsi:type="xsd:double"&gt;19051.931706799161&lt;/D&gt;&lt;D xsi:type="xsd:double"&gt;19092.764695363519&lt;/D&gt;&lt;D xsi:type="xsd:double"&gt;19063.857975230971&lt;/D&gt;&lt;D xsi:type="xsd:double"&gt;19022.5575877638&lt;/D&gt;&lt;D xsi:type="xsd:double"&gt;19035.194646683889&lt;/D&gt;&lt;D xsi:type="xsd:double"&gt;19038.59666189507&lt;/D&gt;&lt;D xsi:type="xsd:double"&gt;19010.249468670969&lt;/D&gt;&lt;D xsi:type="xsd:double"&gt;18984.415175779741&lt;/D&gt;&lt;D xsi:type="xsd:double"&gt;19110.42770733629&lt;/D&gt;&lt;D xsi:type="xsd:double"&gt;19073.2719211912&lt;/D&gt;&lt;D xsi:type="xsd:double"&gt;19086.45063100888&lt;/D&gt;&lt;D xsi:type="xsd:double"&gt;19085.138922589322&lt;/D&gt;&lt;D xsi:type="xsd:double"&gt;19091.607334703211&lt;/D&gt;&lt;D xsi:type="xsd:double"&gt;19071.805639815211&lt;/D&gt;&lt;D xsi:type="xsd:double"&gt;19109.007889096309&lt;/D&gt;&lt;D xsi:type="xsd:double"&gt;19109.97268369775&lt;/D&gt;&lt;D xsi:type="xsd:double"&gt;19123.102667900621&lt;/D&gt;&lt;D xsi:type="xsd:double"&gt;19129.4245483246&lt;/D&gt;&lt;D xsi:type="xsd:double"&gt;19117.567196524549&lt;/D&gt;&lt;D xsi:type="xsd:double"&gt;19087.61818589038&lt;/D&gt;&lt;D xsi:type="xsd:double"&gt;19079.84730956877&lt;/D&gt;&lt;D xsi:type="xsd:double"&gt;19141.30871289326&lt;/D&gt;&lt;D xsi:type="xsd:double"&gt;19174.154106807251&lt;/D&gt;&lt;D xsi:type="xsd:double"&gt;19195.7281236548&lt;/D&gt;&lt;D xsi:type="xsd:double"&gt;19210.40229219052&lt;/D&gt;&lt;D xsi:type="xsd:double"&gt;19232.417685986751&lt;/D&gt;&lt;D xsi:type="xsd:double"&gt;19183.953709494661&lt;/D&gt;&lt;D xsi:type="xsd:double"&gt;19257.351675229631&lt;/D&gt;&lt;D xsi:type="xsd:double"&gt;19234.179152776411&lt;/D&gt;&lt;D xsi:type="xsd:double"&gt;19213.265170969378&lt;/D&gt;&lt;D xsi:type="xsd:double"&gt;19205.128691742091&lt;/D&gt;&lt;D xsi:type="xsd:double"&gt;19203.448605415659&lt;/D&gt;&lt;D xsi:type="xsd:double"&gt;19206.50004284066&lt;/D&gt;&lt;D xsi:type="xsd:double"&gt;19174.166274541731&lt;/D&gt;&lt;D xsi:type="xsd:double"&gt;19198.935703168641&lt;/D&gt;&lt;D xsi:type="xsd:double"&gt;19201.846143201328&lt;/D&gt;&lt;D xsi:type="xsd:double"&gt;19217.683557313561&lt;/D&gt;&lt;D xsi:type="xsd:double"&gt;19237.919251468291&lt;/D&gt;&lt;D xsi:type="xsd:double"&gt;19144.706036321189&lt;/D&gt;&lt;D xsi:type="xsd:double"&gt;19219.236254025611&lt;/D&gt;&lt;D xsi:type="xsd:double"&gt;19212.986998846511&lt;/D&gt;&lt;D xsi:type="xsd:double"&gt;19232.147150709268&lt;/D&gt;&lt;D xsi:type="xsd:double"&gt;19225.391358425561&lt;/D&gt;&lt;D xsi:type="</t>
        </r>
      </text>
    </comment>
    <comment ref="A44" authorId="0" shapeId="0">
      <text>
        <r>
          <rPr>
            <b/>
            <sz val="9"/>
            <color indexed="81"/>
            <rFont val="Tahoma"/>
            <charset val="1"/>
          </rPr>
          <t>xsd:double"&gt;19255.518768362661&lt;/D&gt;&lt;D xsi:type="xsd:double"&gt;19246.666356354021&lt;/D&gt;&lt;D xsi:type="xsd:double"&gt;19240.204568352219&lt;/D&gt;&lt;D xsi:type="xsd:double"&gt;19281.370334081479&lt;/D&gt;&lt;D xsi:type="xsd:double"&gt;19286.46578479086&lt;/D&gt;&lt;D xsi:type="xsd:double"&gt;19276.249624345979&lt;/D&gt;&lt;D xsi:type="xsd:double"&gt;19278.086241128469&lt;/D&gt;&lt;D xsi:type="xsd:double"&gt;19271.543620990349&lt;/D&gt;&lt;D xsi:type="xsd:double"&gt;19288.210038407971&lt;/D&gt;&lt;D xsi:type="xsd:double"&gt;19103.974453905419&lt;/D&gt;&lt;D xsi:type="xsd:double"&gt;19238.817381833851&lt;/D&gt;&lt;D xsi:type="xsd:double"&gt;19229.107276577921&lt;/D&gt;&lt;D xsi:type="xsd:double"&gt;19200.417802479122&lt;/D&gt;&lt;D xsi:type="xsd:double"&gt;19210.754530310311&lt;/D&gt;&lt;D xsi:type="xsd:double"&gt;19243.703946698421&lt;/D&gt;&lt;D xsi:type="xsd:double"&gt;19235.677734592919&lt;/D&gt;&lt;D xsi:type="xsd:double"&gt;19245.472307103821&lt;/D&gt;&lt;D xsi:type="xsd:double"&gt;19252.55205709843&lt;/D&gt;&lt;D xsi:type="xsd:double"&gt;19215.326132026879&lt;/D&gt;&lt;D xsi:type="xsd:double"&gt;19357.437138228011&lt;/D&gt;&lt;D xsi:type="xsd:double"&gt;19290.063159166089&lt;/D&gt;&lt;D xsi:type="xsd:double"&gt;19322.523018389391&lt;/D&gt;&lt;D xsi:type="xsd:double"&gt;19333.82476071702&lt;/D&gt;&lt;D xsi:type="xsd:double"&gt;19335.825764607111&lt;/D&gt;&lt;D xsi:type="xsd:double"&gt;19403.848454293318&lt;/D&gt;&lt;D xsi:type="xsd:double"&gt;19417.793081439759&lt;/D&gt;&lt;D xsi:type="xsd:double"&gt;19446.38985433921&lt;/D&gt;&lt;D xsi:type="xsd:double"&gt;19444.863107934409&lt;/D&gt;&lt;D xsi:type="xsd:double"&gt;19477.136800684941&lt;/D&gt;&lt;D xsi:type="xsd:double"&gt;19446.078175578241&lt;/D&gt;&lt;D xsi:type="xsd:double"&gt;19462.9614532187&lt;/D&gt;&lt;D xsi:type="xsd:double"&gt;19479.551936304681&lt;/D&gt;&lt;D xsi:type="xsd:double"&gt;19472.074659156318&lt;/D&gt;&lt;D xsi:type="xsd:double"&gt;19450.914818087651&lt;/D&gt;&lt;D xsi:type="xsd:double"&gt;19517.757398475242&lt;/D&gt;&lt;D xsi:type="xsd:double"&gt;19494.453659789659&lt;/D&gt;&lt;D xsi:type="xsd:double"&gt;19526.92708808872&lt;/D&gt;&lt;D xsi:type="xsd:double"&gt;19535.1110414521&lt;/D&gt;&lt;D xsi:type="xsd:double"&gt;19546.709060626468&lt;/D&gt;&lt;D xsi:type="xsd:double"&gt;19569.677408025371&lt;/D&gt;&lt;D xsi:type="xsd:double"&gt;19563.530566562931&lt;/D&gt;&lt;D xsi:type="xsd:double"&gt;19541.651284517979&lt;/D&gt;&lt;D xsi:type="xsd:double"&gt;19576.130496887668&lt;/D&gt;&lt;D xsi:type="xsd:double"&gt;19578.2529998703&lt;/D&gt;&lt;D xsi:type="xsd:double"&gt;19578.469233799609&lt;/D&gt;&lt;D xsi:type="xsd:double"&gt;19527.168163158571&lt;/D&gt;&lt;D xsi:type="xsd:double"&gt;19577.12217910216&lt;/D&gt;&lt;D xsi:type="xsd:double"&gt;19583.080656379469&lt;/D&gt;&lt;D xsi:type="xsd:double"&gt;19601.330091322961&lt;/D&gt;&lt;D xsi:type="xsd:double"&gt;19609.41293469763&lt;/D&gt;&lt;D xsi:type="xsd:double"&gt;19582.355214503761&lt;/D&gt;&lt;D xsi:type="xsd:double"&gt;19559.157690058419&lt;/D&gt;&lt;D xsi:type="xsd:double"&gt;19592.17166832025&lt;/D&gt;&lt;D xsi:type="xsd:double"&gt;19609.427855861552&lt;/D&gt;&lt;D xsi:type="xsd:double"&gt;19625.308175289731&lt;/D&gt;&lt;D xsi:type="xsd:double"&gt;19610.1962223255&lt;/D&gt;&lt;D xsi:type="xsd:double"&gt;19610.57922170934&lt;/D&gt;&lt;D xsi:type="xsd:double"&gt;19672.905236445829&lt;/D&gt;&lt;D xsi:type="xsd:double"&gt;19645.276068633419&lt;/D&gt;&lt;D xsi:type="xsd:double"&gt;19686.97973939&lt;/D&gt;&lt;D xsi:type="xsd:double"&gt;19693.05926827119&lt;/D&gt;&lt;D xsi:type="xsd:double"&gt;19696.794257186011&lt;/D&gt;&lt;D xsi:type="xsd:double"&gt;19721.66208625443&lt;/D&gt;&lt;D xsi:type="xsd:double"&gt;19725.951438386619&lt;/D&gt;&lt;D xsi:type="xsd:double"&gt;19724.784792163591&lt;/D&gt;&lt;D xsi:type="xsd:double"&gt;19737.059849550049&lt;/D&gt;&lt;D xsi:type="xsd:double"&gt;19716.762550027721&lt;/D&gt;&lt;D xsi:type="xsd:double"&gt;19757.41963439776&lt;/D&gt;&lt;D xsi:type="xsd:double"&gt;19772.74623459499&lt;/D&gt;&lt;D xsi:type="xsd:double"&gt;19731.72999299681&lt;/D&gt;&lt;D xsi:type="xsd:double"&gt;19713.16425453464&lt;/D&gt;&lt;D xsi:type="xsd:double"&gt;19528.632204623271&lt;/D&gt;&lt;D xsi:type="xsd:double"&gt;19446.646203354889&lt;/D&gt;&lt;D xsi:type="xsd:double"&gt;19428.57239981012&lt;/D&gt;&lt;D xsi:type="xsd:double"&gt;19455.75073582595&lt;/D&gt;&lt;D xsi:type="xsd:double"&gt;19478.981530114081&lt;/D&gt;&lt;D xsi:type="xsd:double"&gt;19758.296374878741&lt;/D&gt;&lt;D xsi:type="xsd:double"&gt;19744.817347491789&lt;/D&gt;&lt;D xsi:type="xsd:double"&gt;19749.8969490203&lt;/D&gt;&lt;D xsi:type="xsd:double"&gt;19683.325420755671&lt;/D&gt;&lt;D xsi:type="xsd:double"&gt;19709.252401043061&lt;/D&gt;&lt;D xsi:type="xsd:double"&gt;19749.38523893672&lt;/D&gt;&lt;D xsi:type="xsd:double"&gt;19755.97241874805&lt;/D&gt;&lt;D xsi:type="xsd:double"&gt;19749.89676760821&lt;/D&gt;&lt;D xsi:type="xsd:double"&gt;19735.36906759689&lt;/D&gt;&lt;D xsi:type="xsd:double"&gt;19756.371419916559&lt;/D&gt;&lt;D xsi:type="xsd:double"&gt;19746.185713431649&lt;/D&gt;&lt;D xsi:type="xsd:double"&gt;19750.394505820161&lt;/D&gt;&lt;D xsi:type="xsd:double"&gt;19750.72187539576&lt;/D&gt;&lt;D xsi:type="xsd:double"&gt;19740.600347119889&lt;/D&gt;&lt;D xsi:type="xsd:double"&gt;19732.09205608871&lt;/D&gt;&lt;D xsi:type="xsd:double"&gt;19742.151221253549&lt;/D&gt;&lt;D xsi:type="xsd:double"&gt;19750.3134192588&lt;/D&gt;&lt;D xsi:type="xsd:double"&gt;19783.91349439813&lt;/D&gt;&lt;D xsi:type="xsd:double"&gt;19800.487051275759&lt;/D&gt;&lt;D xsi:type="xsd:double"&gt;19794.651053340851&lt;/D&gt;&lt;D xsi:type="xsd:double"&gt;19815.992591964929&lt;/D&gt;&lt;D xsi:type="xsd:double"&gt;19800.865033189071&lt;/D&gt;&lt;D xsi:type="xsd:double"&gt;19820.03327477763&lt;/D&gt;&lt;D xsi:type="xsd:double"&gt;19747.304831566991&lt;/D&gt;&lt;D xsi:type="xsd:double"&gt;19829.30763461101&lt;/D&gt;&lt;D xsi:type="xsd:double"&gt;19808.754675658151&lt;/D&gt;&lt;D xsi:type="xsd:double"&gt;19843.939674024579&lt;/D&gt;&lt;D xsi:type="xsd:double"&gt;19857.874889885468&lt;/D&gt;&lt;D xsi:type="xsd:double"&gt;19861.57873733309&lt;/D&gt;&lt;D xsi:type="xsd:double"&gt;19866.81633033248&lt;/D&gt;&lt;D xsi:type="xsd:double"&gt;19869.55475120906&lt;/D&gt;&lt;D xsi:type="xsd:double"&gt;19870.064505333979&lt;/D&gt;&lt;D xsi:type="xsd:double"&gt;19921.5332675065&lt;/D&gt;&lt;D xsi:type="xsd:double"&gt;19912.4043800657&lt;/D&gt;&lt;D xsi:type="xsd:double"&gt;19916.714652137282&lt;/D&gt;&lt;D xsi:type="xsd:double"&gt;19901.043022065631&lt;/D&gt;&lt;D xsi:type="xsd:double"&gt;19885.182063279561&lt;/D&gt;&lt;D xsi:type="xsd:double"&gt;19921.900917997009&lt;/D&gt;&lt;D xsi:type="xsd:double"&gt;19919.832352157271&lt;/D&gt;&lt;D xsi:type="xsd:double"&gt;19927.085406636321&lt;/D&gt;&lt;D xsi:type="xsd:double"&gt;19932.00884541055&lt;/D&gt;&lt;D xsi:type="xsd:double"&gt;19928.426391072018&lt;/D&gt;&lt;D xsi:type="xsd:double"&gt;19844.375407970769&lt;/D&gt;&lt;D xsi:type="xsd:double"&gt;19868.866324654689&lt;/D&gt;&lt;D xsi:type="xsd:double"&gt;19849.324374424479&lt;/D&gt;&lt;D xsi:type="xsd:double"&gt;19832.08805836887&lt;/D&gt;&lt;D xsi:type="xsd:double"&gt;19804.682949724309&lt;/D&gt;&lt;D xsi:type="xsd:double"&gt;19844.71423713864&lt;/D&gt;&lt;D xsi:type="xsd:double"&gt;19687.445696626219&lt;/D&gt;&lt;D xsi:type="xsd:double"&gt;19648.96370123389&lt;/D&gt;&lt;D xsi:type="xsd:double"&gt;19609.533658593231&lt;/D&gt;&lt;D xsi:type="xsd:double"&gt;19641.645415663919&lt;/D&gt;&lt;D xsi:type="xsd:double"&gt;19660.866661839729&lt;/D&gt;&lt;D xsi:type="xsd:double"&gt;19695.6192550402&lt;/D&gt;&lt;D xsi:type="xsd:double"&gt;19655.25071750873&lt;/D&gt;&lt;D xsi:type="xsd:double"&gt;19687.549290035829&lt;/D&gt;&lt;D xsi:type="xsd:double"&gt;19623.8256280086&lt;/D&gt;&lt;D xsi:type="xsd:double"&gt;19576.578059834272&lt;/D&gt;&lt;D xsi:type="xsd:double"&gt;19696.747921643921&lt;/D&gt;&lt;D xsi:type="xsd:double"&gt;19661.798976837061&lt;/D&gt;&lt;D xsi:type="xsd:double"&gt;19689.181164526079&lt;/D&gt;&lt;D xsi:type="xsd:double"&gt;19672.046997966288&lt;/D&gt;&lt;D xsi:type="xsd:double"&gt;19683.527076408391&lt;/D&gt;&lt;D xsi:type="xsd:double"&gt;19630.880489419131&lt;/D&gt;&lt;D xsi:type="xsd:double"&gt;19686.92474742599&lt;/D&gt;&lt;D xsi:type="xsd:double"&gt;19623.244685779569&lt;/D&gt;&lt;D xsi:type="xsd:double"&gt;19699.7273248532&lt;/D&gt;&lt;D xsi:type="xsd:double"&gt;19694.81971549302&lt;/D&gt;&lt;D xsi:type="xsd:double"&gt;19672.659387424741&lt;/D&gt;&lt;D xsi:type="xsd:double"&gt;19687.173888179419&lt;/D&gt;&lt;D xsi:type="xsd:double"&gt;19649.127097471341&lt;/D&gt;&lt;D xsi:type="xsd:double"&gt;19565.731018976021&lt;/D&gt;&lt;D xsi:type="xsd:double"&gt;19616.094480007021&lt;/D&gt;&lt;D xsi:type="xsd:double"&gt;19614.07341371202&lt;/D&gt;&lt;D xsi:type="xsd:double"&gt;19599.6965997447&lt;/D&gt;&lt;D xsi:type="xsd:double"&gt;19578.662538371089&lt;/D&gt;&lt;D xsi:type="xsd:double"&gt;19608.246778249879&lt;/D&gt;&lt;D xsi:type="xsd:double"&gt;19524.8748522839&lt;/D&gt;&lt;D xsi:type="xsd:double"&gt;19611.01823419947&lt;/D&gt;&lt;D xsi:type="xsd:double"&gt;19589.993998127109&lt;/D&gt;&lt;D xsi:type="xsd:double"&gt;19649.414105043219&lt;/D&gt;&lt;D xsi:type="xsd:double"&gt;19679.8240056088&lt;/D&gt;&lt;D xsi:type="xsd:double"&gt;19686.786008505609&lt;/D&gt;&lt;D xsi:type="xsd:double"&gt;19691.109468094161&lt;/D&gt;&lt;D xsi:type="xsd:double"&gt;19693.386392536009&lt;/D&gt;&lt;D xsi:type="xsd:double"&gt;19689.418695552809&lt;/D&gt;&lt;D xsi:type="xsd:double"&gt;19678.843920692481&lt;/D&gt;&lt;D xsi:type="xsd:double"&gt;19681.29786064928&lt;/D&gt;&lt;D xsi:type="xsd:double"&gt;19690.31628551575&lt;/D&gt;&lt;D xsi:type="xsd:double"&gt;19724.741094648751&lt;/D&gt;&lt;D xsi:type="xsd:double"&gt;19674.312062752939&lt;/D&gt;&lt;D xsi:type="xsd:double"&gt;19709.409092920891&lt;/D&gt;&lt;D xsi:type="xsd:double"&gt;19710.5059317317&lt;/D&gt;&lt;D xsi:type="xsd:double"&gt;19678.77690713538&lt;/D&gt;&lt;D xsi:type="xsd:double"&gt;19666.97907868621&lt;/D&gt;&lt;D xsi:type="xsd:double"&gt;19688.47599427609&lt;/D&gt;&lt;D xsi:type="xsd:double"&gt;19697.430758617749&lt;/D&gt;&lt;D xsi:type="xsd:double"&gt;19698.03955318001&lt;/D&gt;&lt;D xsi:type="xsd:double"&gt;19689.0696167422&lt;/D&gt;&lt;D xsi:type="xsd:double"&gt;19683.388609284189&lt;/D&gt;&lt;D xsi:type="xsd:double"&gt;19703.11186640483&lt;/D&gt;&lt;D xsi:type="xsd:double"&gt;19707.73241913104&lt;/D&gt;&lt;D xsi:type="xsd:double"&gt;19783.259901886959&lt;/D&gt;&lt;D xsi:type="xsd:double"&gt;19768.83685707342&lt;/D&gt;&lt;D xsi:type="xsd:double"&gt;19769.39636755818&lt;/D&gt;&lt;D xsi:type="xsd:double"&gt;19783.67859047075&lt;/D&gt;&lt;D xsi:type="xsd:double"&gt;19741.017436542719&lt;/D&gt;&lt;D xsi:type="xsd:double"&gt;19772.411293954981&lt;/D&gt;&lt;D xsi:type="xsd:double"&gt;19767.765293707471&lt;/D&gt;&lt;D xsi:type="xsd:double"&gt;19743.414895351929&lt;/D&gt;&lt;D xsi:type="xsd:double"&gt;19766.91998245013&lt;/D&gt;&lt;D xsi:type="xsd:double"&gt;19685.50301641702&lt;/D&gt;&lt;D xsi:type="xsd:double"&gt;19706.477484897991&lt;/D&gt;&lt;D xsi:type="xsd:double"&gt;19742.318064816529&lt;/D&gt;&lt;D xsi:type="xsd:double"&gt;19742.01625134447&lt;/D&gt;&lt;D xsi:type="xsd:double"&gt;19733.916119802729&lt;/D&gt;&lt;D xsi:type="xsd:double"&gt;19740.26420873771&lt;/D&gt;&lt;D xsi:type="xsd:double"&gt;19731.17693809445&lt;/D&gt;&lt;D xsi:type="xsd:double"&gt;19764.18997864781&lt;/D&gt;&lt;D xsi:type="xsd:double"&gt;19746.302614058579&lt;/D&gt;&lt;D xsi:type="xsd:double"&gt;19769.66760746908&lt;/D&gt;&lt;D xsi:type="xsd:double"&gt;19765.430043390341&lt;/D&gt;&lt;D xsi:type="xsd:double"&gt;19755.27904934113&lt;/D&gt;&lt;D xsi:type="xsd:double"&gt;19793.212352125141&lt;/D&gt;&lt;D xsi:type="xsd:double"&gt;19800.550619938022&lt;/D&gt;&lt;D xsi:type="xsd:double"&gt;19754.979511665151&lt;/D&gt;&lt;D xsi:type="xsd:double"&gt;19732.307839563178&lt;/D&gt;&lt;D xsi:type="xsd:double"&gt;19761.643803078761&lt;/D&gt;&lt;D xsi:type="xsd:double"&gt;19935.380868099441&lt;/D&gt;&lt;D xsi:type="xsd:double"&gt;19901.270923405249&lt;/D&gt;&lt;D xsi:type="xsd:double"&gt;19932.140478729809&lt;/D&gt;&lt;D xsi:type="xsd:double"&gt;19913.6855230042&lt;/D&gt;&lt;D xsi:type="xsd:double"&gt;19852.905858342609&lt;/D&gt;&lt;D xsi:type="xsd:double"&gt;19852.540153671911&lt;/D&gt;&lt;D xsi:type="xsd:double"&gt;19927.989570019621&lt;/D&gt;&lt;D xsi:type="xsd:double"&gt;19934.62930095788&lt;/D&gt;&lt;D xsi:type="xsd:double"&gt;19902.343594578841&lt;/D&gt;&lt;D xsi:type="xsd:double"&gt;19914.726923364091&lt;/D&gt;&lt;D xsi:type="xsd:double"&gt;19930.705102838619&lt;/D&gt;&lt;D xsi:type="xsd:double"&gt;19935.496112105291&lt;/D&gt;&lt;D xsi:type="xsd:double"&gt;19949.594623919991&lt;/D&gt;&lt;D xsi:type="xsd:double"&gt;19953.748084091851&lt;/D&gt;&lt;D xsi:type="xsd:double"&gt;19964.878343407381&lt;/D&gt;&lt;D xsi:type="xsd:double"&gt;19972.145228500391&lt;/D&gt;&lt;D xsi:type="xsd:double"&gt;19940.134526743139&lt;/D&gt;&lt;D xsi:type="xsd:double"&gt;19937.070380112051&lt;/D&gt;&lt;D xsi:type="xsd:double"&gt;19864.134446050219&lt;/D&gt;&lt;D xsi:type="xsd:double"&gt;19843.492755615858&lt;/D&gt;&lt;D xsi:type="xsd:double"&gt;19730.996602758521&lt;/D&gt;&lt;D xsi:type="xsd:double"&gt;19744.092225477929&lt;/D&gt;&lt;D xsi:type="xsd:double"&gt;19732.063786704231&lt;/D&gt;&lt;D xsi:type="xsd:double"&gt;19776.866049818149&lt;/D&gt;&lt;D xsi:type="xsd:double"&gt;19779.85738208986&lt;/D&gt;&lt;D xsi:type="xsd:double"&gt;19792.02344288267&lt;/D&gt;&lt;D xsi:type="xsd:double"&gt;19814.204774340989&lt;/D&gt;&lt;D xsi:type="xsd:double"&gt;19721.324541919559&lt;/D&gt;&lt;D xsi:type="xsd:double"&gt;19794.989413375552&lt;/D&gt;&lt;D xsi:type="xsd:double"&gt;19835.352144649711&lt;/D&gt;&lt;D xsi:type="xsd:double"&gt;19792.17077985522&lt;/D&gt;&lt;D xsi:type="xsd:double"&gt;19843.206440914539&lt;/D&gt;&lt;D xsi:type="xsd:double"&gt;19797.808200597719&lt;/D&gt;&lt;D xsi:type="xsd:double"&gt;19746.506734513659&lt;/D&gt;&lt;D xsi:type="xsd:double"&gt;19802.953855147589&lt;/D&gt;&lt;D xsi:type="xsd:double"&gt;19794.017294682631&lt;/D&gt;&lt;D xsi:type="xsd:double"&gt;19822.034953597871&lt;/D&gt;&lt;D xsi:type="xsd:double"&gt;19822.5960123781&lt;/D&gt;&lt;D xsi:type="xsd:double"&gt;19795.593111747319&lt;/D&gt;&lt;D xsi:type="xsd:double"&gt;19742.829535714791&lt;/D&gt;&lt;D xsi:type="xsd:double"&gt;19783.50960186735&lt;/D&gt;&lt;D xsi:type="xsd:double"&gt;19828.106454811681&lt;/D&gt;&lt;D xsi:type="xsd:double"&gt;19806.878529128961&lt;/D&gt;&lt;D xsi:type="xsd:double"&gt;19728.431613932291&lt;/D&gt;&lt;D xsi:type="xsd:double"&gt;19831.517087732089&lt;/D&gt;&lt;D xsi:type="xsd:double"&gt;19915.05680724758&lt;/D&gt;&lt;D xsi:type="xsd:double"&gt;19873.3032944466&lt;/D&gt;&lt;D xsi:type="xsd:double"&gt;19879.3532630724&lt;/D&gt;&lt;D xsi:type="xsd:double"&gt;19844.280311223829&lt;/D&gt;&lt;D xsi:type="xsd:double"&gt;19852.408406549079&lt;/D&gt;&lt;D xsi:type="xsd:double"&gt;19768.909724534082&lt;/D&gt;&lt;D xsi:type="xsd:double"&gt;19728.1146475213&lt;/D&gt;&lt;D xsi:type="xsd:double"&gt;19671.352851872231&lt;/D&gt;&lt;D xsi:type="xsd:double"&gt;19747.325277839311&lt;/D&gt;&lt;D xsi:type="xsd:double"&gt;19725.311743965791&lt;/D&gt;&lt;D xsi:type="xsd:double"&gt;19719.841285518709&lt;/D&gt;&lt;D xsi:type="xsd:double"&gt;19715.4869022268&lt;/D&gt;&lt;D xsi:type="xsd:double"&gt;19717.310445557461&lt;/D&gt;&lt;D xsi:type="xsd:double"&gt;19724.36433895785&lt;/D&gt;&lt;D xsi:type="xsd:double"&gt;19728.295008672689&lt;/D&gt;&lt;D xsi:type="xsd:double"&gt;19777.212785588239&lt;/D&gt;&lt;D xsi:type="xsd:double"&gt;19794.7487301216&lt;/D&gt;&lt;D xsi:type="xsd:double"&gt;19748.26457243289&lt;/D&gt;&lt;D xsi:type="xsd:double"&gt;19709.27935979245&lt;/D&gt;&lt;D xsi:type="xsd:double"&gt;19766.489162740349&lt;/D&gt;&lt;D xsi:type="xsd:double"&gt;19888.515118296971&lt;/D&gt;&lt;D xsi:type="xsd:double"&gt;19848.561527528371&lt;/D&gt;&lt;D xsi:type="xsd:double"&gt;19835.509665813839&lt;/D&gt;&lt;D xsi:type="xsd:double"&gt;19870.541650527852&lt;/D&gt;&lt;D xsi:type="xsd:double"&gt;19878.113977928941&lt;/D&gt;&lt;D xsi:type="xsd:double"&gt;19863.511079557451&lt;/D&gt;&lt;D xsi:type="xsd:double"&gt;19827.048905497759&lt;/D&gt;&lt;D xsi:type="xsd:double"&gt;19826.717273323211&lt;/D&gt;&lt;D xsi:type="xsd:double"&gt;19801.313205050479&lt;/D&gt;&lt;D xsi:type="xsd:double"&gt;19794.781612413641&lt;/D&gt;&lt;D xsi:type="xsd:double"&gt;19928.029348757031&lt;/D&gt;&lt;D xsi:type="xsd:double"&gt;19943.450341220949&lt;/D&gt;&lt;D xsi:type="xsd:double"&gt;19926.031194684911&lt;/D&gt;&lt;D xsi:type="xsd:double"&gt;19912.21493395876&lt;/D&gt;&lt;D xsi:type="xsd:double"&gt;19968.939321585709&lt;/D&gt;&lt;D xsi:type="xsd:double"&gt;19963.4999201316&lt;/D&gt;&lt;D xsi:type="xsd:double"&gt;19955.35752245416&lt;/D&gt;&lt;D xsi:type="xsd:double"&gt;19980.74268193508&lt;/D&gt;&lt;D xsi:type="xsd:double"&gt;20002.54576755728&lt;/D&gt;&lt;D xsi:type="xsd:double"&gt;19996.416999081121&lt;/D&gt;&lt;D xsi:type="xsd:double"&gt;19974.015849581319&lt;/D&gt;&lt;D xsi:type="xsd:double"&gt;19978.14585126772&lt;/D&gt;&lt;D xsi:type="xsd:double"&gt;20007.410362295861&lt;/D&gt;&lt;D xsi:type="xsd:double"&gt;20015.71279978567&lt;/D&gt;&lt;D xsi:type="xsd:double"&gt;20038.34574935487&lt;/D&gt;&lt;D xsi:type="xsd:double"&gt;19993.813814811689&lt;/D&gt;&lt;D xsi:type="xsd:double"&gt;19986.4663094478&lt;/D&gt;&lt;D xsi:type="xsd:double"&gt;19996.763556387079&lt;/D&gt;&lt;D xsi:type="xsd:double"&gt;19984.96554500956&lt;/D&gt;&lt;D xsi:type="xsd:double"&gt;19983.287874461639&lt;/D&gt;&lt;D xsi:type="xsd:double"&gt;20003.934833855219&lt;/D&gt;&lt;D xsi:type="xsd:double"&gt;19977.87419248&lt;/D&gt;&lt;D xsi:type="xsd:double"&gt;19961.82397985522&lt;/D&gt;&lt;D xsi:type="xsd:double"&gt;19922.506443522241&lt;/D&gt;&lt;D xsi:type="xsd:double"&gt;19964.272830274611&lt;/D&gt;&lt;D xsi:type="xsd:double"&gt;19983.263464145261&lt;/D&gt;&lt;D xsi:type="xsd:double"&gt;19968.454910784541&lt;/D&gt;&lt;D xsi:type="xsd:double"&gt;19969.475024339681&lt;/D&gt;&lt;D xsi:type="xsd:double"&gt;19975.715901544489&lt;/D&gt;&lt;D xsi:type="xsd:double"&gt;19966.9495134811&lt;/D&gt;&lt;D xsi:type="xsd:double"&gt;19974.822708970769&lt;/D&gt;&lt;D xsi:type="xsd:double"&gt;19985.15321793166&lt;/D&gt;&lt;D xsi:type="xsd:double"&gt;19960.429876556529&lt;/D&gt;&lt;D xsi:type="xsd:double"&gt;19981.285280118758&lt;/D&gt;&lt;D xsi:type="xsd:double"&gt;19923.70361593011&lt;/D&gt;&lt;D xsi:type="xsd:double"&gt;19951.504918996379&lt;/D&gt;&lt;D xsi:type="xsd:double"&gt;19957.15650491873&lt;/D&gt;&lt;D xsi:type="xsd:double"&gt;19963.131677713009&lt;/D&gt;&lt;D xsi:type="xsd:double"&gt;19955.964707044139&lt;/D&gt;&lt;D xsi:type="xsd:double"&gt;19948.198705155341&lt;/D&gt;&lt;D xsi:type="xsd:double"&gt;19948.61859430734&lt;/D&gt;&lt;D xsi:type="xsd:double"&gt;19920.181832328119&lt;/D&gt;&lt;D xsi:type="xsd:double"&gt;19873.535112827241&lt;/D&gt;&lt;D xsi:type="xsd:double"&gt;19896.218983184841&lt;/D&gt;&lt;D xsi:type="xsd:double"&gt;19906.147314011771&lt;/D&gt;&lt;D xsi:type="xsd:double"&gt;19911.599303687661&lt;/D&gt;&lt;D xsi:type="xsd:double"&gt;20224.97504400435&lt;/D&gt;&lt;D xsi:type="xsd:double"&gt;20200.06235499922&lt;/D&gt;&lt;D xsi:type="xsd:double"&gt;20245.853157472538&lt;/D&gt;&lt;D xsi:type="xsd:double"&gt;20204.682207046819&lt;/D&gt;&lt;D xsi:type="xsd:double"&gt;20252.924543866218&lt;/D&gt;&lt;D xsi:type="xsd:double"&gt;20225.0209300744&lt;/D&gt;&lt;D xsi:type="xsd:double"&gt;20253.461060227852&lt;/D&gt;&lt;D xsi:type="xsd:double"&gt;20282.65485841535&lt;/D&gt;&lt;D xsi:type="xsd:double"&gt;20280.101477339031&lt;/D&gt;&lt;D xsi:type="xsd:double"&gt;20298.3051835442&lt;/D&gt;&lt;D xsi:type="xsd:double"&gt;20301.643244072511&lt;/D&gt;&lt;D xsi:type="xsd:double"&gt;20301.036418702341&lt;/D&gt;&lt;D xsi:type="xsd:double"&gt;20302.94368169619&lt;/D&gt;&lt;D xsi:type="xsd:double"&gt;20258.00782704612&lt;/D&gt;&lt;D xsi:type="xsd:double"&gt;20118.32192117014&lt;/D&gt;&lt;D xsi:type="xsd:double"&gt;20204.29083852698&lt;/D&gt;&lt;D xsi:type="xsd:double"&gt;20235.862539753351&lt;/D&gt;&lt;D xsi:type="xsd:double"&gt;20244.296774271032&lt;/D&gt;&lt;D xsi:type="xsd:double"&gt;20219.932462803248&lt;/D&gt;&lt;D xsi:type="xsd:double"&gt;20219.148359869629&lt;/D&gt;&lt;D xsi:type="xsd:double"&gt;20188.639554616231&lt;/D&gt;&lt;D xsi:type="xsd:double"&gt;20212.90441936241&lt;/D&gt;&lt;D xsi:type="xsd:double"&gt;20228.367319917121&lt;/D&gt;&lt;D xsi:type="xsd:double"&gt;20221.900599681769&lt;/D&gt;&lt;D xsi:type="xsd:double"&gt;20225.950276984258&lt;/D&gt;&lt;D xsi:type="xsd:double"&gt;20218.739308137181&lt;/D&gt;&lt;D xsi:type="xsd:double"&gt;20218.411732905512&lt;/D&gt;&lt;D xsi:type="xsd:double"&gt;20192.306470332991&lt;/D&gt;&lt;D xsi:type="xsd:double"&gt;20224.70367787662&lt;/D&gt;&lt;D xsi:type="xsd:double"&gt;20241.869108091159&lt;/D&gt;&lt;D xsi:type="xsd:double"&gt;20245.88899936467&lt;/D&gt;&lt;D xsi:type="xsd:double"&gt;20257.51969296913&lt;/D&gt;&lt;D xsi:type="xsd:double"&gt;20251.464892549629&lt;/D&gt;&lt;D xsi:type="xsd:double"&gt;20238.752776493751&lt;/D&gt;&lt;D xsi:type="xsd:double"&gt;20265.173305518849&lt;/D&gt;&lt;D xsi:type="xsd:double"&gt;20276.384473403319&lt;/D&gt;&lt;D xsi:type="xsd:double"&gt;20278.3136728729&lt;/D&gt;&lt;D xsi:type="xsd:double"&gt;20354.954420204111&lt;/D&gt;&lt;D xsi:type="xsd:double"&gt;20342.7764180369&lt;/D&gt;&lt;D xsi:type="xsd:double"&gt;20388.999073337349&lt;/D&gt;&lt;D xsi:type="xsd:double"&gt;20384.546890813861&lt;/D&gt;&lt;D xsi:type="xsd:double"&gt;20387.931352646749&lt;/D&gt;&lt;D xsi:type="xsd:double"&gt;20383.897560029931&lt;/D&gt;&lt;D xsi:type="xsd:double"&gt;20416.812700814458&lt;/D&gt;&lt;D xsi:type="xsd:double"&gt;20420.686616476109&lt;/D&gt;&lt;D xsi:type="xsd:double"&gt;20425.9034630352&lt;/D&gt;&lt;D xsi:type="xsd:double"&gt;20427.555287438619&lt;/D&gt;&lt;D xsi:type="xsd:double"&gt;20450.655755663811&lt;/D&gt;&lt;D xsi:type="xsd:double"&gt;20469.032395523969&lt;/D&gt;&lt;D xsi:type="xsd:double"&gt;20464.968257787012&lt;/D&gt;&lt;D xsi:type="xsd:double"&gt;20470.185893366612&lt;/D&gt;&lt;D xsi:type="xsd:double"&gt;20450.42399817859&lt;/D&gt;&lt;D xsi:type="xsd:double"&gt;20444.78672890121&lt;/D&gt;&lt;D xsi:type="xsd:double"&gt;20467.200264247091&lt;/D&gt;&lt;D xsi:type="xsd:double"&gt;20454.235938131482&lt;/D&gt;&lt;D xsi:type="xsd:double"&gt;20438.738905993039&lt;/D&gt;&lt;D xsi:type="xsd:double"&gt;20435.978414013331&lt;/D&gt;&lt;D xsi:type="xsd:double"&gt;20424.41201638768&lt;/D&gt;&lt;D xsi:type="xsd:double"&gt;20450.12147070207&lt;/D&gt;&lt;D xsi:type="xsd:double"&gt;20440.837989067721&lt;/D&gt;&lt;D xsi:type="xsd:double"&gt;20416.95083715265&lt;/D&gt;&lt;D xsi:type="xsd:double"&gt;20434.903413207841&lt;/D&gt;&lt;D xsi:type="xsd:double"&gt;20451.26855069337&lt;/D&gt;&lt;D xsi:type="xsd:double"&gt;20416.319107605239&lt;/D&gt;&lt;D xsi:type="xsd:double"&gt;20456.0913441436&lt;/D&gt;&lt;D xsi:type="xsd:double"&gt;20476.483066935729&lt;/D&gt;&lt;D xsi:type="xsd:double"&gt;20452.80012117132&lt;/D&gt;&lt;D xsi:type="xsd:double"&gt;20481.772597663461&lt;/D&gt;&lt;D xsi:type="xsd:double"&gt;20444.876188071681&lt;/D&gt;&lt;D xsi:type="xsd:double"&gt;20491.298272812459&lt;/D&gt;&lt;D xsi:type="xsd:double"&gt;20494.94079311144&lt;/D&gt;&lt;D xsi:type="xsd:double"&gt;20506.964731304521&lt;/D&gt;&lt;D xsi:type="xsd:double"&gt;20502.657797439151&lt;/D&gt;&lt;D xsi:type="xsd:double"&gt;20486.292870547179&lt;/D&gt;&lt;D xsi:type="xsd:double"&gt;20497.842215851721&lt;/D&gt;&lt;D xsi:type="xsd:double"&gt;20476.2203399479&lt;/D&gt;&lt;D xsi:type="xsd:double"&gt;20498.133979613289&lt;/D&gt;&lt;D xsi:type="xsd:double"&gt;20504.96701014318&lt;/D&gt;&lt;D xsi:type="xsd:double"&gt;20468.597330421191&lt;/D&gt;&lt;D xsi:type="xsd:double"&gt;20504.563899387082&lt;/D&gt;&lt;D xsi:type="xsd:double"&gt;20507.454318282111&lt;/D&gt;&lt;D xsi:type="xsd:double"&gt;20516.4811248295&lt;/D&gt;&lt;D xsi:type="xsd:double"&gt;20515.047914012521&lt;/D&gt;&lt;D xsi:type="xsd:double"&gt;20528.535641315051&lt;/D&gt;&lt;D xsi:type="xsd:double"&gt;20518.06904722736&lt;/D&gt;&lt;D xsi:type="xsd:double"&gt;20534.200912549539&lt;/D&gt;&lt;D xsi:type="xsd:double"&gt;20487.2735805831&lt;/D&gt;&lt;D xsi:type="xsd:double"&gt;20473.51348900879&lt;/D&gt;&lt;D xsi:type="xsd:double"&gt;20469.53490250753&lt;/D&gt;&lt;D xsi:type="xsd:double"&gt;20491.080692824569&lt;/D&gt;&lt;D xsi:type="xsd:double"&gt;20476.8535829509&lt;/D&gt;&lt;D xsi:type="xsd:double"&gt;20483.37353305439&lt;/D&gt;&lt;D xsi:type="xsd:double"&gt;20485.48873526524&lt;/D&gt;&lt;D xsi:type="xsd:double"&gt;20491.648212290671&lt;/D&gt;&lt;D xsi:type="xsd:double"&gt;20488.839118791551&lt;/D&gt;&lt;D xsi:type="xsd:double"&gt;20481.014561065611&lt;/D&gt;&lt;D xsi:type="xsd:double"&gt;20515.052761537459&lt;/D&gt;&lt;D xsi:type="xsd:double"&gt;20486.361593990561&lt;/D&gt;&lt;D xsi:type="xsd:double"&gt;20495.19585320746&lt;/D&gt;&lt;D xsi:type="xsd:double"&gt;20521.132114328972&lt;/D&gt;&lt;D xsi:type="xsd:double"&gt;20513.262906740609&lt;/D&gt;&lt;D xsi:type="xsd:double"&gt;20558.265261141511&lt;/D&gt;&lt;D xsi:type="xsd:double"&gt;20562.745233356749&lt;/D&gt;&lt;D xsi:type="xsd:double"&gt;20569.204161875849&lt;/D&gt;&lt;D xsi:type="xsd:double"&gt;20500.046041376521&lt;/D&gt;&lt;D xsi:type="xsd:double"&gt;20487.923572763939&lt;/D&gt;&lt;D xsi:type="xsd:double"&gt;20507.363492185788&lt;/D&gt;&lt;D xsi:type="xsd:double"&gt;20491.1364678659&lt;/D&gt;&lt;D xsi:type="xsd:double"&gt;20363.903727217639&lt;/D&gt;&lt;D xsi:type="xsd:double"&gt;20401.019070530579&lt;/D&gt;&lt;D xsi:type="xsd:double"&gt;20380.791913631008&lt;/D&gt;&lt;D xsi:type="xsd:double"&gt;20331.59826182984&lt;/D&gt;&lt;D xsi:type="xsd:double"&gt;20365.74842646969&lt;/D&gt;&lt;D xsi:type="xsd:double"&gt;20320.828579558311&lt;/D&gt;&lt;D xsi:type="xsd:double"&gt;20345.976821901859&lt;/D&gt;&lt;D xsi:type="xsd:double"&gt;20347.501137079631&lt;/D&gt;&lt;D xsi:type="xsd:double"&gt;20347.477490638928&lt;/D&gt;&lt;D xsi:type="xsd:double"&gt;20322.50272376541&lt;/D&gt;&lt;D xsi:type="xsd:double"&gt;20327.617338219159&lt;/D&gt;&lt;D xsi:type="xsd:double"&gt;20335.51608789909&lt;/D&gt;&lt;D xsi:type="xsd:double"&gt;20374.74885257192&lt;/D&gt;&lt;D xsi:type="xsd:double"&gt;20380.331881075668&lt;/D&gt;&lt;D xsi:type="xsd:double"&gt;20374.075745106849&lt;/D&gt;&lt;D xsi:type="xsd:double"&gt;20391.8699350868&lt;/D&gt;&lt;D xsi:type="xsd:double"&gt;20390.299376747451&lt;/D&gt;&lt;D xsi:type="xsd:double"&gt;20404.57880237007&lt;/D&gt;&lt;D xsi:type="xsd:double"&gt;20396.37649340745&lt;/D&gt;&lt;D xsi:type="xsd:double"&gt;20409.479840971009&lt;/D&gt;&lt;D xsi:type="xsd:double"&gt;20403.121123915491&lt;/D&gt;&lt;D xsi:type="xsd:double"&gt;20372.828652534379&lt;/D&gt;&lt;D xsi:type="xsd:double"&gt;20404.260876214728&lt;/D&gt;&lt;D xsi:type="xsd:double"&gt;20404.08383088054&lt;/D&gt;&lt;D xsi:type="xsd:double"&gt;20372.6705477338&lt;/D&gt;&lt;D xsi:type="xsd:double"&gt;20362.976447944158&lt;/D&gt;&lt;D xsi:type="xsd:double"&gt;20361.178076974949&lt;/D&gt;&lt;D xsi:type="xsd:double"&gt;20372.316104707708&lt;/D&gt;&lt;D xsi:type="xsd:double"&gt;20365.094982174069&lt;/D&gt;&lt;D xsi:type="xsd:double"&gt;20260.630757668561&lt;/D&gt;&lt;D xsi:type="xsd:double"&gt;20227.540396697459&lt;/D&gt;&lt;D xsi:type="xsd:double"&gt;20263.25656914078&lt;/D&gt;&lt;D xsi:type="xsd:double"&gt;20245.548944065351&lt;/D&gt;&lt;D xsi:type="xsd:double"&gt;20278.940810483891&lt;/D&gt;&lt;D xsi:type="xsd:double"&gt;20296.91713581172&lt;/D&gt;&lt;D xsi:type="xsd:double"&gt;20305.1529424759&lt;/D&gt;&lt;D xsi:type="xsd:double"&gt;20376.31521364053&lt;/D&gt;&lt;D xsi:type="xsd:double"&gt;20346.20043043885&lt;/D&gt;&lt;D xsi:type="xsd:double"&gt;20316.397499717259&lt;/D&gt;&lt;D xsi:type="xsd:double"&gt;20352.022487242481&lt;/D&gt;&lt;D xsi:type="xsd:double"&gt;20324.47971880126&lt;/D&gt;&lt;D xsi:type="xsd:double"&gt;20370.6941466446&lt;/D&gt;&lt;D xsi:type="xsd:double"&gt;20359.894132935849&lt;/D&gt;&lt;D xsi:type="xsd:double"&gt;20471.830006061042&lt;/D&gt;&lt;D xsi:type="xsd:double"&gt;20497.395744425961&lt;/D&gt;&lt;D xsi:type="xsd:double"&gt;20546.203795417121&lt;/D&gt;&lt;D xsi:type="xsd:double"&gt;20498.79632981485&lt;/D&gt;&lt;D xsi:type="xsd:double"&gt;20512.577557075208&lt;/D&gt;&lt;D xsi:type="xsd:double"&gt;20581.859937969191&lt;/D&gt;&lt;D xsi:type="xsd:double"&gt;20587.69367746326&lt;/D&gt;&lt;D xsi:type="xsd:double"&gt;20568.163836234391&lt;/D&gt;&lt;D xsi:type="xsd:double"&gt;20573.4267683379&lt;/D&gt;&lt;D xsi:type="xsd:double"&gt;20579.19797560068&lt;/D&gt;&lt;D xsi:type="xsd:double"&gt;20582.055150982858&lt;/D&gt;&lt;D xsi:type="xsd:double"&gt;20573.563316409349&lt;/D&gt;&lt;D xsi:type="xsd:double"&gt;20596.310703420429&lt;/D&gt;&lt;D xsi:type="xsd:double"&gt;20625.794995315129&lt;/D&gt;&lt;D xsi:type="xsd:double"&gt;20622.3304104703&lt;/D&gt;&lt;D xsi:type="xsd:double"&gt;20616.54093370073&lt;/D&gt;&lt;D xsi:type="xsd:double"&gt;20627.356469773789&lt;/D&gt;&lt;D xsi:type="xsd:double"&gt;20600.586328977432&lt;/D&gt;&lt;D xsi:type="xsd:double"&gt;20635.659069743258&lt;/D&gt;&lt;D xsi:type="xsd:double"&gt;20647.227954067021&lt;/D&gt;&lt;D xsi:type="xsd:double"&gt;20663.493853925062&lt;/D&gt;&lt;D xsi:type="xsd:double"&gt;20679.614220748041&lt;/D&gt;&lt;D xsi:type="xsd:double"&gt;20666.729934839492&lt;/D&gt;&lt;D xsi:type="xsd:double"&gt;20673.32531519133&lt;/D&gt;&lt;D xsi:type="xsd:double"&gt;20607.797373822352&lt;/D&gt;&lt;D xsi:type="xsd:double"&gt;20650.828155082989&lt;/D&gt;&lt;D xsi:type="xsd:double"&gt;20631.102907818411&lt;/D&gt;&lt;D xsi:type="xsd:double"&gt;20520.610176866121&lt;/D&gt;&lt;D xsi:type="xsd:double"&gt;20532.108495346241&lt;/D&gt;&lt;D xsi:type="xsd:double"&gt;20558.267506574131&lt;/D&gt;&lt;D xsi:type="xsd:double"&gt;20550.6078142684&lt;/D&gt;&lt;D xsi:type="xsd:double"&gt;20538.709048417539&lt;/D&gt;&lt;D xsi:type="xsd:double"&gt;20454.303790768&lt;/D&gt;&lt;D xsi:type="xsd:double"&gt;20420.437305126881&lt;/D&gt;&lt;D xsi:type="xsd:double"&gt;20399.848044952359&lt;/D&gt;&lt;D xsi:type="xsd:double"&gt;20324.983502674731&lt;/D&gt;&lt;D xsi:type="xsd:double"&gt;20332.48755088797&lt;/D&gt;&lt;D xsi:type="xsd:double"&gt;20326.665490281339&lt;/D&gt;&lt;D xsi:type="xsd:double"&gt;20328.8357273756&lt;/D&gt;&lt;D xsi:type="xsd:double"&gt;20339.37586829342&lt;/D&gt;&lt;D xsi:type="xsd:double"&gt;20347.177871930249&lt;/D&gt;&lt;D xsi:type="xsd:double"&gt;20347.55183317095&lt;/D&gt;&lt;D xsi:type="xsd:double"&gt;20285.65641162781&lt;/D&gt;&lt;D xsi:type="xsd:double"&gt;20331.1722046838&lt;/D&gt;&lt;D xsi:type="xsd:double"&gt;20349.925125328431&lt;/D&gt;&lt;D xsi:type="xsd:double"&gt;20302.046337929089&lt;/D&gt;&lt;D xsi:type="xsd:double"&gt;20301.036981004039&lt;/D&gt;&lt;D xsi:type="xsd:double"&gt;20300.5784596256&lt;/D&gt;&lt;D xsi:type="xsd:double"&gt;20323.752801658789&lt;/D&gt;&lt;D xsi:type="xsd:double"&gt;20318.546652893048&lt;/D&gt;&lt;D xsi:type="xsd:double"&gt;20287.15844905208&lt;/D&gt;&lt;D xsi:type="xsd:double"&gt;20297.631184872229&lt;/D&gt;&lt;D xsi:type="xsd:double"&gt;20289.395243373689&lt;/D&gt;&lt;D xsi:type="xsd:double"&gt;20274.304427696119&lt;/D&gt;&lt;D xsi:type="xsd:double"&gt;20299.604390555069&lt;/D&gt;&lt;D xsi:type="xsd:double"&gt;20303.168804902562&lt;/D&gt;&lt;D xsi:type="xsd:double"&gt;20298.484363609721&lt;/D&gt;&lt;D xsi:type="xsd:double"&gt;20302.798404307661&lt;/D&gt;&lt;D xsi:type="xsd:double"&gt;20310.2893131774&lt;/D&gt;&lt;D xsi:type="xsd:double"&gt;20303.5367670317&lt;/D&gt;&lt;D xsi:type="xsd:double"&gt;20312.905642231221&lt;/D&gt;&lt;D xsi:type="xsd:double"&gt;20344.890025521461&lt;/D&gt;&lt;D xsi:type="xsd:double"&gt;20348.7644212504&lt;/D&gt;&lt;D xsi:type="xsd:double"&gt;20357.431278695251&lt;/D&gt;&lt;D xsi:type="xsd:double"&gt;20345.202459895339&lt;/D&gt;&lt;D xsi:type="xsd:double"&gt;20364.354125728529&lt;/D&gt;&lt;D xsi:type="xsd:double"&gt;20367.29759055152&lt;/D&gt;&lt;D xsi:type="xsd:double"&gt;20367.462528962009&lt;/D&gt;&lt;D xsi:type="xsd:double"&gt;20366.327230407711&lt;/D&gt;&lt;D xsi:type="xsd:double"&gt;20368.541970540358&lt;/D&gt;&lt;D xsi:type="xsd:double"&gt;20398.903737727938&lt;/D&gt;&lt;D xsi:type="xsd:double"&gt;20409.638663086291&lt;/D&gt;&lt;D xsi:type="xsd:double"&gt;20410.372846222439&lt;/D&gt;&lt;D xsi:type="xsd:double"&gt;20421.3250771521&lt;/D&gt;&lt;D xsi:type="xsd:double"&gt;20435.345506749931&lt;/D&gt;&lt;D xsi:type="xsd:double"&gt;20464.2232845065&lt;/D&gt;&lt;D xsi:type="xsd:double"&gt;20471.92505161482&lt;/D&gt;&lt;D xsi:type="xsd:double"&gt;20489.228732836331&lt;/D&gt;&lt;D xsi:type="xsd:double"&gt;20498.39606887188&lt;/D&gt;&lt;D xsi:type="xsd:double"&gt;20520.052840086719&lt;/D&gt;&lt;D xsi:type="xsd:double"&gt;20518.5124559691&lt;/D&gt;&lt;D xsi:type="xsd:double"&gt;20535.711366284919&lt;/D&gt;&lt;D xsi:type="xsd:double"&gt;20538.64766631111&lt;/D&gt;&lt;D xsi:type="xsd:double"&gt;20553.684117306861&lt;/D&gt;&lt;D xsi:type="xsd:double"&gt;20574.190154641059&lt;/D&gt;&lt;D xsi:type="xsd:double"&gt;20569.66923107432&lt;/D&gt;&lt;D xsi:type="xsd:double"&gt;20606.668520471711&lt;/D&gt;&lt;D xsi:type="xsd:double"&gt;20613.47218070264&lt;/D&gt;&lt;D xsi:type="xsd:double"&gt;20621.663282779551&lt;/D&gt;&lt;D xsi:type="xsd:double"&gt;20675.621829998559&lt;/D&gt;&lt;D xsi:type="xsd:double"&gt;20688.93012119997&lt;/D&gt;&lt;D xsi:type="xsd:double"&gt;20665.906664116232&lt;/D&gt;&lt;D xsi:type="xsd:double"&gt;20711.4029326803&lt;/D&gt;&lt;D xsi:type="xsd:double"&gt;20727.655902322971&lt;/D&gt;&lt;D xsi:type="xsd:double"&gt;20754.78285722699&lt;/D&gt;&lt;D xsi:type="xsd:double"&gt;20761.833421404921&lt;/D&gt;&lt;D xsi:type="xsd:double"&gt;20756.5603044815&lt;/D&gt;&lt;D xsi:type="xsd:double"&gt;21199.327624558871&lt;/D&gt;&lt;D xsi:type="xsd:double"&gt;21195.6318402779&lt;/D&gt;&lt;D xsi:type="xsd:double"&gt;21196.776144492509&lt;/D&gt;&lt;D xsi:type="xsd:double"&gt;21222.72753886801&lt;/D&gt;&lt;D xsi:type="xsd:double"&gt;21215.8851805168&lt;/D&gt;&lt;D xsi:type="xsd:double"&gt;21223.13827765351&lt;/D&gt;&lt;D xsi:type="xsd:double"&gt;21199.00916044529&lt;/D&gt;&lt;D xsi:type="xsd:double"&gt;21222.70485320282&lt;/D&gt;&lt;D xsi:type="xsd:double"&gt;21218.813754867049&lt;/D&gt;&lt;D xsi:type="xsd:double"&gt;21209.850662900852&lt;/D&gt;&lt;D xsi:type="xsd:double"&gt;21215.535698564428&lt;/D&gt;&lt;D xsi:type="xsd:double"&gt;21251.788954979551&lt;/D&gt;&lt;D xsi:type="xsd:double"&gt;21291.537175773668&lt;/D&gt;&lt;D xsi:type="xsd:double"&gt;21279.949225167438&lt;/D&gt;&lt;D xsi:type="xsd:double"&gt;21263.528103002329&lt;/D&gt;&lt;D xsi:type="xsd:double"&gt;21254.624534013961&lt;/D&gt;&lt;D xsi:type="xsd:double"&gt;21270.80597704618&lt;/D&gt;&lt;D xsi:type="xsd:double"&gt;21290.681387616969&lt;/D&gt;&lt;D xsi:type="xsd:double"&gt;21312.48955869718&lt;/D&gt;&lt;D xsi:type="xsd:double"&gt;21327.202543702009&lt;/D&gt;&lt;D xsi:type="xsd:double"&gt;21314.78340407123&lt;/D&gt;&lt;D xsi:type="xsd:double"&gt;21316.5411983919&lt;/D&gt;&lt;D xsi:type="xsd:double"&gt;21357.908503889052&lt;/D&gt;&lt;D xsi:type="xsd:double"&gt;21367.360242814571&lt;/D&gt;&lt;D xsi:type="xsd:double"&gt;21350.73845233861&lt;/D&gt;&lt;D xsi:type="xsd:double"&gt;21423.826221896939&lt;/D&gt;&lt;D xsi:type="xsd:double"&gt;21442.839371472179&lt;/D&gt;&lt;D xsi:type="xsd:double"&gt;21492.451139069741&lt;/D&gt;&lt;D xsi:type="xsd:double"&gt;21473.48706346887&lt;/D&gt;&lt;D xsi:type="xsd:double"&gt;21453.89583475508&lt;/D&gt;&lt;D xsi:type="xsd:double"&gt;21498.62790614667&lt;/D&gt;&lt;D xsi:type="xsd:double"&gt;21499.949880305619&lt;/D&gt;&lt;D xsi:type="xsd:double"&gt;21503.890131941051&lt;/D&gt;&lt;D xsi:type="xsd:double"&gt;21506.740972832271&lt;/D&gt;&lt;D xsi:type="xsd:double"&gt;21517.016829354219&lt;/D&gt;&lt;D xsi:type="xsd:double"&gt;21545.414640977171&lt;/D&gt;&lt;D xsi:type="xsd:double"&gt;21584.982619765749&lt;/D&gt;&lt;D xsi:type="xsd:double"&gt;21575.41877627647&lt;/D&gt;&lt;D xsi:type="xsd:double"&gt;21601.857926957109&lt;/D&gt;&lt;D xsi:type="xsd:double"&gt;21611.81035267251&lt;/D&gt;&lt;D xsi:type="xsd:double"&gt;21628.536581093289&lt;/D&gt;&lt;D xsi:type="xsd:double"&gt;21657.684112654151&lt;/D&gt;&lt;D xsi:type="xsd:double"&gt;21689.57187918479&lt;/D&gt;&lt;D xsi:type="xsd:double"&gt;21641.59654586963&lt;/D&gt;&lt;D xsi:type="xsd:double"&gt;21656.853911698759&lt;/D&gt;&lt;D xsi:type="xsd:double"&gt;21664.0676756006&lt;/D&gt;&lt;D xsi:type="xsd:double"&gt;21655.376896315011&lt;/D&gt;&lt;D xsi:type="xsd:double"&gt;21654.049206380081&lt;/D&gt;&lt;D xsi:type="xsd:double"&gt;21694.748324897391&lt;/D&gt;&lt;D xsi:type="xsd:double"&gt;21673.375783188181&lt;/D&gt;&lt;D xsi:type="xsd:double"&gt;21700.5920866044&lt;/D&gt;&lt;D xsi:type="xsd:double"&gt;21730.123671919231&lt;/D&gt;&lt;D xsi:type="xsd:double"&gt;21753.74671403992&lt;/D&gt;&lt;D xsi:type="xsd:double"&gt;21748.434207427981&lt;/D&gt;&lt;D xsi:type="xsd:double"&gt;21801.904099317191&lt;/D&gt;&lt;D xsi:type="xsd:double"&gt;21863.319453429871&lt;/D&gt;&lt;D xsi:type="xsd:double"&gt;21867.5703198575&lt;/D&gt;&lt;D xsi:type="xsd:double"&gt;21897.473338669719&lt;/D&gt;&lt;D xsi:type="xsd:double"&gt;21942.448898431569&lt;/D&gt;&lt;D xsi:type="xsd:double"&gt;21942.448898431569&lt;/D&gt;&lt;/FQL&gt;&lt;FQL&gt;&lt;Q&gt;180458^FMA_CPS(LTMA,09/04/2007,0,D,,"PORTAGG","MEANR")&lt;/Q&gt;&lt;R&gt;2465&lt;/R&gt;&lt;C&gt;1&lt;/C&gt;&lt;D xsi:type="xsd:double"&gt;1877.6171012808161&lt;/D&gt;&lt;D xsi:type="xsd:double"&gt;1871.63496899133&lt;/D&gt;&lt;D xsi:type="xsd:double"&gt;1874.013472596801&lt;/D&gt;&lt;D xsi:type="xsd:double"&gt;1876.578922047107&lt;/D&gt;&lt;D xsi:type="xsd:double"&gt;1813.580429121291&lt;/D&gt;&lt;D xsi:type="xsd:double"&gt;1811.9529619292171&lt;/D&gt;&lt;D xsi:type="xsd:double"&gt;1787.9431712793869&lt;/D&gt;&lt;D xsi:type="xsd:double"&gt;1783.048193360899&lt;/D&gt;&lt;D xsi:type="xsd:double"&gt;1780.921634505771&lt;/D&gt;&lt;D xsi:type="xsd:double"&gt;1783.965558822985&lt;/D&gt;&lt;D xsi:type="xsd:double"&gt;1781.504138885223&lt;/D&gt;&lt;D xsi:type="xsd:double"&gt;1774.134577225482&lt;/D&gt;&lt;D xsi:type="xsd:double"&gt;1777.398272633865&lt;/D&gt;&lt;D xsi:type="xsd:double"&gt;1773.2730809513571&lt;/D&gt;&lt;D xsi:type="xsd:double"&gt;1763.243413394242&lt;/D&gt;&lt;D xsi:type="xsd:double"&gt;1754.288608997836&lt;/D&gt;&lt;D xsi:type="xsd:double"&gt;1739.34291327279&lt;/D&gt;&lt;D xsi:type="xsd:double"&gt;1739.035566111203&lt;/D&gt;&lt;D xsi:type="xsd:double"&gt;1731.3182555122651&lt;/D&gt;&lt;D xsi:type="xsd:double"&gt;1754.3277878980121&lt;/D&gt;&lt;D xsi:type="xsd:double"&gt;1758.6781872098779&lt;/D&gt;&lt;D xsi:type="xsd:double"&gt;1751.7623568263689&lt;/D&gt;&lt;D xsi:type="xsd:double"&gt;1757.013977517249&lt;/D&gt;&lt;D xsi:type="xsd:double"&gt;1752.33257704353&lt;/D&gt;&lt;D xsi:type="xsd:double"&gt;1738.4592062773979&lt;/D&gt;&lt;D xsi:type="xsd:double"&gt;1738.6696438033159&lt;/D&gt;&lt;D xsi:type="xsd:double"&gt;1737.922643319939&lt;/D&gt;&lt;D xsi:type="xsd:double"&gt;1734.584540568397&lt;/D&gt;&lt;D xsi:type="xsd:double"&gt;1733.230604711177&lt;/D&gt;&lt;D xsi:type="xsd:double"&gt;1722.4616735261&lt;/D&gt;&lt;D xsi:type="xsd:double"&gt;1721.983012994205&lt;/D&gt;&lt;D xsi:type="xsd:double"&gt;1716.765698047182&lt;/D&gt;&lt;D xsi:type="xsd:double"&gt;1718.193334661265&lt;/D&gt;&lt;D xsi:type="xsd:double"&gt;1724.3327375889919&lt;/D&gt;&lt;D xsi:type="xsd:double"&gt;1722.3165923627021&lt;/D&gt;&lt;D xsi:type="xsd:double"&gt;1712.39810192069&lt;/D&gt;&lt;D xsi:type="xsd:double"&gt;1719.007141868223&lt;/D&gt;&lt;D xsi:type="xsd:double"&gt;1732.0928904114719&lt;/D&gt;&lt;D xsi:type="xsd:double"&gt;1738.824427338348&lt;/D&gt;&lt;D xsi:type="xsd:double"&gt;1733.317269752507&lt;/D&gt;&lt;D xsi:type="xsd:double"&gt;1734.2185871154229&lt;/D&gt;&lt;D xsi:type="xsd:double"&gt;1743.9506502290039&lt;/D&gt;&lt;D xsi:type="xsd:double"&gt;1760.576248656078&lt;/D&gt;&lt;D xsi:type="xsd:double"&gt;1752.89564228502&lt;/D&gt;&lt;D xsi:type="xsd:double"&gt;1758.128674670781&lt;/D&gt;&lt;D xsi:type="xsd:double"&gt;1760.52735406416&lt;/D&gt;&lt;D xsi:type="xsd:double"&gt;1762.405603139033&lt;/D&gt;&lt;D xsi:type="xsd:double"&gt;1757.6924124682821&lt;/D&gt;&lt;D xsi:type="xsd:double"&gt;1764.5596017432979&lt;/D&gt;&lt;D xsi:type="xsd:double"&gt;1763.93772247519&lt;/D&gt;&lt;D xsi:type="xsd:double"&gt;1767.9388413311031&lt;/D&gt;&lt;D xsi:type="xsd:double"&gt;1787.100443483163&lt;/D&gt;&lt;D xsi:type="xsd:double"&gt;1772.9834975503591&lt;/D&gt;&lt;D xsi:type="xsd:double"&gt;1776.9256296026019&lt;/D&gt;&lt;D xsi:type="xsd:double"&gt;1774.7769774737051&lt;/D&gt;&lt;D xsi:type="xsd:double"&gt;1776.4705865478611&lt;/D&gt;&lt;D xsi:type="xsd:double"&gt;1775.445082763441&lt;/D&gt;&lt;D xsi:type="xsd:double"&gt;1774.0866681413711&lt;/D&gt;&lt;D xsi:type="xsd:double"&gt;1765.6112798871241&lt;/D&gt;&lt;D xsi:type="xsd:double"&gt;1756.8654136895591&lt;/D&gt;&lt;D xsi:type="xsd:double"&gt;1751.7130308304411&lt;/D&gt;&lt;D xsi:type="xsd:double"&gt;1747.214518441795&lt;/D&gt;&lt;D xsi:type="xsd:double"&gt;1745.92343410284&lt;/D&gt;&lt;D xsi:type="xsd:double"&gt;1745.9471540686279&lt;/D&gt;&lt;D xsi:type="xsd:double"&gt;1750.696440265461&lt;/D&gt;&lt;D xsi:type="xsd:double"&gt;1761.1940333282739&lt;/D&gt;&lt;D xsi:type="xsd:double"&gt;1775.5209886270229&lt;/D&gt;&lt;D xsi:type="xsd:double"&gt;1771.670237274682&lt;/D&gt;&lt;D xsi:type="xsd:double"&gt;1775.6722535071369&lt;/D&gt;&lt;D xsi:type="xsd:double"&gt;178</t>
        </r>
      </text>
    </comment>
    <comment ref="A45" authorId="0" shapeId="0">
      <text>
        <r>
          <rPr>
            <b/>
            <sz val="9"/>
            <color indexed="81"/>
            <rFont val="Tahoma"/>
            <charset val="1"/>
          </rPr>
          <t>1.540612958423&lt;/D&gt;&lt;D xsi:type="xsd:double"&gt;1777.55751335623&lt;/D&gt;&lt;D xsi:type="xsd:double"&gt;1779.195101841294&lt;/D&gt;&lt;D xsi:type="xsd:double"&gt;1779.4544730949351&lt;/D&gt;&lt;D xsi:type="xsd:double"&gt;1772.4227385119041&lt;/D&gt;&lt;D xsi:type="xsd:double"&gt;1777.6232611519631&lt;/D&gt;&lt;D xsi:type="xsd:double"&gt;1777.254683539232&lt;/D&gt;&lt;D xsi:type="xsd:double"&gt;1762.6929893132819&lt;/D&gt;&lt;D xsi:type="xsd:double"&gt;1753.951707050991&lt;/D&gt;&lt;D xsi:type="xsd:double"&gt;1761.1502992513581&lt;/D&gt;&lt;D xsi:type="xsd:double"&gt;1752.814689461746&lt;/D&gt;&lt;D xsi:type="xsd:double"&gt;1800.2723974428361&lt;/D&gt;&lt;D xsi:type="xsd:double"&gt;1797.1005825751231&lt;/D&gt;&lt;D xsi:type="xsd:double"&gt;1747.547556448701&lt;/D&gt;&lt;D xsi:type="xsd:double"&gt;1735.35422655477&lt;/D&gt;&lt;D xsi:type="xsd:double"&gt;1737.089572968154&lt;/D&gt;&lt;D xsi:type="xsd:double"&gt;1735.843539551634&lt;/D&gt;&lt;D xsi:type="xsd:double"&gt;1713.604959388736&lt;/D&gt;&lt;D xsi:type="xsd:double"&gt;1721.027938287576&lt;/D&gt;&lt;D xsi:type="xsd:double"&gt;1730.872908495546&lt;/D&gt;&lt;D xsi:type="xsd:double"&gt;1733.6390130524831&lt;/D&gt;&lt;D xsi:type="xsd:double"&gt;1736.4585300280769&lt;/D&gt;&lt;D xsi:type="xsd:double"&gt;1745.279566668069&lt;/D&gt;&lt;D xsi:type="xsd:double"&gt;1735.0668683720769&lt;/D&gt;&lt;D xsi:type="xsd:double"&gt;1758.5996758591771&lt;/D&gt;&lt;D xsi:type="xsd:double"&gt;1772.2313211620419&lt;/D&gt;&lt;D xsi:type="xsd:double"&gt;1779.29334537213&lt;/D&gt;&lt;D xsi:type="xsd:double"&gt;1776.5559347376041&lt;/D&gt;&lt;D xsi:type="xsd:double"&gt;1774.3165495693279&lt;/D&gt;&lt;D xsi:type="xsd:double"&gt;1779.21160309483&lt;/D&gt;&lt;D xsi:type="xsd:double"&gt;1782.4156052098549&lt;/D&gt;&lt;D xsi:type="xsd:double"&gt;1813.548823805962&lt;/D&gt;&lt;D xsi:type="xsd:double"&gt;1795.7363544997279&lt;/D&gt;&lt;D xsi:type="xsd:double"&gt;1821.46996955718&lt;/D&gt;&lt;D xsi:type="xsd:double"&gt;1832.190268241266&lt;/D&gt;&lt;D xsi:type="xsd:double"&gt;1827.8051663465719&lt;/D&gt;&lt;D xsi:type="xsd:double"&gt;1828.7369177822579&lt;/D&gt;&lt;D xsi:type="xsd:double"&gt;1829.028600235135&lt;/D&gt;&lt;D xsi:type="xsd:double"&gt;1810.2235704568529&lt;/D&gt;&lt;D xsi:type="xsd:double"&gt;1812.5577707663549&lt;/D&gt;&lt;D xsi:type="xsd:double"&gt;1816.384456995364&lt;/D&gt;&lt;D xsi:type="xsd:double"&gt;1822.944537431905&lt;/D&gt;&lt;D xsi:type="xsd:double"&gt;1842.276505506376&lt;/D&gt;&lt;D xsi:type="xsd:double"&gt;1845.9220329261379&lt;/D&gt;&lt;D xsi:type="xsd:double"&gt;1837.2700420807671&lt;/D&gt;&lt;D xsi:type="xsd:double"&gt;1844.563572397368&lt;/D&gt;&lt;D xsi:type="xsd:double"&gt;1866.4922396798879&lt;/D&gt;&lt;D xsi:type="xsd:double"&gt;1857.963090505252&lt;/D&gt;&lt;D xsi:type="xsd:double"&gt;1868.5075178776881&lt;/D&gt;&lt;D xsi:type="xsd:double"&gt;1873.9898698175209&lt;/D&gt;&lt;D xsi:type="xsd:double"&gt;1874.624117240405&lt;/D&gt;&lt;D xsi:type="xsd:double"&gt;1878.209749062067&lt;/D&gt;&lt;D xsi:type="xsd:double"&gt;1880.4744515193611&lt;/D&gt;&lt;D xsi:type="xsd:double"&gt;1882.5975918905911&lt;/D&gt;&lt;D xsi:type="xsd:double"&gt;1882.9355153399879&lt;/D&gt;&lt;D xsi:type="xsd:double"&gt;1881.735903910067&lt;/D&gt;&lt;D xsi:type="xsd:double"&gt;1886.4895195167251&lt;/D&gt;&lt;D xsi:type="xsd:double"&gt;1887.55032538806&lt;/D&gt;&lt;D xsi:type="xsd:double"&gt;1888.731844513507&lt;/D&gt;&lt;D xsi:type="xsd:double"&gt;1888.179686087818&lt;/D&gt;&lt;D xsi:type="xsd:double"&gt;1890.72727246236&lt;/D&gt;&lt;D xsi:type="xsd:double"&gt;1888.6181657563011&lt;/D&gt;&lt;D xsi:type="xsd:double"&gt;1888.84081534833&lt;/D&gt;&lt;D xsi:type="xsd:double"&gt;1894.7631594570271&lt;/D&gt;&lt;D xsi:type="xsd:double"&gt;1893.4655565820781&lt;/D&gt;&lt;D xsi:type="xsd:double"&gt;1898.2477491060411&lt;/D&gt;&lt;D xsi:type="xsd:double"&gt;1901.8744241677459&lt;/D&gt;&lt;D xsi:type="xsd:double"&gt;1905.192865318578&lt;/D&gt;&lt;D xsi:type="xsd:double"&gt;1905.9926857831531&lt;/D&gt;&lt;D xsi:type="xsd:double"&gt;1902.1214682943451&lt;/D&gt;&lt;D xsi:type="xsd:double"&gt;1904.941485999349&lt;/D&gt;&lt;D xsi:type="xsd:double"&gt;1906.68585519288&lt;/D&gt;&lt;D xsi:type="xsd:double"&gt;1906.7742848095011&lt;/D&gt;&lt;D xsi:type="xsd:double"&gt;1906.11445864472&lt;/D&gt;&lt;D xsi:type="xsd:double"&gt;1905.060107765325&lt;/D&gt;&lt;D xsi:type="xsd:double"&gt;1904.7761246324451&lt;/D&gt;&lt;D xsi:type="xsd:double"&gt;1907.796462753759&lt;/D&gt;&lt;D xsi:type="xsd:double"&gt;1912.694062954198&lt;/D&gt;&lt;D xsi:type="xsd:double"&gt;1911.98909334357&lt;/D&gt;&lt;D xsi:type="xsd:double"&gt;1912.895563354065&lt;/D&gt;&lt;D xsi:type="xsd:double"&gt;1912.93253779875&lt;/D&gt;&lt;D xsi:type="xsd:double"&gt;1912.1309076351231&lt;/D&gt;&lt;D xsi:type="xsd:double"&gt;1915.135057989565&lt;/D&gt;&lt;D xsi:type="xsd:double"&gt;1913.321701783432&lt;/D&gt;&lt;D xsi:type="xsd:double"&gt;1909.159014656844&lt;/D&gt;&lt;D xsi:type="xsd:double"&gt;1909.841495563709&lt;/D&gt;&lt;D xsi:type="xsd:double"&gt;1908.855600767693&lt;/D&gt;&lt;D xsi:type="xsd:double"&gt;1905.133290176213&lt;/D&gt;&lt;D xsi:type="xsd:double"&gt;1914.72177832002&lt;/D&gt;&lt;D xsi:type="xsd:double"&gt;1918.7596787906159&lt;/D&gt;&lt;D xsi:type="xsd:double"&gt;1921.402107874809&lt;/D&gt;&lt;D xsi:type="xsd:double"&gt;1924.189227398173&lt;/D&gt;&lt;D xsi:type="xsd:double"&gt;1921.998847347614&lt;/D&gt;&lt;D xsi:type="xsd:double"&gt;1923.26252937597&lt;/D&gt;&lt;D xsi:type="xsd:double"&gt;1925.770328017494&lt;/D&gt;&lt;D xsi:type="xsd:double"&gt;1928.799316832353&lt;/D&gt;&lt;D xsi:type="xsd:double"&gt;1927.1732287268389&lt;/D&gt;&lt;D xsi:type="xsd:double"&gt;1926.5530852940019&lt;/D&gt;&lt;D xsi:type="xsd:double"&gt;1931.398410483391&lt;/D&gt;&lt;D xsi:type="xsd:double"&gt;1931.099419283295&lt;/D&gt;&lt;D xsi:type="xsd:double"&gt;1932.63845712273&lt;/D&gt;&lt;D xsi:type="xsd:double"&gt;1930.688902821232&lt;/D&gt;&lt;D xsi:type="xsd:double"&gt;1932.3489585913651&lt;/D&gt;&lt;D xsi:type="xsd:double"&gt;1935.9238793026379&lt;/D&gt;&lt;D xsi:type="xsd:double"&gt;1934.74017403725&lt;/D&gt;&lt;D xsi:type="xsd:double"&gt;1936.501115141461&lt;/D&gt;&lt;D xsi:type="xsd:double"&gt;1939.733672795521&lt;/D&gt;&lt;D xsi:type="xsd:double"&gt;1946.33889329471&lt;/D&gt;&lt;D xsi:type="xsd:double"&gt;1945.2380835226541&lt;/D&gt;&lt;D xsi:type="xsd:double"&gt;1947.601589579958&lt;/D&gt;&lt;D xsi:type="xsd:double"&gt;1949.176525729059&lt;/D&gt;&lt;D xsi:type="xsd:double"&gt;1949.5997080164741&lt;/D&gt;&lt;D xsi:type="xsd:double"&gt;1947.8519997527881&lt;/D&gt;&lt;D xsi:type="xsd:double"&gt;1952.6028640690531&lt;/D&gt;&lt;D xsi:type="xsd:double"&gt;1955.5951421776949&lt;/D&gt;&lt;D xsi:type="xsd:double"&gt;1949.425634208015&lt;/D&gt;&lt;D xsi:type="xsd:double"&gt;1951.583544155264&lt;/D&gt;&lt;D xsi:type="xsd:double"&gt;1937.50849337911&lt;/D&gt;&lt;D xsi:type="xsd:double"&gt;1940.3766883484891&lt;/D&gt;&lt;D xsi:type="xsd:double"&gt;1941.4466903692089&lt;/D&gt;&lt;D xsi:type="xsd:double"&gt;1943.3982089312269&lt;/D&gt;&lt;D xsi:type="xsd:double"&gt;1941.9075093482711&lt;/D&gt;&lt;D xsi:type="xsd:double"&gt;1941.4019794891319&lt;/D&gt;&lt;D xsi:type="xsd:double"&gt;1938.667290620109&lt;/D&gt;&lt;D xsi:type="xsd:double"&gt;1941.8419458753549&lt;/D&gt;&lt;D xsi:type="xsd:double"&gt;1923.8146477325431&lt;/D&gt;&lt;D xsi:type="xsd:double"&gt;1919.823656575961&lt;/D&gt;&lt;D xsi:type="xsd:double"&gt;1921.762482400414&lt;/D&gt;&lt;D xsi:type="xsd:double"&gt;1925.1722240941269&lt;/D&gt;&lt;D xsi:type="xsd:double"&gt;1930.0192414339031&lt;/D&gt;&lt;D xsi:type="xsd:double"&gt;1931.2358803266179&lt;/D&gt;&lt;D xsi:type="xsd:double"&gt;1931.7644790832439&lt;/D&gt;&lt;D xsi:type="xsd:double"&gt;1932.998975167573&lt;/D&gt;&lt;D xsi:type="xsd:double"&gt;1945.5206324629&lt;/D&gt;&lt;D xsi:type="xsd:double"&gt;1944.46039505067&lt;/D&gt;&lt;D xsi:type="xsd:double"&gt;1950.755969474003&lt;/D&gt;&lt;D xsi:type="xsd:double"&gt;1956.1381919573989&lt;/D&gt;&lt;D xsi:type="xsd:double"&gt;1955.854583422351&lt;/D&gt;&lt;D xsi:type="xsd:double"&gt;1960.246181412577&lt;/D&gt;&lt;D xsi:type="xsd:double"&gt;1958.685106299029&lt;/D&gt;&lt;D xsi:type="xsd:double"&gt;1956.9304412647659&lt;/D&gt;&lt;D xsi:type="xsd:double"&gt;1960.545629253231&lt;/D&gt;&lt;D xsi:type="xsd:double"&gt;1960.676342689012&lt;/D&gt;&lt;D xsi:type="xsd:double"&gt;1956.716368745492&lt;/D&gt;&lt;D xsi:type="xsd:double"&gt;1963.2054774890639&lt;/D&gt;&lt;D xsi:type="xsd:double"&gt;1971.6902757401781&lt;/D&gt;&lt;D xsi:type="xsd:double"&gt;1974.3630964358181&lt;/D&gt;&lt;D xsi:type="xsd:double"&gt;1975.587896836633&lt;/D&gt;&lt;D xsi:type="xsd:double"&gt;1984.091138681566&lt;/D&gt;&lt;D xsi:type="xsd:double"&gt;1989.1171503802941&lt;/D&gt;&lt;D xsi:type="xsd:double"&gt;1988.177839279123&lt;/D&gt;&lt;D xsi:type="xsd:double"&gt;1992.9661981482241&lt;/D&gt;&lt;D xsi:type="xsd:double"&gt;2000.086827012658&lt;/D&gt;&lt;D xsi:type="xsd:double"&gt;2000.439603039707&lt;/D&gt;&lt;D xsi:type="xsd:double"&gt;2000.8361557148471&lt;/D&gt;&lt;D xsi:type="xsd:double"&gt;2003.8529902395&lt;/D&gt;&lt;D xsi:type="xsd:double"&gt;2022.0716269033251&lt;/D&gt;&lt;D xsi:type="xsd:double"&gt;1993.1705804861449&lt;/D&gt;&lt;D xsi:type="xsd:double"&gt;1993.4729473658169&lt;/D&gt;&lt;D xsi:type="xsd:double"&gt;2001.9142598773731&lt;/D&gt;&lt;D xsi:type="xsd:double"&gt;2000.4318244728181&lt;/D&gt;&lt;D xsi:type="xsd:double"&gt;1992.589077557449&lt;/D&gt;&lt;D xsi:type="xsd:double"&gt;1993.033929952403&lt;/D&gt;&lt;D xsi:type="xsd:double"&gt;1998.588695443942&lt;/D&gt;&lt;D xsi:type="xsd:double"&gt;1991.440531081427&lt;/D&gt;&lt;D xsi:type="xsd:double"&gt;1949.9067443156171&lt;/D&gt;&lt;D xsi:type="xsd:double"&gt;1938.545053486391&lt;/D&gt;&lt;D xsi:type="xsd:double"&gt;1956.7009068012969&lt;/D&gt;&lt;D xsi:type="xsd:double"&gt;1944.821600544361&lt;/D&gt;&lt;D xsi:type="xsd:double"&gt;1943.959747782473&lt;/D&gt;&lt;D xsi:type="xsd:double"&gt;1950.4692111718241&lt;/D&gt;&lt;D xsi:type="xsd:double"&gt;1962.880728468574&lt;/D&gt;&lt;D xsi:type="xsd:double"&gt;1964.7571398350569&lt;/D&gt;&lt;D xsi:type="xsd:double"&gt;1968.9084129131161&lt;/D&gt;&lt;D xsi:type="xsd:double"&gt;1961.1317862292519&lt;/D&gt;&lt;D xsi:type="xsd:double"&gt;1965.8894656670871&lt;/D&gt;&lt;D xsi:type="xsd:double"&gt;1961.1633639510751&lt;/D&gt;&lt;D xsi:type="xsd:double"&gt;1960.1228654543129&lt;/D&gt;&lt;D xsi:type="xsd:double"&gt;1966.6182044144971&lt;/D&gt;&lt;D xsi:type="xsd:double"&gt;1974.4177295045849&lt;/D&gt;&lt;D xsi:type="xsd:double"&gt;1985.072374081301&lt;/D&gt;&lt;D xsi:type="xsd:double"&gt;1990.17684220945&lt;/D&gt;&lt;D xsi:type="xsd:double"&gt;1982.49789030023&lt;/D&gt;&lt;D xsi:type="xsd:double"&gt;1975.853384379996&lt;/D&gt;&lt;D xsi:type="xsd:double"&gt;1972.1492120372541&lt;/D&gt;&lt;D xsi:type="xsd:double"&gt;1964.3455775682189&lt;/D&gt;&lt;D xsi:type="xsd:double"&gt;1963.2974350936611&lt;/D&gt;&lt;D xsi:type="xsd:double"&gt;1956.131290370703&lt;/D&gt;&lt;D xsi:type="xsd:double"&gt;1964.493449957929&lt;/D&gt;&lt;D xsi:type="xsd:double"&gt;1959.494508185835&lt;/D&gt;&lt;D xsi:type="xsd:double"&gt;1962.3892402425929&lt;/D&gt;&lt;D xsi:type="xsd:double"&gt;1971.41361644163&lt;/D&gt;&lt;D xsi:type="xsd:double"&gt;1991.832330107133&lt;/D&gt;&lt;D xsi:type="xsd:double"&gt;1987.7303885943011&lt;/D&gt;&lt;D xsi:type="xsd:double"&gt;1970.804962601849&lt;/D&gt;&lt;D xsi:type="xsd:double"&gt;1975.3590127403111&lt;/D&gt;&lt;D xsi:type="xsd:double"&gt;1985.6095598550021&lt;/D&gt;&lt;D xsi:type="xsd:double"&gt;1987.5445407258319&lt;/D&gt;&lt;D xsi:type="xsd:double"&gt;1986.723026298713&lt;/D&gt;&lt;D xsi:type="xsd:double"&gt;1984.8909921540121&lt;/D&gt;&lt;D xsi:type="xsd:double"&gt;1952.3765635806969&lt;/D&gt;&lt;D xsi:type="xsd:double"&gt;1933.703331186262&lt;/D&gt;&lt;D xsi:type="xsd:double"&gt;1940.798516061554&lt;/D&gt;&lt;D xsi:type="xsd:double"&gt;1936.701064604915&lt;/D&gt;&lt;D xsi:type="xsd:double"&gt;1933.0378265463351&lt;/D&gt;&lt;D xsi:type="xsd:double"&gt;1918.9580667340611&lt;/D&gt;&lt;D xsi:type="xsd:double"&gt;1913.56058626691&lt;/D&gt;&lt;D xsi:type="xsd:double"&gt;1918.311992432285&lt;/D&gt;&lt;D xsi:type="xsd:double"&gt;1919.0711257809351&lt;/D&gt;&lt;D xsi:type="xsd:double"&gt;1895.3119998721691&lt;/D&gt;&lt;D xsi:type="xsd:double"&gt;1886.534235128549&lt;/D&gt;&lt;D xsi:type="xsd:double"&gt;1934.4380944885791&lt;/D&gt;&lt;D xsi:type="xsd:double"&gt;1896.4218033261161&lt;/D&gt;&lt;D xsi:type="xsd:double"&gt;1906.424024819984&lt;/D&gt;&lt;D xsi:type="xsd:double"&gt;1899.612950425384&lt;/D&gt;&lt;D xsi:type="xsd:double"&gt;1891.1468264623341&lt;/D&gt;&lt;D xsi:type="xsd:double"&gt;1903.531187358426&lt;/D&gt;&lt;D xsi:type="xsd:double"&gt;1906.48108917776&lt;/D&gt;&lt;D xsi:type="xsd:double"&gt;1915.105649017132&lt;/D&gt;&lt;D xsi:type="xsd:double"&gt;1906.928396145564&lt;/D&gt;&lt;D xsi:type="xsd:double"&gt;1900.3088059118611&lt;/D&gt;&lt;D xsi:type="xsd:double"&gt;1900.5457685725089&lt;/D&gt;&lt;D xsi:type="xsd:double"&gt;1893.6167656020159&lt;/D&gt;&lt;D xsi:type="xsd:double"&gt;1878.2729065752089&lt;/D&gt;&lt;D xsi:type="xsd:double"&gt;1874.9271782839751&lt;/D&gt;&lt;D xsi:type="xsd:double"&gt;1878.510012588232&lt;/D&gt;&lt;D xsi:type="xsd:double"&gt;1884.591239521101&lt;/D&gt;&lt;D xsi:type="xsd:double"&gt;1894.747938751269&lt;/D&gt;&lt;D xsi:type="xsd:double"&gt;1888.7867585271&lt;/D&gt;&lt;D xsi:type="xsd:double"&gt;1889.72785661188&lt;/D&gt;&lt;D xsi:type="xsd:double"&gt;1893.2565336262369&lt;/D&gt;&lt;D xsi:type="xsd:double"&gt;1890.262771003433&lt;/D&gt;&lt;D xsi:type="xsd:double"&gt;1898.057790814519&lt;/D&gt;&lt;D xsi:type="xsd:double"&gt;1898.93910730115&lt;/D&gt;&lt;D xsi:type="xsd:double"&gt;1889.3028655952819&lt;/D&gt;&lt;D xsi:type="xsd:double"&gt;1888.4623224425141&lt;/D&gt;&lt;D xsi:type="xsd:double"&gt;1884.2270210559091&lt;/D&gt;&lt;D xsi:type="xsd:double"&gt;1901.899254730745&lt;/D&gt;&lt;D xsi:type="xsd:double"&gt;1889.479753639414&lt;/D&gt;&lt;D xsi:type="xsd:double"&gt;1875.8404602629209&lt;/D&gt;&lt;D xsi:type="xsd:double"&gt;1854.409850408045&lt;/D&gt;&lt;D xsi:type="xsd:double"&gt;1848.9065349819309&lt;/D&gt;&lt;D xsi:type="xsd:double"&gt;1820.9597931066951&lt;/D&gt;&lt;D xsi:type="xsd:double"&gt;1816.100383778283&lt;/D&gt;&lt;D xsi:type="xsd:double"&gt;1817.5401008084971&lt;/D&gt;&lt;D xsi:type="xsd:double"&gt;1816.34384541305&lt;/D&gt;&lt;D xsi:type="xsd:double"&gt;1809.948640878785&lt;/D&gt;&lt;D xsi:type="xsd:double"&gt;1803.2359148988669&lt;/D&gt;&lt;D xsi:type="xsd:double"&gt;1797.2157537338351&lt;/D&gt;&lt;D xsi:type="xsd:double"&gt;1796.416692780931&lt;/D&gt;&lt;D xsi:type="xsd:double"&gt;1796.0923441360269&lt;/D&gt;&lt;D xsi:type="xsd:double"&gt;1796.4485709424489&lt;/D&gt;&lt;D xsi:type="xsd:double"&gt;1799.459801356086&lt;/D&gt;&lt;D xsi:type="xsd:double"&gt;1779.979232870221&lt;/D&gt;&lt;D xsi:type="xsd:double"&gt;1780.0803500148629&lt;/D&gt;&lt;D xsi:type="xsd:double"&gt;1776.5265794863251&lt;/D&gt;&lt;D xsi:type="xsd:double"&gt;1779.7301733500431&lt;/D&gt;&lt;D xsi:type="xsd:double"&gt;1762.4291353592289&lt;/D&gt;&lt;D xsi:type="xsd:double"&gt;1753.242607804048&lt;/D&gt;&lt;D xsi:type="xsd:double"&gt;1745.5838230764421&lt;/D&gt;&lt;D xsi:type="xsd:double"&gt;1743.7610309492841&lt;/D&gt;&lt;D xsi:type="xsd:double"&gt;1756.736668864341&lt;/D&gt;&lt;D xsi:type="xsd:double"&gt;1756.9949534848111&lt;/D&gt;&lt;D xsi:type="xsd:double"&gt;1763.7440530503579&lt;/D&gt;&lt;D xsi:type="xsd:double"&gt;1748.3524246312061&lt;/D&gt;&lt;D xsi:type="xsd:double"&gt;1752.908709869492&lt;/D&gt;&lt;D xsi:type="xsd:double"&gt;1754.479499841801&lt;/D&gt;&lt;D xsi:type="xsd:double"&gt;1731.979424821325&lt;/D&gt;&lt;D xsi:type="xsd:double"&gt;1712.913605584793&lt;/D&gt;&lt;D xsi:type="xsd:double"&gt;1710.519103115528&lt;/D&gt;&lt;D xsi:type="xsd:double"&gt;1731.7346863629221&lt;/D&gt;&lt;D xsi:type="xsd:double"&gt;1731.6597666523419&lt;/D&gt;&lt;D xsi:type="xsd:double"&gt;1723.3531949676051&lt;/D&gt;&lt;D xsi:type="xsd:double"&gt;1710.448000059311&lt;/D&gt;&lt;D xsi:type="xsd:double"&gt;1711.778260194314&lt;/D&gt;&lt;D xsi:type="xsd:double"&gt;1715.7865769587049&lt;/D&gt;&lt;D xsi:type="xsd:double"&gt;1726.0874862377509&lt;/D&gt;&lt;D xsi:type="xsd:double"&gt;1730.7697979183361&lt;/D&gt;&lt;D xsi:type="xsd:double"&gt;1725.8421652936181&lt;/D&gt;&lt;D xsi:type="xsd:double"&gt;1688.515366667812&lt;/D&gt;&lt;D xsi:type="xsd:double"&gt;1688.7010921180361&lt;/D&gt;&lt;D xsi:type="xsd:double"&gt;1679.0997337163431&lt;/D&gt;&lt;D xsi:type="xsd:double"&gt;1672.676415832135&lt;/D&gt;&lt;D xsi:type="xsd:double"&gt;1671.094147409955&lt;/D&gt;&lt;D xsi:type="xsd:double"&gt;1665.417139592636&lt;/D&gt;&lt;D xsi:type="xsd:double"&gt;1665.4115695296371&lt;/D&gt;&lt;D xsi:type="xsd:double"&gt;1659.1663647939679&lt;/D&gt;&lt;D xsi:type="xsd:double"&gt;1656.18361239125&lt;/D&gt;&lt;D xsi:type="xsd:double"&gt;1650.8325673665661&lt;/D&gt;&lt;D xsi:type="xsd:double"&gt;1649.940170180779&lt;/D&gt;&lt;D xsi:type="xsd:double"&gt;1650.12991489837&lt;/D&gt;&lt;D xsi:type="xsd:double"&gt;1689.1726677821409&lt;/D&gt;&lt;D xsi:type="xsd:double"&gt;1699.467280953887&lt;/D&gt;&lt;D xsi:type="xsd:double"&gt;1811.3168501361729&lt;/D&gt;&lt;D xsi:type="xsd:double"&gt;1811.3691842550329&lt;/D&gt;&lt;D xsi:type="xsd:double"&gt;1803.48241820427&lt;/D&gt;&lt;D xsi:type="xsd:double"&gt;1801.166201223966&lt;/D&gt;&lt;D xsi:type="xsd:double"&gt;1804.2865103766931&lt;/D&gt;&lt;D xsi:type="xsd:double"&gt;1804.9385272873069&lt;/D&gt;&lt;D xsi:type="xsd:double"&gt;1793.4845373830451&lt;/D&gt;&lt;D xsi:type="xsd:double"&gt;1795.2256227101559&lt;/D&gt;&lt;D xsi:type="xsd:double"&gt;1793.900024776706&lt;/D&gt;&lt;D xsi:type="xsd:double"&gt;1793.324549298457&lt;/D&gt;&lt;D xsi:type="xsd:double"&gt;1792.9462902599989&lt;/D&gt;&lt;D xsi:type="xsd:double"&gt;1791.44645180989&lt;/D&gt;&lt;D xsi:type="xsd:double"&gt;1797.496898622677&lt;/D&gt;&lt;D xsi:type="xsd:double"&gt;1798.450796823656&lt;/D&gt;&lt;D xsi:type="xsd:double"&gt;1792.1899571371621&lt;/D&gt;&lt;D xsi:type="xsd:double"&gt;1790.195506579018&lt;/D&gt;&lt;D xsi:type="xsd:double"&gt;1786.67338008528&lt;/D&gt;&lt;D xsi:type="xsd:double"&gt;1789.817675707392&lt;/D&gt;&lt;D xsi:type="xsd:double"&gt;1784.712072213797&lt;/D&gt;&lt;D xsi:type="xsd:double"&gt;1777.9343803365309&lt;/D&gt;&lt;D xsi:type="xsd:double"&gt;1778.97744366185&lt;/D&gt;&lt;D xsi:type="xsd:double"&gt;1775.25700243112&lt;/D&gt;&lt;D xsi:type="xsd:double"&gt;1775.380930048213&lt;/D&gt;&lt;D xsi:type="xsd:double"&gt;1775.70800250624&lt;/D&gt;&lt;D xsi:type="xsd:double"&gt;1780.8294899528059&lt;/D&gt;&lt;D xsi:type="xsd:double"&gt;1778.0707591272781&lt;/D&gt;&lt;D xsi:type="xsd:double"&gt;1778.276036461609&lt;/D&gt;&lt;D xsi:type="xsd:double"&gt;1780.43263926733&lt;/D&gt;&lt;D xsi:type="xsd:double"&gt;1778.214660993593&lt;/D&gt;&lt;D xsi:type="xsd:double"&gt;1780.3150877427249&lt;/D&gt;&lt;D xsi:type="xsd:double"&gt;1783.014919609953&lt;/D&gt;&lt;D xsi:type="xsd:double"&gt;1778.747168507844&lt;/D&gt;&lt;D xsi:type="xsd:double"&gt;1778.516446008503&lt;/D&gt;&lt;D xsi:type="xsd:double"&gt;1775.732326785555&lt;/D&gt;&lt;D xsi:type="xsd:double"&gt;1774.0629440195571&lt;/D&gt;&lt;D xsi:type="xsd:double"&gt;1773.0311232927229&lt;/D&gt;&lt;D xsi:type="xsd:double"&gt;1770.534992388908&lt;/D&gt;&lt;D xsi:type="xsd:double"&gt;1770.884082241819&lt;/D&gt;&lt;D xsi:type="xsd:double"&gt;1769.180373013724&lt;/D&gt;&lt;D xsi:type="xsd:double"&gt;1763.762867919068&lt;/D&gt;&lt;D xsi:type="xsd:double"&gt;1765.427708175936&lt;/D&gt;&lt;D xsi:type="xsd:double"&gt;1758.8064063896929&lt;/D&gt;&lt;D xsi:type="xsd:double"&gt;1761.6319048500341&lt;/D&gt;&lt;D xsi:type="xsd:double"&gt;1756.065506482711&lt;/D&gt;&lt;D xsi:type="xsd:double"&gt;1756.0114727153259&lt;/D&gt;&lt;D xsi:type="xsd:double"&gt;1760.3980871181859&lt;/D&gt;&lt;D xsi:type="xsd:double"&gt;1768.482505038935&lt;/D&gt;&lt;D xsi:type="xsd:double"&gt;1769.844527065279&lt;/D&gt;&lt;D xsi:type="xsd:double"&gt;1769.0134266339121&lt;/D&gt;&lt;D xsi:type="xsd:double"&gt;1772.2955736779691&lt;/D&gt;&lt;D xsi:type="xsd:double"&gt;1764.86707706867&lt;/D&gt;&lt;D xsi:type="xsd:double"&gt;1766.1431332226421&lt;/D&gt;&lt;D xsi:type="xsd:double"&gt;1764.6633598848971&lt;/D&gt;&lt;D xsi:type="xsd:double"&gt;1762.1494369804011&lt;/D&gt;&lt;D xsi:type="xsd:double"&gt;1763.748775032951&lt;/D&gt;&lt;D xsi:type="xsd:double"&gt;1762.0032921141769&lt;/D&gt;&lt;D xsi:type="xsd:double"&gt;1760.3386625260951&lt;/D&gt;&lt;D xsi:type="xsd:double"&gt;1761.208617488476&lt;/D&gt;&lt;D xsi:type="xsd:double"&gt;1762.240897021167&lt;/D&gt;&lt;D xsi:type="xsd:double"&gt;1756.324998957547&lt;/D&gt;&lt;D xsi:type="xsd:double"&gt;1758.0104605426791&lt;/D&gt;&lt;D xsi:type="xsd:double"&gt;1755.911260009208&lt;/D&gt;&lt;D xsi:type="xsd:double"&gt;1750.1534552882649&lt;/D&gt;&lt;D xsi:type="xsd:double"&gt;1746.4320085830641&lt;/D&gt;&lt;D xsi:type="xsd:double"&gt;1744.3400730282781&lt;/D&gt;&lt;D xsi:type="xsd:double"&gt;1745.3787289931829&lt;/D&gt;&lt;D xsi:type="xsd:double"&gt;1740.8597121119231&lt;/D&gt;&lt;D xsi:type="xsd:double"&gt;1738.0152271473869&lt;/D&gt;&lt;D xsi:type="xsd:double"&gt;1735.715835280846&lt;/D&gt;&lt;D xsi:type="xsd:double"&gt;1740.529248297669&lt;/D&gt;&lt;D xsi:type="xsd:double"&gt;1743.395433302577&lt;/D&gt;&lt;D xsi:type="xsd:double"&gt;1749.2328865308759&lt;/D&gt;&lt;D xsi:type="xsd:double"&gt;1750.9072880532619&lt;/D&gt;&lt;D xsi:type="xsd:double"&gt;1756.24253636841&lt;/D&gt;&lt;D xsi:type="xsd:double"&gt;1759.3117154616491&lt;/D&gt;&lt;D xsi:type="xsd:double"&gt;1751.6459006039479&lt;/D&gt;&lt;D xsi:type="xsd:double"&gt;1757.7439853703711&lt;/D&gt;&lt;D xsi:type="xsd:double"&gt;1757.3638524208311&lt;/D&gt;&lt;D xsi:type="xsd:double"&gt;1764.9263530264891&lt;/D&gt;&lt;D xsi:type="xsd:double"&gt;1767.4760062030441&lt;/D&gt;&lt;D xsi:type="xsd:double"&gt;1766.7813044595559&lt;/D&gt;&lt;D xsi:type="xsd:double"&gt;1762.6000160217941&lt;/D&gt;&lt;D xsi:type="xsd:double"&gt;1762.0529309755041&lt;/D&gt;&lt;D xsi:type="xsd:double"&gt;1768.6530006245109&lt;/D&gt;&lt;D xsi:type="xsd:double"&gt;1773.261670709881&lt;/D&gt;&lt;D xsi:type="xsd:double"&gt;1767.321791601134&lt;/D&gt;&lt;D xsi:type="xsd:double"&gt;1765.140912615381&lt;/D&gt;&lt;D xsi:type="xsd:double"&gt;1766.864324756222&lt;/D&gt;&lt;D xsi:type="xsd:double"&gt;1771.432627254748&lt;/D&gt;&lt;D xsi:type="xsd:double"&gt;1772.4304512102251&lt;/D&gt;&lt;D xsi:type="xsd:double"&gt;1772.285104916823&lt;/D&gt;&lt;D xsi:type="xsd:double"&gt;1770.745450262338&lt;/D&gt;&lt;D xsi:type="xsd:double"&gt;1773.083758481343&lt;/D&gt;&lt;D xsi:type="xsd:double"&gt;1768.2549900539621&lt;/D&gt;&lt;D xsi:type="xsd:double"&gt;1771.1405910926289&lt;/D&gt;&lt;D xsi:type="xsd:double"&gt;1769.87727719845&lt;/D&gt;&lt;D xsi:type="xsd:double"&gt;1766.5642807295951&lt;/D&gt;&lt;D xsi:type="xsd:double"&gt;1769.2212915342871&lt;/D&gt;&lt;D xsi:type="xsd:double"&gt;1765.5164908208169&lt;/D&gt;&lt;D xsi:type="xsd:double"&gt;1765.6885401652439&lt;/D&gt;&lt;D xsi:type="xsd:double"&gt;1768.806266191752&lt;/D&gt;&lt;D xsi:type="xsd:double"&gt;1770.300779056199&lt;/D&gt;&lt;D xsi:type="xsd:double"&gt;1768.28096270248&lt;/D&gt;&lt;D xsi:type="xsd:double"&gt;1787.0642986153121&lt;/D&gt;&lt;D xsi:type="xsd:double"&gt;1785.86009226309&lt;/D&gt;&lt;D xsi:type="xsd:double"&gt;1791.4198891551321&lt;/D&gt;&lt;D xsi:type="xsd:double"&gt;1786.146866956645&lt;/D&gt;&lt;D xsi:type="xsd:double"&gt;1795.4898408077761&lt;/D&gt;&lt;D xsi:type="xsd:double"&gt;1793.163524540546&lt;/D&gt;&lt;D xsi:type="xsd:double"&gt;1789.4954449007021&lt;/D&gt;&lt;D xsi:type="xsd:double"&gt;1792.1700509038719&lt;/D&gt;&lt;D xsi:type="xsd:double"&gt;1798.8971257397991&lt;/D&gt;&lt;D xsi:type="xsd:double"&gt;1797.6690542532369&lt;/D&gt;&lt;D xsi:type="xsd:double"&gt;1797.586241076526&lt;/D&gt;&lt;D xsi:type="xsd:double"&gt;1794.559028348345&lt;/D&gt;&lt;D xsi:type="xsd:double"&gt;1795.6051182784161&lt;/D&gt;&lt;D xsi:type="xsd:double"&gt;1818.0094061993959&lt;/D&gt;&lt;D xsi:type="xsd:double"&gt;1819.3049967655811&lt;/D&gt;&lt;D xsi:type="xsd:double"&gt;1823.6569981993951&lt;/D&gt;&lt;D xsi:type="xsd:double"&gt;1818.188985680503&lt;/D&gt;&lt;D xsi:type="xsd:double"&gt;1817.93002934385&lt;/D&gt;&lt;D xsi:type="xsd:double"&gt;1824.9271043001961&lt;/D&gt;&lt;D xsi:type="xsd:double"&gt;1829.515864346002&lt;/D&gt;&lt;D xsi:type="xsd:double"&gt;1833.219699472492&lt;/D&gt;&lt;D xsi:type="xsd:double"&gt;1836.2081274601051&lt;/D&gt;&lt;D xsi:type="xsd:double"&gt;1841.594704923979&lt;/D&gt;&lt;D xsi:type="xsd:double"&gt;1852.2638956310329&lt;/D&gt;&lt;D xsi:type="xsd:double"&gt;1854.28620302718&lt;/D&gt;&lt;D xsi:type="xsd:double"&gt;1851.037802260063&lt;/D&gt;&lt;D xsi:type="xsd:double"&gt;1850.756906161625&lt;/D&gt;&lt;D xsi:type="xsd:double"&gt;1851.148864390635&lt;/D&gt;&lt;D xsi:type="xsd:double"&gt;1855.0287899289881&lt;/D&gt;&lt;D xsi:type="xsd:double"&gt;1860.1823430684831&lt;/D&gt;&lt;D xsi:type="xsd:double"&gt;1858.801329771537&lt;/D&gt;&lt;D xsi:type="xsd:double"&gt;1860.334657448268&lt;/D&gt;&lt;D xsi:type="xsd:double"&gt;1803.391282670937&lt;/D&gt;&lt;D xsi:type="xsd:double"&gt;1804.5668797704041&lt;/D&gt;&lt;D xsi:type="xsd:double"&gt;1812.0747805686069&lt;/D&gt;&lt;D xsi:type="xsd:double"&gt;1819.482881550269&lt;/D&gt;&lt;D xsi:type="xsd:double"&gt;1821.6879636135161&lt;/D&gt;&lt;D xsi:type="xsd:double"&gt;1827.363372843158&lt;/D&gt;&lt;D xsi:type="xsd:double"&gt;1824.533437398635&lt;/D&gt;&lt;D xsi:type="xsd:double"&gt;1821.50396184237&lt;/D&gt;&lt;D xsi:type="xsd:double"&gt;1814.0765535445189&lt;/D&gt;&lt;D xsi:type="xsd:double"&gt;1811.6413075530379&lt;/D&gt;&lt;D xsi:type="xsd:double"&gt;1812.2288486950549&lt;/D&gt;&lt;D xsi:type="xsd:double"&gt;1810.153468436072&lt;/D&gt;&lt;D xsi:type="xsd:double"&gt;1812.4102971928039&lt;/D&gt;&lt;D xsi:type="xsd:double"&gt;1811.166741481564&lt;/D&gt;&lt;D xsi:type="xsd:double"&gt;1816.7225190060551&lt;/D&gt;&lt;D xsi:type="xsd:double"&gt;1815.62952680765&lt;/D&gt;&lt;D xsi:type="xsd:double"&gt;1814.36602444281&lt;/D&gt;&lt;D xsi:type="xsd:double"&gt;1815.9725700584611&lt;/D&gt;&lt;D xsi:type="xsd:double"&gt;1812.6015022866991&lt;/D&gt;&lt;D xsi:type="xsd:double"&gt;1815.8210754087641&lt;/D&gt;&lt;D xsi:type="xsd:double"&gt;1818.4735615680791&lt;/D&gt;&lt;D xsi:type="xsd:double"&gt;1814.8331248961961&lt;/D&gt;&lt;D xsi:type="xsd:double"&gt;1922.6678405317609&lt;/D&gt;&lt;D xsi:type="xsd:double"&gt;1928.074710463553&lt;/D&gt;&lt;D xsi:type="xsd:double"&gt;1924.9972246889081&lt;/D&gt;&lt;D xsi:type="xsd:double"&gt;1920.276621946877&lt;/D&gt;&lt;D xsi:type="xsd:double"&gt;1915.826499895976&lt;/D&gt;&lt;D xsi:type="xsd:double"&gt;1915.7148473545831&lt;/D&gt;&lt;D xsi:type="xsd:double"&gt;1917.469581131093&lt;/D&gt;&lt;D xsi:type="xsd:double"&gt;1925.2824877196049&lt;/D&gt;&lt;D xsi:type="xsd:double"&gt;1929.2820112992031&lt;/D&gt;&lt;D xsi:type="xsd:double"&gt;1931.703742749306&lt;/D&gt;&lt;D xsi:type="xsd:double"&gt;1929.8157889107281&lt;/D&gt;&lt;D xsi:type="xsd:double"&gt;1932.44738607096&lt;/D&gt;&lt;D xsi:type="xsd:double"&gt;1937.9375110085421&lt;/D&gt;&lt;D xsi:type="xsd:double"&gt;1940.7657030207131&lt;/D&gt;&lt;D xsi:type="xsd:double"&gt;1940.3697930169931&lt;/D&gt;&lt;D xsi:type="xsd:double"&gt;1941.940805206126&lt;/D&gt;&lt;D xsi:type="xsd:double"&gt;1943.506656648317&lt;/D&gt;&lt;D xsi:type="xsd:double"&gt;1960.565851387227&lt;/D&gt;&lt;D xsi:type="xsd:double"&gt;1962.961690850153&lt;/D&gt;&lt;D xsi:type="xsd:double"&gt;1904.0609074387239&lt;/D&gt;&lt;D xsi:type="xsd:double"&gt;1902.2002060240491&lt;/D&gt;&lt;D xsi:type="xsd:double"&gt;1913.5990900423331&lt;/D&gt;&lt;D xsi:type="xsd:double"&gt;1930.3335768719519&lt;/D&gt;&lt;D xsi:type="xsd:double"&gt;1932.9368488092971&lt;/D&gt;&lt;D xsi:type="xsd:double"&gt;1928.3412597709789&lt;/D&gt;&lt;D xsi:type="xsd:double"&gt;1921.505961202354&lt;/D&gt;&lt;D xsi:type="xsd:double"&gt;1932.1557173864189&lt;/D&gt;&lt;D xsi:type="xsd:double"&gt;1929.724663851767&lt;/D&gt;&lt;D xsi:type="xsd:double"&gt;1931.918789941403&lt;/D&gt;&lt;D xsi:type="xsd:double"&gt;1917.835471815841&lt;/D&gt;&lt;D xsi:type="xsd:double"&gt;1915.0695330934691&lt;/D&gt;&lt;D xsi:type="xsd:double"&gt;1893.6697701864309&lt;/D&gt;&lt;D xsi:type="xsd:double"&gt;1919.719336014356&lt;/D&gt;&lt;D xsi:type="xsd:double"&gt;1922.389979241136&lt;/D&gt;&lt;D xsi:type="xsd:double"&gt;1924.063857875705&lt;/D&gt;&lt;D xsi:type="xsd:double"&gt;1923.087091268452&lt;/D&gt;&lt;D xsi:type="xsd:double"&gt;1919.903816264816&lt;/D&gt;&lt;D xsi:type="xsd:double"&gt;1925.898855694667&lt;/D&gt;&lt;D xsi:type="xsd:double"&gt;1919.753653007265&lt;/D&gt;&lt;D xsi:type="xsd:double"&gt;1910.973613589958&lt;/D&gt;&lt;D xsi:type="xsd:double"&gt;1903.128800416587&lt;/D&gt;&lt;D xsi:type="xsd:double"&gt;1898.9306904738751&lt;/D&gt;&lt;D xsi:type="xsd:double"&gt;1896.029686673161&lt;/D&gt;&lt;D xsi:type="xsd:double"&gt;1887.8520211866421&lt;/D&gt;&lt;D xsi:type="xsd:double"&gt;1892.25000626114&lt;/D&gt;&lt;D xsi:type="xsd:double"&gt;1900.167449653736&lt;/D&gt;&lt;D xsi:type="xsd:double"&gt;1889.2134071819739&lt;/D&gt;&lt;D xsi:type="xsd:double"&gt;1894.65244198728&lt;/D&gt;&lt;D xsi:type="xsd:double"&gt;1903.130231908558&lt;/D&gt;&lt;D xsi:type="xsd:double"&gt;1902.578671440571&lt;/D&gt;&lt;D xsi:type="xsd:double"&gt;1903.958159432756&lt;/D&gt;&lt;D xsi:type="xsd:double"&gt;1905.082402367224&lt;/D&gt;&lt;D xsi:type="xsd:double"&gt;1901.913635828208&lt;/D&gt;&lt;D xsi:type="xsd:double"&gt;1891.3626865820031&lt;/D&gt;&lt;D xsi:type="xsd:double"&gt;1882.7069893839439&lt;/D&gt;&lt;D xsi:type="xsd:double"&gt;1868.780752746939&lt;/D&gt;&lt;D xsi:type="xsd:double"&gt;1863.2202673371889&lt;/D&gt;&lt;D xsi:type="xsd:double"&gt;1866.359946847143&lt;/D&gt;&lt;D xsi:type="xsd:double"&gt;1864.2311775735529&lt;/D&gt;&lt;D xsi:type="xsd:double"&gt;1862.256667237906&lt;/D&gt;&lt;D xsi:type="xsd:double"&gt;1859.0755499974159&lt;/D&gt;&lt;D xsi:type="xsd:double"&gt;1849.042429856449&lt;/D&gt;&lt;D xsi:type="xsd:double"&gt;1853.777983109208&lt;/D&gt;&lt;D xsi:type="xsd:double"&gt;1849.4213300391091&lt;/D&gt;&lt;D xsi:type="xsd:double"&gt;1853.0982393040481&lt;/D&gt;&lt;D xsi:type="xsd:double"&gt;1857.545111058228&lt;/D&gt;&lt;D xsi:type="xsd:double"&gt;1864.339066102526&lt;/D&gt;&lt;D xsi:type="xsd:double"&gt;1868.988929221196&lt;/D&gt;&lt;D xsi:type="xsd:double"&gt;1871.75189084083&lt;/D&gt;&lt;D xsi:type="xsd:double"&gt;1878.004961315514&lt;/D&gt;&lt;D xsi:type="xsd:double"&gt;1878.6414589134631&lt;/D&gt;&lt;D xsi:type="xsd:double"&gt;1886.56073294067&lt;/D&gt;&lt;D xsi:type="xsd:double"&gt;1887.706289455788&lt;/D&gt;&lt;D xsi:type="xsd:double"&gt;1900.4185603240619&lt;/D&gt;&lt;D xsi:type="xsd:double"&gt;1891.218097821187&lt;/D&gt;&lt;D xsi:type="xsd:double"&gt;1891.1385967914291&lt;/D&gt;&lt;D xsi:type="xsd:double"&gt;1888.4476297037279&lt;/D&gt;&lt;D xsi:type="xsd:double"&gt;1887.9424872513&lt;/D&gt;&lt;D xsi:type="xsd:double"&gt;1887.7912900637609&lt;/D&gt;&lt;D xsi:type="xsd:double"&gt;1886.8433781071469&lt;/D&gt;&lt;D xsi:type="xsd:double"&gt;1882.8258375749881&lt;/D&gt;&lt;D xsi:type="xsd:double"&gt;1880.116285415889&lt;/D&gt;&lt;D xsi:type="xsd:double"&gt;1881.4582230987251&lt;/D&gt;&lt;D xsi:type="xsd:double"&gt;1879.5308907214551&lt;/D&gt;&lt;D xsi:type="xsd:double"&gt;1876.443812279239&lt;/D&gt;&lt;D xsi:type="xsd:double"&gt;1887.31658800801&lt;/D&gt;&lt;D xsi:type="xsd:double"&gt;1889.5396263111261&lt;/D&gt;&lt;D xsi:type="xsd:double"&gt;1891.2969046926589&lt;/D&gt;&lt;D xsi:type="xsd:double"&gt;1887.879167746886&lt;/D&gt;&lt;D xsi:type="xsd:double"&gt;1895.6408484833639&lt;/D&gt;&lt;D xsi:type="xsd:double"&gt;1897.909357390407&lt;/D&gt;&lt;D xsi:type="xsd:double"&gt;1894.4544971669791&lt;/D&gt;&lt;D xsi:type="xsd:double"&gt;1896.622594543046&lt;/D&gt;&lt;D xsi:type="xsd:double"&gt;1899.846916607459&lt;/D&gt;&lt;D xsi:type="xsd:double"&gt;1897.9547837664809&lt;/D&gt;&lt;D xsi:type="xsd:double"&gt;1897.929265634875&lt;/D&gt;&lt;D xsi:type="xsd:double"&gt;1897.6028479717991&lt;/D&gt;&lt;D xsi:type="xsd:double"&gt;1897.8654344919121&lt;/D&gt;&lt;D xsi:type="xsd:double"&gt;1895.7777730774151&lt;/D&gt;&lt;D xsi:type="xsd:double"&gt;1894.6606696426959&lt;/D&gt;&lt;D xsi:type="xsd:double"&gt;1894.073569131747&lt;/D&gt;&lt;D xsi:type="xsd:double"&gt;1894.0652889437231&lt;/D&gt;&lt;D xsi:type="xsd:double"&gt;1890.6812529453589&lt;/D&gt;&lt;D xsi:type="xsd:double"&gt;1890.8068114717139&lt;/D&gt;&lt;D xsi:type="xsd:double"&gt;1888.6017815287589&lt;/D&gt;&lt;D xsi:type="xsd:double"&gt;1888.6337363379009&lt;/D&gt;&lt;D xsi:type="xsd:double"&gt;1891.0735996919111&lt;/D&gt;&lt;D xsi:type="xsd:double"&gt;1891.3127588798091&lt;/D&gt;&lt;D xsi:type="xsd:double"&gt;1892.51015122488&lt;/D&gt;&lt;D xsi:type="xsd:double"&gt;1891.997633721377&lt;/D&gt;&lt;D xsi:type="xsd:double"&gt;1889.547616902503&lt;/D&gt;&lt;D xsi:type="xsd:double"&gt;1888.0146760342241&lt;/D&gt;&lt;D xsi:type="xsd:double"&gt;1887.2113559795191&lt;/D&gt;&lt;D xsi:type="xsd:double"&gt;1886.191502635641&lt;/D&gt;&lt;D xsi:type="xsd:double"&gt;1888.8865163860271&lt;/D&gt;&lt;D xsi:type="xsd:double"&gt;1891.4707704285449&lt;/D&gt;&lt;D xsi:type="xsd:double"&gt;1891.572262611897&lt;/D&gt;&lt;D xsi:type="xsd:double"&gt;1898.32827496834&lt;/D&gt;&lt;D xsi:type="xsd:double"&gt;1897.3267842168641&lt;/D&gt;&lt;D xsi:type="xsd:double"&gt;1894.610488007223&lt;/D&gt;&lt;D xsi:type="xsd:double"&gt;1896.0523109835681&lt;/D&gt;&lt;D xsi:type="xsd:double"&gt;1895.7012963518789&lt;/D&gt;&lt;D xsi:type="xsd:double"&gt;1896.1393503813461&lt;/D&gt;&lt;D xsi:type="xsd:double"&gt;1897.492325103274&lt;/D&gt;&lt;D xsi:type="xsd:double"&gt;1898.3909292790349&lt;/D&gt;&lt;D xsi:type="xsd:double"&gt;1899.4860732854461&lt;/D&gt;&lt;D xsi:type="xsd:double"&gt;1900.536372850027&lt;/D&gt;&lt;D xsi:type="xsd:double"&gt;1899.2491961877611&lt;/D&gt;&lt;D xsi:type="xsd:double"&gt;1900.607256855976&lt;/D&gt;&lt;D xsi:type="xsd:double"&gt;1900.207760995746&lt;/D&gt;&lt;D xsi:type="xsd:double"&gt;1901.4411683832241&lt;/D&gt;&lt;D xsi:type="xsd:double"&gt;1901.6747710015841&lt;/D&gt;&lt;D xsi:type="xsd:double"&gt;1897.646834359741&lt;/D&gt;&lt;D xsi:type="xsd:double"&gt;1899.7220942659951&lt;/D&gt;&lt;D xsi:type="xsd:double"&gt;1897.5041464981589&lt;/D&gt;&lt;D xsi:type="xsd:double"&gt;1896.6259902721261&lt;/D&gt;&lt;D xsi:type="xsd:double"&gt;1898.226205245692&lt;/D&gt;&lt;D xsi:type="xsd:double"&gt;1899.843307424183&lt;/D&gt;&lt;D xsi:type="xsd:double"&gt;1902.77136587414&lt;/D&gt;&lt;D xsi:type="xsd:double"&gt;1902.125225582259&lt;/D&gt;&lt;D xsi:type="xsd:double"&gt;1906.044345746466&lt;/D&gt;&lt;D xsi:type="xsd:double"&gt;1904.92610752878&lt;/D&gt;&lt;D xsi:type="xsd:double"&gt;1904.7459570141371&lt;/D&gt;&lt;D xsi:type="xsd:double"&gt;1901.402247856699&lt;/D&gt;&lt;D xsi:type="xsd:double"&gt;1900.8652081595119&lt;/D&gt;&lt;D xsi:type="xsd:double"&gt;1902.2945368175581&lt;/D&gt;&lt;D xsi:type="xsd:double"&gt;1903.1469198006539&lt;/D&gt;&lt;D xsi:type="xsd:double"&gt;1901.5514257739251&lt;/D&gt;&lt;D xsi:type="xsd:double"&gt;1902.984069700799&lt;/D&gt;&lt;D xsi:type="xsd:double"&gt;1904.093620382293&lt;/D&gt;&lt;D xsi:type="xsd:double"&gt;1908.29928477257&lt;/D&gt;&lt;D xsi:type="xsd:double"&gt;1910.2415169525359&lt;/D&gt;&lt;D xsi:type="xsd:double"&gt;1904.9172319937211&lt;/D&gt;&lt;D xsi:type="xsd:double"&gt;1906.138146226092&lt;/D&gt;&lt;D xsi:type="xsd:double"&gt;1906.608912368898&lt;/D&gt;&lt;D xsi:type="xsd:double"&gt;1907.5814898357651&lt;/D&gt;&lt;D xsi:type="xsd:double"&gt;1909.9213198252851&lt;/D&gt;&lt;D xsi:type="xsd:double"&gt;1910.236993874292&lt;/D&gt;&lt;D xsi:type="xsd:double"&gt;1913.7765184233069&lt;/D&gt;&lt;D xsi:type="xsd:double"&gt;1908.5319143049981&lt;/D&gt;&lt;D xsi:type="xsd:double"&gt;1908.96566951716&lt;/D&gt;&lt;D xsi:type="xsd:double"&gt;1909.4698829768961&lt;/D&gt;&lt;D xsi:type="xsd:double"&gt;1908.6016768144609&lt;/D&gt;&lt;D xsi:type="xsd:double"&gt;1908.402487421891&lt;/D&gt;&lt;D xsi:type="xsd:double"&gt;1910.9992939366709&lt;/D&gt;&lt;D xsi:type="xsd:double"&gt;1912.231089527452&lt;/D&gt;&lt;D xsi:type="xsd:double"&gt;1899.7067414855021&lt;/D&gt;&lt;D xsi:type="xsd:double"&gt;1903.3021452266539&lt;/D&gt;&lt;D xsi:type="xsd:double"&gt;1905.484702449595&lt;/D&gt;&lt;D xsi:type="xsd:double"&gt;1904.2185492810061&lt;/D&gt;&lt;D xsi:type="xsd:double"&gt;1905.0282342575661&lt;/D&gt;&lt;D xsi:type="xsd:double"&gt;1904.72710355989&lt;/D&gt;&lt;D xsi:type="xsd:double"&gt;1913.5985994350431&lt;/D&gt;&lt;D xsi:type="xsd:double"&gt;1915.2446767964491&lt;/D&gt;&lt;D xsi:type="xsd:double"&gt;1921.341483869305&lt;/D&gt;&lt;D xsi:type="xsd:double"&gt;1919.7852307594731&lt;/D&gt;&lt;D xsi:type="xsd:double"&gt;1921.798347466899&lt;/D&gt;&lt;D xsi:type="xsd:double"&gt;1920.6685120132181&lt;/D&gt;&lt;D xsi:type="xsd:double"&gt;1921.0776915517979&lt;/D&gt;&lt;D xsi:type="xsd:double"&gt;1923.574672975275&lt;/D&gt;&lt;D xsi:type="xsd:double"&gt;1924.2215190164211&lt;/D&gt;&lt;D xsi:type="xsd:double"&gt;1922.7399216149879&lt;/D&gt;&lt;D xsi:type="xsd:double"&gt;1926.9839536324771&lt;/D&gt;&lt;D xsi:type="xsd:double"&gt;1930.9026199976991&lt;/D&gt;&lt;D xsi:type="xsd:double"&gt;1938.130281904728&lt;/D&gt;&lt;D xsi:type="xsd:double"&gt;1937.7847728956319&lt;/D&gt;&lt;D xsi:type="xsd:double"&gt;1942.503827859633&lt;/D&gt;&lt;D xsi:type="xsd:double"&gt;1938.435315834965&lt;/D&gt;&lt;D xsi:type="xsd:double"&gt;1936.058045083611&lt;/D&gt;&lt;D xsi:type="xsd:double"&gt;1940.864099892025&lt;/D&gt;&lt;D xsi:type="xsd:double"&gt;1937.5583994739729&lt;/D&gt;&lt;D xsi:type="xsd:double"&gt;1939.33348144188&lt;/D&gt;&lt;D xsi:type="xsd:double"&gt;1935.0060820123231&lt;/D&gt;&lt;D xsi:type="xsd:double"&gt;1939.0735329906149&lt;/D&gt;&lt;D xsi:type="xsd:double"&gt;1947.506601492106&lt;/D&gt;&lt;D xsi:type="xsd:double"&gt;1948.273032120286&lt;/D&gt;&lt;D xsi:type="xsd:double"&gt;1947.6709898132731&lt;/D&gt;&lt;D xsi:type="xsd:double"&gt;1946.159566016293&lt;/D&gt;&lt;D xsi:type="xsd:double"&gt;1949.149147563659&lt;/D&gt;&lt;D xsi:type="xsd:double"&gt;1949.9610608252219&lt;/D&gt;&lt;D xsi:type="xsd:double"&gt;1952.1731373761161&lt;/D&gt;&lt;D xsi:type="xsd:double"&gt;1952.9176547716261&lt;/D&gt;&lt;D xsi:type="xsd:double"&gt;1952.3456438405581&lt;/D&gt;&lt;D xsi:type="xsd:double"&gt;1951.855302108695&lt;/D&gt;&lt;D xsi:type="xsd:double"&gt;2069.8085755379579&lt;/D&gt;&lt;D xsi:type="xsd:double"&gt;2069.0253875871481&lt;/D&gt;&lt;D xsi:type="xsd:double"&gt;2068.851539829092&lt;/D&gt;&lt;D xsi:type="xsd:double"&gt;2072.8793791301109&lt;/D&gt;&lt;D xsi:type="xsd:double"&gt;2076.6376928333439&lt;/D&gt;&lt;D xsi:type="xsd:double"&gt;2074.829717700165&lt;/D&gt;&lt;D xsi:type="xsd:double"&gt;2074.8739528581968&lt;/D&gt;&lt;D xsi:type="xsd:double"&gt;2069.5557262111561&lt;/D&gt;&lt;D xsi:type="xsd:double"&gt;2067.2089211814941&lt;/D&gt;&lt;D xsi:type="xsd:double"&gt;2069.3733222236442&lt;/D&gt;&lt;D xsi:type="xsd:double"&gt;2077.0229960835918&lt;/D&gt;&lt;D xsi:type="xsd:double"&gt;2072.3303651804858&lt;/D&gt;&lt;D xsi:type="xsd:double"&gt;2073.6136404104541&lt;/D&gt;&lt;D xsi:type="xsd:double"&gt;2074.3969920431082&lt;/D&gt;&lt;D xsi:type="xsd:double"&gt;2067.168043024948&lt;/D&gt;&lt;D xsi:type="xsd:double"&gt;2068.999326700537&lt;/D&gt;&lt;D xsi:type="xsd:double"&gt;2074.6381487148592&lt;/D&gt;&lt;D xsi:type="xsd:double"&gt;2077.9389098275819&lt;/D&gt;&lt;D xsi:type="xsd:double"&gt;2058.860948470644&lt;/D&gt;&lt;D xsi:type="xsd:double"&gt;2056.6013726195279&lt;/D&gt;&lt;D xsi:type="xsd:double"&gt;2065.151959210335&lt;/D&gt;&lt;D xsi:type="xsd:double"&gt;2064.0138373957211&lt;/D&gt;&lt;D xsi:type="xsd:double"&gt;2068.0975267709341&lt;/D&gt;&lt;D xsi:type="xsd:double"&gt;2073.530187119999&lt;/D&gt;&lt;D xsi:type="xsd:double"&gt;2078.027637425279&lt;/D&gt;&lt;D xsi:type="xsd:double"&gt;2077.023414110854&lt;/D&gt;&lt;D xsi:type="xsd:double"&gt;2079.791584047578&lt;/D&gt;&lt;D xsi:type="xsd:double"&gt;2081.4362709787179&lt;/D&gt;&lt;D xsi:type="xsd:double"&gt;2077.3686777886592&lt;/D&gt;&lt;D xsi:type="xsd:double"&gt;2078.0386431046109&lt;/D&gt;&lt;D xsi:type="xsd:double"&gt;2076.0888891928221&lt;/D&gt;&lt;D xsi:type="xsd:double"&gt;2079.3266420573232&lt;/D&gt;&lt;D xsi:type="xsd:double"&gt;2079.0480783696389&lt;/D&gt;&lt;D xsi:type="xsd:double"&gt;2078.3148778624409&lt;/D&gt;&lt;D xsi:type="xsd:double"&gt;2079.3667204295748&lt;/D&gt;&lt;D xsi:type="xsd:double"&gt;2069.605150062785&lt;/D&gt;&lt;D xsi:type="xsd:double"&gt;2069.381379601989&lt;/D&gt;&lt;D xsi:type="xsd:double"&gt;2078.018972160779&lt;/D&gt;&lt;D xsi:type="xsd:double"&gt;2074.5740068332489&lt;/D&gt;&lt;D xsi:type="xsd:double"&gt;2085.8224374118381&lt;/D&gt;&lt;D xsi:type="xsd:double"&gt;2078.9088793614142&lt;/D&gt;&lt;D xsi:type="xsd:double"&gt;2079.5138797972509&lt;/D&gt;&lt;D xsi:type="xsd:double"&gt;2082.1678372598481&lt;/D&gt;&lt;D xsi:type="xsd:double"&gt;2091.9996418174551&lt;/D&gt;&lt;D xsi:type="xsd:double"&gt;2107.0427515823972&lt;/D&gt;&lt;D xsi:type="xsd:double"&gt;2107.3707513989812&lt;/D&gt;&lt;D xsi:type="xsd:double"&gt;2104.8231777760379&lt;/D&gt;&lt;D xsi:type="xsd:double"&gt;2109.009625704989&lt;/D&gt;&lt;D xsi:type="xsd:double"&gt;2116.33732798222&lt;/D&gt;&lt;D xsi:type="xsd:double"&gt;2129.592974808143&lt;/D&gt;&lt;D xsi:type="xsd:double"&gt;2125.5319150575242&lt;/D&gt;&lt;D xsi:type="xsd:double"&gt;2111.8406486060248&lt;/D&gt;&lt;D xsi:type="xsd:double"&gt;2</t>
        </r>
      </text>
    </comment>
    <comment ref="A46" authorId="0" shapeId="0">
      <text>
        <r>
          <rPr>
            <b/>
            <sz val="9"/>
            <color indexed="81"/>
            <rFont val="Tahoma"/>
            <charset val="1"/>
          </rPr>
          <t>113.187980257655&lt;/D&gt;&lt;D xsi:type="xsd:double"&gt;2115.6083426476689&lt;/D&gt;&lt;D xsi:type="xsd:double"&gt;2132.497914440215&lt;/D&gt;&lt;D xsi:type="xsd:double"&gt;2128.1341487784389&lt;/D&gt;&lt;D xsi:type="xsd:double"&gt;2124.706634764791&lt;/D&gt;&lt;D xsi:type="xsd:double"&gt;2132.9015388897392&lt;/D&gt;&lt;D xsi:type="xsd:double"&gt;2139.9468375279989&lt;/D&gt;&lt;D xsi:type="xsd:double"&gt;2145.4274205580382&lt;/D&gt;&lt;D xsi:type="xsd:double"&gt;2147.8255131137739&lt;/D&gt;&lt;D xsi:type="xsd:double"&gt;2147.8123706750512&lt;/D&gt;&lt;D xsi:type="xsd:double"&gt;2155.6616522295658&lt;/D&gt;&lt;D xsi:type="xsd:double"&gt;2155.3100529387539&lt;/D&gt;&lt;D xsi:type="xsd:double"&gt;2150.9449601577471&lt;/D&gt;&lt;D xsi:type="xsd:double"&gt;2138.807051290757&lt;/D&gt;&lt;D xsi:type="xsd:double"&gt;2139.345902304372&lt;/D&gt;&lt;D xsi:type="xsd:double"&gt;2140.4325169539688&lt;/D&gt;&lt;D xsi:type="xsd:double"&gt;2143.7075215564068&lt;/D&gt;&lt;D xsi:type="xsd:double"&gt;2149.8075995884078&lt;/D&gt;&lt;D xsi:type="xsd:double"&gt;2147.984032722552&lt;/D&gt;&lt;D xsi:type="xsd:double"&gt;2139.9501807965248&lt;/D&gt;&lt;D xsi:type="xsd:double"&gt;2139.8169545998571&lt;/D&gt;&lt;D xsi:type="xsd:double"&gt;2147.1323472020558&lt;/D&gt;&lt;D xsi:type="xsd:double"&gt;2147.5432769974491&lt;/D&gt;&lt;D xsi:type="xsd:double"&gt;2157.3943777821992&lt;/D&gt;&lt;D xsi:type="xsd:double"&gt;2159.7166827909141&lt;/D&gt;&lt;D xsi:type="xsd:double"&gt;2151.4572351696179&lt;/D&gt;&lt;D xsi:type="xsd:double"&gt;2145.3690229405079&lt;/D&gt;&lt;D xsi:type="xsd:double"&gt;2152.527227984041&lt;/D&gt;&lt;D xsi:type="xsd:double"&gt;2155.2187748042011&lt;/D&gt;&lt;D xsi:type="xsd:double"&gt;2159.4318733177852&lt;/D&gt;&lt;D xsi:type="xsd:double"&gt;2159.1529073653478&lt;/D&gt;&lt;D xsi:type="xsd:double"&gt;2156.4758774063848&lt;/D&gt;&lt;D xsi:type="xsd:double"&gt;2169.438344855304&lt;/D&gt;&lt;D xsi:type="xsd:double"&gt;2175.2458115984282&lt;/D&gt;&lt;D xsi:type="xsd:double"&gt;2173.3655111208031&lt;/D&gt;&lt;D xsi:type="xsd:double"&gt;2174.8287388668691&lt;/D&gt;&lt;D xsi:type="xsd:double"&gt;2175.6931681366409&lt;/D&gt;&lt;D xsi:type="xsd:double"&gt;2175.001155640311&lt;/D&gt;&lt;D xsi:type="xsd:double"&gt;2181.60430741609&lt;/D&gt;&lt;D xsi:type="xsd:double"&gt;2171.669385051156&lt;/D&gt;&lt;D xsi:type="xsd:double"&gt;2170.2107752709162&lt;/D&gt;&lt;D xsi:type="xsd:double"&gt;2172.7202586861908&lt;/D&gt;&lt;D xsi:type="xsd:double"&gt;2173.5073004109731&lt;/D&gt;&lt;D xsi:type="xsd:double"&gt;2174.7664148360718&lt;/D&gt;&lt;D xsi:type="xsd:double"&gt;2191.9153681735129&lt;/D&gt;&lt;D xsi:type="xsd:double"&gt;2193.9687291643431&lt;/D&gt;&lt;D xsi:type="xsd:double"&gt;2223.3675050805491&lt;/D&gt;&lt;D xsi:type="xsd:double"&gt;2236.4062580401078&lt;/D&gt;&lt;D xsi:type="xsd:double"&gt;2221.4101545415888&lt;/D&gt;&lt;D xsi:type="xsd:double"&gt;2207.506747761443&lt;/D&gt;&lt;D xsi:type="xsd:double"&gt;2214.1797317188989&lt;/D&gt;&lt;D xsi:type="xsd:double"&gt;2208.3130020753269&lt;/D&gt;&lt;D xsi:type="xsd:double"&gt;2214.1263794061852&lt;/D&gt;&lt;D xsi:type="xsd:double"&gt;2205.062033422802&lt;/D&gt;&lt;D xsi:type="xsd:double"&gt;2204.5451175546209&lt;/D&gt;&lt;D xsi:type="xsd:double"&gt;2230.0025736552761&lt;/D&gt;&lt;D xsi:type="xsd:double"&gt;2238.6981083246292&lt;/D&gt;&lt;D xsi:type="xsd:double"&gt;2247.7166328886519&lt;/D&gt;&lt;D xsi:type="xsd:double"&gt;2236.949972283267&lt;/D&gt;&lt;D xsi:type="xsd:double"&gt;2244.721355263946&lt;/D&gt;&lt;D xsi:type="xsd:double"&gt;2241.2407407658538&lt;/D&gt;&lt;D xsi:type="xsd:double"&gt;2239.2463826104108&lt;/D&gt;&lt;D xsi:type="xsd:double"&gt;2246.8709945857072&lt;/D&gt;&lt;D xsi:type="xsd:double"&gt;2230.3729228778661&lt;/D&gt;&lt;D xsi:type="xsd:double"&gt;2228.1812322751239&lt;/D&gt;&lt;D xsi:type="xsd:double"&gt;2223.297457766168&lt;/D&gt;&lt;D xsi:type="xsd:double"&gt;2219.4320429811651&lt;/D&gt;&lt;D xsi:type="xsd:double"&gt;2268.8743724553342&lt;/D&gt;&lt;D xsi:type="xsd:double"&gt;2261.0943525416642&lt;/D&gt;&lt;D xsi:type="xsd:double"&gt;2267.7387100730862&lt;/D&gt;&lt;D xsi:type="xsd:double"&gt;2266.6971963937672&lt;/D&gt;&lt;D xsi:type="xsd:double"&gt;2266.9695161181471&lt;/D&gt;&lt;D xsi:type="xsd:double"&gt;2279.8429637284021&lt;/D&gt;&lt;D xsi:type="xsd:double"&gt;2312.2142739670362&lt;/D&gt;&lt;D xsi:type="xsd:double"&gt;2326.0713487252542&lt;/D&gt;&lt;D xsi:type="xsd:double"&gt;2315.3297524287982&lt;/D&gt;&lt;D xsi:type="xsd:double"&gt;2318.70102259562&lt;/D&gt;&lt;D xsi:type="xsd:double"&gt;2315.5837837247518&lt;/D&gt;&lt;D xsi:type="xsd:double"&gt;2323.9430641782919&lt;/D&gt;&lt;D xsi:type="xsd:double"&gt;2351.3598000224979&lt;/D&gt;&lt;D xsi:type="xsd:double"&gt;2361.1311387131982&lt;/D&gt;&lt;D xsi:type="xsd:double"&gt;2357.2990887821852&lt;/D&gt;&lt;D xsi:type="xsd:double"&gt;2354.2942753316252&lt;/D&gt;&lt;D xsi:type="xsd:double"&gt;2324.1204252853072&lt;/D&gt;&lt;D xsi:type="xsd:double"&gt;2337.1776215778268&lt;/D&gt;&lt;D xsi:type="xsd:double"&gt;2346.7933939195509&lt;/D&gt;&lt;D xsi:type="xsd:double"&gt;2349.0284405868651&lt;/D&gt;&lt;D xsi:type="xsd:double"&gt;2346.1756258022028&lt;/D&gt;&lt;D xsi:type="xsd:double"&gt;2345.3252245863&lt;/D&gt;&lt;D xsi:type="xsd:double"&gt;2347.3395002149759&lt;/D&gt;&lt;D xsi:type="xsd:double"&gt;2344.0903391024081&lt;/D&gt;&lt;D xsi:type="xsd:double"&gt;2344.901458343837&lt;/D&gt;&lt;D xsi:type="xsd:double"&gt;2344.988495139361&lt;/D&gt;&lt;D xsi:type="xsd:double"&gt;2346.019156475144&lt;/D&gt;&lt;D xsi:type="xsd:double"&gt;2345.054307867696&lt;/D&gt;&lt;D xsi:type="xsd:double"&gt;2345.2192751285088&lt;/D&gt;&lt;D xsi:type="xsd:double"&gt;2347.6216776209749&lt;/D&gt;&lt;D xsi:type="xsd:double"&gt;2353.0712180644232&lt;/D&gt;&lt;D xsi:type="xsd:double"&gt;2346.6672809946972&lt;/D&gt;&lt;D xsi:type="xsd:double"&gt;2352.5985222824338&lt;/D&gt;&lt;D xsi:type="xsd:double"&gt;2359.53475403334&lt;/D&gt;&lt;D xsi:type="xsd:double"&gt;2360.6429343876348&lt;/D&gt;&lt;D xsi:type="xsd:double"&gt;2361.6749143640859&lt;/D&gt;&lt;D xsi:type="xsd:double"&gt;2361.33351462471&lt;/D&gt;&lt;D xsi:type="xsd:double"&gt;2355.4798716897749&lt;/D&gt;&lt;D xsi:type="xsd:double"&gt;2358.785862546833&lt;/D&gt;&lt;D xsi:type="xsd:double"&gt;2368.909753542232&lt;/D&gt;&lt;D xsi:type="xsd:double"&gt;2373.7854272750769&lt;/D&gt;&lt;D xsi:type="xsd:double"&gt;2378.6409708847568&lt;/D&gt;&lt;D xsi:type="xsd:double"&gt;2380.8091240917388&lt;/D&gt;&lt;D xsi:type="xsd:double"&gt;2379.8871066352649&lt;/D&gt;&lt;D xsi:type="xsd:double"&gt;2381.2186421838669&lt;/D&gt;&lt;D xsi:type="xsd:double"&gt;2383.7085026355139&lt;/D&gt;&lt;D xsi:type="xsd:double"&gt;2383.2162740589829&lt;/D&gt;&lt;D xsi:type="xsd:double"&gt;2384.1640864587448&lt;/D&gt;&lt;D xsi:type="xsd:double"&gt;2385.981129792151&lt;/D&gt;&lt;D xsi:type="xsd:double"&gt;2386.9629945011252&lt;/D&gt;&lt;D xsi:type="xsd:double"&gt;2396.126659958672&lt;/D&gt;&lt;D xsi:type="xsd:double"&gt;2396.4231171982592&lt;/D&gt;&lt;D xsi:type="xsd:double"&gt;2397.43177858061&lt;/D&gt;&lt;D xsi:type="xsd:double"&gt;2402.324792753082&lt;/D&gt;&lt;D xsi:type="xsd:double"&gt;2403.3599415997428&lt;/D&gt;&lt;D xsi:type="xsd:double"&gt;2404.850977634555&lt;/D&gt;&lt;D xsi:type="xsd:double"&gt;2406.2101756437228&lt;/D&gt;&lt;D xsi:type="xsd:double"&gt;2410.6101529482212&lt;/D&gt;&lt;D xsi:type="xsd:double"&gt;2412.8319800088038&lt;/D&gt;&lt;D xsi:type="xsd:double"&gt;2413.2482724518291&lt;/D&gt;&lt;D xsi:type="xsd:double"&gt;2414.7743211797961&lt;/D&gt;&lt;D xsi:type="xsd:double"&gt;2419.118059150851&lt;/D&gt;&lt;D xsi:type="xsd:double"&gt;2421.2135329699249&lt;/D&gt;&lt;D xsi:type="xsd:double"&gt;2424.0490993786361&lt;/D&gt;&lt;D xsi:type="xsd:double"&gt;2425.4510398721118&lt;/D&gt;&lt;D xsi:type="xsd:double"&gt;2418.437325305837&lt;/D&gt;&lt;D xsi:type="xsd:double"&gt;2416.7312458143051&lt;/D&gt;&lt;D xsi:type="xsd:double"&gt;2416.5545982608319&lt;/D&gt;&lt;D xsi:type="xsd:double"&gt;2419.3741791750422&lt;/D&gt;&lt;D xsi:type="xsd:double"&gt;2423.3231517216668&lt;/D&gt;&lt;D xsi:type="xsd:double"&gt;2425.1771602057611&lt;/D&gt;&lt;D xsi:type="xsd:double"&gt;2425.4184591751859&lt;/D&gt;&lt;D xsi:type="xsd:double"&gt;2422.27917116543&lt;/D&gt;&lt;D xsi:type="xsd:double"&gt;2415.224356108547&lt;/D&gt;&lt;D xsi:type="xsd:double"&gt;2415.447340528016&lt;/D&gt;&lt;D xsi:type="xsd:double"&gt;2418.13201800145&lt;/D&gt;&lt;D xsi:type="xsd:double"&gt;2418.7091853630259&lt;/D&gt;&lt;D xsi:type="xsd:double"&gt;2420.6409587700991&lt;/D&gt;&lt;D xsi:type="xsd:double"&gt;2420.7701377427852&lt;/D&gt;&lt;D xsi:type="xsd:double"&gt;2429.88328719714&lt;/D&gt;&lt;D xsi:type="xsd:double"&gt;2426.2453722615978&lt;/D&gt;&lt;D xsi:type="xsd:double"&gt;2421.9168392288648&lt;/D&gt;&lt;D xsi:type="xsd:double"&gt;2419.09453276814&lt;/D&gt;&lt;D xsi:type="xsd:double"&gt;2423.188548455857&lt;/D&gt;&lt;D xsi:type="xsd:double"&gt;2423.425004270578&lt;/D&gt;&lt;D xsi:type="xsd:double"&gt;2422.2442699347148&lt;/D&gt;&lt;D xsi:type="xsd:double"&gt;2422.0570183152709&lt;/D&gt;&lt;D xsi:type="xsd:double"&gt;2421.939088089337&lt;/D&gt;&lt;D xsi:type="xsd:double"&gt;2427.9207827594578&lt;/D&gt;&lt;D xsi:type="xsd:double"&gt;2431.49130558743&lt;/D&gt;&lt;D xsi:type="xsd:double"&gt;2427.9146696303969&lt;/D&gt;&lt;D xsi:type="xsd:double"&gt;2422.0463768303839&lt;/D&gt;&lt;D xsi:type="xsd:double"&gt;2368.3920673035809&lt;/D&gt;&lt;D xsi:type="xsd:double"&gt;2367.435232710121&lt;/D&gt;&lt;D xsi:type="xsd:double"&gt;2365.9268395836461&lt;/D&gt;&lt;D xsi:type="xsd:double"&gt;2365.0431229501892&lt;/D&gt;&lt;D xsi:type="xsd:double"&gt;2360.3387832366429&lt;/D&gt;&lt;D xsi:type="xsd:double"&gt;2360.3432439229518&lt;/D&gt;&lt;D xsi:type="xsd:double"&gt;2357.0608014034419&lt;/D&gt;&lt;D xsi:type="xsd:double"&gt;2359.5099475564962&lt;/D&gt;&lt;D xsi:type="xsd:double"&gt;2357.922827658932&lt;/D&gt;&lt;D xsi:type="xsd:double"&gt;2356.9501091850561&lt;/D&gt;&lt;D xsi:type="xsd:double"&gt;2344.858057162799&lt;/D&gt;&lt;D xsi:type="xsd:double"&gt;2346.4110141243441&lt;/D&gt;&lt;D xsi:type="xsd:double"&gt;2339.9407324604922&lt;/D&gt;&lt;D xsi:type="xsd:double"&gt;2343.0464691594539&lt;/D&gt;&lt;D xsi:type="xsd:double"&gt;2343.2278587041778&lt;/D&gt;&lt;D xsi:type="xsd:double"&gt;2353.2129187864348&lt;/D&gt;&lt;D xsi:type="xsd:double"&gt;2346.0793087793841&lt;/D&gt;&lt;D xsi:type="xsd:double"&gt;2347.3926846604631&lt;/D&gt;&lt;D xsi:type="xsd:double"&gt;2346.544552551456&lt;/D&gt;&lt;D xsi:type="xsd:double"&gt;2341.8182050918908&lt;/D&gt;&lt;D xsi:type="xsd:double"&gt;2337.2880276169608&lt;/D&gt;&lt;D xsi:type="xsd:double"&gt;2338.3306532076158&lt;/D&gt;&lt;D xsi:type="xsd:double"&gt;2338.7855706045912&lt;/D&gt;&lt;D xsi:type="xsd:double"&gt;2339.7471140988541&lt;/D&gt;&lt;D xsi:type="xsd:double"&gt;2342.113974463487&lt;/D&gt;&lt;D xsi:type="xsd:double"&gt;2341.385696475601&lt;/D&gt;&lt;D xsi:type="xsd:double"&gt;2346.591020396108&lt;/D&gt;&lt;D xsi:type="xsd:double"&gt;2343.0477042290349&lt;/D&gt;&lt;D xsi:type="xsd:double"&gt;2340.4255660256722&lt;/D&gt;&lt;D xsi:type="xsd:double"&gt;2346.0243134586681&lt;/D&gt;&lt;D xsi:type="xsd:double"&gt;2340.50972878411&lt;/D&gt;&lt;D xsi:type="xsd:double"&gt;2340.2258580643538&lt;/D&gt;&lt;D xsi:type="xsd:double"&gt;2343.6314557013138&lt;/D&gt;&lt;D xsi:type="xsd:double"&gt;2343.4438137154839&lt;/D&gt;&lt;D xsi:type="xsd:double"&gt;2346.659299088315&lt;/D&gt;&lt;D xsi:type="xsd:double"&gt;2350.3748392613079&lt;/D&gt;&lt;D xsi:type="xsd:double"&gt;2339.3569238059258&lt;/D&gt;&lt;D xsi:type="xsd:double"&gt;2336.4240230735581&lt;/D&gt;&lt;D xsi:type="xsd:double"&gt;2335.9824666808881&lt;/D&gt;&lt;D xsi:type="xsd:double"&gt;2332.8278593329451&lt;/D&gt;&lt;D xsi:type="xsd:double"&gt;2339.7730799959058&lt;/D&gt;&lt;D xsi:type="xsd:double"&gt;2346.8089403454969&lt;/D&gt;&lt;D xsi:type="xsd:double"&gt;2345.636939890544&lt;/D&gt;&lt;D xsi:type="xsd:double"&gt;2343.1613561203508&lt;/D&gt;&lt;D xsi:type="xsd:double"&gt;2336.193146538807&lt;/D&gt;&lt;D xsi:type="xsd:double"&gt;2329.9604989859772&lt;/D&gt;&lt;D xsi:type="xsd:double"&gt;2326.82745780635&lt;/D&gt;&lt;D xsi:type="xsd:double"&gt;2319.890763455674&lt;/D&gt;&lt;D xsi:type="xsd:double"&gt;2304.3420531691718&lt;/D&gt;&lt;D xsi:type="xsd:double"&gt;2301.07194157565&lt;/D&gt;&lt;D xsi:type="xsd:double"&gt;2311.584901252862&lt;/D&gt;&lt;D xsi:type="xsd:double"&gt;2312.6287940878892&lt;/D&gt;&lt;D xsi:type="xsd:double"&gt;2313.04815716261&lt;/D&gt;&lt;D xsi:type="xsd:double"&gt;2286.4728196077522&lt;/D&gt;&lt;D xsi:type="xsd:double"&gt;2295.5452881616038&lt;/D&gt;&lt;D xsi:type="xsd:double"&gt;2290.100336568461&lt;/D&gt;&lt;D xsi:type="xsd:double"&gt;2280.2747638695791&lt;/D&gt;&lt;D xsi:type="xsd:double"&gt;2284.084908843161&lt;/D&gt;&lt;D xsi:type="xsd:double"&gt;2286.9247763983608&lt;/D&gt;&lt;D xsi:type="xsd:double"&gt;2287.000658617801&lt;/D&gt;&lt;D xsi:type="xsd:double"&gt;2275.578582531572&lt;/D&gt;&lt;D xsi:type="xsd:double"&gt;2269.9043151956912&lt;/D&gt;&lt;D xsi:type="xsd:double"&gt;2255.0276418665749&lt;/D&gt;&lt;D xsi:type="xsd:double"&gt;2265.6717914561768&lt;/D&gt;&lt;D xsi:type="xsd:double"&gt;2252.4792337214471&lt;/D&gt;&lt;D xsi:type="xsd:double"&gt;2252.9261326120632&lt;/D&gt;&lt;D xsi:type="xsd:double"&gt;2255.67192879272&lt;/D&gt;&lt;D xsi:type="xsd:double"&gt;2244.8973006152628&lt;/D&gt;&lt;D xsi:type="xsd:double"&gt;2255.1876726429518&lt;/D&gt;&lt;D xsi:type="xsd:double"&gt;2242.84506253009&lt;/D&gt;&lt;D xsi:type="xsd:double"&gt;2250.053003289489&lt;/D&gt;&lt;D xsi:type="xsd:double"&gt;2240.3975972409048&lt;/D&gt;&lt;D xsi:type="xsd:double"&gt;2231.533004237082&lt;/D&gt;&lt;D xsi:type="xsd:double"&gt;2227.5835645695161&lt;/D&gt;&lt;D xsi:type="xsd:double"&gt;2225.389178586885&lt;/D&gt;&lt;D xsi:type="xsd:double"&gt;2230.1275783534211&lt;/D&gt;&lt;D xsi:type="xsd:double"&gt;2241.5946848723252&lt;/D&gt;&lt;D xsi:type="xsd:double"&gt;2248.3753926512732&lt;/D&gt;&lt;D xsi:type="xsd:double"&gt;2252.7760056029128&lt;/D&gt;&lt;D xsi:type="xsd:double"&gt;2259.7134307963629&lt;/D&gt;&lt;D xsi:type="xsd:double"&gt;2256.7286693382039&lt;/D&gt;&lt;D xsi:type="xsd:double"&gt;2248.090946338134&lt;/D&gt;&lt;D xsi:type="xsd:double"&gt;2244.5091802695938&lt;/D&gt;&lt;D xsi:type="xsd:double"&gt;2240.88414703564&lt;/D&gt;&lt;D xsi:type="xsd:double"&gt;2240.3697438057&lt;/D&gt;&lt;D xsi:type="xsd:double"&gt;2243.8619523508032&lt;/D&gt;&lt;D xsi:type="xsd:double"&gt;2251.1142423333681&lt;/D&gt;&lt;D xsi:type="xsd:double"&gt;2249.1613309771878&lt;/D&gt;&lt;D xsi:type="xsd:double"&gt;2251.531540052707&lt;/D&gt;&lt;D xsi:type="xsd:double"&gt;2260.885772892927&lt;/D&gt;&lt;D xsi:type="xsd:double"&gt;2262.5474641706228&lt;/D&gt;&lt;D xsi:type="xsd:double"&gt;2284.8215670441218&lt;/D&gt;&lt;D xsi:type="xsd:double"&gt;2276.2228692738822&lt;/D&gt;&lt;D xsi:type="xsd:double"&gt;2270.3223812951728&lt;/D&gt;&lt;D xsi:type="xsd:double"&gt;2268.78524179934&lt;/D&gt;&lt;D xsi:type="xsd:double"&gt;2274.6751489395128&lt;/D&gt;&lt;D xsi:type="xsd:double"&gt;2272.440413420039&lt;/D&gt;&lt;D xsi:type="xsd:double"&gt;2272.7581717965859&lt;/D&gt;&lt;D xsi:type="xsd:double"&gt;2274.81945565368&lt;/D&gt;&lt;D xsi:type="xsd:double"&gt;2281.0463738417479&lt;/D&gt;&lt;D xsi:type="xsd:double"&gt;2253.6073139375112&lt;/D&gt;&lt;D xsi:type="xsd:double"&gt;2263.5228393931461&lt;/D&gt;&lt;D xsi:type="xsd:double"&gt;2259.28105428869&lt;/D&gt;&lt;D xsi:type="xsd:double"&gt;2259.728446752596&lt;/D&gt;&lt;D xsi:type="xsd:double"&gt;2257.5838789041031&lt;/D&gt;&lt;D xsi:type="xsd:double"&gt;2251.2404281502049&lt;/D&gt;&lt;D xsi:type="xsd:double"&gt;2251.69576764293&lt;/D&gt;&lt;D xsi:type="xsd:double"&gt;2228.450411424225&lt;/D&gt;&lt;D xsi:type="xsd:double"&gt;2221.9142607611179&lt;/D&gt;&lt;D xsi:type="xsd:double"&gt;2213.5113067302941&lt;/D&gt;&lt;D xsi:type="xsd:double"&gt;2206.284378977844&lt;/D&gt;&lt;D xsi:type="xsd:double"&gt;2199.0463963655161&lt;/D&gt;&lt;D xsi:type="xsd:double"&gt;2186.88340550222&lt;/D&gt;&lt;D xsi:type="xsd:double"&gt;2199.0993530571268&lt;/D&gt;&lt;D xsi:type="xsd:double"&gt;2193.9441618927121&lt;/D&gt;&lt;D xsi:type="xsd:double"&gt;2217.359103116054&lt;/D&gt;&lt;D xsi:type="xsd:double"&gt;2247.2505217424491&lt;/D&gt;&lt;D xsi:type="xsd:double"&gt;2206.156547832089&lt;/D&gt;&lt;D xsi:type="xsd:double"&gt;2200.9628357673059&lt;/D&gt;&lt;D xsi:type="xsd:double"&gt;2206.8694999235968&lt;/D&gt;&lt;D xsi:type="xsd:double"&gt;2207.9398313056872&lt;/D&gt;&lt;D xsi:type="xsd:double"&gt;2209.6434578873518&lt;/D&gt;&lt;D xsi:type="xsd:double"&gt;2213.972041211342&lt;/D&gt;&lt;D xsi:type="xsd:double"&gt;2209.5593200284879&lt;/D&gt;&lt;D xsi:type="xsd:double"&gt;2304.5381083119391&lt;/D&gt;&lt;D xsi:type="xsd:double"&gt;2304.824007008559&lt;/D&gt;&lt;D xsi:type="xsd:double"&gt;2307.9483788693829&lt;/D&gt;&lt;D xsi:type="xsd:double"&gt;2307.1043667249919&lt;/D&gt;&lt;D xsi:type="xsd:double"&gt;2309.5800969165712&lt;/D&gt;&lt;D xsi:type="xsd:double"&gt;2310.52413085111&lt;/D&gt;&lt;D xsi:type="xsd:double"&gt;2306.1838755771032&lt;/D&gt;&lt;D xsi:type="xsd:double"&gt;2317.50097650557&lt;/D&gt;&lt;D xsi:type="xsd:double"&gt;2303.8598437652649&lt;/D&gt;&lt;D xsi:type="xsd:double"&gt;2300.391170247553&lt;/D&gt;&lt;D xsi:type="xsd:double"&gt;2314.9683673921859&lt;/D&gt;&lt;D xsi:type="xsd:double"&gt;2314.6507623388952&lt;/D&gt;&lt;D xsi:type="xsd:double"&gt;2293.638380505764&lt;/D&gt;&lt;D xsi:type="xsd:double"&gt;2287.101227413918&lt;/D&gt;&lt;D xsi:type="xsd:double"&gt;2273.095800865839&lt;/D&gt;&lt;D xsi:type="xsd:double"&gt;2277.5466690952321&lt;/D&gt;&lt;D xsi:type="xsd:double"&gt;2277.8469674837338&lt;/D&gt;&lt;D xsi:type="xsd:double"&gt;2282.5120486263108&lt;/D&gt;&lt;D xsi:type="xsd:double"&gt;2293.6526508810921&lt;/D&gt;&lt;D xsi:type="xsd:double"&gt;2284.9240305645958&lt;/D&gt;&lt;D xsi:type="xsd:double"&gt;2334.4730916492658&lt;/D&gt;&lt;D xsi:type="xsd:double"&gt;2339.5981655611431&lt;/D&gt;&lt;D xsi:type="xsd:double"&gt;2343.8472521802541&lt;/D&gt;&lt;D xsi:type="xsd:double"&gt;2342.8906350928619&lt;/D&gt;&lt;D xsi:type="xsd:double"&gt;2397.355832081656&lt;/D&gt;&lt;D xsi:type="xsd:double"&gt;2387.19653356263&lt;/D&gt;&lt;D xsi:type="xsd:double"&gt;2391.6712695670121&lt;/D&gt;&lt;D xsi:type="xsd:double"&gt;2388.868926898373&lt;/D&gt;&lt;D xsi:type="xsd:double"&gt;2392.047282081583&lt;/D&gt;&lt;D xsi:type="xsd:double"&gt;2382.9215226487709&lt;/D&gt;&lt;D xsi:type="xsd:double"&gt;2397.3950487215179&lt;/D&gt;&lt;D xsi:type="xsd:double"&gt;2396.1224359041912&lt;/D&gt;&lt;D xsi:type="xsd:double"&gt;2402.09494243621&lt;/D&gt;&lt;D xsi:type="xsd:double"&gt;2400.9870423339239&lt;/D&gt;&lt;D xsi:type="xsd:double"&gt;2402.4848875506332&lt;/D&gt;&lt;D xsi:type="xsd:double"&gt;2400.685780452045&lt;/D&gt;&lt;D xsi:type="xsd:double"&gt;2394.359681415453&lt;/D&gt;&lt;D xsi:type="xsd:double"&gt;2389.7968832141642&lt;/D&gt;&lt;D xsi:type="xsd:double"&gt;2388.3356562961071&lt;/D&gt;&lt;D xsi:type="xsd:double"&gt;2388.428785549916&lt;/D&gt;&lt;D xsi:type="xsd:double"&gt;2377.8357630735418&lt;/D&gt;&lt;D xsi:type="xsd:double"&gt;2381.821257372053&lt;/D&gt;&lt;D xsi:type="xsd:double"&gt;2391.6659429682718&lt;/D&gt;&lt;D xsi:type="xsd:double"&gt;2406.864338972257&lt;/D&gt;&lt;D xsi:type="xsd:double"&gt;2411.3676558079&lt;/D&gt;&lt;D xsi:type="xsd:double"&gt;2398.084559962791&lt;/D&gt;&lt;D xsi:type="xsd:double"&gt;2396.6679753480271&lt;/D&gt;&lt;D xsi:type="xsd:double"&gt;2432.155176033863&lt;/D&gt;&lt;D xsi:type="xsd:double"&gt;2434.132148486482&lt;/D&gt;&lt;D xsi:type="xsd:double"&gt;2448.1214090668118&lt;/D&gt;&lt;D xsi:type="xsd:double"&gt;2448.3296115376079&lt;/D&gt;&lt;D xsi:type="xsd:double"&gt;2449.592518635709&lt;/D&gt;&lt;D xsi:type="xsd:double"&gt;2447.5563199863559&lt;/D&gt;&lt;D xsi:type="xsd:double"&gt;2448.316019827013&lt;/D&gt;&lt;D xsi:type="xsd:double"&gt;2443.4131407265659&lt;/D&gt;&lt;D xsi:type="xsd:double"&gt;2443.4047870040222&lt;/D&gt;&lt;D xsi:type="xsd:double"&gt;2441.36732779096&lt;/D&gt;&lt;D xsi:type="xsd:double"&gt;2439.00498528296&lt;/D&gt;&lt;D xsi:type="xsd:double"&gt;2440.819326835061&lt;/D&gt;&lt;D xsi:type="xsd:double"&gt;2442.224143232027&lt;/D&gt;&lt;D xsi:type="xsd:double"&gt;2444.5921735272041&lt;/D&gt;&lt;D xsi:type="xsd:double"&gt;2446.2827439632661&lt;/D&gt;&lt;D xsi:type="xsd:double"&gt;2448.2003543865212&lt;/D&gt;&lt;D xsi:type="xsd:double"&gt;2448.015571697943&lt;/D&gt;&lt;D xsi:type="xsd:double"&gt;2444.4423518830149&lt;/D&gt;&lt;D xsi:type="xsd:double"&gt;2446.4747275178588&lt;/D&gt;&lt;D xsi:type="xsd:double"&gt;2445.1959963342269&lt;/D&gt;&lt;D xsi:type="xsd:double"&gt;2445.199118862753&lt;/D&gt;&lt;D xsi:type="xsd:double"&gt;2450.355952532741&lt;/D&gt;&lt;D xsi:type="xsd:double"&gt;2448.335703378672&lt;/D&gt;&lt;D xsi:type="xsd:double"&gt;2445.3419880353149&lt;/D&gt;&lt;D xsi:type="xsd:double"&gt;2446.8964338169558&lt;/D&gt;&lt;D xsi:type="xsd:double"&gt;2447.6905790055662&lt;/D&gt;&lt;D xsi:type="xsd:double"&gt;2450.5289826144472&lt;/D&gt;&lt;D xsi:type="xsd:double"&gt;2448.8545336289249&lt;/D&gt;&lt;D xsi:type="xsd:double"&gt;2449.8517262774049&lt;/D&gt;&lt;D xsi:type="xsd:double"&gt;2449.3020216078548&lt;/D&gt;&lt;D xsi:type="xsd:double"&gt;2450.7500658125082&lt;/D&gt;&lt;D xsi:type="xsd:double"&gt;2452.9266068881552&lt;/D&gt;&lt;D xsi:type="xsd:double"&gt;2448.397253435518&lt;/D&gt;&lt;D xsi:type="xsd:double"&gt;2449.2432550913159&lt;/D&gt;&lt;D xsi:type="xsd:double"&gt;2448.4438764731021&lt;/D&gt;&lt;D xsi:type="xsd:double"&gt;2451.116867628331&lt;/D&gt;&lt;D xsi:type="xsd:double"&gt;2451.0893767001589&lt;/D&gt;&lt;D xsi:type="xsd:double"&gt;2449.2564364490231&lt;/D&gt;&lt;D xsi:type="xsd:double"&gt;2449.8684501863809&lt;/D&gt;&lt;D xsi:type="xsd:double"&gt;2448.9294762932809&lt;/D&gt;&lt;D xsi:type="xsd:double"&gt;2444.56328104493&lt;/D&gt;&lt;D xsi:type="xsd:double"&gt;2443.3538549078712&lt;/D&gt;&lt;D xsi:type="xsd:double"&gt;2440.6680053802852&lt;/D&gt;&lt;D xsi:type="xsd:double"&gt;2444.8571083466791&lt;/D&gt;&lt;D xsi:type="xsd:double"&gt;2441.9576991567251&lt;/D&gt;&lt;D xsi:type="xsd:double"&gt;2441.995764117024&lt;/D&gt;&lt;D xsi:type="xsd:double"&gt;2438.9190174162809&lt;/D&gt;&lt;D xsi:type="xsd:double"&gt;2440.590638639414&lt;/D&gt;&lt;D xsi:type="xsd:double"&gt;2442.840834687438&lt;/D&gt;&lt;D xsi:type="xsd:double"&gt;2444.114921110348&lt;/D&gt;&lt;D xsi:type="xsd:double"&gt;2441.3168461142982&lt;/D&gt;&lt;D xsi:type="xsd:double"&gt;2437.9397785082228&lt;/D&gt;&lt;D xsi:type="xsd:double"&gt;2442.4843600815921&lt;/D&gt;&lt;D xsi:type="xsd:double"&gt;2444.9128902698221&lt;/D&gt;&lt;D xsi:type="xsd:double"&gt;2439.4407982550661&lt;/D&gt;&lt;D xsi:type="xsd:double"&gt;2435.2547375036061&lt;/D&gt;&lt;D xsi:type="xsd:double"&gt;2434.24779727632&lt;/D&gt;&lt;D xsi:type="xsd:double"&gt;2435.130832142645&lt;/D&gt;&lt;D xsi:type="xsd:double"&gt;2433.656940892301&lt;/D&gt;&lt;D xsi:type="xsd:double"&gt;2432.85618712306&lt;/D&gt;&lt;D xsi:type="xsd:double"&gt;2433.1770910100158&lt;/D&gt;&lt;D xsi:type="xsd:double"&gt;2434.82465182772&lt;/D&gt;&lt;D xsi:type="xsd:double"&gt;2432.6927167854992&lt;/D&gt;&lt;D xsi:type="xsd:double"&gt;2432.217060869486&lt;/D&gt;&lt;D xsi:type="xsd:double"&gt;2437.828450426653&lt;/D&gt;&lt;D xsi:type="xsd:double"&gt;2440.3944415256019&lt;/D&gt;&lt;D xsi:type="xsd:double"&gt;2430.501527615229&lt;/D&gt;&lt;D xsi:type="xsd:double"&gt;2435.506674027662&lt;/D&gt;&lt;D xsi:type="xsd:double"&gt;2429.3272909230832&lt;/D&gt;&lt;D xsi:type="xsd:double"&gt;2431.178608096267&lt;/D&gt;&lt;D xsi:type="xsd:double"&gt;2422.9345738299048&lt;/D&gt;&lt;D xsi:type="xsd:double"&gt;2423.091222353904&lt;/D&gt;&lt;D xsi:type="xsd:double"&gt;2419.402746110879&lt;/D&gt;&lt;D xsi:type="xsd:double"&gt;2424.5903487776109&lt;/D&gt;&lt;D xsi:type="xsd:double"&gt;2426.98067825455&lt;/D&gt;&lt;D xsi:type="xsd:double"&gt;2428.4430349967452&lt;/D&gt;&lt;D xsi:type="xsd:double"&gt;2441.8849176693711&lt;/D&gt;&lt;D xsi:type="xsd:double"&gt;2437.278067724737&lt;/D&gt;&lt;D xsi:type="xsd:double"&gt;2438.5337734714071&lt;/D&gt;&lt;D xsi:type="xsd:double"&gt;2442.5157785435808&lt;/D&gt;&lt;D xsi:type="xsd:double"&gt;2448.3924413412869&lt;/D&gt;&lt;D xsi:type="xsd:double"&gt;2430.169866085781&lt;/D&gt;&lt;D xsi:type="xsd:double"&gt;2431.1648264560022&lt;/D&gt;&lt;D xsi:type="xsd:double"&gt;2441.4509973089321&lt;/D&gt;&lt;D xsi:type="xsd:double"&gt;2443.9961555126351&lt;/D&gt;&lt;D xsi:type="xsd:double"&gt;2444.764751677179&lt;/D&gt;&lt;D xsi:type="xsd:double"&gt;2423.1936554004028&lt;/D&gt;&lt;D xsi:type="xsd:double"&gt;2414.867653042405&lt;/D&gt;&lt;D xsi:type="xsd:double"&gt;2415.3589859953158&lt;/D&gt;&lt;D xsi:type="xsd:double"&gt;2410.0293883060822&lt;/D&gt;&lt;D xsi:type="xsd:double"&gt;2398.607206765862&lt;/D&gt;&lt;D xsi:type="xsd:double"&gt;2401.2402242788148&lt;/D&gt;&lt;D xsi:type="xsd:double"&gt;2395.35710890523&lt;/D&gt;&lt;D xsi:type="xsd:double"&gt;2393.014194085576&lt;/D&gt;&lt;D xsi:type="xsd:double"&gt;2387.5269260387258&lt;/D&gt;&lt;D xsi:type="xsd:double"&gt;2385.9671003769531&lt;/D&gt;&lt;D xsi:type="xsd:double"&gt;2406.69541083092&lt;/D&gt;&lt;D xsi:type="xsd:double"&gt;2405.02612158687&lt;/D&gt;&lt;D xsi:type="xsd:double"&gt;2403.5716021096368&lt;/D&gt;&lt;D xsi:type="xsd:double"&gt;2403.984237164826&lt;/D&gt;&lt;D xsi:type="xsd:double"&gt;2392.203691395081&lt;/D&gt;&lt;D xsi:type="xsd:double"&gt;2391.89316613961&lt;/D&gt;&lt;D xsi:type="xsd:double"&gt;2395.899824175955&lt;/D&gt;&lt;D xsi:type="xsd:double"&gt;2393.98816521793&lt;/D&gt;&lt;D xsi:type="xsd:double"&gt;2394.0972542815771&lt;/D&gt;&lt;D xsi:type="xsd:double"&gt;2392.41483432978&lt;/D&gt;&lt;D xsi:type="xsd:double"&gt;2395.6921968509382&lt;/D&gt;&lt;D xsi:type="xsd:double"&gt;2397.6685414862732&lt;/D&gt;&lt;D xsi:type="xsd:double"&gt;2408.2880835918618&lt;/D&gt;&lt;D xsi:type="xsd:double"&gt;2407.38832497279&lt;/D&gt;&lt;D xsi:type="xsd:double"&gt;2391.467090966084&lt;/D&gt;&lt;D xsi:type="xsd:double"&gt;2389.0988947347132&lt;/D&gt;&lt;D xsi:type="xsd:double"&gt;2390.23262249792&lt;/D&gt;&lt;D xsi:type="xsd:double"&gt;2390.5545731660668&lt;/D&gt;&lt;D xsi:type="xsd:double"&gt;2391.5794332080259&lt;/D&gt;&lt;D xsi:type="xsd:double"&gt;2395.0655259460932&lt;/D&gt;&lt;D xsi:type="xsd:double"&gt;2396.2365493453358&lt;/D&gt;&lt;D xsi:type="xsd:double"&gt;2381.0585259253439&lt;/D&gt;&lt;D xsi:type="xsd:double"&gt;2380.956798391413&lt;/D&gt;&lt;D xsi:type="xsd:double"&gt;2383.2797428323629&lt;/D&gt;&lt;D xsi:type="xsd:double"&gt;2381.249249926288&lt;/D&gt;&lt;D xsi:type="xsd:double"&gt;2381.5248604419321&lt;/D&gt;&lt;D xsi:type="xsd:double"&gt;2367.897000496238&lt;/D&gt;&lt;D xsi:type="xsd:double"&gt;2362.4200383868028&lt;/D&gt;&lt;D xsi:type="xsd:double"&gt;2365.4356472318841&lt;/D&gt;&lt;D xsi:type="xsd:double"&gt;2354.630790595098&lt;/D&gt;&lt;D xsi:type="xsd:double"&gt;2359.746616517024&lt;/D&gt;&lt;D xsi:type="xsd:double"&gt;2362.9648431193941&lt;/D&gt;&lt;D xsi:type="xsd:double"&gt;2362.1629545117971&lt;/D&gt;&lt;D xsi:type="xsd:double"&gt;2360.048958208426&lt;/D&gt;&lt;D xsi:type="xsd:double"&gt;2365.2254439300059&lt;/D&gt;&lt;D xsi:type="xsd:double"&gt;2366.544829432275&lt;/D&gt;&lt;D xsi:type="xsd:double"&gt;2366.7554893593228&lt;/D&gt;&lt;D xsi:type="xsd:double"&gt;2372.1873082374759&lt;/D&gt;&lt;D xsi:type="xsd:double"&gt;2378.662894893037&lt;/D&gt;&lt;D xsi:type="xsd:double"&gt;2366.3136737186092&lt;/D&gt;&lt;D xsi:type="xsd:double"&gt;2359.821431799493&lt;/D&gt;&lt;D xsi:type="xsd:double"&gt;2364.2565299704029&lt;/D&gt;&lt;D xsi:type="xsd:double"&gt;2373.339213071361&lt;/D&gt;&lt;D xsi:type="xsd:double"&gt;2378.870761139226&lt;/D&gt;&lt;D xsi:type="xsd:double"&gt;2366.29698928851&lt;/D&gt;&lt;D xsi:type="xsd:double"&gt;2363.9499987266581&lt;/D&gt;&lt;D xsi:type="xsd:double"&gt;2359.434680655198&lt;/D&gt;&lt;D xsi:type="xsd:double"&gt;2364.6341028027909&lt;/D&gt;&lt;D xsi:type="xsd:double"&gt;2358.8777316778551&lt;/D&gt;&lt;D xsi:type="xsd:double"&gt;2347.076917764829&lt;/D&gt;&lt;D xsi:type="xsd:double"&gt;2346.5178789418842&lt;/D&gt;&lt;D xsi:type="xsd:double"&gt;2348.560474060047&lt;/D&gt;&lt;D xsi:type="xsd:double"&gt;2348.005764497273&lt;/D&gt;&lt;D xsi:type="xsd:double"&gt;2353.395012370871&lt;/D&gt;&lt;D xsi:type="xsd:double"&gt;2350.5829237952812&lt;/D&gt;&lt;D xsi:type="xsd:double"&gt;2363.14965866367&lt;/D&gt;&lt;D xsi:type="xsd:double"&gt;2368.840584965536&lt;/D&gt;&lt;D xsi:type="xsd:double"&gt;2367.2931428589959&lt;/D&gt;&lt;D xsi:type="xsd:double"&gt;2366.21032271327&lt;/D&gt;&lt;D xsi:type="xsd:double"&gt;2368.3905184032578&lt;/D&gt;&lt;D xsi:type="xsd:double"&gt;2380.08206361661&lt;/D&gt;&lt;D xsi:type="xsd:double"&gt;2386.5749942947159&lt;/D&gt;&lt;D xsi:type="xsd:double"&gt;2389.3261902636418&lt;/D&gt;&lt;D xsi:type="xsd:double"&gt;2385.1511651678688&lt;/D&gt;&lt;D xsi:type="xsd:double"&gt;2393.3550417366619&lt;/D&gt;&lt;D xsi:type="xsd:double"&gt;2393.5039678719691&lt;/D&gt;&lt;D xsi:type="xsd:double"&gt;2389.989951797319&lt;/D&gt;&lt;D xsi:type="xsd:double"&gt;2394.0365711007871&lt;/D&gt;&lt;D xsi:type="xsd:double"&gt;2393.7531210125462&lt;/D&gt;&lt;D xsi:type="xsd:double"&gt;2389.1357276507538&lt;/D&gt;&lt;D xsi:type="xsd:double"&gt;2388.3779421716549&lt;/D&gt;&lt;D xsi:type="xsd:double"&gt;2390.4283176367348&lt;/D&gt;&lt;D xsi:type="xsd:double"&gt;2387.0615651192652&lt;/D&gt;&lt;D xsi:type="xsd:double"&gt;2392.3637935190568&lt;/D&gt;&lt;D xsi:type="xsd:double"&gt;2397.6122032969051&lt;/D&gt;&lt;D xsi:type="xsd:double"&gt;2398.9163496494421&lt;/D&gt;&lt;D xsi:type="xsd:double"&gt;2395.728188108385&lt;/D&gt;&lt;D xsi:type="xsd:double"&gt;2389.4709504198449&lt;/D&gt;&lt;D xsi:type="xsd:double"&gt;2382.9345520044362&lt;/D&gt;&lt;D xsi:type="xsd:double"&gt;2381.2363095486821&lt;/D&gt;&lt;D xsi:type="xsd:double"&gt;2385.14631576435&lt;/D&gt;&lt;D xsi:type="xsd:double"&gt;2385.26622364488&lt;/D&gt;&lt;D xsi:type="xsd:double"&gt;2383.9658015401019&lt;/D&gt;&lt;D xsi:type="xsd:double"&gt;2396.274144222949&lt;/D&gt;&lt;D xsi:type="xsd:double"&gt;2395.84409007338&lt;/D&gt;&lt;D xsi:type="xsd:double"&gt;2394.8428392192591&lt;/D&gt;&lt;D xsi:type="xsd:double"&gt;2390.715087402928&lt;/D&gt;&lt;D xsi:type="xsd:double"&gt;2388.9237409272682&lt;/D&gt;&lt;D xsi:type="xsd:double"&gt;2392.8277856803661&lt;/D&gt;&lt;D xsi:type="xsd:double"&gt;2393.083178090309&lt;/D&gt;&lt;D xsi:type="xsd:double"&gt;2393.3527521246092&lt;/D&gt;&lt;D xsi:type="xsd:double"&gt;2387.5038953052308&lt;/D&gt;&lt;D xsi:type="xsd:double"&gt;2387.5361377641111&lt;/D&gt;&lt;D xsi:type="xsd:double"&gt;2381.895453444341&lt;/D&gt;&lt;D xsi:type="xsd:double"&gt;2379.9597139495349&lt;/D&gt;&lt;D xsi:type="xsd:double"&gt;2392.4259445962962&lt;/D&gt;&lt;D xsi:type="xsd:double"&gt;2393.1115635009669&lt;/D&gt;&lt;D xsi:type="xsd:double"&gt;2397.04982005813&lt;/D&gt;&lt;D xsi:type="xsd:double"&gt;2400.5431610052269&lt;/D&gt;&lt;D xsi:type="xsd:double"&gt;2396.4758799400252&lt;/D&gt;&lt;D xsi:type="xsd:double"&gt;2399.410341752372&lt;/D&gt;&lt;D xsi:type="xsd:double"&gt;2394.480432148524&lt;/D&gt;&lt;D xsi:type="xsd:double"&gt;2397.3226076718279&lt;/D&gt;&lt;D xsi:type="xsd:double"&gt;2399.6794931063082&lt;/D&gt;&lt;D xsi:type="xsd:double"&gt;2408.197751481066&lt;/D&gt;&lt;D xsi:type="xsd:double"&gt;2413.7498625239&lt;/D&gt;&lt;D xsi:type="xsd:double"&gt;2419.71228724563&lt;/D&gt;&lt;D xsi:type="xsd:double"&gt;2418.5677742506068&lt;/D&gt;&lt;D xsi:type="xsd:double"&gt;2414.407882809659&lt;/D&gt;&lt;D xsi:type="xsd:double"&gt;2411.2498811335581&lt;/D&gt;&lt;D xsi:type="xsd:double"&gt;2404.95135698672&lt;/D&gt;&lt;D xsi:type="xsd:double"&gt;2404.2518062544418&lt;/D&gt;&lt;D xsi:type="xsd:double"&gt;2405.9936329875568&lt;/D&gt;&lt;D xsi:type="xsd:double"&gt;2403.623765881317&lt;/D&gt;&lt;D xsi:type="xsd:double"&gt;2405.0927138172192&lt;/D&gt;&lt;D xsi:type="xsd:double"&gt;2412.7730842709748&lt;/D&gt;&lt;D xsi:type="xsd:double"&gt;2422.0210582759182&lt;/D&gt;&lt;D xsi:type="xsd:double"&gt;2434.4680652828479&lt;/D&gt;&lt;D xsi:type="xsd:double"&gt;2462.46668237524&lt;/D&gt;&lt;D xsi:type="xsd:double"&gt;2457.681491074391&lt;/D&gt;&lt;D xsi:type="xsd:double"&gt;2453.2660086256892&lt;/D&gt;&lt;D xsi:type="xsd:double"&gt;2444.753916954975&lt;/D&gt;&lt;D xsi:type="xsd:double"&gt;2454.5275977179758&lt;/D&gt;&lt;D xsi:type="xsd:double"&gt;2471.2379217676548&lt;/D&gt;&lt;D xsi:type="xsd:double"&gt;2477.422106486883&lt;/D&gt;&lt;D xsi:type="xsd:double"&gt;2471.9427482790152&lt;/D&gt;&lt;D xsi:type="xsd:double"&gt;2476.3401730875139&lt;/D&gt;&lt;D xsi:type="xsd:double"&gt;2465.6426735928649&lt;/D&gt;&lt;D xsi:type="xsd:double"&gt;2462.1436390301292&lt;/D&gt;&lt;D xsi:type="xsd:double"&gt;2460.3003921356672&lt;/D&gt;&lt;D xsi:type="xsd:double"&gt;2466.0773287073148&lt;/D&gt;&lt;D xsi:type="xsd:double"&gt;2482.0561031998141&lt;/D&gt;&lt;D xsi:type="xsd:double"&gt;2490.6308913716871&lt;/D&gt;&lt;D xsi:type="xsd:double"&gt;2514.4056420112661&lt;/D&gt;&lt;D xsi:type="xsd:double"&gt;2488.5558146920462&lt;/D&gt;&lt;D xsi:type="xsd:double"&gt;2490.637801030708&lt;/D&gt;&lt;D xsi:type="xsd:double"&gt;2504.994076925871&lt;/D&gt;&lt;D xsi:type="xsd:double"&gt;2503.2595581259111&lt;/D&gt;&lt;D xsi:type="xsd:double"&gt;2494.030159392702&lt;/D&gt;&lt;D xsi:type="xsd:double"&gt;2488.6563451541128&lt;/D&gt;&lt;D xsi:type="xsd:double"&gt;2519.491577747352&lt;/D&gt;&lt;D xsi:type="xsd:double"&gt;2535.6195614301678&lt;/D&gt;&lt;D xsi:type="xsd:double"&gt;2537.551223917173&lt;/D&gt;&lt;D xsi:type="xsd:double"&gt;2558.2707920372259&lt;/D&gt;&lt;D xsi:type="xsd:double"&gt;2573.40626126358&lt;/D&gt;&lt;D xsi:type="xsd:double"&gt;2572.634822140566&lt;/D&gt;&lt;D xsi:type="xsd:double"&gt;2567.8676575432928&lt;/D&gt;&lt;D xsi:type="xsd:double"&gt;2571.9463968102359&lt;/D&gt;&lt;D xsi:type="xsd:double"&gt;2570.813925473&lt;/D&gt;&lt;D xsi:type="xsd:double"&gt;2569.2034724785171&lt;/D&gt;&lt;D xsi:type="xsd:double"&gt;2585.6747881354672&lt;/D&gt;&lt;D xsi:type="xsd:double"&gt;2576.176776348751&lt;/D&gt;&lt;D xsi:type="xsd:double"&gt;2582.979761180211&lt;/D&gt;&lt;D xsi:type="xsd:double"&gt;2598.5086725580968&lt;/D&gt;&lt;D xsi:type="xsd:double"&gt;2598.4369872089569&lt;/D&gt;&lt;D xsi:type="xsd:double"&gt;2599.5267602483832&lt;/D&gt;&lt;D xsi:type="xsd:double"&gt;2600.717043669461&lt;/D&gt;&lt;D xsi:type="xsd:double"&gt;2602.279530999404&lt;/D&gt;&lt;D xsi:type="xsd:double"&gt;2601.259413939471&lt;/D&gt;&lt;D xsi:type="xsd:double"&gt;2582.2523554788818&lt;/D&gt;&lt;D xsi:type="xsd:double"&gt;2583.474865262634&lt;/D&gt;&lt;D xsi:type="xsd:double"&gt;2583.7017992401261&lt;/D&gt;&lt;D xsi:type="xsd:double"&gt;2584.5871733557178&lt;/D&gt;&lt;D xsi:type="xsd:double"&gt;2586.9634262219538&lt;/D&gt;&lt;D xsi:type="xsd:double"&gt;2590.3409159553962&lt;/D&gt;&lt;D xsi:type="xsd:double"&gt;2586.9304500550638&lt;/D&gt;&lt;D xsi:type="xsd:double"&gt;2584.4235028089288&lt;/D&gt;&lt;D xsi:type="xsd:double"&gt;2584.7871487214779&lt;/D&gt;&lt;D xsi:type="xsd:double"&gt;2585.3007205359208&lt;/D&gt;&lt;D xsi:type="xsd:double"&gt;2583.2699835244039&lt;/D&gt;&lt;D xsi:type="xsd:double"&gt;2587.6180873843959&lt;/D&gt;&lt;D xsi:type="xsd:double"&gt;2589.9492898100389&lt;/D&gt;&lt;D xsi:type="xsd:double"&gt;2590.9254425049612&lt;/D&gt;&lt;D xsi:type="xsd:double"&gt;2590.9346197243149&lt;/D&gt;&lt;D xsi:type="xsd:double"&gt;2593.3959115367179&lt;/D&gt;&lt;D xsi:type="xsd:double"&gt;2593.31139291808&lt;/D&gt;&lt;D xsi:type="xsd:double"&gt;2589.0626746276439&lt;/D&gt;&lt;D xsi:type="xsd:double"&gt;2588.433138421784&lt;/D&gt;&lt;D xsi:type="xsd:double"&gt;2586.499242586664&lt;/D&gt;&lt;D xsi:type="xsd:double"&gt;2586.8766239566112&lt;/D&gt;&lt;D xsi:type="xsd:double"&gt;2585.0460001004139&lt;/D&gt;&lt;D xsi:type="xsd:double"&gt;2585.760387218611&lt;/D&gt;&lt;D xsi:type="xsd:double"&gt;2586.905213030162&lt;/D&gt;&lt;D xsi:type="xsd:double"&gt;2586.9109004221691&lt;/D&gt;&lt;D xsi:type="xsd:double"&gt;2586.7890576660252&lt;/D&gt;&lt;D xsi:type="xsd:double"&gt;2586.82417843317&lt;/D&gt;&lt;D xsi:type="xsd:double"&gt;2587.6374934223008&lt;/D&gt;&lt;D xsi:type="xsd:double"&gt;2583.6760022249018&lt;/D&gt;&lt;D xsi:type="xsd:double"&gt;2584.3082233811242&lt;/D&gt;&lt;D xsi:type="xsd:double"&gt;2586.7601763563662&lt;/D&gt;&lt;D xsi:type="xsd:double"&gt;2585.920780196122&lt;/D&gt;&lt;D xsi:type="xsd:double"&gt;2587.0377658353368&lt;/D&gt;&lt;D xsi:type="xsd:double"&gt;2592.1414377119718&lt;/D&gt;&lt;D xsi:type="xsd:double"&gt;2593.005333453088&lt;/D&gt;&lt;D xsi:type="xsd:double"&gt;2595.4407346830749&lt;/D&gt;&lt;D xsi:type="xsd:double"&gt;2595.900026279613&lt;/D&gt;&lt;D xsi:type="xsd:double"&gt;2592.8090958805551&lt;/D&gt;&lt;D xsi:type="xsd:double"&gt;2595.786544937298&lt;/D&gt;&lt;D xsi:type="xsd:double"&gt;2598.6743424169281&lt;/D&gt;&lt;D xsi:type="xsd:double"&gt;2601.2717120753941&lt;/D&gt;&lt;D xsi:type="xsd:double"&gt;2595.5346030110159&lt;/D&gt;&lt;D xsi:type="xsd:double"&gt;2591.474482005352&lt;/D&gt;&lt;D xsi:type="xsd:double"&gt;2591.280921457384&lt;/D&gt;&lt;D xsi:type="xsd:double"&gt;2593.5106487400949&lt;/D&gt;&lt;D xsi:type="xsd:double"&gt;2591.6125723313912&lt;/D&gt;&lt;D xsi:type="xsd:double"&gt;2592.9270769994232&lt;/D&gt;&lt;D xsi:type="xsd:double"&gt;2591.0165136390528&lt;/D&gt;&lt;D xsi:type="xsd:double"&gt;2590.9647353153769&lt;/D&gt;&lt;D xsi:type="xsd:double"&gt;2591.561378540991&lt;/D&gt;&lt;D xsi:type="xsd:double"&gt;2596.0731267103288&lt;/D&gt;&lt;D xsi:type="xsd:double"&gt;2601.150252733516&lt;/D&gt;&lt;D xsi:type="xsd:double"&gt;2600.0803955692959&lt;/D&gt;&lt;D xsi:type="xsd:double"&gt;2600.6509987666468&lt;/D&gt;&lt;D xsi:type="xsd:double"&gt;2602.2663846084029&lt;/D&gt;&lt;D xsi:type="xsd:double"&gt;2600.6325509002868&lt;/D&gt;&lt;D xsi:type="xsd:double"&gt;2600.1614623186251&lt;/D&gt;&lt;D xsi:type="xsd:double"&gt;2602.218021105547&lt;/D&gt;&lt;D xsi:type="xsd:double"&gt;2602.583162416197&lt;/D&gt;&lt;D xsi:type="xsd:double"&gt;2598.957528269375&lt;/D&gt;&lt;D xsi:type="xsd:double"&gt;2600.8466409592379&lt;/D&gt;&lt;D xsi:type="xsd:double"&gt;2601.7903838608281&lt;/D&gt;&lt;D xsi:type="xsd:double"&gt;2602.603403718806&lt;/D&gt;&lt;D xsi:type="xsd:double"&gt;2596.011029345188&lt;/D&gt;&lt;D xsi:type="xsd:double"&gt;2591.2865427011488&lt;/D&gt;&lt;D xsi:type="xsd:double"&gt;2620.5627376504308&lt;/D&gt;&lt;D xsi:type="xsd:double"&gt;2618.4161978323618&lt;/D&gt;&lt;D xsi:type="xsd:double"&gt;2619.7196902068481&lt;/D&gt;&lt;D xsi:type="xsd:double"&gt;2617.9271241554839&lt;/D&gt;&lt;D xsi:type="xsd:double"&gt;2622.0967253315039&lt;/D&gt;&lt;D xsi:type="xsd:double"&gt;2618.875161700711&lt;/D&gt;&lt;D xsi:type="xsd:double"&gt;2615.6237619519279&lt;/D&gt;&lt;D xsi:type="xsd:double"&gt;2620.990464433105&lt;/D&gt;&lt;D xsi:type="xsd:double"&gt;2618.132947068912&lt;/D&gt;&lt;D xsi:type="xsd:double"&gt;2617.2569389318319&lt;/D&gt;&lt;D xsi:type="xsd:double"&gt;2600.503444761051&lt;/D&gt;&lt;D xsi:type="xsd:double"&gt;2600.50519180995&lt;/D&gt;&lt;D xsi:type="xsd:double"&gt;2593.4764729728931&lt;/D&gt;&lt;D xsi:type="xsd:double"&gt;2613.23795299305&lt;/D&gt;&lt;D xsi:type="xsd:double"&gt;2611.700227055389&lt;/D&gt;&lt;D xsi:type="xsd:double"&gt;2614.668056712319&lt;/D&gt;&lt;D xsi:type="xsd:double"&gt;2614.6488548005659&lt;/D&gt;&lt;D xsi:type="xsd:double"&gt;2616.5581824110809&lt;/D&gt;&lt;D xsi:type="xsd:double"&gt;2612.4495583626108&lt;/D&gt;&lt;D xsi:type="xsd:double"&gt;2607.06884935633&lt;/D&gt;&lt;D xsi:type="xsd:double"&gt;2607.1228311996661&lt;/D&gt;&lt;D xsi:type="xsd:double"&gt;2606.4386021617361&lt;/D&gt;&lt;D xsi:type="xsd:double"&gt;2606.671036618392&lt;/D&gt;&lt;D xsi:type="xsd:double"&gt;2607.8902725192052&lt;/D&gt;&lt;D xsi:type="xsd:double"&gt;2617.655793109448&lt;/D&gt;&lt;D xsi:type="xsd:double"&gt;2617.166422691836&lt;/D&gt;&lt;D xsi:type="xsd:double"&gt;2620.2081628393871&lt;/D&gt;&lt;D xsi:type="xsd:double"&gt;2617.12520306196&lt;/D&gt;&lt;D xsi:type="xsd:double"&gt;2619.9294614575169&lt;/D&gt;&lt;D xsi:type="xsd:double"&gt;2606.7227091493951&lt;/D&gt;&lt;D xsi:type="xsd:double"&gt;2599.4357186577822&lt;/D&gt;&lt;D xsi:type="xsd:double"&gt;2605.9548542379571&lt;/D&gt;&lt;D xsi:type="xsd:double"&gt;2616.2910556675838&lt;/D&gt;&lt;D xsi:type="xsd:double"&gt;2613.4897852218878&lt;/D&gt;&lt;D xsi:type="xsd:double"&gt;2617.1196961532969&lt;/D&gt;&lt;D xsi:type="xsd:double"&gt;2603.16943084366&lt;/D&gt;&lt;D xsi:type="xsd:double"&gt;2604.7933185727911&lt;/D&gt;&lt;D xsi:type="xsd:double"&gt;2603.89420069752&lt;/D&gt;&lt;D xsi:type="xsd:double"&gt;2604.75437000029&lt;/D&gt;&lt;D xsi:type="xsd:double"&gt;2604.82221561123&lt;/D&gt;&lt;D xsi:type="xsd:double"&gt;2607.6261508082262&lt;/D&gt;&lt;D xsi:type="xsd:double"&gt;2616.677073919182&lt;/D&gt;&lt;D xsi:type="xsd:double"&gt;2620.6052198884131&lt;/D&gt;&lt;D xsi:type="xsd:double"&gt;2616.983997535478&lt;/D&gt;&lt;D xsi:type="xsd:double"&gt;2624.585897252703&lt;/D&gt;&lt;D xsi:type="xsd:double"&gt;2623.3786306500579&lt;/D&gt;&lt;D xsi:type="xsd:double"&gt;2621.6174707912592&lt;/D&gt;&lt;D xsi:type="xsd:double"&gt;2617.0848238626149&lt;/D&gt;&lt;D xsi:type="xsd:double"&gt;2617.5501001918151&lt;/D&gt;&lt;D xsi:type="xsd:double"&gt;2608.810568511868&lt;/D&gt;&lt;D xsi:type="xsd:double"&gt;2612.3271322454989&lt;/D&gt;&lt;D xsi:type="xsd:double"&gt;2611.296912825358&lt;/D&gt;&lt;D xsi:type="xsd:double"&gt;2616.2371352395121&lt;/D&gt;&lt;D xsi:type="xsd:double"&gt;2613.6717708636679&lt;/D&gt;&lt;D xsi:type="xsd:double"&gt;2618.</t>
        </r>
      </text>
    </comment>
    <comment ref="A47" authorId="0" shapeId="0">
      <text>
        <r>
          <rPr>
            <b/>
            <sz val="9"/>
            <color indexed="81"/>
            <rFont val="Tahoma"/>
            <charset val="1"/>
          </rPr>
          <t>66516642233&lt;/D&gt;&lt;D xsi:type="xsd:double"&gt;2621.016084375115&lt;/D&gt;&lt;D xsi:type="xsd:double"&gt;2624.373814905558&lt;/D&gt;&lt;D xsi:type="xsd:double"&gt;2629.5678154785669&lt;/D&gt;&lt;D xsi:type="xsd:double"&gt;2646.9205659062141&lt;/D&gt;&lt;D xsi:type="xsd:double"&gt;2646.7255726271192&lt;/D&gt;&lt;D xsi:type="xsd:double"&gt;2646.6163845039941&lt;/D&gt;&lt;D xsi:type="xsd:double"&gt;2644.9456291659922&lt;/D&gt;&lt;D xsi:type="xsd:double"&gt;2648.3511920214728&lt;/D&gt;&lt;D xsi:type="xsd:double"&gt;2652.333882830631&lt;/D&gt;&lt;D xsi:type="xsd:double"&gt;2648.7115957932492&lt;/D&gt;&lt;D xsi:type="xsd:double"&gt;2653.2436490773039&lt;/D&gt;&lt;D xsi:type="xsd:double"&gt;2654.7244221556052&lt;/D&gt;&lt;D xsi:type="xsd:double"&gt;2651.76625223256&lt;/D&gt;&lt;D xsi:type="xsd:double"&gt;2657.6093270866172&lt;/D&gt;&lt;D xsi:type="xsd:double"&gt;2654.68299045866&lt;/D&gt;&lt;D xsi:type="xsd:double"&gt;2661.4662332862849&lt;/D&gt;&lt;D xsi:type="xsd:double"&gt;2657.150894814748&lt;/D&gt;&lt;D xsi:type="xsd:double"&gt;2658.1576457024221&lt;/D&gt;&lt;D xsi:type="xsd:double"&gt;2655.2146860115249&lt;/D&gt;&lt;D xsi:type="xsd:double"&gt;2651.183742912282&lt;/D&gt;&lt;D xsi:type="xsd:double"&gt;2658.85684322113&lt;/D&gt;&lt;D xsi:type="xsd:double"&gt;2665.5244651072039&lt;/D&gt;&lt;D xsi:type="xsd:double"&gt;2665.174325536248&lt;/D&gt;&lt;D xsi:type="xsd:double"&gt;2670.1673618211412&lt;/D&gt;&lt;D xsi:type="xsd:double"&gt;2673.6767887937858&lt;/D&gt;&lt;D xsi:type="xsd:double"&gt;2674.390162521393&lt;/D&gt;&lt;D xsi:type="xsd:double"&gt;2691.63848698979&lt;/D&gt;&lt;D xsi:type="xsd:double"&gt;2692.8704265715778&lt;/D&gt;&lt;D xsi:type="xsd:double"&gt;2693.7157859186391&lt;/D&gt;&lt;D xsi:type="xsd:double"&gt;2694.1288057623842&lt;/D&gt;&lt;D xsi:type="xsd:double"&gt;2670.744893755475&lt;/D&gt;&lt;D xsi:type="xsd:double"&gt;2680.4397088378719&lt;/D&gt;&lt;D xsi:type="xsd:double"&gt;2682.1344058926588&lt;/D&gt;&lt;D xsi:type="xsd:double"&gt;2681.682755324699&lt;/D&gt;&lt;D xsi:type="xsd:double"&gt;2681.940030058659&lt;/D&gt;&lt;D xsi:type="xsd:double"&gt;2678.384814527798&lt;/D&gt;&lt;D xsi:type="xsd:double"&gt;2686.4558182900651&lt;/D&gt;&lt;D xsi:type="xsd:double"&gt;2686.217328860675&lt;/D&gt;&lt;D xsi:type="xsd:double"&gt;2689.1920786628361&lt;/D&gt;&lt;D xsi:type="xsd:double"&gt;2689.128467621656&lt;/D&gt;&lt;D xsi:type="xsd:double"&gt;2692.048148944732&lt;/D&gt;&lt;D xsi:type="xsd:double"&gt;2700.9293848091588&lt;/D&gt;&lt;D xsi:type="xsd:double"&gt;2699.895731549208&lt;/D&gt;&lt;D xsi:type="xsd:double"&gt;2691.702448359948&lt;/D&gt;&lt;D xsi:type="xsd:double"&gt;2692.127611510165&lt;/D&gt;&lt;D xsi:type="xsd:double"&gt;2708.0814175996252&lt;/D&gt;&lt;D xsi:type="xsd:double"&gt;2704.580192300311&lt;/D&gt;&lt;D xsi:type="xsd:double"&gt;2701.3376754674018&lt;/D&gt;&lt;D xsi:type="xsd:double"&gt;2695.1602200321872&lt;/D&gt;&lt;D xsi:type="xsd:double"&gt;2692.4577462225252&lt;/D&gt;&lt;D xsi:type="xsd:double"&gt;2708.879662272207&lt;/D&gt;&lt;D xsi:type="xsd:double"&gt;2719.006452363908&lt;/D&gt;&lt;D xsi:type="xsd:double"&gt;2722.1551380613541&lt;/D&gt;&lt;D xsi:type="xsd:double"&gt;2728.594171858279&lt;/D&gt;&lt;D xsi:type="xsd:double"&gt;2730.106410590718&lt;/D&gt;&lt;D xsi:type="xsd:double"&gt;2719.165213206571&lt;/D&gt;&lt;D xsi:type="xsd:double"&gt;2724.5363524289428&lt;/D&gt;&lt;D xsi:type="xsd:double"&gt;2722.6402419013029&lt;/D&gt;&lt;D xsi:type="xsd:double"&gt;2716.194857276646&lt;/D&gt;&lt;D xsi:type="xsd:double"&gt;2718.8803203120619&lt;/D&gt;&lt;D xsi:type="xsd:double"&gt;2756.6067913938159&lt;/D&gt;&lt;D xsi:type="xsd:double"&gt;2753.1684906945829&lt;/D&gt;&lt;D xsi:type="xsd:double"&gt;2766.49343009256&lt;/D&gt;&lt;D xsi:type="xsd:double"&gt;2765.54159368799&lt;/D&gt;&lt;D xsi:type="xsd:double"&gt;2778.5812066568192&lt;/D&gt;&lt;D xsi:type="xsd:double"&gt;2784.7559764892849&lt;/D&gt;&lt;D xsi:type="xsd:double"&gt;2783.0569426246439&lt;/D&gt;&lt;D xsi:type="xsd:double"&gt;2773.4372343430859&lt;/D&gt;&lt;D xsi:type="xsd:double"&gt;2771.7740115039342&lt;/D&gt;&lt;D xsi:type="xsd:double"&gt;2767.692073321849&lt;/D&gt;&lt;D xsi:type="xsd:double"&gt;2759.79134886051&lt;/D&gt;&lt;D xsi:type="xsd:double"&gt;2747.8734947939411&lt;/D&gt;&lt;D xsi:type="xsd:double"&gt;2744.5042069312062&lt;/D&gt;&lt;D xsi:type="xsd:double"&gt;2742.1353681648279&lt;/D&gt;&lt;D xsi:type="xsd:double"&gt;2738.3104856773662&lt;/D&gt;&lt;D xsi:type="xsd:double"&gt;2745.983847564326&lt;/D&gt;&lt;D xsi:type="xsd:double"&gt;2750.5188875269641&lt;/D&gt;&lt;D xsi:type="xsd:double"&gt;2750.0889902267&lt;/D&gt;&lt;D xsi:type="xsd:double"&gt;2760.550399668979&lt;/D&gt;&lt;D xsi:type="xsd:double"&gt;2763.7119209617958&lt;/D&gt;&lt;D xsi:type="xsd:double"&gt;2763.4084159239528&lt;/D&gt;&lt;D xsi:type="xsd:double"&gt;2755.7005279897321&lt;/D&gt;&lt;D xsi:type="xsd:double"&gt;2754.5039242892472&lt;/D&gt;&lt;D xsi:type="xsd:double"&gt;2746.1496068664278&lt;/D&gt;&lt;D xsi:type="xsd:double"&gt;2745.8268438929222&lt;/D&gt;&lt;D xsi:type="xsd:double"&gt;2744.7409313498429&lt;/D&gt;&lt;D xsi:type="xsd:double"&gt;2747.8921788637281&lt;/D&gt;&lt;D xsi:type="xsd:double"&gt;2745.41985341885&lt;/D&gt;&lt;D xsi:type="xsd:double"&gt;2745.420548650538&lt;/D&gt;&lt;D xsi:type="xsd:double"&gt;2740.772829211789&lt;/D&gt;&lt;D xsi:type="xsd:double"&gt;2742.4453118883048&lt;/D&gt;&lt;D xsi:type="xsd:double"&gt;2728.2086464372851&lt;/D&gt;&lt;D xsi:type="xsd:double"&gt;2729.267187600647&lt;/D&gt;&lt;D xsi:type="xsd:double"&gt;2746.51825420691&lt;/D&gt;&lt;D xsi:type="xsd:double"&gt;2755.866181030518&lt;/D&gt;&lt;D xsi:type="xsd:double"&gt;2746.638677980699&lt;/D&gt;&lt;D xsi:type="xsd:double"&gt;2710.519230783194&lt;/D&gt;&lt;D xsi:type="xsd:double"&gt;2713.8704948977011&lt;/D&gt;&lt;D xsi:type="xsd:double"&gt;2704.1975882085671&lt;/D&gt;&lt;D xsi:type="xsd:double"&gt;2698.769852572595&lt;/D&gt;&lt;D xsi:type="xsd:double"&gt;2684.71444013073&lt;/D&gt;&lt;D xsi:type="xsd:double"&gt;2695.01419789894&lt;/D&gt;&lt;D xsi:type="xsd:double"&gt;2702.760868361976&lt;/D&gt;&lt;D xsi:type="xsd:double"&gt;2692.6294840081318&lt;/D&gt;&lt;D xsi:type="xsd:double"&gt;2682.9573240806408&lt;/D&gt;&lt;D xsi:type="xsd:double"&gt;2669.096603134466&lt;/D&gt;&lt;D xsi:type="xsd:double"&gt;2676.4210619639512&lt;/D&gt;&lt;D xsi:type="xsd:double"&gt;2678.672662960746&lt;/D&gt;&lt;D xsi:type="xsd:double"&gt;2678.5725361531449&lt;/D&gt;&lt;D xsi:type="xsd:double"&gt;2673.003640988904&lt;/D&gt;&lt;D xsi:type="xsd:double"&gt;2684.5075518649969&lt;/D&gt;&lt;D xsi:type="xsd:double"&gt;2688.60765136595&lt;/D&gt;&lt;D xsi:type="xsd:double"&gt;2697.8904476049911&lt;/D&gt;&lt;D xsi:type="xsd:double"&gt;2683.2269661860441&lt;/D&gt;&lt;D xsi:type="xsd:double"&gt;2666.440374581985&lt;/D&gt;&lt;D xsi:type="xsd:double"&gt;2667.2427338173361&lt;/D&gt;&lt;D xsi:type="xsd:double"&gt;2644.6340864953841&lt;/D&gt;&lt;D xsi:type="xsd:double"&gt;2629.987125668797&lt;/D&gt;&lt;D xsi:type="xsd:double"&gt;2610.9410333951678&lt;/D&gt;&lt;D xsi:type="xsd:double"&gt;2641.752601107687&lt;/D&gt;&lt;D xsi:type="xsd:double"&gt;2644.3708525262969&lt;/D&gt;&lt;D xsi:type="xsd:double"&gt;2643.5101032993771&lt;/D&gt;&lt;D xsi:type="xsd:double"&gt;2643.4318757777769&lt;/D&gt;&lt;D xsi:type="xsd:double"&gt;2642.4188978178549&lt;/D&gt;&lt;D xsi:type="xsd:double"&gt;2645.6748663326148&lt;/D&gt;&lt;D xsi:type="xsd:double"&gt;2641.10868655692&lt;/D&gt;&lt;D xsi:type="xsd:double"&gt;2639.510357243078&lt;/D&gt;&lt;D xsi:type="xsd:double"&gt;2637.9161709039358&lt;/D&gt;&lt;D xsi:type="xsd:double"&gt;2639.76267210819&lt;/D&gt;&lt;D xsi:type="xsd:double"&gt;2641.9126393434358&lt;/D&gt;&lt;D xsi:type="xsd:double"&gt;2641.8547067390882&lt;/D&gt;&lt;D xsi:type="xsd:double"&gt;2638.6928672815579&lt;/D&gt;&lt;D xsi:type="xsd:double"&gt;2638.7372473801979&lt;/D&gt;&lt;D xsi:type="xsd:double"&gt;2633.0989151817162&lt;/D&gt;&lt;D xsi:type="xsd:double"&gt;2634.5089756745379&lt;/D&gt;&lt;D xsi:type="xsd:double"&gt;2640.6334036526141&lt;/D&gt;&lt;D xsi:type="xsd:double"&gt;2645.7557112761888&lt;/D&gt;&lt;D xsi:type="xsd:double"&gt;2649.3207785533941&lt;/D&gt;&lt;D xsi:type="xsd:double"&gt;2652.524376235689&lt;/D&gt;&lt;D xsi:type="xsd:double"&gt;2651.7650915287072&lt;/D&gt;&lt;D xsi:type="xsd:double"&gt;2652.7779401226981&lt;/D&gt;&lt;D xsi:type="xsd:double"&gt;2647.024792374817&lt;/D&gt;&lt;D xsi:type="xsd:double"&gt;2644.7310445406292&lt;/D&gt;&lt;D xsi:type="xsd:double"&gt;2644.2250816178539&lt;/D&gt;&lt;D xsi:type="xsd:double"&gt;2646.6606027387538&lt;/D&gt;&lt;D xsi:type="xsd:double"&gt;2650.8617315156548&lt;/D&gt;&lt;D xsi:type="xsd:double"&gt;2653.929974558157&lt;/D&gt;&lt;D xsi:type="xsd:double"&gt;2652.0135979385368&lt;/D&gt;&lt;D xsi:type="xsd:double"&gt;2645.2845387384409&lt;/D&gt;&lt;D xsi:type="xsd:double"&gt;2647.7774667778608&lt;/D&gt;&lt;D xsi:type="xsd:double"&gt;2647.8828981418028&lt;/D&gt;&lt;D xsi:type="xsd:double"&gt;2650.2949654419322&lt;/D&gt;&lt;D xsi:type="xsd:double"&gt;2652.634873806011&lt;/D&gt;&lt;D xsi:type="xsd:double"&gt;2651.696779671272&lt;/D&gt;&lt;D xsi:type="xsd:double"&gt;2648.4727032612659&lt;/D&gt;&lt;D xsi:type="xsd:double"&gt;2644.8782908787562&lt;/D&gt;&lt;D xsi:type="xsd:double"&gt;2646.4293756445072&lt;/D&gt;&lt;D xsi:type="xsd:double"&gt;2646.5274241571151&lt;/D&gt;&lt;D xsi:type="xsd:double"&gt;2646.7855248373062&lt;/D&gt;&lt;D xsi:type="xsd:double"&gt;2645.3896605487771&lt;/D&gt;&lt;D xsi:type="xsd:double"&gt;2644.2587480583338&lt;/D&gt;&lt;D xsi:type="xsd:double"&gt;2645.0744542496291&lt;/D&gt;&lt;D xsi:type="xsd:double"&gt;2641.0300065655911&lt;/D&gt;&lt;D xsi:type="xsd:double"&gt;2644.9400171319971&lt;/D&gt;&lt;D xsi:type="xsd:double"&gt;2646.4188966892161&lt;/D&gt;&lt;D xsi:type="xsd:double"&gt;2643.5275552702178&lt;/D&gt;&lt;D xsi:type="xsd:double"&gt;2639.155694618903&lt;/D&gt;&lt;D xsi:type="xsd:double"&gt;2639.212696954437&lt;/D&gt;&lt;D xsi:type="xsd:double"&gt;2643.41769264939&lt;/D&gt;&lt;D xsi:type="xsd:double"&gt;2641.9948356085879&lt;/D&gt;&lt;D xsi:type="xsd:double"&gt;2645.012566092591&lt;/D&gt;&lt;D xsi:type="xsd:double"&gt;2642.8730599306091&lt;/D&gt;&lt;D xsi:type="xsd:double"&gt;2639.9596248129919&lt;/D&gt;&lt;D xsi:type="xsd:double"&gt;2638.3181338930049&lt;/D&gt;&lt;D xsi:type="xsd:double"&gt;2637.8690269463909&lt;/D&gt;&lt;D xsi:type="xsd:double"&gt;2638.1124924017222&lt;/D&gt;&lt;D xsi:type="xsd:double"&gt;2639.3247178063689&lt;/D&gt;&lt;D xsi:type="xsd:double"&gt;2639.4123050112012&lt;/D&gt;&lt;D xsi:type="xsd:double"&gt;2641.23795752094&lt;/D&gt;&lt;D xsi:type="xsd:double"&gt;2646.3807198707991&lt;/D&gt;&lt;D xsi:type="xsd:double"&gt;2647.3882100171759&lt;/D&gt;&lt;D xsi:type="xsd:double"&gt;2645.5339662808251&lt;/D&gt;&lt;D xsi:type="xsd:double"&gt;2650.0464779614722&lt;/D&gt;&lt;D xsi:type="xsd:double"&gt;2649.726512117355&lt;/D&gt;&lt;D xsi:type="xsd:double"&gt;2653.7277795106038&lt;/D&gt;&lt;D xsi:type="xsd:double"&gt;2676.4770654481949&lt;/D&gt;&lt;D xsi:type="xsd:double"&gt;2707.0296396537151&lt;/D&gt;&lt;D xsi:type="xsd:double"&gt;2705.2813683234908&lt;/D&gt;&lt;D xsi:type="xsd:double"&gt;2700.62725088577&lt;/D&gt;&lt;D xsi:type="xsd:double"&gt;2701.4175961740812&lt;/D&gt;&lt;D xsi:type="xsd:double"&gt;2699.6330317811389&lt;/D&gt;&lt;D xsi:type="xsd:double"&gt;2695.247591847286&lt;/D&gt;&lt;D xsi:type="xsd:double"&gt;2666.260170448074&lt;/D&gt;&lt;D xsi:type="xsd:double"&gt;2662.461455482457&lt;/D&gt;&lt;D xsi:type="xsd:double"&gt;2669.82952521389&lt;/D&gt;&lt;D xsi:type="xsd:double"&gt;2658.8787104856442&lt;/D&gt;&lt;D xsi:type="xsd:double"&gt;2659.8642793251079&lt;/D&gt;&lt;D xsi:type="xsd:double"&gt;2645.9161602594522&lt;/D&gt;&lt;D xsi:type="xsd:double"&gt;2624.5291331593148&lt;/D&gt;&lt;D xsi:type="xsd:double"&gt;2623.274952074783&lt;/D&gt;&lt;D xsi:type="xsd:double"&gt;2625.2046564073971&lt;/D&gt;&lt;D xsi:type="xsd:double"&gt;2602.2332266827138&lt;/D&gt;&lt;D xsi:type="xsd:double"&gt;2605.259413950374&lt;/D&gt;&lt;D xsi:type="xsd:double"&gt;2611.1244251859389&lt;/D&gt;&lt;D xsi:type="xsd:double"&gt;2609.077210247417&lt;/D&gt;&lt;D xsi:type="xsd:double"&gt;2608.5253071559118&lt;/D&gt;&lt;D xsi:type="xsd:double"&gt;2611.8638514215691&lt;/D&gt;&lt;D xsi:type="xsd:double"&gt;2608.9714812317711&lt;/D&gt;&lt;D xsi:type="xsd:double"&gt;2616.2752214592442&lt;/D&gt;&lt;D xsi:type="xsd:double"&gt;2617.6753502612378&lt;/D&gt;&lt;D xsi:type="xsd:double"&gt;2600.3194421814278&lt;/D&gt;&lt;D xsi:type="xsd:double"&gt;2600.3857477174088&lt;/D&gt;&lt;D xsi:type="xsd:double"&gt;2600.97942363698&lt;/D&gt;&lt;D xsi:type="xsd:double"&gt;2600.74461316956&lt;/D&gt;&lt;D xsi:type="xsd:double"&gt;2588.94471628914&lt;/D&gt;&lt;D xsi:type="xsd:double"&gt;2590.4252786387492&lt;/D&gt;&lt;D xsi:type="xsd:double"&gt;2596.9373317832028&lt;/D&gt;&lt;D xsi:type="xsd:double"&gt;2598.8215712217489&lt;/D&gt;&lt;D xsi:type="xsd:double"&gt;2604.0772150844109&lt;/D&gt;&lt;D xsi:type="xsd:double"&gt;2619.289174793777&lt;/D&gt;&lt;D xsi:type="xsd:double"&gt;2621.9904216184641&lt;/D&gt;&lt;D xsi:type="xsd:double"&gt;2623.515027669042&lt;/D&gt;&lt;D xsi:type="xsd:double"&gt;2631.016607781823&lt;/D&gt;&lt;D xsi:type="xsd:double"&gt;2620.104999778458&lt;/D&gt;&lt;D xsi:type="xsd:double"&gt;2617.523234559415&lt;/D&gt;&lt;D xsi:type="xsd:double"&gt;2619.1691732547852&lt;/D&gt;&lt;D xsi:type="xsd:double"&gt;2619.31794185383&lt;/D&gt;&lt;D xsi:type="xsd:double"&gt;2628.9347807265881&lt;/D&gt;&lt;D xsi:type="xsd:double"&gt;2625.4380223455792&lt;/D&gt;&lt;D xsi:type="xsd:double"&gt;2628.6320301032488&lt;/D&gt;&lt;D xsi:type="xsd:double"&gt;2625.4450099955561&lt;/D&gt;&lt;D xsi:type="xsd:double"&gt;2632.10836398765&lt;/D&gt;&lt;D xsi:type="xsd:double"&gt;2626.1083824290708&lt;/D&gt;&lt;D xsi:type="xsd:double"&gt;2623.764842467629&lt;/D&gt;&lt;D xsi:type="xsd:double"&gt;2625.4601720789919&lt;/D&gt;&lt;D xsi:type="xsd:double"&gt;2622.6845178174422&lt;/D&gt;&lt;D xsi:type="xsd:double"&gt;2607.4605589579951&lt;/D&gt;&lt;D xsi:type="xsd:double"&gt;2601.72181976098&lt;/D&gt;&lt;D xsi:type="xsd:double"&gt;2605.9259548074278&lt;/D&gt;&lt;D xsi:type="xsd:double"&gt;2609.6712060757959&lt;/D&gt;&lt;D xsi:type="xsd:double"&gt;2612.4716235297751&lt;/D&gt;&lt;D xsi:type="xsd:double"&gt;2607.3275077350841&lt;/D&gt;&lt;D xsi:type="xsd:double"&gt;2604.0598872066212&lt;/D&gt;&lt;D xsi:type="xsd:double"&gt;2604.8325347101641&lt;/D&gt;&lt;D xsi:type="xsd:double"&gt;2600.0432674111939&lt;/D&gt;&lt;D xsi:type="xsd:double"&gt;2595.898790977717&lt;/D&gt;&lt;D xsi:type="xsd:double"&gt;2597.957339901775&lt;/D&gt;&lt;D xsi:type="xsd:double"&gt;2599.559885791&lt;/D&gt;&lt;D xsi:type="xsd:double"&gt;2596.7842040941082&lt;/D&gt;&lt;D xsi:type="xsd:double"&gt;2595.5856636943531&lt;/D&gt;&lt;D xsi:type="xsd:double"&gt;2605.8365692549032&lt;/D&gt;&lt;D xsi:type="xsd:double"&gt;2608.505643494374&lt;/D&gt;&lt;D xsi:type="xsd:double"&gt;2608.9286073516132&lt;/D&gt;&lt;D xsi:type="xsd:double"&gt;2606.0356986358338&lt;/D&gt;&lt;D xsi:type="xsd:double"&gt;2614.2613738083119&lt;/D&gt;&lt;D xsi:type="xsd:double"&gt;2617.614212664027&lt;/D&gt;&lt;D xsi:type="xsd:double"&gt;2619.7252375103&lt;/D&gt;&lt;D xsi:type="xsd:double"&gt;2623.3792146909918&lt;/D&gt;&lt;D xsi:type="xsd:double"&gt;2632.0576598441862&lt;/D&gt;&lt;D xsi:type="xsd:double"&gt;2633.963500684782&lt;/D&gt;&lt;D xsi:type="xsd:double"&gt;2635.176800162958&lt;/D&gt;&lt;D xsi:type="xsd:double"&gt;2629.7082763862109&lt;/D&gt;&lt;D xsi:type="xsd:double"&gt;2642.9849632339278&lt;/D&gt;&lt;D xsi:type="xsd:double"&gt;2640.233943765309&lt;/D&gt;&lt;D xsi:type="xsd:double"&gt;2644.5338393165921&lt;/D&gt;&lt;D xsi:type="xsd:double"&gt;2638.4579754142728&lt;/D&gt;&lt;D xsi:type="xsd:double"&gt;2632.2942991028849&lt;/D&gt;&lt;D xsi:type="xsd:double"&gt;2630.3382317330579&lt;/D&gt;&lt;D xsi:type="xsd:double"&gt;2635.4669563585&lt;/D&gt;&lt;D xsi:type="xsd:double"&gt;2638.42786193725&lt;/D&gt;&lt;D xsi:type="xsd:double"&gt;2639.5753060418629&lt;/D&gt;&lt;D xsi:type="xsd:double"&gt;2641.048325009242&lt;/D&gt;&lt;D xsi:type="xsd:double"&gt;2645.5567110260472&lt;/D&gt;&lt;D xsi:type="xsd:double"&gt;2649.6130606167121&lt;/D&gt;&lt;D xsi:type="xsd:double"&gt;2653.1792727370589&lt;/D&gt;&lt;D xsi:type="xsd:double"&gt;2648.0461311262438&lt;/D&gt;&lt;D xsi:type="xsd:double"&gt;2635.1827958113572&lt;/D&gt;&lt;D xsi:type="xsd:double"&gt;2636.77133818682&lt;/D&gt;&lt;D xsi:type="xsd:double"&gt;2636.4159691218852&lt;/D&gt;&lt;D xsi:type="xsd:double"&gt;2640.519241699832&lt;/D&gt;&lt;D xsi:type="xsd:double"&gt;2627.4482239540371&lt;/D&gt;&lt;D xsi:type="xsd:double"&gt;2636.6782880381979&lt;/D&gt;&lt;D xsi:type="xsd:double"&gt;2638.1852064586851&lt;/D&gt;&lt;D xsi:type="xsd:double"&gt;2622.34121844881&lt;/D&gt;&lt;D xsi:type="xsd:double"&gt;2617.044647877869&lt;/D&gt;&lt;D xsi:type="xsd:double"&gt;2612.1422201553542&lt;/D&gt;&lt;D xsi:type="xsd:double"&gt;2612.9591096732852&lt;/D&gt;&lt;D xsi:type="xsd:double"&gt;2616.216842671859&lt;/D&gt;&lt;D xsi:type="xsd:double"&gt;2615.7422856976432&lt;/D&gt;&lt;D xsi:type="xsd:double"&gt;2620.4333490234412&lt;/D&gt;&lt;D xsi:type="xsd:double"&gt;2614.1613328238341&lt;/D&gt;&lt;D xsi:type="xsd:double"&gt;2666.2790124965718&lt;/D&gt;&lt;D xsi:type="xsd:double"&gt;2668.805889549702&lt;/D&gt;&lt;D xsi:type="xsd:double"&gt;2691.3815131922752&lt;/D&gt;&lt;D xsi:type="xsd:double"&gt;2697.8685167395229&lt;/D&gt;&lt;D xsi:type="xsd:double"&gt;2659.3944633418109&lt;/D&gt;&lt;D xsi:type="xsd:double"&gt;2663.565281122188&lt;/D&gt;&lt;D xsi:type="xsd:double"&gt;2665.64723662046&lt;/D&gt;&lt;D xsi:type="xsd:double"&gt;2671.38079737645&lt;/D&gt;&lt;D xsi:type="xsd:double"&gt;2674.5321974049239&lt;/D&gt;&lt;D xsi:type="xsd:double"&gt;2670.91172342325&lt;/D&gt;&lt;D xsi:type="xsd:double"&gt;2710.8469458921022&lt;/D&gt;&lt;D xsi:type="xsd:double"&gt;2717.8067441067651&lt;/D&gt;&lt;D xsi:type="xsd:double"&gt;2719.0554727136191&lt;/D&gt;&lt;D xsi:type="xsd:double"&gt;2739.671325844949&lt;/D&gt;&lt;D xsi:type="xsd:double"&gt;2752.268852993634&lt;/D&gt;&lt;D xsi:type="xsd:double"&gt;2751.5570937288639&lt;/D&gt;&lt;D xsi:type="xsd:double"&gt;2753.759321207885&lt;/D&gt;&lt;D xsi:type="xsd:double"&gt;2772.1653478550152&lt;/D&gt;&lt;D xsi:type="xsd:double"&gt;2774.02804925087&lt;/D&gt;&lt;D xsi:type="xsd:double"&gt;2764.9490472372231&lt;/D&gt;&lt;D xsi:type="xsd:double"&gt;2736.514505098819&lt;/D&gt;&lt;D xsi:type="xsd:double"&gt;2720.5496906860581&lt;/D&gt;&lt;D xsi:type="xsd:double"&gt;2721.67394894719&lt;/D&gt;&lt;D xsi:type="xsd:double"&gt;2714.9778787032251&lt;/D&gt;&lt;D xsi:type="xsd:double"&gt;2713.3560035848081&lt;/D&gt;&lt;D xsi:type="xsd:double"&gt;2723.024749027129&lt;/D&gt;&lt;D xsi:type="xsd:double"&gt;2730.3922799846082&lt;/D&gt;&lt;D xsi:type="xsd:double"&gt;2746.4947729374808&lt;/D&gt;&lt;D xsi:type="xsd:double"&gt;2718.368896303517&lt;/D&gt;&lt;D xsi:type="xsd:double"&gt;2721.7811354102828&lt;/D&gt;&lt;D xsi:type="xsd:double"&gt;2732.8908716179722&lt;/D&gt;&lt;D xsi:type="xsd:double"&gt;2734.4616249100668&lt;/D&gt;&lt;D xsi:type="xsd:double"&gt;2728.315188684544&lt;/D&gt;&lt;D xsi:type="xsd:double"&gt;2714.758276345528&lt;/D&gt;&lt;D xsi:type="xsd:double"&gt;2716.7915791270648&lt;/D&gt;&lt;D xsi:type="xsd:double"&gt;2724.9541038326561&lt;/D&gt;&lt;D xsi:type="xsd:double"&gt;2727.7679875093509&lt;/D&gt;&lt;D xsi:type="xsd:double"&gt;2728.496801217716&lt;/D&gt;&lt;D xsi:type="xsd:double"&gt;2690.50318129842&lt;/D&gt;&lt;D xsi:type="xsd:double"&gt;2673.185850428606&lt;/D&gt;&lt;D xsi:type="xsd:double"&gt;2664.919642477736&lt;/D&gt;&lt;D xsi:type="xsd:double"&gt;2660.71032945916&lt;/D&gt;&lt;D xsi:type="xsd:double"&gt;2663.442429324205&lt;/D&gt;&lt;D xsi:type="xsd:double"&gt;2658.0769213778849&lt;/D&gt;&lt;D xsi:type="xsd:double"&gt;2660.6446264510068&lt;/D&gt;&lt;D xsi:type="xsd:double"&gt;2666.9354899266459&lt;/D&gt;&lt;D xsi:type="xsd:double"&gt;2669.5687992610378&lt;/D&gt;&lt;D xsi:type="xsd:double"&gt;2626.7045474566348&lt;/D&gt;&lt;D xsi:type="xsd:double"&gt;2640.3290214224812&lt;/D&gt;&lt;D xsi:type="xsd:double"&gt;2655.828228028397&lt;/D&gt;&lt;D xsi:type="xsd:double"&gt;2649.0586789776912&lt;/D&gt;&lt;D xsi:type="xsd:double"&gt;2650.57468983604&lt;/D&gt;&lt;D xsi:type="xsd:double"&gt;2630.734937460601&lt;/D&gt;&lt;D xsi:type="xsd:double"&gt;2636.4741734593881&lt;/D&gt;&lt;D xsi:type="xsd:double"&gt;2622.420037870424&lt;/D&gt;&lt;D xsi:type="xsd:double"&gt;2611.1361241258141&lt;/D&gt;&lt;D xsi:type="xsd:double"&gt;2624.1477804632491&lt;/D&gt;&lt;D xsi:type="xsd:double"&gt;2642.0968611714538&lt;/D&gt;&lt;D xsi:type="xsd:double"&gt;2652.4045178359261&lt;/D&gt;&lt;D xsi:type="xsd:double"&gt;2652.9132977584832&lt;/D&gt;&lt;D xsi:type="xsd:double"&gt;2622.6044232166159&lt;/D&gt;&lt;D xsi:type="xsd:double"&gt;2607.029726448382&lt;/D&gt;&lt;D xsi:type="xsd:double"&gt;2618.4324925692972&lt;/D&gt;&lt;D xsi:type="xsd:double"&gt;2613.43975118187&lt;/D&gt;&lt;D xsi:type="xsd:double"&gt;2599.2641848088979&lt;/D&gt;&lt;D xsi:type="xsd:double"&gt;2608.9211014939419&lt;/D&gt;&lt;D xsi:type="xsd:double"&gt;2580.1296429976642&lt;/D&gt;&lt;D xsi:type="xsd:double"&gt;2570.8995508893968&lt;/D&gt;&lt;D xsi:type="xsd:double"&gt;2576.3677907112842&lt;/D&gt;&lt;D xsi:type="xsd:double"&gt;2575.2619789494761&lt;/D&gt;&lt;D xsi:type="xsd:double"&gt;2567.0956926470249&lt;/D&gt;&lt;D xsi:type="xsd:double"&gt;2556.8105688868968&lt;/D&gt;&lt;D xsi:type="xsd:double"&gt;2555.86489302282&lt;/D&gt;&lt;D xsi:type="xsd:double"&gt;2549.2096430959382&lt;/D&gt;&lt;D xsi:type="xsd:double"&gt;2543.7436820587732&lt;/D&gt;&lt;D xsi:type="xsd:double"&gt;2542.458981723908&lt;/D&gt;&lt;D xsi:type="xsd:double"&gt;2542.070745722383&lt;/D&gt;&lt;D xsi:type="xsd:double"&gt;2545.2577153435659&lt;/D&gt;&lt;D xsi:type="xsd:double"&gt;2542.83727807474&lt;/D&gt;&lt;D xsi:type="xsd:double"&gt;2544.32778486245&lt;/D&gt;&lt;D xsi:type="xsd:double"&gt;2543.8398040594629&lt;/D&gt;&lt;D xsi:type="xsd:double"&gt;2543.197588568778&lt;/D&gt;&lt;D xsi:type="xsd:double"&gt;2542.905431509344&lt;/D&gt;&lt;D xsi:type="xsd:double"&gt;2544.6234801846131&lt;/D&gt;&lt;D xsi:type="xsd:double"&gt;2545.279974205605&lt;/D&gt;&lt;D xsi:type="xsd:double"&gt;2545.85177694614&lt;/D&gt;&lt;D xsi:type="xsd:double"&gt;2543.903510059155&lt;/D&gt;&lt;D xsi:type="xsd:double"&gt;2547.43893801385&lt;/D&gt;&lt;D xsi:type="xsd:double"&gt;2536.163808430365&lt;/D&gt;&lt;D xsi:type="xsd:double"&gt;2540.823001858002&lt;/D&gt;&lt;D xsi:type="xsd:double"&gt;2536.1463909093682&lt;/D&gt;&lt;D xsi:type="xsd:double"&gt;2535.8614738163228&lt;/D&gt;&lt;D xsi:type="xsd:double"&gt;2534.5671790479778&lt;/D&gt;&lt;D xsi:type="xsd:double"&gt;2534.7797284605881&lt;/D&gt;&lt;D xsi:type="xsd:double"&gt;2534.4110782387611&lt;/D&gt;&lt;D xsi:type="xsd:double"&gt;2532.618787046923&lt;/D&gt;&lt;D xsi:type="xsd:double"&gt;2530.844105145989&lt;/D&gt;&lt;D xsi:type="xsd:double"&gt;2530.9938833172941&lt;/D&gt;&lt;D xsi:type="xsd:double"&gt;2528.2025506426&lt;/D&gt;&lt;D xsi:type="xsd:double"&gt;2527.1021840387748&lt;/D&gt;&lt;D xsi:type="xsd:double"&gt;2523.325123343408&lt;/D&gt;&lt;D xsi:type="xsd:double"&gt;2525.0128648244781&lt;/D&gt;&lt;D xsi:type="xsd:double"&gt;2526.1712523474121&lt;/D&gt;&lt;D xsi:type="xsd:double"&gt;2530.798894223291&lt;/D&gt;&lt;D xsi:type="xsd:double"&gt;2536.7465951880981&lt;/D&gt;&lt;D xsi:type="xsd:double"&gt;2534.2680771782689&lt;/D&gt;&lt;D xsi:type="xsd:double"&gt;2535.229977493952&lt;/D&gt;&lt;D xsi:type="xsd:double"&gt;2534.869606480564&lt;/D&gt;&lt;D xsi:type="xsd:double"&gt;2533.2671392983211&lt;/D&gt;&lt;D xsi:type="xsd:double"&gt;2530.605074130699&lt;/D&gt;&lt;D xsi:type="xsd:double"&gt;2529.8314287686439&lt;/D&gt;&lt;D xsi:type="xsd:double"&gt;2529.228881103907&lt;/D&gt;&lt;D xsi:type="xsd:double"&gt;2524.783468701185&lt;/D&gt;&lt;D xsi:type="xsd:double"&gt;2528.5496391292349&lt;/D&gt;&lt;D xsi:type="xsd:double"&gt;2529.8972800746092&lt;/D&gt;&lt;D xsi:type="xsd:double"&gt;2527.713312157221&lt;/D&gt;&lt;D xsi:type="xsd:double"&gt;2523.515635040445&lt;/D&gt;&lt;D xsi:type="xsd:double"&gt;2519.5229303056349&lt;/D&gt;&lt;D xsi:type="xsd:double"&gt;2523.4143862350611&lt;/D&gt;&lt;D xsi:type="xsd:double"&gt;2528.4847703386959&lt;/D&gt;&lt;D xsi:type="xsd:double"&gt;2531.0409839667959&lt;/D&gt;&lt;D xsi:type="xsd:double"&gt;2536.9080214152091&lt;/D&gt;&lt;D xsi:type="xsd:double"&gt;2536.5536688085281&lt;/D&gt;&lt;D xsi:type="xsd:double"&gt;2537.122464172538&lt;/D&gt;&lt;D xsi:type="xsd:double"&gt;2535.5578532649129&lt;/D&gt;&lt;D xsi:type="xsd:double"&gt;2530.8597789973278&lt;/D&gt;&lt;D xsi:type="xsd:double"&gt;2529.8187762476109&lt;/D&gt;&lt;D xsi:type="xsd:double"&gt;2531.9778221255019&lt;/D&gt;&lt;D xsi:type="xsd:double"&gt;2535.3795421978011&lt;/D&gt;&lt;D xsi:type="xsd:double"&gt;2533.8117226554032&lt;/D&gt;&lt;D xsi:type="xsd:double"&gt;2532.204965871043&lt;/D&gt;&lt;D xsi:type="xsd:double"&gt;2541.268638749139&lt;/D&gt;&lt;D xsi:type="xsd:double"&gt;2523.3381104398591&lt;/D&gt;&lt;D xsi:type="xsd:double"&gt;2522.5645148739241&lt;/D&gt;&lt;D xsi:type="xsd:double"&gt;2528.044142943922&lt;/D&gt;&lt;D xsi:type="xsd:double"&gt;2531.070267887897&lt;/D&gt;&lt;D xsi:type="xsd:double"&gt;2528.463127767478&lt;/D&gt;&lt;D xsi:type="xsd:double"&gt;2561.3766706441029&lt;/D&gt;&lt;D xsi:type="xsd:double"&gt;2564.5964600866482&lt;/D&gt;&lt;D xsi:type="xsd:double"&gt;2577.493335915678&lt;/D&gt;&lt;D xsi:type="xsd:double"&gt;2591.9703718994328&lt;/D&gt;&lt;D xsi:type="xsd:double"&gt;2592.1478550772072&lt;/D&gt;&lt;D xsi:type="xsd:double"&gt;2591.548274294275&lt;/D&gt;&lt;D xsi:type="xsd:double"&gt;2590.35890416427&lt;/D&gt;&lt;D xsi:type="xsd:double"&gt;2588.3954590803719&lt;/D&gt;&lt;D xsi:type="xsd:double"&gt;2594.656264253169&lt;/D&gt;&lt;D xsi:type="xsd:double"&gt;2592.5823235349449&lt;/D&gt;&lt;D xsi:type="xsd:double"&gt;2593.8823570654808&lt;/D&gt;&lt;D xsi:type="xsd:double"&gt;2591.3658836881459&lt;/D&gt;&lt;D xsi:type="xsd:double"&gt;2589.1048366126638&lt;/D&gt;&lt;D xsi:type="xsd:double"&gt;2578.3294795677421&lt;/D&gt;&lt;D xsi:type="xsd:double"&gt;2575.5820069195088&lt;/D&gt;&lt;D xsi:type="xsd:double"&gt;2579.862316890375&lt;/D&gt;&lt;D xsi:type="xsd:double"&gt;2577.22668895126&lt;/D&gt;&lt;D xsi:type="xsd:double"&gt;2575.3033827157828&lt;/D&gt;&lt;D xsi:type="xsd:double"&gt;2565.0418336893472&lt;/D&gt;&lt;D xsi:type="xsd:double"&gt;2568.0142737478218&lt;/D&gt;&lt;D xsi:type="xsd:double"&gt;2564.9175778056178&lt;/D&gt;&lt;D xsi:type="xsd:double"&gt;2562.854858782543&lt;/D&gt;&lt;D xsi:type="xsd:double"&gt;2563.812756749759&lt;/D&gt;&lt;D xsi:type="xsd:double"&gt;2568.3208165894662&lt;/D&gt;&lt;D xsi:type="xsd:double"&gt;2569.3765146967262&lt;/D&gt;&lt;D xsi:type="xsd:double"&gt;2558.1786594121531&lt;/D&gt;&lt;D xsi:type="xsd:double"&gt;2559.6709307016158&lt;/D&gt;&lt;D xsi:type="xsd:double"&gt;2543.8952343709352&lt;/D&gt;&lt;D xsi:type="xsd:double"&gt;2536.3192766410189&lt;/D&gt;&lt;D xsi:type="xsd:double"&gt;2537.202423151713&lt;/D&gt;&lt;D xsi:type="xsd:double"&gt;2538.4642087629618&lt;/D&gt;&lt;D xsi:type="xsd:double"&gt;2538.7405555259979&lt;/D&gt;&lt;D xsi:type="xsd:double"&gt;2537.2797492691&lt;/D&gt;&lt;D xsi:type="xsd:double"&gt;2536.6633961546759&lt;/D&gt;&lt;D xsi:type="xsd:double"&gt;2539.42144561746&lt;/D&gt;&lt;D xsi:type="xsd:double"&gt;2539.6995626883358&lt;/D&gt;&lt;D xsi:type="xsd:double"&gt;2533.356055325492&lt;/D&gt;&lt;D xsi:type="xsd:double"&gt;2536.3095077918761&lt;/D&gt;&lt;D xsi:type="xsd:double"&gt;2535.2151256551979&lt;/D&gt;&lt;D xsi:type="xsd:double"&gt;2550.396018834283&lt;/D&gt;&lt;D xsi:type="xsd:double"&gt;2539.48896563335&lt;/D&gt;&lt;D xsi:type="xsd:double"&gt;2534.21590488704&lt;/D&gt;&lt;D xsi:type="xsd:double"&gt;2537.5061733453872&lt;/D&gt;&lt;D xsi:type="xsd:double"&gt;2537.4486148664241&lt;/D&gt;&lt;D xsi:type="xsd:double"&gt;2546.3647597029908&lt;/D&gt;&lt;D xsi:type="xsd:double"&gt;2548.5480602074081&lt;/D&gt;&lt;D xsi:type="xsd:double"&gt;2548.480482078447&lt;/D&gt;&lt;D xsi:type="xsd:double"&gt;2539.6047534253439&lt;/D&gt;&lt;D xsi:type="xsd:double"&gt;2521.651765027766&lt;/D&gt;&lt;D xsi:type="xsd:double"&gt;2512.6532026636851&lt;/D&gt;&lt;D xsi:type="xsd:double"&gt;2501.3301136724449&lt;/D&gt;&lt;D xsi:type="xsd:double"&gt;2496.6123733715408&lt;/D&gt;&lt;D xsi:type="xsd:double"&gt;2492.975196852462&lt;/D&gt;&lt;D xsi:type="xsd:double"&gt;2491.9432014185022&lt;/D&gt;&lt;D xsi:type="xsd:double"&gt;2483.3556353025692&lt;/D&gt;&lt;D xsi:type="xsd:double"&gt;2481.102840632831&lt;/D&gt;&lt;D xsi:type="xsd:double"&gt;2482.3596474885112&lt;/D&gt;&lt;D xsi:type="xsd:double"&gt;2486.8734047609892&lt;/D&gt;&lt;D xsi:type="xsd:double"&gt;2486.5648612118339&lt;/D&gt;&lt;D xsi:type="xsd:double"&gt;2494.10630201057&lt;/D&gt;&lt;D xsi:type="xsd:double"&gt;2487.338830977686&lt;/D&gt;&lt;D xsi:type="xsd:double"&gt;2483.5173503101678&lt;/D&gt;&lt;D xsi:type="xsd:double"&gt;2483.7646573561719&lt;/D&gt;&lt;D xsi:type="xsd:double"&gt;2486.8940658375009&lt;/D&gt;&lt;D xsi:type="xsd:double"&gt;2479.2968279991792&lt;/D&gt;&lt;D xsi:type="xsd:double"&gt;2471.586707173823&lt;/D&gt;&lt;D xsi:type="xsd:double"&gt;2472.1909356016049&lt;/D&gt;&lt;D xsi:type="xsd:double"&gt;2475.1945776225389&lt;/D&gt;&lt;D xsi:type="xsd:double"&gt;2478.8696036759252&lt;/D&gt;&lt;D xsi:type="xsd:double"&gt;2475.0411290852362&lt;/D&gt;&lt;D xsi:type="xsd:double"&gt;2493.2408203977561&lt;/D&gt;&lt;D xsi:type="xsd:double"&gt;2504.1543306645158&lt;/D&gt;&lt;D xsi:type="xsd:double"&gt;2502.6398745028469&lt;/D&gt;&lt;D xsi:type="xsd:double"&gt;2501.5392223830431&lt;/D&gt;&lt;D xsi:type="xsd:double"&gt;2508.47174349586&lt;/D&gt;&lt;D xsi:type="xsd:double"&gt;2493.593365880115&lt;/D&gt;&lt;D xsi:type="xsd:double"&gt;2492.13794935109&lt;/D&gt;&lt;D xsi:type="xsd:double"&gt;2481.854809888202&lt;/D&gt;&lt;D xsi:type="xsd:double"&gt;2481.2559745804119&lt;/D&gt;&lt;D xsi:type="xsd:double"&gt;2481.4372744641742&lt;/D&gt;&lt;D xsi:type="xsd:double"&gt;2489.08757774534&lt;/D&gt;&lt;D xsi:type="xsd:double"&gt;2501.5076038021712&lt;/D&gt;&lt;D xsi:type="xsd:double"&gt;2498.0069064252548&lt;/D&gt;&lt;D xsi:type="xsd:double"&gt;2499.0120619686591&lt;/D&gt;&lt;D xsi:type="xsd:double"&gt;2497.4955953150229&lt;/D&gt;&lt;D xsi:type="xsd:double"&gt;2498.816091059985&lt;/D&gt;&lt;D xsi:type="xsd:double"&gt;2504.73539444478&lt;/D&gt;&lt;D xsi:type="xsd:double"&gt;2515.1687501653132&lt;/D&gt;&lt;D xsi:type="xsd:double"&gt;2527.5885345986062&lt;/D&gt;&lt;D xsi:type="xsd:double"&gt;2520.21649317158&lt;/D&gt;&lt;D xsi:type="xsd:double"&gt;2502.611275600701&lt;/D&gt;&lt;D xsi:type="xsd:double"&gt;2496.7141926111908&lt;/D&gt;&lt;D xsi:type="xsd:double"&gt;2497.06624072608&lt;/D&gt;&lt;D xsi:type="xsd:double"&gt;2503.754790695155&lt;/D&gt;&lt;D xsi:type="xsd:double"&gt;2499.5239482078482&lt;/D&gt;&lt;D xsi:type="xsd:double"&gt;2507.401633838977&lt;/D&gt;&lt;D xsi:type="xsd:double"&gt;2503.81852322854&lt;/D&gt;&lt;D xsi:type="xsd:double"&gt;2510.38412098051&lt;/D&gt;&lt;D xsi:type="xsd:double"&gt;2512.4819413438081&lt;/D&gt;&lt;D xsi:type="xsd:double"&gt;2514.231704029271&lt;/D&gt;&lt;D xsi:type="xsd:double"&gt;2506.6228422071749&lt;/D&gt;&lt;D xsi:type="xsd:double"&gt;2496.2677969907359&lt;/D&gt;&lt;D xsi:type="xsd:double"&gt;2497.7528655937808&lt;/D&gt;&lt;D xsi:type="xsd:double"&gt;2486.4106087255118&lt;/D&gt;&lt;D xsi:type="xsd:double"&gt;2480.5894581201569&lt;/D&gt;&lt;D xsi:type="xsd:double"&gt;2480.701062916602&lt;/D&gt;&lt;D xsi:type="xsd:double"&gt;2486.5766262620659&lt;/D&gt;&lt;D xsi:type="xsd:double"&gt;2482.3340720719711&lt;/D&gt;&lt;D xsi:type="xsd:double"&gt;2492.087945518811&lt;/D&gt;&lt;D xsi:type="xsd:double"&gt;2495.9017487572319&lt;/D&gt;&lt;D xsi:type="xsd:double"&gt;2488.4390534027489&lt;/D&gt;&lt;D xsi:type="xsd:double"&gt;2484.1814918164819&lt;/D&gt;&lt;D xsi:type="xsd:double"&gt;2482.166014181601&lt;/D&gt;&lt;D xsi:type="xsd:double"&gt;2480.2989649796091&lt;/D&gt;&lt;D xsi:type="xsd:double"&gt;2474.1547666155&lt;/D&gt;&lt;D xsi:type="xsd:double"&gt;2479.727258621509&lt;/D&gt;&lt;D xsi:type="xsd:double"&gt;2484.150616698495&lt;/D&gt;&lt;D xsi:type="xsd:double"&gt;2480.4775723989228&lt;/D&gt;&lt;D xsi:type="xsd:double"&gt;2482.2214552706441&lt;/D&gt;&lt;D xsi:type="xsd:double"&gt;2467.0206388975448&lt;/D&gt;&lt;D xsi:type="xsd:double"&gt;2451.640697547567&lt;/D&gt;&lt;D xsi:type="xsd:double"&gt;2454.3448805408352&lt;/D&gt;&lt;D xsi:type="xsd:double"&gt;2436.2956579301872&lt;/D&gt;&lt;D xsi:type="xsd:double"&gt;2409.0562445662258&lt;/D&gt;&lt;D xsi:type="xsd:double"&gt;2407.61370463838&lt;/D&gt;&lt;D xsi:type="xsd:double"&gt;2411.874620665747&lt;/D&gt;&lt;D xsi:type="xsd:double"&gt;2410.9768919660728&lt;/D&gt;&lt;D xsi:type="xsd:double"&gt;2404.1175646849938&lt;/D&gt;&lt;D xsi:type="xsd:double"&gt;2441.1511258575151&lt;/D&gt;&lt;D xsi:type="xsd:double"&gt;2442.0939410072729&lt;/D&gt;&lt;D xsi:type="xsd:double"&gt;2426.40012198432&lt;/D&gt;&lt;D xsi:type="xsd:double"&gt;2422.718400488011&lt;/D&gt;&lt;D xsi:type="xsd:double"&gt;2416.7140002242768&lt;/D&gt;&lt;D xsi:type="xsd:double"&gt;2418.0420975538918&lt;/D&gt;&lt;D xsi:type="xsd:double"&gt;2418.87956816363&lt;/D&gt;&lt;D xsi:type="xsd:double"&gt;2430.5131804951811&lt;/D&gt;&lt;D xsi:type="xsd:double"&gt;2506.5454386443871&lt;/D&gt;&lt;D xsi:type="xsd:double"&gt;2509.709710496998&lt;/D&gt;&lt;D xsi:type="xsd:double"&gt;2516.860257832278&lt;/D&gt;&lt;D xsi:type="xsd:double"&gt;2515.394840368846&lt;/D&gt;&lt;D xsi:type="xsd:double"&gt;2525.124708760708&lt;/D&gt;&lt;D xsi:type="xsd:double"&gt;2527.065413313338&lt;/D&gt;&lt;D xsi:type="xsd:double"&gt;2503.921515390211&lt;/D&gt;&lt;D xsi:type="xsd:double"&gt;2504.2739178140068&lt;/D&gt;&lt;D xsi:type="xsd:double"&gt;2496.1636194904809&lt;/D&gt;&lt;D xsi:type="xsd:double"&gt;2493.7891091022711&lt;/D&gt;&lt;D xsi:type="xsd:double"&gt;2493.68529214474&lt;/D&gt;&lt;D xsi:type="xsd:double"&gt;2498.9649621116678&lt;/D&gt;&lt;D xsi:type="xsd:double"&gt;2479.332766668233&lt;/D&gt;&lt;D xsi:type="xsd:double"&gt;2472.791446967778&lt;/D&gt;&lt;D xsi:type="xsd:double"&gt;2472.1774853252859&lt;/D&gt;&lt;D xsi:type="xsd:double"&gt;2468.67942875464&lt;/D&gt;&lt;D xsi:type="xsd:double"&gt;2469.478538394389&lt;/D&gt;&lt;D xsi:type="xsd:double"&gt;2459.389960394753&lt;/D&gt;&lt;D xsi:type="xsd:double"&gt;2457.4147109337282&lt;/D&gt;&lt;D xsi:type="xsd:double"&gt;2462.04423526912&lt;/D&gt;&lt;D xsi:type="xsd:double"&gt;2454.2380835742779&lt;/D&gt;&lt;D xsi:type="xsd:double"&gt;2443.7441605304521&lt;/D&gt;&lt;D xsi:type="xsd:double"&gt;2456.2411461556371&lt;/D&gt;&lt;D xsi:type="xsd:double"&gt;2446.409120366689&lt;/D&gt;&lt;D xsi:type="xsd:double"&gt;2444.068611749512&lt;/D&gt;&lt;D xsi:type="xsd:double"&gt;2433.236661270932&lt;/D&gt;&lt;D xsi:type="xsd:double"&gt;2475.2076014329919&lt;/D&gt;&lt;D xsi:type="xsd:double"&gt;2489.2054270151129&lt;/D&gt;&lt;D xsi:type="xsd:double"&gt;2473.60454500924&lt;/D&gt;&lt;D xsi:type="xsd:double"&gt;2466.237861005593&lt;/D&gt;&lt;D xsi:type="xsd:double"&gt;2431.3790426285341&lt;/D&gt;&lt;D xsi:type="xsd:double"&gt;2415.5776504193618&lt;/D&gt;&lt;D xsi:type="xsd:double"&gt;2429.0659129861469&lt;/D&gt;&lt;D xsi:type="xsd:double"&gt;2425.61943964682&lt;/D&gt;&lt;D xsi:type="xsd:double"&gt;2438.30142589358&lt;/D&gt;&lt;D xsi:type="xsd:double"&gt;2434.034459622042&lt;/D&gt;&lt;D xsi:type="xsd:double"&gt;2413.10938650086&lt;/D&gt;&lt;D xsi:type="xsd:double"&gt;2422.045459806287&lt;/D&gt;&lt;D xsi:type="xsd:double"&gt;2419.5590818482719&lt;/D&gt;&lt;D xsi:type="xsd:double"&gt;2406.9829827316862&lt;/D&gt;&lt;D xsi:type="xsd:double"&gt;2411.3071851663858&lt;/D&gt;&lt;D xsi:type="xsd:double"&gt;2402.56346209303&lt;/D&gt;&lt;D xsi:type="xsd:double"&gt;2408.8763755334448&lt;/D&gt;&lt;D xsi:type="xsd:double"&gt;2396.1245617197042&lt;/D&gt;&lt;D xsi:type="xsd:double"&gt;2388.081309528216&lt;/D&gt;&lt;D xsi:type="xsd:double"&gt;2388.7038666015628&lt;/D&gt;&lt;D xsi:type="xsd:double"&gt;2372.57220141559&lt;/D&gt;&lt;D xsi:type="xsd:double"&gt;2382.870836041543&lt;/D&gt;&lt;D xsi:type="xsd:double"&gt;2380.83460311903&lt;/D&gt;&lt;D xsi:type="xsd:double"&gt;2380.047896719941&lt;/D&gt;&lt;D xsi:type="xsd:double"&gt;2380.314985984453&lt;/D&gt;&lt;D xsi:type="xsd:double"&gt;2382.257993727294&lt;/D&gt;&lt;D xsi:type="xsd:double"&gt;2382.9056960316288&lt;/D&gt;&lt;D xsi:type="xsd:double"&gt;2383.056361296603&lt;/D&gt;&lt;D xsi:type="xsd:double"&gt;2384.4269940090762&lt;/D&gt;&lt;D xsi:type="xsd:double"&gt;2385.0047726050652&lt;/D&gt;&lt;D xsi:type="xsd:double"&gt;2382.982067072699&lt;/D&gt;&lt;D xsi:type="xsd:double"&gt;2382.6376473455971&lt;/D&gt;&lt;D xsi:type="xsd:double"&gt;2379.13946008649&lt;/D&gt;&lt;D xsi:type="xsd:double"&gt;2358.7774264000568&lt;/D&gt;&lt;D xsi:type="xsd:double"&gt;2356.7892757155232&lt;/D&gt;&lt;D xsi:type="xsd:double"&gt;2349.549067052752&lt;/D&gt;&lt;D xsi:type="xsd:double"&gt;2339.8386371189749&lt;/D&gt;&lt;D xsi:type="xsd:double"&gt;2338.3842141704959&lt;/D&gt;&lt;D xsi:type="xsd:double"&gt;2336.2291147587871&lt;/D&gt;&lt;D xsi:type="xsd:double"&gt;2334.5150298000649&lt;/D&gt;&lt;D xsi:type="xsd:double"&gt;2336.092554061765&lt;/D&gt;&lt;D xsi:type="xsd:double"&gt;2336.496622857876&lt;/D&gt;&lt;D xsi:type="xsd:double"&gt;2334.5922672749471&lt;/D&gt;&lt;D xsi:type="xsd:double"&gt;2333.79726024102&lt;/D&gt;&lt;D xsi:type="xsd:double"&gt;2332.2032322040591&lt;/D&gt;&lt;D xsi:type="xsd:double"&gt;2328.840727952359&lt;/D&gt;&lt;D xsi:type="xsd:double"&gt;2326.8591788795488&lt;/D&gt;&lt;D xsi:type="xsd:double"&gt;2328.476211035691&lt;/D&gt;&lt;D xsi:type="xsd:double"&gt;2327.8048082976752&lt;/D&gt;&lt;D xsi:type="xsd:double"&gt;2327.86978700719&lt;/D&gt;&lt;D xsi:type="xsd:double"&gt;2324.0129258693241&lt;/D&gt;&lt;D xsi:type="xsd:double"&gt;2324.9377746433711&lt;/D&gt;&lt;D xsi:type="xsd:double"&gt;2324.5207636023538&lt;/D&gt;&lt;D xsi:type="xsd:double"&gt;2320.5201375905349&lt;/D&gt;&lt;D xsi:type="xsd:double"&gt;2324.2363108315858&lt;/D&gt;&lt;D xsi:type="xsd:double"&gt;2324.5418872994078&lt;/D&gt;&lt;D xsi:type="xsd:double"&gt;2323.88332835089&lt;/D&gt;&lt;D xsi:type="xsd:double"&gt;2324.8753408999528&lt;/D&gt;&lt;D xsi:type="xsd:double"&gt;2328.0419963940421&lt;/D&gt;&lt;D xsi:type="xsd:double"&gt;2329.148923491794&lt;/D&gt;&lt;D xsi:type="xsd:double"&gt;2333.30509124155&lt;/D&gt;&lt;D xsi:type="xsd:double"&gt;2327.64587658529&lt;/D&gt;&lt;D xsi:type="xsd:double"&gt;2325.348543571406&lt;/D&gt;&lt;D xsi:type="xsd:double"&gt;2325.7534933520769&lt;/D&gt;&lt;D xsi:type="xsd:double"&gt;2320.612561049169&lt;/D&gt;&lt;D xsi:type="xsd:double"&gt;2322.0236073998149&lt;/D&gt;&lt;D xsi:type="xsd:double"&gt;2320.1335383345822&lt;/D&gt;&lt;D xsi:type="xsd:double"&gt;2317.349188637249&lt;/D&gt;&lt;D xsi:type="xsd:double"&gt;2314.077315877636&lt;/D&gt;&lt;D xsi:type="xsd:double"&gt;2309.4600514307458&lt;/D&gt;&lt;D xsi:type="xsd:double"&gt;2309.954364506204&lt;/D&gt;&lt;D xsi:type="xsd:double"&gt;2309.02562929984&lt;/D&gt;&lt;D xsi:type="xsd:double"&gt;2306.83322318628&lt;/D&gt;&lt;D xsi:type="xsd:double"&gt;2307.4414549226781&lt;/D&gt;&lt;D xsi:type="xsd:double"&gt;2310.140149325277&lt;/D&gt;&lt;D xsi:type="xsd:double"&gt;2313.0154110421772&lt;/D&gt;&lt;D xsi:type="xsd:double"&gt;2311.9660417236159&lt;/D&gt;&lt;D xsi:type="xsd:double"&gt;2315.124153263077&lt;/D&gt;&lt;D xsi:type="xsd:double"&gt;2317.4384435456882&lt;/D&gt;&lt;D xsi:type="xsd:double"&gt;2315.3504041160309&lt;/D&gt;&lt;D xsi:type="xsd:double"&gt;2316.3867567964139&lt;/D&gt;&lt;D xsi:type="xsd:double"&gt;2315.0715757205712&lt;/D&gt;&lt;D xsi:type="xsd:double"&gt;2310.9956074358188&lt;/D&gt;&lt;D xsi:type="xsd:double"&gt;2312.7383502841649&lt;/D&gt;&lt;D xsi:type="xsd:double"&gt;2311.699498372313&lt;/D&gt;&lt;D xsi:type="xsd:double"&gt;2315.0560194585269&lt;/D&gt;&lt;D xsi:type="xsd:double"&gt;2318.2287056061641&lt;/D&gt;&lt;D xsi:type="xsd:double"&gt;2340.9151659104718&lt;/D&gt;&lt;D xsi:type="xsd:double"&gt;2338.4049522787031&lt;/D&gt;&lt;D xsi:type="xsd:double"&gt;2337.5673610902231&lt;/D&gt;&lt;D xsi:type="xsd:double"&gt;2334.8178482988951&lt;/D&gt;&lt;D xsi:type="xsd:double"&gt;2338.5195412986682&lt;/D&gt;&lt;D xsi:type="xsd:double"&gt;2343.943569445476&lt;/D&gt;&lt;D xsi:type="xsd:double"&gt;2343.5724342145422&lt;/D&gt;&lt;D xsi:type="xsd:double"&gt;2338.2725881217239&lt;/D&gt;&lt;D xsi:type="xsd:double"&gt;2337.1189672023738&lt;/D&gt;&lt;D xsi:type="xsd:double"&gt;2340.5435385203&lt;/D&gt;&lt;D xsi:type="xsd:double"&gt;2344.9685211833389&lt;/D&gt;&lt;D xsi:type="xsd:double"&gt;2331.91132542028&lt;/D&gt;&lt;D xsi:type="xsd:double"&gt;2334.7496154119281&lt;/D&gt;&lt;D xsi:type="xsd:double"&gt;2369.5438900032291&lt;/D&gt;&lt;D xsi:type="xsd:double"&gt;2369.808729196006&lt;/D&gt;&lt;D xsi:type="xsd:double"&gt;2368.2915288656609&lt;/D&gt;&lt;D xsi:type="xsd:double"&gt;2366.6213205530289&lt;/D&gt;&lt;D xsi:type="xsd:double"&gt;2366.678382734297&lt;/D&gt;&lt;D xsi:type="xsd:double"&gt;2370.973776091168&lt;/D&gt;&lt;D xsi:type="xsd:double"&gt;2370.76872647196&lt;/D&gt;&lt;D xsi:type="xsd:double"&gt;2365.243070949904&lt;/D&gt;&lt;D xsi:type="xsd:double"&gt;2363.1724493027259&lt;/D&gt;&lt;D xsi:type="xsd:double"&gt;2367.873922322759&lt;/D&gt;&lt;D xsi:type="xsd:double"&gt;2368.6582937752169&lt;/D&gt;&lt;D xsi:type="xsd:double"&gt;2369.171820397135&lt;/D&gt;&lt;D xsi:type="xsd:double"&gt;2368.3022260009639&lt;/D&gt;&lt;D xsi:type="xsd:double"&gt;2370.1954633812811&lt;/D&gt;&lt;D xsi:type="xsd:double"&gt;2372.78062</t>
        </r>
      </text>
    </comment>
    <comment ref="A48" authorId="0" shapeId="0">
      <text>
        <r>
          <rPr>
            <b/>
            <sz val="9"/>
            <color indexed="81"/>
            <rFont val="Tahoma"/>
            <charset val="1"/>
          </rPr>
          <t>75803018&lt;/D&gt;&lt;D xsi:type="xsd:double"&gt;2325.5084807353778&lt;/D&gt;&lt;D xsi:type="xsd:double"&gt;2323.3729369754692&lt;/D&gt;&lt;D xsi:type="xsd:double"&gt;2324.688870981935&lt;/D&gt;&lt;D xsi:type="xsd:double"&gt;2320.947304036179&lt;/D&gt;&lt;D xsi:type="xsd:double"&gt;2322.3765839925341&lt;/D&gt;&lt;D xsi:type="xsd:double"&gt;2327.7518159797178&lt;/D&gt;&lt;D xsi:type="xsd:double"&gt;2329.0504365782349&lt;/D&gt;&lt;D xsi:type="xsd:double"&gt;2326.1777494043358&lt;/D&gt;&lt;D xsi:type="xsd:double"&gt;2329.3767519176531&lt;/D&gt;&lt;D xsi:type="xsd:double"&gt;2326.7917501521429&lt;/D&gt;&lt;D xsi:type="xsd:double"&gt;2311.5955554597972&lt;/D&gt;&lt;D xsi:type="xsd:double"&gt;2318.4214351209389&lt;/D&gt;&lt;D xsi:type="xsd:double"&gt;2317.7784781431028&lt;/D&gt;&lt;D xsi:type="xsd:double"&gt;2325.9515354875052&lt;/D&gt;&lt;D xsi:type="xsd:double"&gt;2324.250573632477&lt;/D&gt;&lt;D xsi:type="xsd:double"&gt;2325.9880900743569&lt;/D&gt;&lt;D xsi:type="xsd:double"&gt;2321.1661692069638&lt;/D&gt;&lt;D xsi:type="xsd:double"&gt;2356.428698307378&lt;/D&gt;&lt;D xsi:type="xsd:double"&gt;2357.9028364693609&lt;/D&gt;&lt;D xsi:type="xsd:double"&gt;2351.55723413975&lt;/D&gt;&lt;D xsi:type="xsd:double"&gt;2347.160246438184&lt;/D&gt;&lt;D xsi:type="xsd:double"&gt;2361.2128923296918&lt;/D&gt;&lt;D xsi:type="xsd:double"&gt;2352.6799375154651&lt;/D&gt;&lt;D xsi:type="xsd:double"&gt;2349.03584251034&lt;/D&gt;&lt;D xsi:type="xsd:double"&gt;2357.806440406282&lt;/D&gt;&lt;D xsi:type="xsd:double"&gt;2358.641379746759&lt;/D&gt;&lt;D xsi:type="xsd:double"&gt;2362.7903580698689&lt;/D&gt;&lt;D xsi:type="xsd:double"&gt;2363.8249020661669&lt;/D&gt;&lt;D xsi:type="xsd:double"&gt;2364.9837857556831&lt;/D&gt;&lt;D xsi:type="xsd:double"&gt;2359.8165421652661&lt;/D&gt;&lt;D xsi:type="xsd:double"&gt;2363.4938806824571&lt;/D&gt;&lt;D xsi:type="xsd:double"&gt;2368.4041407791078&lt;/D&gt;&lt;D xsi:type="xsd:double"&gt;2391.9254351822351&lt;/D&gt;&lt;D xsi:type="xsd:double"&gt;2390.7045338320818&lt;/D&gt;&lt;D xsi:type="xsd:double"&gt;2384.8801127180541&lt;/D&gt;&lt;D xsi:type="xsd:double"&gt;2384.02367276155&lt;/D&gt;&lt;D xsi:type="xsd:double"&gt;2387.70601405108&lt;/D&gt;&lt;D xsi:type="xsd:double"&gt;2391.871524366928&lt;/D&gt;&lt;D xsi:type="xsd:double"&gt;2391.6121072158439&lt;/D&gt;&lt;D xsi:type="xsd:double"&gt;2392.9232245362718&lt;/D&gt;&lt;D xsi:type="xsd:double"&gt;2394.261119407261&lt;/D&gt;&lt;D xsi:type="xsd:double"&gt;2394.7125666270172&lt;/D&gt;&lt;D xsi:type="xsd:double"&gt;2398.878600537354&lt;/D&gt;&lt;D xsi:type="xsd:double"&gt;2404.190652895702&lt;/D&gt;&lt;D xsi:type="xsd:double"&gt;2402.5937353194349&lt;/D&gt;&lt;D xsi:type="xsd:double"&gt;2404.98173000971&lt;/D&gt;&lt;D xsi:type="xsd:double"&gt;2400.6874492316911&lt;/D&gt;&lt;D xsi:type="xsd:double"&gt;2390.113433222687&lt;/D&gt;&lt;D xsi:type="xsd:double"&gt;2383.292902214122&lt;/D&gt;&lt;D xsi:type="xsd:double"&gt;2388.2927648559162&lt;/D&gt;&lt;D xsi:type="xsd:double"&gt;2386.7793942144549&lt;/D&gt;&lt;D xsi:type="xsd:double"&gt;2384.9002030162369&lt;/D&gt;&lt;D xsi:type="xsd:double"&gt;2381.3881740911538&lt;/D&gt;&lt;D xsi:type="xsd:double"&gt;2366.7743923317689&lt;/D&gt;&lt;D xsi:type="xsd:double"&gt;2371.2622762596011&lt;/D&gt;&lt;D xsi:type="xsd:double"&gt;2373.6122036994079&lt;/D&gt;&lt;D xsi:type="xsd:double"&gt;2378.9066354816082&lt;/D&gt;&lt;D xsi:type="xsd:double"&gt;2382.79061644073&lt;/D&gt;&lt;D xsi:type="xsd:double"&gt;2372.4224445454829&lt;/D&gt;&lt;D xsi:type="xsd:double"&gt;2367.566676054209&lt;/D&gt;&lt;D xsi:type="xsd:double"&gt;2360.693287450455&lt;/D&gt;&lt;D xsi:type="xsd:double"&gt;2360.5499816341189&lt;/D&gt;&lt;D xsi:type="xsd:double"&gt;2358.9722590447591&lt;/D&gt;&lt;D xsi:type="xsd:double"&gt;2361.2600581784409&lt;/D&gt;&lt;D xsi:type="xsd:double"&gt;2358.5986563908891&lt;/D&gt;&lt;D xsi:type="xsd:double"&gt;2358.4561597073389&lt;/D&gt;&lt;D xsi:type="xsd:double"&gt;2355.7290174882119&lt;/D&gt;&lt;D xsi:type="xsd:double"&gt;2355.5254224464111&lt;/D&gt;&lt;D xsi:type="xsd:double"&gt;2352.0127418711122&lt;/D&gt;&lt;D xsi:type="xsd:double"&gt;2347.9154126858871&lt;/D&gt;&lt;D xsi:type="xsd:double"&gt;2348.3301803485092&lt;/D&gt;&lt;D xsi:type="xsd:double"&gt;2347.713352334255&lt;/D&gt;&lt;D xsi:type="xsd:double"&gt;2344.6763093857649&lt;/D&gt;&lt;D xsi:type="xsd:double"&gt;2343.8173714711779&lt;/D&gt;&lt;D xsi:type="xsd:double"&gt;2350.014610898033&lt;/D&gt;&lt;D xsi:type="xsd:double"&gt;2358.2710533436289&lt;/D&gt;&lt;D xsi:type="xsd:double"&gt;2375.9877197344308&lt;/D&gt;&lt;D xsi:type="xsd:double"&gt;2374.1142493074658&lt;/D&gt;&lt;D xsi:type="xsd:double"&gt;2368.6492724884238&lt;/D&gt;&lt;D xsi:type="xsd:double"&gt;2373.6263192727911&lt;/D&gt;&lt;D xsi:type="xsd:double"&gt;2388.3724444450868&lt;/D&gt;&lt;D xsi:type="xsd:double"&gt;2396.365741868437&lt;/D&gt;&lt;D xsi:type="xsd:double"&gt;2396.560729246311&lt;/D&gt;&lt;D xsi:type="xsd:double"&gt;2395.3475981690171&lt;/D&gt;&lt;D xsi:type="xsd:double"&gt;2389.612051970983&lt;/D&gt;&lt;D xsi:type="xsd:double"&gt;2387.7618065821289&lt;/D&gt;&lt;D xsi:type="xsd:double"&gt;2406.24487767187&lt;/D&gt;&lt;D xsi:type="xsd:double"&gt;2410.88704538805&lt;/D&gt;&lt;D xsi:type="xsd:double"&gt;2432.127513712031&lt;/D&gt;&lt;D xsi:type="xsd:double"&gt;2433.453385568067&lt;/D&gt;&lt;D xsi:type="xsd:double"&gt;2437.3223788635369&lt;/D&gt;&lt;D xsi:type="xsd:double"&gt;2423.7459111681319&lt;/D&gt;&lt;D xsi:type="xsd:double"&gt;2400.8003958791969&lt;/D&gt;&lt;D xsi:type="xsd:double"&gt;2394.5443080832929&lt;/D&gt;&lt;D xsi:type="xsd:double"&gt;2388.1779651541929&lt;/D&gt;&lt;D xsi:type="xsd:double"&gt;2395.1702537846932&lt;/D&gt;&lt;D xsi:type="xsd:double"&gt;2379.409433151051&lt;/D&gt;&lt;D xsi:type="xsd:double"&gt;2389.7581520381832&lt;/D&gt;&lt;D xsi:type="xsd:double"&gt;2396.2064548434132&lt;/D&gt;&lt;D xsi:type="xsd:double"&gt;2391.9007363265009&lt;/D&gt;&lt;D xsi:type="xsd:double"&gt;2392.882077643801&lt;/D&gt;&lt;D xsi:type="xsd:double"&gt;2365.4545853437971&lt;/D&gt;&lt;D xsi:type="xsd:double"&gt;2337.8505388193039&lt;/D&gt;&lt;D xsi:type="xsd:double"&gt;2332.9095907555261&lt;/D&gt;&lt;D xsi:type="xsd:double"&gt;2326.0894895773249&lt;/D&gt;&lt;D xsi:type="xsd:double"&gt;2326.532623953914&lt;/D&gt;&lt;D xsi:type="xsd:double"&gt;2325.85598882&lt;/D&gt;&lt;D xsi:type="xsd:double"&gt;2325.3667147553128&lt;/D&gt;&lt;D xsi:type="xsd:double"&gt;2313.164479837696&lt;/D&gt;&lt;D xsi:type="xsd:double"&gt;2313.2920531193222&lt;/D&gt;&lt;D xsi:type="xsd:double"&gt;2332.2794055562222&lt;/D&gt;&lt;D xsi:type="xsd:double"&gt;2326.8373028615169&lt;/D&gt;&lt;D xsi:type="xsd:double"&gt;2320.274234204609&lt;/D&gt;&lt;D xsi:type="xsd:double"&gt;2325.9414493610739&lt;/D&gt;&lt;D xsi:type="xsd:double"&gt;2334.89300043156&lt;/D&gt;&lt;D xsi:type="xsd:double"&gt;2334.4958554502909&lt;/D&gt;&lt;D xsi:type="xsd:double"&gt;2343.3665234630839&lt;/D&gt;&lt;D xsi:type="xsd:double"&gt;2333.5740209583951&lt;/D&gt;&lt;D xsi:type="xsd:double"&gt;2316.501064092985&lt;/D&gt;&lt;D xsi:type="xsd:double"&gt;2320.155152154563&lt;/D&gt;&lt;D xsi:type="xsd:double"&gt;2331.6022374994168&lt;/D&gt;&lt;D xsi:type="xsd:double"&gt;2331.5925790004908&lt;/D&gt;&lt;D xsi:type="xsd:double"&gt;2326.205645314019&lt;/D&gt;&lt;D xsi:type="xsd:double"&gt;2332.45348791692&lt;/D&gt;&lt;D xsi:type="xsd:double"&gt;2334.55560773853&lt;/D&gt;&lt;D xsi:type="xsd:double"&gt;2335.5338392323179&lt;/D&gt;&lt;D xsi:type="xsd:double"&gt;2341.9063088819821&lt;/D&gt;&lt;D xsi:type="xsd:double"&gt;2342.8353645987322&lt;/D&gt;&lt;D xsi:type="xsd:double"&gt;2350.738742011345&lt;/D&gt;&lt;D xsi:type="xsd:double"&gt;2348.8448587199882&lt;/D&gt;&lt;D xsi:type="xsd:double"&gt;2342.168953832107&lt;/D&gt;&lt;D xsi:type="xsd:double"&gt;2337.815364374535&lt;/D&gt;&lt;D xsi:type="xsd:double"&gt;2337.749563516873&lt;/D&gt;&lt;D xsi:type="xsd:double"&gt;2332.5563260096692&lt;/D&gt;&lt;D xsi:type="xsd:double"&gt;2331.37779581819&lt;/D&gt;&lt;D xsi:type="xsd:double"&gt;2329.49901766248&lt;/D&gt;&lt;D xsi:type="xsd:double"&gt;2342.4030817337689&lt;/D&gt;&lt;D xsi:type="xsd:double"&gt;2325.856985294336&lt;/D&gt;&lt;D xsi:type="xsd:double"&gt;2339.843929663672&lt;/D&gt;&lt;D xsi:type="xsd:double"&gt;2342.6442103682421&lt;/D&gt;&lt;D xsi:type="xsd:double"&gt;2342.03059907786&lt;/D&gt;&lt;D xsi:type="xsd:double"&gt;2357.5609683990342&lt;/D&gt;&lt;D xsi:type="xsd:double"&gt;2360.4595808227291&lt;/D&gt;&lt;D xsi:type="xsd:double"&gt;2379.2196999296129&lt;/D&gt;&lt;D xsi:type="xsd:double"&gt;2380.0684870350169&lt;/D&gt;&lt;D xsi:type="xsd:double"&gt;2381.1253815431569&lt;/D&gt;&lt;D xsi:type="xsd:double"&gt;2386.7617370651751&lt;/D&gt;&lt;D xsi:type="xsd:double"&gt;2368.797160996965&lt;/D&gt;&lt;D xsi:type="xsd:double"&gt;2368.722726313506&lt;/D&gt;&lt;D xsi:type="xsd:double"&gt;2370.5383378670931&lt;/D&gt;&lt;D xsi:type="xsd:double"&gt;2357.2401425850489&lt;/D&gt;&lt;D xsi:type="xsd:double"&gt;2362.1714846630321&lt;/D&gt;&lt;D xsi:type="xsd:double"&gt;2366.4438894397649&lt;/D&gt;&lt;D xsi:type="xsd:double"&gt;2366.30862058197&lt;/D&gt;&lt;D xsi:type="xsd:double"&gt;2366.2132865550461&lt;/D&gt;&lt;D xsi:type="xsd:double"&gt;2365.3855309782311&lt;/D&gt;&lt;D xsi:type="xsd:double"&gt;2369.3379925548688&lt;/D&gt;&lt;D xsi:type="xsd:double"&gt;2369.1388337838612&lt;/D&gt;&lt;D xsi:type="xsd:double"&gt;2368.9631128174542&lt;/D&gt;&lt;D xsi:type="xsd:double"&gt;2369.9137942009979&lt;/D&gt;&lt;D xsi:type="xsd:double"&gt;2370.2354128397742&lt;/D&gt;&lt;D xsi:type="xsd:double"&gt;2374.601448009993&lt;/D&gt;&lt;D xsi:type="xsd:double"&gt;2375.386723083684&lt;/D&gt;&lt;D xsi:type="xsd:double"&gt;2375.4637472380641&lt;/D&gt;&lt;D xsi:type="xsd:double"&gt;2375.736796868463&lt;/D&gt;&lt;D xsi:type="xsd:double"&gt;2375.7595536370018&lt;/D&gt;&lt;D xsi:type="xsd:double"&gt;2375.156734193381&lt;/D&gt;&lt;D xsi:type="xsd:double"&gt;2376.250378252601&lt;/D&gt;&lt;D xsi:type="xsd:double"&gt;2378.7268036504329&lt;/D&gt;&lt;D xsi:type="xsd:double"&gt;2381.8085908600392&lt;/D&gt;&lt;D xsi:type="xsd:double"&gt;2382.894440758771&lt;/D&gt;&lt;D xsi:type="xsd:double"&gt;2387.9251359119312&lt;/D&gt;&lt;D xsi:type="xsd:double"&gt;2387.7101314894171&lt;/D&gt;&lt;D xsi:type="xsd:double"&gt;2389.3084406228518&lt;/D&gt;&lt;D xsi:type="xsd:double"&gt;2389.2328309708018&lt;/D&gt;&lt;D xsi:type="xsd:double"&gt;2390.5099741458012&lt;/D&gt;&lt;D xsi:type="xsd:double"&gt;2392.0833936658269&lt;/D&gt;&lt;D xsi:type="xsd:double"&gt;2390.403531911626&lt;/D&gt;&lt;D xsi:type="xsd:double"&gt;2388.8764765196038&lt;/D&gt;&lt;D xsi:type="xsd:double"&gt;2388.4220373454&lt;/D&gt;&lt;D xsi:type="xsd:double"&gt;2388.4555849490148&lt;/D&gt;&lt;D xsi:type="xsd:double"&gt;2390.9927769408291&lt;/D&gt;&lt;D xsi:type="xsd:double"&gt;2392.168624691797&lt;/D&gt;&lt;D xsi:type="xsd:double"&gt;2392.9730900911518&lt;/D&gt;&lt;D xsi:type="xsd:double"&gt;2395.4268879260908&lt;/D&gt;&lt;D xsi:type="xsd:double"&gt;2394.687477489369&lt;/D&gt;&lt;D xsi:type="xsd:double"&gt;2399.901172257396&lt;/D&gt;&lt;D xsi:type="xsd:double"&gt;2401.960666582142&lt;/D&gt;&lt;D xsi:type="xsd:double"&gt;2406.4263255243382&lt;/D&gt;&lt;D xsi:type="xsd:double"&gt;2423.3761509169208&lt;/D&gt;&lt;D xsi:type="xsd:double"&gt;2407.0696140501741&lt;/D&gt;&lt;D xsi:type="xsd:double"&gt;2411.3596109282989&lt;/D&gt;&lt;D xsi:type="xsd:double"&gt;2411.054771133136&lt;/D&gt;&lt;D xsi:type="xsd:double"&gt;2413.4037147781542&lt;/D&gt;&lt;D xsi:type="xsd:double"&gt;2418.1404310587868&lt;/D&gt;&lt;D xsi:type="xsd:double"&gt;2417.70261408362&lt;/D&gt;&lt;D xsi:type="xsd:double"&gt;2419.9936614317489&lt;/D&gt;&lt;D xsi:type="xsd:double"&gt;2420.1537284476321&lt;/D&gt;&lt;D xsi:type="xsd:double"&gt;2425.8620391348891&lt;/D&gt;&lt;D xsi:type="xsd:double"&gt;2426.1484387367118&lt;/D&gt;&lt;D xsi:type="xsd:double"&gt;2428.5130759762251&lt;/D&gt;&lt;D xsi:type="xsd:double"&gt;2431.34252468522&lt;/D&gt;&lt;D xsi:type="xsd:double"&gt;2433.4400381208461&lt;/D&gt;&lt;D xsi:type="xsd:double"&gt;2433.906681174873&lt;/D&gt;&lt;D xsi:type="xsd:double"&gt;2461.4761513824869&lt;/D&gt;&lt;D xsi:type="xsd:double"&gt;2455.880256083698&lt;/D&gt;&lt;D xsi:type="xsd:double"&gt;2455.2112776225672&lt;/D&gt;&lt;D xsi:type="xsd:double"&gt;2453.9627912396718&lt;/D&gt;&lt;D xsi:type="xsd:double"&gt;2456.8239224213989&lt;/D&gt;&lt;D xsi:type="xsd:double"&gt;2463.3936700288491&lt;/D&gt;&lt;D xsi:type="xsd:double"&gt;2467.352841258325&lt;/D&gt;&lt;D xsi:type="xsd:double"&gt;2472.5177813073751&lt;/D&gt;&lt;D xsi:type="xsd:double"&gt;2461.463515945728&lt;/D&gt;&lt;D xsi:type="xsd:double"&gt;2464.41737179489&lt;/D&gt;&lt;D xsi:type="xsd:double"&gt;2464.9598824484988&lt;/D&gt;&lt;D xsi:type="xsd:double"&gt;2467.907973615293&lt;/D&gt;&lt;D xsi:type="xsd:double"&gt;2473.227797440542&lt;/D&gt;&lt;D xsi:type="xsd:double"&gt;2472.0156995698371&lt;/D&gt;&lt;D xsi:type="xsd:double"&gt;2472.216850141233&lt;/D&gt;&lt;D xsi:type="xsd:double"&gt;2472.1762616418491&lt;/D&gt;&lt;D xsi:type="xsd:double"&gt;2515.43298724279&lt;/D&gt;&lt;D xsi:type="xsd:double"&gt;2515.646984316144&lt;/D&gt;&lt;D xsi:type="xsd:double"&gt;2515.6538658030231&lt;/D&gt;&lt;D xsi:type="xsd:double"&gt;2518.7520952624741&lt;/D&gt;&lt;D xsi:type="xsd:double"&gt;2521.159955805746&lt;/D&gt;&lt;D xsi:type="xsd:double"&gt;2527.1981001466129&lt;/D&gt;&lt;D xsi:type="xsd:double"&gt;2526.5062083476168&lt;/D&gt;&lt;D xsi:type="xsd:double"&gt;2523.5680117000861&lt;/D&gt;&lt;D xsi:type="xsd:double"&gt;2524.6133876051772&lt;/D&gt;&lt;D xsi:type="xsd:double"&gt;2526.9662605187082&lt;/D&gt;&lt;D xsi:type="xsd:double"&gt;2534.5868982749039&lt;/D&gt;&lt;D xsi:type="xsd:double"&gt;2538.5607397630092&lt;/D&gt;&lt;D xsi:type="xsd:double"&gt;2543.43002384629&lt;/D&gt;&lt;D xsi:type="xsd:double"&gt;2552.662169299284&lt;/D&gt;&lt;D xsi:type="xsd:double"&gt;2569.740669147714&lt;/D&gt;&lt;D xsi:type="xsd:double"&gt;2563.744597837876&lt;/D&gt;&lt;D xsi:type="xsd:double"&gt;2565.6547238740709&lt;/D&gt;&lt;D xsi:type="xsd:double"&gt;2576.1975339207711&lt;/D&gt;&lt;D xsi:type="xsd:double"&gt;2574.9873262511719&lt;/D&gt;&lt;D xsi:type="xsd:double"&gt;2572.9461796699552&lt;/D&gt;&lt;D xsi:type="xsd:double"&gt;2582.0611909421418&lt;/D&gt;&lt;D xsi:type="xsd:double"&gt;2586.0828757400782&lt;/D&gt;&lt;D xsi:type="xsd:double"&gt;2595.028194772126&lt;/D&gt;&lt;D xsi:type="xsd:double"&gt;2594.8822319671508&lt;/D&gt;&lt;D xsi:type="xsd:double"&gt;2581.7582406697711&lt;/D&gt;&lt;D xsi:type="xsd:double"&gt;2589.0960902628681&lt;/D&gt;&lt;D xsi:type="xsd:double"&gt;2594.1618399436288&lt;/D&gt;&lt;D xsi:type="xsd:double"&gt;2582.1248291938941&lt;/D&gt;&lt;D xsi:type="xsd:double"&gt;2582.4390014337582&lt;/D&gt;&lt;D xsi:type="xsd:double"&gt;2578.9152170416319&lt;/D&gt;&lt;D xsi:type="xsd:double"&gt;2582.8192008316169&lt;/D&gt;&lt;D xsi:type="xsd:double"&gt;2587.733646353297&lt;/D&gt;&lt;D xsi:type="xsd:double"&gt;2593.41212875873&lt;/D&gt;&lt;D xsi:type="xsd:double"&gt;2587.5939488665122&lt;/D&gt;&lt;D xsi:type="xsd:double"&gt;2583.8175863448892&lt;/D&gt;&lt;D xsi:type="xsd:double"&gt;2595.867763988877&lt;/D&gt;&lt;D xsi:type="xsd:double"&gt;2597.41109697446&lt;/D&gt;&lt;D xsi:type="xsd:double"&gt;2611.096418875798&lt;/D&gt;&lt;D xsi:type="xsd:double"&gt;2597.9322397452861&lt;/D&gt;&lt;D xsi:type="xsd:double"&gt;2595.5582823776722&lt;/D&gt;&lt;D xsi:type="xsd:double"&gt;2604.541063183889&lt;/D&gt;&lt;D xsi:type="xsd:double"&gt;2603.7067071422948&lt;/D&gt;&lt;D xsi:type="xsd:double"&gt;2598.0629077508152&lt;/D&gt;&lt;D xsi:type="xsd:double"&gt;2600.3208647716151&lt;/D&gt;&lt;D xsi:type="xsd:double"&gt;2601.68305242234&lt;/D&gt;&lt;D xsi:type="xsd:double"&gt;2607.7402577648618&lt;/D&gt;&lt;D xsi:type="xsd:double"&gt;2619.1676839509232&lt;/D&gt;&lt;D xsi:type="xsd:double"&gt;2612.8064818717121&lt;/D&gt;&lt;D xsi:type="xsd:double"&gt;2611.5927854330148&lt;/D&gt;&lt;D xsi:type="xsd:double"&gt;2613.205331776931&lt;/D&gt;&lt;D xsi:type="xsd:double"&gt;2653.91852290273&lt;/D&gt;&lt;D xsi:type="xsd:double"&gt;2666.938115350827&lt;/D&gt;&lt;D xsi:type="xsd:double"&gt;2673.578767864713&lt;/D&gt;&lt;D xsi:type="xsd:double"&gt;2681.537952591&lt;/D&gt;&lt;D xsi:type="xsd:double"&gt;2696.8322709667159&lt;/D&gt;&lt;D xsi:type="xsd:double"&gt;2708.4207069494132&lt;/D&gt;&lt;D xsi:type="xsd:double"&gt;2728.7570749349852&lt;/D&gt;&lt;D xsi:type="xsd:double"&gt;2723.097805928609&lt;/D&gt;&lt;D xsi:type="xsd:double"&gt;2726.6818974336111&lt;/D&gt;&lt;D xsi:type="xsd:double"&gt;2726.6818974336111&lt;/D&gt;&lt;/FQL&gt;&lt;FQL&gt;&lt;Q&gt;180458^FMA_CPS(NTMA,09/04/2007,0,D,,"PORTAGG","MEANR")&lt;/Q&gt;&lt;R&gt;2465&lt;/R&gt;&lt;C&gt;1&lt;/C&gt;&lt;D xsi:type="xsd:double"&gt;2115.383802250858&lt;/D&gt;&lt;D xsi:type="xsd:double"&gt;2104.485308409493&lt;/D&gt;&lt;D xsi:type="xsd:double"&gt;2109.3228893651381&lt;/D&gt;&lt;D xsi:type="xsd:double"&gt;2113.587270607457&lt;/D&gt;&lt;D xsi:type="xsd:double"&gt;2022.039445489522&lt;/D&gt;&lt;D xsi:type="xsd:double"&gt;2020.901925436774&lt;/D&gt;&lt;D xsi:type="xsd:double"&gt;1997.118442118503&lt;/D&gt;&lt;D xsi:type="xsd:double"&gt;1964.207172888146&lt;/D&gt;&lt;D xsi:type="xsd:double"&gt;1955.80385329913&lt;/D&gt;&lt;D xsi:type="xsd:double"&gt;1961.619186299311&lt;/D&gt;&lt;D xsi:type="xsd:double"&gt;1960.6204247490989&lt;/D&gt;&lt;D xsi:type="xsd:double"&gt;1951.1714872635889&lt;/D&gt;&lt;D xsi:type="xsd:double"&gt;1956.3968580117851&lt;/D&gt;&lt;D xsi:type="xsd:double"&gt;1951.783689154066&lt;/D&gt;&lt;D xsi:type="xsd:double"&gt;1940.2943687314271&lt;/D&gt;&lt;D xsi:type="xsd:double"&gt;1931.793055184761&lt;/D&gt;&lt;D xsi:type="xsd:double"&gt;1910.197423618615&lt;/D&gt;&lt;D xsi:type="xsd:double"&gt;1914.3135121113151&lt;/D&gt;&lt;D xsi:type="xsd:double"&gt;1912.1672009369349&lt;/D&gt;&lt;D xsi:type="xsd:double"&gt;1944.643566145412&lt;/D&gt;&lt;D xsi:type="xsd:double"&gt;1959.1042619625259&lt;/D&gt;&lt;D xsi:type="xsd:double"&gt;1953.3062017009911&lt;/D&gt;&lt;D xsi:type="xsd:double"&gt;1966.921569628254&lt;/D&gt;&lt;D xsi:type="xsd:double"&gt;1958.757413525866&lt;/D&gt;&lt;D xsi:type="xsd:double"&gt;1803.74556226409&lt;/D&gt;&lt;D xsi:type="xsd:double"&gt;1803.559607682118&lt;/D&gt;&lt;D xsi:type="xsd:double"&gt;1804.806913132803&lt;/D&gt;&lt;D xsi:type="xsd:double"&gt;1800.441249890248&lt;/D&gt;&lt;D xsi:type="xsd:double"&gt;1799.7113135151039&lt;/D&gt;&lt;D xsi:type="xsd:double"&gt;1798.2233866793811&lt;/D&gt;&lt;D xsi:type="xsd:double"&gt;1807.450715723958&lt;/D&gt;&lt;D xsi:type="xsd:double"&gt;1806.140115526413&lt;/D&gt;&lt;D xsi:type="xsd:double"&gt;1810.0575960657229&lt;/D&gt;&lt;D xsi:type="xsd:double"&gt;1807.947135929317&lt;/D&gt;&lt;D xsi:type="xsd:double"&gt;1805.24439693868&lt;/D&gt;&lt;D xsi:type="xsd:double"&gt;1794.5286474674169&lt;/D&gt;&lt;D xsi:type="xsd:double"&gt;1812.0316419725771&lt;/D&gt;&lt;D xsi:type="xsd:double"&gt;1825.260631943753&lt;/D&gt;&lt;D xsi:type="xsd:double"&gt;1833.1524392262861&lt;/D&gt;&lt;D xsi:type="xsd:double"&gt;1829.631077204243&lt;/D&gt;&lt;D xsi:type="xsd:double"&gt;1839.02197641739&lt;/D&gt;&lt;D xsi:type="xsd:double"&gt;1844.1880182854791&lt;/D&gt;&lt;D xsi:type="xsd:double"&gt;1862.57615355726&lt;/D&gt;&lt;D xsi:type="xsd:double"&gt;1853.320187268949&lt;/D&gt;&lt;D xsi:type="xsd:double"&gt;1860.193089747808&lt;/D&gt;&lt;D xsi:type="xsd:double"&gt;1863.6953070889681&lt;/D&gt;&lt;D xsi:type="xsd:double"&gt;1867.176871160772&lt;/D&gt;&lt;D xsi:type="xsd:double"&gt;1861.651876112729&lt;/D&gt;&lt;D xsi:type="xsd:double"&gt;1876.1922003033631&lt;/D&gt;&lt;D xsi:type="xsd:double"&gt;1875.7858990580351&lt;/D&gt;&lt;D xsi:type="xsd:double"&gt;1881.1389952054969&lt;/D&gt;&lt;D xsi:type="xsd:double"&gt;1884.864115700808&lt;/D&gt;&lt;D xsi:type="xsd:double"&gt;1887.84213598839&lt;/D&gt;&lt;D xsi:type="xsd:double"&gt;1893.0195808955859&lt;/D&gt;&lt;D xsi:type="xsd:double"&gt;1892.748090516332&lt;/D&gt;&lt;D xsi:type="xsd:double"&gt;1892.692456208661&lt;/D&gt;&lt;D xsi:type="xsd:double"&gt;1904.128019263007&lt;/D&gt;&lt;D xsi:type="xsd:double"&gt;1903.090647138127&lt;/D&gt;&lt;D xsi:type="xsd:double"&gt;1896.2064289796031&lt;/D&gt;&lt;D xsi:type="xsd:double"&gt;1883.56421111097&lt;/D&gt;&lt;D xsi:type="xsd:double"&gt;1877.8636739575841&lt;/D&gt;&lt;D xsi:type="xsd:double"&gt;1875.289154952497&lt;/D&gt;&lt;D xsi:type="xsd:double"&gt;1874.402407885086&lt;/D&gt;&lt;D xsi:type="xsd:double"&gt;1876.0749463943271&lt;/D&gt;&lt;D xsi:type="xsd:double"&gt;1881.9408155054989&lt;/D&gt;&lt;D xsi:type="xsd:double"&gt;1896.3115665169089&lt;/D&gt;&lt;D xsi:type="xsd:double"&gt;1916.3878128299721&lt;/D&gt;&lt;D xsi:type="xsd:double"&gt;1912.431096828524&lt;/D&gt;&lt;D xsi:type="xsd:double"&gt;1918.3590240255171&lt;/D&gt;&lt;D xsi:type="xsd:double"&gt;1927.4466612266681&lt;/D&gt;&lt;D xsi:type="xsd:double"&gt;1924.5322237322821&lt;/D&gt;&lt;D xsi:type="xsd:double"&gt;1930.4566031662689&lt;/D&gt;&lt;D xsi:type="xsd:double"&gt;1931.157159457041&lt;/D&gt;&lt;D xsi:type="xsd:double"&gt;1925.9369894379049&lt;/D&gt;&lt;D xsi:type="xsd:double"&gt;1932.2157369575921&lt;/D&gt;&lt;D xsi:type="xsd:double"&gt;1926.4561036803141&lt;/D&gt;&lt;D xsi:type="xsd:double"&gt;1920.7288118391989&lt;/D&gt;&lt;D xsi:type="xsd:double"&gt;1919.9772003879989&lt;/D&gt;&lt;D xsi:type="xsd:double"&gt;1931.15226252605&lt;/D&gt;&lt;D xsi:type="xsd:double"&gt;1916.5389513685859&lt;/D&gt;&lt;D xsi:type="xsd:double"&gt;1931.0082867201179&lt;/D&gt;&lt;D xsi:type="xsd:double"&gt;1928.611087973391&lt;/D&gt;&lt;D xsi:type="xsd:double"&gt;1913.466106753119&lt;/D&gt;&lt;D xsi:type="xsd:double"&gt;1898.2017179013369&lt;/D&gt;&lt;D xsi:type="xsd:double"&gt;1914.907784806695&lt;/D&gt;&lt;D xsi:type="xsd:double"&gt;1913.701652569255&lt;/D&gt;&lt;D xsi:type="xsd:double"&gt;1925.87856322143&lt;/D&gt;&lt;D xsi:type="xsd:double"&gt;1934.2106801946959&lt;/D&gt;&lt;D xsi:type="xsd:double"&gt;1945.474699178618&lt;/D&gt;&lt;D xsi:type="xsd:double"&gt;1948.513900051445&lt;/D&gt;&lt;D xsi:type="xsd:double"&gt;1951.718023705811&lt;/D&gt;&lt;D xsi:type="xsd:double"&gt;1962.2589786999181&lt;/D&gt;&lt;D xsi:type="xsd:double"&gt;1957.096253487297&lt;/D&gt;&lt;D xsi:type="xsd:double"&gt;1967.1727273742149&lt;/D&gt;&lt;D xsi:type="xsd:double"&gt;1972.9333914523729&lt;/D&gt;&lt;D xsi:type="xsd:double"&gt;1980.947192621725&lt;/D&gt;&lt;D xsi:type="xsd:double"&gt;1992.602311105592&lt;/D&gt;&lt;D xsi:type="xsd:double"&gt;1991.7029142186959&lt;/D&gt;&lt;D xsi:type="xsd:double"&gt;1999.0845273094251&lt;/D&gt;&lt;D xsi:type="xsd:double"&gt;2000.897755201737&lt;/D&gt;&lt;D xsi:type="xsd:double"&gt;2023.990184575192&lt;/D&gt;&lt;D xsi:type="xsd:double"&gt;2005.502841656767&lt;/D&gt;&lt;D xsi:type="xsd:double"&gt;2017.9716273378369&lt;/D&gt;&lt;D xsi:type="xsd:double"&gt;2032.9169034087161&lt;/D&gt;&lt;D xsi:type="xsd:double"&gt;2030.531014239514&lt;/D&gt;&lt;D xsi:type="xsd:double"&gt;2033.005215795986&lt;/D&gt;&lt;D xsi:type="xsd:double"&gt;2019.120529705677&lt;/D&gt;&lt;D xsi:type="xsd:double"&gt;2009.6021343670129&lt;/D&gt;&lt;D xsi:type="xsd:double"&gt;2010.324719229963&lt;/D&gt;&lt;D xsi:type="xsd:double"&gt;2014.597010478082&lt;/D&gt;&lt;D xsi:type="xsd:double"&gt;2024.036073990088&lt;/D&gt;&lt;D xsi:type="xsd:double"&gt;2028.8277711965659&lt;/D&gt;&lt;D xsi:type="xsd:double"&gt;2036.7647163477791&lt;/D&gt;&lt;D xsi:type="xsd:double"&gt;2031.1289678658011&lt;/D&gt;&lt;D xsi:type="xsd:double"&gt;2033.1206574767939&lt;/D&gt;&lt;D xsi:type="xsd:double"&gt;2042.331066785199&lt;/D&gt;&lt;D xsi:type="xsd:double"&gt;2022.392444579099&lt;/D&gt;&lt;D xsi:type="xsd:double"&gt;2038.3311821274031&lt;/D&gt;&lt;D xsi:type="xsd:double"&gt;2044.818311278071&lt;/D&gt;&lt;D xsi:type="xsd:double"&gt;2028.7799281948289&lt;/D&gt;&lt;D xsi:type="xsd:double"&gt;2033.0827521749141&lt;/D&gt;&lt;D xsi:type="xsd:double"&gt;2044.312091014933&lt;/D&gt;&lt;D xsi:type="xsd:double"&gt;2055.9521258779891&lt;/D&gt;&lt;D xsi:type="xsd:double"&gt;2056.11810911767&lt;/D&gt;&lt;D xsi:type="xsd:double"&gt;2048.4493071795719&lt;/D&gt;&lt;D xsi:type="xsd:double"&gt;2070.3667702009288&lt;/D&gt;&lt;D xsi:type="xsd:double"&gt;2074.5441633235992&lt;/D&gt;&lt;D xsi:type="xsd:double"&gt;2081.9570068520679&lt;/D&gt;&lt;D xsi:type="xsd:double"&gt;2078.9573271637742&lt;/D&gt;&lt;D xsi:type="xsd:double"&gt;2091.13645881244&lt;/D&gt;&lt;D xsi:type="xsd:double"&gt;2082.3860328704491&lt;/D&gt;&lt;D xsi:type="xsd:double"&gt;2077.5185248258981&lt;/D&gt;&lt;D xsi:type="xsd:double"&gt;2107.250577590346&lt;/D&gt;&lt;D xsi:type="xsd:double"&gt;2094.87128891355&lt;/D&gt;&lt;D xsi:type="xsd:double"&gt;2114.745244421908&lt;/D&gt;&lt;D xsi:type="xsd:double"&gt;2124.3580903089241&lt;/D&gt;&lt;D xsi:type="xsd:double"&gt;2134.8879837818649&lt;/D&gt;&lt;D xsi:type="xsd:double"&gt;2134.8622256146482&lt;/D&gt;&lt;D xsi:type="xsd:double"&gt;2117.3791936904081&lt;/D&gt;&lt;D xsi:type="xsd:double"&gt;2124.4559273875711&lt;/D&gt;&lt;D xsi:type="xsd:double"&gt;2131.4787317715418&lt;/D&gt;&lt;D xsi:type="xsd:double"&gt;2130.94046217064&lt;/D&gt;&lt;D xsi:type="xsd:double"&gt;2127.055688872596&lt;/D&gt;&lt;D xsi:type="xsd:double"&gt;2117.3296932419362&lt;/D&gt;&lt;D xsi:type="xsd:double"&gt;2115.6551212337331&lt;/D&gt;&lt;D xsi:type="xsd:double"&gt;2125.973758181884&lt;/D&gt;&lt;D xsi:type="xsd:double"&gt;2140.229853726637&lt;/D&gt;&lt;D xsi:type="xsd:double"&gt;2136.2897935950509&lt;/D&gt;&lt;D xsi:type="xsd:double"&gt;2137.42979183908&lt;/D&gt;&lt;D xsi:type="xsd:double"&gt;2136.789009068104&lt;/D&gt;&lt;D xsi:type="xsd:double"&gt;2134.1864321317348&lt;/D&gt;&lt;D xsi:type="xsd:double"&gt;2140.2758753243638&lt;/D&gt;&lt;D xsi:type="xsd:double"&gt;2132.8000850636231&lt;/D&gt;&lt;D xsi:type="xsd:double"&gt;2108.8303079963039&lt;/D&gt;&lt;D xsi:type="xsd:double"&gt;2110.82707952449&lt;/D&gt;&lt;D xsi:type="xsd:double"&gt;2106.6992795185452&lt;/D&gt;&lt;D xsi:type="xsd:double"&gt;2093.3472434857531&lt;/D&gt;&lt;D xsi:type="xsd:double"&gt;2115.084926024891&lt;/D&gt;&lt;D xsi:type="xsd:double"&gt;2126.0469900369162&lt;/D&gt;&lt;D xsi:type="xsd:double"&gt;2132.2780706402218&lt;/D&gt;&lt;D xsi:type="xsd:double"&gt;2138.2607786986609&lt;/D&gt;&lt;D xsi:type="xsd:double"&gt;2126.4839830795249&lt;/D&gt;&lt;D xsi:type="xsd:double"&gt;2127.6686115491621&lt;/D&gt;&lt;D xsi:type="xsd:double"&gt;2131.1320337609041&lt;/D&gt;&lt;D xsi:type="xsd:double"&gt;2138.719006069492&lt;/D&gt;&lt;D xsi:type="xsd:double"&gt;2134.5307550575931&lt;/D&gt;&lt;D xsi:type="xsd:double"&gt;2137.8716205595392&lt;/D&gt;&lt;D xsi:type="xsd:double"&gt;2149.1877829537689&lt;/D&gt;&lt;D xsi:type="xsd:double"&gt;2147.4909243941452&lt;/D&gt;&lt;D xsi:type="xsd:double"&gt;2150.1894632579329&lt;/D&gt;&lt;D xsi:type="xsd:double"&gt;2143.96695003236&lt;/D&gt;&lt;D xsi:type="xsd:double"&gt;2145.347521426213&lt;/D&gt;&lt;D xsi:type="xsd:double"&gt;2153.99243081434&lt;/D&gt;&lt;D xsi:type="xsd:double"&gt;2151.228452948656&lt;/D&gt;&lt;D xsi:type="xsd:double"&gt;2155.67971146334&lt;/D&gt;&lt;D xsi:type="xsd:double"&gt;2160.3021236285272&lt;/D&gt;&lt;D xsi:type="xsd:double"&gt;2174.994866819728&lt;/D&gt;&lt;D xsi:type="xsd:double"&gt;2171.3302420198438&lt;/D&gt;&lt;D xsi:type="xsd:double"&gt;2175.8529961308968&lt;/D&gt;&lt;D xsi:type="xsd:double"&gt;2179.2707072618509&lt;/D&gt;&lt;D xsi:type="xsd:double"&gt;2177.6809832953481&lt;/D&gt;&lt;D xsi:type="xsd:double"&gt;2172.0774471691561&lt;/D&gt;&lt;D xsi:type="xsd:double"&gt;2183.0063647122611&lt;/D&gt;&lt;D xsi:type="xsd:double"&gt;2189.5747821742889&lt;/D&gt;&lt;D xsi:type="xsd:double"&gt;2184.279562611493&lt;/D&gt;&lt;D xsi:type="xsd:double"&gt;2189.123878005&lt;/D&gt;&lt;D xsi:type="xsd:double"&gt;2162.7843981379392&lt;/D&gt;&lt;D xsi:type="xsd:double"&gt;2169.48055654985&lt;/D&gt;&lt;D xsi:type="xsd:double"&gt;2171.5178111714658&lt;/D&gt;&lt;D xsi:type="xsd:double"&gt;2181.4998332623209&lt;/D&gt;&lt;D xsi:type="xsd:double"&gt;2182.6038704400821&lt;/D&gt;&lt;D xsi:type="xsd:double"&gt;2181.589312720836&lt;/D&gt;&lt;D xsi:type="xsd:double"&gt;2174.535202552242&lt;/D&gt;&lt;D xsi:type="xsd:double"&gt;2182.59578740057&lt;/D&gt;&lt;D xsi:type="xsd:double"&gt;2150.4432699062631&lt;/D&gt;&lt;D xsi:type="xsd:double"&gt;2147.7379034114379&lt;/D&gt;&lt;D xsi:type="xsd:double"&gt;2151.297910649771&lt;/D&gt;&lt;D xsi:type="xsd:double"&gt;2158.71161733188&lt;/D&gt;&lt;D xsi:type="xsd:double"&gt;2164.4028719097159&lt;/D&gt;&lt;D xsi:type="xsd:double"&gt;2170.0929478990829&lt;/D&gt;&lt;D xsi:type="xsd:double"&gt;2183.1258665818632&lt;/D&gt;&lt;D xsi:type="xsd:double"&gt;2166.549566932872&lt;/D&gt;&lt;D xsi:type="xsd:double"&gt;2192.6116670902361&lt;/D&gt;&lt;D xsi:type="xsd:double"&gt;2196.194454170783&lt;/D&gt;&lt;D xsi:type="xsd:double"&gt;2205.976751692338&lt;/D&gt;&lt;D xsi:type="xsd:double"&gt;2215.3317660936859&lt;/D&gt;&lt;D xsi:type="xsd:double"&gt;2210.85060211796&lt;/D&gt;&lt;D xsi:type="xsd:double"&gt;2219.8222782769672&lt;/D&gt;&lt;D xsi:type="xsd:double"&gt;2221.298777746184&lt;/D&gt;&lt;D xsi:type="xsd:double"&gt;2217.7611342959258&lt;/D&gt;&lt;D xsi:type="xsd:double"&gt;2245.977982450936&lt;/D&gt;&lt;D xsi:type="xsd:double"&gt;2245.4004326187451&lt;/D&gt;&lt;D xsi:type="xsd:double"&gt;2234.682506949563&lt;/D&gt;&lt;D xsi:type="xsd:double"&gt;2248.0818171628762&lt;/D&gt;&lt;D xsi:type="xsd:double"&gt;2264.0909571658658&lt;/D&gt;&lt;D xsi:type="xsd:double"&gt;2269.42647006472&lt;/D&gt;&lt;D xsi:type="xsd:double"&gt;2272.326407050095&lt;/D&gt;&lt;D xsi:type="xsd:double"&gt;2285.170917748168&lt;/D&gt;&lt;D xsi:type="xsd:double"&gt;2292.6612837136231&lt;/D&gt;&lt;D xsi:type="xsd:double"&gt;2289.3939301728519&lt;/D&gt;&lt;D xsi:type="xsd:double"&gt;2295.0360091646139&lt;/D&gt;&lt;D xsi:type="xsd:double"&gt;2314.4556521598352&lt;/D&gt;&lt;D xsi:type="xsd:double"&gt;2311.9651062791108&lt;/D&gt;&lt;D xsi:type="xsd:double"&gt;2315.4260514713792&lt;/D&gt;&lt;D xsi:type="xsd:double"&gt;2323.1976666432179&lt;/D&gt;&lt;D xsi:type="xsd:double"&gt;2353.0080490050141&lt;/D&gt;&lt;D xsi:type="xsd:double"&gt;2299.6209057890719&lt;/D&gt;&lt;D xsi:type="xsd:double"&gt;2301.8722147343678&lt;/D&gt;&lt;D xsi:type="xsd:double"&gt;2306.7203760068792&lt;/D&gt;&lt;D xsi:type="xsd:double"&gt;2302.6530024158769&lt;/D&gt;&lt;D xsi:type="xsd:double"&gt;2285.290901941074&lt;/D&gt;&lt;D xsi:type="xsd:double"&gt;2275.7426408235492&lt;/D&gt;&lt;D xsi:type="xsd:double"&gt;2284.2296911824992&lt;/D&gt;&lt;D xsi:type="xsd:double"&gt;2278.2990273572682&lt;/D&gt;&lt;D xsi:type="xsd:double"&gt;2200.1473781378791&lt;/D&gt;&lt;D xsi:type="xsd:double"&gt;2191.7328334600438&lt;/D&gt;&lt;D xsi:type="xsd:double"&gt;2203.038726644937&lt;/D&gt;&lt;D xsi:type="xsd:double"&gt;2205.84599104628&lt;/D&gt;&lt;D xsi:type="xsd:double"&gt;2204.9287208909609&lt;/D&gt;&lt;D xsi:type="xsd:double"&gt;2203.2084544326881&lt;/D&gt;&lt;D xsi:type="xsd:double"&gt;2213.546122798346&lt;/D&gt;&lt;D xsi:type="xsd:double"&gt;2213.4851530290048&lt;/D&gt;&lt;D xsi:type="xsd:double"&gt;2220.7247010882338&lt;/D&gt;&lt;D xsi:type="xsd:double"&gt;2206.9949529486212&lt;/D&gt;&lt;D xsi:type="xsd:double"&gt;2214.17811350478&lt;/D&gt;&lt;D xsi:type="xsd:double"&gt;2226.0059437788959&lt;/D&gt;&lt;D xsi:type="xsd:double"&gt;2223.96496948779&lt;/D&gt;&lt;D xsi:type="xsd:double"&gt;2239.740663640333&lt;/D&gt;&lt;D xsi:type="xsd:double"&gt;2253.946316140175&lt;/D&gt;&lt;D xsi:type="xsd:double"&gt;2271.639915225534&lt;/D&gt;&lt;D xsi:type="xsd:double"&gt;2280.21180428361&lt;/D&gt;&lt;D xsi:type="xsd:double"&gt;2265.475057080132&lt;/D&gt;&lt;D xsi:type="xsd:double"&gt;2251.6045880492752&lt;/D&gt;&lt;D xsi:type="xsd:double"&gt;2256.2183853941892&lt;/D&gt;&lt;D xsi:type="xsd:double"&gt;2229.8559045389161&lt;/D&gt;&lt;D xsi:type="xsd:double"&gt;2226.0465435092729&lt;/D&gt;&lt;D xsi:type="xsd:double"&gt;2226.1224356936691&lt;/D&gt;&lt;D xsi:type="xsd:double"&gt;2237.0739464381559&lt;/D&gt;&lt;D xsi:type="xsd:double"&gt;2231.5721651314511&lt;/D&gt;&lt;D xsi:type="xsd:double"&gt;2237.573009888577&lt;/D&gt;&lt;D xsi:type="xsd:double"&gt;2251.9275191469342&lt;/D&gt;&lt;D xsi:type="xsd:double"&gt;2277.0979572902611&lt;/D&gt;&lt;D xsi:type="xsd:double"&gt;2270.8217281210382&lt;/D&gt;&lt;D xsi:type="xsd:double"&gt;2260.0405510253131&lt;/D&gt;&lt;D xsi:type="xsd:double"&gt;2264.4252027357029&lt;/D&gt;&lt;D xsi:type="xsd:double"&gt;2279.719498592262&lt;/D&gt;&lt;D xsi:type="xsd:double"&gt;2288.93357389938&lt;/D&gt;&lt;D xsi:type="xsd:double"&gt;2290.1475458701429&lt;/D&gt;&lt;D xsi:type="xsd:double"&gt;2289.4020114548921&lt;/D&gt;&lt;D xsi:type="xsd:double"&gt;2248.254178651694&lt;/D&gt;&lt;D xsi:type="xsd:double"&gt;2216.7642357614718&lt;/D&gt;&lt;D xsi:type="xsd:double"&gt;2231.0765672997991&lt;/D&gt;&lt;D xsi:type="xsd:double"&gt;2224.0124872323322&lt;/D&gt;&lt;D xsi:type="xsd:double"&gt;2212.1786995798948&lt;/D&gt;&lt;D xsi:type="xsd:double"&gt;2182.68732933108&lt;/D&gt;&lt;D xsi:type="xsd:double"&gt;2177.8878133528942&lt;/D&gt;&lt;D xsi:type="xsd:double"&gt;2177.1947308838621&lt;/D&gt;&lt;D xsi:type="xsd:double"&gt;2178.047386819354&lt;/D&gt;&lt;D xsi:type="xsd:double"&gt;2150.601518398506&lt;/D&gt;&lt;D xsi:type="xsd:double"&gt;2121.5635386206259&lt;/D&gt;&lt;D xsi:type="xsd:double"&gt;2169.673922050079&lt;/D&gt;&lt;D xsi:type="xsd:double"&gt;2123.5869599404459&lt;/D&gt;&lt;D xsi:type="xsd:double"&gt;2098.0793053204229&lt;/D&gt;&lt;D xsi:type="xsd:double"&gt;2076.2608804164061&lt;/D&gt;&lt;D xsi:type="xsd:double"&gt;2064.44136578452&lt;/D&gt;&lt;D xsi:type="xsd:double"&gt;2081.2125113217471&lt;/D&gt;&lt;D xsi:type="xsd:double"&gt;2089.4684080530869&lt;/D&gt;&lt;D xsi:type="xsd:double"&gt;2098.868362568458&lt;/D&gt;&lt;D xsi:type="xsd:double"&gt;2084.8433476774348&lt;/D&gt;&lt;D xsi:type="xsd:double"&gt;2036.8853758999851&lt;/D&gt;&lt;D xsi:type="xsd:double"&gt;2035.8006830799891&lt;/D&gt;&lt;D xsi:type="xsd:double"&gt;2028.1065897274391&lt;/D&gt;&lt;D xsi:type="xsd:double"&gt;2014.5985720186429&lt;/D&gt;&lt;D xsi:type="xsd:double"&gt;2010.827395883078&lt;/D&gt;&lt;D xsi:type="xsd:double"&gt;2006.7737640042669&lt;/D&gt;&lt;D xsi:type="xsd:double"&gt;2010.1253172198719&lt;/D&gt;&lt;D xsi:type="xsd:double"&gt;2024.5697492121769&lt;/D&gt;&lt;D xsi:type="xsd:double"&gt;2016.582619603797&lt;/D&gt;&lt;D xsi:type="xsd:double"&gt;2016.408515283799&lt;/D&gt;&lt;D xsi:type="xsd:double"&gt;2013.114121345488&lt;/D&gt;&lt;D xsi:type="xsd:double"&gt;2014.997671991151&lt;/D&gt;&lt;D xsi:type="xsd:double"&gt;2017.0578170433821&lt;/D&gt;&lt;D xsi:type="xsd:double"&gt;2018.3173680007881&lt;/D&gt;&lt;D xsi:type="xsd:double"&gt;1999.5121020698921&lt;/D&gt;&lt;D xsi:type="xsd:double"&gt;1997.093333196651&lt;/D&gt;&lt;D xsi:type="xsd:double"&gt;1992.4373706515271&lt;/D&gt;&lt;D xsi:type="xsd:double"&gt;2006.8557682539631&lt;/D&gt;&lt;D xsi:type="xsd:double"&gt;1998.7911190778959&lt;/D&gt;&lt;D xsi:type="xsd:double"&gt;1980.836788400555&lt;/D&gt;&lt;D xsi:type="xsd:double"&gt;1943.2831995002221&lt;/D&gt;&lt;D xsi:type="xsd:double"&gt;1937.0198870529639&lt;/D&gt;&lt;D xsi:type="xsd:double"&gt;1919.4487654175409&lt;/D&gt;&lt;D xsi:type="xsd:double"&gt;1896.05113599943&lt;/D&gt;&lt;D xsi:type="xsd:double"&gt;1900.485078866006&lt;/D&gt;&lt;D xsi:type="xsd:double"&gt;1889.531025696939&lt;/D&gt;&lt;D xsi:type="xsd:double"&gt;1879.353369677169&lt;/D&gt;&lt;D xsi:type="xsd:double"&gt;1874.557117259393&lt;/D&gt;&lt;D xsi:type="xsd:double"&gt;1868.409578828745&lt;/D&gt;&lt;D xsi:type="xsd:double"&gt;1869.5611040614&lt;/D&gt;&lt;D xsi:type="xsd:double"&gt;1870.392236606544&lt;/D&gt;&lt;D xsi:type="xsd:double"&gt;1878.41146881377&lt;/D&gt;&lt;D xsi:type="xsd:double"&gt;1882.0965769677371&lt;/D&gt;&lt;D xsi:type="xsd:double"&gt;1864.8157328484231&lt;/D&gt;&lt;D xsi:type="xsd:double"&gt;1868.5950436806711&lt;/D&gt;&lt;D xsi:type="xsd:double"&gt;1865.40333696296&lt;/D&gt;&lt;D xsi:type="xsd:double"&gt;1869.9021779607381&lt;/D&gt;&lt;D xsi:type="xsd:double"&gt;1847.41501967501&lt;/D&gt;&lt;D xsi:type="xsd:double"&gt;1838.4217169702311&lt;/D&gt;&lt;D xsi:type="xsd:double"&gt;1827.6599267516849&lt;/D&gt;&lt;D xsi:type="xsd:double"&gt;1806.4793097180061&lt;/D&gt;&lt;D xsi:type="xsd:double"&gt;1805.3033941904821&lt;/D&gt;&lt;D xsi:type="xsd:double"&gt;1805.489030442754&lt;/D&gt;&lt;D xsi:type="xsd:double"&gt;1816.1738206174771&lt;/D&gt;&lt;D xsi:type="xsd:double"&gt;1797.905277506828&lt;/D&gt;&lt;D xsi:type="xsd:double"&gt;1799.209779640229&lt;/D&gt;&lt;D xsi:type="xsd:double"&gt;1802.6108648818681&lt;/D&gt;&lt;D xsi:type="xsd:double"&gt;1789.804547830144&lt;/D&gt;&lt;D xsi:type="xsd:double"&gt;1766.990122035226&lt;/D&gt;&lt;D xsi:type="xsd:double"&gt;1762.308635147974&lt;/D&gt;&lt;D xsi:type="xsd:double"&gt;1775.925768982371&lt;/D&gt;&lt;D xsi:type="xsd:double"&gt;1774.618954105872&lt;/D&gt;&lt;D xsi:type="xsd:double"&gt;1795.0433919862931&lt;/D&gt;&lt;D xsi:type="xsd:double"&gt;1782.2981658001049&lt;/D&gt;&lt;D xsi:type="xsd:double"&gt;1783.3591539769141&lt;/D&gt;&lt;D xsi:type="xsd:double"&gt;1789.0434023939431&lt;/D&gt;&lt;D xsi:type="xsd:double"&gt;1782.7697127957979&lt;/D&gt;&lt;D xsi:type="xsd:double"&gt;1787.651736857074&lt;/D&gt;&lt;D xsi:type="xsd:double"&gt;1787.864775362347&lt;/D&gt;&lt;D xsi:type="xsd:double"&gt;1731.1820336806379&lt;/D&gt;&lt;D xsi:type="xsd:double"&gt;1731.51759172767&lt;/D&gt;&lt;D xsi:type="xsd:double"&gt;1719.095727519383&lt;/D&gt;&lt;D xsi:type="xsd:double"&gt;1713.6315986574059&lt;/D&gt;&lt;D xsi:type="xsd:double"&gt;1712.28816783665&lt;/D&gt;&lt;D xsi:type="xsd:double"&gt;1707.930789601043&lt;/D&gt;&lt;D xsi:type="xsd:double"&gt;1708.6887104177649&lt;/D&gt;&lt;D xsi:type="xsd:double"&gt;1703.1325038528109&lt;/D&gt;&lt;D xsi:type="xsd:double"&gt;1698.6390450288579&lt;/D&gt;&lt;D xsi:type="xsd:double"&gt;1686.178634360384&lt;/D&gt;&lt;D xsi:type="xsd:double"&gt;1687.0018820277851&lt;/D&gt;&lt;D xsi:type="xsd:double"&gt;1696.521399014212&lt;/D&gt;&lt;D xsi:type="xsd:double"&gt;1745.9074445529129&lt;/D&gt;&lt;D xsi:type="xsd:double"&gt;1768.4689242905481&lt;/D&gt;&lt;D xsi:type="xsd:double"&gt;1763.7230279581829&lt;/D&gt;&lt;D xsi:type="xsd:double"&gt;1771.655454558047&lt;/D&gt;&lt;D xsi:type="xsd:double"&gt;1725.8150954363&lt;/D&gt;&lt;D xsi:type="xsd:double"&gt;1715.3593005911371&lt;/D&gt;&lt;D xsi:type="xsd:double"&gt;1737.047822773623&lt;/D&gt;&lt;D xsi:type="xsd:double"&gt;1743.1571449778471&lt;/D&gt;&lt;D xsi:type="xsd:double"&gt;1686.9582669030749&lt;/D&gt;&lt;D xsi:type="xsd:double"&gt;1703.0745888538161&lt;/D&gt;&lt;D xsi:type="xsd:double"&gt;1696.6975905202271&lt;/D&gt;&lt;D xsi:type="xsd:double"&gt;1696.4159886006821&lt;/D&gt;&lt;D xsi:type="xsd:double"&gt;1698.304991070765&lt;/D&gt;&lt;D xsi:type="xsd:double"&gt;1702.518044930179&lt;/D&gt;&lt;D xsi:type="xsd:double"&gt;1735.424764764741&lt;/D&gt;&lt;D xsi:type="xsd:double"&gt;1741.5126595959141&lt;/D&gt;&lt;D xsi:type="xsd:double"&gt;1713.6747722372779&lt;/D&gt;&lt;D xsi:type="xsd:double"&gt;1707.131004241249&lt;/D&gt;&lt;D xsi:type="xsd:double"&gt;1698.563925035103&lt;/D&gt;&lt;D xsi:type="xsd:double"&gt;1716.8129725909371&lt;/D&gt;&lt;D xsi:type="xsd:double"&gt;1694.8546603143161&lt;/D&gt;&lt;D xsi:type="xsd:double"&gt;1666.52766486618&lt;/D&gt;&lt;D xsi:type="xsd:double"&gt;1670.3772592999051&lt;/D&gt;&lt;D xsi:type="xsd:double"&gt;1667.1115626154581&lt;/D&gt;&lt;D xsi:type="xsd:double"&gt;1670.687346104477&lt;/D&gt;&lt;D xsi:type="xsd:double"&gt;1674.7698100464211&lt;/D&gt;&lt;D xsi:type="xsd:double"&gt;1697.5252359855649&lt;/D&gt;&lt;D xsi:type="xsd:double"&gt;1689.631962015369&lt;/D&gt;&lt;D xsi:type="xsd:double"&gt;1698.767846435371&lt;/D&gt;&lt;D xsi:type="xsd:double"&gt;1709.0903391357019&lt;/D&gt;&lt;D xsi:type="xsd:double"&gt;1700.547874743874&lt;/D&gt;&lt;D xsi:type="xsd:double"&gt;1711.07803598398&lt;/D&gt;&lt;D xsi:type="xsd:double"&gt;1732.470457350862&lt;/D&gt;&lt;D xsi:type="xsd:double"&gt;1719.2941556494391&lt;/D&gt;&lt;D xsi:type="xsd:double"&gt;1720.7436650639229&lt;/D&gt;&lt;D xsi:type="xsd:double"&gt;1713.278110695486&lt;/D&gt;&lt;D xsi:type="xsd:double"&gt;1719.5996938289741&lt;/D&gt;&lt;D xsi:type="xsd:double"&gt;1717.5019739880049&lt;/D&gt;&lt;D xsi:type="xsd:double"&gt;1711.530114255668&lt;/D&gt;&lt;D xsi:type="xsd:double"&gt;1713.34365049801&lt;/D&gt;&lt;D xsi:type="xsd:double"&gt;1709.48259431966&lt;/D&gt;&lt;D xsi:type="xsd:double"&gt;1701.72455548331&lt;/D&gt;&lt;D xsi:type="xsd:double"&gt;1709.5958662328719&lt;/D&gt;&lt;D xsi:type="xsd:double"&gt;1699.900727143&lt;/D&gt;&lt;D xsi:type="xsd:double"&gt;1711.3973911758039&lt;/D&gt;&lt;D xsi:type="xsd:double"&gt;1704.6230119013289&lt;/D&gt;&lt;D xsi:type="xsd:double"&gt;1707.192909435614&lt;/D&gt;&lt;D xsi:type="xsd:double"&gt;1723.2958889568749&lt;/D&gt;&lt;D xsi:type="xsd:double"&gt;1750.226281889388&lt;/D&gt;&lt;D xsi:type="xsd:double"&gt;1756.500416792733&lt;/D&gt;&lt;D xsi:type="xsd:double"&gt;1760.117566955226&lt;/D&gt;&lt;D xsi:type="xsd:double"&gt;1771.039418266208&lt;/D&gt;&lt;D xsi:type="xsd:double"&gt;1751.5020422949319&lt;/D&gt;&lt;D xsi:type="xsd:double"&gt;1756.906174716109&lt;/D&gt;&lt;D xsi:type="xsd:double"&gt;1761.0821802972889&lt;/D&gt;&lt;D xsi:type="xsd:double"&gt;1760.3362565471509&lt;/D&gt;&lt;D xsi:type="xsd:double"&gt;1769.047452466632&lt;/D&gt;&lt;D xsi:type="xsd:double"&gt;1766.279117388443&lt;/D&gt;&lt;D xsi:type="xsd:double"&gt;1763.8240650674561&lt;/D&gt;&lt;D xsi:type="xsd:double"&gt;1769.3036902217129&lt;/D&gt;&lt;D xsi:type="xsd:double"&gt;1780.5885923931651&lt;/D&gt;&lt;D xsi:type="xsd:double"&gt;1767.3570502010559&lt;/D&gt;&lt;D xsi:type="xsd:double"&gt;1773.4978994500</t>
        </r>
      </text>
    </comment>
    <comment ref="A49" authorId="0" shapeId="0">
      <text>
        <r>
          <rPr>
            <b/>
            <sz val="9"/>
            <color indexed="81"/>
            <rFont val="Tahoma"/>
            <charset val="1"/>
          </rPr>
          <t>93&lt;/D&gt;&lt;D xsi:type="xsd:double"&gt;1773.888237767711&lt;/D&gt;&lt;D xsi:type="xsd:double"&gt;1764.134000584713&lt;/D&gt;&lt;D xsi:type="xsd:double"&gt;1756.862501141&lt;/D&gt;&lt;D xsi:type="xsd:double"&gt;1756.227047990476&lt;/D&gt;&lt;D xsi:type="xsd:double"&gt;1761.0827626491871&lt;/D&gt;&lt;D xsi:type="xsd:double"&gt;1743.9895003217389&lt;/D&gt;&lt;D xsi:type="xsd:double"&gt;1747.7724814177211&lt;/D&gt;&lt;D xsi:type="xsd:double"&gt;1745.620109471168&lt;/D&gt;&lt;D xsi:type="xsd:double"&gt;1759.035818907973&lt;/D&gt;&lt;D xsi:type="xsd:double"&gt;1768.6136926036411&lt;/D&gt;&lt;D xsi:type="xsd:double"&gt;1784.544518674682&lt;/D&gt;&lt;D xsi:type="xsd:double"&gt;1794.463344307861&lt;/D&gt;&lt;D xsi:type="xsd:double"&gt;1809.0179527983751&lt;/D&gt;&lt;D xsi:type="xsd:double"&gt;1819.0595233631011&lt;/D&gt;&lt;D xsi:type="xsd:double"&gt;1809.189640074603&lt;/D&gt;&lt;D xsi:type="xsd:double"&gt;1817.3993917273&lt;/D&gt;&lt;D xsi:type="xsd:double"&gt;1822.5670138777271&lt;/D&gt;&lt;D xsi:type="xsd:double"&gt;1837.2816757821711&lt;/D&gt;&lt;D xsi:type="xsd:double"&gt;1835.402646084726&lt;/D&gt;&lt;D xsi:type="xsd:double"&gt;1835.1075125721391&lt;/D&gt;&lt;D xsi:type="xsd:double"&gt;1825.875931155713&lt;/D&gt;&lt;D xsi:type="xsd:double"&gt;1825.3041303860989&lt;/D&gt;&lt;D xsi:type="xsd:double"&gt;1840.219804791936&lt;/D&gt;&lt;D xsi:type="xsd:double"&gt;1846.1265353219519&lt;/D&gt;&lt;D xsi:type="xsd:double"&gt;1838.59790219351&lt;/D&gt;&lt;D xsi:type="xsd:double"&gt;1836.3654806927609&lt;/D&gt;&lt;D xsi:type="xsd:double"&gt;1839.601438466025&lt;/D&gt;&lt;D xsi:type="xsd:double"&gt;1849.8947086109911&lt;/D&gt;&lt;D xsi:type="xsd:double"&gt;1851.4188760341151&lt;/D&gt;&lt;D xsi:type="xsd:double"&gt;1851.962469597345&lt;/D&gt;&lt;D xsi:type="xsd:double"&gt;1856.647787728552&lt;/D&gt;&lt;D xsi:type="xsd:double"&gt;1860.476326531707&lt;/D&gt;&lt;D xsi:type="xsd:double"&gt;1855.6022880991191&lt;/D&gt;&lt;D xsi:type="xsd:double"&gt;1860.5396710494149&lt;/D&gt;&lt;D xsi:type="xsd:double"&gt;1857.752727306686&lt;/D&gt;&lt;D xsi:type="xsd:double"&gt;1853.5933940770719&lt;/D&gt;&lt;D xsi:type="xsd:double"&gt;1864.61214324024&lt;/D&gt;&lt;D xsi:type="xsd:double"&gt;1858.674466380025&lt;/D&gt;&lt;D xsi:type="xsd:double"&gt;1859.58320549005&lt;/D&gt;&lt;D xsi:type="xsd:double"&gt;1866.8982980514729&lt;/D&gt;&lt;D xsi:type="xsd:double"&gt;1892.2810986449981&lt;/D&gt;&lt;D xsi:type="xsd:double"&gt;1889.8911593095049&lt;/D&gt;&lt;D xsi:type="xsd:double"&gt;1915.7800685445559&lt;/D&gt;&lt;D xsi:type="xsd:double"&gt;1918.1048994824389&lt;/D&gt;&lt;D xsi:type="xsd:double"&gt;1937.801510548373&lt;/D&gt;&lt;D xsi:type="xsd:double"&gt;1929.41111140363&lt;/D&gt;&lt;D xsi:type="xsd:double"&gt;1945.8341872881031&lt;/D&gt;&lt;D xsi:type="xsd:double"&gt;1939.113077252945&lt;/D&gt;&lt;D xsi:type="xsd:double"&gt;1932.9235547523831&lt;/D&gt;&lt;D xsi:type="xsd:double"&gt;1935.395420546934&lt;/D&gt;&lt;D xsi:type="xsd:double"&gt;1948.7747134091919&lt;/D&gt;&lt;D xsi:type="xsd:double"&gt;1947.8311501989881&lt;/D&gt;&lt;D xsi:type="xsd:double"&gt;1947.7889346231971&lt;/D&gt;&lt;D xsi:type="xsd:double"&gt;1946.4529534413359&lt;/D&gt;&lt;D xsi:type="xsd:double"&gt;1945.443733237654&lt;/D&gt;&lt;D xsi:type="xsd:double"&gt;1961.641691412166&lt;/D&gt;&lt;D xsi:type="xsd:double"&gt;1964.257004781997&lt;/D&gt;&lt;D xsi:type="xsd:double"&gt;1965.530653437314&lt;/D&gt;&lt;D xsi:type="xsd:double"&gt;1957.3959171727261&lt;/D&gt;&lt;D xsi:type="xsd:double"&gt;1961.2917245377309&lt;/D&gt;&lt;D xsi:type="xsd:double"&gt;1971.99274106398&lt;/D&gt;&lt;D xsi:type="xsd:double"&gt;1978.434360498813&lt;/D&gt;&lt;D xsi:type="xsd:double"&gt;1981.5143953835&lt;/D&gt;&lt;D xsi:type="xsd:double"&gt;1984.799748701209&lt;/D&gt;&lt;D xsi:type="xsd:double"&gt;1993.5959006033279&lt;/D&gt;&lt;D xsi:type="xsd:double"&gt;2011.3792792805209&lt;/D&gt;&lt;D xsi:type="xsd:double"&gt;2015.279000505051&lt;/D&gt;&lt;D xsi:type="xsd:double"&gt;2013.801645977454&lt;/D&gt;&lt;D xsi:type="xsd:double"&gt;2013.742237824122&lt;/D&gt;&lt;D xsi:type="xsd:double"&gt;2013.46216853044&lt;/D&gt;&lt;D xsi:type="xsd:double"&gt;2021.6454134728469&lt;/D&gt;&lt;D xsi:type="xsd:double"&gt;2027.080794167573&lt;/D&gt;&lt;D xsi:type="xsd:double"&gt;2022.642118716904&lt;/D&gt;&lt;D xsi:type="xsd:double"&gt;2026.39973774126&lt;/D&gt;&lt;D xsi:type="xsd:double"&gt;1950.556197199395&lt;/D&gt;&lt;D xsi:type="xsd:double"&gt;1955.85836012811&lt;/D&gt;&lt;D xsi:type="xsd:double"&gt;1967.0761813695181&lt;/D&gt;&lt;D xsi:type="xsd:double"&gt;1981.914002459599&lt;/D&gt;&lt;D xsi:type="xsd:double"&gt;1983.5236102300009&lt;/D&gt;&lt;D xsi:type="xsd:double"&gt;1992.170962667409&lt;/D&gt;&lt;D xsi:type="xsd:double"&gt;1989.1652085837629&lt;/D&gt;&lt;D xsi:type="xsd:double"&gt;1985.2672069710529&lt;/D&gt;&lt;D xsi:type="xsd:double"&gt;1977.4347208731281&lt;/D&gt;&lt;D xsi:type="xsd:double"&gt;1974.506131873349&lt;/D&gt;&lt;D xsi:type="xsd:double"&gt;1973.656326329816&lt;/D&gt;&lt;D xsi:type="xsd:double"&gt;1979.3481931821159&lt;/D&gt;&lt;D xsi:type="xsd:double"&gt;1983.419736098622&lt;/D&gt;&lt;D xsi:type="xsd:double"&gt;1982.3323832203&lt;/D&gt;&lt;D xsi:type="xsd:double"&gt;1988.268875441612&lt;/D&gt;&lt;D xsi:type="xsd:double"&gt;1990.4376048020929&lt;/D&gt;&lt;D xsi:type="xsd:double"&gt;1989.330692925002&lt;/D&gt;&lt;D xsi:type="xsd:double"&gt;1992.931745618411&lt;/D&gt;&lt;D xsi:type="xsd:double"&gt;1993.0162196371291&lt;/D&gt;&lt;D xsi:type="xsd:double"&gt;1993.17656853836&lt;/D&gt;&lt;D xsi:type="xsd:double"&gt;1999.115244244723&lt;/D&gt;&lt;D xsi:type="xsd:double"&gt;1994.6827546536219&lt;/D&gt;&lt;D xsi:type="xsd:double"&gt;2022.9498463451839&lt;/D&gt;&lt;D xsi:type="xsd:double"&gt;2031.407836493026&lt;/D&gt;&lt;D xsi:type="xsd:double"&gt;2026.8028488484931&lt;/D&gt;&lt;D xsi:type="xsd:double"&gt;2021.592304482868&lt;/D&gt;&lt;D xsi:type="xsd:double"&gt;2018.4576681801709&lt;/D&gt;&lt;D xsi:type="xsd:double"&gt;2021.151318703751&lt;/D&gt;&lt;D xsi:type="xsd:double"&gt;2026.4849045128051&lt;/D&gt;&lt;D xsi:type="xsd:double"&gt;2032.8755602205649&lt;/D&gt;&lt;D xsi:type="xsd:double"&gt;2033.9787491849891&lt;/D&gt;&lt;D xsi:type="xsd:double"&gt;2036.906598266417&lt;/D&gt;&lt;D xsi:type="xsd:double"&gt;2045.9731363488961&lt;/D&gt;&lt;D xsi:type="xsd:double"&gt;2060.547856155049&lt;/D&gt;&lt;D xsi:type="xsd:double"&gt;2058.9735113444221&lt;/D&gt;&lt;D xsi:type="xsd:double"&gt;2063.30789974744&lt;/D&gt;&lt;D xsi:type="xsd:double"&gt;2058.4205920244272&lt;/D&gt;&lt;D xsi:type="xsd:double"&gt;2061.196764952927&lt;/D&gt;&lt;D xsi:type="xsd:double"&gt;2062.531614294076&lt;/D&gt;&lt;D xsi:type="xsd:double"&gt;2079.2103211307458&lt;/D&gt;&lt;D xsi:type="xsd:double"&gt;2085.649163322943&lt;/D&gt;&lt;D xsi:type="xsd:double"&gt;2103.8788529086378&lt;/D&gt;&lt;D xsi:type="xsd:double"&gt;2103.3301787608289&lt;/D&gt;&lt;D xsi:type="xsd:double"&gt;2133.8199976267028&lt;/D&gt;&lt;D xsi:type="xsd:double"&gt;2147.1468076306091&lt;/D&gt;&lt;D xsi:type="xsd:double"&gt;2150.64939216769&lt;/D&gt;&lt;D xsi:type="xsd:double"&gt;2141.9241813950021&lt;/D&gt;&lt;D xsi:type="xsd:double"&gt;2131.881745669195&lt;/D&gt;&lt;D xsi:type="xsd:double"&gt;2133.2949067303139&lt;/D&gt;&lt;D xsi:type="xsd:double"&gt;2160.8428637009511&lt;/D&gt;&lt;D xsi:type="xsd:double"&gt;2150.5967761643592&lt;/D&gt;&lt;D xsi:type="xsd:double"&gt;2130.2329950570438&lt;/D&gt;&lt;D xsi:type="xsd:double"&gt;2099.30968552417&lt;/D&gt;&lt;D xsi:type="xsd:double"&gt;2058.8402554439208&lt;/D&gt;&lt;D xsi:type="xsd:double"&gt;2088.4755730810289&lt;/D&gt;&lt;D xsi:type="xsd:double"&gt;2086.1227851382368&lt;/D&gt;&lt;D xsi:type="xsd:double"&gt;2089.811393067564&lt;/D&gt;&lt;D xsi:type="xsd:double"&gt;2089.0513428670688&lt;/D&gt;&lt;D xsi:type="xsd:double"&gt;2083.408480954552&lt;/D&gt;&lt;D xsi:type="xsd:double"&gt;2066.6685208114682&lt;/D&gt;&lt;D xsi:type="xsd:double"&gt;2059.921250878871&lt;/D&gt;&lt;D xsi:type="xsd:double"&gt;2049.5136203987481&lt;/D&gt;&lt;D xsi:type="xsd:double"&gt;2053.5775832405511&lt;/D&gt;&lt;D xsi:type="xsd:double"&gt;2061.5453724217882&lt;/D&gt;&lt;D xsi:type="xsd:double"&gt;2058.7092532157262&lt;/D&gt;&lt;D xsi:type="xsd:double"&gt;2049.7594564479468&lt;/D&gt;&lt;D xsi:type="xsd:double"&gt;2055.9948611338918&lt;/D&gt;&lt;D xsi:type="xsd:double"&gt;2060.9819344193579&lt;/D&gt;&lt;D xsi:type="xsd:double"&gt;2053.2405865103919&lt;/D&gt;&lt;D xsi:type="xsd:double"&gt;2058.8061765445159&lt;/D&gt;&lt;D xsi:type="xsd:double"&gt;2068.494160585974&lt;/D&gt;&lt;D xsi:type="xsd:double"&gt;2068.17424582494&lt;/D&gt;&lt;D xsi:type="xsd:double"&gt;2071.395206834583&lt;/D&gt;&lt;D xsi:type="xsd:double"&gt;2072.8160796223228&lt;/D&gt;&lt;D xsi:type="xsd:double"&gt;2069.5772829555381&lt;/D&gt;&lt;D xsi:type="xsd:double"&gt;2063.0501469866408&lt;/D&gt;&lt;D xsi:type="xsd:double"&gt;2061.5162124656522&lt;/D&gt;&lt;D xsi:type="xsd:double"&gt;2046.3273541071319&lt;/D&gt;&lt;D xsi:type="xsd:double"&gt;2038.7121095657631&lt;/D&gt;&lt;D xsi:type="xsd:double"&gt;2060.1433696950889&lt;/D&gt;&lt;D xsi:type="xsd:double"&gt;2062.8964427916981&lt;/D&gt;&lt;D xsi:type="xsd:double"&gt;2062.1490105536482&lt;/D&gt;&lt;D xsi:type="xsd:double"&gt;2057.757966234391&lt;/D&gt;&lt;D xsi:type="xsd:double"&gt;2036.348386724412&lt;/D&gt;&lt;D xsi:type="xsd:double"&gt;2038.998457048694&lt;/D&gt;&lt;D xsi:type="xsd:double"&gt;2036.9882940194659&lt;/D&gt;&lt;D xsi:type="xsd:double"&gt;2045.171399076522&lt;/D&gt;&lt;D xsi:type="xsd:double"&gt;2050.1008634574009&lt;/D&gt;&lt;D xsi:type="xsd:double"&gt;2056.9810025947208&lt;/D&gt;&lt;D xsi:type="xsd:double"&gt;2063.1525048738881&lt;/D&gt;&lt;D xsi:type="xsd:double"&gt;2066.700970969177&lt;/D&gt;&lt;D xsi:type="xsd:double"&gt;2074.31134527014&lt;/D&gt;&lt;D xsi:type="xsd:double"&gt;2058.442641251464&lt;/D&gt;&lt;D xsi:type="xsd:double"&gt;2068.5325102385441&lt;/D&gt;&lt;D xsi:type="xsd:double"&gt;2067.2065295397442&lt;/D&gt;&lt;D xsi:type="xsd:double"&gt;2093.1624880264849&lt;/D&gt;&lt;D xsi:type="xsd:double"&gt;2086.9073030266209&lt;/D&gt;&lt;D xsi:type="xsd:double"&gt;2086.3583278047922&lt;/D&gt;&lt;D xsi:type="xsd:double"&gt;2098.37914287079&lt;/D&gt;&lt;D xsi:type="xsd:double"&gt;2095.5463234829072&lt;/D&gt;&lt;D xsi:type="xsd:double"&gt;2096.9384859910078&lt;/D&gt;&lt;D xsi:type="xsd:double"&gt;2096.0918934419451&lt;/D&gt;&lt;D xsi:type="xsd:double"&gt;2090.6215901164769&lt;/D&gt;&lt;D xsi:type="xsd:double"&gt;2087.9095909128268&lt;/D&gt;&lt;D xsi:type="xsd:double"&gt;2092.630503346154&lt;/D&gt;&lt;D xsi:type="xsd:double"&gt;2091.7193046127768&lt;/D&gt;&lt;D xsi:type="xsd:double"&gt;2086.7477362803&lt;/D&gt;&lt;D xsi:type="xsd:double"&gt;2097.3114592392521&lt;/D&gt;&lt;D xsi:type="xsd:double"&gt;2105.7408702454049&lt;/D&gt;&lt;D xsi:type="xsd:double"&gt;2100.8440197041782&lt;/D&gt;&lt;D xsi:type="xsd:double"&gt;2107.3668915434432&lt;/D&gt;&lt;D xsi:type="xsd:double"&gt;2135.484756870103&lt;/D&gt;&lt;D xsi:type="xsd:double"&gt;2134.0185042004041&lt;/D&gt;&lt;D xsi:type="xsd:double"&gt;2135.1678009438278&lt;/D&gt;&lt;D xsi:type="xsd:double"&gt;2138.7318466532261&lt;/D&gt;&lt;D xsi:type="xsd:double"&gt;2146.68977500542&lt;/D&gt;&lt;D xsi:type="xsd:double"&gt;2130.6587382737948&lt;/D&gt;&lt;D xsi:type="xsd:double"&gt;2128.002461972696&lt;/D&gt;&lt;D xsi:type="xsd:double"&gt;2122.606364362056&lt;/D&gt;&lt;D xsi:type="xsd:double"&gt;2121.587754074129&lt;/D&gt;&lt;D xsi:type="xsd:double"&gt;2102.3073036200881&lt;/D&gt;&lt;D xsi:type="xsd:double"&gt;2092.17420754619&lt;/D&gt;&lt;D xsi:type="xsd:double"&gt;2088.7906645834569&lt;/D&gt;&lt;D xsi:type="xsd:double"&gt;2086.2335209781932&lt;/D&gt;&lt;D xsi:type="xsd:double"&gt;2068.2266219060139&lt;/D&gt;&lt;D xsi:type="xsd:double"&gt;2063.31328163265&lt;/D&gt;&lt;D xsi:type="xsd:double"&gt;2051.8840998438568&lt;/D&gt;&lt;D xsi:type="xsd:double"&gt;2049.4225255879892&lt;/D&gt;&lt;D xsi:type="xsd:double"&gt;2057.0681709711262&lt;/D&gt;&lt;D xsi:type="xsd:double"&gt;2057.921221195681&lt;/D&gt;&lt;D xsi:type="xsd:double"&gt;2059.7815481190041&lt;/D&gt;&lt;D xsi:type="xsd:double"&gt;2055.4395767723372&lt;/D&gt;&lt;D xsi:type="xsd:double"&gt;2045.94346630822&lt;/D&gt;&lt;D xsi:type="xsd:double"&gt;2044.177034495875&lt;/D&gt;&lt;D xsi:type="xsd:double"&gt;2037.810412403694&lt;/D&gt;&lt;D xsi:type="xsd:double"&gt;2025.980987706002&lt;/D&gt;&lt;D xsi:type="xsd:double"&gt;2035.249670440219&lt;/D&gt;&lt;D xsi:type="xsd:double"&gt;2046.2666245862861&lt;/D&gt;&lt;D xsi:type="xsd:double"&gt;2045.68538049601&lt;/D&gt;&lt;D xsi:type="xsd:double"&gt;2059.1036219917241&lt;/D&gt;&lt;D xsi:type="xsd:double"&gt;2053.8456049585429&lt;/D&gt;&lt;D xsi:type="xsd:double"&gt;2046.5688576828541&lt;/D&gt;&lt;D xsi:type="xsd:double"&gt;2049.440972939844&lt;/D&gt;&lt;D xsi:type="xsd:double"&gt;2047.307476315335&lt;/D&gt;&lt;D xsi:type="xsd:double"&gt;2048.0673464734241&lt;/D&gt;&lt;D xsi:type="xsd:double"&gt;2052.093287842978&lt;/D&gt;&lt;D xsi:type="xsd:double"&gt;2052.6369931186359&lt;/D&gt;&lt;D xsi:type="xsd:double"&gt;2054.610484970568&lt;/D&gt;&lt;D xsi:type="xsd:double"&gt;2057.0965198798021&lt;/D&gt;&lt;D xsi:type="xsd:double"&gt;2051.8875476334438&lt;/D&gt;&lt;D xsi:type="xsd:double"&gt;2057.6558101506912&lt;/D&gt;&lt;D xsi:type="xsd:double"&gt;2056.7642976571319&lt;/D&gt;&lt;D xsi:type="xsd:double"&gt;2058.0960993562189&lt;/D&gt;&lt;D xsi:type="xsd:double"&gt;2058.158507774624&lt;/D&gt;&lt;D xsi:type="xsd:double"&gt;2045.67074207541&lt;/D&gt;&lt;D xsi:type="xsd:double"&gt;2051.9572372385442&lt;/D&gt;&lt;D xsi:type="xsd:double"&gt;2050.53511334741&lt;/D&gt;&lt;D xsi:type="xsd:double"&gt;2046.5219805152481&lt;/D&gt;&lt;D xsi:type="xsd:double"&gt;2050.4394646576579&lt;/D&gt;&lt;D xsi:type="xsd:double"&gt;2054.6128129251488&lt;/D&gt;&lt;D xsi:type="xsd:double"&gt;2062.4034775027881&lt;/D&gt;&lt;D xsi:type="xsd:double"&gt;2061.3447512502448&lt;/D&gt;&lt;D xsi:type="xsd:double"&gt;2071.2443005004111&lt;/D&gt;&lt;D xsi:type="xsd:double"&gt;2067.0118682096768&lt;/D&gt;&lt;D xsi:type="xsd:double"&gt;2067.292758812488&lt;/D&gt;&lt;D xsi:type="xsd:double"&gt;2059.0290066829562&lt;/D&gt;&lt;D xsi:type="xsd:double"&gt;2056.152149342804&lt;/D&gt;&lt;D xsi:type="xsd:double"&gt;2058.3413637833219&lt;/D&gt;&lt;D xsi:type="xsd:double"&gt;2061.4785488695788&lt;/D&gt;&lt;D xsi:type="xsd:double"&gt;2056.8016394766132&lt;/D&gt;&lt;D xsi:type="xsd:double"&gt;2059.91003824435&lt;/D&gt;&lt;D xsi:type="xsd:double"&gt;2159.031220948968&lt;/D&gt;&lt;D xsi:type="xsd:double"&gt;2169.7745759275549&lt;/D&gt;&lt;D xsi:type="xsd:double"&gt;2176.7357276384159&lt;/D&gt;&lt;D xsi:type="xsd:double"&gt;2162.6387297110318&lt;/D&gt;&lt;D xsi:type="xsd:double"&gt;2167.8342645916559&lt;/D&gt;&lt;D xsi:type="xsd:double"&gt;2168.792427521606&lt;/D&gt;&lt;D xsi:type="xsd:double"&gt;2170.8105942595412&lt;/D&gt;&lt;D xsi:type="xsd:double"&gt;2177.0434917487109&lt;/D&gt;&lt;D xsi:type="xsd:double"&gt;2176.841668838224&lt;/D&gt;&lt;D xsi:type="xsd:double"&gt;2187.3833954416718&lt;/D&gt;&lt;D xsi:type="xsd:double"&gt;2177.7978296270621&lt;/D&gt;&lt;D xsi:type="xsd:double"&gt;2177.362933646928&lt;/D&gt;&lt;D xsi:type="xsd:double"&gt;2180.1927778713471&lt;/D&gt;&lt;D xsi:type="xsd:double"&gt;2178.4194784554011&lt;/D&gt;&lt;D xsi:type="xsd:double"&gt;2175.7915351807278&lt;/D&gt;&lt;D xsi:type="xsd:double"&gt;2183.374198045723&lt;/D&gt;&lt;D xsi:type="xsd:double"&gt;2186.8339130322479&lt;/D&gt;&lt;D xsi:type="xsd:double"&gt;2172.9336503224622&lt;/D&gt;&lt;D xsi:type="xsd:double"&gt;2181.7054614023382&lt;/D&gt;&lt;D xsi:type="xsd:double"&gt;2189.72913369225&lt;/D&gt;&lt;D xsi:type="xsd:double"&gt;2188.928541883&lt;/D&gt;&lt;D xsi:type="xsd:double"&gt;2197.3474719790511&lt;/D&gt;&lt;D xsi:type="xsd:double"&gt;2196.3884504431362&lt;/D&gt;&lt;D xsi:type="xsd:double"&gt;2212.8414114106149&lt;/D&gt;&lt;D xsi:type="xsd:double"&gt;2212.9255708429951&lt;/D&gt;&lt;D xsi:type="xsd:double"&gt;2222.9587543847069&lt;/D&gt;&lt;D xsi:type="xsd:double"&gt;2075.06588044157&lt;/D&gt;&lt;D xsi:type="xsd:double"&gt;2078.00715825239&lt;/D&gt;&lt;D xsi:type="xsd:double"&gt;2073.2379675606262&lt;/D&gt;&lt;D xsi:type="xsd:double"&gt;2077.112685248288&lt;/D&gt;&lt;D xsi:type="xsd:double"&gt;2082.026948654554&lt;/D&gt;&lt;D xsi:type="xsd:double"&gt;2081.064186704446&lt;/D&gt;&lt;D xsi:type="xsd:double"&gt;2079.7895204128381&lt;/D&gt;&lt;D xsi:type="xsd:double"&gt;2088.55209659302&lt;/D&gt;&lt;D xsi:type="xsd:double"&gt;2097.5485667520038&lt;/D&gt;&lt;D xsi:type="xsd:double"&gt;2109.5746414144228&lt;/D&gt;&lt;D xsi:type="xsd:double"&gt;2108.7229882069382&lt;/D&gt;&lt;D xsi:type="xsd:double"&gt;2112.8732023114271&lt;/D&gt;&lt;D xsi:type="xsd:double"&gt;2104.526931181686&lt;/D&gt;&lt;D xsi:type="xsd:double"&gt;2101.6752076150619&lt;/D&gt;&lt;D xsi:type="xsd:double"&gt;2111.5831873344969&lt;/D&gt;&lt;D xsi:type="xsd:double"&gt;2112.23955923843&lt;/D&gt;&lt;D xsi:type="xsd:double"&gt;2113.8174666421778&lt;/D&gt;&lt;D xsi:type="xsd:double"&gt;2105.5921012442859&lt;/D&gt;&lt;D xsi:type="xsd:double"&gt;2109.8465123486708&lt;/D&gt;&lt;D xsi:type="xsd:double"&gt;2135.2851037265191&lt;/D&gt;&lt;D xsi:type="xsd:double"&gt;2135.2267197793149&lt;/D&gt;&lt;D xsi:type="xsd:double"&gt;2133.913879039917&lt;/D&gt;&lt;D xsi:type="xsd:double"&gt;2124.765105548468&lt;/D&gt;&lt;D xsi:type="xsd:double"&gt;2129.8735096343712&lt;/D&gt;&lt;D xsi:type="xsd:double"&gt;2129.4854236039068&lt;/D&gt;&lt;D xsi:type="xsd:double"&gt;2133.849621340491&lt;/D&gt;&lt;D xsi:type="xsd:double"&gt;2134.0162615381851&lt;/D&gt;&lt;D xsi:type="xsd:double"&gt;2130.6266743979668&lt;/D&gt;&lt;D xsi:type="xsd:double"&gt;2128.413264145383&lt;/D&gt;&lt;D xsi:type="xsd:double"&gt;2350.0422786964482&lt;/D&gt;&lt;D xsi:type="xsd:double"&gt;2348.259475675693&lt;/D&gt;&lt;D xsi:type="xsd:double"&gt;2351.3066671805541&lt;/D&gt;&lt;D xsi:type="xsd:double"&gt;2356.5380015914361&lt;/D&gt;&lt;D xsi:type="xsd:double"&gt;2359.1993480654392&lt;/D&gt;&lt;D xsi:type="xsd:double"&gt;2359.0586789613549&lt;/D&gt;&lt;D xsi:type="xsd:double"&gt;2364.5250955846559&lt;/D&gt;&lt;D xsi:type="xsd:double"&gt;2359.0516437517049&lt;/D&gt;&lt;D xsi:type="xsd:double"&gt;2358.2908592012568&lt;/D&gt;&lt;D xsi:type="xsd:double"&gt;2362.250573944295&lt;/D&gt;&lt;D xsi:type="xsd:double"&gt;2375.768999296261&lt;/D&gt;&lt;D xsi:type="xsd:double"&gt;2366.6989395946589&lt;/D&gt;&lt;D xsi:type="xsd:double"&gt;2371.7350215319079&lt;/D&gt;&lt;D xsi:type="xsd:double"&gt;2381.8036187289122&lt;/D&gt;&lt;D xsi:type="xsd:double"&gt;2371.062293879465&lt;/D&gt;&lt;D xsi:type="xsd:double"&gt;2371.2644622514358&lt;/D&gt;&lt;D xsi:type="xsd:double"&gt;2377.0089725512139&lt;/D&gt;&lt;D xsi:type="xsd:double"&gt;2381.7981496825068&lt;/D&gt;&lt;D xsi:type="xsd:double"&gt;2349.2820808537672&lt;/D&gt;&lt;D xsi:type="xsd:double"&gt;2345.2032988205219&lt;/D&gt;&lt;D xsi:type="xsd:double"&gt;2353.514600834224&lt;/D&gt;&lt;D xsi:type="xsd:double"&gt;2354.6643023754709&lt;/D&gt;&lt;D xsi:type="xsd:double"&gt;2359.44229332282&lt;/D&gt;&lt;D xsi:type="xsd:double"&gt;2366.941903590819&lt;/D&gt;&lt;D xsi:type="xsd:double"&gt;2373.506283800044&lt;/D&gt;&lt;D xsi:type="xsd:double"&gt;2379.9909280120892&lt;/D&gt;&lt;D xsi:type="xsd:double"&gt;2383.754700808583&lt;/D&gt;&lt;D xsi:type="xsd:double"&gt;2381.53333170428&lt;/D&gt;&lt;D xsi:type="xsd:double"&gt;2369.0107640511369&lt;/D&gt;&lt;D xsi:type="xsd:double"&gt;2369.07601021132&lt;/D&gt;&lt;D xsi:type="xsd:double"&gt;2365.649927115644&lt;/D&gt;&lt;D xsi:type="xsd:double"&gt;2362.67709888482&lt;/D&gt;&lt;D xsi:type="xsd:double"&gt;2361.5878754603959&lt;/D&gt;&lt;D xsi:type="xsd:double"&gt;2359.678337498779&lt;/D&gt;&lt;D xsi:type="xsd:double"&gt;2361.8389636745828&lt;/D&gt;&lt;D xsi:type="xsd:double"&gt;2347.6394681053212&lt;/D&gt;&lt;D xsi:type="xsd:double"&gt;2338.1548119740751&lt;/D&gt;&lt;D xsi:type="xsd:double"&gt;2351.6266330944259&lt;/D&gt;&lt;D xsi:type="xsd:double"&gt;2352.6368586021581&lt;/D&gt;&lt;D xsi:type="xsd:double"&gt;2357.7280817233232&lt;/D&gt;&lt;D xsi:type="xsd:double"&gt;2354.0862208520948&lt;/D&gt;&lt;D xsi:type="xsd:double"&gt;2351.587818267994&lt;/D&gt;&lt;D xsi:type="xsd:double"&gt;2357.2989607006311&lt;/D&gt;&lt;D xsi:type="xsd:double"&gt;2380.6940516807831&lt;/D&gt;&lt;D xsi:type="xsd:double"&gt;2401.04021138789&lt;/D&gt;&lt;D xsi:type="xsd:double"&gt;2398.6089374943308&lt;/D&gt;&lt;D xsi:type="xsd:double"&gt;2393.8081545164828&lt;/D&gt;&lt;D xsi:type="xsd:double"&gt;2397.3975178578489&lt;/D&gt;&lt;D xsi:type="xsd:double"&gt;2407.488707539143&lt;/D&gt;&lt;D xsi:type="xsd:double"&gt;2421.731844288443&lt;/D&gt;&lt;D xsi:type="xsd:double"&gt;2416.0343415590442&lt;/D&gt;&lt;D xsi:type="xsd:double"&gt;2409.7415813739731&lt;/D&gt;&lt;D xsi:type="xsd:double"&gt;2410.759452087163&lt;/D&gt;&lt;D xsi:type="xsd:double"&gt;2409.2147539639991&lt;/D&gt;&lt;D xsi:type="xsd:double"&gt;2423.6352676677111&lt;/D&gt;&lt;D xsi:type="xsd:double"&gt;2416.2267632575831&lt;/D&gt;&lt;D xsi:type="xsd:double"&gt;2413.5412690078711&lt;/D&gt;&lt;D xsi:type="xsd:double"&gt;2424.1416679366248&lt;/D&gt;&lt;D xsi:type="xsd:double"&gt;2432.160585566779&lt;/D&gt;&lt;D xsi:type="xsd:double"&gt;2441.16216185956&lt;/D&gt;&lt;D xsi:type="xsd:double"&gt;2444.8589900615411&lt;/D&gt;&lt;D xsi:type="xsd:double"&gt;2461.24520908501&lt;/D&gt;&lt;D xsi:type="xsd:double"&gt;2473.433528803459&lt;/D&gt;&lt;D xsi:type="xsd:double"&gt;2474.7687068215919&lt;/D&gt;&lt;D xsi:type="xsd:double"&gt;2477.7317356110061&lt;/D&gt;&lt;D xsi:type="xsd:double"&gt;2460.300408172066&lt;/D&gt;&lt;D xsi:type="xsd:double"&gt;2449.7583481491752&lt;/D&gt;&lt;D xsi:type="xsd:double"&gt;2452.4209041519548&lt;/D&gt;&lt;D xsi:type="xsd:double"&gt;2452.7021116090568&lt;/D&gt;&lt;D xsi:type="xsd:double"&gt;2461.7187537672712&lt;/D&gt;&lt;D xsi:type="xsd:double"&gt;2460.994496614157&lt;/D&gt;&lt;D xsi:type="xsd:double"&gt;2460.4020649753129&lt;/D&gt;&lt;D xsi:type="xsd:double"&gt;2459.0294117623621&lt;/D&gt;&lt;D xsi:type="xsd:double"&gt;2474.706964133512&lt;/D&gt;&lt;D xsi:type="xsd:double"&gt;2474.123694971282&lt;/D&gt;&lt;D xsi:type="xsd:double"&gt;2479.15034547758&lt;/D&gt;&lt;D xsi:type="xsd:double"&gt;2474.3020525563711&lt;/D&gt;&lt;D xsi:type="xsd:double"&gt;2476.1244998697462&lt;/D&gt;&lt;D xsi:type="xsd:double"&gt;2480.5033438398118&lt;/D&gt;&lt;D xsi:type="xsd:double"&gt;2489.008226777823&lt;/D&gt;&lt;D xsi:type="xsd:double"&gt;2490.428240386419&lt;/D&gt;&lt;D xsi:type="xsd:double"&gt;2491.8743824263311&lt;/D&gt;&lt;D xsi:type="xsd:double"&gt;2492.129181981682&lt;/D&gt;&lt;D xsi:type="xsd:double"&gt;2486.9573329562882&lt;/D&gt;&lt;D xsi:type="xsd:double"&gt;2490.22960427062&lt;/D&gt;&lt;D xsi:type="xsd:double"&gt;2495.641893834234&lt;/D&gt;&lt;D xsi:type="xsd:double"&gt;2503.9140026126238&lt;/D&gt;&lt;D xsi:type="xsd:double"&gt;2505.63332196491&lt;/D&gt;&lt;D xsi:type="xsd:double"&gt;2497.78352857975&lt;/D&gt;&lt;D xsi:type="xsd:double"&gt;2501.7798847208192&lt;/D&gt;&lt;D xsi:type="xsd:double"&gt;2509.41770919189&lt;/D&gt;&lt;D xsi:type="xsd:double"&gt;2501.2679891812031&lt;/D&gt;&lt;D xsi:type="xsd:double"&gt;2499.3507256780149&lt;/D&gt;&lt;D xsi:type="xsd:double"&gt;2507.9893280556562&lt;/D&gt;&lt;D xsi:type="xsd:double"&gt;2508.027733312359&lt;/D&gt;&lt;D xsi:type="xsd:double"&gt;2509.270432800547&lt;/D&gt;&lt;D xsi:type="xsd:double"&gt;2523.635604315672&lt;/D&gt;&lt;D xsi:type="xsd:double"&gt;2527.04892376771&lt;/D&gt;&lt;D xsi:type="xsd:double"&gt;2550.3576017188861&lt;/D&gt;&lt;D xsi:type="xsd:double"&gt;2565.4413347592749&lt;/D&gt;&lt;D xsi:type="xsd:double"&gt;2545.2636433531738&lt;/D&gt;&lt;D xsi:type="xsd:double"&gt;2528.7873729493472&lt;/D&gt;&lt;D xsi:type="xsd:double"&gt;2536.1365665474941&lt;/D&gt;&lt;D xsi:type="xsd:double"&gt;2529.8308340174458&lt;/D&gt;&lt;D xsi:type="xsd:double"&gt;2536.647513776486&lt;/D&gt;&lt;D xsi:type="xsd:double"&gt;2523.349300199578&lt;/D&gt;&lt;D xsi:type="xsd:double"&gt;2524.3544565870138&lt;/D&gt;&lt;D xsi:type="xsd:double"&gt;2555.4062332358012&lt;/D&gt;&lt;D xsi:type="xsd:double"&gt;2566.8239983766839&lt;/D&gt;&lt;D xsi:type="xsd:double"&gt;2574.00729403391&lt;/D&gt;&lt;D xsi:type="xsd:double"&gt;2577.715418262173&lt;/D&gt;&lt;D xsi:type="xsd:double"&gt;2586.4754242720269&lt;/D&gt;&lt;D xsi:type="xsd:double"&gt;2582.1202555911459&lt;/D&gt;&lt;D xsi:type="xsd:double"&gt;2576.5851751236978&lt;/D&gt;&lt;D xsi:type="xsd:double"&gt;2568.002946601026&lt;/D&gt;&lt;D xsi:type="xsd:double"&gt;2576.8094096842319&lt;/D&gt;&lt;D xsi:type="xsd:double"&gt;2574.96444326601&lt;/D&gt;&lt;D xsi:type="xsd:double"&gt;2566.5837902932349&lt;/D&gt;&lt;D xsi:type="xsd:double"&gt;2557.912135068319&lt;/D&gt;&lt;D xsi:type="xsd:double"&gt;2603.7835861988378&lt;/D&gt;&lt;D xsi:type="xsd:double"&gt;2594.2540877197871&lt;/D&gt;&lt;D xsi:type="xsd:double"&gt;2594.8533693843151&lt;/D&gt;&lt;D xsi:type="xsd:double"&gt;2592.681672071411&lt;/D&gt;&lt;D xsi:type="xsd:double"&gt;2597.3503860170272&lt;/D&gt;&lt;D xsi:type="xsd:double"&gt;2618.1050846502872&lt;/D&gt;&lt;D xsi:type="xsd:double"&gt;2639.5111927700618&lt;/D&gt;&lt;D xsi:type="xsd:double"&gt;2655.0440014385181&lt;/D&gt;&lt;D xsi:type="xsd:double"&gt;2640.7994181690651&lt;/D&gt;&lt;D xsi:type="xsd:double"&gt;2638.9070301559918&lt;/D&gt;&lt;D xsi:type="xsd:double"&gt;2635.0814965785812&lt;/D&gt;&lt;D xsi:type="xsd:double"&gt;2627.353442171524&lt;/D&gt;&lt;D xsi:type="xsd:double"&gt;2636.6812525789092&lt;/D&gt;&lt;D xsi:type="xsd:double"&gt;2631.2107696535481&lt;/D&gt;&lt;D xsi:type="xsd:double"&gt;2628.7571778499851&lt;/D&gt;&lt;D xsi:type="xsd:double"&gt;2633.1330029967262&lt;/D&gt;&lt;D xsi:type="xsd:double"&gt;2608.47621571018&lt;/D&gt;&lt;D xsi:type="xsd:double"&gt;2620.5711634896411&lt;/D&gt;&lt;D xsi:type="xsd:double"&gt;2629.368005097404&lt;/D&gt;&lt;D xsi:type="xsd:double"&gt;2634.8863999865448&lt;/D&gt;&lt;D xsi:type="xsd:double"&gt;2612.4988165994109&lt;/D&gt;&lt;D xsi:type="xsd:double"&gt;2606.6222197050411&lt;/D&gt;&lt;D xsi:type="xsd:double"&gt;2615.4526202468619&lt;/D&gt;&lt;D xsi:type="xsd:double"&gt;2597.3197291036531&lt;/D&gt;&lt;D xsi:type="xsd:double"&gt;2591.0468280452951&lt;/D&gt;&lt;D xsi:type="xsd:double"&gt;2589.070745115147&lt;/D&gt;&lt;D xsi:type="xsd:double"&gt;2589.951458970459&lt;/D&gt;&lt;D xsi:type="xsd:double"&gt;2582.0219376682021&lt;/D&gt;&lt;D xsi:type="xsd:double"&gt;2581.420275975644&lt;/D&gt;&lt;D xsi:type="xsd:double"&gt;2586.6744848383892&lt;/D&gt;&lt;D xsi:type="xsd:double"&gt;2613.4176795411222&lt;/D&gt;&lt;D xsi:type="xsd:double"&gt;2584.295497792798&lt;/D&gt;&lt;D xsi:type="xsd:double"&gt;2607.3037508297261&lt;/D&gt;&lt;D xsi:type="xsd:double"&gt;2632.7407831834689&lt;/D&gt;&lt;D xsi:type="xsd:double"&gt;2632.4749228921219&lt;/D&gt;&lt;D xsi:type="xsd:double"&gt;2633.835315342666&lt;/D&gt;&lt;D xsi:type="xsd:double"&gt;2627.9141698601429&lt;/D&gt;&lt;D xsi:type="xsd:double"&gt;2603.5748987830812&lt;/D&gt;&lt;D xsi:type="xsd:double"&gt;2619.531680254212&lt;/D&gt;&lt;D xsi:type="xsd:double"&gt;2652.9867781293551&lt;/D&gt;&lt;D xsi:type="xsd:double"&gt;2654.1287119136668&lt;/D&gt;&lt;D xsi:type="xsd:double"&gt;2669.0076625043389&lt;/D&gt;&lt;D xsi:type="xsd:double"&gt;2674.333281963136&lt;/D&gt;&lt;D xsi:type="xsd:double"&gt;2668.3529487706751&lt;/D&gt;&lt;D xsi:type="xsd:double"&gt;2665.3070710076208&lt;/D&gt;&lt;D xsi:type="xsd:double"&gt;2670.0698834552518&lt;/D&gt;&lt;D xsi:type="xsd:double"&gt;2671.6861533748038&lt;/D&gt;&lt;D xsi:type="xsd:double"&gt;2670.5032208212128&lt;/D&gt;&lt;D xsi:type="xsd:double"&gt;2669.899100357728&lt;/D&gt;&lt;D xsi:type="xsd:double"&gt;2671.112136753673&lt;/D&gt;&lt;D xsi:type="xsd:double"&gt;2689.393283593849&lt;/D&gt;&lt;D xsi:type="xsd:double"&gt;2688.4086125120111&lt;/D&gt;&lt;D xsi:type="xsd:double"&gt;2689.3131167888878&lt;/D&gt;&lt;D xsi:type="xsd:double"&gt;2698.2271863394808&lt;/D&gt;&lt;D xsi:type="xsd:double"&gt;2699.1462493182021&lt;/D&gt;&lt;D xsi:type="xsd:double"&gt;2701.6696751753811&lt;/D&gt;&lt;D xsi:type="xsd:double"&gt;2703.6732309236818&lt;/D&gt;&lt;D xsi:type="xsd:double"&gt;2715.602096337233&lt;/D&gt;&lt;D xsi:type="xsd:double"&gt;2720.3883881749412&lt;/D&gt;&lt;D xsi:type="xsd:double"&gt;2714.53767581951&lt;/D&gt;&lt;D xsi:type="xsd:double"&gt;2717.2410456382272&lt;/D&gt;&lt;D xsi:type="xsd:double"&gt;2721.560302007822&lt;/D&gt;&lt;D xsi:type="xsd:double"&gt;2725.191619656815&lt;/D&gt;&lt;D xsi:type="xsd:double"&gt;2729.3105997152361&lt;/D&gt;&lt;D xsi:type="xsd:double"&gt;2727.4614643660379&lt;/D&gt;&lt;D xsi:type="xsd:double"&gt;2702.6466139406052&lt;/D&gt;&lt;D xsi:type="xsd:double"&gt;2701.199823135586&lt;/D&gt;&lt;D xsi:type="xsd:double"&gt;2698.817022762466&lt;/D&gt;&lt;D xsi:type="xsd:double"&gt;2703.6733553550462&lt;/D&gt;&lt;D xsi:type="xsd:double"&gt;2709.78842586774&lt;/D&gt;&lt;D xsi:type="xsd:double"&gt;2712.734546425901&lt;/D&gt;&lt;D xsi:type="xsd:double"&gt;2712.7985259277439&lt;/D&gt;&lt;D xsi:type="xsd:double"&gt;2702.413710893949&lt;/D&gt;&lt;D xsi:type="xsd:double"&gt;2689.2992658166481&lt;/D&gt;&lt;D xsi:type="xsd:double"&gt;2686.089099003907&lt;/D&gt;&lt;D xsi:type="xsd:double"&gt;2686.7845345555652&lt;/D&gt;&lt;D xsi:type="xsd:double"&gt;2686.8240394222412&lt;/D&gt;&lt;D xsi:type="xsd:double"&gt;2690.3851267806072&lt;/D&gt;&lt;D xsi:type="xsd:double"&gt;2688.714766200967&lt;/D&gt;&lt;D xsi:type="xsd:double"&gt;2704.278975166219&lt;/D&gt;&lt;D xsi:type="xsd:double"&gt;2692.948869667252&lt;/D&gt;&lt;D xsi:type="xsd:double"&gt;2682.1203441269308&lt;/D&gt;&lt;D xsi:type="xsd:double"&gt;2673.6550993588062&lt;/D&gt;&lt;D xsi:type="xsd:double"&gt;2682.4418731027522&lt;/D&gt;&lt;D xsi:type="xsd:double"&gt;2680.6629352868308&lt;/D&gt;&lt;D xsi:type="xsd:double"&gt;2675.7762643335659&lt;/D&gt;&lt;D xsi:type="xsd:double"&gt;2673.6637393738688&lt;/D&gt;&lt;D xsi:type="xsd:double"&gt;2683.2898133672611&lt;/D&gt;&lt;D xsi:type="xsd:double"&gt;2684.1466004417862&lt;/D&gt;&lt;D xsi:type="xsd:double"&gt;2691.7945347752789&lt;/D&gt;&lt;D xsi:type="xsd:double"&gt;2676.3609714145859&lt;/D&gt;&lt;D xsi:type="xsd:double"&gt;2667.202726244675&lt;/D&gt;&lt;D xsi:type="xsd:double"&gt;2540.0428638537551&lt;/D&gt;&lt;D xsi:type="xsd:double"&gt;2538.846543881647&lt;/D&gt;&lt;D xsi:type="xsd:double"&gt;2535.0728807344012&lt;/D&gt;&lt;D xsi:type="xsd:double"&gt;2532.1134719297538&lt;/D&gt;&lt;D xsi:type="xsd:double"&gt;2515.0574282342768&lt;/D&gt;&lt;D xsi:type="xsd:double"&gt;2523.0203445465982&lt;/D&gt;&lt;D xsi:type="xsd:double"&gt;2522.2490466699951&lt;/D&gt;&lt;D xsi:type="xsd:double"&gt;2526.6110253418192&lt;/D&gt;&lt;D xsi:type="xsd:double"&gt;2517.9396700600382&lt;/D&gt;&lt;D xsi:type="xsd:double"&gt;2512.6424350528741&lt;/D&gt;&lt;D xsi:type="xsd:double"&gt;2498.150556405752&lt;/D&gt;&lt;D xsi:type="xsd:double"&gt;2501.055933226613&lt;/D&gt;&lt;D xsi:type="xsd:double"&gt;2493.2606459909239&lt;/D&gt;&lt;D xsi:type="xsd:double"&gt;2500.5499417245692&lt;/D&gt;&lt;D xsi:type="xsd:double"&gt;2490.391357203021&lt;/D&gt;&lt;D xsi:type="xsd:double"&gt;2505.8982125898951&lt;/D&gt;&lt;D xsi:type="xsd:double"&gt;2496.406012848327&lt;/D&gt;&lt;D xsi:type="xsd:double"&gt;2499.0387948013308&lt;/D&gt;&lt;D xsi:type="xsd:double"&gt;2497.48101060626&lt;/D&gt;&lt;D xsi:type="xsd:double"&gt;2489.491356064349&lt;/D&gt;&lt;D xsi:type="xsd:double"&gt;2492.5731111917521&lt;/D&gt;&lt;D xsi:type="xsd:double"&gt;2494.8634905845511&lt;/D&gt;&lt;D xsi:type="xsd:double"&gt;2487.760574114272&lt;/D&gt;&lt;D xsi:type="xsd:double"&gt;2492.85754254366&lt;/D&gt;&lt;D xsi:type="xsd:double"&gt;2496.833586129756&lt;/D&gt;&lt;D xsi:type="xsd:double"&gt;2498.5327680848491&lt;/D&gt;&lt;D xsi:type="xsd:double"&gt;2511.0264636655011&lt;/D&gt;&lt;D xsi:type="xsd:double"&gt;2506.2420003216762&lt;/D&gt;&lt;D xsi:type="xsd:double"&gt;2504.1203950053268&lt;/D&gt;&lt;D xsi:type="xsd:double"&gt;2509.8629637295012&lt;/D&gt;&lt;D xsi:type="xsd:double"&gt;2504.0748633132162&lt;/D&gt;&lt;D xsi:type="xsd:double"&gt;2503.5740124913232&lt;/D&gt;&lt;D xsi:type="xsd:double"&gt;2509.4555011055531&lt;/D&gt;&lt;D xsi:type="xsd:double"&gt;2501.3631253359472&lt;/D&gt;&lt;D xsi:type="xsd:double"&gt;2506.9097269711051&lt;/D&gt;&lt;D xsi:type="xsd:double"&gt;2504.4869300133651&lt;/D&gt;&lt;D xsi:type="xsd:double"&gt;2487.132266713345&lt;/D&gt;&lt;D xsi:type="xsd:double"&gt;2480.127212914424&lt;/D&gt;&lt;D xsi:type="xsd:double"&gt;2480.4466486885658&lt;/D&gt;&lt;D xsi:type="xsd:double"&gt;2473.4924942191251&lt;/D&gt;&lt;D xsi:type="xsd:double"&gt;2487.7350931435249&lt;/D&gt;&lt;D xsi:type="xsd:double"&gt;2494.074588411791&lt;/D&gt;&lt;D xsi:type="xsd:double"&gt;2498.293897648151&lt;/D&gt;&lt;D xsi:type="xsd:double"&gt;2497.486254610998&lt;/D&gt;&lt;D xsi:type="xsd:double"&gt;2487.908532241699&lt;/D&gt;&lt;D xsi:type="xsd:double"&gt;2481.0691657208472&lt;/D&gt;&lt;D xsi:type="xsd:double"&gt;2475.5845121850311&lt;/D&gt;&lt;D xsi:type="xsd:double"&gt;2466.99522534055&lt;/D&gt;&lt;D xsi:type="xsd:double"&gt;2458.23824095901&lt;/D&gt;&lt;D xsi:type="xsd:double"&gt;2462.730686634548&lt;/D&gt;&lt;D xsi:type="xsd:double"&gt;2479.39709711847&lt;/D&gt;&lt;D xsi:type="xsd:double"&gt;2478.5466508962568&lt;/D&gt;&lt;D xsi:type="xsd:double"&gt;2475.804464236418&lt;/D&gt;&lt;D xsi:type="xsd:double"&gt;2462.9759055065779&lt;/D&gt;&lt;D xsi:type="xsd:double"&gt;2469.54198882555&lt;/D&gt;&lt;D xsi:type="xsd:double"&gt;2463.03897392443&lt;/D&gt;&lt;D xsi:type="xsd:double"&gt;2448.3132097845241&lt;/D&gt;&lt;D xsi:type="xsd:double"&gt;2451.0277763257818&lt;/D&gt;&lt;D xsi:type="xsd:double"&gt;2456.27605154059&lt;/D&gt;&lt;D xsi:type="xsd:double"&gt;2457.2111532134682&lt;/D&gt;&lt;D xsi:type="xsd:double"&gt;2439.5442989040089&lt;/D&gt;&lt;D xsi:type="xsd:double"&gt;2443.9687166731269&lt;/D&gt;&lt;D xsi:type="xsd:double"&gt;2422.5650593745759&lt;/D&gt;&lt;D xsi:type="xsd:double"&gt;2438.116305207433&lt;/D&gt;&lt;D xsi:type="xsd:double"&gt;2433.3701439491069&lt;/D&gt;&lt;D xsi:type="xsd:double"&gt;2435.0738311437758&lt;/D&gt;&lt;D xsi:type="xsd:double"&gt;2435.21679681093&lt;/D&gt;&lt;D xsi:type="xsd:double"&gt;2427.0139843408392&lt;/D&gt;&lt;D xsi:type="xsd:double"&gt;2423.7759136837112&lt;/D&gt;&lt;D xsi:type="xsd:double"&gt;2402.4701151170789&lt;/D&gt;&lt;D xsi:type="xsd:double"&gt;2414.0613755200138&lt;/D&gt;&lt;D xsi:type="xsd:double"&gt;2401.1190650625881&lt;/D&gt;&lt;D xsi:type="xsd:double"&gt;2397.2531839593121&lt;/D&gt;&lt;D xsi:type="xsd:double"&gt;2384.0274049188638&lt;/D&gt;&lt;D xsi:type="xsd:double"&gt;2381.015097268818&lt;/D&gt;&lt;D xsi:type="xsd:double"&gt;2387.263279405553&lt;/D&gt;&lt;D xsi:type="xsd:double"&gt;2398.021844956525&lt;/D&gt;&lt;D xsi:type="xsd:double"&gt;2410.0796533503481&lt;/D&gt;&lt;D xsi:type="xsd:double"&gt;2416.8025198883961&lt;/D&gt;&lt;D xsi:type="xsd:double"&gt;2422.9326212228461&lt;/D&gt;&lt;D xsi:type="xsd:double"&gt;2420.3225019997212&lt;/D&gt;&lt;D xsi:type="xsd:double"&gt;2410.7959602403212&lt;/D&gt;&lt;D xsi:type="xsd:double"&gt;2408.974021679926&lt;/D&gt;&lt;D xsi:type="xsd:double"&gt;2401.735031205199&lt;/D&gt;&lt;D xsi:type="xsd:double"&gt;2396.0328465318121&lt;/D&gt;&lt;D xsi:type="xsd:double"&gt;2401.6106242102742&lt;/D&gt;&lt;D xsi:type="xsd:double"&gt;2415.21420408302&lt;/D&gt;&lt;D xsi:type="xsd:double"&gt;2418.689512124899&lt;/D&gt;&lt;D xsi:type="xsd:double"&gt;2419.4474913235249&lt;/D&gt;&lt;D xsi:type="xsd:double"&gt;2435.4098251279179&lt;/D&gt;&lt;D xsi:type="xsd:double"&gt;2440.0739825614341&lt;/D&gt;&lt;D xsi:type="xsd:double"&gt;2464.8685912599049&lt;/D&gt;&lt;D xsi:type="xsd:double"&gt;2468.321101515699&lt;/D&gt;&lt;D xsi:type="xsd:double"&gt;2461.395120472022&lt;/D&gt;&lt;D xsi:type="xsd:double"&gt;2455.5269383047439&lt;/D&gt;&lt;D xsi:type="xsd:double"&gt;2454.95704244233&lt;/D&gt;&lt;D xsi:type="xsd:double"&gt;2464.668372028857&lt;/D&gt;&lt;D xsi:type="xsd:double"&gt;2457.1489246460751&lt;/D&gt;&lt;D xsi:type="xsd:double"&gt;2461.351689734302&lt;/D&gt;&lt;D xsi:type="xsd:double"&gt;2471.025357010436&lt;/D&gt;&lt;D xsi:type="xsd:double"&gt;2435.0903913347061&lt;/D&gt;&lt;D xsi:type="xsd:double"&gt;2432.9691586330441&lt;/D&gt;&lt;D xsi:type="xsd:double"&gt;2432.0825425235748&lt;/D&gt;&lt;D xsi:type="xsd:double"&gt;2434.746698257662&lt;/D&gt;&lt;D xsi:type="xsd:double"&gt;2415.12059197708&lt;/D&gt;&lt;D xsi:type="xsd:double"&gt;2418.759782178256&lt;/D&gt;&lt;D xsi:type="xsd:double"&gt;2416.098230388508&lt;/D&gt;&lt;D xsi:type="xsd:double"&gt;2402.788275397194&lt;/D&gt;&lt;D xsi:type="xsd:double"&gt;2396.3417177022629&lt;/D&gt;&lt;D xsi:type="xsd:double"&gt;2388.146365741401&lt;/D&gt;&lt;D xsi:type="xsd:double"&gt;2391.6144088273491&lt;/D&gt;&lt;D xsi:type="xsd:double"&gt;2384.4172139405291&lt;/D&gt;&lt;D xsi:type="xsd:double"&gt;2383.213518656165&lt;/D&gt;&lt;D xsi:type="xsd:double"&gt;2376.596140491496&lt;/D&gt;&lt;D xsi:type="xsd:double"&gt;2368.7474083655811&lt;/D&gt;&lt;D xsi:type="xsd:double"&gt;2385.8343318567122&lt;/D&gt;&lt;D xsi:type="xsd:double"&gt;2396.4628450932209&lt;/D&gt;&lt;D xsi:type="xsd:double"&gt;2361.1911208350321&lt;/D&gt;&lt;D xsi:type="xsd:double"&gt;2352.4514871012238&lt;/D&gt;&lt;D xsi:type="xsd:double"&gt;2360.5634709288838&lt;/D&gt;&lt;D xsi:type="xsd:double"&gt;2360.7012066712491&lt;/D&gt;&lt;D xsi:type="xsd:double"&gt;2367.82861691574&lt;/D&gt;&lt;D xsi:type="xsd:double"&gt;2374.7574960514971&lt;/D&gt;&lt;D xsi:type="xsd:double"&gt;2369.0511025778878&lt;/D&gt;&lt;D xsi:type="xsd:double"&gt;2480.6457401744942&lt;/D&gt;&lt;D xsi:type="xsd:double"&gt;2481.46775172777&lt;/D&gt;&lt;D xsi:type="xsd:double"&gt;2493.0661606048989&lt;/D&gt;&lt;D xsi:type="xsd:double"&gt;2492.410600051639&lt;/D&gt;&lt;D xsi:type="xsd:double"&gt;2495.9195056115441&lt;/D&gt;&lt;D xsi:type="xsd:double"&gt;2496.5408253962069&lt;/D&gt;&lt;D xsi:type="xsd:double"&gt;2497.8426732552412&lt;/D&gt;&lt;D xsi:type="xsd:double"&gt;2473.3947807347531&lt;/D&gt;&lt;D xsi:type="xsd:double"&gt;2460.3801867484781&lt;/D&gt;&lt;D xsi:type="xsd:double"&gt;2457.088587012875&lt;/D&gt;&lt;D xsi:type="xsd:double"&gt;2502.418790185272&lt;/D&gt;&lt;D xsi:type="xsd:double"&gt;2493.19681172741&lt;/D&gt;&lt;D xsi:type="xsd:double"&gt;2455.4129856963232&lt;/D&gt;&lt;D xsi:type="xsd:double"&gt;2478.208708842219&lt;/D&gt;&lt;D xsi:type="xsd:double"&gt;2451.161043637097&lt;/D&gt;&lt;D xsi:type="xsd:double"&gt;2455.162985131019&lt;/D&gt;&lt;D xsi:type="xsd:double"&gt;2455.0937934038589&lt;/D&gt;&lt;D xsi:type="xsd:double"&gt;2465.7200291818581&lt;/D&gt;&lt;D xsi:type="xsd:double"&gt;2468.6193274290149&lt;/D&gt;&lt;D xsi:type="xsd:double"&gt;2486.2452394465172&lt;/D&gt;&lt;D xsi:type="xsd:double"&gt;2503.9392667494772&lt;/D&gt;&lt;D xsi:type="xsd:double"&gt;2502.445521979163&lt;/D&gt;&lt;D xsi:type="xsd:double"&gt;2499.85410252403&lt;/D&gt;&lt;D xsi:type="xsd:double"&gt;2522.1908799292351&lt;/D&gt;&lt;D xsi:type="xsd:double"&gt;2535.5392353238249&lt;/D&gt;&lt;D xsi:type="xsd:double"&gt;2541.80415286974&lt;/D&gt;&lt;D xsi:type="xsd:double"&gt;2549.205430010129&lt;/D&gt;&lt;D xsi:type="xsd:double"&gt;2546.3280706591472&lt;/D&gt;&lt;D xsi:type="xsd:double"&gt;2548.001321962663&lt;/D&gt;&lt;D xsi:type="xsd:double"&gt;2546.9315381746242&lt;/D&gt;&lt;D xsi:type="xsd:double"&gt;2559.0791115840689&lt;/D&gt;&lt;D xsi:type="xsd:double"&gt;2558.57771218142&lt;/D&gt;&lt;D xsi:type="xsd:double"&gt;2569.316430597727&lt;/D&gt;&lt;D xsi:type="xsd:double"&gt;2566.9624358451128&lt;/D&gt;&lt;D xsi:type="xsd:double"&gt;2565.7848195683318&lt;/D&gt;&lt;D xsi:type="xsd:double"&gt;2568.8560245800809&lt;/D&gt;&lt;D xsi:type="xsd:double"&gt;2560.0234446445838&lt;/D&gt;&lt;D xsi:type="xsd:double"&gt;2573.2623700851041&lt;/D&gt;&lt;D xsi:type="xsd:double"&gt;2564.03644372922&lt;/D&gt;&lt;D xsi:type="xsd:double"&gt;2564.9623453184272&lt;/D&gt;&lt;D xsi:type="xsd:double"&gt;2522.7674336939881&lt;/D&gt;&lt;D xsi:type="xsd:double"&gt;2528.2037927459291&lt;/D&gt;&lt;D xsi:type="xsd:double"&gt;2544.4498536942951&lt;/D&gt;&lt;D xsi:type="xsd:double"&gt;2573.3464497077412&lt;/D&gt;&lt;D xsi:type="xsd:double"&gt;2573.8928899086368&lt;/D&gt;&lt;D xsi:type="xsd:double"&gt;2555.7269909806241&lt;/D&gt;&lt;D xsi:type="xsd:double"&gt;2554.3085923988369&lt;/D&gt;&lt;D xsi:type="xsd:double"&gt;2565.1366621618408&lt;/D&gt;&lt;D xsi:type="xsd:double"&gt;2565.0911101911579&lt;/D&gt;&lt;D xsi:type="xsd:double"&gt;2590.0399622421019&lt;/D&gt;&lt;D xsi:type="xsd:double"&gt;2590.177102891736&lt;/D&gt;&lt;D xsi:type="xsd:double"&gt;2598.4106003393408&lt;/D&gt;&lt;D xsi:type="xsd:double"&gt;2585.206520911277&lt;/D&gt;&lt;D xsi:type="xsd:double"&gt;2585.619095777331&lt;/D&gt;&lt;D xsi:type="xsd:double"&gt;2559.392562821798&lt;/D&gt;&lt;D xsi:type="xsd:double"&gt;2557.5976789338429&lt;/D&gt;&lt;D xsi:type="xsd:double"&gt;2547.1336179297532&lt;/D&gt;&lt;D xsi:type="xsd:double"&gt;2532.9035575791818&lt;/D&gt;&lt;D xsi:type="xsd:double"&gt;2541.3535433920779&lt;/D&gt;&lt;D xsi:type="xsd:double"&gt;2555.9826409894649&lt;/D&gt;&lt;D xsi:type="xsd:double"&gt;2564.6274521412438&lt;/D&gt;&lt;D xsi:type="xsd:double"&gt;2569.2984034941319&lt;/D&gt;&lt;D xsi:type="xsd:double"&gt;2575.3137617734792&lt;/D&gt;&lt;D xsi:type="xsd:double"&gt;2574.373409415432&lt;/D&gt;&lt;D xsi:type="xsd:double"&gt;2558.44157865005&lt;/D&gt;&lt;D xsi:type="xsd:double"&gt;2570.409033319052&lt;/D&gt;&lt;D xsi:type="xsd:double"&gt;2564.0890432107658&lt;/D&gt;&lt;D xsi:type="xsd:double"&gt;2559.5503769438192&lt;/D&gt;&lt;D xsi:type="xsd:double"&gt;2578.13096823779&lt;/D&gt;&lt;D xsi:type="xsd:double"&gt;</t>
        </r>
      </text>
    </comment>
    <comment ref="A50" authorId="0" shapeId="0">
      <text>
        <r>
          <rPr>
            <b/>
            <sz val="9"/>
            <color indexed="81"/>
            <rFont val="Tahoma"/>
            <charset val="1"/>
          </rPr>
          <t>2572.7972131073461&lt;/D&gt;&lt;D xsi:type="xsd:double"&gt;2555.18689976949&lt;/D&gt;&lt;D xsi:type="xsd:double"&gt;2561.31616220005&lt;/D&gt;&lt;D xsi:type="xsd:double"&gt;2566.1062101956022&lt;/D&gt;&lt;D xsi:type="xsd:double"&gt;2574.2111947947&lt;/D&gt;&lt;D xsi:type="xsd:double"&gt;2567.127013826489&lt;/D&gt;&lt;D xsi:type="xsd:double"&gt;2570.1745187380761&lt;/D&gt;&lt;D xsi:type="xsd:double"&gt;2567.439358589515&lt;/D&gt;&lt;D xsi:type="xsd:double"&gt;2571.9307124826678&lt;/D&gt;&lt;D xsi:type="xsd:double"&gt;2579.8340664841371&lt;/D&gt;&lt;D xsi:type="xsd:double"&gt;2562.130523628713&lt;/D&gt;&lt;D xsi:type="xsd:double"&gt;2566.9001073113009&lt;/D&gt;&lt;D xsi:type="xsd:double"&gt;2566.7043249192752&lt;/D&gt;&lt;D xsi:type="xsd:double"&gt;2576.0738414439411&lt;/D&gt;&lt;D xsi:type="xsd:double"&gt;2576.369396030731&lt;/D&gt;&lt;D xsi:type="xsd:double"&gt;2570.865049383674&lt;/D&gt;&lt;D xsi:type="xsd:double"&gt;2573.8861718839821&lt;/D&gt;&lt;D xsi:type="xsd:double"&gt;2572.4251352112542&lt;/D&gt;&lt;D xsi:type="xsd:double"&gt;2562.6535602432291&lt;/D&gt;&lt;D xsi:type="xsd:double"&gt;2559.815630417861&lt;/D&gt;&lt;D xsi:type="xsd:double"&gt;2554.082209210037&lt;/D&gt;&lt;D xsi:type="xsd:double"&gt;2565.7825053559932&lt;/D&gt;&lt;D xsi:type="xsd:double"&gt;2557.273010980889&lt;/D&gt;&lt;D xsi:type="xsd:double"&gt;2558.544590354627&lt;/D&gt;&lt;D xsi:type="xsd:double"&gt;2554.3904901800151&lt;/D&gt;&lt;D xsi:type="xsd:double"&gt;2559.8351653402278&lt;/D&gt;&lt;D xsi:type="xsd:double"&gt;2566.8800034640531&lt;/D&gt;&lt;D xsi:type="xsd:double"&gt;2567.8138580297291&lt;/D&gt;&lt;D xsi:type="xsd:double"&gt;2564.0812133472109&lt;/D&gt;&lt;D xsi:type="xsd:double"&gt;2554.3720100577948&lt;/D&gt;&lt;D xsi:type="xsd:double"&gt;2568.201793323286&lt;/D&gt;&lt;D xsi:type="xsd:double"&gt;2576.028720013599&lt;/D&gt;&lt;D xsi:type="xsd:double"&gt;2561.4133217324011&lt;/D&gt;&lt;D xsi:type="xsd:double"&gt;2551.3746260188118&lt;/D&gt;&lt;D xsi:type="xsd:double"&gt;2550.126473643702&lt;/D&gt;&lt;D xsi:type="xsd:double"&gt;2549.7456296672071&lt;/D&gt;&lt;D xsi:type="xsd:double"&gt;2546.4584623360411&lt;/D&gt;&lt;D xsi:type="xsd:double"&gt;2543.5449596762628&lt;/D&gt;&lt;D xsi:type="xsd:double"&gt;2544.753839410097&lt;/D&gt;&lt;D xsi:type="xsd:double"&gt;2551.3236168576518&lt;/D&gt;&lt;D xsi:type="xsd:double"&gt;2545.4600497635611&lt;/D&gt;&lt;D xsi:type="xsd:double"&gt;2545.9928468297121&lt;/D&gt;&lt;D xsi:type="xsd:double"&gt;2560.9278993742951&lt;/D&gt;&lt;D xsi:type="xsd:double"&gt;2559.62511337058&lt;/D&gt;&lt;D xsi:type="xsd:double"&gt;2533.901904133917&lt;/D&gt;&lt;D xsi:type="xsd:double"&gt;2543.9439871999612&lt;/D&gt;&lt;D xsi:type="xsd:double"&gt;2530.6434375786839&lt;/D&gt;&lt;D xsi:type="xsd:double"&gt;2538.28409787723&lt;/D&gt;&lt;D xsi:type="xsd:double"&gt;2522.36739060889&lt;/D&gt;&lt;D xsi:type="xsd:double"&gt;2522.6878643442578&lt;/D&gt;&lt;D xsi:type="xsd:double"&gt;2514.5741812116471&lt;/D&gt;&lt;D xsi:type="xsd:double"&gt;2527.3514971291011&lt;/D&gt;&lt;D xsi:type="xsd:double"&gt;2525.9399704561379&lt;/D&gt;&lt;D xsi:type="xsd:double"&gt;2537.9897477465051&lt;/D&gt;&lt;D xsi:type="xsd:double"&gt;2550.90699152045&lt;/D&gt;&lt;D xsi:type="xsd:double"&gt;2539.6746394903539&lt;/D&gt;&lt;D xsi:type="xsd:double"&gt;2544.868542293746&lt;/D&gt;&lt;D xsi:type="xsd:double"&gt;2562.2545970486731&lt;/D&gt;&lt;D xsi:type="xsd:double"&gt;2576.0387097298458&lt;/D&gt;&lt;D xsi:type="xsd:double"&gt;2547.4065449953582&lt;/D&gt;&lt;D xsi:type="xsd:double"&gt;2550.18141860902&lt;/D&gt;&lt;D xsi:type="xsd:double"&gt;2564.999925259357&lt;/D&gt;&lt;D xsi:type="xsd:double"&gt;2569.557061687749&lt;/D&gt;&lt;D xsi:type="xsd:double"&gt;2567.30206033819&lt;/D&gt;&lt;D xsi:type="xsd:double"&gt;2528.103896723946&lt;/D&gt;&lt;D xsi:type="xsd:double"&gt;2510.7446302049229&lt;/D&gt;&lt;D xsi:type="xsd:double"&gt;2513.3602712210591&lt;/D&gt;&lt;D xsi:type="xsd:double"&gt;2510.2978491310032&lt;/D&gt;&lt;D xsi:type="xsd:double"&gt;2490.2095815816629&lt;/D&gt;&lt;D xsi:type="xsd:double"&gt;2496.9387876906749&lt;/D&gt;&lt;D xsi:type="xsd:double"&gt;2485.4579271209768&lt;/D&gt;&lt;D xsi:type="xsd:double"&gt;2482.3499624572551&lt;/D&gt;&lt;D xsi:type="xsd:double"&gt;2473.581085480444&lt;/D&gt;&lt;D xsi:type="xsd:double"&gt;2477.538221879769&lt;/D&gt;&lt;D xsi:type="xsd:double"&gt;2506.819507299489&lt;/D&gt;&lt;D xsi:type="xsd:double"&gt;2506.3136853248661&lt;/D&gt;&lt;D xsi:type="xsd:double"&gt;2503.7285611774441&lt;/D&gt;&lt;D xsi:type="xsd:double"&gt;2506.335711516776&lt;/D&gt;&lt;D xsi:type="xsd:double"&gt;2486.7348284871168&lt;/D&gt;&lt;D xsi:type="xsd:double"&gt;2488.2191265941769&lt;/D&gt;&lt;D xsi:type="xsd:double"&gt;2497.122999656161&lt;/D&gt;&lt;D xsi:type="xsd:double"&gt;2495.5269134897189&lt;/D&gt;&lt;D xsi:type="xsd:double"&gt;2496.6253215840129&lt;/D&gt;&lt;D xsi:type="xsd:double"&gt;2498.0691186892982&lt;/D&gt;&lt;D xsi:type="xsd:double"&gt;2498.2905859046582&lt;/D&gt;&lt;D xsi:type="xsd:double"&gt;2502.4659741796868&lt;/D&gt;&lt;D xsi:type="xsd:double"&gt;2521.1868225346211&lt;/D&gt;&lt;D xsi:type="xsd:double"&gt;2521.3158720622928&lt;/D&gt;&lt;D xsi:type="xsd:double"&gt;2505.6598910328121&lt;/D&gt;&lt;D xsi:type="xsd:double"&gt;2503.05691713589&lt;/D&gt;&lt;D xsi:type="xsd:double"&gt;2503.9371292934411&lt;/D&gt;&lt;D xsi:type="xsd:double"&gt;2501.5100702639211&lt;/D&gt;&lt;D xsi:type="xsd:double"&gt;2477.7031505520158&lt;/D&gt;&lt;D xsi:type="xsd:double"&gt;2484.9780188052009&lt;/D&gt;&lt;D xsi:type="xsd:double"&gt;2490.813888955945&lt;/D&gt;&lt;D xsi:type="xsd:double"&gt;2477.7745715631459&lt;/D&gt;&lt;D xsi:type="xsd:double"&gt;2475.0181571268049&lt;/D&gt;&lt;D xsi:type="xsd:double"&gt;2480.0937664296971&lt;/D&gt;&lt;D xsi:type="xsd:double"&gt;2472.23296452374&lt;/D&gt;&lt;D xsi:type="xsd:double"&gt;2474.77246015179&lt;/D&gt;&lt;D xsi:type="xsd:double"&gt;2462.7688330023088&lt;/D&gt;&lt;D xsi:type="xsd:double"&gt;2450.7288196750151&lt;/D&gt;&lt;D xsi:type="xsd:double"&gt;2455.7491343952761&lt;/D&gt;&lt;D xsi:type="xsd:double"&gt;2445.955018774298&lt;/D&gt;&lt;D xsi:type="xsd:double"&gt;2450.959412865775&lt;/D&gt;&lt;D xsi:type="xsd:double"&gt;2457.0667383084051&lt;/D&gt;&lt;D xsi:type="xsd:double"&gt;2457.4294697878581&lt;/D&gt;&lt;D xsi:type="xsd:double"&gt;2455.6179404117888&lt;/D&gt;&lt;D xsi:type="xsd:double"&gt;2462.0387897659971&lt;/D&gt;&lt;D xsi:type="xsd:double"&gt;2463.566904471134&lt;/D&gt;&lt;D xsi:type="xsd:double"&gt;2465.2468829006848&lt;/D&gt;&lt;D xsi:type="xsd:double"&gt;2474.5147466180028&lt;/D&gt;&lt;D xsi:type="xsd:double"&gt;2485.4490386171869&lt;/D&gt;&lt;D xsi:type="xsd:double"&gt;2472.5157771203621&lt;/D&gt;&lt;D xsi:type="xsd:double"&gt;2463.1950782699332&lt;/D&gt;&lt;D xsi:type="xsd:double"&gt;2469.6653743167772&lt;/D&gt;&lt;D xsi:type="xsd:double"&gt;2469.290040952495&lt;/D&gt;&lt;D xsi:type="xsd:double"&gt;2474.90107405217&lt;/D&gt;&lt;D xsi:type="xsd:double"&gt;2458.8929800190708&lt;/D&gt;&lt;D xsi:type="xsd:double"&gt;2459.0737314434359&lt;/D&gt;&lt;D xsi:type="xsd:double"&gt;2460.3693661662428&lt;/D&gt;&lt;D xsi:type="xsd:double"&gt;2468.8143873083391&lt;/D&gt;&lt;D xsi:type="xsd:double"&gt;2469.46526052098&lt;/D&gt;&lt;D xsi:type="xsd:double"&gt;2457.691667423891&lt;/D&gt;&lt;D xsi:type="xsd:double"&gt;2456.2078187142929&lt;/D&gt;&lt;D xsi:type="xsd:double"&gt;2463.159003118893&lt;/D&gt;&lt;D xsi:type="xsd:double"&gt;2463.1052718317678&lt;/D&gt;&lt;D xsi:type="xsd:double"&gt;2471.3569651206308&lt;/D&gt;&lt;D xsi:type="xsd:double"&gt;2474.794389718722&lt;/D&gt;&lt;D xsi:type="xsd:double"&gt;2491.3146175485249&lt;/D&gt;&lt;D xsi:type="xsd:double"&gt;2501.475064216474&lt;/D&gt;&lt;D xsi:type="xsd:double"&gt;2502.6037447787389&lt;/D&gt;&lt;D xsi:type="xsd:double"&gt;2502.4461881264069&lt;/D&gt;&lt;D xsi:type="xsd:double"&gt;2506.2775654825559&lt;/D&gt;&lt;D xsi:type="xsd:double"&gt;2523.4367070655449&lt;/D&gt;&lt;D xsi:type="xsd:double"&gt;2531.195948212091&lt;/D&gt;&lt;D xsi:type="xsd:double"&gt;2535.0595791682522&lt;/D&gt;&lt;D xsi:type="xsd:double"&gt;2534.1825098350791&lt;/D&gt;&lt;D xsi:type="xsd:double"&gt;2543.0539756251728&lt;/D&gt;&lt;D xsi:type="xsd:double"&gt;2535.8092238522831&lt;/D&gt;&lt;D xsi:type="xsd:double"&gt;2524.5376920992362&lt;/D&gt;&lt;D xsi:type="xsd:double"&gt;2527.84471788247&lt;/D&gt;&lt;D xsi:type="xsd:double"&gt;2525.359891677449&lt;/D&gt;&lt;D xsi:type="xsd:double"&gt;2527.73087360883&lt;/D&gt;&lt;D xsi:type="xsd:double"&gt;2524.4839053944038&lt;/D&gt;&lt;D xsi:type="xsd:double"&gt;2531.9193817399482&lt;/D&gt;&lt;D xsi:type="xsd:double"&gt;2525.31284518529&lt;/D&gt;&lt;D xsi:type="xsd:double"&gt;2533.2637944271592&lt;/D&gt;&lt;D xsi:type="xsd:double"&gt;2538.2743017329062&lt;/D&gt;&lt;D xsi:type="xsd:double"&gt;2540.4488963064391&lt;/D&gt;&lt;D xsi:type="xsd:double"&gt;2539.704822125846&lt;/D&gt;&lt;D xsi:type="xsd:double"&gt;2531.5011205279789&lt;/D&gt;&lt;D xsi:type="xsd:double"&gt;2525.071980450778&lt;/D&gt;&lt;D xsi:type="xsd:double"&gt;2525.6853606149562&lt;/D&gt;&lt;D xsi:type="xsd:double"&gt;2527.3864102687021&lt;/D&gt;&lt;D xsi:type="xsd:double"&gt;2529.1183988668158&lt;/D&gt;&lt;D xsi:type="xsd:double"&gt;2525.8856261178562&lt;/D&gt;&lt;D xsi:type="xsd:double"&gt;2540.1714364109512&lt;/D&gt;&lt;D xsi:type="xsd:double"&gt;2540.2552931490168&lt;/D&gt;&lt;D xsi:type="xsd:double"&gt;2536.6479836129529&lt;/D&gt;&lt;D xsi:type="xsd:double"&gt;2534.7253386914722&lt;/D&gt;&lt;D xsi:type="xsd:double"&gt;2533.15032079997&lt;/D&gt;&lt;D xsi:type="xsd:double"&gt;2540.5704641737129&lt;/D&gt;&lt;D xsi:type="xsd:double"&gt;2541.8680958452119&lt;/D&gt;&lt;D xsi:type="xsd:double"&gt;2543.143658316892&lt;/D&gt;&lt;D xsi:type="xsd:double"&gt;2549.3280974304589&lt;/D&gt;&lt;D xsi:type="xsd:double"&gt;2551.6309211873809&lt;/D&gt;&lt;D xsi:type="xsd:double"&gt;2542.9224360839262&lt;/D&gt;&lt;D xsi:type="xsd:double"&gt;2538.7646864151161&lt;/D&gt;&lt;D xsi:type="xsd:double"&gt;2542.767663220729&lt;/D&gt;&lt;D xsi:type="xsd:double"&gt;2544.551020413714&lt;/D&gt;&lt;D xsi:type="xsd:double"&gt;2549.1101301889689&lt;/D&gt;&lt;D xsi:type="xsd:double"&gt;2553.68261898712&lt;/D&gt;&lt;D xsi:type="xsd:double"&gt;2547.533810444721&lt;/D&gt;&lt;D xsi:type="xsd:double"&gt;2548.770453366627&lt;/D&gt;&lt;D xsi:type="xsd:double"&gt;2541.4132125055248&lt;/D&gt;&lt;D xsi:type="xsd:double"&gt;2544.4869603930028&lt;/D&gt;&lt;D xsi:type="xsd:double"&gt;2546.3778048889221&lt;/D&gt;&lt;D xsi:type="xsd:double"&gt;2556.5482443971991&lt;/D&gt;&lt;D xsi:type="xsd:double"&gt;2561.7553283247239&lt;/D&gt;&lt;D xsi:type="xsd:double"&gt;2569.7519923329542&lt;/D&gt;&lt;D xsi:type="xsd:double"&gt;2568.943348614182&lt;/D&gt;&lt;D xsi:type="xsd:double"&gt;2564.829254362025&lt;/D&gt;&lt;D xsi:type="xsd:double"&gt;2570.5426339960181&lt;/D&gt;&lt;D xsi:type="xsd:double"&gt;2564.1392312368112&lt;/D&gt;&lt;D xsi:type="xsd:double"&gt;2570.26119627591&lt;/D&gt;&lt;D xsi:type="xsd:double"&gt;2573.7578378206722&lt;/D&gt;&lt;D xsi:type="xsd:double"&gt;2571.670717796766&lt;/D&gt;&lt;D xsi:type="xsd:double"&gt;2568.6065666728541&lt;/D&gt;&lt;D xsi:type="xsd:double"&gt;2573.093491283435&lt;/D&gt;&lt;D xsi:type="xsd:double"&gt;2581.7765313342688&lt;/D&gt;&lt;D xsi:type="xsd:double"&gt;2597.122249154872&lt;/D&gt;&lt;D xsi:type="xsd:double"&gt;2626.6588310377319&lt;/D&gt;&lt;D xsi:type="xsd:double"&gt;2621.860939628365&lt;/D&gt;&lt;D xsi:type="xsd:double"&gt;2623.6636381502781&lt;/D&gt;&lt;D xsi:type="xsd:double"&gt;2618.3327619569409&lt;/D&gt;&lt;D xsi:type="xsd:double"&gt;2633.5423761152042&lt;/D&gt;&lt;D xsi:type="xsd:double"&gt;2651.0019931380079&lt;/D&gt;&lt;D xsi:type="xsd:double"&gt;2657.627808495668&lt;/D&gt;&lt;D xsi:type="xsd:double"&gt;2651.217454712073&lt;/D&gt;&lt;D xsi:type="xsd:double"&gt;2656.5997306760578&lt;/D&gt;&lt;D xsi:type="xsd:double"&gt;2652.0473495652609&lt;/D&gt;&lt;D xsi:type="xsd:double"&gt;2654.6566986311559&lt;/D&gt;&lt;D xsi:type="xsd:double"&gt;2659.7805086688932&lt;/D&gt;&lt;D xsi:type="xsd:double"&gt;2663.9898967905519&lt;/D&gt;&lt;D xsi:type="xsd:double"&gt;2673.9689033439672&lt;/D&gt;&lt;D xsi:type="xsd:double"&gt;2688.2047525989842&lt;/D&gt;&lt;D xsi:type="xsd:double"&gt;2708.631723858698&lt;/D&gt;&lt;D xsi:type="xsd:double"&gt;2676.073032528619&lt;/D&gt;&lt;D xsi:type="xsd:double"&gt;2683.7777125695729&lt;/D&gt;&lt;D xsi:type="xsd:double"&gt;2693.4498838309669&lt;/D&gt;&lt;D xsi:type="xsd:double"&gt;2685.2025774342492&lt;/D&gt;&lt;D xsi:type="xsd:double"&gt;2678.2436396281928&lt;/D&gt;&lt;D xsi:type="xsd:double"&gt;2674.144035956906&lt;/D&gt;&lt;D xsi:type="xsd:double"&gt;2704.5306783064161&lt;/D&gt;&lt;D xsi:type="xsd:double"&gt;2701.445026821651&lt;/D&gt;&lt;D xsi:type="xsd:double"&gt;2703.3548503691609&lt;/D&gt;&lt;D xsi:type="xsd:double"&gt;2711.9654788628909&lt;/D&gt;&lt;D xsi:type="xsd:double"&gt;2718.3452217225549&lt;/D&gt;&lt;D xsi:type="xsd:double"&gt;2717.807052518267&lt;/D&gt;&lt;D xsi:type="xsd:double"&gt;2712.9394772829341&lt;/D&gt;&lt;D xsi:type="xsd:double"&gt;2719.4816613963349&lt;/D&gt;&lt;D xsi:type="xsd:double"&gt;2718.8002749350549&lt;/D&gt;&lt;D xsi:type="xsd:double"&gt;2710.82796341037&lt;/D&gt;&lt;D xsi:type="xsd:double"&gt;2728.738520163577&lt;/D&gt;&lt;D xsi:type="xsd:double"&gt;2719.6804818444812&lt;/D&gt;&lt;D xsi:type="xsd:double"&gt;2724.7925534792112&lt;/D&gt;&lt;D xsi:type="xsd:double"&gt;2744.1280383455728&lt;/D&gt;&lt;D xsi:type="xsd:double"&gt;2742.745560411774&lt;/D&gt;&lt;D xsi:type="xsd:double"&gt;2743.93440560948&lt;/D&gt;&lt;D xsi:type="xsd:double"&gt;2749.263429935213&lt;/D&gt;&lt;D xsi:type="xsd:double"&gt;2760.860980937312&lt;/D&gt;&lt;D xsi:type="xsd:double"&gt;2754.049784236759&lt;/D&gt;&lt;D xsi:type="xsd:double"&gt;2647.4287955263671&lt;/D&gt;&lt;D xsi:type="xsd:double"&gt;2649.9933711824428&lt;/D&gt;&lt;D xsi:type="xsd:double"&gt;2652.3764207166842&lt;/D&gt;&lt;D xsi:type="xsd:double"&gt;2662.5980312314859&lt;/D&gt;&lt;D xsi:type="xsd:double"&gt;2670.1080920819882&lt;/D&gt;&lt;D xsi:type="xsd:double"&gt;2687.5448623086832&lt;/D&gt;&lt;D xsi:type="xsd:double"&gt;2670.7114966361778&lt;/D&gt;&lt;D xsi:type="xsd:double"&gt;2660.9411547738159&lt;/D&gt;&lt;D xsi:type="xsd:double"&gt;2662.4338303880982&lt;/D&gt;&lt;D xsi:type="xsd:double"&gt;2664.553805493736&lt;/D&gt;&lt;D xsi:type="xsd:double"&gt;2648.76109861414&lt;/D&gt;&lt;D xsi:type="xsd:double"&gt;2669.344497325777&lt;/D&gt;&lt;D xsi:type="xsd:double"&gt;2671.6921924831531&lt;/D&gt;&lt;D xsi:type="xsd:double"&gt;2674.9660369723192&lt;/D&gt;&lt;D xsi:type="xsd:double"&gt;2675.0469799692169&lt;/D&gt;&lt;D xsi:type="xsd:double"&gt;2684.535862085756&lt;/D&gt;&lt;D xsi:type="xsd:double"&gt;2684.2049562982552&lt;/D&gt;&lt;D xsi:type="xsd:double"&gt;2670.02951152602&lt;/D&gt;&lt;D xsi:type="xsd:double"&gt;2667.7952435408852&lt;/D&gt;&lt;D xsi:type="xsd:double"&gt;2659.47884108594&lt;/D&gt;&lt;D xsi:type="xsd:double"&gt;2661.4763928094922&lt;/D&gt;&lt;D xsi:type="xsd:double"&gt;2654.567251438144&lt;/D&gt;&lt;D xsi:type="xsd:double"&gt;2657.5134284069668&lt;/D&gt;&lt;D xsi:type="xsd:double"&gt;2660.9901098972869&lt;/D&gt;&lt;D xsi:type="xsd:double"&gt;2661.3536215025852&lt;/D&gt;&lt;D xsi:type="xsd:double"&gt;2661.3374320951411&lt;/D&gt;&lt;D xsi:type="xsd:double"&gt;2665.4284705402151&lt;/D&gt;&lt;D xsi:type="xsd:double"&gt;2668.8689528365462&lt;/D&gt;&lt;D xsi:type="xsd:double"&gt;2657.647091002636&lt;/D&gt;&lt;D xsi:type="xsd:double"&gt;2660.87701321946&lt;/D&gt;&lt;D xsi:type="xsd:double"&gt;2669.362493327395&lt;/D&gt;&lt;D xsi:type="xsd:double"&gt;2669.2194759138779&lt;/D&gt;&lt;D xsi:type="xsd:double"&gt;2672.7574898206649&lt;/D&gt;&lt;D xsi:type="xsd:double"&gt;2686.3197825883231&lt;/D&gt;&lt;D xsi:type="xsd:double"&gt;2689.255267482652&lt;/D&gt;&lt;D xsi:type="xsd:double"&gt;2696.8735345077021&lt;/D&gt;&lt;D xsi:type="xsd:double"&gt;2698.420279616696&lt;/D&gt;&lt;D xsi:type="xsd:double"&gt;2693.6000221903869&lt;/D&gt;&lt;D xsi:type="xsd:double"&gt;2702.5826107463131&lt;/D&gt;&lt;D xsi:type="xsd:double"&gt;2709.1983774109858&lt;/D&gt;&lt;D xsi:type="xsd:double"&gt;2716.455744267942&lt;/D&gt;&lt;D xsi:type="xsd:double"&gt;2706.7059849330572&lt;/D&gt;&lt;D xsi:type="xsd:double"&gt;2697.63055865561&lt;/D&gt;&lt;D xsi:type="xsd:double"&gt;2696.3260800159751&lt;/D&gt;&lt;D xsi:type="xsd:double"&gt;2701.48809496612&lt;/D&gt;&lt;D xsi:type="xsd:double"&gt;2697.538781239065&lt;/D&gt;&lt;D xsi:type="xsd:double"&gt;2702.0976747671261&lt;/D&gt;&lt;D xsi:type="xsd:double"&gt;2697.4506583722441&lt;/D&gt;&lt;D xsi:type="xsd:double"&gt;2697.7454321579849&lt;/D&gt;&lt;D xsi:type="xsd:double"&gt;2700.4332174690958&lt;/D&gt;&lt;D xsi:type="xsd:double"&gt;2707.2423117490139&lt;/D&gt;&lt;D xsi:type="xsd:double"&gt;2719.5384290243028&lt;/D&gt;&lt;D xsi:type="xsd:double"&gt;2716.272266544403&lt;/D&gt;&lt;D xsi:type="xsd:double"&gt;2717.546038035985&lt;/D&gt;&lt;D xsi:type="xsd:double"&gt;2721.8258939512152&lt;/D&gt;&lt;D xsi:type="xsd:double"&gt;2724.8059623702111&lt;/D&gt;&lt;D xsi:type="xsd:double"&gt;2725.8012857000358&lt;/D&gt;&lt;D xsi:type="xsd:double"&gt;2731.1123939150179&lt;/D&gt;&lt;D xsi:type="xsd:double"&gt;2732.28378864865&lt;/D&gt;&lt;D xsi:type="xsd:double"&gt;2725.7342658219031&lt;/D&gt;&lt;D xsi:type="xsd:double"&gt;2726.1941657715538&lt;/D&gt;&lt;D xsi:type="xsd:double"&gt;2729.3162184968651&lt;/D&gt;&lt;D xsi:type="xsd:double"&gt;2733.5435317341962&lt;/D&gt;&lt;D xsi:type="xsd:double"&gt;2717.1237265303789&lt;/D&gt;&lt;D xsi:type="xsd:double"&gt;2701.0869646458482&lt;/D&gt;&lt;D xsi:type="xsd:double"&gt;2767.6119726044972&lt;/D&gt;&lt;D xsi:type="xsd:double"&gt;2757.766898447891&lt;/D&gt;&lt;D xsi:type="xsd:double"&gt;2759.9257603419451&lt;/D&gt;&lt;D xsi:type="xsd:double"&gt;2755.420589224575&lt;/D&gt;&lt;D xsi:type="xsd:double"&gt;2763.6280981332379&lt;/D&gt;&lt;D xsi:type="xsd:double"&gt;2746.2507299610011&lt;/D&gt;&lt;D xsi:type="xsd:double"&gt;2741.3001668499778&lt;/D&gt;&lt;D xsi:type="xsd:double"&gt;2754.1791599506319&lt;/D&gt;&lt;D xsi:type="xsd:double"&gt;2749.500974002216&lt;/D&gt;&lt;D xsi:type="xsd:double"&gt;2748.658598971178&lt;/D&gt;&lt;D xsi:type="xsd:double"&gt;2723.5186027532482&lt;/D&gt;&lt;D xsi:type="xsd:double"&gt;2722.6067410664932&lt;/D&gt;&lt;D xsi:type="xsd:double"&gt;2715.5283109261491&lt;/D&gt;&lt;D xsi:type="xsd:double"&gt;2761.9703742965912&lt;/D&gt;&lt;D xsi:type="xsd:double"&gt;2747.2463496520222&lt;/D&gt;&lt;D xsi:type="xsd:double"&gt;2753.2584873649448&lt;/D&gt;&lt;D xsi:type="xsd:double"&gt;2754.3855009409908&lt;/D&gt;&lt;D xsi:type="xsd:double"&gt;2758.5929226569292&lt;/D&gt;&lt;D xsi:type="xsd:double"&gt;2750.1831990464921&lt;/D&gt;&lt;D xsi:type="xsd:double"&gt;2741.7896383203838&lt;/D&gt;&lt;D xsi:type="xsd:double"&gt;2741.6651103986419&lt;/D&gt;&lt;D xsi:type="xsd:double"&gt;2743.9961610706068&lt;/D&gt;&lt;D xsi:type="xsd:double"&gt;2744.9165196120061&lt;/D&gt;&lt;D xsi:type="xsd:double"&gt;2750.1405904159492&lt;/D&gt;&lt;D xsi:type="xsd:double"&gt;2769.5555968445269&lt;/D&gt;&lt;D xsi:type="xsd:double"&gt;2767.853965571062&lt;/D&gt;&lt;D xsi:type="xsd:double"&gt;2776.0049636562248&lt;/D&gt;&lt;D xsi:type="xsd:double"&gt;2769.92715154288&lt;/D&gt;&lt;D xsi:type="xsd:double"&gt;2774.88413311272&lt;/D&gt;&lt;D xsi:type="xsd:double"&gt;2759.2449154448282&lt;/D&gt;&lt;D xsi:type="xsd:double"&gt;2748.476499740244&lt;/D&gt;&lt;D xsi:type="xsd:double"&gt;2761.0598224574551&lt;/D&gt;&lt;D xsi:type="xsd:double"&gt;2771.5101519362788&lt;/D&gt;&lt;D xsi:type="xsd:double"&gt;2766.6822596763918&lt;/D&gt;&lt;D xsi:type="xsd:double"&gt;2776.303906762088&lt;/D&gt;&lt;D xsi:type="xsd:double"&gt;2752.422965410346&lt;/D&gt;&lt;D xsi:type="xsd:double"&gt;2755.3397700128&lt;/D&gt;&lt;D xsi:type="xsd:double"&gt;2755.494304381401&lt;/D&gt;&lt;D xsi:type="xsd:double"&gt;2757.902551141131&lt;/D&gt;&lt;D xsi:type="xsd:double"&gt;2761.9657802503739&lt;/D&gt;&lt;D xsi:type="xsd:double"&gt;2773.1559504406891&lt;/D&gt;&lt;D xsi:type="xsd:double"&gt;2797.0152024383169&lt;/D&gt;&lt;D xsi:type="xsd:double"&gt;2806.4867763263869&lt;/D&gt;&lt;D xsi:type="xsd:double"&gt;2802.146020900916&lt;/D&gt;&lt;D xsi:type="xsd:double"&gt;2808.1245655981811&lt;/D&gt;&lt;D xsi:type="xsd:double"&gt;2803.5583539327449&lt;/D&gt;&lt;D xsi:type="xsd:double"&gt;2811.534950454924&lt;/D&gt;&lt;D xsi:type="xsd:double"&gt;2805.255322154936&lt;/D&gt;&lt;D xsi:type="xsd:double"&gt;2807.1051506410222&lt;/D&gt;&lt;D xsi:type="xsd:double"&gt;2788.493983018262&lt;/D&gt;&lt;D xsi:type="xsd:double"&gt;2790.304963531406&lt;/D&gt;&lt;D xsi:type="xsd:double"&gt;2790.3808261207009&lt;/D&gt;&lt;D xsi:type="xsd:double"&gt;2791.3417379776251&lt;/D&gt;&lt;D xsi:type="xsd:double"&gt;2788.5626904038309&lt;/D&gt;&lt;D xsi:type="xsd:double"&gt;2796.7932755941929&lt;/D&gt;&lt;D xsi:type="xsd:double"&gt;2800.8735873042128&lt;/D&gt;&lt;D xsi:type="xsd:double"&gt;2806.799166519696&lt;/D&gt;&lt;D xsi:type="xsd:double"&gt;2816.1432435179349&lt;/D&gt;&lt;D xsi:type="xsd:double"&gt;2845.9948993909561&lt;/D&gt;&lt;D xsi:type="xsd:double"&gt;2847.1766593236221&lt;/D&gt;&lt;D xsi:type="xsd:double"&gt;2847.1399212794322&lt;/D&gt;&lt;D xsi:type="xsd:double"&gt;2833.9128263132188&lt;/D&gt;&lt;D xsi:type="xsd:double"&gt;2835.9684081788209&lt;/D&gt;&lt;D xsi:type="xsd:double"&gt;2838.5425480618051&lt;/D&gt;&lt;D xsi:type="xsd:double"&gt;2834.055723585197&lt;/D&gt;&lt;D xsi:type="xsd:double"&gt;2840.9966066016559&lt;/D&gt;&lt;D xsi:type="xsd:double"&gt;2843.3377850790148&lt;/D&gt;&lt;D xsi:type="xsd:double"&gt;2842.9296922422018&lt;/D&gt;&lt;D xsi:type="xsd:double"&gt;2850.0552216305668&lt;/D&gt;&lt;D xsi:type="xsd:double"&gt;2848.528874478739&lt;/D&gt;&lt;D xsi:type="xsd:double"&gt;2857.1608430544138&lt;/D&gt;&lt;D xsi:type="xsd:double"&gt;2850.554898379316&lt;/D&gt;&lt;D xsi:type="xsd:double"&gt;2851.44807581811&lt;/D&gt;&lt;D xsi:type="xsd:double"&gt;2849.9708949052851&lt;/D&gt;&lt;D xsi:type="xsd:double"&gt;2844.7813388285922&lt;/D&gt;&lt;D xsi:type="xsd:double"&gt;2855.7940191187622&lt;/D&gt;&lt;D xsi:type="xsd:double"&gt;2858.0035399216081&lt;/D&gt;&lt;D xsi:type="xsd:double"&gt;2850.1489777737938&lt;/D&gt;&lt;D xsi:type="xsd:double"&gt;2857.1445116046621&lt;/D&gt;&lt;D xsi:type="xsd:double"&gt;2862.0217714750752&lt;/D&gt;&lt;D xsi:type="xsd:double"&gt;2861.9083211116508&lt;/D&gt;&lt;D xsi:type="xsd:double"&gt;2873.923493316614&lt;/D&gt;&lt;D xsi:type="xsd:double"&gt;2875.58998156081&lt;/D&gt;&lt;D xsi:type="xsd:double"&gt;2877.6490072596621&lt;/D&gt;&lt;D xsi:type="xsd:double"&gt;2879.3504680587589&lt;/D&gt;&lt;D xsi:type="xsd:double"&gt;2857.6683242611512&lt;/D&gt;&lt;D xsi:type="xsd:double"&gt;2870.5571854243208&lt;/D&gt;&lt;D xsi:type="xsd:double"&gt;2873.8366049723668&lt;/D&gt;&lt;D xsi:type="xsd:double"&gt;2875.3891879522971&lt;/D&gt;&lt;D xsi:type="xsd:double"&gt;2876.9500732319921&lt;/D&gt;&lt;D xsi:type="xsd:double"&gt;2875.497797714153&lt;/D&gt;&lt;D xsi:type="xsd:double"&gt;2901.8706924014441&lt;/D&gt;&lt;D xsi:type="xsd:double"&gt;2900.6115932813868&lt;/D&gt;&lt;D xsi:type="xsd:double"&gt;2906.553777231687&lt;/D&gt;&lt;D xsi:type="xsd:double"&gt;2906.3819412609341&lt;/D&gt;&lt;D xsi:type="xsd:double"&gt;2912.11298601828&lt;/D&gt;&lt;D xsi:type="xsd:double"&gt;2923.5636142990211&lt;/D&gt;&lt;D xsi:type="xsd:double"&gt;2922.4123639379141&lt;/D&gt;&lt;D xsi:type="xsd:double"&gt;2915.82442310966&lt;/D&gt;&lt;D xsi:type="xsd:double"&gt;2917.7710261796929&lt;/D&gt;&lt;D xsi:type="xsd:double"&gt;2941.8822952840219&lt;/D&gt;&lt;D xsi:type="xsd:double"&gt;2934.238349759833&lt;/D&gt;&lt;D xsi:type="xsd:double"&gt;2937.3394759512621&lt;/D&gt;&lt;D xsi:type="xsd:double"&gt;2930.9926122438751&lt;/D&gt;&lt;D xsi:type="xsd:double"&gt;2934.05345684272&lt;/D&gt;&lt;D xsi:type="xsd:double"&gt;2945.5510746286391&lt;/D&gt;&lt;D xsi:type="xsd:double"&gt;2956.9633529974221&lt;/D&gt;&lt;D xsi:type="xsd:double"&gt;2966.6296406935521&lt;/D&gt;&lt;D xsi:type="xsd:double"&gt;2955.1554223879189&lt;/D&gt;&lt;D xsi:type="xsd:double"&gt;2954.23016532306&lt;/D&gt;&lt;D xsi:type="xsd:double"&gt;2930.5857433670549&lt;/D&gt;&lt;D xsi:type="xsd:double"&gt;2932.647085272014&lt;/D&gt;&lt;D xsi:type="xsd:double"&gt;2931.592360289113&lt;/D&gt;&lt;D xsi:type="xsd:double"&gt;2933.717880886481&lt;/D&gt;&lt;D xsi:type="xsd:double"&gt;2931.4633968192611&lt;/D&gt;&lt;D xsi:type="xsd:double"&gt;2952.4469924383511&lt;/D&gt;&lt;D xsi:type="xsd:double"&gt;2948.476251112997&lt;/D&gt;&lt;D xsi:type="xsd:double"&gt;2966.6285959853021&lt;/D&gt;&lt;D xsi:type="xsd:double"&gt;2955.8278622612338&lt;/D&gt;&lt;D xsi:type="xsd:double"&gt;2965.9490348213681&lt;/D&gt;&lt;D xsi:type="xsd:double"&gt;2984.54266531537&lt;/D&gt;&lt;D xsi:type="xsd:double"&gt;2980.474215919709&lt;/D&gt;&lt;D xsi:type="xsd:double"&gt;2952.5079589296829&lt;/D&gt;&lt;D xsi:type="xsd:double"&gt;2951.365706228175&lt;/D&gt;&lt;D xsi:type="xsd:double"&gt;2953.589728006973&lt;/D&gt;&lt;D xsi:type="xsd:double"&gt;2985.584943309033&lt;/D&gt;&lt;D xsi:type="xsd:double"&gt;2988.16729015134&lt;/D&gt;&lt;D xsi:type="xsd:double"&gt;2985.684042779063&lt;/D&gt;&lt;D xsi:type="xsd:double"&gt;2974.6155181483832&lt;/D&gt;&lt;D xsi:type="xsd:double"&gt;2970.9010104556928&lt;/D&gt;&lt;D xsi:type="xsd:double"&gt;2998.7098102559271&lt;/D&gt;&lt;D xsi:type="xsd:double"&gt;3003.9568565328382&lt;/D&gt;&lt;D xsi:type="xsd:double"&gt;3004.006113580449&lt;/D&gt;&lt;D xsi:type="xsd:double"&gt;3027.0996352894958&lt;/D&gt;&lt;D xsi:type="xsd:double"&gt;3030.670889029343&lt;/D&gt;&lt;D xsi:type="xsd:double"&gt;3026.7455553396881&lt;/D&gt;&lt;D xsi:type="xsd:double"&gt;3017.315055901684&lt;/D&gt;&lt;D xsi:type="xsd:double"&gt;3000.3761308012158&lt;/D&gt;&lt;D xsi:type="xsd:double"&gt;2989.640989611531&lt;/D&gt;&lt;D xsi:type="xsd:double"&gt;2994.9877648738861&lt;/D&gt;&lt;D xsi:type="xsd:double"&gt;2971.586514460445&lt;/D&gt;&lt;D xsi:type="xsd:double"&gt;2970.974904480142&lt;/D&gt;&lt;D xsi:type="xsd:double"&gt;2968.9550173194789&lt;/D&gt;&lt;D xsi:type="xsd:double"&gt;2968.8261451341782&lt;/D&gt;&lt;D xsi:type="xsd:double"&gt;2968.8282603985631&lt;/D&gt;&lt;D xsi:type="xsd:double"&gt;2970.263612238216&lt;/D&gt;&lt;D xsi:type="xsd:double"&gt;2953.8020827515338&lt;/D&gt;&lt;D xsi:type="xsd:double"&gt;2943.6581442032&lt;/D&gt;&lt;D xsi:type="xsd:double"&gt;2963.05258715541&lt;/D&gt;&lt;D xsi:type="xsd:double"&gt;2969.2516041235572&lt;/D&gt;&lt;D xsi:type="xsd:double"&gt;2957.4553465973122&lt;/D&gt;&lt;D xsi:type="xsd:double"&gt;2952.3991661959358&lt;/D&gt;&lt;D xsi:type="xsd:double"&gt;2929.793649659412&lt;/D&gt;&lt;D xsi:type="xsd:double"&gt;2919.5279201449662&lt;/D&gt;&lt;D xsi:type="xsd:double"&gt;2921.477446679191&lt;/D&gt;&lt;D xsi:type="xsd:double"&gt;2906.4191003426881&lt;/D&gt;&lt;D xsi:type="xsd:double"&gt;2920.66077663137&lt;/D&gt;&lt;D xsi:type="xsd:double"&gt;2922.156553659072&lt;/D&gt;&lt;D xsi:type="xsd:double"&gt;2915.6201096327318&lt;/D&gt;&lt;D xsi:type="xsd:double"&gt;2906.8255091964729&lt;/D&gt;&lt;D xsi:type="xsd:double"&gt;2897.9278958375749&lt;/D&gt;&lt;D xsi:type="xsd:double"&gt;2909.8599737306772&lt;/D&gt;&lt;D xsi:type="xsd:double"&gt;2902.750672499651&lt;/D&gt;&lt;D xsi:type="xsd:double"&gt;2900.6597403795822&lt;/D&gt;&lt;D xsi:type="xsd:double"&gt;2893.4367538411948&lt;/D&gt;&lt;D xsi:type="xsd:double"&gt;2908.64295806661&lt;/D&gt;&lt;D xsi:type="xsd:double"&gt;2913.0396385800409&lt;/D&gt;&lt;D xsi:type="xsd:double"&gt;2921.1975528659218&lt;/D&gt;&lt;D xsi:type="xsd:double"&gt;2903.1731247781&lt;/D&gt;&lt;D xsi:type="xsd:double"&gt;2888.4474069052521&lt;/D&gt;&lt;D xsi:type="xsd:double"&gt;2887.852750013149&lt;/D&gt;&lt;D xsi:type="xsd:double"&gt;2863.628198233213&lt;/D&gt;&lt;D xsi:type="xsd:double"&gt;2843.8443160093&lt;/D&gt;&lt;D xsi:type="xsd:double"&gt;2831.3488747085839&lt;/D&gt;&lt;D xsi:type="xsd:double"&gt;2815.685797237089&lt;/D&gt;&lt;D xsi:type="xsd:double"&gt;2825.2397486559939&lt;/D&gt;&lt;D xsi:type="xsd:double"&gt;2818.0451554022961&lt;/D&gt;&lt;D xsi:type="xsd:double"&gt;2816.8478503782549&lt;/D&gt;&lt;D xsi:type="xsd:double"&gt;2809.4253319281652&lt;/D&gt;&lt;D xsi:type="xsd:double"&gt;2824.0635174906588&lt;/D&gt;&lt;D xsi:type="xsd:double"&gt;2799.6051906313528&lt;/D&gt;&lt;D xsi:type="xsd:double"&gt;2791.2081786801018&lt;/D&gt;&lt;D xsi:type="xsd:double"&gt;2782.2589732910951&lt;/D&gt;&lt;D xsi:type="xsd:double"&gt;2790.4298674617112&lt;/D&gt;&lt;D xsi:type="xsd:double"&gt;2800.7775019064438&lt;/D&gt;&lt;D xsi:type="xsd:double"&gt;2797.4296136118769&lt;/D&gt;&lt;D xsi:type="xsd:double"&gt;2781.720452532832&lt;/D&gt;&lt;D xsi:type="xsd:double"&gt;2782.3941586372148&lt;/D&gt;&lt;D xsi:type="xsd:double"&gt;2759.969547627295&lt;/D&gt;&lt;D xsi:type="xsd:double"&gt;2762.2181897462392&lt;/D&gt;&lt;D xsi:type="xsd:double"&gt;2785.879775371965&lt;/D&gt;&lt;D xsi:type="xsd:double"&gt;2808.5312470537929&lt;/D&gt;&lt;D xsi:type="xsd:double"&gt;2822.9890809058761&lt;/D&gt;&lt;D xsi:type="xsd:double"&gt;2834.268102031418&lt;/D&gt;&lt;D xsi:type="xsd:double"&gt;2830.6081265549228&lt;/D&gt;&lt;D xsi:type="xsd:double"&gt;2831.62479525609&lt;/D&gt;&lt;D xsi:type="xsd:double"&gt;2806.3708154057249&lt;/D&gt;&lt;D xsi:type="xsd:double"&gt;2796.3277782209639&lt;/D&gt;&lt;D xsi:type="xsd:double"&gt;2792.3667391972731&lt;/D&gt;&lt;D xsi:type="xsd:double"&gt;2801.0982957272809&lt;/D&gt;&lt;D xsi:type="xsd:double"&gt;2814.780686941474&lt;/D&gt;&lt;D xsi:type="xsd:double"&gt;2825.3082743143&lt;/D&gt;&lt;D xsi:type="xsd:double"&gt;2817.237374155442&lt;/D&gt;&lt;D xsi:type="xsd:double"&gt;2791.6856413544092&lt;/D&gt;&lt;D xsi:type="xsd:double"&gt;2800.5828691234092&lt;/D&gt;&lt;D xsi:type="xsd:double"&gt;2799.1396925984209&lt;/D&gt;&lt;D xsi:type="xsd:double"&gt;2807.39152261557&lt;/D&gt;&lt;D xsi:type="xsd:double"&gt;2813.321167812614&lt;/D&gt;&lt;D xsi:type="xsd:double"&gt;2811.9785802276169&lt;/D&gt;&lt;D xsi:type="xsd:double"&gt;2807.54830986616&lt;/D&gt;&lt;D xsi:type="xsd:double"&gt;2802.4559161242919&lt;/D&gt;&lt;D xsi:type="xsd:double"&gt;2801.1192305274321&lt;/D&gt;&lt;D xsi:type="xsd:double"&gt;2801.8304474459619&lt;/D&gt;&lt;D xsi:type="xsd:double"&gt;2808.1994491909518&lt;/D&gt;&lt;D xsi:type="xsd:double"&gt;2804.0295973852649&lt;/D&gt;&lt;D xsi:type="xsd:double"&gt;2804.69732571081&lt;/D&gt;&lt;D xsi:type="xsd:double"&gt;2812.27606019771&lt;/D&gt;&lt;D xsi:type="xsd:double"&gt;2801.364887975928&lt;/D&gt;&lt;D xsi:type="xsd:double"&gt;2814.5616967112851&lt;/D&gt;&lt;D xsi:type="xsd:double"&gt;2819.08919092932&lt;/D&gt;&lt;D xsi:type="xsd:double"&gt;2812.083421529007&lt;/D&gt;&lt;D xsi:type="xsd:double"&gt;2801.703001684738&lt;/D&gt;&lt;D xsi:type="xsd:double"&gt;2796.923538236249&lt;/D&gt;&lt;D xsi:type="xsd:double"&gt;2804.5714037668031&lt;/D&gt;&lt;D xsi:type="xsd:double"&gt;2797.7668070042218&lt;/D&gt;&lt;D xsi:type="xsd:double"&gt;2806.4378973713642&lt;/D&gt;&lt;D xsi:type="xsd:double"&gt;2801.1863861145262&lt;/D&gt;&lt;D xsi:type="xsd:double"&gt;2796.109544828998&lt;/D&gt;&lt;D xsi:type="xsd:double"&gt;2790.3684845259781&lt;/D&gt;&lt;D xsi:type="xsd:double"&gt;2790.1154638677808&lt;/D&gt;&lt;D xsi:type="xsd:double"&gt;2791.2091276849869&lt;/D&gt;&lt;D xsi:type="xsd:double"&gt;2794.4697647396729&lt;/D&gt;&lt;D xsi:type="xsd:double"&gt;2795.1388345925661&lt;/D&gt;&lt;D xsi:type="xsd:double"&gt;2800.4276361478478&lt;/D&gt;&lt;D xsi:type="xsd:double"&gt;2813.903231115632&lt;/D&gt;&lt;D xsi:type="xsd:double"&gt;2817.2769126070821&lt;/D&gt;&lt;D xsi:type="xsd:double"&gt;2814.27080125851&lt;/D&gt;&lt;D xsi:type="xsd:double"&gt;2825.7888714947248&lt;/D&gt;&lt;D xsi:type="xsd:double"&gt;2825.757846621796&lt;/D&gt;&lt;D xsi:type="xsd:double"&gt;2834.6599461152209&lt;/D&gt;&lt;D xsi:type="xsd:double"&gt;2877.326765295129&lt;/D&gt;&lt;D xsi:type="xsd:double"&gt;2939.5226066861619&lt;/D&gt;&lt;D xsi:type="xsd:double"&gt;2936.0203961761749&lt;/D&gt;&lt;D xsi:type="xsd:double"&gt;2927.0851200005118&lt;/D&gt;&lt;D xsi:type="xsd:double"&gt;2925.7448140116949&lt;/D&gt;&lt;D xsi:type="xsd:double"&gt;2914.7093866813948&lt;/D&gt;&lt;D xsi:type="xsd:double"&gt;2904.1810771995438&lt;/D&gt;&lt;D xsi:type="xsd:double"&gt;2847.4266314777392&lt;/D&gt;&lt;D xsi:type="xsd:double"&gt;2840.4014907639371&lt;/D&gt;&lt;D xsi:type="xsd:double"&gt;2857.96715756492&lt;/D&gt;&lt;D xsi:type="xsd:double"&gt;2829.4522485543248&lt;/D&gt;&lt;D xsi:type="xsd:double"&gt;2830.9314523066009&lt;/D&gt;&lt;D xsi:type="xsd:double"&gt;2795.80956599549&lt;/D&gt;&lt;D xsi:type="xsd:double"&gt;2761.2602154043061&lt;/D&gt;&lt;D xsi:type="xsd:double"&gt;2759.1949534795222&lt;/D&gt;&lt;D xsi:type="xsd:double"&gt;2763.91865835509&lt;/D&gt;&lt;D xsi:type="xsd:double"&gt;2732.098547559483&lt;/D&gt;&lt;D xsi:type="xsd:double"&gt;2734.365222370503&lt;/D&gt;&lt;D xsi:type="xsd:double"&gt;2742.657557503584&lt;/D&gt;&lt;D xsi:type="xsd:double"&gt;2741.7253971562441&lt;/D&gt;&lt;D xsi:type="xsd:double"&gt;2741.7677854011131&lt;/D&gt;&lt;D xsi:type="xsd:double"&gt;2751.7489430625219&lt;/D&gt;&lt;D xsi:type="xsd:double"&gt;2746.6308356740728&lt;/D&gt;&lt;D xsi:type="xsd:double"&gt;2754.6618811338772&lt;/D&gt;&lt;D xsi:type="xsd:double"&gt;2759.4906502656358&lt;/D&gt;&lt;D xsi:type="xsd:double"&gt;2720.6831686114419&lt;/D&gt;&lt;D xsi:type="xsd:double"&gt;2722.4269516073941&lt;/D&gt;&lt;D xsi:type="xsd:double"&gt;2721.5582892236162&lt;/D&gt;&lt;D xsi:type="xsd:double"&gt;2725.1390031815672&lt;/D&gt;&lt;D xsi:type="xsd:double"&gt;2715.34746312107&lt;/D&gt;&lt;D xsi:type="xsd:double"&gt;2719.168232118991&lt;/D&gt;&lt;D xsi:type="xsd:double"&gt;2730.10030396758&lt;/D&gt;&lt;D xsi:type="xsd:double"&gt;2734.4997933229051&lt;/D&gt;&lt;D xsi:type="xsd:double"&gt;2745.210413705282&lt;/D&gt;&lt;D xsi:type="xsd:double"&gt;2779.682635061929&lt;/D&gt;&lt;D xsi:type="xsd:double"&gt;2793.0864623670132&lt;/D&gt;&lt;D xsi:type="xsd:double"&gt;2796.6856235907612&lt;/D&gt;&lt;D xsi:type="xsd:double"&gt;2797.5296775040119&lt;/D&gt;&lt;D xsi:type="xsd:double"&gt;2783.6132484388158&lt;/D&gt;&lt;D xsi:type="xsd:double"&gt;2781.4573909496021&lt;/D&gt;&lt;D xsi:type="xsd:double"&gt;2784.275527428787&lt;/D&gt;&lt;D xsi:type="xsd:double"&gt;2790.6582715543318&lt;/D&gt;&lt;D xsi:type="xsd:double"&gt;2805.4906672591592&lt;/D&gt;&lt;D xsi:type="xsd:double"&gt;2800.5072623188021&lt;/D&gt;&lt;D xsi:type="xsd:double"&gt;2807.7318371350152&lt;/D&gt;&lt;D xsi:type="xsd:double"&gt;2803.7547525100608&lt;/D&gt;&lt;D xsi:type="xsd:double"&gt;2811.91133040975&lt;/D&gt;&lt;D xsi:type="xsd:double"&gt;2804.1034223484862&lt;/D&gt;&lt;D xsi:type="xsd:double"&gt;2802.413952146771&lt;/D&gt;&lt;D xsi:type="xsd:double"&gt;2801.6603341024552&lt;/D&gt;&lt;D xsi:type="xsd:double"&gt;2797.146379039541&lt;/D&gt;&lt;D xsi:type="xsd:double"&gt;2774.29033461248&lt;/D&gt;&lt;D xsi:type="xsd:double"&gt;2768.373065260474&lt;/D&gt;&lt;D xsi:type="xsd:double"&gt;2778.7218823587868&lt;/D&gt;&lt;D xsi:type="xsd:double"&gt;2796.9761762083858&lt;/D&gt;&lt;D xsi:type="xsd:double"&gt;2798.9756027792459&lt;/D&gt;&lt;D xsi:type="xsd:double"&gt;2795.3872748372009&lt;/D&gt;&lt;D xsi:type="xsd:double"&gt;2796.6561028994179&lt;/D&gt;&lt;D xsi:type="xsd:double"&gt;2801.1028847296971&lt;/D&gt;&lt;D xsi:type="xsd:double"&gt;2796.8789717655932&lt;/D&gt;&lt;D xsi:type="xsd:double"&gt;2791.0131726166019&lt;/D&gt;&lt;D xsi:type="xsd:double"&gt;2788.243339841516&lt;/D&gt;&lt;D xsi:type="xsd:double"&gt;2791.3694785489238&lt;/D&gt;&lt;D xsi:type="xsd:double"&gt;2796.9392260631389&lt;/D&gt;&lt;D xsi:type="xsd:double"&gt;2805.308644855862&lt;/D&gt;&lt;D xsi:type="xsd:double"&gt;2824.8914759692552&lt;/D&gt;&lt;D xsi:type="xsd:double"&gt;2829.99573654203&lt;/D&gt;&lt;D xsi:type="xsd:double"&gt;2817.9957215812792&lt;/D&gt;&lt;D xsi:type="xsd:double"&gt;2816.2714151687619&lt;/D&gt;&lt;D xsi:type="xsd:double"&gt;2829.7198843861411&lt;/D&gt;&lt;D xsi:type="xsd:double"&gt;2833.3677720055962&lt;/D&gt;&lt;D xsi:type="xsd:double"&gt;2838.1661562778982&lt;/D&gt;&lt;D xsi:type="xsd:double"&gt;2843.8872036741241&lt;/D&gt;&lt;D xsi:type="xsd:double"&gt;2846.275525976087&lt;/D&gt;&lt;D xsi:type="xsd:double"&gt;2849.6132126658272&lt;/D&gt;&lt;D xsi:type="xsd:double"&gt;2859.7721641126809&lt;/D&gt;&lt;D xsi:type="xsd:double"&gt;2855.72578279786&lt;/D&gt;&lt;D xsi:type="xsd:double"&gt;2873.9932658288458&lt;/D&gt;&lt;D xsi:type="xsd:double"&gt;2872.2151963125848&lt;/D&gt;&lt;D xsi:type="xsd:double"&gt;2879.1442075711939&lt;/D&gt;&lt;D xsi:type="xsd:double"&gt;2871.526655292841&lt;/D&gt;&lt;D xsi:type="xsd:double"&gt;2853.0876082265308&lt;/D&gt;&lt;D xsi:type="xsd:double"&gt;2851.9723808627491&lt;/D&gt;&lt;D xsi:type="xsd:double"&gt;2859.4621755894359&lt;/D&gt;&lt;D xsi:type="xsd:double"&gt;2864.300893263312&lt;/D&gt;&lt;D xsi:type="xsd:double"&gt;2866.0647518592991&lt;/D&gt;&lt;D xsi:type="xsd:double"&gt;2869.964099898833&lt;/D&gt;&lt;D xsi:type="xsd:double"&gt;2876.6411572725988&lt;/D&gt;&lt;D xsi:type="xsd:double"&gt;2879.0476042251462&lt;/D&gt;&lt;D xsi:type="xsd:double"&gt;2882.5602424615722&lt;/D&gt;&lt;D xsi:type="xsd:double"&gt;2875.9896704803241&lt;/D&gt;&lt;D xsi:type="xsd:double"&gt;2873.7181354097752&lt;/D&gt;&lt;D xsi:type="xsd:double"&gt;2876.5786579248479&lt;/D&gt;&lt;D xsi:type="xsd:double"&gt;2876.3269132793171&lt;/D&gt;&lt;D xsi:type="xsd:double"&gt;2883.4555038878011&lt;/D&gt;&lt;D xsi:type="xsd:double"&gt;2844.2745168392139&lt;/D&gt;&lt;D xsi:type="xsd:double"&gt;2853.0337107721489&lt;/D&gt;&lt;D xsi:type="xsd:double"&gt;2854.9684513803209&lt;/D&gt;&lt;D xsi:type="xsd:double"&gt;2842.3413935062108&lt;/D&gt;&lt;D xsi:type="xsd:double"&gt;2835.884512266111&lt;/D&gt;&lt;D xsi:type="xsd:double"&gt;2822.5141594581119&lt;/D&gt;&lt;D xsi:type="xsd:double"&gt;2823.6558772696521&lt;/D&gt;&lt;D xsi:type="xsd:double"&gt;2829.2782495573888&lt;/D&gt;&lt;D xsi:type="xsd:double"&gt;2831.463505540617&lt;/D&gt;&lt;D xsi:type="xsd:double"&gt;2835.457036217389&lt;/D&gt;&lt;D xsi:type="xsd:double"&gt;2829.575810211717&lt;/D&gt;&lt;D xsi:type="xsd:double"&gt;2878.33677393014&lt;/D&gt;&lt;D xsi:type="xsd:double"&gt;2882.105013603009&lt;/D&gt;&lt;D xsi:type="xsd:double"&gt;2929.458181825431&lt;/D&gt;&lt;D xsi:type="xsd:double"&gt;2930.9109553937728&lt;/D&gt;&lt;D xsi:type="xsd:double"&gt;2868.476339719602&lt;/D&gt;&lt;D xsi:type="xsd:double"&gt;2873.951591289685&lt;/D&gt;&lt;D xsi:type="xsd:double"&gt;2877.2131986819959&lt;/D&gt;&lt;D xsi:type="xsd:double"&gt;2885.869057851&lt;/D&gt;&lt;D xsi:type="xsd:double"&gt;2881.780776548479&lt;/D&gt;&lt;D xsi:type="xsd:double"&gt;2876.9878515171181&lt;/D&gt;&lt;D xsi:type="xsd:double"&gt;2937.5510074988538&lt;/D&gt;&lt;D xsi:type="xsd:double"&gt;2946.211157204365&lt;/D&gt;&lt;D xsi:type="xsd:double"&gt;2954.428462376613&lt;/D&gt;&lt;D xsi:type="xsd:double"&gt;2955.8542991006361&lt;/D&gt;&lt;D xsi:type="xsd:double"&gt;2971.4444203302678&lt;/D&gt;&lt;D xsi:type="xsd:double"&gt;2976.0679962820991&lt;/D&gt;&lt;D xsi:type="xsd:double"&gt;2986.2048086632249&lt;/D&gt;&lt;D xsi:type="xsd:double"&gt;3007.9845457732122&lt;/D&gt;&lt;D xsi:type="xsd:double"&gt;3011.3443243553229&lt;/D&gt;&lt;D xsi:type="xsd:double"&gt;3021.765249618978&lt;/D&gt;&lt;D xsi:type="xsd:double"&gt;2971.48853939643&lt;/D&gt;&lt;D xsi:type="xsd:double"&gt;2946.7603834480342&lt;/D&gt;&lt;D xsi:type="xsd:double"&gt;2949.9967642355041&lt;/D&gt;&lt;D xsi:type="xsd:double"&gt;2951.621835447957&lt;/D&gt;&lt;D xsi:type="xsd:double"&gt;2943.6196850152528&lt;/D&gt;&lt;D xsi:type="xsd:double"&gt;2946.727352026171&lt;/D&gt;&lt;D xsi:type="xsd:double"&gt;2954.194561808969&lt;/D&gt;&lt;D xsi:type="xsd:double"&gt;2967.6342891729978&lt;/D&gt;&lt;D xsi:type="xsd:double"&gt;2933.4452049180709&lt;/D&gt;&lt;D xsi:type="xsd:double"&gt;2937.52094530683&lt;/D&gt;&lt;D xsi:type="xsd:double"&gt;2950.609500039805&lt;/D&gt;&lt;D xsi:type="xsd:double"&gt;2952.57920958259&lt;/D&gt;&lt;D xsi:type="xsd:double"&gt;2946.0736724769708&lt;/D&gt;&lt;D xsi:type="xsd:double"&gt;2942.748645389911&lt;/D&gt;&lt;D xsi:type="xsd:double"&gt;2944.6077726947842&lt;/D&gt;&lt;D xsi:type="xsd:double"&gt;2953.780707610129&lt;/D&gt;&lt;D xsi:type="xsd:double"&gt;2946.111314370226&lt;/D&gt;&lt;D xsi:type="xsd:double"&gt;2942.1673859653488&lt;/D&gt;&lt;D xsi:type="xsd:double"&gt;2926.77997507399&lt;/D&gt;&lt;D xsi:type="xsd:double"&gt;2907.954314259689&lt;/D&gt;&lt;D xsi:type="xsd:double"&gt;2895.4610343549739&lt;/D&gt;&lt;D xsi:type="xsd:double"&gt;2833.6108725507361&lt;/D&gt;&lt;D xsi:type="xsd:double"&gt;2836.3238010497171&lt;/D&gt;&lt;D xsi:type="xsd:double"&gt;2832.14452098462&lt;/D&gt;&lt;D xsi:type="xsd:double"&gt;2806.6609824702291&lt;/D&gt;&lt;D xsi:type="xsd:double"&gt;2810.0424808672969&lt;/D&gt;&lt;D xsi:type="xsd:double"&gt;2772.3414362718408&lt;/D&gt;&lt;D xsi:type="xsd:double"&gt;2741.0982158381139&lt;/D&gt;&lt;D xsi:type="xsd:double"&gt;2746.4882252367229&lt;/D&gt;&lt;D xsi:type="xsd:double"&gt;2751.161689605171&lt;/D&gt;&lt;D xsi:type="xsd:double"&gt;2790.8504566570432&lt;/D&gt;&lt;D xsi:type="xsd:double"&gt;2781.8207947868182&lt;/D&gt;&lt;D xsi:type="xsd:double"&gt;2762.8548912644992&lt;/D&gt;&lt;D xsi:type="xsd:double"&gt;2761.1584878571311&lt;/D&gt;&lt;D xsi:type="xsd:double"&gt;2738.8241454961981&lt;/D&gt;&lt;D xsi:type="xsd:double"&gt;2728.237568878415&lt;/D&gt;&lt;D xsi:type="xsd:double"&gt;2732.795407087362&lt;/D&gt;&lt;D xsi:type="xsd:double"&gt;2702.0594649129712&lt;/D&gt;&lt;D xsi:type="xsd:double"&gt;2702.699896598549&lt;/D&gt;&lt;D xsi:type="xsd:double"&gt;2704.80428807898&lt;/D&gt;&lt;D xsi:type="xsd:double"&gt;</t>
        </r>
      </text>
    </comment>
    <comment ref="A51" authorId="0" shapeId="0">
      <text>
        <r>
          <rPr>
            <b/>
            <sz val="9"/>
            <color indexed="81"/>
            <rFont val="Tahoma"/>
            <charset val="1"/>
          </rPr>
          <t>2668.8849282627029&lt;/D&gt;&lt;D xsi:type="xsd:double"&gt;2663.2635624324612&lt;/D&gt;&lt;D xsi:type="xsd:double"&gt;2674.9371749277038&lt;/D&gt;&lt;D xsi:type="xsd:double"&gt;2673.2486714004431&lt;/D&gt;&lt;D xsi:type="xsd:double"&gt;2664.739616989983&lt;/D&gt;&lt;D xsi:type="xsd:double"&gt;2675.626405992763&lt;/D&gt;&lt;D xsi:type="xsd:double"&gt;2644.6999642737042&lt;/D&gt;&lt;D xsi:type="xsd:double"&gt;2619.1794528141841&lt;/D&gt;&lt;D xsi:type="xsd:double"&gt;2627.5970590471038&lt;/D&gt;&lt;D xsi:type="xsd:double"&gt;2630.1327773588891&lt;/D&gt;&lt;D xsi:type="xsd:double"&gt;2632.613301524385&lt;/D&gt;&lt;D xsi:type="xsd:double"&gt;2626.223683091881&lt;/D&gt;&lt;D xsi:type="xsd:double"&gt;2623.2818168685421&lt;/D&gt;&lt;D xsi:type="xsd:double"&gt;2622.0021467895449&lt;/D&gt;&lt;D xsi:type="xsd:double"&gt;2612.2392591395119&lt;/D&gt;&lt;D xsi:type="xsd:double"&gt;2606.2434352790851&lt;/D&gt;&lt;D xsi:type="xsd:double"&gt;2603.522059442917&lt;/D&gt;&lt;D xsi:type="xsd:double"&gt;2616.9214726628888&lt;/D&gt;&lt;D xsi:type="xsd:double"&gt;2603.4212570266368&lt;/D&gt;&lt;D xsi:type="xsd:double"&gt;2612.64960797699&lt;/D&gt;&lt;D xsi:type="xsd:double"&gt;2611.115066108564&lt;/D&gt;&lt;D xsi:type="xsd:double"&gt;2619.3331643114529&lt;/D&gt;&lt;D xsi:type="xsd:double"&gt;2617.63163925764&lt;/D&gt;&lt;D xsi:type="xsd:double"&gt;2627.5331291171228&lt;/D&gt;&lt;D xsi:type="xsd:double"&gt;2631.8373146080571&lt;/D&gt;&lt;D xsi:type="xsd:double"&gt;2635.8721744073951&lt;/D&gt;&lt;D xsi:type="xsd:double"&gt;2630.1087569013239&lt;/D&gt;&lt;D xsi:type="xsd:double"&gt;2641.972654355513&lt;/D&gt;&lt;D xsi:type="xsd:double"&gt;2597.60866063292&lt;/D&gt;&lt;D xsi:type="xsd:double"&gt;2614.7855003195291&lt;/D&gt;&lt;D xsi:type="xsd:double"&gt;2593.594821828126&lt;/D&gt;&lt;D xsi:type="xsd:double"&gt;2590.180127533863&lt;/D&gt;&lt;D xsi:type="xsd:double"&gt;2585.481652853824&lt;/D&gt;&lt;D xsi:type="xsd:double"&gt;2587.907766609399&lt;/D&gt;&lt;D xsi:type="xsd:double"&gt;2588.6209432649439&lt;/D&gt;&lt;D xsi:type="xsd:double"&gt;2586.7652189617638&lt;/D&gt;&lt;D xsi:type="xsd:double"&gt;2580.299519524006&lt;/D&gt;&lt;D xsi:type="xsd:double"&gt;2582.7078380030989&lt;/D&gt;&lt;D xsi:type="xsd:double"&gt;2575.0658645751719&lt;/D&gt;&lt;D xsi:type="xsd:double"&gt;2579.2561660273591&lt;/D&gt;&lt;D xsi:type="xsd:double"&gt;2566.0333990613508&lt;/D&gt;&lt;D xsi:type="xsd:double"&gt;2569.61723790576&lt;/D&gt;&lt;D xsi:type="xsd:double"&gt;2580.6570934504562&lt;/D&gt;&lt;D xsi:type="xsd:double"&gt;2598.9422190237128&lt;/D&gt;&lt;D xsi:type="xsd:double"&gt;2624.000349079522&lt;/D&gt;&lt;D xsi:type="xsd:double"&gt;2616.1398972392112&lt;/D&gt;&lt;D xsi:type="xsd:double"&gt;2620.4544291059728&lt;/D&gt;&lt;D xsi:type="xsd:double"&gt;2624.07724658424&lt;/D&gt;&lt;D xsi:type="xsd:double"&gt;2615.35481265101&lt;/D&gt;&lt;D xsi:type="xsd:double"&gt;2608.2080343770131&lt;/D&gt;&lt;D xsi:type="xsd:double"&gt;2609.2378925839112&lt;/D&gt;&lt;D xsi:type="xsd:double"&gt;2607.5815818122519&lt;/D&gt;&lt;D xsi:type="xsd:double"&gt;2598.3704267626249&lt;/D&gt;&lt;D xsi:type="xsd:double"&gt;2613.841022864221&lt;/D&gt;&lt;D xsi:type="xsd:double"&gt;2619.3141493577341&lt;/D&gt;&lt;D xsi:type="xsd:double"&gt;2616.2625805867478&lt;/D&gt;&lt;D xsi:type="xsd:double"&gt;2606.6014347386558&lt;/D&gt;&lt;D xsi:type="xsd:double"&gt;2595.7792648359909&lt;/D&gt;&lt;D xsi:type="xsd:double"&gt;2608.8769301406628&lt;/D&gt;&lt;D xsi:type="xsd:double"&gt;2626.44222179872&lt;/D&gt;&lt;D xsi:type="xsd:double"&gt;2634.956931733062&lt;/D&gt;&lt;D xsi:type="xsd:double"&gt;2658.2822368185289&lt;/D&gt;&lt;D xsi:type="xsd:double"&gt;2658.108677554264&lt;/D&gt;&lt;D xsi:type="xsd:double"&gt;2660.7312916308329&lt;/D&gt;&lt;D xsi:type="xsd:double"&gt;2656.976748845289&lt;/D&gt;&lt;D xsi:type="xsd:double"&gt;2647.0369138726878&lt;/D&gt;&lt;D xsi:type="xsd:double"&gt;2647.9689723898291&lt;/D&gt;&lt;D xsi:type="xsd:double"&gt;2655.1678589480671&lt;/D&gt;&lt;D xsi:type="xsd:double"&gt;2665.794550067506&lt;/D&gt;&lt;D xsi:type="xsd:double"&gt;2663.545871944038&lt;/D&gt;&lt;D xsi:type="xsd:double"&gt;2663.5621398516519&lt;/D&gt;&lt;D xsi:type="xsd:double"&gt;2691.9617352659652&lt;/D&gt;&lt;D xsi:type="xsd:double"&gt;2646.1769490423749&lt;/D&gt;&lt;D xsi:type="xsd:double"&gt;2650.7028583320812&lt;/D&gt;&lt;D xsi:type="xsd:double"&gt;2664.493764413261&lt;/D&gt;&lt;D xsi:type="xsd:double"&gt;2675.4265709965662&lt;/D&gt;&lt;D xsi:type="xsd:double"&gt;2670.0672272657562&lt;/D&gt;&lt;D xsi:type="xsd:double"&gt;2722.42870436208&lt;/D&gt;&lt;D xsi:type="xsd:double"&gt;2731.105447780857&lt;/D&gt;&lt;D xsi:type="xsd:double"&gt;2768.1493724732518&lt;/D&gt;&lt;D xsi:type="xsd:double"&gt;2810.9948873462649&lt;/D&gt;&lt;D xsi:type="xsd:double"&gt;2811.6139992796629&lt;/D&gt;&lt;D xsi:type="xsd:double"&gt;2811.6616674007641&lt;/D&gt;&lt;D xsi:type="xsd:double"&gt;2808.6604330633691&lt;/D&gt;&lt;D xsi:type="xsd:double"&gt;2803.027031667109&lt;/D&gt;&lt;D xsi:type="xsd:double"&gt;2812.4932139499228&lt;/D&gt;&lt;D xsi:type="xsd:double"&gt;2808.972632504549&lt;/D&gt;&lt;D xsi:type="xsd:double"&gt;2812.5582692527319&lt;/D&gt;&lt;D xsi:type="xsd:double"&gt;2808.7348285920161&lt;/D&gt;&lt;D xsi:type="xsd:double"&gt;2803.842868782473&lt;/D&gt;&lt;D xsi:type="xsd:double"&gt;2801.8711383448631&lt;/D&gt;&lt;D xsi:type="xsd:double"&gt;2797.1871534675711&lt;/D&gt;&lt;D xsi:type="xsd:double"&gt;2798.4447874236648&lt;/D&gt;&lt;D xsi:type="xsd:double"&gt;2792.8505114765221&lt;/D&gt;&lt;D xsi:type="xsd:double"&gt;2789.8561290453731&lt;/D&gt;&lt;D xsi:type="xsd:double"&gt;2776.0786797880728&lt;/D&gt;&lt;D xsi:type="xsd:double"&gt;2783.1436539853648&lt;/D&gt;&lt;D xsi:type="xsd:double"&gt;2780.2894143182948&lt;/D&gt;&lt;D xsi:type="xsd:double"&gt;2778.50107212826&lt;/D&gt;&lt;D xsi:type="xsd:double"&gt;2785.036765790459&lt;/D&gt;&lt;D xsi:type="xsd:double"&gt;2793.019655114952&lt;/D&gt;&lt;D xsi:type="xsd:double"&gt;2796.5683445960881&lt;/D&gt;&lt;D xsi:type="xsd:double"&gt;2771.7073140301641&lt;/D&gt;&lt;D xsi:type="xsd:double"&gt;2774.984224896476&lt;/D&gt;&lt;D xsi:type="xsd:double"&gt;2768.8933084055&lt;/D&gt;&lt;D xsi:type="xsd:double"&gt;2755.2796333212918&lt;/D&gt;&lt;D xsi:type="xsd:double"&gt;2758.9345280041612&lt;/D&gt;&lt;D xsi:type="xsd:double"&gt;2762.8031906659912&lt;/D&gt;&lt;D xsi:type="xsd:double"&gt;2761.1490206164981&lt;/D&gt;&lt;D xsi:type="xsd:double"&gt;2763.1007365491269&lt;/D&gt;&lt;D xsi:type="xsd:double"&gt;2763.0654849804532&lt;/D&gt;&lt;D xsi:type="xsd:double"&gt;2769.193074192724&lt;/D&gt;&lt;D xsi:type="xsd:double"&gt;2775.16852627038&lt;/D&gt;&lt;D xsi:type="xsd:double"&gt;2768.4658654985142&lt;/D&gt;&lt;D xsi:type="xsd:double"&gt;2772.2876898103382&lt;/D&gt;&lt;D xsi:type="xsd:double"&gt;2766.620632242898&lt;/D&gt;&lt;D xsi:type="xsd:double"&gt;2785.1690666834829&lt;/D&gt;&lt;D xsi:type="xsd:double"&gt;2766.6868433590239&lt;/D&gt;&lt;D xsi:type="xsd:double"&gt;2761.6523180009581&lt;/D&gt;&lt;D xsi:type="xsd:double"&gt;2763.087172490717&lt;/D&gt;&lt;D xsi:type="xsd:double"&gt;2762.299695108079&lt;/D&gt;&lt;D xsi:type="xsd:double"&gt;2783.2633891093219&lt;/D&gt;&lt;D xsi:type="xsd:double"&gt;2787.8739494202182&lt;/D&gt;&lt;D xsi:type="xsd:double"&gt;2797.6529084538879&lt;/D&gt;&lt;D xsi:type="xsd:double"&gt;2768.4346801855531&lt;/D&gt;&lt;D xsi:type="xsd:double"&gt;2744.5889623888361&lt;/D&gt;&lt;D xsi:type="xsd:double"&gt;2736.9096033323081&lt;/D&gt;&lt;D xsi:type="xsd:double"&gt;2717.3535555620442&lt;/D&gt;&lt;D xsi:type="xsd:double"&gt;2716.4945374347649&lt;/D&gt;&lt;D xsi:type="xsd:double"&gt;2711.5800196026039&lt;/D&gt;&lt;D xsi:type="xsd:double"&gt;2710.1519925473658&lt;/D&gt;&lt;D xsi:type="xsd:double"&gt;2700.7075058934129&lt;/D&gt;&lt;D xsi:type="xsd:double"&gt;2699.658562948202&lt;/D&gt;&lt;D xsi:type="xsd:double"&gt;2699.1688112877559&lt;/D&gt;&lt;D xsi:type="xsd:double"&gt;2704.7052941087768&lt;/D&gt;&lt;D xsi:type="xsd:double"&gt;2690.374492976161&lt;/D&gt;&lt;D xsi:type="xsd:double"&gt;2684.819087782485&lt;/D&gt;&lt;D xsi:type="xsd:double"&gt;2691.198482790091&lt;/D&gt;&lt;D xsi:type="xsd:double"&gt;2686.467268471044&lt;/D&gt;&lt;D xsi:type="xsd:double"&gt;2667.830848392327&lt;/D&gt;&lt;D xsi:type="xsd:double"&gt;2673.5284962580031&lt;/D&gt;&lt;D xsi:type="xsd:double"&gt;2665.02422322057&lt;/D&gt;&lt;D xsi:type="xsd:double"&gt;2657.7328755676922&lt;/D&gt;&lt;D xsi:type="xsd:double"&gt;2651.8607227656639&lt;/D&gt;&lt;D xsi:type="xsd:double"&gt;2657.7517663770309&lt;/D&gt;&lt;D xsi:type="xsd:double"&gt;2663.3443012778489&lt;/D&gt;&lt;D xsi:type="xsd:double"&gt;2646.1728220515151&lt;/D&gt;&lt;D xsi:type="xsd:double"&gt;2669.1868082539681&lt;/D&gt;&lt;D xsi:type="xsd:double"&gt;2692.4730204873258&lt;/D&gt;&lt;D xsi:type="xsd:double"&gt;2691.005563154888&lt;/D&gt;&lt;D xsi:type="xsd:double"&gt;2689.9330640312828&lt;/D&gt;&lt;D xsi:type="xsd:double"&gt;2698.4014316301332&lt;/D&gt;&lt;D xsi:type="xsd:double"&gt;2677.3579066986772&lt;/D&gt;&lt;D xsi:type="xsd:double"&gt;2677.134826826396&lt;/D&gt;&lt;D xsi:type="xsd:double"&gt;2663.0565546043308&lt;/D&gt;&lt;D xsi:type="xsd:double"&gt;2661.6320421874&lt;/D&gt;&lt;D xsi:type="xsd:double"&gt;2649.0179549273421&lt;/D&gt;&lt;D xsi:type="xsd:double"&gt;2650.8493364180122&lt;/D&gt;&lt;D xsi:type="xsd:double"&gt;2669.4103933932611&lt;/D&gt;&lt;D xsi:type="xsd:double"&gt;2666.03089292156&lt;/D&gt;&lt;D xsi:type="xsd:double"&gt;2668.3811472803859&lt;/D&gt;&lt;D xsi:type="xsd:double"&gt;2669.193000659885&lt;/D&gt;&lt;D xsi:type="xsd:double"&gt;2671.9327847799&lt;/D&gt;&lt;D xsi:type="xsd:double"&gt;2681.1278021905832&lt;/D&gt;&lt;D xsi:type="xsd:double"&gt;2692.4733326273449&lt;/D&gt;&lt;D xsi:type="xsd:double"&gt;2708.352870280316&lt;/D&gt;&lt;D xsi:type="xsd:double"&gt;2699.3160179038209&lt;/D&gt;&lt;D xsi:type="xsd:double"&gt;2678.793799298765&lt;/D&gt;&lt;D xsi:type="xsd:double"&gt;2670.9631796338708&lt;/D&gt;&lt;D xsi:type="xsd:double"&gt;2670.1403710865852&lt;/D&gt;&lt;D xsi:type="xsd:double"&gt;2680.0862248446729&lt;/D&gt;&lt;D xsi:type="xsd:double"&gt;2685.4884532487408&lt;/D&gt;&lt;D xsi:type="xsd:double"&gt;2696.618447861973&lt;/D&gt;&lt;D xsi:type="xsd:double"&gt;2699.0670431807062&lt;/D&gt;&lt;D xsi:type="xsd:double"&gt;2705.0473138229308&lt;/D&gt;&lt;D xsi:type="xsd:double"&gt;2697.9490484826929&lt;/D&gt;&lt;D xsi:type="xsd:double"&gt;2696.6693290649869&lt;/D&gt;&lt;D xsi:type="xsd:double"&gt;2687.5254966599282&lt;/D&gt;&lt;D xsi:type="xsd:double"&gt;2687.8677730910631&lt;/D&gt;&lt;D xsi:type="xsd:double"&gt;2691.919370452772&lt;/D&gt;&lt;D xsi:type="xsd:double"&gt;2664.9913037850538&lt;/D&gt;&lt;D xsi:type="xsd:double"&gt;2659.3321649246441&lt;/D&gt;&lt;D xsi:type="xsd:double"&gt;2660.3455641063392&lt;/D&gt;&lt;D xsi:type="xsd:double"&gt;2668.49193737515&lt;/D&gt;&lt;D xsi:type="xsd:double"&gt;2661.974789106705&lt;/D&gt;&lt;D xsi:type="xsd:double"&gt;2663.9924224266661&lt;/D&gt;&lt;D xsi:type="xsd:double"&gt;2676.065912669018&lt;/D&gt;&lt;D xsi:type="xsd:double"&gt;2671.3016974792331&lt;/D&gt;&lt;D xsi:type="xsd:double"&gt;2668.069835184936&lt;/D&gt;&lt;D xsi:type="xsd:double"&gt;2666.862737908054&lt;/D&gt;&lt;D xsi:type="xsd:double"&gt;2668.70381329881&lt;/D&gt;&lt;D xsi:type="xsd:double"&gt;2662.009602718208&lt;/D&gt;&lt;D xsi:type="xsd:double"&gt;2664.5985628324788&lt;/D&gt;&lt;D xsi:type="xsd:double"&gt;2670.8200217311992&lt;/D&gt;&lt;D xsi:type="xsd:double"&gt;2664.15431773099&lt;/D&gt;&lt;D xsi:type="xsd:double"&gt;2665.0938063775729&lt;/D&gt;&lt;D xsi:type="xsd:double"&gt;2648.135962489273&lt;/D&gt;&lt;D xsi:type="xsd:double"&gt;2656.6232718101819&lt;/D&gt;&lt;D xsi:type="xsd:double"&gt;2660.9261032538352&lt;/D&gt;&lt;D xsi:type="xsd:double"&gt;2632.615027860365&lt;/D&gt;&lt;D xsi:type="xsd:double"&gt;2642.374712700424&lt;/D&gt;&lt;D xsi:type="xsd:double"&gt;2641.85272487604&lt;/D&gt;&lt;D xsi:type="xsd:double"&gt;2646.9669894874792&lt;/D&gt;&lt;D xsi:type="xsd:double"&gt;2648.3831714660951&lt;/D&gt;&lt;D xsi:type="xsd:double"&gt;2635.4398410391532&lt;/D&gt;&lt;D xsi:type="xsd:double"&gt;2678.9596836535&lt;/D&gt;&lt;D xsi:type="xsd:double"&gt;2680.9427605112592&lt;/D&gt;&lt;D xsi:type="xsd:double"&gt;2648.8186743327979&lt;/D&gt;&lt;D xsi:type="xsd:double"&gt;2648.7000221408039&lt;/D&gt;&lt;D xsi:type="xsd:double"&gt;2644.00384416841&lt;/D&gt;&lt;D xsi:type="xsd:double"&gt;2648.8064882020449&lt;/D&gt;&lt;D xsi:type="xsd:double"&gt;2673.954010167125&lt;/D&gt;&lt;D xsi:type="xsd:double"&gt;2673.2321184329621&lt;/D&gt;&lt;D xsi:type="xsd:double"&gt;2716.4100126006861&lt;/D&gt;&lt;D xsi:type="xsd:double"&gt;2722.300455750099&lt;/D&gt;&lt;D xsi:type="xsd:double"&gt;2728.369979479512&lt;/D&gt;&lt;D xsi:type="xsd:double"&gt;2727.4063381342949&lt;/D&gt;&lt;D xsi:type="xsd:double"&gt;2750.1261609783992&lt;/D&gt;&lt;D xsi:type="xsd:double"&gt;2755.2597568130959&lt;/D&gt;&lt;D xsi:type="xsd:double"&gt;2755.845507984588&lt;/D&gt;&lt;D xsi:type="xsd:double"&gt;2757.0557881620189&lt;/D&gt;&lt;D xsi:type="xsd:double"&gt;2754.2919751332538&lt;/D&gt;&lt;D xsi:type="xsd:double"&gt;2752.7770860736969&lt;/D&gt;&lt;D xsi:type="xsd:double"&gt;2753.9051397674748&lt;/D&gt;&lt;D xsi:type="xsd:double"&gt;2757.704188699222&lt;/D&gt;&lt;D xsi:type="xsd:double"&gt;2735.4317199094389&lt;/D&gt;&lt;D xsi:type="xsd:double"&gt;2727.7142700056088&lt;/D&gt;&lt;D xsi:type="xsd:double"&gt;2716.796198208041&lt;/D&gt;&lt;D xsi:type="xsd:double"&gt;2718.8781135598219&lt;/D&gt;&lt;D xsi:type="xsd:double"&gt;2721.8629636523692&lt;/D&gt;&lt;D xsi:type="xsd:double"&gt;2701.2911060249189&lt;/D&gt;&lt;D xsi:type="xsd:double"&gt;2701.522353818782&lt;/D&gt;&lt;D xsi:type="xsd:double"&gt;2709.0426168519439&lt;/D&gt;&lt;D xsi:type="xsd:double"&gt;2704.086098347474&lt;/D&gt;&lt;D xsi:type="xsd:double"&gt;2698.9082929716092&lt;/D&gt;&lt;D xsi:type="xsd:double"&gt;2710.0747285657772&lt;/D&gt;&lt;D xsi:type="xsd:double"&gt;2681.7666482557652&lt;/D&gt;&lt;D xsi:type="xsd:double"&gt;2633.4223198351178&lt;/D&gt;&lt;D xsi:type="xsd:double"&gt;2623.1200383760961&lt;/D&gt;&lt;D xsi:type="xsd:double"&gt;2619.397188526762&lt;/D&gt;&lt;D xsi:type="xsd:double"&gt;2643.145123340862&lt;/D&gt;&lt;D xsi:type="xsd:double"&gt;2632.38273689841&lt;/D&gt;&lt;D xsi:type="xsd:double"&gt;2623.9454484488738&lt;/D&gt;&lt;D xsi:type="xsd:double"&gt;2564.051977930415&lt;/D&gt;&lt;D xsi:type="xsd:double"&gt;2548.4218237762288&lt;/D&gt;&lt;D xsi:type="xsd:double"&gt;2547.2701174062959&lt;/D&gt;&lt;D xsi:type="xsd:double"&gt;2546.0288291368611&lt;/D&gt;&lt;D xsi:type="xsd:double"&gt;2554.4459871790191&lt;/D&gt;&lt;D xsi:type="xsd:double"&gt;2564.113647945393&lt;/D&gt;&lt;D xsi:type="xsd:double"&gt;2543.9756663476469&lt;/D&gt;&lt;D xsi:type="xsd:double"&gt;2601.1015505267892&lt;/D&gt;&lt;D xsi:type="xsd:double"&gt;2601.6408427626761&lt;/D&gt;&lt;D xsi:type="xsd:double"&gt;2583.8491572269581&lt;/D&gt;&lt;D xsi:type="xsd:double"&gt;2581.6938529447461&lt;/D&gt;&lt;D xsi:type="xsd:double"&gt;2574.9020564696439&lt;/D&gt;&lt;D xsi:type="xsd:double"&gt;2580.6740297415631&lt;/D&gt;&lt;D xsi:type="xsd:double"&gt;2563.493816871096&lt;/D&gt;&lt;D xsi:type="xsd:double"&gt;2562.0319293831772&lt;/D&gt;&lt;D xsi:type="xsd:double"&gt;2564.4064630696112&lt;/D&gt;&lt;D xsi:type="xsd:double"&gt;2546.6044751400682&lt;/D&gt;&lt;D xsi:type="xsd:double"&gt;2555.2232342116681&lt;/D&gt;&lt;D xsi:type="xsd:double"&gt;2542.8134514686171&lt;/D&gt;&lt;D xsi:type="xsd:double"&gt;2536.87714972115&lt;/D&gt;&lt;D xsi:type="xsd:double"&gt;2537.3811599909218&lt;/D&gt;&lt;D xsi:type="xsd:double"&gt;2546.9230178824769&lt;/D&gt;&lt;D xsi:type="xsd:double"&gt;2546.8052444414161&lt;/D&gt;&lt;D xsi:type="xsd:double"&gt;2547.0967231967611&lt;/D&gt;&lt;D xsi:type="xsd:double"&gt;2553.3262111522358&lt;/D&gt;&lt;D xsi:type="xsd:double"&gt;2555.369145664426&lt;/D&gt;&lt;D xsi:type="xsd:double"&gt;2548.1596127939561&lt;/D&gt;&lt;D xsi:type="xsd:double"&gt;2543.2866313300979&lt;/D&gt;&lt;D xsi:type="xsd:double"&gt;2526.139279678107&lt;/D&gt;&lt;D xsi:type="xsd:double"&gt;2423.2994436074191&lt;/D&gt;&lt;D xsi:type="xsd:double"&gt;2414.9964839783629&lt;/D&gt;&lt;D xsi:type="xsd:double"&gt;2374.9823930081052&lt;/D&gt;&lt;D xsi:type="xsd:double"&gt;2341.4632929922991&lt;/D&gt;&lt;D xsi:type="xsd:double"&gt;2336.4319519591409&lt;/D&gt;&lt;D xsi:type="xsd:double"&gt;2328.5492161528491&lt;/D&gt;&lt;D xsi:type="xsd:double"&gt;2321.8764715154739&lt;/D&gt;&lt;D xsi:type="xsd:double"&gt;2335.972569800575&lt;/D&gt;&lt;D xsi:type="xsd:double"&gt;2340.704811727102&lt;/D&gt;&lt;D xsi:type="xsd:double"&gt;2334.75844777345&lt;/D&gt;&lt;D xsi:type="xsd:double"&gt;2333.3404418794889&lt;/D&gt;&lt;D xsi:type="xsd:double"&gt;2333.1945235479538&lt;/D&gt;&lt;D xsi:type="xsd:double"&gt;2321.7048623725682&lt;/D&gt;&lt;D xsi:type="xsd:double"&gt;2315.4879504575588&lt;/D&gt;&lt;D xsi:type="xsd:double"&gt;2322.7023349842239&lt;/D&gt;&lt;D xsi:type="xsd:double"&gt;2325.8834066229551&lt;/D&gt;&lt;D xsi:type="xsd:double"&gt;2327.5623012204628&lt;/D&gt;&lt;D xsi:type="xsd:double"&gt;2319.6451341517582&lt;/D&gt;&lt;D xsi:type="xsd:double"&gt;2324.85480976899&lt;/D&gt;&lt;D xsi:type="xsd:double"&gt;2325.6455598148932&lt;/D&gt;&lt;D xsi:type="xsd:double"&gt;2317.9464922308862&lt;/D&gt;&lt;D xsi:type="xsd:double"&gt;2331.3323689137742&lt;/D&gt;&lt;D xsi:type="xsd:double"&gt;2334.9216486204668&lt;/D&gt;&lt;D xsi:type="xsd:double"&gt;2335.5258733642881&lt;/D&gt;&lt;D xsi:type="xsd:double"&gt;2339.0517253946809&lt;/D&gt;&lt;D xsi:type="xsd:double"&gt;2351.9711987197429&lt;/D&gt;&lt;D xsi:type="xsd:double"&gt;2355.127311467787&lt;/D&gt;&lt;D xsi:type="xsd:double"&gt;2366.5069059462739&lt;/D&gt;&lt;D xsi:type="xsd:double"&gt;2353.692102204785&lt;/D&gt;&lt;D xsi:type="xsd:double"&gt;2352.9462015162062&lt;/D&gt;&lt;D xsi:type="xsd:double"&gt;2358.7417852571989&lt;/D&gt;&lt;D xsi:type="xsd:double"&gt;2344.509679103187&lt;/D&gt;&lt;D xsi:type="xsd:double"&gt;2349.6257831330322&lt;/D&gt;&lt;D xsi:type="xsd:double"&gt;2346.1563641116159&lt;/D&gt;&lt;D xsi:type="xsd:double"&gt;2345.2946871084559&lt;/D&gt;&lt;D xsi:type="xsd:double"&gt;2328.9443363233281&lt;/D&gt;&lt;D xsi:type="xsd:double"&gt;2316.9315531592051&lt;/D&gt;&lt;D xsi:type="xsd:double"&gt;2318.5065753426152&lt;/D&gt;&lt;D xsi:type="xsd:double"&gt;2317.8862846867542&lt;/D&gt;&lt;D xsi:type="xsd:double"&gt;2316.6985674536322&lt;/D&gt;&lt;D xsi:type="xsd:double"&gt;2320.1641618518379&lt;/D&gt;&lt;D xsi:type="xsd:double"&gt;2328.9124435982758&lt;/D&gt;&lt;D xsi:type="xsd:double"&gt;2337.3768421785248&lt;/D&gt;&lt;D xsi:type="xsd:double"&gt;2335.4476254572119&lt;/D&gt;&lt;D xsi:type="xsd:double"&gt;2346.1664093287732&lt;/D&gt;&lt;D xsi:type="xsd:double"&gt;2352.3264798642781&lt;/D&gt;&lt;D xsi:type="xsd:double"&gt;2345.562694040364&lt;/D&gt;&lt;D xsi:type="xsd:double"&gt;2344.9983320427568&lt;/D&gt;&lt;D xsi:type="xsd:double"&gt;2343.00172967766&lt;/D&gt;&lt;D xsi:type="xsd:double"&gt;2336.4359203736458&lt;/D&gt;&lt;D xsi:type="xsd:double"&gt;2339.7538759452241&lt;/D&gt;&lt;D xsi:type="xsd:double"&gt;2338.3994108698389&lt;/D&gt;&lt;D xsi:type="xsd:double"&gt;2345.519667398823&lt;/D&gt;&lt;D xsi:type="xsd:double"&gt;2350.9578627898509&lt;/D&gt;&lt;D xsi:type="xsd:double"&gt;2402.7329534355558&lt;/D&gt;&lt;D xsi:type="xsd:double"&gt;2397.550641127958&lt;/D&gt;&lt;D xsi:type="xsd:double"&gt;2396.355140033801&lt;/D&gt;&lt;D xsi:type="xsd:double"&gt;2392.724812669032&lt;/D&gt;&lt;D xsi:type="xsd:double"&gt;2401.3488671247619&lt;/D&gt;&lt;D xsi:type="xsd:double"&gt;2416.839343937439&lt;/D&gt;&lt;D xsi:type="xsd:double"&gt;2416.9306855242471&lt;/D&gt;&lt;D xsi:type="xsd:double"&gt;2410.1945717886142&lt;/D&gt;&lt;D xsi:type="xsd:double"&gt;2406.5640294281761&lt;/D&gt;&lt;D xsi:type="xsd:double"&gt;2416.5197797369251&lt;/D&gt;&lt;D xsi:type="xsd:double"&gt;2426.7186396009538&lt;/D&gt;&lt;D xsi:type="xsd:double"&gt;2397.8644552601768&lt;/D&gt;&lt;D xsi:type="xsd:double"&gt;2404.70979170686&lt;/D&gt;&lt;D xsi:type="xsd:double"&gt;2484.2014878815739&lt;/D&gt;&lt;D xsi:type="xsd:double"&gt;2493.671031512587&lt;/D&gt;&lt;D xsi:type="xsd:double"&gt;2490.6747797362209&lt;/D&gt;&lt;D xsi:type="xsd:double"&gt;2483.9734425635&lt;/D&gt;&lt;D xsi:type="xsd:double"&gt;2484.1644140818821&lt;/D&gt;&lt;D xsi:type="xsd:double"&gt;2494.7349807993969&lt;/D&gt;&lt;D xsi:type="xsd:double"&gt;2495.4719126517871&lt;/D&gt;&lt;D xsi:type="xsd:double"&gt;2486.7894607068488&lt;/D&gt;&lt;D xsi:type="xsd:double"&gt;2482.3819434110251&lt;/D&gt;&lt;D xsi:type="xsd:double"&gt;2489.2772415011782&lt;/D&gt;&lt;D xsi:type="xsd:double"&gt;2493.3215949173782&lt;/D&gt;&lt;D xsi:type="xsd:double"&gt;2494.8484215771891&lt;/D&gt;&lt;D xsi:type="xsd:double"&gt;2494.8002670158589&lt;/D&gt;&lt;D xsi:type="xsd:double"&gt;2499.0373606923631&lt;/D&gt;&lt;D xsi:type="xsd:double"&gt;2504.5753065286272&lt;/D&gt;&lt;D xsi:type="xsd:double"&gt;2425.4571826400561&lt;/D&gt;&lt;D xsi:type="xsd:double"&gt;2422.76191579894&lt;/D&gt;&lt;D xsi:type="xsd:double"&gt;2426.6345932357949&lt;/D&gt;&lt;D xsi:type="xsd:double"&gt;2420.61460636631&lt;/D&gt;&lt;D xsi:type="xsd:double"&gt;2425.6279686397879&lt;/D&gt;&lt;D xsi:type="xsd:double"&gt;2450.2598968752191&lt;/D&gt;&lt;D xsi:type="xsd:double"&gt;2453.7147377514029&lt;/D&gt;&lt;D xsi:type="xsd:double"&gt;2452.576522630296&lt;/D&gt;&lt;D xsi:type="xsd:double"&gt;2453.855107780827&lt;/D&gt;&lt;D xsi:type="xsd:double"&gt;2461.8303784332&lt;/D&gt;&lt;D xsi:type="xsd:double"&gt;2459.25362627586&lt;/D&gt;&lt;D xsi:type="xsd:double"&gt;2477.9150428363291&lt;/D&gt;&lt;D xsi:type="xsd:double"&gt;2478.740776683936&lt;/D&gt;&lt;D xsi:type="xsd:double"&gt;2490.480929676944&lt;/D&gt;&lt;D xsi:type="xsd:double"&gt;2485.4918477721972&lt;/D&gt;&lt;D xsi:type="xsd:double"&gt;2489.948840035172&lt;/D&gt;&lt;D xsi:type="xsd:double"&gt;2499.6490952049048&lt;/D&gt;&lt;D xsi:type="xsd:double"&gt;2549.078170801884&lt;/D&gt;&lt;D xsi:type="xsd:double"&gt;2555.429268395631&lt;/D&gt;&lt;D xsi:type="xsd:double"&gt;2544.11747596778&lt;/D&gt;&lt;D xsi:type="xsd:double"&gt;2537.670536726811&lt;/D&gt;&lt;D xsi:type="xsd:double"&gt;2558.3358575930511&lt;/D&gt;&lt;D xsi:type="xsd:double"&gt;2545.5911594750228&lt;/D&gt;&lt;D xsi:type="xsd:double"&gt;2540.2072173904062&lt;/D&gt;&lt;D xsi:type="xsd:double"&gt;2518.128273656971&lt;/D&gt;&lt;D xsi:type="xsd:double"&gt;2517.42938020989&lt;/D&gt;&lt;D xsi:type="xsd:double"&gt;2522.58442515732&lt;/D&gt;&lt;D xsi:type="xsd:double"&gt;2529.8950624089762&lt;/D&gt;&lt;D xsi:type="xsd:double"&gt;2525.2982426497451&lt;/D&gt;&lt;D xsi:type="xsd:double"&gt;2522.2905005713192&lt;/D&gt;&lt;D xsi:type="xsd:double"&gt;2528.811676969146&lt;/D&gt;&lt;D xsi:type="xsd:double"&gt;2531.4061223225881&lt;/D&gt;&lt;D xsi:type="xsd:double"&gt;2550.684943976567&lt;/D&gt;&lt;D xsi:type="xsd:double"&gt;2550.12789665837&lt;/D&gt;&lt;D xsi:type="xsd:double"&gt;2544.5932877717132&lt;/D&gt;&lt;D xsi:type="xsd:double"&gt;2544.060337431752&lt;/D&gt;&lt;D xsi:type="xsd:double"&gt;2550.138287732545&lt;/D&gt;&lt;D xsi:type="xsd:double"&gt;2552.5584646845618&lt;/D&gt;&lt;D xsi:type="xsd:double"&gt;2552.4551661046949&lt;/D&gt;&lt;D xsi:type="xsd:double"&gt;2546.4819108908368&lt;/D&gt;&lt;D xsi:type="xsd:double"&gt;2547.322350211487&lt;/D&gt;&lt;D xsi:type="xsd:double"&gt;2548.4604452044409&lt;/D&gt;&lt;D xsi:type="xsd:double"&gt;2555.0230113660259&lt;/D&gt;&lt;D xsi:type="xsd:double"&gt;2563.2668850357732&lt;/D&gt;&lt;D xsi:type="xsd:double"&gt;2560.0794756613382&lt;/D&gt;&lt;D xsi:type="xsd:double"&gt;2552.0961160295969&lt;/D&gt;&lt;D xsi:type="xsd:double"&gt;2542.32809301363&lt;/D&gt;&lt;D xsi:type="xsd:double"&gt;2528.3733251290641&lt;/D&gt;&lt;D xsi:type="xsd:double"&gt;2529.0248428557852&lt;/D&gt;&lt;D xsi:type="xsd:double"&gt;2536.6252058980572&lt;/D&gt;&lt;D xsi:type="xsd:double"&gt;2536.1760622554239&lt;/D&gt;&lt;D xsi:type="xsd:double"&gt;2533.900897566733&lt;/D&gt;&lt;D xsi:type="xsd:double"&gt;2528.56500700816&lt;/D&gt;&lt;D xsi:type="xsd:double"&gt;2520.70824886444&lt;/D&gt;&lt;D xsi:type="xsd:double"&gt;2527.80914948698&lt;/D&gt;&lt;D xsi:type="xsd:double"&gt;2533.5930062894222&lt;/D&gt;&lt;D xsi:type="xsd:double"&gt;2541.4652665561539&lt;/D&gt;&lt;D xsi:type="xsd:double"&gt;2547.318396010066&lt;/D&gt;&lt;D xsi:type="xsd:double"&gt;2531.4648248430531&lt;/D&gt;&lt;D xsi:type="xsd:double"&gt;2526.0579569014521&lt;/D&gt;&lt;D xsi:type="xsd:double"&gt;2514.673019014102&lt;/D&gt;&lt;D xsi:type="xsd:double"&gt;2518.731967633199&lt;/D&gt;&lt;D xsi:type="xsd:double"&gt;2518.2060448647162&lt;/D&gt;&lt;D xsi:type="xsd:double"&gt;2521.8198936641661&lt;/D&gt;&lt;D xsi:type="xsd:double"&gt;2519.1365507001492&lt;/D&gt;&lt;D xsi:type="xsd:double"&gt;2520.2720785931019&lt;/D&gt;&lt;D xsi:type="xsd:double"&gt;2530.668777433074&lt;/D&gt;&lt;D xsi:type="xsd:double"&gt;2531.50329165536&lt;/D&gt;&lt;D xsi:type="xsd:double"&gt;2530.8235869640262&lt;/D&gt;&lt;D xsi:type="xsd:double"&gt;2530.8604443806971&lt;/D&gt;&lt;D xsi:type="xsd:double"&gt;2535.511749016935&lt;/D&gt;&lt;D xsi:type="xsd:double"&gt;2535.2750961140291&lt;/D&gt;&lt;D xsi:type="xsd:double"&gt;2531.1840492396682&lt;/D&gt;&lt;D xsi:type="xsd:double"&gt;2531.1255980420551&lt;/D&gt;&lt;D xsi:type="xsd:double"&gt;2536.4862051836908&lt;/D&gt;&lt;D xsi:type="xsd:double"&gt;2542.3679982914691&lt;/D&gt;&lt;D xsi:type="xsd:double"&gt;2569.3402889311851&lt;/D&gt;&lt;D xsi:type="xsd:double"&gt;2567.054193994481&lt;/D&gt;&lt;D xsi:type="xsd:double"&gt;2561.082849686381&lt;/D&gt;&lt;D xsi:type="xsd:double"&gt;2567.758953211197&lt;/D&gt;&lt;D xsi:type="xsd:double"&gt;2574.6188955564439&lt;/D&gt;&lt;D xsi:type="xsd:double"&gt;2580.8647029145&lt;/D&gt;&lt;D xsi:type="xsd:double"&gt;2583.4869304996409&lt;/D&gt;&lt;D xsi:type="xsd:double"&gt;2574.4154171528262&lt;/D&gt;&lt;D xsi:type="xsd:double"&gt;2568.4018720623908&lt;/D&gt;&lt;D xsi:type="xsd:double"&gt;2565.1254009841632&lt;/D&gt;&lt;D xsi:type="xsd:double"&gt;2582.4693168781341&lt;/D&gt;&lt;D xsi:type="xsd:double"&gt;2591.9403928503511&lt;/D&gt;&lt;D xsi:type="xsd:double"&gt;2612.7828579576239&lt;/D&gt;&lt;D xsi:type="xsd:double"&gt;2614.137229508503&lt;/D&gt;&lt;D xsi:type="xsd:double"&gt;2619.1029905453829&lt;/D&gt;&lt;D xsi:type="xsd:double"&gt;2621.014474896866&lt;/D&gt;&lt;D xsi:type="xsd:double"&gt;2604.6377993916531&lt;/D&gt;&lt;D xsi:type="xsd:double"&gt;2625.2739806568261&lt;/D&gt;&lt;D xsi:type="xsd:double"&gt;2618.508501755759&lt;/D&gt;&lt;D xsi:type="xsd:double"&gt;2640.253672211079&lt;/D&gt;&lt;D xsi:type="xsd:double"&gt;2632.122843452868&lt;/D&gt;&lt;D xsi:type="xsd:double"&gt;2641.5498572189422&lt;/D&gt;&lt;D xsi:type="xsd:double"&gt;2649.8469935700259&lt;/D&gt;&lt;D xsi:type="xsd:double"&gt;2645.1529886571052&lt;/D&gt;&lt;D xsi:type="xsd:double"&gt;2649.108419156797&lt;/D&gt;&lt;D xsi:type="xsd:double"&gt;2655.900206650173&lt;/D&gt;&lt;D xsi:type="xsd:double"&gt;2644.2678292735259&lt;/D&gt;&lt;D xsi:type="xsd:double"&gt;2633.775995694401&lt;/D&gt;&lt;D xsi:type="xsd:double"&gt;2626.8500615274661&lt;/D&gt;&lt;D xsi:type="xsd:double"&gt;2630.3838935273129&lt;/D&gt;&lt;D xsi:type="xsd:double"&gt;2632.284171888592&lt;/D&gt;&lt;D xsi:type="xsd:double"&gt;2632.8075711852762&lt;/D&gt;&lt;D xsi:type="xsd:double"&gt;2635.9087669952542&lt;/D&gt;&lt;D xsi:type="xsd:double"&gt;2636.4189317796822&lt;/D&gt;&lt;D xsi:type="xsd:double"&gt;2653.94835526933&lt;/D&gt;&lt;D xsi:type="xsd:double"&gt;2656.64553911423&lt;/D&gt;&lt;D xsi:type="xsd:double"&gt;2654.255921837761&lt;/D&gt;&lt;D xsi:type="xsd:double"&gt;2661.1734748990389&lt;/D&gt;&lt;D xsi:type="xsd:double"&gt;2663.043259328459&lt;/D&gt;&lt;D xsi:type="xsd:double"&gt;2662.8010879710409&lt;/D&gt;&lt;D xsi:type="xsd:double"&gt;2675.8186410223288&lt;/D&gt;&lt;D xsi:type="xsd:double"&gt;2662.3765253725292&lt;/D&gt;&lt;D xsi:type="xsd:double"&gt;2650.9959712907212&lt;/D&gt;&lt;D xsi:type="xsd:double"&gt;2650.626239186613&lt;/D&gt;&lt;D xsi:type="xsd:double"&gt;2646.9726292679361&lt;/D&gt;&lt;D xsi:type="xsd:double"&gt;2650.4093119233862&lt;/D&gt;&lt;D xsi:type="xsd:double"&gt;2649.044182977098&lt;/D&gt;&lt;D xsi:type="xsd:double"&gt;2645.3515370245041&lt;/D&gt;&lt;D xsi:type="xsd:double"&gt;2642.744742235438&lt;/D&gt;&lt;D xsi:type="xsd:double"&gt;2674.316346324475&lt;/D&gt;&lt;D xsi:type="xsd:double"&gt;2655.0795765025109&lt;/D&gt;&lt;D xsi:type="xsd:double"&gt;2656.402970400417&lt;/D&gt;&lt;D xsi:type="xsd:double"&gt;2664.7848055138052&lt;/D&gt;&lt;D xsi:type="xsd:double"&gt;2666.0805951623388&lt;/D&gt;&lt;D xsi:type="xsd:double"&gt;2661.4919552964311&lt;/D&gt;&lt;D xsi:type="xsd:double"&gt;2666.80573490694&lt;/D&gt;&lt;D xsi:type="xsd:double"&gt;2666.812229377806&lt;/D&gt;&lt;D xsi:type="xsd:double"&gt;2660.5214313119818&lt;/D&gt;&lt;D xsi:type="xsd:double"&gt;2662.1527424837518&lt;/D&gt;&lt;D xsi:type="xsd:double"&gt;2658.4720523994438&lt;/D&gt;&lt;D xsi:type="xsd:double"&gt;2673.911112736314&lt;/D&gt;&lt;D xsi:type="xsd:double"&gt;2645.9244267625859&lt;/D&gt;&lt;D xsi:type="xsd:double"&gt;2651.2031187520911&lt;/D&gt;&lt;D xsi:type="xsd:double"&gt;2657.940075735874&lt;/D&gt;&lt;D xsi:type="xsd:double"&gt;2668.6579590432011&lt;/D&gt;&lt;D xsi:type="xsd:double"&gt;2682.9502697223529&lt;/D&gt;&lt;D xsi:type="xsd:double"&gt;2688.6090595193141&lt;/D&gt;&lt;D xsi:type="xsd:double"&gt;2707.31140396346&lt;/D&gt;&lt;D xsi:type="xsd:double"&gt;2712.6379124536488&lt;/D&gt;&lt;D xsi:type="xsd:double"&gt;2708.43184022401&lt;/D&gt;&lt;D xsi:type="xsd:double"&gt;2709.876273283302&lt;/D&gt;&lt;D xsi:type="xsd:double"&gt;2686.055706038705&lt;/D&gt;&lt;D xsi:type="xsd:double"&gt;2687.8376205816921&lt;/D&gt;&lt;D xsi:type="xsd:double"&gt;2675.2839923129932&lt;/D&gt;&lt;D xsi:type="xsd:double"&gt;2663.1426162580919&lt;/D&gt;&lt;D xsi:type="xsd:double"&gt;2670.69176175973&lt;/D&gt;&lt;D xsi:type="xsd:double"&gt;2677.9129776209552&lt;/D&gt;&lt;D xsi:type="xsd:double"&gt;2672.2254977745961&lt;/D&gt;&lt;D xsi:type="xsd:double"&gt;2667.387716013488&lt;/D&gt;&lt;D xsi:type="xsd:double"&gt;2658.1056546399568&lt;/D&gt;&lt;D xsi:type="xsd:double"&gt;2668.867407576508&lt;/D&gt;&lt;D xsi:type="xsd:double"&gt;2662.2264168185179&lt;/D&gt;&lt;D xsi:type="xsd:double"&gt;2658.01986202501&lt;/D&gt;&lt;D xsi:type="xsd:double"&gt;2659.9927051796922&lt;/D&gt;&lt;D xsi:type="xsd:double"&gt;2657.9567028673951&lt;/D&gt;&lt;D xsi:type="xsd:double"&gt;2669.8821467593139&lt;/D&gt;&lt;D xsi:type="xsd:double"&gt;2670.3757366804812&lt;/D&gt;&lt;D xsi:type="xsd:double"&gt;2663.4568935646571&lt;/D&gt;&lt;D xsi:type="xsd:double"&gt;2663.2885269279618&lt;/D&gt;&lt;D xsi:type="xsd:double"&gt;2659.3357253320132&lt;/D&gt;&lt;D xsi:type="xsd:double"&gt;2649.764337531486&lt;/D&gt;&lt;D xsi:type="xsd:double"&gt;2651.750359442749&lt;/D&gt;&lt;D xsi:type="xsd:double"&gt;2661.57582021547&lt;/D&gt;&lt;D xsi:type="xsd:double"&gt;2672.867130377897&lt;/D&gt;&lt;D xsi:type="xsd:double"&gt;2673.1428352934581&lt;/D&gt;&lt;D xsi:type="xsd:double"&gt;2683.462378928064&lt;/D&gt;&lt;D xsi:type="xsd:double"&gt;2678.941710358532&lt;/D&gt;&lt;D xsi:type="xsd:double"&gt;2682.7504110307168&lt;/D&gt;&lt;D xsi:type="xsd:double"&gt;2679.9711106196592&lt;/D&gt;&lt;D xsi:type="xsd:double"&gt;2681.9099946853039&lt;/D&gt;&lt;D xsi:type="xsd:double"&gt;2679.8809817804431&lt;/D&gt;&lt;D xsi:type="xsd:double"&gt;2667.8199461701529&lt;/D&gt;&lt;D xsi:type="xsd:double"&gt;2660.8796585062391&lt;/D&gt;&lt;D xsi:type="xsd:double"&gt;2656.7716703759988&lt;/D&gt;&lt;D xsi:type="xsd:double"&gt;2651.9776140007621&lt;/D&gt;&lt;D xsi:type="xsd:double"&gt;2658.225743338528&lt;/D&gt;&lt;D xsi:type="xsd:double"&gt;2660.3957288566689&lt;/D&gt;&lt;D xsi:type="xsd:double"&gt;2661.206307609099&lt;/D&gt;&lt;D xsi:type="xsd:double"&gt;2659.78068041195&lt;/D&gt;&lt;D xsi:type="xsd:double"&gt;2653.7224627355381&lt;/D&gt;&lt;D xsi:type="xsd:double"&gt;2666.848693101927&lt;/D&gt;&lt;D xsi:type="xsd:double"&gt;2670.5119189326069&lt;/D&gt;&lt;D xsi:type="xsd:double"&gt;2679.3055427083082&lt;/D&gt;&lt;D xsi:type="xsd:double"&gt;2725.5958792573419&lt;/D&gt;&lt;D xsi:type="xsd:double"&gt;2677.4174884246731&lt;/D&gt;&lt;D xsi:type="xsd:double"&gt;2689.1953753839312&lt;/D&gt;&lt;D xsi:type="xsd:double"&gt;2685.9956412196661&lt;/D&gt;&lt;D xsi:type="xsd:double"&gt;2686.737913199931&lt;/D&gt;&lt;D xsi:type="xsd:double"&gt;2698.45477191039&lt;/D&gt;&lt;D xsi:type="xsd:double"&gt;2695.430119430353&lt;/D&gt;&lt;D xsi:type="xsd:double"&gt;2698.2934364971161&lt;/D&gt;&lt;D xsi:type="xsd:double"&gt;2694.565828128219&lt;/D&gt;&lt;D xsi:type="xsd:double"&gt;2708.184266076541&lt;/D&gt;&lt;D xsi:type="xsd:double"&gt;2707.145433187377&lt;/D&gt;&lt;D xsi:type="xsd:double"&gt;2711.1320932990052&lt;/D&gt;&lt;D xsi:type="xsd:double"&gt;2716.2179657757679&lt;/D&gt;&lt;D xsi:type="xsd:double"&gt;2719.6951403236881&lt;/D&gt;&lt;D xsi:type="xsd:double"&gt;2713.78207808706&lt;/D&gt;&lt;D xsi:type="xsd:double"&gt;2760.7415235508488&lt;/D&gt;&lt;D xsi:type="xsd:double"&gt;2743.18293892439&lt;/D&gt;&lt;D xsi:type="xsd:double"&gt;2739.21717836723&lt;/D&gt;&lt;D xsi:type="xsd:double"&gt;2735.9540745403192&lt;/D&gt;&lt;D xsi:type="xsd:double"&gt;2735.967288102659&lt;/D&gt;&lt;D xsi:type="xsd:double"&gt;2739.3107309065158&lt;/D&gt;&lt;D xsi:type="xsd:double"&gt;2745.6995149259251&lt;/D&gt;&lt;D xsi:type="xsd:double"&gt;2750.960722205285&lt;/D&gt;&lt;D xsi:type="xsd:double"&gt;2742.9269789899022&lt;/D&gt;&lt;D xsi:type="xsd:double"&gt;2748.486371533862&lt;/D&gt;&lt;D xsi:type="xsd:double"&gt;2750.261182900666&lt;/D&gt;&lt;D xsi:type="xsd:double"&gt;2746.3380808211791&lt;/D&gt;&lt;D xsi:type="xsd:double"&gt;2756.8167577910458&lt;/D&gt;&lt;D xsi:type="xsd:double"&gt;2755.398328565308&lt;/D&gt;&lt;D xsi:type="xsd:double"&gt;2752.007780607149&lt;/D&gt;&lt;D xsi:type="xsd:double"&gt;2750.048826968582&lt;/D&gt;&lt;D xsi:type="xsd:double"&gt;2840.8951217354511&lt;/D&gt;&lt;D xsi:type="xsd:double"&gt;2839.022087342697&lt;/D&gt;&lt;D xsi:type="xsd:double"&gt;2836.7033525538709&lt;/D&gt;&lt;D xsi:type="xsd:double"&gt;2836.0818129074341&lt;/D&gt;&lt;D xsi:type="xsd:double"&gt;2838.9457160734942&lt;/D&gt;&lt;D xsi:type="xsd:double"&gt;2845.692698781284&lt;/D&gt;&lt;D xsi:type="xsd:double"&gt;2841.8631364931248&lt;/D&gt;&lt;D xsi:type="xsd:double"&gt;2841.0911157357241&lt;/D&gt;&lt;D xsi:type="xsd:double"&gt;2837.676539835717&lt;/D&gt;&lt;D xsi:type="xsd:double"&gt;2840.5225124045828&lt;/D&gt;&lt;D xsi:type="xsd:double"&gt;2850.539795873633&lt;/D&gt;&lt;D xsi:type="xsd:double"&gt;2855.1929278396028&lt;/D&gt;&lt;D xsi:type="xsd:double"&gt;2862.931064553462&lt;/D&gt;&lt;D xsi:type="xsd:double"&gt;2881.25855708628&lt;/D&gt;&lt;D xsi:type="xsd:double"&gt;2903.5316270879512&lt;/D&gt;&lt;D xsi:type="xsd:double"&gt;2888.9967135975221&lt;/D&gt;&lt;D xsi:type="xsd:double"&gt;2890.543214373939&lt;/D&gt;&lt;D xsi:type="xsd:double"&gt;2911.2144094684209&lt;/D&gt;&lt;D xsi:type="xsd:double"&gt;2904.7237365945821&lt;/D&gt;&lt;D xsi:type="xsd:double"&gt;2892.1011688719&lt;/D&gt;&lt;D xsi:type="xsd:double"&gt;2900.32338079986&lt;/D&gt;&lt;D xsi:type="xsd:double"&gt;2908.7514890026928&lt;/D&gt;&lt;D xsi:type="xsd:double"&gt;2923.5977108338461&lt;/D&gt;&lt;D xsi:type="xsd:double"&gt;2926.4212457242579&lt;/D&gt;&lt;D xsi:type="xsd:double"&gt;2906.6559393980938&lt;/D&gt;&lt;D xsi:type="xsd:double"&gt;2913.904876854353&lt;/D&gt;&lt;D xsi:type="xsd:double"&gt;2923.3864688009139&lt;/D&gt;&lt;D xsi:type="xsd:double"&gt;2900.797403539777&lt;/D&gt;&lt;D xsi:type="xsd:double"&gt;2896.0887660415369&lt;/D&gt;&lt;D xsi:type="xsd:double"&gt;2889.4598842849182&lt;/D&gt;&lt;D xsi:type="xsd:double"&gt;2890.97417869386&lt;/D&gt;&lt;D xsi:type="xsd:double"&gt;2897.6908506348518&lt;/D&gt;&lt;D xsi:type="xsd:double"&gt;2905.5007836591408&lt;/D&gt;&lt;D xsi:type="xsd:double"&gt;2892.74310743655&lt;/D&gt;&lt;D xsi:type="xsd:double"&gt;2882.33552627364&lt;/D&gt;&lt;D xsi:type="xsd:double"&gt;2897.8499840586551&lt;/D&gt;&lt;D xsi:type="xsd:double"&gt;2916.1480109763629&lt;/D&gt;&lt;D xsi:type="xsd:double"&gt;2939.9566835184778&lt;/D&gt;&lt;D xsi:type="xsd:double"&gt;2913.605498364042&lt;/D&gt;&lt;D xsi:type="xsd:double"&gt;2911.3417453295219&lt;/D&gt;&lt;D xsi:type="xsd:double"&gt;2908.3435084029529&lt;/D&gt;&lt;D xsi:type="xsd:double"&gt;2905.0874779499959&lt;/D&gt;&lt;D xsi:type="xsd:double"&gt;2901.1383400345981&lt;/D&gt;&lt;D xsi:type="xsd:double"&gt;2898.190186647525&lt;/D&gt;&lt;D xsi:type="xsd:double"&gt;2898.2733489722882&lt;/D&gt;&lt;D xsi:type="xsd:double"&gt;2898.2743875203219&lt;/D&gt;&lt;D xsi:type="xsd:double"&gt;2915.7025938211968&lt;/D&gt;&lt;D xsi:type="xsd:double"&gt;2908.5632028285231&lt;/D&gt;&lt;D xsi:type="xsd:double"&gt;2911.75110971166&lt;/D&gt;&lt;D xsi:type="xsd:double"&gt;2915.599014199403&lt;/D&gt;&lt;D xsi:type="xsd:double"&gt;2977.3779644010328&lt;/D&gt;&lt;D xsi:type="xsd:double"&gt;2994.603438108426&lt;/D&gt;&lt;D xsi:type="xsd:double"&gt;3013.7068495270992&lt;/D&gt;&lt;D xsi:type="xsd:double"&gt;3037.0801043980182&lt;/D&gt;&lt;D xsi:type="xsd:double"&gt;3059.3886291337089&lt;/D&gt;&lt;D xsi:type="xsd:double"&gt;3076.0707948681679&lt;/D&gt;&lt;D xsi:type="xsd:double"&gt;3084.0614520955692&lt;/D&gt;&lt;D xsi:type="xsd:double"&gt;3074.4430973391559&lt;/D&gt;&lt;D xsi:type="xsd:double"&gt;3078.072053296406&lt;/D&gt;&lt;D xsi:type="xsd:double"&gt;3078.072053296406&lt;/D&gt;&lt;/FQL&gt;&lt;FQL&gt;&lt;Q&gt;180458^FMA_EVAL_EBIT(LTMA,09/04/2007,0,D,"PORTAGG","MEANR")&lt;/Q&gt;&lt;R&gt;2465&lt;/R&gt;&lt;C&gt;1&lt;/C&gt;&lt;D xsi:type="xsd:double"&gt;16.203516314401949&lt;/D&gt;&lt;D xsi:type="xsd:double"&gt;16.34271621155591&lt;/D&gt;&lt;D xsi:type="xsd:double"&gt;16.296972010165909&lt;/D&gt;&lt;D xsi:type="xsd:double"&gt;16.21258688404917&lt;/D&gt;&lt;D xsi:type="xsd:double"&gt;16.486339788659329&lt;/D&gt;&lt;D xsi:type="xsd:double"&gt;16.36990723512158&lt;/D&gt;&lt;D xsi:type="xsd:double"&gt;16.55786745901084&lt;/D&gt;&lt;D xsi:type="xsd:double"&gt;16.7003448019507&lt;/D&gt;&lt;D xsi:type="xsd:double"&gt;16.961355762701938&lt;/D&gt;&lt;D xsi:type="xsd:double"&gt;16.826124220130559&lt;/D&gt;&lt;D xsi:type="xsd:double"&gt;16.821581064741569&lt;/D&gt;&lt;D xsi:type="xsd:double"&gt;17.372831035262159&lt;/D&gt;&lt;D xsi:type="xsd:double"&gt;17.446042309791341&lt;/D&gt;&lt;D xsi:type="xsd:double"&gt;17.47416759977742&lt;/D&gt;&lt;D xsi:type="xsd:double"&gt;17.82698542147407&lt;/D&gt;&lt;D xsi:type="xsd:double"&gt;17.852073969900829&lt;/D&gt;&lt;D xsi:type="xsd:double"&gt;18.268692718514242&lt;/D&gt;&lt;D xsi:type="xsd:double"&gt;18.293859321370519&lt;/D&gt;&lt;D xsi:type="xsd:double"&gt;18.832193121072631&lt;/D&gt;&lt;D xsi:type="xsd:double"&gt;18.398045115520912&lt;/D&gt;&lt;D xsi:type="xsd:double"&gt;18.11182184138276&lt;/D&gt;&lt;D xsi:type="xsd:double"&gt;18.449061989331039&lt;/D&gt;&lt;D xsi:type="xsd:double"&gt;18.34488038210889&lt;/D&gt;&lt;D xsi:type="xsd:double"&gt;18.63939656460089&lt;/D&gt;&lt;D xsi:type="xsd:double"&gt;18.730750632486281&lt;/D&gt;&lt;D xsi:type="xsd:double"&gt;19.102607307219611&lt;/D&gt;&lt;D xsi:type="xsd:double"&gt;19.0285547975429&lt;/D&gt;&lt;D xsi:type="xsd:double"&gt;19.6423770147797&lt;/D&gt;&lt;D xsi:type="xsd:double"&gt;19.177203358154351&lt;/D&gt;&lt;D xsi:type="xsd:double"&gt;19.465398010288681&lt;/D&gt;&lt;D xsi:type="xsd:double"&gt;19.478456855932279&lt;/D&gt;&lt;D xsi:type="xsd:double"&gt;18.881213792426269&lt;/D&gt;&lt;D xsi:type="xsd:double"&gt;19.364887268940951&lt;/D&gt;&lt;D xsi:type="xsd:double"&gt;19.40731983971391&lt;/D&gt;&lt;D xsi:type="xsd:double"&gt;19.674210851594712&lt;/D&gt;&lt;D xsi:type="xsd:double"&gt;20.138888493682721&lt;/D&gt;&lt;D xsi:type="xsd:double"&gt;20.900882654766072&lt;/D&gt;&lt;D xsi:type="xsd:double"&gt;20.934868580392589&lt;/D&gt;&lt;D xsi:type="xsd:double"&gt;20.726609111385219&lt;/D&gt;&lt;D xsi:type="xsd:double"&gt;20.7960241920848&lt;/D&gt;&lt;D xsi:type="xsd:double"&gt;20.244236884419941&lt;/D&gt;&lt;D xsi:type="xsd:double"&gt;19.34892194517338&lt;/D&gt;&lt;D xsi:type="xsd:double"&gt;19.395435686354091&lt;/D&gt;&lt;D xsi:type="xsd:double"&gt;19.637506958039442&lt;/D&gt;&lt;D xsi:type="xsd:double"&gt;19.055651847936829&lt;/D&gt;&lt;D xsi:type="xsd:double"&gt;19.142839793170591&lt;/D&gt;&lt;D xsi:type="xsd:double"&gt;18.5988131100931&lt;/D&gt;&lt;D xsi:type="xsd:double"&gt;18.6439763984351&lt;/D&gt;&lt;D xsi:type="xsd:double"&gt;19.48781323632295&lt;/D&gt;&lt;D xsi:type="xsd:double"&gt;19.28508621621059&lt;/D&gt;&lt;D xsi:type="xsd:double"&gt;18.64770046557009&lt;/D&gt;&lt;D xsi:type="xsd:double"&gt;18.61042732165177&lt;/D&gt;&lt;D xsi:type="xsd:double"&gt;18.898062193246279&lt;/D&gt;&lt;D xsi:type="xsd:double"&gt;18.340830483219751&lt;/D&gt;&lt;D xsi:type="xsd:double"&gt;18.051021411931611&lt;/D&gt;&lt;D xsi:type="xsd:double"&gt;18.43255525360933&lt;/D&gt;&lt;D xsi:type="xsd:double"&gt;19.008642215230509&lt;/D&gt;&lt;D xsi:type="xsd:double"&gt;18.760822054794581&lt;/D&gt;&lt;D xsi:type="xsd:double"&gt;18.862395781936559&lt;/D&gt;&lt;D xsi:type="xsd:double"&gt;19.603721774610719&lt;/D&gt;&lt;D xsi:type="xsd:double"&gt;19.679244584345259&lt;/D&gt;&lt;D xsi:type="xsd:double"&gt;19.878965883541511&lt;/D&gt;&lt;D xsi:type="xsd:double"&gt;20.0414967957624&lt;/D&gt;&lt;D xsi:type="xsd:double"&gt;20.332512797494061&lt;/D&gt;&lt;D xsi:type="xsd:double"&gt;20.41304682859602&lt;/D&gt;&lt;D xsi:type="xsd:double"&gt;19.883530820321941&lt;/D&gt;&lt;D xsi:type="xsd:double"&gt;20.814678371561168&lt;/D&gt;&lt;D xsi:type="xsd:double"&gt;21.298983495818351&lt;/D&gt;&lt;D xsi:type="xsd:double</t>
        </r>
      </text>
    </comment>
    <comment ref="A52" authorId="0" shapeId="0">
      <text>
        <r>
          <rPr>
            <b/>
            <sz val="9"/>
            <color indexed="81"/>
            <rFont val="Tahoma"/>
            <charset val="1"/>
          </rPr>
          <t>"&gt;20.887417156399341&lt;/D&gt;&lt;D xsi:type="xsd:double"&gt;20.33779862481201&lt;/D&gt;&lt;D xsi:type="xsd:double"&gt;20.35536247073933&lt;/D&gt;&lt;D xsi:type="xsd:double"&gt;19.856262884840859&lt;/D&gt;&lt;D xsi:type="xsd:double"&gt;19.790557957140368&lt;/D&gt;&lt;D xsi:type="xsd:double"&gt;20.107291584853769&lt;/D&gt;&lt;D xsi:type="xsd:double"&gt;20.1947894135319&lt;/D&gt;&lt;D xsi:type="xsd:double"&gt;20.58933408972208&lt;/D&gt;&lt;D xsi:type="xsd:double"&gt;21.0537897747543&lt;/D&gt;&lt;D xsi:type="xsd:double"&gt;20.889777066093689&lt;/D&gt;&lt;D xsi:type="xsd:double"&gt;20.508834316863929&lt;/D&gt;&lt;D xsi:type="xsd:double"&gt;20.91670510174762&lt;/D&gt;&lt;D xsi:type="xsd:double"&gt;20.732973836161481&lt;/D&gt;&lt;D xsi:type="xsd:double"&gt;20.463022778954571&lt;/D&gt;&lt;D xsi:type="xsd:double"&gt;20.913256103206528&lt;/D&gt;&lt;D xsi:type="xsd:double"&gt;20.7350277177023&lt;/D&gt;&lt;D xsi:type="xsd:double"&gt;20.576555068088389&lt;/D&gt;&lt;D xsi:type="xsd:double"&gt;20.855577710164361&lt;/D&gt;&lt;D xsi:type="xsd:double"&gt;20.636758275907692&lt;/D&gt;&lt;D xsi:type="xsd:double"&gt;20.442122679779171&lt;/D&gt;&lt;D xsi:type="xsd:double"&gt;20.1738269053806&lt;/D&gt;&lt;D xsi:type="xsd:double"&gt;19.76991641101349&lt;/D&gt;&lt;D xsi:type="xsd:double"&gt;18.96389511124098&lt;/D&gt;&lt;D xsi:type="xsd:double"&gt;19.20186119653599&lt;/D&gt;&lt;D xsi:type="xsd:double"&gt;19.199381732182&lt;/D&gt;&lt;D xsi:type="xsd:double"&gt;18.385895616330622&lt;/D&gt;&lt;D xsi:type="xsd:double"&gt;16.314259808113&lt;/D&gt;&lt;D xsi:type="xsd:double"&gt;17.5607325978477&lt;/D&gt;&lt;D xsi:type="xsd:double"&gt;16.38363759258333&lt;/D&gt;&lt;D xsi:type="xsd:double"&gt;17.208963277231259&lt;/D&gt;&lt;D xsi:type="xsd:double"&gt;16.487926010020111&lt;/D&gt;&lt;D xsi:type="xsd:double"&gt;16.692883735852561&lt;/D&gt;&lt;D xsi:type="xsd:double"&gt;16.402381398829661&lt;/D&gt;&lt;D xsi:type="xsd:double"&gt;16.49027537010706&lt;/D&gt;&lt;D xsi:type="xsd:double"&gt;16.754015233928062&lt;/D&gt;&lt;D xsi:type="xsd:double"&gt;18.07000097755504&lt;/D&gt;&lt;D xsi:type="xsd:double"&gt;17.918971602509849&lt;/D&gt;&lt;D xsi:type="xsd:double"&gt;17.20878202017165&lt;/D&gt;&lt;D xsi:type="xsd:double"&gt;16.741325856515559&lt;/D&gt;&lt;D xsi:type="xsd:double"&gt;16.956114602474859&lt;/D&gt;&lt;D xsi:type="xsd:double"&gt;16.988000914734371&lt;/D&gt;&lt;D xsi:type="xsd:double"&gt;17.448511340091191&lt;/D&gt;&lt;D xsi:type="xsd:double"&gt;17.53376437007979&lt;/D&gt;&lt;D xsi:type="xsd:double"&gt;17.319941553711779&lt;/D&gt;&lt;D xsi:type="xsd:double"&gt;17.436741332396139&lt;/D&gt;&lt;D xsi:type="xsd:double"&gt;17.116883208736422&lt;/D&gt;&lt;D xsi:type="xsd:double"&gt;17.231888620931159&lt;/D&gt;&lt;D xsi:type="xsd:double"&gt;16.95046716114863&lt;/D&gt;&lt;D xsi:type="xsd:double"&gt;16.826640831525971&lt;/D&gt;&lt;D xsi:type="xsd:double"&gt;16.978693291100981&lt;/D&gt;&lt;D xsi:type="xsd:double"&gt;17.309443756580109&lt;/D&gt;&lt;D xsi:type="xsd:double"&gt;17.785714767395309&lt;/D&gt;&lt;D xsi:type="xsd:double"&gt;17.74670128511724&lt;/D&gt;&lt;D xsi:type="xsd:double"&gt;17.674733831522381&lt;/D&gt;&lt;D xsi:type="xsd:double"&gt;17.615716005420492&lt;/D&gt;&lt;D xsi:type="xsd:double"&gt;17.60715262434196&lt;/D&gt;&lt;D xsi:type="xsd:double"&gt;17.62281882990332&lt;/D&gt;&lt;D xsi:type="xsd:double"&gt;17.547179332032229&lt;/D&gt;&lt;D xsi:type="xsd:double"&gt;17.520077310472089&lt;/D&gt;&lt;D xsi:type="xsd:double"&gt;17.55587421129319&lt;/D&gt;&lt;D xsi:type="xsd:double"&gt;17.575901987361949&lt;/D&gt;&lt;D xsi:type="xsd:double"&gt;17.436350703807889&lt;/D&gt;&lt;D xsi:type="xsd:double"&gt;17.432010447470539&lt;/D&gt;&lt;D xsi:type="xsd:double"&gt;17.307500358582121&lt;/D&gt;&lt;D xsi:type="xsd:double"&gt;17.315311133078989&lt;/D&gt;&lt;D xsi:type="xsd:double"&gt;17.33656040515411&lt;/D&gt;&lt;D xsi:type="xsd:double"&gt;17.233605166954849&lt;/D&gt;&lt;D xsi:type="xsd:double"&gt;17.193880754534309&lt;/D&gt;&lt;D xsi:type="xsd:double"&gt;17.169079053371011&lt;/D&gt;&lt;D xsi:type="xsd:double"&gt;17.04282833896271&lt;/D&gt;&lt;D xsi:type="xsd:double"&gt;17.10778856464897&lt;/D&gt;&lt;D xsi:type="xsd:double"&gt;17.023253326435348&lt;/D&gt;&lt;D xsi:type="xsd:double"&gt;17.0218779912442&lt;/D&gt;&lt;D xsi:type="xsd:double"&gt;17.094319720475379&lt;/D&gt;&lt;D xsi:type="xsd:double"&gt;17.131624834017259&lt;/D&gt;&lt;D xsi:type="xsd:double"&gt;17.1635855234292&lt;/D&gt;&lt;D xsi:type="xsd:double"&gt;17.122432290280631&lt;/D&gt;&lt;D xsi:type="xsd:double"&gt;17.042353466064569&lt;/D&gt;&lt;D xsi:type="xsd:double"&gt;17.047840533918929&lt;/D&gt;&lt;D xsi:type="xsd:double"&gt;17.112352661472869&lt;/D&gt;&lt;D xsi:type="xsd:double"&gt;16.95098325837321&lt;/D&gt;&lt;D xsi:type="xsd:double"&gt;16.989972626314319&lt;/D&gt;&lt;D xsi:type="xsd:double"&gt;16.992454235515321&lt;/D&gt;&lt;D xsi:type="xsd:double"&gt;17.014485254107459&lt;/D&gt;&lt;D xsi:type="xsd:double"&gt;16.995307034312781&lt;/D&gt;&lt;D xsi:type="xsd:double"&gt;17.02602612104112&lt;/D&gt;&lt;D xsi:type="xsd:double"&gt;17.007436067739029&lt;/D&gt;&lt;D xsi:type="xsd:double"&gt;17.056919894062329&lt;/D&gt;&lt;D xsi:type="xsd:double"&gt;17.144461662847711&lt;/D&gt;&lt;D xsi:type="xsd:double"&gt;17.10866167572409&lt;/D&gt;&lt;D xsi:type="xsd:double"&gt;17.086239344269149&lt;/D&gt;&lt;D xsi:type="xsd:double"&gt;17.119619572982909&lt;/D&gt;&lt;D xsi:type="xsd:double"&gt;17.114961255187229&lt;/D&gt;&lt;D xsi:type="xsd:double"&gt;17.091363392451921&lt;/D&gt;&lt;D xsi:type="xsd:double"&gt;17.065169966370249&lt;/D&gt;&lt;D xsi:type="xsd:double"&gt;17.110359111718381&lt;/D&gt;&lt;D xsi:type="xsd:double"&gt;16.984397982145&lt;/D&gt;&lt;D xsi:type="xsd:double"&gt;16.979126632363041&lt;/D&gt;&lt;D xsi:type="xsd:double"&gt;16.899138040628621&lt;/D&gt;&lt;D xsi:type="xsd:double"&gt;16.908952616134219&lt;/D&gt;&lt;D xsi:type="xsd:double"&gt;16.922898760403921&lt;/D&gt;&lt;D xsi:type="xsd:double"&gt;16.931884225784358&lt;/D&gt;&lt;D xsi:type="xsd:double"&gt;16.960108204467549&lt;/D&gt;&lt;D xsi:type="xsd:double"&gt;16.956097647663281&lt;/D&gt;&lt;D xsi:type="xsd:double"&gt;16.8099696652475&lt;/D&gt;&lt;D xsi:type="xsd:double"&gt;16.938639018765141&lt;/D&gt;&lt;D xsi:type="xsd:double"&gt;16.856875898641459&lt;/D&gt;&lt;D xsi:type="xsd:double"&gt;16.788625222606921&lt;/D&gt;&lt;D xsi:type="xsd:double"&gt;16.58883535051633&lt;/D&gt;&lt;D xsi:type="xsd:double"&gt;16.587591025327718&lt;/D&gt;&lt;D xsi:type="xsd:double"&gt;16.562484973384269&lt;/D&gt;&lt;D xsi:type="xsd:double"&gt;16.582596129768479&lt;/D&gt;&lt;D xsi:type="xsd:double"&gt;16.58845262477104&lt;/D&gt;&lt;D xsi:type="xsd:double"&gt;16.61244003671678&lt;/D&gt;&lt;D xsi:type="xsd:double"&gt;16.50027834084807&lt;/D&gt;&lt;D xsi:type="xsd:double"&gt;16.42607595625724&lt;/D&gt;&lt;D xsi:type="xsd:double"&gt;16.460554645399441&lt;/D&gt;&lt;D xsi:type="xsd:double"&gt;16.44178454245975&lt;/D&gt;&lt;D xsi:type="xsd:double"&gt;16.219066313549551&lt;/D&gt;&lt;D xsi:type="xsd:double"&gt;16.175640259280929&lt;/D&gt;&lt;D xsi:type="xsd:double"&gt;16.10593913184589&lt;/D&gt;&lt;D xsi:type="xsd:double"&gt;15.96690355611746&lt;/D&gt;&lt;D xsi:type="xsd:double"&gt;16.044826102470179&lt;/D&gt;&lt;D xsi:type="xsd:double"&gt;16.025575134657672&lt;/D&gt;&lt;D xsi:type="xsd:double"&gt;16.120157376093459&lt;/D&gt;&lt;D xsi:type="xsd:double"&gt;15.98117324284703&lt;/D&gt;&lt;D xsi:type="xsd:double"&gt;16.03752058650873&lt;/D&gt;&lt;D xsi:type="xsd:double"&gt;15.960595737507241&lt;/D&gt;&lt;D xsi:type="xsd:double"&gt;15.905834060066781&lt;/D&gt;&lt;D xsi:type="xsd:double"&gt;15.98114592500591&lt;/D&gt;&lt;D xsi:type="xsd:double"&gt;15.895938977219849&lt;/D&gt;&lt;D xsi:type="xsd:double"&gt;15.7445859850009&lt;/D&gt;&lt;D xsi:type="xsd:double"&gt;15.7262766757639&lt;/D&gt;&lt;D xsi:type="xsd:double"&gt;15.63102029883707&lt;/D&gt;&lt;D xsi:type="xsd:double"&gt;15.57221476306009&lt;/D&gt;&lt;D xsi:type="xsd:double"&gt;15.560922784752121&lt;/D&gt;&lt;D xsi:type="xsd:double"&gt;15.823186726991739&lt;/D&gt;&lt;D xsi:type="xsd:double"&gt;15.66650873208325&lt;/D&gt;&lt;D xsi:type="xsd:double"&gt;15.757070464293991&lt;/D&gt;&lt;D xsi:type="xsd:double"&gt;15.729813804594309&lt;/D&gt;&lt;D xsi:type="xsd:double"&gt;15.82408832098008&lt;/D&gt;&lt;D xsi:type="xsd:double"&gt;15.776984700320019&lt;/D&gt;&lt;D xsi:type="xsd:double"&gt;15.53695035940882&lt;/D&gt;&lt;D xsi:type="xsd:double"&gt;15.578253194668809&lt;/D&gt;&lt;D xsi:type="xsd:double"&gt;15.65557555455004&lt;/D&gt;&lt;D xsi:type="xsd:double"&gt;15.668817165067519&lt;/D&gt;&lt;D xsi:type="xsd:double"&gt;15.783874462369431&lt;/D&gt;&lt;D xsi:type="xsd:double"&gt;15.74738825975656&lt;/D&gt;&lt;D xsi:type="xsd:double"&gt;15.849627394119979&lt;/D&gt;&lt;D xsi:type="xsd:double"&gt;15.8273543389765&lt;/D&gt;&lt;D xsi:type="xsd:double"&gt;15.71308805356864&lt;/D&gt;&lt;D xsi:type="xsd:double"&gt;15.729430770433361&lt;/D&gt;&lt;D xsi:type="xsd:double"&gt;15.580883003008729&lt;/D&gt;&lt;D xsi:type="xsd:double"&gt;15.66259207148206&lt;/D&gt;&lt;D xsi:type="xsd:double"&gt;15.63757339376923&lt;/D&gt;&lt;D xsi:type="xsd:double"&gt;15.65674553341896&lt;/D&gt;&lt;D xsi:type="xsd:double"&gt;15.53563233557554&lt;/D&gt;&lt;D xsi:type="xsd:double"&gt;15.223804540246819&lt;/D&gt;&lt;D xsi:type="xsd:double"&gt;15.289784942652471&lt;/D&gt;&lt;D xsi:type="xsd:double"&gt;15.19779486268869&lt;/D&gt;&lt;D xsi:type="xsd:double"&gt;15.00264614690038&lt;/D&gt;&lt;D xsi:type="xsd:double"&gt;15.00250201272889&lt;/D&gt;&lt;D xsi:type="xsd:double"&gt;15.31848893022099&lt;/D&gt;&lt;D xsi:type="xsd:double"&gt;15.38422864583668&lt;/D&gt;&lt;D xsi:type="xsd:double"&gt;15.24528833904089&lt;/D&gt;&lt;D xsi:type="xsd:double"&gt;15.1372060442435&lt;/D&gt;&lt;D xsi:type="xsd:double"&gt;15.035641766548419&lt;/D&gt;&lt;D xsi:type="xsd:double"&gt;15.265195386620629&lt;/D&gt;&lt;D xsi:type="xsd:double"&gt;14.93316211924088&lt;/D&gt;&lt;D xsi:type="xsd:double"&gt;14.946532884084149&lt;/D&gt;&lt;D xsi:type="xsd:double"&gt;14.878808204068021&lt;/D&gt;&lt;D xsi:type="xsd:double"&gt;14.97830939025916&lt;/D&gt;&lt;D xsi:type="xsd:double"&gt;14.67561572576842&lt;/D&gt;&lt;D xsi:type="xsd:double"&gt;14.705014210037559&lt;/D&gt;&lt;D xsi:type="xsd:double"&gt;14.5060435707143&lt;/D&gt;&lt;D xsi:type="xsd:double"&gt;14.523900656141681&lt;/D&gt;&lt;D xsi:type="xsd:double"&gt;14.353112048950351&lt;/D&gt;&lt;D xsi:type="xsd:double"&gt;14.28820639763987&lt;/D&gt;&lt;D xsi:type="xsd:double"&gt;14.12879706580495&lt;/D&gt;&lt;D xsi:type="xsd:double"&gt;14.291552643566151&lt;/D&gt;&lt;D xsi:type="xsd:double"&gt;14.15589509585633&lt;/D&gt;&lt;D xsi:type="xsd:double"&gt;13.95932019343347&lt;/D&gt;&lt;D xsi:type="xsd:double"&gt;13.70578520787782&lt;/D&gt;&lt;D xsi:type="xsd:double"&gt;13.678778390149681&lt;/D&gt;&lt;D xsi:type="xsd:double"&gt;13.22929883042459&lt;/D&gt;&lt;D xsi:type="xsd:double"&gt;13.065357766312429&lt;/D&gt;&lt;D xsi:type="xsd:double"&gt;13.083978313789251&lt;/D&gt;&lt;D xsi:type="xsd:double"&gt;13.66075747840028&lt;/D&gt;&lt;D xsi:type="xsd:double"&gt;13.778831416399511&lt;/D&gt;&lt;D xsi:type="xsd:double"&gt;13.54120821596104&lt;/D&gt;&lt;D xsi:type="xsd:double"&gt;13.565753833528561&lt;/D&gt;&lt;D xsi:type="xsd:double"&gt;13.56988952936071&lt;/D&gt;&lt;D xsi:type="xsd:double"&gt;13.418692831001311&lt;/D&gt;&lt;D xsi:type="xsd:double"&gt;13.111619747222&lt;/D&gt;&lt;D xsi:type="xsd:double"&gt;13.179197894111111&lt;/D&gt;&lt;D xsi:type="xsd:double"&gt;13.230051610755179&lt;/D&gt;&lt;D xsi:type="xsd:double"&gt;13.004060900181869&lt;/D&gt;&lt;D xsi:type="xsd:double"&gt;12.52437931416179&lt;/D&gt;&lt;D xsi:type="xsd:double"&gt;11.91708378051327&lt;/D&gt;&lt;D xsi:type="xsd:double"&gt;12.10539732735371&lt;/D&gt;&lt;D xsi:type="xsd:double"&gt;11.67395441796014&lt;/D&gt;&lt;D xsi:type="xsd:double"&gt;12.23131797462594&lt;/D&gt;&lt;D xsi:type="xsd:double"&gt;12.448248463079871&lt;/D&gt;&lt;D xsi:type="xsd:double"&gt;12.035099538577621&lt;/D&gt;&lt;D xsi:type="xsd:double"&gt;11.67574663145966&lt;/D&gt;&lt;D xsi:type="xsd:double"&gt;11.6238032281476&lt;/D&gt;&lt;D xsi:type="xsd:double"&gt;12.0194340425625&lt;/D&gt;&lt;D xsi:type="xsd:double"&gt;11.888711964472909&lt;/D&gt;&lt;D xsi:type="xsd:double"&gt;11.535512056731161&lt;/D&gt;&lt;D xsi:type="xsd:double"&gt;11.24684906897126&lt;/D&gt;&lt;D xsi:type="xsd:double"&gt;10.81882266427035&lt;/D&gt;&lt;D xsi:type="xsd:double"&gt;10.00551711655875&lt;/D&gt;&lt;D xsi:type="xsd:double"&gt;10.64205679999567&lt;/D&gt;&lt;D xsi:type="xsd:double"&gt;10.73927626322673&lt;/D&gt;&lt;D xsi:type="xsd:double"&gt;11.46843243377063&lt;/D&gt;&lt;D xsi:type="xsd:double"&gt;11.35706740254146&lt;/D&gt;&lt;D xsi:type="xsd:double"&gt;11.48753804128037&lt;/D&gt;&lt;D xsi:type="xsd:double"&gt;11.42766380095266&lt;/D&gt;&lt;D xsi:type="xsd:double"&gt;11.5453700547013&lt;/D&gt;&lt;D xsi:type="xsd:double"&gt;11.023550742376621&lt;/D&gt;&lt;D xsi:type="xsd:double"&gt;11.29827801995889&lt;/D&gt;&lt;D xsi:type="xsd:double"&gt;11.52707736305978&lt;/D&gt;&lt;D xsi:type="xsd:double"&gt;11.12386216899373&lt;/D&gt;&lt;D xsi:type="xsd:double"&gt;11.100088350713859&lt;/D&gt;&lt;D xsi:type="xsd:double"&gt;10.83305346475121&lt;/D&gt;&lt;D xsi:type="xsd:double"&gt;10.992472139514961&lt;/D&gt;&lt;D xsi:type="xsd:double"&gt;11.034497420564129&lt;/D&gt;&lt;D xsi:type="xsd:double"&gt;10.67669156181749&lt;/D&gt;&lt;D xsi:type="xsd:double"&gt;10.70743083319026&lt;/D&gt;&lt;D xsi:type="xsd:double"&gt;10.481575538585791&lt;/D&gt;&lt;D xsi:type="xsd:double"&gt;10.609133981545931&lt;/D&gt;&lt;D xsi:type="xsd:double"&gt;10.44887737183581&lt;/D&gt;&lt;D xsi:type="xsd:double"&gt;10.5943548083752&lt;/D&gt;&lt;D xsi:type="xsd:double"&gt;10.771955653899831&lt;/D&gt;&lt;D xsi:type="xsd:double"&gt;10.7931248620679&lt;/D&gt;&lt;D xsi:type="xsd:double"&gt;10.982507096131609&lt;/D&gt;&lt;D xsi:type="xsd:double"&gt;10.989315991351919&lt;/D&gt;&lt;D xsi:type="xsd:double"&gt;10.653496447658331&lt;/D&gt;&lt;D xsi:type="xsd:double"&gt;10.73257334296002&lt;/D&gt;&lt;D xsi:type="xsd:double"&gt;10.71087031319721&lt;/D&gt;&lt;D xsi:type="xsd:double"&gt;10.829945390441191&lt;/D&gt;&lt;D xsi:type="xsd:double"&gt;11.353954492078641&lt;/D&gt;&lt;D xsi:type="xsd:double"&gt;11.169481407884261&lt;/D&gt;&lt;D xsi:type="xsd:double"&gt;11.60347949316234&lt;/D&gt;&lt;D xsi:type="xsd:double"&gt;11.577432922406841&lt;/D&gt;&lt;D xsi:type="xsd:double"&gt;11.158892210228149&lt;/D&gt;&lt;D xsi:type="xsd:double"&gt;11.294547947722171&lt;/D&gt;&lt;D xsi:type="xsd:double"&gt;11.356518754043879&lt;/D&gt;&lt;D xsi:type="xsd:double"&gt;11.47998072447567&lt;/D&gt;&lt;D xsi:type="xsd:double"&gt;11.45507662491956&lt;/D&gt;&lt;D xsi:type="xsd:double"&gt;11.24452222963974&lt;/D&gt;&lt;D xsi:type="xsd:double"&gt;10.909162494091889&lt;/D&gt;&lt;D xsi:type="xsd:double"&gt;10.6324965586923&lt;/D&gt;&lt;D xsi:type="xsd:double"&gt;10.535245504591989&lt;/D&gt;&lt;D xsi:type="xsd:double"&gt;10.52079951994757&lt;/D&gt;&lt;D xsi:type="xsd:double"&gt;10.414928933822241&lt;/D&gt;&lt;D xsi:type="xsd:double"&gt;10.50055240084783&lt;/D&gt;&lt;D xsi:type="xsd:double"&gt;10.81111922047454&lt;/D&gt;&lt;D xsi:type="xsd:double"&gt;11.2161111861686&lt;/D&gt;&lt;D xsi:type="xsd:double"&gt;11.21054677938805&lt;/D&gt;&lt;D xsi:type="xsd:double"&gt;10.928493393452669&lt;/D&gt;&lt;D xsi:type="xsd:double"&gt;10.679270759409469&lt;/D&gt;&lt;D xsi:type="xsd:double"&gt;10.670115352172379&lt;/D&gt;&lt;D xsi:type="xsd:double"&gt;10.51338745780104&lt;/D&gt;&lt;D xsi:type="xsd:double"&gt;10.34134561404251&lt;/D&gt;&lt;D xsi:type="xsd:double"&gt;10.414039547920829&lt;/D&gt;&lt;D xsi:type="xsd:double"&gt;10.08267206618943&lt;/D&gt;&lt;D xsi:type="xsd:double"&gt;10.127752469450369&lt;/D&gt;&lt;D xsi:type="xsd:double"&gt;10.299231422842629&lt;/D&gt;&lt;D xsi:type="xsd:double"&gt;10.225564108281439&lt;/D&gt;&lt;D xsi:type="xsd:double"&gt;10.08355351518882&lt;/D&gt;&lt;D xsi:type="xsd:double"&gt;10.11220853457804&lt;/D&gt;&lt;D xsi:type="xsd:double"&gt;10.154401395009479&lt;/D&gt;&lt;D xsi:type="xsd:double"&gt;10.37517874500994&lt;/D&gt;&lt;D xsi:type="xsd:double"&gt;10.497666528300419&lt;/D&gt;&lt;D xsi:type="xsd:double"&gt;10.30790951771758&lt;/D&gt;&lt;D xsi:type="xsd:double"&gt;10.30401689851378&lt;/D&gt;&lt;D xsi:type="xsd:double"&gt;10.511417369637851&lt;/D&gt;&lt;D xsi:type="xsd:double"&gt;10.55608220898816&lt;/D&gt;&lt;D xsi:type="xsd:double"&gt;10.917879334943359&lt;/D&gt;&lt;D xsi:type="xsd:double"&gt;10.976325369514781&lt;/D&gt;&lt;D xsi:type="xsd:double"&gt;11.08234282344845&lt;/D&gt;&lt;D xsi:type="xsd:double"&gt;10.895172184113321&lt;/D&gt;&lt;D xsi:type="xsd:double"&gt;10.71600403377755&lt;/D&gt;&lt;D xsi:type="xsd:double"&gt;11.01820874768501&lt;/D&gt;&lt;D xsi:type="xsd:double"&gt;11.04063011528862&lt;/D&gt;&lt;D xsi:type="xsd:double"&gt;10.75315664175476&lt;/D&gt;&lt;D xsi:type="xsd:double"&gt;10.80017736777131&lt;/D&gt;&lt;D xsi:type="xsd:double"&gt;10.780870443103851&lt;/D&gt;&lt;D xsi:type="xsd:double"&gt;10.5937668101254&lt;/D&gt;&lt;D xsi:type="xsd:double"&gt;10.988310046701461&lt;/D&gt;&lt;D xsi:type="xsd:double"&gt;10.74869918942133&lt;/D&gt;&lt;D xsi:type="xsd:double"&gt;10.835616472056319&lt;/D&gt;&lt;D xsi:type="xsd:double"&gt;10.66352937321347&lt;/D&gt;&lt;D xsi:type="xsd:double"&gt;10.66589677252774&lt;/D&gt;&lt;D xsi:type="xsd:double"&gt;10.61928210703678&lt;/D&gt;&lt;D xsi:type="xsd:double"&gt;10.615194133191091&lt;/D&gt;&lt;D xsi:type="xsd:double"&gt;10.658443542800249&lt;/D&gt;&lt;D xsi:type="xsd:double"&gt;10.638189022665889&lt;/D&gt;&lt;D xsi:type="xsd:double"&gt;10.59748128734249&lt;/D&gt;&lt;D xsi:type="xsd:double"&gt;10.5623814565667&lt;/D&gt;&lt;D xsi:type="xsd:double"&gt;10.598135244772971&lt;/D&gt;&lt;D xsi:type="xsd:double"&gt;10.62682988412195&lt;/D&gt;&lt;D xsi:type="xsd:double"&gt;10.64159378347237&lt;/D&gt;&lt;D xsi:type="xsd:double"&gt;10.69553354152737&lt;/D&gt;&lt;D xsi:type="xsd:double"&gt;10.717328242941569&lt;/D&gt;&lt;D xsi:type="xsd:double"&gt;10.72364997075498&lt;/D&gt;&lt;D xsi:type="xsd:double"&gt;10.74278011126532&lt;/D&gt;&lt;D xsi:type="xsd:double"&gt;10.785817473871481&lt;/D&gt;&lt;D xsi:type="xsd:double"&gt;10.762970414188709&lt;/D&gt;&lt;D xsi:type="xsd:double"&gt;10.838988952357321&lt;/D&gt;&lt;D xsi:type="xsd:double"&gt;10.87589872828665&lt;/D&gt;&lt;D xsi:type="xsd:double"&gt;10.90392122980183&lt;/D&gt;&lt;D xsi:type="xsd:double"&gt;11.010687178400749&lt;/D&gt;&lt;D xsi:type="xsd:double"&gt;11.02212458318143&lt;/D&gt;&lt;D xsi:type="xsd:double"&gt;10.94695476556495&lt;/D&gt;&lt;D xsi:type="xsd:double"&gt;10.97699119822024&lt;/D&gt;&lt;D xsi:type="xsd:double"&gt;10.958993695232151&lt;/D&gt;&lt;D xsi:type="xsd:double"&gt;11.07053880790974&lt;/D&gt;&lt;D xsi:type="xsd:double"&gt;11.089475996283641&lt;/D&gt;&lt;D xsi:type="xsd:double"&gt;11.1671207862948&lt;/D&gt;&lt;D xsi:type="xsd:double"&gt;11.16572550768301&lt;/D&gt;&lt;D xsi:type="xsd:double"&gt;11.134466149073671&lt;/D&gt;&lt;D xsi:type="xsd:double"&gt;11.18173228868395&lt;/D&gt;&lt;D xsi:type="xsd:double"&gt;11.33826168197586&lt;/D&gt;&lt;D xsi:type="xsd:double"&gt;11.394013071364579&lt;/D&gt;&lt;D xsi:type="xsd:double"&gt;11.38239972431046&lt;/D&gt;&lt;D xsi:type="xsd:double"&gt;11.403177383178759&lt;/D&gt;&lt;D xsi:type="xsd:double"&gt;11.46291895829502&lt;/D&gt;&lt;D xsi:type="xsd:double"&gt;11.38778547060774&lt;/D&gt;&lt;D xsi:type="xsd:double"&gt;11.31555243204531&lt;/D&gt;&lt;D xsi:type="xsd:double"&gt;11.395115613584441&lt;/D&gt;&lt;D xsi:type="xsd:double"&gt;11.41531180180773&lt;/D&gt;&lt;D xsi:type="xsd:double"&gt;11.371810482073769&lt;/D&gt;&lt;D xsi:type="xsd:double"&gt;11.310599007123731&lt;/D&gt;&lt;D xsi:type="xsd:double"&gt;11.39683212491768&lt;/D&gt;&lt;D xsi:type="xsd:double"&gt;11.482884135605159&lt;/D&gt;&lt;D xsi:type="xsd:double"&gt;11.736178797775651&lt;/D&gt;&lt;D xsi:type="xsd:double"&gt;11.73875122755608&lt;/D&gt;&lt;D xsi:type="xsd:double"&gt;11.803739669755631&lt;/D&gt;&lt;D xsi:type="xsd:double"&gt;11.83548747994378&lt;/D&gt;&lt;D xsi:type="xsd:double"&gt;11.892050414978909&lt;/D&gt;&lt;D xsi:type="xsd:double"&gt;11.86117610194858&lt;/D&gt;&lt;D xsi:type="xsd:double"&gt;11.89360367673611&lt;/D&gt;&lt;D xsi:type="xsd:double"&gt;11.977974079412039&lt;/D&gt;&lt;D xsi:type="xsd:double"&gt;11.81150600584245&lt;/D&gt;&lt;D xsi:type="xsd:double"&gt;11.85325744573213&lt;/D&gt;&lt;D xsi:type="xsd:double"&gt;11.919350292224269&lt;/D&gt;&lt;D xsi:type="xsd:double"&gt;12.03803293471011&lt;/D&gt;&lt;D xsi:type="xsd:double"&gt;12.029242168361821&lt;/D&gt;&lt;D xsi:type="xsd:double"&gt;11.97208098093386&lt;/D&gt;&lt;D xsi:type="xsd:double"&gt;11.9270962557224&lt;/D&gt;&lt;D xsi:type="xsd:double"&gt;11.917095662975649&lt;/D&gt;&lt;D xsi:type="xsd:double"&gt;11.87782660653972&lt;/D&gt;&lt;D xsi:type="xsd:double"&gt;12.104008280091209&lt;/D&gt;&lt;D xsi:type="xsd:double"&gt;12.196142880763921&lt;/D&gt;&lt;D xsi:type="xsd:double"&gt;12.452442216208521&lt;/D&gt;&lt;D xsi:type="xsd:double"&gt;12.358288031843269&lt;/D&gt;&lt;D xsi:type="xsd:double"&gt;12.455583367457979&lt;/D&gt;&lt;D xsi:type="xsd:double"&gt;12.4416822931212&lt;/D&gt;&lt;D xsi:type="xsd:double"&gt;12.53539855586105&lt;/D&gt;&lt;D xsi:type="xsd:double"&gt;12.523598298137371&lt;/D&gt;&lt;D xsi:type="xsd:double"&gt;12.49442581033966&lt;/D&gt;&lt;D xsi:type="xsd:double"&gt;12.671807097203621&lt;/D&gt;&lt;D xsi:type="xsd:double"&gt;12.617248550677671&lt;/D&gt;&lt;D xsi:type="xsd:double"&gt;12.572950862919271&lt;/D&gt;&lt;D xsi:type="xsd:double"&gt;12.497351100146149&lt;/D&gt;&lt;D xsi:type="xsd:double"&gt;12.3655694586157&lt;/D&gt;&lt;D xsi:type="xsd:double"&gt;12.34834561505329&lt;/D&gt;&lt;D xsi:type="xsd:double"&gt;12.328989153561739&lt;/D&gt;&lt;D xsi:type="xsd:double"&gt;12.33414983451134&lt;/D&gt;&lt;D xsi:type="xsd:double"&gt;12.37059542330571&lt;/D&gt;&lt;D xsi:type="xsd:double"&gt;12.216569929608911&lt;/D&gt;&lt;D xsi:type="xsd:double"&gt;12.292725931879341&lt;/D&gt;&lt;D xsi:type="xsd:double"&gt;12.368526983899329&lt;/D&gt;&lt;D xsi:type="xsd:double"&gt;12.5031409703624&lt;/D&gt;&lt;D xsi:type="xsd:double"&gt;12.528450697930969&lt;/D&gt;&lt;D xsi:type="xsd:double"&gt;12.4563776635838&lt;/D&gt;&lt;D xsi:type="xsd:double"&gt;12.442550339520359&lt;/D&gt;&lt;D xsi:type="xsd:double"&gt;12.49236837994502&lt;/D&gt;&lt;D xsi:type="xsd:double"&gt;12.507449076789&lt;/D&gt;&lt;D xsi:type="xsd:double"&gt;12.457344667847339&lt;/D&gt;&lt;D xsi:type="xsd:double"&gt;12.443327307235681&lt;/D&gt;&lt;D xsi:type="xsd:double"&gt;12.479418076163579&lt;/D&gt;&lt;D xsi:type="xsd:double"&gt;12.487798558184419&lt;/D&gt;&lt;D xsi:type="xsd:double"&gt;12.34030646835433&lt;/D&gt;&lt;D xsi:type="xsd:double"&gt;12.54667413967716&lt;/D&gt;&lt;D xsi:type="xsd:double"&gt;12.69856047571759&lt;/D&gt;&lt;D xsi:type="xsd:double"&gt;12.73568669651103&lt;/D&gt;&lt;D xsi:type="xsd:double"&gt;12.873172706147789&lt;/D&gt;&lt;D xsi:type="xsd:double"&gt;13.141381989854709&lt;/D&gt;&lt;D xsi:type="xsd:double"&gt;13.106533005475949&lt;/D&gt;&lt;D xsi:type="xsd:double"&gt;13.0831000535414&lt;/D&gt;&lt;D xsi:type="xsd:double"&gt;13.247249880414159&lt;/D&gt;&lt;D xsi:type="xsd:double"&gt;13.33792910083349&lt;/D&gt;&lt;D xsi:type="xsd:double"&gt;13.566602085477189&lt;/D&gt;&lt;D xsi:type="xsd:double"&gt;13.715651571122841&lt;/D&gt;&lt;D xsi:type="xsd:double"&gt;13.49518796648891&lt;/D&gt;&lt;D xsi:type="xsd:double"&gt;13.52892625871578&lt;/D&gt;&lt;D xsi:type="xsd:double"&gt;13.605021425206081&lt;/D&gt;&lt;D xsi:type="xsd:double"&gt;13.72199981953723&lt;/D&gt;&lt;D xsi:type="xsd:double"&gt;13.70118038456271&lt;/D&gt;&lt;D xsi:type="xsd:double"&gt;13.659515138602821&lt;/D&gt;&lt;D xsi:type="xsd:double"&gt;13.912047433411489&lt;/D&gt;&lt;D xsi:type="xsd:double"&gt;13.739827842107671&lt;/D&gt;&lt;D xsi:type="xsd:double"&gt;13.96782807609798&lt;/D&gt;&lt;D xsi:type="xsd:double"&gt;14.00222515917322&lt;/D&gt;&lt;D xsi:type="xsd:double"&gt;13.745675328791061&lt;/D&gt;&lt;D xsi:type="xsd:double"&gt;13.869241300595411&lt;/D&gt;&lt;D xsi:type="xsd:double"&gt;13.8671649104795&lt;/D&gt;&lt;D xsi:type="xsd:double"&gt;13.51934422401599&lt;/D&gt;&lt;D xsi:type="xsd:double"&gt;13.578504898757&lt;/D&gt;&lt;D xsi:type="xsd:double"&gt;13.428102493823181&lt;/D&gt;&lt;D xsi:type="xsd:double"&gt;13.65639357867752&lt;/D&gt;&lt;D xsi:type="xsd:double"&gt;13.58928273026611&lt;/D&gt;&lt;D xsi:type="xsd:double"&gt;13.66698394748286&lt;/D&gt;&lt;D xsi:type="xsd:double"&gt;13.599678950925391&lt;/D&gt;&lt;D xsi:type="xsd:double"&gt;13.63866450521747&lt;/D&gt;&lt;D xsi:type="xsd:double"&gt;13.490018536069931&lt;/D&gt;&lt;D xsi:type="xsd:double"&gt;13.40049701931946&lt;/D&gt;&lt;D xsi:type="xsd:double"&gt;13.089159843654871&lt;/D&gt;&lt;D xsi:type="xsd:double"&gt;13.166973336959741&lt;/D&gt;&lt;D xsi:type="xsd:double"&gt;13.01318272613274&lt;/D&gt;&lt;D xsi:type="xsd:double"&gt;13.164208494867481&lt;/D&gt;&lt;D xsi:type="xsd:double"&gt;13.356941909975831&lt;/D&gt;&lt;D xsi:type="xsd:double"&gt;13.45549591653459&lt;/D&gt;&lt;D xsi:type="xsd:double"&gt;13.65089395185427&lt;/D&gt;&lt;D xsi:type="xsd:double"&gt;13.634872192711169&lt;/D&gt;&lt;D xsi:type="xsd:double"&gt;13.730026658109431&lt;/D&gt;&lt;D xsi:type="xsd:double"&gt;13.797449780693119&lt;/D&gt;&lt;D xsi:type="xsd:double"&gt;13.717304349595629&lt;/D&gt;&lt;D xsi:type="xsd:double"&gt;13.647442143908741&lt;/D&gt;&lt;D xsi:type="xsd:double"&gt;13.78050734964801&lt;/D&gt;&lt;D xsi:type="xsd:double"&gt;13.919777649666489&lt;/D&gt;&lt;D xsi:type="xsd:double"&gt;13.81455261748537&lt;/D&gt;&lt;D xsi:type="xsd:double"&gt;13.834904316947259&lt;/D&gt;&lt;D xsi:type="xsd:double"&gt;13.8936228553937&lt;/D&gt;&lt;D xsi:type="xsd:double"&gt;13.868404773780069&lt;/D&gt;&lt;D xsi:type="xsd:double"&gt;13.6827111749746&lt;/D&gt;&lt;D xsi:type="xsd:double"&gt;13.68838282175996&lt;/D&gt;&lt;D xsi:type="xsd:double"&gt;13.52555589607317&lt;/D&gt;&lt;D xsi:type="xsd:double"&gt;13.658184773013341&lt;/D&gt;&lt;D xsi:type="xsd:double"&gt;13.70973305912937&lt;/D&gt;&lt;D xsi:type="xsd:double"&gt;13.532700648263161&lt;/D&gt;&lt;D xsi:type="xsd:double"&gt;13.582175117492911&lt;/D&gt;&lt;D xsi:type="xsd:double"&gt;13.724275728720979&lt;/D&gt;&lt;D xsi:type="xsd:double"&gt;13.90730103304376&lt;/D&gt;&lt;D xsi:type="xsd:double"&gt;13.9865450529741&lt;/D&gt;&lt;D xsi:type="xsd:double"&gt;14.09234350660312&lt;/D&gt;&lt;D xsi:type="xsd:double"&gt;13.97789776734489&lt;/D&gt;&lt;D xsi:type="xsd:double"&gt;14.11632138660481&lt;/D&gt;&lt;D xsi:type="xsd:double"&gt;14.32286535080398&lt;/D&gt;&lt;D xsi:type="xsd:double"&gt;14.41144776864275&lt;/D&gt;&lt;D xsi:type="xsd:double"&gt;14.549309119004921&lt;/D&gt;&lt;D xsi:type="xsd:double"&gt;14.7555148600852&lt;/D&gt;&lt;D xsi:type="xsd:double"&gt;14.84989257716677&lt;/D&gt;&lt;D xsi:type="xsd:double"&gt;14.7789952809737&lt;/D&gt;&lt;D xsi:type="xsd:double"&gt;14.68185485689261&lt;/D&gt;&lt;D xsi:type="xsd:double"&gt;14.854817840962131&lt;/D&gt;&lt;D xsi:type="xsd:double"&gt;14.65120268970745&lt;/D&gt;&lt;D xsi:type="xsd:double"&gt;14.51484085538384&lt;/D&gt;&lt;D xsi:type="xsd:double"&gt;14.298966542196119&lt;/D&gt;&lt;D xsi:type="xsd:double"&gt;14.49881236950281&lt;/D&gt;&lt;D xsi:type="xsd:double"&gt;14.463994984025749&lt;/D&gt;&lt;D xsi:type="xsd:double"&gt;14.2294013357869&lt;/D&gt;&lt;D xsi:type="xsd:double"&gt;14.355673159210591&lt;/D&gt;&lt;D xsi:type="xsd:double"&gt;14.3133008054025&lt;/D&gt;&lt;D xsi:type="xsd:double"&gt;14.45834059247286&lt;/D&gt;&lt;D xsi:type="xsd:double"&gt;14.55296438283462&lt;/D&gt;&lt;D xsi:type="xsd:double"&gt;14.566961852866539&lt;/D&gt;&lt;D xsi:type="xsd:double"&gt;14.644176144472&lt;/D&gt;&lt;D xsi:type="xsd:double"&gt;14.557649134004819&lt;/D&gt;&lt;D xsi:type="xsd:double"&gt;14.58960302000351&lt;/D&gt;&lt;D xsi:type="xsd:double"&gt;14.73530076566311&lt;/D&gt;&lt;D xsi:type="xsd:double"&gt;14.74006208674788&lt;/D&gt;&lt;D xsi:type="xsd:double"&gt;14.83010781215738&lt;/D&gt;&lt;D xsi:type="xsd:double"&gt;14.849572280786139&lt;/D&gt;&lt;D xsi:type="xsd:double"&gt;14.664205006953461&lt;/D&gt;&lt;D xsi:type="xsd:double"&gt;14.99270374171261&lt;/D&gt;&lt;D xsi:type="xsd:double"&gt;14.87195164613461&lt;/D&gt;&lt;D xsi:type="xsd:double"&gt;14.999708224448289&lt;/D&gt;&lt;D xsi:type="xsd:double"&gt;14.875242893146821&lt;/D&gt;&lt;D xsi:type="xsd:double"&gt;14.46890881631745&lt;/D&gt;&lt;D xsi:type="xsd:double"&gt;14.7112485430742&lt;/D&gt;&lt;D xsi:type="xsd:double"&gt;14.824249422584391&lt;/D&gt;&lt;D xsi:type="xsd:double"&gt;14.90821832517422&lt;/D&gt;&lt;D xsi:type="xsd:double"&gt;15.022110160060439&lt;/D&gt;&lt;D xsi:type="xsd:double"&gt;15.048132584878919&lt;/D&gt;&lt;D xsi:type="xsd:double"&gt;14.93211084022378&lt;/D&gt;&lt;D xsi:type="xsd:double"&gt;14.84624841760127&lt;/D&gt;&lt;D xsi:type="xsd:double"&gt;14.75821176498903&lt;/D&gt;&lt;D xsi:type="xsd:double"&gt;14.74177797813884&lt;/D&gt;&lt;D xsi:type="xsd:double"&gt;14.79353111202289&lt;/D&gt;&lt;D xsi:type="xsd:double"&gt;15.05058805052904&lt;/D&gt;&lt;D xsi:type="xsd:double"&gt;15.002943720266719&lt;/D&gt;&lt;D xsi:type="xsd:double"&gt;14.918494382965379&lt;/D&gt;&lt;D xsi:type="xsd:double"&gt;14.770233823354371&lt;/D&gt;&lt;D xsi:type="xsd:double"&gt;14.7289703754206&lt;/D&gt;&lt;D xsi:type="xsd:double"&gt;14.68051041943801&lt;/D&gt;&lt;D xsi:type="xsd:double"&gt;14.64210738445543&lt;/D&gt;&lt;D xsi:type="xsd:double"&gt;14.73411331873411&lt;/D&gt;&lt;D xsi:type="xsd:double"&gt;14.8400787414203&lt;/D&gt;&lt;D xsi:type="xsd:double"&gt;14.92544603163447&lt;/D&gt;&lt;D xsi:type="xsd:double"&gt;15.001041666543561&lt;/D&gt;&lt;D xsi:type="xsd:double"&gt;15.0712280256867&lt;/D&gt;&lt;D xsi:type="xsd:double"&gt;15.333364713622149&lt;/D&gt;&lt;D xsi:type="xsd:double"&gt;15.26076517575455&lt;/D&gt;&lt;D xsi:type="xsd:double"&gt;15.562029387373711&lt;/D&gt;&lt;D xsi:type="xsd:double"&gt;15.597999195649621&lt;/D&gt;&lt;D xsi:type="xsd:double"&gt;15.530975203411909&lt;/D&gt;&lt;D xsi:type="xsd:double"&gt;15.559690562003549&lt;/D&gt;&lt;D xsi:type="xsd:double"&gt;15.70037890692144&lt;/D&gt;&lt;D xsi:type="xsd:double"&gt;15.85921669517645&lt;/D&gt;&lt;D xsi:type="xsd:double"&gt;15.51772991116656&lt;/D&gt;&lt;D xsi:type="xsd:double"&gt;15.58796197268881&lt;/D&gt;&lt;D xsi:type="xsd:double"&gt;15.513053103209611&lt;/D&gt;&lt;D xsi:type="xsd:double"&gt;15.3639650761736&lt;/D&gt;&lt;D xsi:type="xsd:double"&gt;15.42912525711507&lt;/D&gt;&lt;D xsi:type="xsd:double"&gt;15.17726767215142&lt;/D&gt;&lt;D xsi:type="xsd:double"&gt;14.921068427099289&lt;/D&gt;&lt;D xsi:type="xsd:double"&gt;14.739976735540241&lt;/D&gt;&lt;D xsi:type="xsd:double"&gt;14.74791250008305&lt;/D&gt;&lt;D xsi:type="xsd:double"&gt;14.45725921336218&lt;/D&gt;&lt;D xsi:type="xsd:double"&gt;14.362983384442019&lt;/D&gt;&lt;D xsi:type="xsd:double"&gt;14.511444868497909&lt;/D&gt;&lt;D xsi:type="xsd:double"&gt;14.43559739151814&lt;/D&gt;&lt;D xsi:type="xsd:double"&gt;14.434911089730621&lt;/D&gt;&lt;D xsi:type="xsd:double"&gt;14.51648332411609&lt;/D&gt;&lt;D xsi:type="xsd:double"&gt;14.830845659881121&lt;/D&gt;&lt;D xsi:type="xsd:double"&gt;14.619944068668181&lt;/D&gt;&lt;D xsi:type="xsd:double"&gt;14.27160680118606&lt;/D&gt;&lt;D xsi:type="xsd:double"&gt;14.292194224378241&lt;/D&gt;&lt;D xsi:type="xsd:double"&gt;14.4288583729804&lt;/D&gt;&lt;D xsi:type="xsd:double"&gt;14.45601385774955&lt;/D&gt;&lt;D xsi:type="xsd:double"&gt;14.63114924965029&lt;/D&gt;&lt;D xsi:type="xsd:double"&gt;14.62884536559416&lt;/D&gt;&lt;D xsi:type="xsd:double"&gt;14.694448174285011&lt;/D&gt;&lt;D xsi:type="xsd:double"&gt;14.618545899049559&lt;/D&gt;&lt;D xsi:type="xsd:double"&gt;14.3215038296117&lt;/D&gt;&lt;D xsi:type="xsd:double"&gt;14.54016590369752&lt;/D&gt;&lt;D xsi:type="xsd:double"&gt;14.621292369242729&lt;/D&gt;&lt;D xsi:type="xsd:double"&gt;14.50192065275874&lt;/D&gt;&lt;D xsi:type="xsd:double"&gt;14.474764848260691&lt;/D&gt;&lt;D xsi:type="xsd:double"&gt;14.55503409892531&lt;/D&gt;&lt;D xsi:type="xsd:double"&gt;14.564559122409539&lt;/D&gt;&lt;D xsi:type="xsd:double"&gt;14.55273693123779&lt;/D&gt;&lt;D xsi:type="xsd:double"&gt;14.526624698259671&lt;/D&gt;&lt;D xsi:type="xsd:double"&gt;14.500039837557861&lt;/D&gt;&lt;D xsi:type="xsd:double"&gt;14.50729708078144&lt;/D&gt;&lt;D xsi:type="xsd:double"&gt;14.50107852709359&lt;/D&gt;&lt;D xsi:type="xsd:double"&gt;14.495741876925729&lt;/D&gt;&lt;D xsi:type="xsd:double"&gt;14.48736727948385&lt;/D&gt;&lt;D xsi:type="xsd:double"&gt;14.49892542379042&lt;/D&gt;&lt;D xsi:type="xsd:double"&gt;14.49464125455434&lt;/D&gt;&lt;D xsi:type="xsd:double"&gt;14.4669977870249&lt;/D&gt;&lt;D xsi:type="xsd:double"&gt;14.46186580318469&lt;/D&gt;&lt;D xsi:type="xsd:double"&gt;14.478751270164331&lt;/D&gt;&lt;D xsi:type="xsd:double"&gt;14.47307497581741&lt;/D&gt;&lt;D xsi:type="xsd:double"&gt;14.46914115562492&lt;/D&gt;&lt;D xsi:type="xsd:double"&gt;14.41326324902059&lt;/D&gt;&lt;D xsi:type="xsd:double"&gt;14.418201723741021&lt;/D&gt;&lt;D xsi:type="xsd:double"&gt;14.42924039677216&lt;/D&gt;&lt;D xsi:type="xsd:double"&gt;14.392191966275471&lt;/D&gt;&lt;D xsi:type="xsd:double"&gt;14.42070824069504&lt;/D&gt;&lt;D xsi:type="xsd:double"&gt;14.441704622649841&lt;/D&gt;&lt;D xsi:type="xsd:double"&gt;14.45164095931823&lt;/D&gt;&lt;D xsi:type="xsd:double"&gt;14.41367739482653&lt;/D&gt;&lt;D xsi:type="xsd:double"&gt;14.448503548091811&lt;/D&gt;&lt;D xsi:type="xsd:double"&gt;14.45487536147493&lt;/D&gt;&lt;D xsi:type="xsd:double"&gt;14.442897831699179&lt;/D&gt;&lt;D xsi:type="xsd:double"&gt;14.4903082450489&lt;/D&gt;&lt;D xsi:type="xsd:double"&gt;14.46512615952828&lt;/D&gt;&lt;D xsi:type="xsd:double"&gt;14.478726931135579&lt;/D&gt;&lt;D xsi:type="xsd:double"&gt;14.47321676025695&lt;/D&gt;&lt;D xsi:type="xsd:double"&gt;14.48461019704685&lt;/D&gt;&lt;D xsi:type="xsd:double"&gt;14.43752048003846&lt;/D&gt;&lt;D xsi:type="xsd:double"&gt;14.344740506985669&lt;/D&gt;&lt;D xsi:type="xsd:double"&gt;14.37050477159789&lt;/D&gt;&lt;D xsi:type="xsd:double"&gt;14.369892959773781&lt;/D&gt;&lt;D xsi:type="xsd:double"&gt;14.34466242267461&lt;/D&gt;&lt;D xsi:type="xsd:double"&gt;14.31706488694806&lt;/D&gt;&lt;D xsi:type="xsd:double"&gt;14.33597568968996&lt;/D&gt;&lt;D xsi:type="xsd:double"&gt;14.279751812643189&lt;/D&gt;&lt;D xsi:type="xsd:double"&gt;14.22951161966254&lt;/D&gt;&lt;D xsi:type="xsd:double"&gt;14.172323450146081&lt;/D&gt;&lt;D xsi:type="xsd:double"&gt;14.20087034884792&lt;/D&gt;&lt;D xsi:type="xsd:double"&gt;14.15950029924214&lt;/D&gt;&lt;D xsi:type="xsd:double"&gt;14.12456722149259&lt;/D&gt;&lt;D xsi:type="xsd:double"&gt;14.05372688367585&lt;/D&gt;&lt;D xsi:type="xsd:double"&gt;13.948864220125889&lt;/D&gt;&lt;D xsi:type="xsd:double"&gt;13.892402149318711&lt;/D&gt;&lt;D xsi:type="xsd:double"&gt;13.93382558918514&lt;/D&gt;&lt;D xsi:type="xsd:double"&gt;13.89924302132841&lt;/D&gt;&lt;D xsi:type="xsd:double"&gt;13.907695676638671&lt;/D&gt;&lt;D xsi:type="xsd:double"&gt;13.94401858539398&lt;/D&gt;&lt;D xsi:type="xsd:double"&gt;13.83174989062919&lt;/D&gt;&lt;D xsi:type="xsd:double"&gt;13.71690193883876&lt;/D&gt;&lt;D xsi:type="xsd:double"&gt;13.74927459131178&lt;/D&gt;&lt;D xsi:type="xsd:double"&gt;13.69339482121252&lt;/D&gt;&lt;D xsi:type="xsd:double"&gt;13.673415939888111&lt;/D&gt;&lt;D xsi:type="xsd:double"&gt;13.671528212621579&lt;/D&gt;&lt;D xsi:type="xsd:double"&gt;13.531168447060081&lt;/D&gt;&lt;D xsi:type="xsd:double"&gt;13.5246735727919&lt;/D&gt;&lt;D xsi:type="xsd:double"&gt;13.58324985661346&lt;/D&gt;&lt;D xsi:type="xsd:double"&gt;13.61511752883364&lt;/D&gt;&lt;D xsi:type="xsd:double"&gt;13.58917585562641&lt;/D&gt;&lt;D xsi:type="xsd:double"&gt;13.53694572013892&lt;/D&gt;&lt;D xsi:type="xsd:double"&gt;13.51534500618463&lt;/D&gt;&lt;D xsi:type="xsd:double"&gt;13.55654460016866&lt;/D&gt;&lt;D xsi:type="xsd:double"&gt;13.54348836357366&lt;/D&gt;&lt;D xsi:type="xsd:double"&gt;13.449859962347119&lt;/D&gt;&lt;D xsi:type="xsd:double"&gt;13.47182017589021&lt;/D&gt;&lt;D xsi:type="xsd:double"&gt;13.50977077169687&lt;/D&gt;&lt;D xsi:type="xsd:double"&gt;13.52780203631346&lt;/D&gt;&lt;D xsi:type="xsd:double"&gt;13.56872726133113&lt;/D&gt;&lt;D xsi:type="xsd:double"&gt;13.58996446407445&lt;/D&gt;&lt;D xsi:type="xsd:double"&gt;13.578727811805219&lt;/D&gt;&lt;D xsi:type="xsd:double"&gt;13.607433874038909&lt;/D&gt;&lt;D xsi:type="xsd:double"&gt;13.625228681235379&lt;/D&gt;&lt;D xsi:type="xsd:double"&gt;13.711060942358589&lt;/D&gt;&lt;D xsi:type="xsd:double"&gt;13.70545940148199&lt;/D&gt;&lt;D xsi:type="xsd:double"&gt;13.715992654408989&lt;/D&gt;&lt;D xsi:type="xsd:double"&gt;13.68340307220026&lt;/D&gt;&lt;D xsi:type="xsd:double"&gt;13.675834648135069&lt;/D&gt;&lt;D xsi:type="xsd:double"&gt;13.644350442644431&lt;/D&gt;&lt;D xsi:type="xsd:double"&gt;13.50333451320569&lt;/D&gt;&lt;D xsi:type="xsd:double"&gt;13.50952131164912&lt;/D&gt;&lt;D xsi:type="xsd:double"&gt;13.466878094939309&lt;/D&gt;&lt;D xsi:type="xsd:double"&gt;13.432372412949921&lt;/D&gt;&lt;D xsi:type="xsd:double"&gt;13.47772921582116&lt;/D&gt;&lt;D xsi:type="xsd:double"&gt;13.418700811663189&lt;/D&gt;&lt;D xsi:type="xsd:double"&gt;13.448368630347421&lt;/D&gt;&lt;D xsi:type="xsd:double"&gt;13.56611159068194&lt;/D&gt;&lt;D xsi:type="xsd:double"&gt;13.546332521732239&lt;/D&gt;&lt;D xsi:type="xsd:double"&gt;13.489967742195891&lt;/D&gt;&lt;D xsi:type="xsd:double"&gt;13.513200869956529&lt;/D&gt;&lt;D xsi:type="xsd:double"&gt;13.417962285664579&lt;/D&gt;&lt;D xsi:type="xsd:double"&gt;13.359857039963559&lt;/D&gt;&lt;D xsi:type="xsd:double"&gt;13.35304614334953&lt;/D&gt;&lt;D xsi:type="xsd:double"&gt;13.39688665780009&lt;/D&gt;&lt;D xsi:type="xsd:double"&gt;13.425777287769611&lt;/D&gt;&lt;D xsi:type="xsd:double"&gt;13.462299380383691&lt;/D&gt;&lt;D xsi:type="xsd:double"&gt;13.50192164151108&lt;/D&gt;&lt;D xsi:type="xsd:double"&gt;13.501926086308369&lt;/D&gt;&lt;D xsi:type="xsd:double"&gt;13.522680729736971&lt;/D&gt;&lt;D xsi:type="xsd:double"&gt;13.56197912161039&lt;/D&gt;&lt;D xsi:type="xsd:double"&gt;13.56424023552421&lt;/D&gt;&lt;D xsi:type="xsd:double"&gt;13.56212590415171&lt;/D&gt;&lt;D xsi:type="xsd:double"&gt;13.63184363916875&lt;/D&gt;&lt;D xsi:type="xsd:double"&gt;13.568403712857011&lt;/D&gt;&lt;D xsi:type="xsd:double"&gt;13.643838884293031&lt;/D&gt;&lt;D xsi:type="xsd:double"&gt;13.600271067344179&lt;/D&gt;&lt;D xsi:type="xsd:double"&gt;13.66571834576679&lt;/D&gt;&lt;D xsi:type="xsd:double"&gt;13.691465944757329&lt;/D&gt;&lt;D xsi:type="xsd:double"&gt;13.554899036808759&lt;/D&gt;&lt;D xsi:type="xsd:double"&gt;13.557570005439221&lt;/D&gt;&lt;D xsi:type="xsd:double"&gt;13.535302295377811&lt;/D&gt;&lt;D xsi:type="xsd:double"&gt;13.61154551584456&lt;/D&gt;&lt;D xsi:type="xsd:double"&gt;13.6745793652236&lt;/D&gt;&lt;D xsi:type="xsd:double"&gt;13.660486150289749&lt;/D&gt;&lt;D xsi:type="xsd:double"&gt;13.596488490977659&lt;/D&gt;&lt;D xsi:type="xsd:double"&gt;13.524642066832209&lt;/D&gt;&lt;D xsi:type="xsd:double"&gt;13.43997843598607&lt;/D&gt;&lt;D xsi:type="xsd:double"&gt;13.40248666910766&lt;/D&gt;&lt;D xsi:type="xsd:double"&gt;13.322112159561391&lt;/D&gt;&lt;D xsi:type="xsd:double"&gt;13.27531442421083&lt;/D&gt;&lt;D xsi:type="xsd:double"&gt;13.292355857611391&lt;/D&gt;&lt;D xsi:type="xsd:double"&gt;13.329831184823821&lt;/D&gt;&lt;D xsi:type="xsd:double"&gt;13.333134014607589&lt;/D&gt;&lt;D xsi:type="xsd:double"&gt;13.286011823952309&lt;/D&gt;&lt;D xsi:type="xsd:double"&gt;13.28972138567859&lt;/D&gt;&lt;D xsi:type="xsd:double"&gt;13.372189698763229&lt;/D&gt;&lt;D xsi:type="xsd:double"&gt;13.37122963204515&lt;/D&gt;&lt;D xsi:type="xsd:double"&gt;13.37834334470595&lt;/D&gt;&lt;D xsi:type="xsd:double"&gt;13.39847554559482&lt;/D&gt;&lt;D xsi:type="xsd:double"&gt;13.27475728811835&lt;/D&gt;&lt;D xsi:type="xsd:double"&gt;13.251652747962529&lt;/D&gt;&lt;D xsi:type="xsd:double"&gt;13.26626586820073&lt;/D&gt;&lt;D xsi:type="xsd:double"&gt;13.361320621759431&lt;/D&gt;&lt;D xsi:type="xsd:double"&gt;13.32368944193879&lt;/D&gt;&lt;D xsi:type="xsd:double"&gt;13.3214118875474&lt;/D&gt;&lt;D xsi:type="xsd:double"&gt;13.26061879319291&lt;/D&gt;&lt;D xsi:type="xsd:double"&gt;13.337250573474989&lt;/D&gt;&lt;D xsi:type="xsd:double"&gt;13.32267410587454&lt;/D&gt;&lt;D xsi:type="xsd:double"&gt;13.32943625010688&lt;/D&gt;&lt;D xsi:type="xsd:double"&gt;13.33462558396306&lt;/D&gt;&lt;D xsi:type="xsd:double"&gt;13.352883955747&lt;/D&gt;&lt;D xsi:type="xsd:double"&gt;13.40200170249757&lt;/D&gt;&lt;D xsi:type="xsd:double"&gt;13.32436054501969&lt;/D&gt;&lt;D xsi:type="xsd:double"&gt;13.41192675569884&lt;/D&gt;&lt;D xsi:type="xsd:double"&gt;13.447807672106229&lt;/D&gt;&lt;D xsi:type="xsd:double"&gt;13.48204735879356&lt;/D&gt;&lt;D xsi:type="xsd:double"&gt;13.46697341676901&lt;/D&gt;&lt;D xsi:type="xsd:double"&gt;13.53152351344659&lt;/D&gt;&lt;D xsi:type="xsd:double"&gt;13.55396548249785&lt;/D&gt;&lt;D xsi:type="xsd:double"&gt;13.66950333384751&lt;/D&gt;&lt;D xsi:type="xsd:double"&gt;13.807109447491319&lt;/D&gt;&lt;D xsi:type="xsd:double"&gt;13.8081703461757&lt;/D&gt;&lt;D xsi:type="xsd:double"&gt;13.79986228673082&lt;/D&gt;&lt;D xsi:type="xsd:double"&gt;13.90723770956658&lt;/D&gt;&lt;D xsi:type="xsd:double"&gt;13.92283600875091&lt;/D&gt;&lt;D xsi:type="xsd:double"&gt;13.815773541972259&lt;/D&gt;&lt;D xsi:type="xsd:double"&gt;13.961606062969381&lt;/D&gt;&lt;D xsi:type="xsd:double"&gt;13.86531174457294&lt;/D&gt;&lt;D xsi:type="xsd:double"&gt;13.83006993058345&lt;/D&gt;&lt;D xsi:type="xsd:double"&gt;13.7895657771323&lt;/D&gt;&lt;D xsi:type="xsd:double"&gt;13.8804030852859&lt;/D&gt;&lt;D</t>
        </r>
      </text>
    </comment>
    <comment ref="A53" authorId="0" shapeId="0">
      <text>
        <r>
          <rPr>
            <b/>
            <sz val="9"/>
            <color indexed="81"/>
            <rFont val="Tahoma"/>
            <charset val="1"/>
          </rPr>
          <t xml:space="preserve"> xsi:type="xsd:double"&gt;13.847420187198219&lt;/D&gt;&lt;D xsi:type="xsd:double"&gt;13.659797886403631&lt;/D&gt;&lt;D xsi:type="xsd:double"&gt;13.58002321995604&lt;/D&gt;&lt;D xsi:type="xsd:double"&gt;13.56127820624655&lt;/D&gt;&lt;D xsi:type="xsd:double"&gt;13.77624875355234&lt;/D&gt;&lt;D xsi:type="xsd:double"&gt;13.75079155943164&lt;/D&gt;&lt;D xsi:type="xsd:double"&gt;13.82512085849581&lt;/D&gt;&lt;D xsi:type="xsd:double"&gt;13.98106837814345&lt;/D&gt;&lt;D xsi:type="xsd:double"&gt;14.070282503591169&lt;/D&gt;&lt;D xsi:type="xsd:double"&gt;14.163663619095329&lt;/D&gt;&lt;D xsi:type="xsd:double"&gt;13.96904871253127&lt;/D&gt;&lt;D xsi:type="xsd:double"&gt;13.9077232640791&lt;/D&gt;&lt;D xsi:type="xsd:double"&gt;14.05495242815868&lt;/D&gt;&lt;D xsi:type="xsd:double"&gt;13.878315951094869&lt;/D&gt;&lt;D xsi:type="xsd:double"&gt;13.775000752056521&lt;/D&gt;&lt;D xsi:type="xsd:double"&gt;13.525768042138051&lt;/D&gt;&lt;D xsi:type="xsd:double"&gt;13.354485352915461&lt;/D&gt;&lt;D xsi:type="xsd:double"&gt;13.49567431353821&lt;/D&gt;&lt;D xsi:type="xsd:double"&gt;13.46174747362798&lt;/D&gt;&lt;D xsi:type="xsd:double"&gt;13.465202795842769&lt;/D&gt;&lt;D xsi:type="xsd:double"&gt;13.20233949900177&lt;/D&gt;&lt;D xsi:type="xsd:double"&gt;13.243095690402869&lt;/D&gt;&lt;D xsi:type="xsd:double"&gt;13.331199602855319&lt;/D&gt;&lt;D xsi:type="xsd:double"&gt;13.242875520322279&lt;/D&gt;&lt;D xsi:type="xsd:double"&gt;13.30098467285602&lt;/D&gt;&lt;D xsi:type="xsd:double"&gt;13.20187754015477&lt;/D&gt;&lt;D xsi:type="xsd:double"&gt;13.255229559072481&lt;/D&gt;&lt;D xsi:type="xsd:double"&gt;13.349318871409171&lt;/D&gt;&lt;D xsi:type="xsd:double"&gt;13.307057394112309&lt;/D&gt;&lt;D xsi:type="xsd:double"&gt;13.38426611764973&lt;/D&gt;&lt;D xsi:type="xsd:double"&gt;13.42729497889189&lt;/D&gt;&lt;D xsi:type="xsd:double"&gt;13.28148896497795&lt;/D&gt;&lt;D xsi:type="xsd:double"&gt;13.239359610897759&lt;/D&gt;&lt;D xsi:type="xsd:double"&gt;13.23641096849566&lt;/D&gt;&lt;D xsi:type="xsd:double"&gt;13.36801070132981&lt;/D&gt;&lt;D xsi:type="xsd:double"&gt;13.345828056624869&lt;/D&gt;&lt;D xsi:type="xsd:double"&gt;13.20491351364149&lt;/D&gt;&lt;D xsi:type="xsd:double"&gt;13.089566769610929&lt;/D&gt;&lt;D xsi:type="xsd:double"&gt;13.057330262199271&lt;/D&gt;&lt;D xsi:type="xsd:double"&gt;13.036423747568479&lt;/D&gt;&lt;D xsi:type="xsd:double"&gt;13.24655388168159&lt;/D&gt;&lt;D xsi:type="xsd:double"&gt;13.22158428531535&lt;/D&gt;&lt;D xsi:type="xsd:double"&gt;13.1677201939728&lt;/D&gt;&lt;D xsi:type="xsd:double"&gt;13.116177610723261&lt;/D&gt;&lt;D xsi:type="xsd:double"&gt;12.93188630202817&lt;/D&gt;&lt;D xsi:type="xsd:double"&gt;13.06567217009157&lt;/D&gt;&lt;D xsi:type="xsd:double"&gt;13.027881631740451&lt;/D&gt;&lt;D xsi:type="xsd:double"&gt;13.048367310326091&lt;/D&gt;&lt;D xsi:type="xsd:double"&gt;13.283031023155271&lt;/D&gt;&lt;D xsi:type="xsd:double"&gt;13.433860809543139&lt;/D&gt;&lt;D xsi:type="xsd:double"&gt;13.4022461219037&lt;/D&gt;&lt;D xsi:type="xsd:double"&gt;13.401801793526721&lt;/D&gt;&lt;D xsi:type="xsd:double"&gt;13.31434221904907&lt;/D&gt;&lt;D xsi:type="xsd:double"&gt;13.289465257648221&lt;/D&gt;&lt;D xsi:type="xsd:double"&gt;13.42601891254046&lt;/D&gt;&lt;D xsi:type="xsd:double"&gt;13.485022468096849&lt;/D&gt;&lt;D xsi:type="xsd:double"&gt;13.48592452141555&lt;/D&gt;&lt;D xsi:type="xsd:double"&gt;13.46100235889018&lt;/D&gt;&lt;D xsi:type="xsd:double"&gt;13.398673884712659&lt;/D&gt;&lt;D xsi:type="xsd:double"&gt;13.32165184135013&lt;/D&gt;&lt;D xsi:type="xsd:double"&gt;13.50205332442679&lt;/D&gt;&lt;D xsi:type="xsd:double"&gt;13.28249756573249&lt;/D&gt;&lt;D xsi:type="xsd:double"&gt;13.320562260941721&lt;/D&gt;&lt;D xsi:type="xsd:double"&gt;13.345601045872611&lt;/D&gt;&lt;D xsi:type="xsd:double"&gt;13.30850656614416&lt;/D&gt;&lt;D xsi:type="xsd:double"&gt;13.33753449478567&lt;/D&gt;&lt;D xsi:type="xsd:double"&gt;13.369155903322961&lt;/D&gt;&lt;D xsi:type="xsd:double"&gt;13.198691092952741&lt;/D&gt;&lt;D xsi:type="xsd:double"&gt;13.15499637390225&lt;/D&gt;&lt;D xsi:type="xsd:double"&gt;13.20767595861315&lt;/D&gt;&lt;D xsi:type="xsd:double"&gt;13.37839991623181&lt;/D&gt;&lt;D xsi:type="xsd:double"&gt;13.19802798801236&lt;/D&gt;&lt;D xsi:type="xsd:double"&gt;13.129858966034581&lt;/D&gt;&lt;D xsi:type="xsd:double"&gt;12.950452565815979&lt;/D&gt;&lt;D xsi:type="xsd:double"&gt;12.7880496464493&lt;/D&gt;&lt;D xsi:type="xsd:double"&gt;12.840288069178079&lt;/D&gt;&lt;D xsi:type="xsd:double"&gt;13.076356584780511&lt;/D&gt;&lt;D xsi:type="xsd:double"&gt;13.003968443423711&lt;/D&gt;&lt;D xsi:type="xsd:double"&gt;13.135656741182&lt;/D&gt;&lt;D xsi:type="xsd:double"&gt;13.09997082377112&lt;/D&gt;&lt;D xsi:type="xsd:double"&gt;13.088673432625591&lt;/D&gt;&lt;D xsi:type="xsd:double"&gt;13.14865982326296&lt;/D&gt;&lt;D xsi:type="xsd:double"&gt;12.96037717710721&lt;/D&gt;&lt;D xsi:type="xsd:double"&gt;12.8660166450639&lt;/D&gt;&lt;D xsi:type="xsd:double"&gt;12.76781443560164&lt;/D&gt;&lt;D xsi:type="xsd:double"&gt;12.90126887274366&lt;/D&gt;&lt;D xsi:type="xsd:double"&gt;12.91257122489283&lt;/D&gt;&lt;D xsi:type="xsd:double"&gt;12.93134272440909&lt;/D&gt;&lt;D xsi:type="xsd:double"&gt;12.90891085129898&lt;/D&gt;&lt;D xsi:type="xsd:double"&gt;12.90078546475743&lt;/D&gt;&lt;D xsi:type="xsd:double"&gt;12.921719410641821&lt;/D&gt;&lt;D xsi:type="xsd:double"&gt;12.927690006298111&lt;/D&gt;&lt;D xsi:type="xsd:double"&gt;12.94768263746691&lt;/D&gt;&lt;D xsi:type="xsd:double"&gt;12.943148244250731&lt;/D&gt;&lt;D xsi:type="xsd:double"&gt;12.923891210522269&lt;/D&gt;&lt;D xsi:type="xsd:double"&gt;12.89542250142109&lt;/D&gt;&lt;D xsi:type="xsd:double"&gt;12.88920041662643&lt;/D&gt;&lt;D xsi:type="xsd:double"&gt;12.82655355431965&lt;/D&gt;&lt;D xsi:type="xsd:double"&gt;12.82499325391694&lt;/D&gt;&lt;D xsi:type="xsd:double"&gt;12.79460592271718&lt;/D&gt;&lt;D xsi:type="xsd:double"&gt;12.79460134692253&lt;/D&gt;&lt;D xsi:type="xsd:double"&gt;12.820148211424071&lt;/D&gt;&lt;D xsi:type="xsd:double"&gt;12.83646058152075&lt;/D&gt;&lt;D xsi:type="xsd:double"&gt;12.840724613626581&lt;/D&gt;&lt;D xsi:type="xsd:double"&gt;12.846978521466429&lt;/D&gt;&lt;D xsi:type="xsd:double"&gt;12.849736737435791&lt;/D&gt;&lt;D xsi:type="xsd:double"&gt;12.83650385982463&lt;/D&gt;&lt;D xsi:type="xsd:double"&gt;12.81367660677406&lt;/D&gt;&lt;D xsi:type="xsd:double"&gt;12.86252702653367&lt;/D&gt;&lt;D xsi:type="xsd:double"&gt;12.862231611062789&lt;/D&gt;&lt;D xsi:type="xsd:double"&gt;12.9003076536929&lt;/D&gt;&lt;D xsi:type="xsd:double"&gt;12.92673041317315&lt;/D&gt;&lt;D xsi:type="xsd:double"&gt;12.926029150607439&lt;/D&gt;&lt;D xsi:type="xsd:double"&gt;12.91535087008808&lt;/D&gt;&lt;D xsi:type="xsd:double"&gt;12.930122234669019&lt;/D&gt;&lt;D xsi:type="xsd:double"&gt;12.91246633031602&lt;/D&gt;&lt;D xsi:type="xsd:double"&gt;12.88495103212288&lt;/D&gt;&lt;D xsi:type="xsd:double"&gt;12.893189484083081&lt;/D&gt;&lt;D xsi:type="xsd:double"&gt;12.8634331515559&lt;/D&gt;&lt;D xsi:type="xsd:double"&gt;12.851548930532269&lt;/D&gt;&lt;D xsi:type="xsd:double"&gt;12.8392679113481&lt;/D&gt;&lt;D xsi:type="xsd:double"&gt;12.780423463028789&lt;/D&gt;&lt;D xsi:type="xsd:double"&gt;12.805540700274779&lt;/D&gt;&lt;D xsi:type="xsd:double"&gt;12.83039456227268&lt;/D&gt;&lt;D xsi:type="xsd:double"&gt;12.763457939505839&lt;/D&gt;&lt;D xsi:type="xsd:double"&gt;12.756566058227669&lt;/D&gt;&lt;D xsi:type="xsd:double"&gt;12.73286959926965&lt;/D&gt;&lt;D xsi:type="xsd:double"&gt;12.734510118815519&lt;/D&gt;&lt;D xsi:type="xsd:double"&gt;12.71247191826626&lt;/D&gt;&lt;D xsi:type="xsd:double"&gt;12.64779255941766&lt;/D&gt;&lt;D xsi:type="xsd:double"&gt;12.636685355885129&lt;/D&gt;&lt;D xsi:type="xsd:double"&gt;12.60174566561151&lt;/D&gt;&lt;D xsi:type="xsd:double"&gt;12.592389012914429&lt;/D&gt;&lt;D xsi:type="xsd:double"&gt;12.59236076478614&lt;/D&gt;&lt;D xsi:type="xsd:double"&gt;12.546803877077769&lt;/D&gt;&lt;D xsi:type="xsd:double"&gt;12.565329220275419&lt;/D&gt;&lt;D xsi:type="xsd:double"&gt;12.51321027769148&lt;/D&gt;&lt;D xsi:type="xsd:double"&gt;12.503201644551339&lt;/D&gt;&lt;D xsi:type="xsd:double"&gt;12.52003753098659&lt;/D&gt;&lt;D xsi:type="xsd:double"&gt;12.54321292357659&lt;/D&gt;&lt;D xsi:type="xsd:double"&gt;12.533320013397271&lt;/D&gt;&lt;D xsi:type="xsd:double"&gt;12.441989195053161&lt;/D&gt;&lt;D xsi:type="xsd:double"&gt;12.44963923368983&lt;/D&gt;&lt;D xsi:type="xsd:double"&gt;12.447449683097931&lt;/D&gt;&lt;D xsi:type="xsd:double"&gt;12.45583612107095&lt;/D&gt;&lt;D xsi:type="xsd:double"&gt;12.47891062085977&lt;/D&gt;&lt;D xsi:type="xsd:double"&gt;12.462130213120449&lt;/D&gt;&lt;D xsi:type="xsd:double"&gt;12.54495476604437&lt;/D&gt;&lt;D xsi:type="xsd:double"&gt;12.533696106304321&lt;/D&gt;&lt;D xsi:type="xsd:double"&gt;12.47934676247314&lt;/D&gt;&lt;D xsi:type="xsd:double"&gt;12.42778199698105&lt;/D&gt;&lt;D xsi:type="xsd:double"&gt;12.466393298466819&lt;/D&gt;&lt;D xsi:type="xsd:double"&gt;12.440287108345821&lt;/D&gt;&lt;D xsi:type="xsd:double"&gt;12.425420248497151&lt;/D&gt;&lt;D xsi:type="xsd:double"&gt;12.390193672030311&lt;/D&gt;&lt;D xsi:type="xsd:double"&gt;12.362744102849261&lt;/D&gt;&lt;D xsi:type="xsd:double"&gt;12.362306151159281&lt;/D&gt;&lt;D xsi:type="xsd:double"&gt;12.35125493081634&lt;/D&gt;&lt;D xsi:type="xsd:double"&gt;12.315043866293451&lt;/D&gt;&lt;D xsi:type="xsd:double"&gt;12.25630932225296&lt;/D&gt;&lt;D xsi:type="xsd:double"&gt;12.21010078999266&lt;/D&gt;&lt;D xsi:type="xsd:double"&gt;12.24146102688686&lt;/D&gt;&lt;D xsi:type="xsd:double"&gt;12.24387464404311&lt;/D&gt;&lt;D xsi:type="xsd:double"&gt;12.264931584473249&lt;/D&gt;&lt;D xsi:type="xsd:double"&gt;12.335162349522751&lt;/D&gt;&lt;D xsi:type="xsd:double"&gt;12.2982517005071&lt;/D&gt;&lt;D xsi:type="xsd:double"&gt;12.285255857471761&lt;/D&gt;&lt;D xsi:type="xsd:double"&gt;12.298437887405481&lt;/D&gt;&lt;D xsi:type="xsd:double"&gt;12.39339572878869&lt;/D&gt;&lt;D xsi:type="xsd:double"&gt;12.434816565051451&lt;/D&gt;&lt;D xsi:type="xsd:double"&gt;12.43461981536205&lt;/D&gt;&lt;D xsi:type="xsd:double"&gt;12.3950091791012&lt;/D&gt;&lt;D xsi:type="xsd:double"&gt;12.40758569681104&lt;/D&gt;&lt;D xsi:type="xsd:double"&gt;12.42436088904009&lt;/D&gt;&lt;D xsi:type="xsd:double"&gt;12.35618140733196&lt;/D&gt;&lt;D xsi:type="xsd:double"&gt;12.22800458262596&lt;/D&gt;&lt;D xsi:type="xsd:double"&gt;12.276608653339491&lt;/D&gt;&lt;D xsi:type="xsd:double"&gt;12.280536129829651&lt;/D&gt;&lt;D xsi:type="xsd:double"&gt;12.26767173420863&lt;/D&gt;&lt;D xsi:type="xsd:double"&gt;12.250099028435541&lt;/D&gt;&lt;D xsi:type="xsd:double"&gt;12.264474416739351&lt;/D&gt;&lt;D xsi:type="xsd:double"&gt;12.289308172831721&lt;/D&gt;&lt;D xsi:type="xsd:double"&gt;12.27659159523456&lt;/D&gt;&lt;D xsi:type="xsd:double"&gt;12.36192076625067&lt;/D&gt;&lt;D xsi:type="xsd:double"&gt;12.30229838730752&lt;/D&gt;&lt;D xsi:type="xsd:double"&gt;12.3225720301141&lt;/D&gt;&lt;D xsi:type="xsd:double"&gt;12.337405020587051&lt;/D&gt;&lt;D xsi:type="xsd:double"&gt;12.374494545574761&lt;/D&gt;&lt;D xsi:type="xsd:double"&gt;12.333796885298369&lt;/D&gt;&lt;D xsi:type="xsd:double"&gt;12.322324807918109&lt;/D&gt;&lt;D xsi:type="xsd:double"&gt;12.258567432831841&lt;/D&gt;&lt;D xsi:type="xsd:double"&gt;12.156525384298989&lt;/D&gt;&lt;D xsi:type="xsd:double"&gt;12.16803197796774&lt;/D&gt;&lt;D xsi:type="xsd:double"&gt;11.89313420887224&lt;/D&gt;&lt;D xsi:type="xsd:double"&gt;11.738118036537781&lt;/D&gt;&lt;D xsi:type="xsd:double"&gt;11.51341959575446&lt;/D&gt;&lt;D xsi:type="xsd:double"&gt;11.63174891843374&lt;/D&gt;&lt;D xsi:type="xsd:double"&gt;11.63595754664788&lt;/D&gt;&lt;D xsi:type="xsd:double"&gt;11.643902151456089&lt;/D&gt;&lt;D xsi:type="xsd:double"&gt;11.713818808326611&lt;/D&gt;&lt;D xsi:type="xsd:double"&gt;11.688202266010061&lt;/D&gt;&lt;D xsi:type="xsd:double"&gt;11.7154156334914&lt;/D&gt;&lt;D xsi:type="xsd:double"&gt;11.629959510892171&lt;/D&gt;&lt;D xsi:type="xsd:double"&gt;11.53292629420611&lt;/D&gt;&lt;D xsi:type="xsd:double"&gt;11.54560474385441&lt;/D&gt;&lt;D xsi:type="xsd:double"&gt;11.670575394339931&lt;/D&gt;&lt;D xsi:type="xsd:double"&gt;11.60585660570259&lt;/D&gt;&lt;D xsi:type="xsd:double"&gt;11.74644119795893&lt;/D&gt;&lt;D xsi:type="xsd:double"&gt;11.66470093282587&lt;/D&gt;&lt;D xsi:type="xsd:double"&gt;11.67576028669831&lt;/D&gt;&lt;D xsi:type="xsd:double"&gt;11.7458187945958&lt;/D&gt;&lt;D xsi:type="xsd:double"&gt;11.81961216438531&lt;/D&gt;&lt;D xsi:type="xsd:double"&gt;11.856537916403919&lt;/D&gt;&lt;D xsi:type="xsd:double"&gt;11.715560269008609&lt;/D&gt;&lt;D xsi:type="xsd:double"&gt;11.5382000344146&lt;/D&gt;&lt;D xsi:type="xsd:double"&gt;11.60981883843967&lt;/D&gt;&lt;D xsi:type="xsd:double"&gt;11.704864131002831&lt;/D&gt;&lt;D xsi:type="xsd:double"&gt;11.65066854738029&lt;/D&gt;&lt;D xsi:type="xsd:double"&gt;11.637760710071159&lt;/D&gt;&lt;D xsi:type="xsd:double"&gt;11.461472376468191&lt;/D&gt;&lt;D xsi:type="xsd:double"&gt;11.47212201934031&lt;/D&gt;&lt;D xsi:type="xsd:double"&gt;11.543102171758431&lt;/D&gt;&lt;D xsi:type="xsd:double"&gt;11.58145463564404&lt;/D&gt;&lt;D xsi:type="xsd:double"&gt;11.3903137012983&lt;/D&gt;&lt;D xsi:type="xsd:double"&gt;11.4169219863856&lt;/D&gt;&lt;D xsi:type="xsd:double"&gt;11.428501383605051&lt;/D&gt;&lt;D xsi:type="xsd:double"&gt;11.173654815286911&lt;/D&gt;&lt;D xsi:type="xsd:double"&gt;11.084551602726259&lt;/D&gt;&lt;D xsi:type="xsd:double"&gt;11.00069703248654&lt;/D&gt;&lt;D xsi:type="xsd:double"&gt;11.185316647649371&lt;/D&gt;&lt;D xsi:type="xsd:double"&gt;11.14280265641904&lt;/D&gt;&lt;D xsi:type="xsd:double"&gt;11.02630569253499&lt;/D&gt;&lt;D xsi:type="xsd:double"&gt;10.8189437172068&lt;/D&gt;&lt;D xsi:type="xsd:double"&gt;10.66328622203617&lt;/D&gt;&lt;D xsi:type="xsd:double"&gt;10.868878895123251&lt;/D&gt;&lt;D xsi:type="xsd:double"&gt;10.951219745365931&lt;/D&gt;&lt;D xsi:type="xsd:double"&gt;10.924026399157&lt;/D&gt;&lt;D xsi:type="xsd:double"&gt;10.9936993067578&lt;/D&gt;&lt;D xsi:type="xsd:double"&gt;11.015459138700081&lt;/D&gt;&lt;D xsi:type="xsd:double"&gt;11.1114316840233&lt;/D&gt;&lt;D xsi:type="xsd:double"&gt;11.05594954005376&lt;/D&gt;&lt;D xsi:type="xsd:double"&gt;11.17588234785646&lt;/D&gt;&lt;D xsi:type="xsd:double"&gt;10.94638266556875&lt;/D&gt;&lt;D xsi:type="xsd:double"&gt;11.00337064582393&lt;/D&gt;&lt;D xsi:type="xsd:double"&gt;10.90566358017972&lt;/D&gt;&lt;D xsi:type="xsd:double"&gt;10.914846722221711&lt;/D&gt;&lt;D xsi:type="xsd:double"&gt;11.13589096652219&lt;/D&gt;&lt;D xsi:type="xsd:double"&gt;11.19643971178014&lt;/D&gt;&lt;D xsi:type="xsd:double"&gt;11.229654337277941&lt;/D&gt;&lt;D xsi:type="xsd:double"&gt;11.36641476949467&lt;/D&gt;&lt;D xsi:type="xsd:double"&gt;11.366773041386191&lt;/D&gt;&lt;D xsi:type="xsd:double"&gt;11.305440950705149&lt;/D&gt;&lt;D xsi:type="xsd:double"&gt;11.212940472674079&lt;/D&gt;&lt;D xsi:type="xsd:double"&gt;11.356754698681041&lt;/D&gt;&lt;D xsi:type="xsd:double"&gt;11.170987672433419&lt;/D&gt;&lt;D xsi:type="xsd:double"&gt;11.35367705318814&lt;/D&gt;&lt;D xsi:type="xsd:double"&gt;11.286953480511871&lt;/D&gt;&lt;D xsi:type="xsd:double"&gt;11.34180671784166&lt;/D&gt;&lt;D xsi:type="xsd:double"&gt;11.44274170781245&lt;/D&gt;&lt;D xsi:type="xsd:double"&gt;11.19501608039238&lt;/D&gt;&lt;D xsi:type="xsd:double"&gt;11.242058861014719&lt;/D&gt;&lt;D xsi:type="xsd:double"&gt;11.37724836213377&lt;/D&gt;&lt;D xsi:type="xsd:double"&gt;11.34149215844862&lt;/D&gt;&lt;D xsi:type="xsd:double"&gt;11.19687846787938&lt;/D&gt;&lt;D xsi:type="xsd:double"&gt;11.19590592350421&lt;/D&gt;&lt;D xsi:type="xsd:double"&gt;11.08667937478527&lt;/D&gt;&lt;D xsi:type="xsd:double"&gt;10.994887599002629&lt;/D&gt;&lt;D xsi:type="xsd:double"&gt;11.001104022974131&lt;/D&gt;&lt;D xsi:type="xsd:double"&gt;10.854061845207109&lt;/D&gt;&lt;D xsi:type="xsd:double"&gt;10.854677229315991&lt;/D&gt;&lt;D xsi:type="xsd:double"&gt;10.787176148018761&lt;/D&gt;&lt;D xsi:type="xsd:double"&gt;10.89374605890861&lt;/D&gt;&lt;D xsi:type="xsd:double"&gt;10.96814338392621&lt;/D&gt;&lt;D xsi:type="xsd:double"&gt;10.89240588644947&lt;/D&gt;&lt;D xsi:type="xsd:double"&gt;11.163803961675139&lt;/D&gt;&lt;D xsi:type="xsd:double"&gt;11.113074510311881&lt;/D&gt;&lt;D xsi:type="xsd:double"&gt;11.39131532445268&lt;/D&gt;&lt;D xsi:type="xsd:double"&gt;11.304404379104881&lt;/D&gt;&lt;D xsi:type="xsd:double"&gt;11.38275375617599&lt;/D&gt;&lt;D xsi:type="xsd:double"&gt;11.31551976715455&lt;/D&gt;&lt;D xsi:type="xsd:double"&gt;11.16668607298865&lt;/D&gt;&lt;D xsi:type="xsd:double"&gt;11.107815641744139&lt;/D&gt;&lt;D xsi:type="xsd:double"&gt;11.0314110653677&lt;/D&gt;&lt;D xsi:type="xsd:double"&gt;11.04601380718224&lt;/D&gt;&lt;D xsi:type="xsd:double"&gt;10.8476451424258&lt;/D&gt;&lt;D xsi:type="xsd:double"&gt;10.93322135746504&lt;/D&gt;&lt;D xsi:type="xsd:double"&gt;10.81644416070365&lt;/D&gt;&lt;D xsi:type="xsd:double"&gt;10.80532893798013&lt;/D&gt;&lt;D xsi:type="xsd:double"&gt;10.8808252871055&lt;/D&gt;&lt;D xsi:type="xsd:double"&gt;10.86353075958924&lt;/D&gt;&lt;D xsi:type="xsd:double"&gt;10.966689693660451&lt;/D&gt;&lt;D xsi:type="xsd:double"&gt;10.92610570632883&lt;/D&gt;&lt;D xsi:type="xsd:double"&gt;10.91116256605156&lt;/D&gt;&lt;D xsi:type="xsd:double"&gt;10.9076162650987&lt;/D&gt;&lt;D xsi:type="xsd:double"&gt;11.034967169089031&lt;/D&gt;&lt;D xsi:type="xsd:double"&gt;10.957287738513649&lt;/D&gt;&lt;D xsi:type="xsd:double"&gt;11.0692985698546&lt;/D&gt;&lt;D xsi:type="xsd:double"&gt;11.003209673626129&lt;/D&gt;&lt;D xsi:type="xsd:double"&gt;11.177884627033411&lt;/D&gt;&lt;D xsi:type="xsd:double"&gt;11.23867609523638&lt;/D&gt;&lt;D xsi:type="xsd:double"&gt;11.249109670369149&lt;/D&gt;&lt;D xsi:type="xsd:double"&gt;11.21467909800332&lt;/D&gt;&lt;D xsi:type="xsd:double"&gt;11.20335312825728&lt;/D&gt;&lt;D xsi:type="xsd:double"&gt;11.09253163279312&lt;/D&gt;&lt;D xsi:type="xsd:double"&gt;11.330297259888431&lt;/D&gt;&lt;D xsi:type="xsd:double"&gt;11.25443911181787&lt;/D&gt;&lt;D xsi:type="xsd:double"&gt;11.27889277080113&lt;/D&gt;&lt;D xsi:type="xsd:double"&gt;11.36236619713476&lt;/D&gt;&lt;D xsi:type="xsd:double"&gt;11.421837559917011&lt;/D&gt;&lt;D xsi:type="xsd:double"&gt;11.469315807735059&lt;/D&gt;&lt;D xsi:type="xsd:double"&gt;11.321806199098919&lt;/D&gt;&lt;D xsi:type="xsd:double"&gt;11.411251711591611&lt;/D&gt;&lt;D xsi:type="xsd:double"&gt;11.392580172166751&lt;/D&gt;&lt;D xsi:type="xsd:double"&gt;11.50023479999261&lt;/D&gt;&lt;D xsi:type="xsd:double"&gt;11.528332247663471&lt;/D&gt;&lt;D xsi:type="xsd:double"&gt;11.4777105428558&lt;/D&gt;&lt;D xsi:type="xsd:double"&gt;11.44939867380992&lt;/D&gt;&lt;D xsi:type="xsd:double"&gt;11.6164166811617&lt;/D&gt;&lt;D xsi:type="xsd:double"&gt;11.611286711873911&lt;/D&gt;&lt;D xsi:type="xsd:double"&gt;11.603639516242909&lt;/D&gt;&lt;D xsi:type="xsd:double"&gt;11.82167267762547&lt;/D&gt;&lt;D xsi:type="xsd:double"&gt;11.83188381134374&lt;/D&gt;&lt;D xsi:type="xsd:double"&gt;11.9888447879957&lt;/D&gt;&lt;D xsi:type="xsd:double"&gt;11.911276822656429&lt;/D&gt;&lt;D xsi:type="xsd:double"&gt;11.959630542040451&lt;/D&gt;&lt;D xsi:type="xsd:double"&gt;11.94485734375151&lt;/D&gt;&lt;D xsi:type="xsd:double"&gt;11.935286736445621&lt;/D&gt;&lt;D xsi:type="xsd:double"&gt;11.93245327994693&lt;/D&gt;&lt;D xsi:type="xsd:double"&gt;11.8764745031994&lt;/D&gt;&lt;D xsi:type="xsd:double"&gt;11.91655898672151&lt;/D&gt;&lt;D xsi:type="xsd:double"&gt;11.80712300162002&lt;/D&gt;&lt;D xsi:type="xsd:double"&gt;11.9877465299217&lt;/D&gt;&lt;D xsi:type="xsd:double"&gt;12.0143034652598&lt;/D&gt;&lt;D xsi:type="xsd:double"&gt;11.9978179535573&lt;/D&gt;&lt;D xsi:type="xsd:double"&gt;12.00252583230311&lt;/D&gt;&lt;D xsi:type="xsd:double"&gt;11.976882086734&lt;/D&gt;&lt;D xsi:type="xsd:double"&gt;11.94372300818965&lt;/D&gt;&lt;D xsi:type="xsd:double"&gt;11.93238213729669&lt;/D&gt;&lt;D xsi:type="xsd:double"&gt;11.970034692306911&lt;/D&gt;&lt;D xsi:type="xsd:double"&gt;11.9934596998681&lt;/D&gt;&lt;D xsi:type="xsd:double"&gt;11.99644670811217&lt;/D&gt;&lt;D xsi:type="xsd:double"&gt;12.004809670497441&lt;/D&gt;&lt;D xsi:type="xsd:double"&gt;11.9880079064233&lt;/D&gt;&lt;D xsi:type="xsd:double"&gt;11.989759064676811&lt;/D&gt;&lt;D xsi:type="xsd:double"&gt;11.98603698415746&lt;/D&gt;&lt;D xsi:type="xsd:double"&gt;11.949602896123&lt;/D&gt;&lt;D xsi:type="xsd:double"&gt;11.926753088343791&lt;/D&gt;&lt;D xsi:type="xsd:double"&gt;11.93909088478242&lt;/D&gt;&lt;D xsi:type="xsd:double"&gt;11.925233214799629&lt;/D&gt;&lt;D xsi:type="xsd:double"&gt;11.907195364182631&lt;/D&gt;&lt;D xsi:type="xsd:double"&gt;11.917032394593731&lt;/D&gt;&lt;D xsi:type="xsd:double"&gt;11.936143973835121&lt;/D&gt;&lt;D xsi:type="xsd:double"&gt;11.90662276269804&lt;/D&gt;&lt;D xsi:type="xsd:double"&gt;11.87936266696523&lt;/D&gt;&lt;D xsi:type="xsd:double"&gt;11.87542362354521&lt;/D&gt;&lt;D xsi:type="xsd:double"&gt;11.84979977080376&lt;/D&gt;&lt;D xsi:type="xsd:double"&gt;11.86194568205943&lt;/D&gt;&lt;D xsi:type="xsd:double"&gt;11.84361830515965&lt;/D&gt;&lt;D xsi:type="xsd:double"&gt;11.7986980789976&lt;/D&gt;&lt;D xsi:type="xsd:double"&gt;11.77296469683639&lt;/D&gt;&lt;D xsi:type="xsd:double"&gt;11.79104107016992&lt;/D&gt;&lt;D xsi:type="xsd:double"&gt;11.815619099113031&lt;/D&gt;&lt;D xsi:type="xsd:double"&gt;11.7955469753964&lt;/D&gt;&lt;D xsi:type="xsd:double"&gt;11.7786022584991&lt;/D&gt;&lt;D xsi:type="xsd:double"&gt;11.8164238340327&lt;/D&gt;&lt;D xsi:type="xsd:double"&gt;11.82522995133376&lt;/D&gt;&lt;D xsi:type="xsd:double"&gt;11.840288098733071&lt;/D&gt;&lt;D xsi:type="xsd:double"&gt;11.77682320307777&lt;/D&gt;&lt;D xsi:type="xsd:double"&gt;11.77242291104921&lt;/D&gt;&lt;D xsi:type="xsd:double"&gt;11.77287152669409&lt;/D&gt;&lt;D xsi:type="xsd:double"&gt;11.79760927213276&lt;/D&gt;&lt;D xsi:type="xsd:double"&gt;11.7894728206561&lt;/D&gt;&lt;D xsi:type="xsd:double"&gt;11.815441372743219&lt;/D&gt;&lt;D xsi:type="xsd:double"&gt;11.85766161441007&lt;/D&gt;&lt;D xsi:type="xsd:double"&gt;11.861064255576331&lt;/D&gt;&lt;D xsi:type="xsd:double"&gt;11.848611680311&lt;/D&gt;&lt;D xsi:type="xsd:double"&gt;11.77930866743365&lt;/D&gt;&lt;D xsi:type="xsd:double"&gt;11.766950853069981&lt;/D&gt;&lt;D xsi:type="xsd:double"&gt;11.734267973699939&lt;/D&gt;&lt;D xsi:type="xsd:double"&gt;11.74095691731071&lt;/D&gt;&lt;D xsi:type="xsd:double"&gt;11.698880721399&lt;/D&gt;&lt;D xsi:type="xsd:double"&gt;11.66355729770274&lt;/D&gt;&lt;D xsi:type="xsd:double"&gt;11.65857656750336&lt;/D&gt;&lt;D xsi:type="xsd:double"&gt;11.57092717286587&lt;/D&gt;&lt;D xsi:type="xsd:double"&gt;11.588878546129109&lt;/D&gt;&lt;D xsi:type="xsd:double"&gt;11.55674405380263&lt;/D&gt;&lt;D xsi:type="xsd:double"&gt;11.550390673059679&lt;/D&gt;&lt;D xsi:type="xsd:double"&gt;11.57451987836235&lt;/D&gt;&lt;D xsi:type="xsd:double"&gt;11.53776962049713&lt;/D&gt;&lt;D xsi:type="xsd:double"&gt;11.509522775447&lt;/D&gt;&lt;D xsi:type="xsd:double"&gt;11.501042232376051&lt;/D&gt;&lt;D xsi:type="xsd:double"&gt;11.48974155733384&lt;/D&gt;&lt;D xsi:type="xsd:double"&gt;11.52250420278661&lt;/D&gt;&lt;D xsi:type="xsd:double"&gt;11.44964486729025&lt;/D&gt;&lt;D xsi:type="xsd:double"&gt;11.417836928765681&lt;/D&gt;&lt;D xsi:type="xsd:double"&gt;11.39166849524117&lt;/D&gt;&lt;D xsi:type="xsd:double"&gt;11.34172555073579&lt;/D&gt;&lt;D xsi:type="xsd:double"&gt;11.344665288367951&lt;/D&gt;&lt;D xsi:type="xsd:double"&gt;11.39863036822303&lt;/D&gt;&lt;D xsi:type="xsd:double"&gt;11.41290273267407&lt;/D&gt;&lt;D xsi:type="xsd:double"&gt;11.377039755129021&lt;/D&gt;&lt;D xsi:type="xsd:double"&gt;11.437918475382739&lt;/D&gt;&lt;D xsi:type="xsd:double"&gt;11.412521870091959&lt;/D&gt;&lt;D xsi:type="xsd:double"&gt;11.41956654126729&lt;/D&gt;&lt;D xsi:type="xsd:double"&gt;11.37172978942967&lt;/D&gt;&lt;D xsi:type="xsd:double"&gt;11.446612014319211&lt;/D&gt;&lt;D xsi:type="xsd:double"&gt;11.478835663053159&lt;/D&gt;&lt;D xsi:type="xsd:double"&gt;11.46857666292504&lt;/D&gt;&lt;D xsi:type="xsd:double"&gt;11.48536591257793&lt;/D&gt;&lt;D xsi:type="xsd:double"&gt;11.43272391182375&lt;/D&gt;&lt;D xsi:type="xsd:double"&gt;11.37555630712742&lt;/D&gt;&lt;D xsi:type="xsd:double"&gt;11.36005023275572&lt;/D&gt;&lt;D xsi:type="xsd:double"&gt;11.36322413242798&lt;/D&gt;&lt;D xsi:type="xsd:double"&gt;11.39412937466771&lt;/D&gt;&lt;D xsi:type="xsd:double"&gt;11.3865412525499&lt;/D&gt;&lt;D xsi:type="xsd:double"&gt;11.47205115978128&lt;/D&gt;&lt;D xsi:type="xsd:double"&gt;11.546936415847821&lt;/D&gt;&lt;D xsi:type="xsd:double"&gt;11.565243400626979&lt;/D&gt;&lt;D xsi:type="xsd:double"&gt;11.58005488992718&lt;/D&gt;&lt;D xsi:type="xsd:double"&gt;11.61447974919181&lt;/D&gt;&lt;D xsi:type="xsd:double"&gt;11.535909109993071&lt;/D&gt;&lt;D xsi:type="xsd:double"&gt;11.55373770225342&lt;/D&gt;&lt;D xsi:type="xsd:double"&gt;11.59798822168262&lt;/D&gt;&lt;D xsi:type="xsd:double"&gt;11.510368913966509&lt;/D&gt;&lt;D xsi:type="xsd:double"&gt;11.5442969140345&lt;/D&gt;&lt;D xsi:type="xsd:double"&gt;11.563761553317841&lt;/D&gt;&lt;D xsi:type="xsd:double"&gt;11.63319389782704&lt;/D&gt;&lt;D xsi:type="xsd:double"&gt;11.60508588031521&lt;/D&gt;&lt;D xsi:type="xsd:double"&gt;11.6889450480158&lt;/D&gt;&lt;D xsi:type="xsd:double"&gt;11.702333901662311&lt;/D&gt;&lt;D xsi:type="xsd:double"&gt;11.587848665083181&lt;/D&gt;&lt;D xsi:type="xsd:double"&gt;11.55623303147&lt;/D&gt;&lt;D xsi:type="xsd:double"&gt;11.55954940955337&lt;/D&gt;&lt;D xsi:type="xsd:double"&gt;11.573914976791849&lt;/D&gt;&lt;D xsi:type="xsd:double"&gt;11.677830548462721&lt;/D&gt;&lt;D xsi:type="xsd:double"&gt;11.738232912101349&lt;/D&gt;&lt;D xsi:type="xsd:double"&gt;11.757148907552&lt;/D&gt;&lt;D xsi:type="xsd:double"&gt;11.74784830962982&lt;/D&gt;&lt;D xsi:type="xsd:double"&gt;11.6988185197829&lt;/D&gt;&lt;D xsi:type="xsd:double"&gt;11.70509216020764&lt;/D&gt;&lt;D xsi:type="xsd:double"&gt;11.79671209564096&lt;/D&gt;&lt;D xsi:type="xsd:double"&gt;11.824670709780451&lt;/D&gt;&lt;D xsi:type="xsd:double"&gt;11.807691031796891&lt;/D&gt;&lt;D xsi:type="xsd:double"&gt;11.879806046035959&lt;/D&gt;&lt;D xsi:type="xsd:double"&gt;11.83414991364938&lt;/D&gt;&lt;D xsi:type="xsd:double"&gt;11.85769911493875&lt;/D&gt;&lt;D xsi:type="xsd:double"&gt;11.957951208474981&lt;/D&gt;&lt;D xsi:type="xsd:double"&gt;11.90280160524294&lt;/D&gt;&lt;D xsi:type="xsd:double"&gt;11.873893907914621&lt;/D&gt;&lt;D xsi:type="xsd:double"&gt;11.870684838476111&lt;/D&gt;&lt;D xsi:type="xsd:double"&gt;11.85831069303703&lt;/D&gt;&lt;D xsi:type="xsd:double"&gt;11.868142544332271&lt;/D&gt;&lt;D xsi:type="xsd:double"&gt;11.813762010414241&lt;/D&gt;&lt;D xsi:type="xsd:double"&gt;11.92200765209755&lt;/D&gt;&lt;D xsi:type="xsd:double"&gt;11.870782564678811&lt;/D&gt;&lt;D xsi:type="xsd:double"&gt;11.869878700633761&lt;/D&gt;&lt;D xsi:type="xsd:double"&gt;11.92050760606358&lt;/D&gt;&lt;D xsi:type="xsd:double"&gt;11.883002679049239&lt;/D&gt;&lt;D xsi:type="xsd:double"&gt;11.844111040910949&lt;/D&gt;&lt;D xsi:type="xsd:double"&gt;11.82971336788782&lt;/D&gt;&lt;D xsi:type="xsd:double"&gt;11.853203944539621&lt;/D&gt;&lt;D xsi:type="xsd:double"&gt;11.82521658852329&lt;/D&gt;&lt;D xsi:type="xsd:double"&gt;11.744143946766551&lt;/D&gt;&lt;D xsi:type="xsd:double"&gt;11.73229003953268&lt;/D&gt;&lt;D xsi:type="xsd:double"&gt;11.891760817874779&lt;/D&gt;&lt;D xsi:type="xsd:double"&gt;11.91936061217687&lt;/D&gt;&lt;D xsi:type="xsd:double"&gt;11.94587440736365&lt;/D&gt;&lt;D xsi:type="xsd:double"&gt;11.989364629305451&lt;/D&gt;&lt;D xsi:type="xsd:double"&gt;11.95959385845722&lt;/D&gt;&lt;D xsi:type="xsd:double"&gt;12.10319868653831&lt;/D&gt;&lt;D xsi:type="xsd:double"&gt;12.116890746435219&lt;/D&gt;&lt;D xsi:type="xsd:double"&gt;12.088929436122&lt;/D&gt;&lt;D xsi:type="xsd:double"&gt;12.159375483956341&lt;/D&gt;&lt;D xsi:type="xsd:double"&gt;12.05653017176509&lt;/D&gt;&lt;D xsi:type="xsd:double"&gt;12.116444740674931&lt;/D&gt;&lt;D xsi:type="xsd:double"&gt;12.101981779799409&lt;/D&gt;&lt;D xsi:type="xsd:double"&gt;12.13451148218998&lt;/D&gt;&lt;D xsi:type="xsd:double"&gt;12.0436532018069&lt;/D&gt;&lt;D xsi:type="xsd:double"&gt;12.14464764869685&lt;/D&gt;&lt;D xsi:type="xsd:double"&gt;12.19299640527613&lt;/D&gt;&lt;D xsi:type="xsd:double"&gt;12.21683300589833&lt;/D&gt;&lt;D xsi:type="xsd:double"&gt;12.184354241895811&lt;/D&gt;&lt;D xsi:type="xsd:double"&gt;12.187445612252271&lt;/D&gt;&lt;D xsi:type="xsd:double"&gt;12.13167131072321&lt;/D&gt;&lt;D xsi:type="xsd:double"&gt;12.184771223183519&lt;/D&gt;&lt;D xsi:type="xsd:double"&gt;12.1571281997964&lt;/D&gt;&lt;D xsi:type="xsd:double"&gt;12.087759975846771&lt;/D&gt;&lt;D xsi:type="xsd:double"&gt;12.09880338826507&lt;/D&gt;&lt;D xsi:type="xsd:double"&gt;12.107816465852929&lt;/D&gt;&lt;D xsi:type="xsd:double"&gt;12.11866768876525&lt;/D&gt;&lt;D xsi:type="xsd:double"&gt;12.1509830908947&lt;/D&gt;&lt;D xsi:type="xsd:double"&gt;12.18953159858121&lt;/D&gt;&lt;D xsi:type="xsd:double"&gt;12.18521283855139&lt;/D&gt;&lt;D xsi:type="xsd:double"&gt;12.23144245183641&lt;/D&gt;&lt;D xsi:type="xsd:double"&gt;12.269966621212321&lt;/D&gt;&lt;D xsi:type="xsd:double"&gt;12.26514490174177&lt;/D&gt;&lt;D xsi:type="xsd:double"&gt;12.13516644030617&lt;/D&gt;&lt;D xsi:type="xsd:double"&gt;12.123434883097021&lt;/D&gt;&lt;D xsi:type="xsd:double"&gt;12.107380638064941&lt;/D&gt;&lt;D xsi:type="xsd:double"&gt;12.139125593995081&lt;/D&gt;&lt;D xsi:type="xsd:double"&gt;12.218663452817269&lt;/D&gt;&lt;D xsi:type="xsd:double"&gt;12.29683476808518&lt;/D&gt;&lt;D xsi:type="xsd:double"&gt;12.28081534541248&lt;/D&gt;&lt;D xsi:type="xsd:double"&gt;12.30223473943602&lt;/D&gt;&lt;D xsi:type="xsd:double"&gt;12.38149611505898&lt;/D&gt;&lt;D xsi:type="xsd:double"&gt;12.17834468786522&lt;/D&gt;&lt;D xsi:type="xsd:double"&gt;12.101781618025459&lt;/D&gt;&lt;D xsi:type="xsd:double"&gt;12.11148222037577&lt;/D&gt;&lt;D xsi:type="xsd:double"&gt;12.06960096638627&lt;/D&gt;&lt;D xsi:type="xsd:double"&gt;12.11956780936173&lt;/D&gt;&lt;D xsi:type="xsd:double"&gt;12.09383629881053&lt;/D&gt;&lt;D xsi:type="xsd:double"&gt;12.09908737278557&lt;/D&gt;&lt;D xsi:type="xsd:double"&gt;12.131242714407451&lt;/D&gt;&lt;D xsi:type="xsd:double"&gt;12.106181617129311&lt;/D&gt;&lt;D xsi:type="xsd:double"&gt;12.18463170494584&lt;/D&gt;&lt;D xsi:type="xsd:double"&gt;12.25332732890873&lt;/D&gt;&lt;D xsi:type="xsd:double"&gt;12.30773730008001&lt;/D&gt;&lt;D xsi:type="xsd:double"&gt;12.25273549421382&lt;/D&gt;&lt;D xsi:type="xsd:double"&gt;12.253495964279651&lt;/D&gt;&lt;D xsi:type="xsd:double"&gt;12.245309695549031&lt;/D&gt;&lt;D xsi:type="xsd:double"&gt;12.32098798991413&lt;/D&gt;&lt;D xsi:type="xsd:double"&gt;12.336885218987719&lt;/D&gt;&lt;D xsi:type="xsd:double"&gt;12.263045433011889&lt;/D&gt;&lt;D xsi:type="xsd:double"&gt;12.284009523966031&lt;/D&gt;&lt;D xsi:type="xsd:double"&gt;12.46372507672468&lt;/D&gt;&lt;D xsi:type="xsd:double"&gt;12.424984541521351&lt;/D&gt;&lt;D xsi:type="xsd:double"&gt;12.41442353286145&lt;/D&gt;&lt;D xsi:type="xsd:double"&gt;12.497517232815961&lt;/D&gt;&lt;D xsi:type="xsd:double"&gt;12.502937847325221&lt;/D&gt;&lt;D xsi:type="xsd:double"&gt;12.543090431534511&lt;/D&gt;&lt;D xsi:type="xsd:double"&gt;12.44747366638299&lt;/D&gt;&lt;D xsi:type="xsd:double"&gt;12.533336210392839&lt;/D&gt;&lt;D xsi:type="xsd:double"&gt;12.486701442123311&lt;/D&gt;&lt;D xsi:type="xsd:double"&gt;12.505537523163341&lt;/D&gt;&lt;D xsi:type="xsd:double"&gt;12.56287342617131&lt;/D&gt;&lt;D xsi:type="xsd:double"&gt;12.588130883460391&lt;/D&gt;&lt;D xsi:type="xsd:double"&gt;12.53270689596755&lt;/D&gt;&lt;D xsi:type="xsd:double"&gt;12.533584299277489&lt;/D&gt;&lt;D xsi:type="xsd:double"&gt;12.619261528665019&lt;/D&gt;&lt;D xsi:type="xsd:double"&gt;12.659667987214871&lt;/D&gt;&lt;D xsi:type="xsd:double"&gt;12.692863896752071&lt;/D&gt;&lt;D xsi:type="xsd:double"&gt;12.876881010258209&lt;/D&gt;&lt;D xsi:type="xsd:double"&gt;12.87999054432801&lt;/D&gt;&lt;D xsi:type="xsd:double"&gt;12.87603935726076&lt;/D&gt;&lt;D xsi:type="xsd:double"&gt;12.782847905477521&lt;/D&gt;&lt;D xsi:type="xsd:double"&gt;12.741721135324109&lt;/D&gt;&lt;D xsi:type="xsd:double"&gt;12.791598580560681&lt;/D&gt;&lt;D xsi:type="xsd:double"&gt;12.84117993579512&lt;/D&gt;&lt;D xsi:type="xsd:double"&gt;12.831338917203571&lt;/D&gt;&lt;D xsi:type="xsd:double"&gt;12.826478143443371&lt;/D&gt;&lt;D xsi:type="xsd:double"&gt;12.75043198097624&lt;/D&gt;&lt;D xsi:type="xsd:double"&gt;12.67794211914824&lt;/D&gt;&lt;D xsi:type="xsd:double"&gt;12.635294523796359&lt;/D&gt;&lt;D xsi:type="xsd:double"&gt;12.74478312590206&lt;/D&gt;&lt;D xsi:type="xsd:double"&gt;12.75289985307702&lt;/D&gt;&lt;D xsi:type="xsd:double"&gt;12.72883109134763&lt;/D&gt;&lt;D xsi:type="xsd:double"&gt;12.720431599819159&lt;/D&gt;&lt;D xsi:type="xsd:double"&gt;12.645767694046141&lt;/D&gt;&lt;D xsi:type="xsd:double"&gt;12.58089284263184&lt;/D&gt;&lt;D xsi:type="xsd:double"&gt;12.60430712892566&lt;/D&gt;&lt;D xsi:type="xsd:double"&gt;12.6577840790711&lt;/D&gt;&lt;D xsi:type="xsd:double"&gt;12.77403489784264&lt;/D&gt;&lt;D xsi:type="xsd:double"&gt;12.704843907367931&lt;/D&gt;&lt;D xsi:type="xsd:double"&gt;12.71295427676729&lt;/D&gt;&lt;D xsi:type="xsd:double"&gt;12.761059312109129&lt;/D&gt;&lt;D xsi:type="xsd:double"&gt;12.5657025231707&lt;/D&gt;&lt;D xsi:type="xsd:double"&gt;12.6037425510271&lt;/D&gt;&lt;D xsi:type="xsd:double"&gt;12.58655063925022&lt;/D&gt;&lt;D xsi:type="xsd:double"&gt;12.61917925199849&lt;/D&gt;&lt;D xsi:type="xsd:double"&gt;12.773051496579591&lt;/D&gt;&lt;D xsi:type="xsd:double"&gt;12.77501224552503&lt;/D&gt;&lt;D xsi:type="xsd:double"&gt;12.739278272706&lt;/D&gt;&lt;D xsi:type="xsd:double"&gt;12.65472558170891&lt;/D&gt;&lt;D xsi:type="xsd:double"&gt;12.692026979006711&lt;/D&gt;&lt;D xsi:type="xsd:double"&gt;12.48259788991537&lt;/D&gt;&lt;D xsi:type="xsd:double"&gt;12.474975025772929&lt;/D&gt;&lt;D xsi:type="xsd:double"&gt;12.51656249849716&lt;/D&gt;&lt;D xsi:type="xsd:double"&gt;12.4097682311365&lt;/D&gt;&lt;D xsi:type="xsd:double"&gt;12.39204930426828&lt;/D&gt;&lt;D xsi:type="xsd:double"&gt;12.486627590865171&lt;/D&gt;&lt;D xsi:type="xsd:double"&gt;12.4755085487772&lt;/D&gt;&lt;D xsi:type="xsd:double"&gt;12.404179116892241&lt;/D&gt;&lt;D xsi:type="xsd:double"&gt;12.402820586486479&lt;/D&gt;&lt;D xsi:type="xsd:double"&gt;12.41413476958558&lt;/D&gt;&lt;D xsi:type="xsd:double"&gt;12.415537211305971&lt;/D&gt;&lt;D xsi:type="xsd:double"&gt;12.428896124240429&lt;/D&gt;&lt;D xsi:type="xsd:double"&gt;12.414303009911119&lt;/D&gt;&lt;D xsi:type="xsd:double"&gt;12.397450592740251&lt;/D&gt;&lt;D xsi:type="xsd:double"&gt;12.37589919211737&lt;/D&gt;&lt;D xsi:type="xsd:double"&gt;12.37434014712839&lt;/D&gt;&lt;D xsi:type="xsd:double"&gt;12.368379141020309&lt;/D&gt;&lt;D xsi:type="xsd:double"&gt;12.3419079022266&lt;/D&gt;&lt;D xsi:type="xsd:double"&gt;12.3378084837657&lt;/D&gt;&lt;D xsi:type="xsd:double"&gt;12.34865092389088&lt;/D&gt;&lt;D xsi:type="xsd:double"&gt;12.348866095960281&lt;/D&gt;&lt;D xsi:type="xsd:double"&gt;12.36284944681865&lt;/D&gt;&lt;D xsi:type="xsd:double"&gt;12.34955119683416&lt;/D&gt;&lt;D xsi:type="xsd:double"&gt;12.3445461080421&lt;/D&gt;&lt;D xsi:type="xsd:double"&gt;12.37427704454818&lt;/D&gt;&lt;D xsi:type="xsd:double"&gt;12.356465536192511&lt;/D&gt;&lt;D xsi:type="xsd:double"&gt;12.33870833039042&lt;/D&gt;&lt;D xsi:type="xsd:double"&gt;12.33672579226231&lt;/D&gt;&lt;D xsi:type="xsd:double"&gt;12.27926350937231&lt;/D&gt;&lt;D xsi:type="xsd:double"&gt;12.264692831211329&lt;/D&gt;&lt;D xsi:type="xsd:double"&gt;12.272763019663319&lt;/D&gt;&lt;D xsi:type="xsd:double"&gt;12.2821999245792&lt;/D&gt;&lt;D xsi:type="xsd:double"&gt;12.281118414758961&lt;/D&gt;&lt;D xsi:type="xsd:double"&gt;12.26832108807567&lt;/D&gt;&lt;D xsi:type="xsd:double"&gt;12.21825357933953&lt;/D&gt;&lt;D xsi:type="xsd:double"&gt;12.204291991450861&lt;/D&gt;&lt;D xsi:type="xsd:double"&gt;12.183587932182959&lt;/D&gt;&lt;D xsi:type="xsd:double"&gt;12.18072437716323&lt;/D&gt;&lt;D xsi:type="xsd:double"&gt;12.223541576859731&lt;/D&gt;&lt;D xsi:type="xsd:double"&gt;12.23078967055549&lt;/D&gt;&lt;D xsi:type="xsd:double"&gt;12.18973766024199&lt;/D&gt;&lt;D xsi:type="xsd:double"&gt;12.22887548813252&lt;/D&gt;&lt;D xsi:type="xsd:double"&gt;12.24471486100424&lt;/D&gt;&lt;D xsi:type="xsd:double"&gt;12.252481012285671&lt;/D&gt;&lt;D xsi:type="xsd:double"&gt;12.2451293872653&lt;/D&gt;&lt;D xsi:type="xsd:double"&gt;12.25442929163307&lt;/D&gt;&lt;D xsi:type="xsd:double"&gt;12.225008834244671&lt;/D&gt;&lt;D xsi:type="xsd:double"&gt;12.23894274181662&lt;/D&gt;&lt;D xsi:type="xsd:double"&gt;12.255623978759321&lt;/D&gt;&lt;D xsi:type="xsd:double"&gt;12.253125084971851&lt;/D&gt;&lt;D xsi:type="xsd:double"&gt;12.261747344907549&lt;/D&gt;&lt;D xsi:type="xsd:double"&gt;12.243971571722231&lt;/D&gt;&lt;D xsi:type="xsd:double"&gt;12.2541296769479&lt;/D&gt;&lt;D xsi:type="xsd:double"&gt;12.215764448069949&lt;/D&gt;&lt;D xsi:type="xsd:double"&gt;12.21876060369376&lt;/D&gt;&lt;D xsi:type="xsd:double"&gt;12.23331236076848&lt;/D&gt;&lt;D xsi:type="xsd:double"&gt;12.24065901957686&lt;/D&gt;&lt;D xsi:type="xsd:double"&gt;12.271512328916531&lt;/D&gt;&lt;D xsi:type="xsd:double"&gt;12.25854088915265&lt;/D&gt;&lt;D xsi:type="xsd:double"&gt;12.23034211678352&lt;/D&gt;&lt;D xsi:type="xsd:double"&gt;12.155157682166671&lt;/D&gt;&lt;D xsi:type="xsd:double"&gt;12.137347390654909&lt;/D&gt;&lt;D xsi:type="xsd:double"&gt;12.12963152120154&lt;/D&gt;&lt;D xsi:type="xsd:double"&gt;12.16599526121955&lt;/D&gt;&lt;D xsi:type="xsd:double"&gt;12.11790421362295&lt;/D&gt;&lt;D xsi:type="xsd:double"&gt;12.090958212909181&lt;/D&gt;&lt;D xsi:type="xsd:double"&gt;12.067296974502041&lt;/D&gt;&lt;D xsi:type="xsd:double"&gt;12.04537366175542&lt;/D&gt;&lt;D xsi:type="xsd:double"&gt;12.02033861071501&lt;/D&gt;&lt;D xsi:type="xsd:double"&gt;11.973267472742959&lt;/D&gt;&lt;D xsi:type="xsd:double"&gt;11.928410170665741&lt;/D&gt;&lt;D xsi:type="xsd:double"&gt;11.88465605353435&lt;/D&gt;&lt;D xsi:type="xsd:double"&gt;11.897581805952891&lt;/D&gt;&lt;D xsi:type="xsd:double"&gt;11.849101887482419&lt;/D&gt;&lt;D xsi:type="xsd:double"&gt;11.75634353463219&lt;/D&gt;&lt;D xsi:type="xsd:double"&gt;11.77919705052993&lt;/D&gt;&lt;D xsi:type="xsd:double"&gt;11.85931439093191&lt;/D&gt;&lt;D xsi:type="xsd:double"&gt;11.8680690090106&lt;/D&gt;&lt;D xsi:type="xsd:double"&gt;11.813518622273509&lt;/D&gt;&lt;D xsi:type="xsd:double"&gt;11.70281942600187&lt;/D&gt;&lt;D xsi:type="xsd:double"&gt;11.66041959616175&lt;/D&gt;&lt;D xsi:type="xsd:double"&gt;11.54927504009855&lt;/D&gt;&lt;D xsi:type="xsd:double"&gt;11.54547299507262&lt;/D&gt;&lt;D xsi:type="xsd:double"&gt;11.58897750592978&lt;/D&gt;&lt;D xsi:type="xsd:double"&gt;11.64568017572959&lt;/D&gt;&lt;D xsi:type="xsd:double"&gt;11.724722549852791&lt;/D&gt;&lt;D xsi:type="xsd:double"&gt;11.698825919937161&lt;/D&gt;&lt;D xsi:type="xsd:double"&gt;11.627470557021081&lt;/D&gt;&lt;D xsi:type="xsd:double"&gt;11.66270193652136&lt;/D&gt;&lt;D xsi:type="xsd:double"&gt;11.70485662547283&lt;/D&gt;&lt;D xsi:type="xsd:double"&gt;11.622028345224&lt;/D&gt;&lt;D xsi:type="xsd:double"&gt;11.6563977481741&lt;/D&gt;&lt;D xsi:type="xsd:double"&gt;11.70843552118108&lt;/D&gt;&lt;D xsi:type="xsd:double"&gt;11.808571229004359&lt;/D&gt;&lt;D xsi:type="xsd:double"&gt;11.76915972771419&lt;/D&gt;&lt;D xsi:type="xsd:double"&gt;11.74148822858098&lt;/D&gt;&lt;D xsi:type="xsd:double"&gt;11.72751586894732&lt;/D&gt;&lt;D xsi:type="xsd:double"&gt;11.71123580603553&lt;/D&gt;&lt;D xsi:type="xsd:double"&gt;11.692356136169019&lt;/D&gt;&lt;D xsi:type="xsd:double"&gt;11.69186235285904&lt;/D&gt;&lt;D xsi:type="xsd:double"&gt;11.71148305652201&lt;/D&gt;&lt;D xsi:type="xsd:double"&gt;11.801446744482719&lt;/D&gt;&lt;D xsi:type="xsd:double"&gt;11.792544449535059&lt;/D&gt;&lt;D xsi:type="xsd:double"&gt;11.776571338755851&lt;/D&gt;&lt;D xsi:type="xsd:double"&gt;11.75165708679825&lt;/D&gt;&lt;D xsi:type="xsd:double"&gt;11.70058099527337&lt;/D&gt;&lt;D xsi:type="xsd:double"&gt;11.7326081043853&lt;/D&gt;&lt;D xsi:type="xsd:double"&gt;11.71254738062057&lt;/D&gt;&lt;D xsi:type="xsd:double"&gt;11.742491498906411&lt;/D&gt;&lt;D xsi:type="xsd:double"&gt;11.79068427484728&lt;/D&gt;&lt;D xsi:type="xsd:double"&gt;11.78997258826589&lt;/D&gt;&lt;D xsi:type="xsd:double"&gt;11.7649443432396&lt;/D&gt;&lt;D xsi:type="xsd:double"&gt;11.69911424443362&lt;/D&gt;&lt;D xsi:type="xsd:double"&gt;11.728989575285681&lt;/D&gt;&lt;D xsi:type="xsd:double"&gt;11.74425326124344&lt;/D&gt;&lt;D xsi:type="xsd:double"&gt;11.85875491980307&lt;/D&gt;&lt;D xsi:type="xsd:double"&gt;11.95253359071531&lt;/D&gt;&lt;D xsi:type="xsd:double"&gt;11.96919011996124&lt;/D&gt;&lt;D xsi:type="xsd:double"&gt;12.00505475789182&lt;/D&gt;&lt;D xsi:type="xsd:double"&gt;12.00059812466049&lt;/D&gt;&lt;D xsi:type="xsd:double"&gt;11.885180875521259&lt;/D&gt;&lt;D xsi:type="xsd:double"&gt;11.859158100010429&lt;/D&gt;&lt;D xsi:type="xsd:double"&gt;11.84800831254125&lt;/D&gt;&lt;D xsi:type="xsd:double"&gt;11.829244818432819&lt;/D&gt;&lt;D xsi:type="xsd:double"&gt;11.86270525836742&lt;/D&gt;&lt;D xsi:type="xsd:double"&gt;11.88945691074699&lt;/D&gt;&lt;D xsi:type="xsd:double"&gt;11.83405368034629&lt;/D&gt;&lt;D xsi:type="xsd:double"&gt;11.854916822853269&lt;/D&gt;&lt;D xsi:type="xsd:double"&gt;11.86138415734019&lt;/D&gt;&lt;D xsi:type="xsd:double"&gt;11.95815180204387&lt;/D&gt;&lt;D xsi:type="xsd:double"&gt;11.992899358612711&lt;/D&gt;&lt;D xsi:type="xsd:double"&gt;11.95766366763625&lt;/D&gt;&lt;D xsi:type="xsd:double"&gt;11.9936919433947&lt;/D&gt;&lt;D xsi:type="xsd:double"&gt;12.0004430150942</t>
        </r>
      </text>
    </comment>
    <comment ref="A54" authorId="0" shapeId="0">
      <text>
        <r>
          <rPr>
            <b/>
            <sz val="9"/>
            <color indexed="81"/>
            <rFont val="Tahoma"/>
            <charset val="1"/>
          </rPr>
          <t>8&lt;/D&gt;&lt;D xsi:type="xsd:double"&gt;12.071988598052281&lt;/D&gt;&lt;D xsi:type="xsd:double"&gt;12.13734049911263&lt;/D&gt;&lt;D xsi:type="xsd:double"&gt;12.14101346294593&lt;/D&gt;&lt;D xsi:type="xsd:double"&gt;12.115338241577421&lt;/D&gt;&lt;D xsi:type="xsd:double"&gt;12.10171522194689&lt;/D&gt;&lt;D xsi:type="xsd:double"&gt;12.15912476248826&lt;/D&gt;&lt;D xsi:type="xsd:double"&gt;12.13280615893729&lt;/D&gt;&lt;D xsi:type="xsd:double"&gt;12.1109662799588&lt;/D&gt;&lt;D xsi:type="xsd:double"&gt;12.16924851492583&lt;/D&gt;&lt;D xsi:type="xsd:double"&gt;12.168348383219611&lt;/D&gt;&lt;D xsi:type="xsd:double"&gt;12.124631282208609&lt;/D&gt;&lt;D xsi:type="xsd:double"&gt;12.136520555248961&lt;/D&gt;&lt;D xsi:type="xsd:double"&gt;12.09164514921288&lt;/D&gt;&lt;D xsi:type="xsd:double"&gt;12.120971099510991&lt;/D&gt;&lt;D xsi:type="xsd:double"&gt;12.050306415302851&lt;/D&gt;&lt;D xsi:type="xsd:double"&gt;12.09718735969218&lt;/D&gt;&lt;D xsi:type="xsd:double"&gt;12.180870775333419&lt;/D&gt;&lt;D xsi:type="xsd:double"&gt;12.11486281761445&lt;/D&gt;&lt;D xsi:type="xsd:double"&gt;12.08115388792265&lt;/D&gt;&lt;D xsi:type="xsd:double"&gt;12.149868086323391&lt;/D&gt;&lt;D xsi:type="xsd:double"&gt;12.0769868340789&lt;/D&gt;&lt;D xsi:type="xsd:double"&gt;12.023297809817681&lt;/D&gt;&lt;D xsi:type="xsd:double"&gt;12.104080792766061&lt;/D&gt;&lt;D xsi:type="xsd:double"&gt;12.110533795664161&lt;/D&gt;&lt;D xsi:type="xsd:double"&gt;12.04820719549905&lt;/D&gt;&lt;D xsi:type="xsd:double"&gt;12.0258962534051&lt;/D&gt;&lt;D xsi:type="xsd:double"&gt;12.10891563360811&lt;/D&gt;&lt;D xsi:type="xsd:double"&gt;12.16149929935051&lt;/D&gt;&lt;D xsi:type="xsd:double"&gt;12.080211131116981&lt;/D&gt;&lt;D xsi:type="xsd:double"&gt;11.94196818166135&lt;/D&gt;&lt;D xsi:type="xsd:double"&gt;11.879603776200851&lt;/D&gt;&lt;D xsi:type="xsd:double"&gt;11.823300549069471&lt;/D&gt;&lt;D xsi:type="xsd:double"&gt;11.846080019312&lt;/D&gt;&lt;D xsi:type="xsd:double"&gt;11.83042203799884&lt;/D&gt;&lt;D xsi:type="xsd:double"&gt;12.026898589452649&lt;/D&gt;&lt;D xsi:type="xsd:double"&gt;12.00797439425263&lt;/D&gt;&lt;D xsi:type="xsd:double"&gt;12.043101614941479&lt;/D&gt;&lt;D xsi:type="xsd:double"&gt;12.0125484363528&lt;/D&gt;&lt;D xsi:type="xsd:double"&gt;11.93502767614604&lt;/D&gt;&lt;D xsi:type="xsd:double"&gt;11.95899158889414&lt;/D&gt;&lt;D xsi:type="xsd:double"&gt;11.930062271638221&lt;/D&gt;&lt;D xsi:type="xsd:double"&gt;11.8705942418716&lt;/D&gt;&lt;D xsi:type="xsd:double"&gt;11.91740270917883&lt;/D&gt;&lt;D xsi:type="xsd:double"&gt;11.856643996043379&lt;/D&gt;&lt;D xsi:type="xsd:double"&gt;11.783478736655249&lt;/D&gt;&lt;D xsi:type="xsd:double"&gt;11.81945131237884&lt;/D&gt;&lt;D xsi:type="xsd:double"&gt;11.9429310876055&lt;/D&gt;&lt;D xsi:type="xsd:double"&gt;12.15693511650294&lt;/D&gt;&lt;D xsi:type="xsd:double"&gt;12.11446988544278&lt;/D&gt;&lt;D xsi:type="xsd:double"&gt;12.092507881868571&lt;/D&gt;&lt;D xsi:type="xsd:double"&gt;12.07267218767&lt;/D&gt;&lt;D xsi:type="xsd:double"&gt;12.071339954674221&lt;/D&gt;&lt;D xsi:type="xsd:double"&gt;12.03487997072593&lt;/D&gt;&lt;D xsi:type="xsd:double"&gt;12.04001698494246&lt;/D&gt;&lt;D xsi:type="xsd:double"&gt;12.09013187872322&lt;/D&gt;&lt;D xsi:type="xsd:double"&gt;12.116394569907889&lt;/D&gt;&lt;D xsi:type="xsd:double"&gt;12.15722444670204&lt;/D&gt;&lt;D xsi:type="xsd:double"&gt;12.26735071474895&lt;/D&gt;&lt;D xsi:type="xsd:double"&gt;12.25879478166917&lt;/D&gt;&lt;D xsi:type="xsd:double"&gt;12.23985409768534&lt;/D&gt;&lt;D xsi:type="xsd:double"&gt;12.247959307854821&lt;/D&gt;&lt;D xsi:type="xsd:double"&gt;12.23070122395421&lt;/D&gt;&lt;D xsi:type="xsd:double"&gt;12.245384858467821&lt;/D&gt;&lt;D xsi:type="xsd:double"&gt;12.191711540071619&lt;/D&gt;&lt;D xsi:type="xsd:double"&gt;11.9858473956517&lt;/D&gt;&lt;D xsi:type="xsd:double"&gt;11.97744864478328&lt;/D&gt;&lt;D xsi:type="xsd:double"&gt;11.95016617272519&lt;/D&gt;&lt;D xsi:type="xsd:double"&gt;11.87849278267251&lt;/D&gt;&lt;D xsi:type="xsd:double"&gt;11.87623069630903&lt;/D&gt;&lt;D xsi:type="xsd:double"&gt;11.899384261090431&lt;/D&gt;&lt;D xsi:type="xsd:double"&gt;11.7837801576629&lt;/D&gt;&lt;D xsi:type="xsd:double"&gt;11.741284012303209&lt;/D&gt;&lt;D xsi:type="xsd:double"&gt;11.805121443419941&lt;/D&gt;&lt;D xsi:type="xsd:double"&gt;11.8690610661014&lt;/D&gt;&lt;D xsi:type="xsd:double"&gt;11.85940013895261&lt;/D&gt;&lt;D xsi:type="xsd:double"&gt;11.827510777317791&lt;/D&gt;&lt;D xsi:type="xsd:double"&gt;11.849669624519381&lt;/D&gt;&lt;D xsi:type="xsd:double"&gt;11.851716760685241&lt;/D&gt;&lt;D xsi:type="xsd:double"&gt;11.665255378088039&lt;/D&gt;&lt;D xsi:type="xsd:double"&gt;11.656862430945649&lt;/D&gt;&lt;D xsi:type="xsd:double"&gt;11.711251482319531&lt;/D&gt;&lt;D xsi:type="xsd:double"&gt;11.779214357895819&lt;/D&gt;&lt;D xsi:type="xsd:double"&gt;11.6994214687625&lt;/D&gt;&lt;D xsi:type="xsd:double"&gt;11.69865326758775&lt;/D&gt;&lt;D xsi:type="xsd:double"&gt;11.75449201233053&lt;/D&gt;&lt;D xsi:type="xsd:double"&gt;11.73411516920315&lt;/D&gt;&lt;D xsi:type="xsd:double"&gt;11.766384813354721&lt;/D&gt;&lt;D xsi:type="xsd:double"&gt;11.800999292809809&lt;/D&gt;&lt;D xsi:type="xsd:double"&gt;11.889380851219769&lt;/D&gt;&lt;D xsi:type="xsd:double"&gt;11.77251636344327&lt;/D&gt;&lt;D xsi:type="xsd:double"&gt;11.70232585421561&lt;/D&gt;&lt;D xsi:type="xsd:double"&gt;11.666699381952011&lt;/D&gt;&lt;D xsi:type="xsd:double"&gt;11.576569998083411&lt;/D&gt;&lt;D xsi:type="xsd:double"&gt;11.485237641011359&lt;/D&gt;&lt;D xsi:type="xsd:double"&gt;11.290461277821841&lt;/D&gt;&lt;D xsi:type="xsd:double"&gt;11.30056913267795&lt;/D&gt;&lt;D xsi:type="xsd:double"&gt;11.27664202772114&lt;/D&gt;&lt;D xsi:type="xsd:double"&gt;11.230267068462149&lt;/D&gt;&lt;D xsi:type="xsd:double"&gt;11.013378272934171&lt;/D&gt;&lt;D xsi:type="xsd:double"&gt;10.90521251138235&lt;/D&gt;&lt;D xsi:type="xsd:double"&gt;11.03297125017283&lt;/D&gt;&lt;D xsi:type="xsd:double"&gt;11.11070627241611&lt;/D&gt;&lt;D xsi:type="xsd:double"&gt;11.10579994174914&lt;/D&gt;&lt;D xsi:type="xsd:double"&gt;11.275377630338239&lt;/D&gt;&lt;D xsi:type="xsd:double"&gt;11.348417323980049&lt;/D&gt;&lt;D xsi:type="xsd:double"&gt;11.393075344946761&lt;/D&gt;&lt;D xsi:type="xsd:double"&gt;11.46338764447453&lt;/D&gt;&lt;D xsi:type="xsd:double"&gt;11.42210537585329&lt;/D&gt;&lt;D xsi:type="xsd:double"&gt;11.425409173824329&lt;/D&gt;&lt;D xsi:type="xsd:double"&gt;11.4451039489561&lt;/D&gt;&lt;D xsi:type="xsd:double"&gt;11.45255808568022&lt;/D&gt;&lt;D xsi:type="xsd:double"&gt;11.52383633250548&lt;/D&gt;&lt;D xsi:type="xsd:double"&gt;11.415678497985461&lt;/D&gt;&lt;D xsi:type="xsd:double"&gt;11.515812514246839&lt;/D&gt;&lt;D xsi:type="xsd:double"&gt;11.5998752149143&lt;/D&gt;&lt;D xsi:type="xsd:double"&gt;11.81741165386693&lt;/D&gt;&lt;D xsi:type="xsd:double"&gt;11.70875574175334&lt;/D&gt;&lt;D xsi:type="xsd:double"&gt;11.7035907869869&lt;/D&gt;&lt;D xsi:type="xsd:double"&gt;11.711508205264829&lt;/D&gt;&lt;D xsi:type="xsd:double"&gt;11.699186773723421&lt;/D&gt;&lt;D xsi:type="xsd:double"&gt;11.71006020003065&lt;/D&gt;&lt;D xsi:type="xsd:double"&gt;11.69363427212806&lt;/D&gt;&lt;D xsi:type="xsd:double"&gt;11.66703054007955&lt;/D&gt;&lt;D xsi:type="xsd:double"&gt;11.67197291917133&lt;/D&gt;&lt;D xsi:type="xsd:double"&gt;11.643674501481129&lt;/D&gt;&lt;D xsi:type="xsd:double"&gt;11.639486044109381&lt;/D&gt;&lt;D xsi:type="xsd:double"&gt;11.61841069961798&lt;/D&gt;&lt;D xsi:type="xsd:double"&gt;11.627839346154349&lt;/D&gt;&lt;D xsi:type="xsd:double"&gt;11.63106113590621&lt;/D&gt;&lt;D xsi:type="xsd:double"&gt;11.635656284318941&lt;/D&gt;&lt;D xsi:type="xsd:double"&gt;11.6270045997621&lt;/D&gt;&lt;D xsi:type="xsd:double"&gt;11.643896829309259&lt;/D&gt;&lt;D xsi:type="xsd:double"&gt;11.64670295835932&lt;/D&gt;&lt;D xsi:type="xsd:double"&gt;11.64140686857683&lt;/D&gt;&lt;D xsi:type="xsd:double"&gt;11.64931550822876&lt;/D&gt;&lt;D xsi:type="xsd:double"&gt;11.6456237957832&lt;/D&gt;&lt;D xsi:type="xsd:double"&gt;11.70276084789672&lt;/D&gt;&lt;D xsi:type="xsd:double"&gt;11.72051571187192&lt;/D&gt;&lt;D xsi:type="xsd:double"&gt;11.75881966344182&lt;/D&gt;&lt;D xsi:type="xsd:double"&gt;11.772248998539091&lt;/D&gt;&lt;D xsi:type="xsd:double"&gt;11.7847909746643&lt;/D&gt;&lt;D xsi:type="xsd:double"&gt;11.78232554192636&lt;/D&gt;&lt;D xsi:type="xsd:double"&gt;11.77130276324286&lt;/D&gt;&lt;D xsi:type="xsd:double"&gt;11.787250116660321&lt;/D&gt;&lt;D xsi:type="xsd:double"&gt;11.826672348899461&lt;/D&gt;&lt;D xsi:type="xsd:double"&gt;11.88987682051755&lt;/D&gt;&lt;D xsi:type="xsd:double"&gt;11.875115661584649&lt;/D&gt;&lt;D xsi:type="xsd:double"&gt;11.890101310310991&lt;/D&gt;&lt;D xsi:type="xsd:double"&gt;11.84523856632601&lt;/D&gt;&lt;D xsi:type="xsd:double"&gt;11.837348356448381&lt;/D&gt;&lt;D xsi:type="xsd:double"&gt;11.84245946956564&lt;/D&gt;&lt;D xsi:type="xsd:double"&gt;11.84925475879329&lt;/D&gt;&lt;D xsi:type="xsd:double"&gt;11.828062911405549&lt;/D&gt;&lt;D xsi:type="xsd:double"&gt;11.830313380723121&lt;/D&gt;&lt;D xsi:type="xsd:double"&gt;11.778896267738549&lt;/D&gt;&lt;D xsi:type="xsd:double"&gt;11.777633207070391&lt;/D&gt;&lt;D xsi:type="xsd:double"&gt;11.82458277942729&lt;/D&gt;&lt;D xsi:type="xsd:double"&gt;11.805242568643781&lt;/D&gt;&lt;D xsi:type="xsd:double"&gt;12.1910438982389&lt;/D&gt;&lt;D xsi:type="xsd:double"&gt;12.14348616808487&lt;/D&gt;&lt;D xsi:type="xsd:double"&gt;12.09486882247014&lt;/D&gt;&lt;D xsi:type="xsd:double"&gt;12.10899475837839&lt;/D&gt;&lt;D xsi:type="xsd:double"&gt;12.1442073611358&lt;/D&gt;&lt;D xsi:type="xsd:double"&gt;12.24314201050815&lt;/D&gt;&lt;D xsi:type="xsd:double"&gt;12.24438705668309&lt;/D&gt;&lt;D xsi:type="xsd:double"&gt;12.259181163515009&lt;/D&gt;&lt;D xsi:type="xsd:double"&gt;11.88006244748642&lt;/D&gt;&lt;D xsi:type="xsd:double"&gt;11.88022989957142&lt;/D&gt;&lt;D xsi:type="xsd:double"&gt;11.872588140811221&lt;/D&gt;&lt;D xsi:type="xsd:double"&gt;11.88938605654069&lt;/D&gt;&lt;D xsi:type="xsd:double"&gt;11.913914176983321&lt;/D&gt;&lt;D xsi:type="xsd:double"&gt;11.925692780102169&lt;/D&gt;&lt;D xsi:type="xsd:double"&gt;11.92955186560622&lt;/D&gt;&lt;D xsi:type="xsd:double"&gt;11.9579021221932&lt;/D&gt;&lt;D xsi:type="xsd:double"&gt;11.951633108997569&lt;/D&gt;&lt;D xsi:type="xsd:double"&gt;11.96650886214945&lt;/D&gt;&lt;D xsi:type="xsd:double"&gt;12.4294187787874&lt;/D&gt;&lt;D xsi:type="xsd:double"&gt;12.44182470060041&lt;/D&gt;&lt;D xsi:type="xsd:double"&gt;12.509052071471681&lt;/D&gt;&lt;D xsi:type="xsd:double"&gt;12.471944054490439&lt;/D&gt;&lt;D xsi:type="xsd:double"&gt;12.45211271292648&lt;/D&gt;&lt;D xsi:type="xsd:double"&gt;12.406276257349189&lt;/D&gt;&lt;D xsi:type="xsd:double"&gt;12.4299145050388&lt;/D&gt;&lt;D xsi:type="xsd:double"&gt;12.50776086423471&lt;/D&gt;&lt;D xsi:type="xsd:double"&gt;12.519331724154061&lt;/D&gt;&lt;D xsi:type="xsd:double"&gt;12.519759979539289&lt;/D&gt;&lt;D xsi:type="xsd:double"&gt;12.56025440586539&lt;/D&gt;&lt;D xsi:type="xsd:double"&gt;12.61226149894393&lt;/D&gt;&lt;D xsi:type="xsd:double"&gt;12.599648726835049&lt;/D&gt;&lt;D xsi:type="xsd:double"&gt;12.590778423432759&lt;/D&gt;&lt;D xsi:type="xsd:double"&gt;12.59894137216903&lt;/D&gt;&lt;D xsi:type="xsd:double"&gt;12.607630893030191&lt;/D&gt;&lt;D xsi:type="xsd:double"&gt;12.55524864076426&lt;/D&gt;&lt;D xsi:type="xsd:double"&gt;12.585299742134019&lt;/D&gt;&lt;D xsi:type="xsd:double"&gt;12.608988164247631&lt;/D&gt;&lt;D xsi:type="xsd:double"&gt;12.707135698934209&lt;/D&gt;&lt;D xsi:type="xsd:double"&gt;12.72605160127069&lt;/D&gt;&lt;D xsi:type="xsd:double"&gt;12.79500119891029&lt;/D&gt;&lt;D xsi:type="xsd:double"&gt;12.90549265826095&lt;/D&gt;&lt;D xsi:type="xsd:double"&gt;12.919342538061249&lt;/D&gt;&lt;D xsi:type="xsd:double"&gt;12.924996731212831&lt;/D&gt;&lt;D xsi:type="xsd:double"&gt;12.92682094779185&lt;/D&gt;&lt;D xsi:type="xsd:double"&gt;12.93032658529452&lt;/D&gt;&lt;D xsi:type="xsd:double"&gt;12.82705531146293&lt;/D&gt;&lt;D xsi:type="xsd:double"&gt;12.87034481846357&lt;/D&gt;&lt;D xsi:type="xsd:double"&gt;12.869206112565269&lt;/D&gt;&lt;D xsi:type="xsd:double"&gt;12.91108242344869&lt;/D&gt;&lt;D xsi:type="xsd:double"&gt;12.95742868779327&lt;/D&gt;&lt;D xsi:type="xsd:double"&gt;12.982106263234961&lt;/D&gt;&lt;D xsi:type="xsd:double"&gt;12.9867938674964&lt;/D&gt;&lt;D xsi:type="xsd:double"&gt;12.973450989913911&lt;/D&gt;&lt;D xsi:type="xsd:double"&gt;12.970373657033271&lt;/D&gt;&lt;D xsi:type="xsd:double"&gt;13.071043779086811&lt;/D&gt;&lt;D xsi:type="xsd:double"&gt;13.0825307625883&lt;/D&gt;&lt;D xsi:type="xsd:double"&gt;13.084384027477141&lt;/D&gt;&lt;D xsi:type="xsd:double"&gt;13.10472988242366&lt;/D&gt;&lt;D xsi:type="xsd:double"&gt;13.202676218486269&lt;/D&gt;&lt;D xsi:type="xsd:double"&gt;13.24719479697904&lt;/D&gt;&lt;D xsi:type="xsd:double"&gt;13.287318692214949&lt;/D&gt;&lt;D xsi:type="xsd:double"&gt;13.25577516721482&lt;/D&gt;&lt;D xsi:type="xsd:double"&gt;13.21827032051927&lt;/D&gt;&lt;D xsi:type="xsd:double"&gt;13.29240836126378&lt;/D&gt;&lt;D xsi:type="xsd:double"&gt;13.323267194714081&lt;/D&gt;&lt;D xsi:type="xsd:double"&gt;13.30727536778009&lt;/D&gt;&lt;D xsi:type="xsd:double"&gt;13.21069669509254&lt;/D&gt;&lt;D xsi:type="xsd:double"&gt;13.230938425990651&lt;/D&gt;&lt;D xsi:type="xsd:double"&gt;13.318688533577751&lt;/D&gt;&lt;D xsi:type="xsd:double"&gt;13.346908071432511&lt;/D&gt;&lt;D xsi:type="xsd:double"&gt;13.18926183764439&lt;/D&gt;&lt;D xsi:type="xsd:double"&gt;13.04790323869093&lt;/D&gt;&lt;D xsi:type="xsd:double"&gt;13.073382879923861&lt;/D&gt;&lt;D xsi:type="xsd:double"&gt;13.14491036754367&lt;/D&gt;&lt;D xsi:type="xsd:double"&gt;13.227011012507751&lt;/D&gt;&lt;D xsi:type="xsd:double"&gt;13.266109177203081&lt;/D&gt;&lt;D xsi:type="xsd:double"&gt;13.2395948792967&lt;/D&gt;&lt;D xsi:type="xsd:double"&gt;13.216801151981381&lt;/D&gt;&lt;D xsi:type="xsd:double"&gt;13.19759972838809&lt;/D&gt;&lt;D xsi:type="xsd:double"&gt;13.17124247258289&lt;/D&gt;&lt;D xsi:type="xsd:double"&gt;13.14642199428088&lt;/D&gt;&lt;D xsi:type="xsd:double"&gt;13.08778945710498&lt;/D&gt;&lt;D xsi:type="xsd:double"&gt;13.056297149603941&lt;/D&gt;&lt;D xsi:type="xsd:double"&gt;13.06187362309902&lt;/D&gt;&lt;D xsi:type="xsd:double"&gt;13.10710740782541&lt;/D&gt;&lt;D xsi:type="xsd:double"&gt;13.26019540786413&lt;/D&gt;&lt;D xsi:type="xsd:double"&gt;13.2416908427145&lt;/D&gt;&lt;D xsi:type="xsd:double"&gt;13.227048513118611&lt;/D&gt;&lt;D xsi:type="xsd:double"&gt;13.225088369831431&lt;/D&gt;&lt;D xsi:type="xsd:double"&gt;13.042893620957679&lt;/D&gt;&lt;D xsi:type="xsd:double"&gt;13.04004463326948&lt;/D&gt;&lt;D xsi:type="xsd:double"&gt;13.04662913916752&lt;/D&gt;&lt;D xsi:type="xsd:double"&gt;13.0156743919151&lt;/D&gt;&lt;D xsi:type="xsd:double"&gt;12.88708067841125&lt;/D&gt;&lt;D xsi:type="xsd:double"&gt;12.942140024826561&lt;/D&gt;&lt;D xsi:type="xsd:double"&gt;12.877345265467881&lt;/D&gt;&lt;D xsi:type="xsd:double"&gt;12.916123073589031&lt;/D&gt;&lt;D xsi:type="xsd:double"&gt;12.790817019013669&lt;/D&gt;&lt;D xsi:type="xsd:double"&gt;12.75245136010887&lt;/D&gt;&lt;D xsi:type="xsd:double"&gt;12.77693454481334&lt;/D&gt;&lt;D xsi:type="xsd:double"&gt;12.726115906370291&lt;/D&gt;&lt;D xsi:type="xsd:double"&gt;12.69019333197414&lt;/D&gt;&lt;D xsi:type="xsd:double"&gt;12.5956562624602&lt;/D&gt;&lt;D xsi:type="xsd:double"&gt;12.522545572671181&lt;/D&gt;&lt;D xsi:type="xsd:double"&gt;12.63346917125496&lt;/D&gt;&lt;D xsi:type="xsd:double"&gt;12.76915692549937&lt;/D&gt;&lt;D xsi:type="xsd:double"&gt;12.828117994925661&lt;/D&gt;&lt;D xsi:type="xsd:double"&gt;12.750217749887019&lt;/D&gt;&lt;D xsi:type="xsd:double"&gt;12.84460966808471&lt;/D&gt;&lt;D xsi:type="xsd:double"&gt;12.67389141228108&lt;/D&gt;&lt;D xsi:type="xsd:double"&gt;12.67120679455604&lt;/D&gt;&lt;D xsi:type="xsd:double"&gt;12.614538059950711&lt;/D&gt;&lt;D xsi:type="xsd:double"&gt;12.65021340060092&lt;/D&gt;&lt;D xsi:type="xsd:double"&gt;12.562844120330009&lt;/D&gt;&lt;D xsi:type="xsd:double"&gt;12.63816859668928&lt;/D&gt;&lt;D xsi:type="xsd:double"&gt;12.74840465405461&lt;/D&gt;&lt;D xsi:type="xsd:double"&gt;12.7425509276365&lt;/D&gt;&lt;D xsi:type="xsd:double"&gt;12.849573810795521&lt;/D&gt;&lt;D xsi:type="xsd:double"&gt;12.7666953297591&lt;/D&gt;&lt;D xsi:type="xsd:double"&gt;12.84902284505708&lt;/D&gt;&lt;D xsi:type="xsd:double"&gt;12.74786177012064&lt;/D&gt;&lt;D xsi:type="xsd:double"&gt;12.933687415130271&lt;/D&gt;&lt;D xsi:type="xsd:double"&gt;13.14227380126172&lt;/D&gt;&lt;D xsi:type="xsd:double"&gt;13.176882455820349&lt;/D&gt;&lt;D xsi:type="xsd:double"&gt;13.3819534688053&lt;/D&gt;&lt;D xsi:type="xsd:double"&gt;13.398232811716261&lt;/D&gt;&lt;D xsi:type="xsd:double"&gt;13.351477280103341&lt;/D&gt;&lt;D xsi:type="xsd:double"&gt;13.309222216022651&lt;/D&gt;&lt;D xsi:type="xsd:double"&gt;13.30974278611979&lt;/D&gt;&lt;D xsi:type="xsd:double"&gt;13.27994616843216&lt;/D&gt;&lt;D xsi:type="xsd:double"&gt;13.51579993830056&lt;/D&gt;&lt;D xsi:type="xsd:double"&gt;13.5762925277456&lt;/D&gt;&lt;D xsi:type="xsd:double"&gt;13.620388817311319&lt;/D&gt;&lt;D xsi:type="xsd:double"&gt;13.682716570997419&lt;/D&gt;&lt;D xsi:type="xsd:double"&gt;13.821550857141631&lt;/D&gt;&lt;D xsi:type="xsd:double"&gt;13.71298313850734&lt;/D&gt;&lt;D xsi:type="xsd:double"&gt;13.636969130040541&lt;/D&gt;&lt;D xsi:type="xsd:double"&gt;13.5439767821513&lt;/D&gt;&lt;D xsi:type="xsd:double"&gt;13.58055613299064&lt;/D&gt;&lt;D xsi:type="xsd:double"&gt;13.6581136019736&lt;/D&gt;&lt;D xsi:type="xsd:double"&gt;13.903407157892561&lt;/D&gt;&lt;D xsi:type="xsd:double"&gt;13.90264963432432&lt;/D&gt;&lt;D xsi:type="xsd:double"&gt;13.98830827771163&lt;/D&gt;&lt;D xsi:type="xsd:double"&gt;13.90375815969219&lt;/D&gt;&lt;D xsi:type="xsd:double"&gt;13.83309813128681&lt;/D&gt;&lt;D xsi:type="xsd:double"&gt;13.658055145588159&lt;/D&gt;&lt;D xsi:type="xsd:double"&gt;13.78647334553601&lt;/D&gt;&lt;D xsi:type="xsd:double"&gt;13.644285532535641&lt;/D&gt;&lt;D xsi:type="xsd:double"&gt;13.90674138684412&lt;/D&gt;&lt;D xsi:type="xsd:double"&gt;14.05122800359724&lt;/D&gt;&lt;D xsi:type="xsd:double"&gt;14.20505932927853&lt;/D&gt;&lt;D xsi:type="xsd:double"&gt;13.896201317291389&lt;/D&gt;&lt;D xsi:type="xsd:double"&gt;13.83974772198737&lt;/D&gt;&lt;D xsi:type="xsd:double"&gt;13.73334501768576&lt;/D&gt;&lt;D xsi:type="xsd:double"&gt;13.7436461043075&lt;/D&gt;&lt;D xsi:type="xsd:double"&gt;13.619595606875111&lt;/D&gt;&lt;D xsi:type="xsd:double"&gt;13.426447065282931&lt;/D&gt;&lt;D xsi:type="xsd:double"&gt;13.30830234335399&lt;/D&gt;&lt;D xsi:type="xsd:double"&gt;13.563377454721&lt;/D&gt;&lt;D xsi:type="xsd:double"&gt;13.797130034017281&lt;/D&gt;&lt;D xsi:type="xsd:double"&gt;13.917172067918621&lt;/D&gt;&lt;D xsi:type="xsd:double"&gt;13.794136438624861&lt;/D&gt;&lt;D xsi:type="xsd:double"&gt;13.801726223739671&lt;/D&gt;&lt;D xsi:type="xsd:double"&gt;14.08166338987559&lt;/D&gt;&lt;D xsi:type="xsd:double"&gt;13.961903080450989&lt;/D&gt;&lt;D xsi:type="xsd:double"&gt;14.02664321180176&lt;/D&gt;&lt;D xsi:type="xsd:double"&gt;14.07008185926686&lt;/D&gt;&lt;D xsi:type="xsd:double"&gt;14.17244979534334&lt;/D&gt;&lt;D xsi:type="xsd:double"&gt;14.11740139606588&lt;/D&gt;&lt;D xsi:type="xsd:double"&gt;14.3954732754918&lt;/D&gt;&lt;D xsi:type="xsd:double"&gt;14.49874923261077&lt;/D&gt;&lt;D xsi:type="xsd:double"&gt;14.559204353188459&lt;/D&gt;&lt;D xsi:type="xsd:double"&gt;14.62174313432179&lt;/D&gt;&lt;D xsi:type="xsd:double"&gt;14.725485263548871&lt;/D&gt;&lt;D xsi:type="xsd:double"&gt;14.64979226551821&lt;/D&gt;&lt;D xsi:type="xsd:double"&gt;14.828384251350849&lt;/D&gt;&lt;D xsi:type="xsd:double"&gt;14.744504660601431&lt;/D&gt;&lt;D xsi:type="xsd:double"&gt;14.59543751428547&lt;/D&gt;&lt;D xsi:type="xsd:double"&gt;14.693557851359531&lt;/D&gt;&lt;D xsi:type="xsd:double"&gt;15.015469694018369&lt;/D&gt;&lt;D xsi:type="xsd:double"&gt;15.10882446604997&lt;/D&gt;&lt;D xsi:type="xsd:double"&gt;15.301700838139761&lt;/D&gt;&lt;D xsi:type="xsd:double"&gt;15.503100110446329&lt;/D&gt;&lt;D xsi:type="xsd:double"&gt;15.400842225294261&lt;/D&gt;&lt;D xsi:type="xsd:double"&gt;15.416749598661051&lt;/D&gt;&lt;D xsi:type="xsd:double"&gt;15.34715323800873&lt;/D&gt;&lt;D xsi:type="xsd:double"&gt;15.223803636425719&lt;/D&gt;&lt;D xsi:type="xsd:double"&gt;15.32812207919693&lt;/D&gt;&lt;D xsi:type="xsd:double"&gt;15.36632834387598&lt;/D&gt;&lt;D xsi:type="xsd:double"&gt;15.40361906351186&lt;/D&gt;&lt;D xsi:type="xsd:double"&gt;15.46044800823053&lt;/D&gt;&lt;D xsi:type="xsd:double"&gt;15.40091712554077&lt;/D&gt;&lt;D xsi:type="xsd:double"&gt;15.276650386619989&lt;/D&gt;&lt;D xsi:type="xsd:double"&gt;15.30128345622019&lt;/D&gt;&lt;D xsi:type="xsd:double"&gt;15.275892503737211&lt;/D&gt;&lt;D xsi:type="xsd:double"&gt;15.36230479553193&lt;/D&gt;&lt;D xsi:type="xsd:double"&gt;15.695805260666109&lt;/D&gt;&lt;D xsi:type="xsd:double"&gt;15.785415984032021&lt;/D&gt;&lt;D xsi:type="xsd:double"&gt;15.87033851256956&lt;/D&gt;&lt;D xsi:type="xsd:double"&gt;15.84260736030879&lt;/D&gt;&lt;D xsi:type="xsd:double"&gt;15.88111718263338&lt;/D&gt;&lt;D xsi:type="xsd:double"&gt;15.850095814708791&lt;/D&gt;&lt;D xsi:type="xsd:double"&gt;15.937682902948041&lt;/D&gt;&lt;D xsi:type="xsd:double"&gt;16.219581581762519&lt;/D&gt;&lt;D xsi:type="xsd:double"&gt;16.314697526087532&lt;/D&gt;&lt;D xsi:type="xsd:double"&gt;16.32491795544939&lt;/D&gt;&lt;D xsi:type="xsd:double"&gt;16.291409306547411&lt;/D&gt;&lt;D xsi:type="xsd:double"&gt;16.267225154493371&lt;/D&gt;&lt;D xsi:type="xsd:double"&gt;16.254712621781909&lt;/D&gt;&lt;D xsi:type="xsd:double"&gt;16.249522129575929&lt;/D&gt;&lt;D xsi:type="xsd:double"&gt;16.249301075038421&lt;/D&gt;&lt;D xsi:type="xsd:double"&gt;16.2063423309842&lt;/D&gt;&lt;D xsi:type="xsd:double"&gt;16.17722209201354&lt;/D&gt;&lt;D xsi:type="xsd:double"&gt;16.195172439684779&lt;/D&gt;&lt;D xsi:type="xsd:double"&gt;16.211010583887049&lt;/D&gt;&lt;D xsi:type="xsd:double"&gt;16.235533499539748&lt;/D&gt;&lt;D xsi:type="xsd:double"&gt;16.240323091185122&lt;/D&gt;&lt;D xsi:type="xsd:double"&gt;16.269539771489232&lt;/D&gt;&lt;D xsi:type="xsd:double"&gt;16.331619575634161&lt;/D&gt;&lt;D xsi:type="xsd:double"&gt;16.312665598109241&lt;/D&gt;&lt;D xsi:type="xsd:double"&gt;16.336469178440989&lt;/D&gt;&lt;D xsi:type="xsd:double"&gt;16.340024439891931&lt;/D&gt;&lt;D xsi:type="xsd:double"&gt;16.366722022772969&lt;/D&gt;&lt;D xsi:type="xsd:double"&gt;16.377878877576769&lt;/D&gt;&lt;D xsi:type="xsd:double"&gt;16.36595048258523&lt;/D&gt;&lt;D xsi:type="xsd:double"&gt;16.4188143190217&lt;/D&gt;&lt;D xsi:type="xsd:double"&gt;16.4413210765497&lt;/D&gt;&lt;D xsi:type="xsd:double"&gt;16.46766378327569&lt;/D&gt;&lt;D xsi:type="xsd:double"&gt;16.505455058111441&lt;/D&gt;&lt;D xsi:type="xsd:double"&gt;16.685551784922868&lt;/D&gt;&lt;D xsi:type="xsd:double"&gt;16.806041373037139&lt;/D&gt;&lt;D xsi:type="xsd:double"&gt;16.865892409706639&lt;/D&gt;&lt;D xsi:type="xsd:double"&gt;16.979181988923969&lt;/D&gt;&lt;D xsi:type="xsd:double"&gt;16.87528978699082&lt;/D&gt;&lt;D xsi:type="xsd:double"&gt;16.8425084897909&lt;/D&gt;&lt;D xsi:type="xsd:double"&gt;16.890427663555521&lt;/D&gt;&lt;D xsi:type="xsd:double"&gt;16.9296863415749&lt;/D&gt;&lt;D xsi:type="xsd:double"&gt;16.857335544126421&lt;/D&gt;&lt;D xsi:type="xsd:double"&gt;17.02528077147036&lt;/D&gt;&lt;D xsi:type="xsd:double"&gt;17.06747450465199&lt;/D&gt;&lt;D xsi:type="xsd:double"&gt;17.043767239769171&lt;/D&gt;&lt;D xsi:type="xsd:double"&gt;17.100123548835811&lt;/D&gt;&lt;D xsi:type="xsd:double"&gt;17.2297112411671&lt;/D&gt;&lt;D xsi:type="xsd:double"&gt;17.21672150513799&lt;/D&gt;&lt;D xsi:type="xsd:double"&gt;17.196341160082259&lt;/D&gt;&lt;D xsi:type="xsd:double"&gt;17.11060637849376&lt;/D&gt;&lt;D xsi:type="xsd:double"&gt;17.170047595785249&lt;/D&gt;&lt;D xsi:type="xsd:double"&gt;17.122361171883931&lt;/D&gt;&lt;D xsi:type="xsd:double"&gt;17.07076544948065&lt;/D&gt;&lt;D xsi:type="xsd:double"&gt;16.961922098796322&lt;/D&gt;&lt;D xsi:type="xsd:double"&gt;17.014516818024411&lt;/D&gt;&lt;D xsi:type="xsd:double"&gt;17.095814654602119&lt;/D&gt;&lt;D xsi:type="xsd:double"&gt;17.051658531902952&lt;/D&gt;&lt;D xsi:type="xsd:double"&gt;17.00214474284628&lt;/D&gt;&lt;D xsi:type="xsd:double"&gt;17.035238061279149&lt;/D&gt;&lt;D xsi:type="xsd:double"&gt;17.128949787730981&lt;/D&gt;&lt;D xsi:type="xsd:double"&gt;17.071531191049541&lt;/D&gt;&lt;D xsi:type="xsd:double"&gt;17.095732444063959&lt;/D&gt;&lt;D xsi:type="xsd:double"&gt;17.04862773601225&lt;/D&gt;&lt;D xsi:type="xsd:double"&gt;17.0775836911121&lt;/D&gt;&lt;D xsi:type="xsd:double"&gt;17.16437105438046&lt;/D&gt;&lt;D xsi:type="xsd:double"&gt;17.2061334803991&lt;/D&gt;&lt;D xsi:type="xsd:double"&gt;16.93275124947311&lt;/D&gt;&lt;D xsi:type="xsd:double"&gt;16.810124409837648&lt;/D&gt;&lt;D xsi:type="xsd:double"&gt;16.780610911751239&lt;/D&gt;&lt;D xsi:type="xsd:double"&gt;16.854769580934882&lt;/D&gt;&lt;D xsi:type="xsd:double"&gt;16.845854516880468&lt;/D&gt;&lt;D xsi:type="xsd:double"&gt;17.118420567517351&lt;/D&gt;&lt;D xsi:type="xsd:double"&gt;17.099797487180151&lt;/D&gt;&lt;D xsi:type="xsd:double"&gt;17.056272224002331&lt;/D&gt;&lt;D xsi:type="xsd:double"&gt;16.487627366200911&lt;/D&gt;&lt;D xsi:type="xsd:double"&gt;16.503033417803248&lt;/D&gt;&lt;D xsi:type="xsd:double"&gt;16.43539324899929&lt;/D&gt;&lt;D xsi:type="xsd:double"&gt;16.48558582185716&lt;/D&gt;&lt;D xsi:type="xsd:double"&gt;16.59537935863651&lt;/D&gt;&lt;D xsi:type="xsd:double"&gt;16.50167313627351&lt;/D&gt;&lt;D xsi:type="xsd:double"&gt;16.438481290719839&lt;/D&gt;&lt;D xsi:type="xsd:double"&gt;16.488704933054631&lt;/D&gt;&lt;D xsi:type="xsd:double"&gt;16.444283495942841&lt;/D&gt;&lt;D xsi:type="xsd:double"&gt;16.4511434011015&lt;/D&gt;&lt;D xsi:type="xsd:double"&gt;16.49969353890171&lt;/D&gt;&lt;D xsi:type="xsd:double"&gt;16.563675877725789&lt;/D&gt;&lt;D xsi:type="xsd:double"&gt;16.6259870763124&lt;/D&gt;&lt;D xsi:type="xsd:double"&gt;16.5563397353085&lt;/D&gt;&lt;D xsi:type="xsd:double"&gt;16.389465371021728&lt;/D&gt;&lt;D xsi:type="xsd:double"&gt;16.237953690034&lt;/D&gt;&lt;D xsi:type="xsd:double"&gt;16.317255299912759&lt;/D&gt;&lt;D xsi:type="xsd:double"&gt;16.3492188112698&lt;/D&gt;&lt;D xsi:type="xsd:double"&gt;16.26479181293109&lt;/D&gt;&lt;D xsi:type="xsd:double"&gt;16.08382212975852&lt;/D&gt;&lt;D xsi:type="xsd:double"&gt;16.067851877271689&lt;/D&gt;&lt;D xsi:type="xsd:double"&gt;15.632055809388021&lt;/D&gt;&lt;D xsi:type="xsd:double"&gt;15.95742863380422&lt;/D&gt;&lt;D xsi:type="xsd:double"&gt;16.130299364599949&lt;/D&gt;&lt;D xsi:type="xsd:double"&gt;16.197024935820419&lt;/D&gt;&lt;D xsi:type="xsd:double"&gt;16.201721860056331&lt;/D&gt;&lt;D xsi:type="xsd:double"&gt;16.21523375576384&lt;/D&gt;&lt;D xsi:type="xsd:double"&gt;16.203785231685281&lt;/D&gt;&lt;D xsi:type="xsd:double"&gt;16.3040254999317&lt;/D&gt;&lt;D xsi:type="xsd:double"&gt;16.31854048172714&lt;/D&gt;&lt;D xsi:type="xsd:double"&gt;16.390587472340691&lt;/D&gt;&lt;D xsi:type="xsd:double"&gt;16.304536107344731&lt;/D&gt;&lt;D xsi:type="xsd:double"&gt;16.3268892267516&lt;/D&gt;&lt;D xsi:type="xsd:double"&gt;16.259650078910429&lt;/D&gt;&lt;D xsi:type="xsd:double"&gt;15.91118859522982&lt;/D&gt;&lt;D xsi:type="xsd:double"&gt;15.95495548416705&lt;/D&gt;&lt;D xsi:type="xsd:double"&gt;15.98254752614872&lt;/D&gt;&lt;D xsi:type="xsd:double"&gt;15.95028252066767&lt;/D&gt;&lt;D xsi:type="xsd:double"&gt;16.028624369915619&lt;/D&gt;&lt;D xsi:type="xsd:double"&gt;15.92205387587647&lt;/D&gt;&lt;D xsi:type="xsd:double"&gt;15.9209491389016&lt;/D&gt;&lt;D xsi:type="xsd:double"&gt;15.88228488485345&lt;/D&gt;&lt;D xsi:type="xsd:double"&gt;15.82921857462606&lt;/D&gt;&lt;D xsi:type="xsd:double"&gt;15.898801699756239&lt;/D&gt;&lt;D xsi:type="xsd:double"&gt;16.01632979490763&lt;/D&gt;&lt;D xsi:type="xsd:double"&gt;16.123701330139969&lt;/D&gt;&lt;D xsi:type="xsd:double"&gt;15.96040401387503&lt;/D&gt;&lt;D xsi:type="xsd:double"&gt;16.823009713341381&lt;/D&gt;&lt;D xsi:type="xsd:double"&gt;16.82622700117459&lt;/D&gt;&lt;D xsi:type="xsd:double"&gt;16.801793392861718&lt;/D&gt;&lt;D xsi:type="xsd:double"&gt;16.648479384335989&lt;/D&gt;&lt;D xsi:type="xsd:double"&gt;16.59079191138747&lt;/D&gt;&lt;D xsi:type="xsd:double"&gt;16.36483977767972&lt;/D&gt;&lt;D xsi:type="xsd:double"&gt;16.2529045943396&lt;/D&gt;&lt;D xsi:type="xsd:double"&gt;15.700615909995539&lt;/D&gt;&lt;D xsi:type="xsd:double"&gt;15.6937340708222&lt;/D&gt;&lt;D xsi:type="xsd:double"&gt;15.68359330690007&lt;/D&gt;&lt;D xsi:type="xsd:double"&gt;16.088095305814921&lt;/D&gt;&lt;D xsi:type="xsd:double"&gt;16.048975683163778&lt;/D&gt;&lt;D xsi:type="xsd:double"&gt;16.099758295722271&lt;/D&gt;&lt;D xsi:type="xsd:double"&gt;15.9158494573762&lt;/D&gt;&lt;D xsi:type="xsd:double"&gt;15.83817763216711&lt;/D&gt;&lt;D xsi:type="xsd:double"&gt;15.872515441051769&lt;/D&gt;&lt;D xsi:type="xsd:double"&gt;15.81354387249884&lt;/D&gt;&lt;D xsi:type="xsd:double"&gt;16.079654119381271&lt;/D&gt;&lt;D xsi:type="xsd:double"&gt;16.424577811030709&lt;/D&gt;&lt;D xsi:type="xsd:double"&gt;16.179229323869961&lt;/D&gt;&lt;D xsi:type="xsd:double"&gt;16.09693074982701&lt;/D&gt;&lt;D xsi:type="xsd:double"&gt;16.04743937820384&lt;/D&gt;&lt;D xsi:type="xsd:double"&gt;16.06173071830867&lt;/D&gt;&lt;D xsi:type="xsd:double"&gt;16.334355398146879&lt;/D&gt;&lt;D xsi:type="xsd:double"&gt;16.226382712731048&lt;/D&gt;&lt;D xsi:type="xsd:double"&gt;16.238387490129409&lt;/D&gt;&lt;D xsi:type="xsd:double"&gt;16.211250782152462&lt;/D&gt;&lt;D xsi:type="xsd:double"&gt;16.312230573790679&lt;/D&gt;&lt;D xsi:type="xsd:double"&gt;16.099121591612239&lt;/D&gt;&lt;D xsi:type="xsd:double"&gt;16.059063505790661&lt;/D&gt;&lt;D xsi:type="xsd:double"&gt;16.084353219771131&lt;/D&gt;&lt;D xsi:type="xsd:double"&gt;15.757275555406441&lt;/D&gt;&lt;D xsi:type="xsd:double"&gt;15.86578268038414&lt;/D&gt;&lt;D xsi:type="xsd:double"&gt;16.16811591550173&lt;/D&gt;&lt;D xsi:type="xsd:double"&gt;16.32860011765208&lt;/D&gt;&lt;D xsi:type="xsd:double"&gt;16.308564120973461&lt;/D&gt;&lt;D xsi:type="xsd:double"&gt;16.52543628337736&lt;/D&gt;&lt;D xsi:type="xsd:double"&gt;16.457728347655721&lt;/D&gt;&lt;D xsi:type="xsd:double"&gt;16.464229362049171&lt;/D&gt;&lt;D xsi:type="xsd:double"&gt;16.618319568986511&lt;/D&gt;&lt;D xsi:type="xsd:double"&gt;16.63836632717765&lt;/D&gt;&lt;D xsi:type="xsd:double"&gt;16.587941267959071&lt;/D&gt;&lt;D xsi:type="xsd:double"&gt;16.808233486332181&lt;/D&gt;&lt;D xsi:type="xsd:double"&gt;16.886362875234781&lt;/D&gt;&lt;D xsi:type="xsd:double"&gt;16.943990620490219&lt;/D&gt;&lt;D xsi:type="xsd:double"&gt;16.88827937287569&lt;/D&gt;&lt;D xsi:type="xsd:double"&gt;16.8292460947729&lt;/D&gt;&lt;D xsi:type="xsd:double"&gt;16.954892808573689&lt;/D&gt;&lt;D xsi:type="xsd:double"&gt;16.96729860650936&lt;/D&gt;&lt;D xsi:type="xsd:double"&gt;17.00097145744094&lt;/D&gt;&lt;D xsi:type="xsd:double"&gt;17.0166212218024&lt;/D&gt;&lt;D xsi:type="xsd:double"&gt;16.934745022269841&lt;/D&gt;&lt;D xsi:type="xsd:double"&gt;16.832220722565271&lt;/D&gt;&lt;D xsi:type="xsd:double"&gt;16.768845301389639&lt;/D&gt;&lt;D xsi:type="xsd:double"&gt;16.902189212960842&lt;/D&gt;&lt;D xsi:type="xsd:double"&gt;17.146971570803711&lt;/D&gt;&lt;D xsi:type="xsd:double"&gt;17.17519794279195&lt;/D&gt;&lt;D xsi:type="xsd:double"&gt;17.135408383430111&lt;/D&gt;&lt;D xsi:type="xsd:double"&gt;16.995440857746509&lt;/D&gt;&lt;D xsi:type="xsd:double"&gt;16.851275049887089&lt;/D&gt;&lt;D xsi:type="xsd:double"&gt;16.87275161406&lt;/D&gt;&lt;D xsi:type="xsd:double"&gt;17.154416110204959&lt;/D&gt;&lt;D xsi:type="xsd:double"&gt;16.742644633058571&lt;/D&gt;&lt;D xsi:type="xsd:double"&gt;16.570672381764741&lt;/D&gt;&lt;D xsi:type="xsd:double"&gt;16.742693924313581&lt;/D&gt;&lt;D xsi:type="xsd:double"&gt;16.690034659324489&lt;/D&gt;&lt;D xsi:type="xsd:double"&gt;16.836406752042041&lt;/D&gt;&lt;D xsi:type="xsd:double"&gt;16.97051525772677&lt;/D&gt;&lt;D xsi:type="xsd:double"&gt;16.93332006423838&lt;/D&gt;&lt;D xsi:type="xsd:double"&gt;16.9574893245784&lt;/D&gt;&lt;D xsi:type="xsd:double"&gt;16.932110938575569&lt;/D&gt;&lt;D xsi:type="xsd:double"&gt;16.88239165911644&lt;/D&gt;&lt;D xsi:type="xsd:double"&gt;16.604420537064129&lt;/D&gt;&lt;D xsi:type="xsd:double"&gt;16.63213769584403&lt;/D&gt;&lt;D xsi:type="xsd:double"&gt;16.809619838200209&lt;/D&gt;&lt;D xsi:type="xsd:double"&gt;16.847229135044159&lt;/D&gt;&lt;D xsi:type="xsd:double"&gt;16.85119232363262&lt;/D&gt;&lt;D xsi:type="xsd:double"&gt;16.75862761216132&lt;/D&gt;&lt;D xsi:type="xsd:double"&gt;16.560685757775531&lt;/D&gt;&lt;D xsi:type="xsd:double"&gt;16.38775004664528&lt;/D&gt;&lt;D xsi:type="xsd:double"&gt;16.42149220270721&lt;/D&gt;&lt;D xsi:type="xsd:double"&gt;16.393287643533721&lt;/D&gt;&lt;D xsi:type="xsd:double"&gt;16.300328582426712&lt;/D&gt;&lt;D xsi:type="xsd:double"&gt;16.214725571592389&lt;/D&gt;&lt;D xsi:type="xsd:double"&gt;16.219717641973521&lt;/D&gt;&lt;D xsi:type="xsd:double"&gt;16.485084272994811&lt;/D&gt;&lt;D xsi:type="xsd:double"&gt;16.49171189486286&lt;/D&gt;&lt;D xsi:type="xsd:double"&gt;16.4095177518588&lt;/D&gt;&lt;D xsi:type="xsd:double"&gt;16.420574325798661&lt;/D&gt;&lt;D xsi:type="xsd:double"&gt;16.443399538030519&lt;/D&gt;&lt;D xsi:type="xsd:double"&gt;16.5721088259256&lt;/D&gt;&lt;D xsi:type="xsd:double"&gt;16.59216601503762&lt;/D&gt;&lt;D xsi:type="xsd:double"&gt;16.4946283419009&lt;/D&gt;&lt;D xsi:type="xsd:double"&gt;16.54985160398871&lt;/D&gt;&lt;D xsi:type="xsd:double"&gt;16.52049485374604&lt;/D&gt;&lt;D xsi:type="xsd:double"&gt;16.56260295316601&lt;/D&gt;&lt;D xsi:type="xsd:double"&gt;16.221385833435441&lt;/D&gt;&lt;D xsi:type="xsd:double"&gt;16.091570424711161&lt;/D&gt;&lt;D xsi:type="xsd:double"&gt;16.08682944065205&lt;/D&gt;&lt;D xsi:type="xsd:double"&gt;15.63727668347247&lt;/D&gt;&lt;D xsi:type="xsd:double"&gt;15.74416465217204&lt;/D&gt;&lt;D xsi:type="xsd:double"&gt;15.415696158468659&lt;/D&gt;&lt;D xsi:type="xsd:double"&gt;15.309126226877231&lt;/D&gt;&lt;D xsi:type="xsd:double"&gt;15.5230075007527&lt;/D&gt;&lt;D xsi:type="xsd:double"&gt;15.491649777250471&lt;/D&gt;&lt;D xsi:type="xsd:double"&gt;15.34831047294127&lt;/D&gt;&lt;D xsi:type="xsd:double"&gt;15.24129351208612&lt;/D&gt;&lt;D xsi:type="xsd:double"&gt;15.5588242173282&lt;/D&gt;&lt;D xsi:type="xsd:double"&gt;15.11225193277059&lt;/D&gt;&lt;D xsi:type="xsd:double"&gt;14.92466536416288&lt;/D&gt;&lt;D xsi:type="xsd:double"&gt;15.412361187499441&lt;/D&gt;&lt;D xsi:type="xsd:double"&gt;15.651697763237561&lt;/D&gt;&lt;D xsi:type="xsd:double"&gt;15.3655609583459&lt;/D&gt;&lt;D xsi:type="xsd:double"&gt;15.511450606979841&lt;/D&gt;&lt;D xsi:type="xsd:double"&gt;15.63123960971825&lt;/D&gt;&lt;D xsi:type="xsd:double"&gt;15.983333792204791&lt;/D&gt;&lt;D xsi:type="xsd:double"&gt;15.982549765575991&lt;/D&gt;&lt;D xsi:type="xsd:double"&gt;16.004850937549161&lt;/D&gt;&lt;D xsi:type="xsd:double"&gt;15.72240097200859&lt;/D&gt;&lt;D xsi:type="xsd:double"&gt;15.9037585105908&lt;/D&gt;&lt;D xsi:type="xsd:double"&gt;15.90379387523716&lt;/D&gt;&lt;D xsi:type="xsd:double"&gt;15.48155261803881&lt;/D&gt;&lt;D xsi:type="xsd:double"&gt;15.445051522294319&lt;/D&gt;&lt;D xsi:type="xsd:double"&gt;15.88954853273245&lt;/D&gt;&lt;D xsi:type="xsd:double"&gt;16.008953981407281&lt;/D&gt;&lt;D xsi:type="xsd:double"&gt;15.97428519959065&lt;/D&gt;&lt;D xsi:type="xsd:double"&gt;16.296675526526609&lt;/D&gt;&lt;D xsi:type="xsd:double"&gt;16.258483098566622&lt;/D&gt;&lt;D xsi:type="xsd:double"&gt;16.39663747247371&lt;/D&gt;&lt;D xsi:type="xsd:double"&gt;16.351636526312522&lt;/D&gt;&lt;D xsi:type="xsd:double"&gt;16.25189234722167&lt;/D&gt;&lt;D xsi:type="xsd:double"&gt;16.058113712228469&lt;/D&gt;&lt;D xsi:type="xsd:double"&gt;16.375826713667909&lt;/D&gt;&lt;D xsi:type="xsd:double"&gt;16.191960768794569&lt;/D&gt;&lt;D xsi:type="xsd:double"&gt;16.227409570757342&lt;/D&gt;&lt;D xsi:type="xsd:double"&gt;16.28797550967742&lt;/D&gt;&lt;D xsi:type="xsd:double"&gt;16.280832196367889&lt;/D&gt;&lt;D xsi:type="xsd:double"&gt;16.302438392327641&lt;/D&gt;&lt;D xsi:type="xsd:double"&gt;16.29268416657418&lt;/D&gt;&lt;D xsi:type="xsd:double"&gt;16.280540166265581&lt;/D&gt;&lt;D xsi:type="xsd:double"&gt;16.311421138847859&lt;/D&gt;&lt;D xsi:type="xsd:double"&gt;16.329765773855119&lt;/D&gt;&lt;D xsi:type="xsd:double"&gt;16.398565432991909&lt;/D&gt;&lt;D xsi:type="xsd:double"&gt;16.44270798125287&lt;/D&gt;&lt;D xsi:type="xsd:double"&gt;16.465447947921771&lt;/D&gt;&lt;D xsi:type="xsd:double"&gt;16.482027708244122&lt;/D&gt;&lt;D xsi:type="xsd:double"&gt;16.501498855504391&lt;/D&gt;&lt;D xsi:type="xsd:double"&gt;16.552533005893331&lt;/D&gt;&lt;D xsi:type="xsd:double"&gt;16.532867919714189&lt;/D&gt;&lt;D xsi:type="xsd:double"&gt;16.540865472654762&lt;/D&gt;&lt;D xsi:type="xsd:double"&gt;16.546773194869751&lt;/D&gt;&lt;D xsi:type="xsd:double"&gt;16.532142430978571&lt;/D&gt;&lt;D xsi:type="xsd:double"&gt;16.555192327553751&lt;/D&gt;&lt;D xsi:type="xsd:double"&gt;16.603978727740529&lt;/D&gt;&lt;D xsi:type="xsd:double"&gt;16.59987251223879&lt;/D&gt;&lt;D xsi:type="xsd:double"&gt;16.573674326433739&lt;/D&gt;&lt;D xsi:type="xsd:double"&gt;16.53858013464944&lt;/D&gt;&lt;D xsi:type="xsd:double"&gt;16.572328590591109&lt;/D&gt;&lt;D xsi:type="xsd:double"&gt;16.60596627588232&lt;/D&gt;&lt;D xsi:type="xsd:double"&gt;16.634201254268749&lt;/D&gt;&lt;D xsi:type="xsd:double"&gt;16.648163038694008&lt;/D&gt;&lt;D xsi:type="xsd:double"&gt;16.657036862281611&lt;/D&gt;&lt;D xsi:type="xsd:double"&gt;16.800191879415181&lt;/D&gt;&lt;D xsi:type="xsd:double"&gt;16.826338459244571&lt;/D&gt;&lt;D xsi:type="xsd:double"&gt;16.817581117182971&lt;/D&gt;&lt;D xsi:type="xsd:double"&gt;16.809952089454061&lt;/D&gt;&lt;D xsi:type="xsd:double"&gt;16.84068345530526&lt;/D&gt;&lt;D xsi:type="xsd:double"&gt;16.795848452857481&lt;/D&gt;&lt;D xsi:type="xsd:double"&gt;16.896305858592839&lt;/D&gt;&lt;D xsi:type="xsd:double"&gt;16.885900321380031&lt;/D&gt;&lt;D xsi:type="xsd:double"&gt;16.855232752082969&lt;/D&gt;&lt;D xsi:type="xsd:double"&gt;16.8864472238681&lt;/D&gt;&lt;D xsi:type="xsd:double"&gt;16.892866489297521&lt;/D&gt;&lt;D xsi:type="xsd:double"&gt;16.904258997783352&lt;/D&gt;&lt;D xsi:type="xsd:double"&gt;16.813190433343181&lt;/D&gt;&lt;D xsi:type="xsd:double"&gt;16.781665473028159&lt;/D&gt;&lt;D xsi:type="xsd:double"&gt;16.787056924125451&lt;/D&gt;&lt;D xsi:type="xsd:double"&gt;16.773356753067731&lt;/D&gt;&lt;D xsi:type="xsd:double"&gt;16.711460594709539&lt;/D&gt;&lt;D xsi:type="xsd:double"&gt;16.7171130958126&lt;/D&gt;&lt;D xsi:type="xsd:double"&gt;16.7609491336891&lt;/D&gt;&lt;D xsi:type="xsd:double"&gt;16.729606409175961&lt;/D&gt;&lt;D xsi:type="xsd:double"&gt;16.6996419470869&lt;/D&gt;&lt;D xsi:type="xsd:double"&gt;16.672146796742862&lt;/D&gt;&lt;D xsi:type="xsd:double"&gt;16.72478273831015&lt;/D&gt;&lt;D xsi:type="xsd:double"&gt;16.785723715057809&lt;/D&gt;&lt;D xsi:type="xsd:double"&gt;16.6738666369323&lt;/D&gt;&lt;D xsi:type="xsd:double"&gt;16.614705699219861&lt;/D&gt;&lt;D xsi:type="xsd:double"&gt;16.647646792854641&lt;/D&gt;&lt;D xsi:type="xsd:double"&gt;16.646179544074151&lt;/D&gt;&lt;D xsi:type="xsd:double"&gt;16.640587580350431&lt;/D&gt;&lt;D xsi:type="xsd:double"&gt;16.7874980381879&lt;/D&gt;&lt;D xsi:type="xsd:double"&gt;16.8358075317484&lt;/D&gt;&lt;D xsi:type="xsd:double"&gt;16.915749945289171&lt;/D&gt;&lt;D xsi:type="xsd:double"&gt;16.942330772204539&lt;/D&gt;&lt;D xsi:type="xsd:double"&gt;17.022522363732961&lt;/D&gt;&lt;D xsi:type="xsd:double"&gt;16.996460945135681&lt;/D&gt;&lt;D xsi:type="xsd:double"&gt;17.012432557100428&lt;/D&gt;&lt;D xsi:type="xsd:double"&gt;17.042785441481211&lt;/D&gt;&lt;D xsi:type="xsd:double"&gt;17.026783054935969&lt;/D&gt;&lt;D xsi:type="xsd:double"&gt;17.141798760225541&lt;/D&gt;&lt;D xsi:type="xsd:double"&gt;17.141061448351&lt;/D&gt;&lt;D xsi:type="xsd:double"&gt;17.093837018298419&lt;/D&gt;&lt;D xsi:type="xsd:double"&gt;16.914776780333639&lt;/D&gt;&lt;D xsi:type="xsd:double"&gt;16.86125680050035&lt;/D&gt;&lt;D xsi:type="xsd:double"&gt;16.91508676551722&lt;/D&gt;&lt;D xsi:type="xsd:double"&gt;16.78475190761009&lt;/D&gt;&lt;D xsi:type="xsd:double"&gt;16.81576418390933&lt;/D&gt;&lt;D xsi:type="xsd:double"&gt;16.89422995814466&lt;/D&gt;&lt;D xsi:type="xsd:double"&gt;16.961357753313631&lt;/D&gt;&lt;D xsi:type="xsd:double"&gt;17.032637935006068&lt;/D&gt;&lt;D xsi:type="xsd:double"&gt;17.037355241072639&lt;/D&gt;&lt;D xsi:type="xsd:double"&gt;16.889234702381909&lt;/D&gt;&lt;D xsi:type="xsd:double"&gt;16.882336383208081&lt;/D&gt;&lt;D xsi:type="xsd:double"&gt;16.86998981490455&lt;/D&gt;&lt;D xsi:type="xsd:double"&gt;17.01652615304419&lt;/D&gt;&lt;D xsi:type="xsd:double"&gt;17.13910933879075&lt;/D&gt;&lt;D xsi:type="xsd:double"&gt;17.31553973773882&lt;/D&gt;&lt;D xsi:type="xsd:double"&gt;17.207386273596541&lt;/D&gt;&lt;D xsi:type="xsd:double"&gt;17.080324263988441&lt;/D&gt;&lt;D xsi:type="xsd:double"&gt;17.1601256363481&lt;/D&gt;&lt;D xsi:type="xsd:double"&gt;17.057542206167341&lt;/D&gt;&lt;D xsi:type="xsd:double"&gt;17.169347994696821&lt;/D&gt;&lt;D xsi:type="xsd:double"&gt;17.305999693749531&lt;/D&gt;&lt;D xsi:type="xsd:double"&gt;17.338561078189219&lt;/D&gt;&lt;D xsi:type="xsd:double"&gt;17.4211658876163&lt;/D&gt;&lt;D xsi:type="xsd:double"&gt;17.45821403840019&lt;/D&gt;&lt;D xsi:type="xsd:double"&gt;17.5249123402548&lt;/D&gt;&lt;D xsi:type="xsd:double"&gt;17.53404271776553&lt;/D&gt;&lt;D xsi:type="xsd:double"&gt;17.606531967207349&lt;/D&gt;&lt;D xsi:type="xsd:double"&gt;17.671912043139539&lt;/D&gt;&lt;D xsi:type</t>
        </r>
      </text>
    </comment>
    <comment ref="A55" authorId="0" shapeId="0">
      <text>
        <r>
          <rPr>
            <b/>
            <sz val="9"/>
            <color indexed="81"/>
            <rFont val="Tahoma"/>
            <charset val="1"/>
          </rPr>
          <t>="xsd:double"&gt;17.641762674754279&lt;/D&gt;&lt;D xsi:type="xsd:double"&gt;17.687947142296849&lt;/D&gt;&lt;D xsi:type="xsd:double"&gt;17.78122039046368&lt;/D&gt;&lt;D xsi:type="xsd:double"&gt;17.86702310856408&lt;/D&gt;&lt;D xsi:type="xsd:double"&gt;17.85874218543173&lt;/D&gt;&lt;D xsi:type="xsd:double"&gt;17.720818186550211&lt;/D&gt;&lt;D xsi:type="xsd:double"&gt;17.720126116770871&lt;/D&gt;&lt;D xsi:type="xsd:double"&gt;17.524350832457209&lt;/D&gt;&lt;D xsi:type="xsd:double"&gt;17.561090192265379&lt;/D&gt;&lt;D xsi:type="xsd:double"&gt;17.708404238361769&lt;/D&gt;&lt;D xsi:type="xsd:double"&gt;17.907070401075192&lt;/D&gt;&lt;D xsi:type="xsd:double"&gt;17.863844887583031&lt;/D&gt;&lt;D xsi:type="xsd:double"&gt;17.84689492922697&lt;/D&gt;&lt;D xsi:type="xsd:double"&gt;17.9164206657662&lt;/D&gt;&lt;D xsi:type="xsd:double"&gt;18.040751171979391&lt;/D&gt;&lt;D xsi:type="xsd:double"&gt;18.013490531234279&lt;/D&gt;&lt;D xsi:type="xsd:double"&gt;18.052536165739671&lt;/D&gt;&lt;D xsi:type="xsd:double"&gt;18.033866779915549&lt;/D&gt;&lt;D xsi:type="xsd:double"&gt;18.1934816199145&lt;/D&gt;&lt;D xsi:type="xsd:double"&gt;18.172850701223918&lt;/D&gt;&lt;D xsi:type="xsd:double"&gt;18.212331869096442&lt;/D&gt;&lt;D xsi:type="xsd:double"&gt;18.202633481080142&lt;/D&gt;&lt;D xsi:type="xsd:double"&gt;18.15673164111244&lt;/D&gt;&lt;D xsi:type="xsd:double"&gt;18.17983582514827&lt;/D&gt;&lt;D xsi:type="xsd:double"&gt;18.192421741588419&lt;/D&gt;&lt;D xsi:type="xsd:double"&gt;18.137197008434089&lt;/D&gt;&lt;D xsi:type="xsd:double"&gt;18.212196403845251&lt;/D&gt;&lt;D xsi:type="xsd:double"&gt;18.132219840218&lt;/D&gt;&lt;D xsi:type="xsd:double"&gt;18.170029253099539&lt;/D&gt;&lt;D xsi:type="xsd:double"&gt;18.20889812222606&lt;/D&gt;&lt;D xsi:type="xsd:double"&gt;18.411327775659629&lt;/D&gt;&lt;D xsi:type="xsd:double"&gt;18.50972204551206&lt;/D&gt;&lt;D xsi:type="xsd:double"&gt;18.437366575038251&lt;/D&gt;&lt;D xsi:type="xsd:double"&gt;18.550477878500949&lt;/D&gt;&lt;D xsi:type="xsd:double"&gt;18.61856782254673&lt;/D&gt;&lt;D xsi:type="xsd:double"&gt;18.331934780256109&lt;/D&gt;&lt;D xsi:type="xsd:double"&gt;18.34982087293929&lt;/D&gt;&lt;D xsi:type="xsd:double"&gt;18.338018696785209&lt;/D&gt;&lt;D xsi:type="xsd:double"&gt;18.401722464207381&lt;/D&gt;&lt;D xsi:type="xsd:double"&gt;18.455222961903338&lt;/D&gt;&lt;D xsi:type="xsd:double"&gt;18.402748104815149&lt;/D&gt;&lt;D xsi:type="xsd:double"&gt;18.445757235078879&lt;/D&gt;&lt;D xsi:type="xsd:double"&gt;18.54019178294995&lt;/D&gt;&lt;D xsi:type="xsd:double"&gt;18.555752742581969&lt;/D&gt;&lt;D xsi:type="xsd:double"&gt;18.374219408284311&lt;/D&gt;&lt;D xsi:type="xsd:double"&gt;18.469992820652759&lt;/D&gt;&lt;D xsi:type="xsd:double"&gt;18.52857800999054&lt;/D&gt;&lt;D xsi:type="xsd:double"&gt;18.61853298801956&lt;/D&gt;&lt;D xsi:type="xsd:double"&gt;18.423221147307611&lt;/D&gt;&lt;D xsi:type="xsd:double"&gt;18.608543094837771&lt;/D&gt;&lt;D xsi:type="xsd:double"&gt;18.64998279393506&lt;/D&gt;&lt;D xsi:type="xsd:double"&gt;18.706462973159809&lt;/D&gt;&lt;D xsi:type="xsd:double"&gt;18.767595779137611&lt;/D&gt;&lt;D xsi:type="xsd:double"&gt;18.634019336872019&lt;/D&gt;&lt;D xsi:type="xsd:double"&gt;18.65957845118082&lt;/D&gt;&lt;D xsi:type="xsd:double"&gt;18.656990158876368&lt;/D&gt;&lt;D xsi:type="xsd:double"&gt;18.49802822145104&lt;/D&gt;&lt;D xsi:type="xsd:double"&gt;18.5836344259382&lt;/D&gt;&lt;D xsi:type="xsd:double"&gt;18.4969980844606&lt;/D&gt;&lt;D xsi:type="xsd:double"&gt;18.672967347976162&lt;/D&gt;&lt;D xsi:type="xsd:double"&gt;18.681503712800058&lt;/D&gt;&lt;D xsi:type="xsd:double"&gt;18.79159070208495&lt;/D&gt;&lt;D xsi:type="xsd:double"&gt;19.01159698471719&lt;/D&gt;&lt;D xsi:type="xsd:double"&gt;18.981525285063491&lt;/D&gt;&lt;D xsi:type="xsd:double"&gt;18.8106079170772&lt;/D&gt;&lt;D xsi:type="xsd:double"&gt;18.6675760955726&lt;/D&gt;&lt;D xsi:type="xsd:double"&gt;18.515935440206729&lt;/D&gt;&lt;D xsi:type="xsd:double"&gt;18.515321266405479&lt;/D&gt;&lt;D xsi:type="xsd:double"&gt;18.625230504386561&lt;/D&gt;&lt;D xsi:type="xsd:double"&gt;18.4055780697131&lt;/D&gt;&lt;D xsi:type="xsd:double"&gt;18.378727164992931&lt;/D&gt;&lt;D xsi:type="xsd:double"&gt;18.351028163598869&lt;/D&gt;&lt;D xsi:type="xsd:double"&gt;18.53558733328903&lt;/D&gt;&lt;D xsi:type="xsd:double"&gt;18.57661129020563&lt;/D&gt;&lt;D xsi:type="xsd:double"&gt;18.33508803099485&lt;/D&gt;&lt;D xsi:type="xsd:double"&gt;18.553794694116871&lt;/D&gt;&lt;D xsi:type="xsd:double"&gt;18.253789804477758&lt;/D&gt;&lt;D xsi:type="xsd:double"&gt;18.321912048204691&lt;/D&gt;&lt;D xsi:type="xsd:double"&gt;18.376779236600932&lt;/D&gt;&lt;D xsi:type="xsd:double"&gt;18.4588140500693&lt;/D&gt;&lt;D xsi:type="xsd:double"&gt;18.502564628885541&lt;/D&gt;&lt;D xsi:type="xsd:double"&gt;18.5971040872952&lt;/D&gt;&lt;D xsi:type="xsd:double"&gt;18.568103154618829&lt;/D&gt;&lt;D xsi:type="xsd:double"&gt;18.709778657122481&lt;/D&gt;&lt;D xsi:type="xsd:double"&gt;18.69035434533367&lt;/D&gt;&lt;D xsi:type="xsd:double"&gt;18.65226963935946&lt;/D&gt;&lt;D xsi:type="xsd:double"&gt;18.703719653722221&lt;/D&gt;&lt;D xsi:type="xsd:double"&gt;18.844502147696961&lt;/D&gt;&lt;D xsi:type="xsd:double"&gt;18.815656186124979&lt;/D&gt;&lt;D xsi:type="xsd:double"&gt;18.7727611247596&lt;/D&gt;&lt;D xsi:type="xsd:double"&gt;18.922263516993119&lt;/D&gt;&lt;D xsi:type="xsd:double"&gt;18.745317080318259&lt;/D&gt;&lt;D xsi:type="xsd:double"&gt;18.740415932898031&lt;/D&gt;&lt;D xsi:type="xsd:double"&gt;18.80416139223388&lt;/D&gt;&lt;D xsi:type="xsd:double"&gt;18.81908585452452&lt;/D&gt;&lt;D xsi:type="xsd:double"&gt;18.889357661835291&lt;/D&gt;&lt;D xsi:type="xsd:double"&gt;18.69597962888923&lt;/D&gt;&lt;D xsi:type="xsd:double"&gt;18.63304957243782&lt;/D&gt;&lt;D xsi:type="xsd:double"&gt;18.669128183743371&lt;/D&gt;&lt;D xsi:type="xsd:double"&gt;18.730435068864089&lt;/D&gt;&lt;D xsi:type="xsd:double"&gt;18.5573052224854&lt;/D&gt;&lt;D xsi:type="xsd:double"&gt;18.51634291059834&lt;/D&gt;&lt;D xsi:type="xsd:double"&gt;18.42824491808085&lt;/D&gt;&lt;D xsi:type="xsd:double"&gt;18.437099542099389&lt;/D&gt;&lt;D xsi:type="xsd:double"&gt;18.4927164143399&lt;/D&gt;&lt;D xsi:type="xsd:double"&gt;18.418188699638591&lt;/D&gt;&lt;D xsi:type="xsd:double"&gt;18.327506250576491&lt;/D&gt;&lt;D xsi:type="xsd:double"&gt;18.547001682127529&lt;/D&gt;&lt;D xsi:type="xsd:double"&gt;18.617272058875368&lt;/D&gt;&lt;D xsi:type="xsd:double"&gt;18.738692226597241&lt;/D&gt;&lt;D xsi:type="xsd:double"&gt;18.826405152567119&lt;/D&gt;&lt;D xsi:type="xsd:double"&gt;18.808187432227449&lt;/D&gt;&lt;D xsi:type="xsd:double"&gt;18.982992472367069&lt;/D&gt;&lt;D xsi:type="xsd:double"&gt;19.0652276270329&lt;/D&gt;&lt;D xsi:type="xsd:double"&gt;19.132076667076781&lt;/D&gt;&lt;D xsi:type="xsd:double"&gt;19.1914201157602&lt;/D&gt;&lt;D xsi:type="xsd:double"&gt;19.284445755720991&lt;/D&gt;&lt;D xsi:type="xsd:double"&gt;19.135531204111921&lt;/D&gt;&lt;D xsi:type="xsd:double"&gt;19.2154647658667&lt;/D&gt;&lt;D xsi:type="xsd:double"&gt;19.091726315415851&lt;/D&gt;&lt;D xsi:type="xsd:double"&gt;19.103921294945749&lt;/D&gt;&lt;D xsi:type="xsd:double"&gt;19.188608321011412&lt;/D&gt;&lt;D xsi:type="xsd:double"&gt;19.255777570964241&lt;/D&gt;&lt;D xsi:type="xsd:double"&gt;19.154129754084451&lt;/D&gt;&lt;D xsi:type="xsd:double"&gt;19.07199752107082&lt;/D&gt;&lt;D xsi:type="xsd:double"&gt;19.17567036000052&lt;/D&gt;&lt;D xsi:type="xsd:double"&gt;19.2912036988304&lt;/D&gt;&lt;D xsi:type="xsd:double"&gt;19.49264076952328&lt;/D&gt;&lt;D xsi:type="xsd:double"&gt;19.516954153162271&lt;/D&gt;&lt;D xsi:type="xsd:double"&gt;19.424400562422019&lt;/D&gt;&lt;D xsi:type="xsd:double"&gt;19.32784123769305&lt;/D&gt;&lt;D xsi:type="xsd:double"&gt;19.263607493981269&lt;/D&gt;&lt;D xsi:type="xsd:double"&gt;19.309338303443131&lt;/D&gt;&lt;D xsi:type="xsd:double"&gt;19.3024216292715&lt;/D&gt;&lt;D xsi:type="xsd:double"&gt;19.29889164556155&lt;/D&gt;&lt;D xsi:type="xsd:double"&gt;19.29362760695475&lt;/D&gt;&lt;D xsi:type="xsd:double"&gt;19.315437823841538&lt;/D&gt;&lt;D xsi:type="xsd:double"&gt;19.195598253022869&lt;/D&gt;&lt;D xsi:type="xsd:double"&gt;19.190396213285581&lt;/D&gt;&lt;D xsi:type="xsd:double"&gt;19.29344570570559&lt;/D&gt;&lt;D xsi:type="xsd:double"&gt;19.404398490473319&lt;/D&gt;&lt;D xsi:type="xsd:double"&gt;19.35697036713302&lt;/D&gt;&lt;D xsi:type="xsd:double"&gt;19.3906155097256&lt;/D&gt;&lt;D xsi:type="xsd:double"&gt;19.318647139856829&lt;/D&gt;&lt;D xsi:type="xsd:double"&gt;19.4306665133713&lt;/D&gt;&lt;D xsi:type="xsd:double"&gt;19.30225561150732&lt;/D&gt;&lt;D xsi:type="xsd:double"&gt;19.19147922255403&lt;/D&gt;&lt;D xsi:type="xsd:double"&gt;19.227440710030731&lt;/D&gt;&lt;D xsi:type="xsd:double"&gt;19.08533532315986&lt;/D&gt;&lt;D xsi:type="xsd:double"&gt;19.085959540482321&lt;/D&gt;&lt;D xsi:type="xsd:double"&gt;19.071143819492189&lt;/D&gt;&lt;D xsi:type="xsd:double"&gt;19.054111608872951&lt;/D&gt;&lt;D xsi:type="xsd:double"&gt;18.996894872387241&lt;/D&gt;&lt;D xsi:type="xsd:double"&gt;18.9987859704495&lt;/D&gt;&lt;D xsi:type="xsd:double"&gt;18.996293952424331&lt;/D&gt;&lt;D xsi:type="xsd:double"&gt;18.9604236422466&lt;/D&gt;&lt;D xsi:type="xsd:double"&gt;18.956379496663239&lt;/D&gt;&lt;D xsi:type="xsd:double"&gt;18.94357764927344&lt;/D&gt;&lt;D xsi:type="xsd:double"&gt;18.931484724851419&lt;/D&gt;&lt;D xsi:type="xsd:double"&gt;18.930269999436931&lt;/D&gt;&lt;D xsi:type="xsd:double"&gt;18.973519856552851&lt;/D&gt;&lt;D xsi:type="xsd:double"&gt;18.975357476718951&lt;/D&gt;&lt;D xsi:type="xsd:double"&gt;19.000874228766989&lt;/D&gt;&lt;D xsi:type="xsd:double"&gt;19.0051526516033&lt;/D&gt;&lt;D xsi:type="xsd:double"&gt;18.957963045762568&lt;/D&gt;&lt;D xsi:type="xsd:double"&gt;18.93553713953737&lt;/D&gt;&lt;D xsi:type="xsd:double"&gt;18.923221681543929&lt;/D&gt;&lt;D xsi:type="xsd:double"&gt;18.88321701978013&lt;/D&gt;&lt;D xsi:type="xsd:double"&gt;18.89897486829436&lt;/D&gt;&lt;D xsi:type="xsd:double"&gt;18.893628025683071&lt;/D&gt;&lt;D xsi:type="xsd:double"&gt;18.87843166966994&lt;/D&gt;&lt;D xsi:type="xsd:double"&gt;18.84314975390059&lt;/D&gt;&lt;D xsi:type="xsd:double"&gt;18.843649232685792&lt;/D&gt;&lt;D xsi:type="xsd:double"&gt;18.867613070896731&lt;/D&gt;&lt;D xsi:type="xsd:double"&gt;18.839765776078838&lt;/D&gt;&lt;D xsi:type="xsd:double"&gt;18.850490395803579&lt;/D&gt;&lt;D xsi:type="xsd:double"&gt;18.82225935176076&lt;/D&gt;&lt;D xsi:type="xsd:double"&gt;18.781622440466&lt;/D&gt;&lt;D xsi:type="xsd:double"&gt;18.811150928596138&lt;/D&gt;&lt;D xsi:type="xsd:double"&gt;18.78559295228246&lt;/D&gt;&lt;D xsi:type="xsd:double"&gt;18.6920274446753&lt;/D&gt;&lt;D xsi:type="xsd:double"&gt;18.681303641253649&lt;/D&gt;&lt;D xsi:type="xsd:double"&gt;18.7152630043339&lt;/D&gt;&lt;D xsi:type="xsd:double"&gt;18.703024468462981&lt;/D&gt;&lt;D xsi:type="xsd:double"&gt;18.735271661450842&lt;/D&gt;&lt;D xsi:type="xsd:double"&gt;18.7611447473011&lt;/D&gt;&lt;D xsi:type="xsd:double"&gt;18.763461629344981&lt;/D&gt;&lt;D xsi:type="xsd:double"&gt;18.759268512196311&lt;/D&gt;&lt;D xsi:type="xsd:double"&gt;18.7343421855203&lt;/D&gt;&lt;D xsi:type="xsd:double"&gt;18.721351782300282&lt;/D&gt;&lt;D xsi:type="xsd:double"&gt;18.66926106331611&lt;/D&gt;&lt;D xsi:type="xsd:double"&gt;18.640546404025791&lt;/D&gt;&lt;D xsi:type="xsd:double"&gt;18.639158235376559&lt;/D&gt;&lt;D xsi:type="xsd:double"&gt;18.695312400862829&lt;/D&gt;&lt;D xsi:type="xsd:double"&gt;18.711794360504719&lt;/D&gt;&lt;D xsi:type="xsd:double"&gt;18.736490184943541&lt;/D&gt;&lt;D xsi:type="xsd:double"&gt;18.745071362779111&lt;/D&gt;&lt;D xsi:type="xsd:double"&gt;18.72820629865009&lt;/D&gt;&lt;D xsi:type="xsd:double"&gt;18.711398117356&lt;/D&gt;&lt;D xsi:type="xsd:double"&gt;18.6904743053422&lt;/D&gt;&lt;D xsi:type="xsd:double"&gt;18.672831488634209&lt;/D&gt;&lt;D xsi:type="xsd:double"&gt;18.696373353467031&lt;/D&gt;&lt;D xsi:type="xsd:double"&gt;18.74892409791709&lt;/D&gt;&lt;D xsi:type="xsd:double"&gt;18.77123201378738&lt;/D&gt;&lt;D xsi:type="xsd:double"&gt;18.78966787918484&lt;/D&gt;&lt;D xsi:type="xsd:double"&gt;18.821567136411861&lt;/D&gt;&lt;D xsi:type="xsd:double"&gt;18.80375516924947&lt;/D&gt;&lt;D xsi:type="xsd:double"&gt;18.788155884068519&lt;/D&gt;&lt;D xsi:type="xsd:double"&gt;18.748054015015882&lt;/D&gt;&lt;D xsi:type="xsd:double"&gt;18.770239954550149&lt;/D&gt;&lt;D xsi:type="xsd:double"&gt;18.775848996964481&lt;/D&gt;&lt;D xsi:type="xsd:double"&gt;18.736958785365161&lt;/D&gt;&lt;D xsi:type="xsd:double"&gt;18.735456336779439&lt;/D&gt;&lt;D xsi:type="xsd:double"&gt;18.739571296155571&lt;/D&gt;&lt;D xsi:type="xsd:double"&gt;18.766480095106591&lt;/D&gt;&lt;D xsi:type="xsd:double"&gt;18.76685241298026&lt;/D&gt;&lt;D xsi:type="xsd:double"&gt;18.477000933477139&lt;/D&gt;&lt;D xsi:type="xsd:double"&gt;18.505488062577239&lt;/D&gt;&lt;D xsi:type="xsd:double"&gt;18.514075569230389&lt;/D&gt;&lt;D xsi:type="xsd:double"&gt;18.442653065903158&lt;/D&gt;&lt;D xsi:type="xsd:double"&gt;18.451441422233849&lt;/D&gt;&lt;D xsi:type="xsd:double"&gt;18.502275545375952&lt;/D&gt;&lt;D xsi:type="xsd:double"&gt;18.48376963675279&lt;/D&gt;&lt;D xsi:type="xsd:double"&gt;18.466403802448681&lt;/D&gt;&lt;D xsi:type="xsd:double"&gt;18.48497710865281&lt;/D&gt;&lt;D xsi:type="xsd:double"&gt;18.470137122238171&lt;/D&gt;&lt;D xsi:type="xsd:double"&gt;18.489951964303639&lt;/D&gt;&lt;D xsi:type="xsd:double"&gt;18.554034262285661&lt;/D&gt;&lt;D xsi:type="xsd:double"&gt;18.499906415577971&lt;/D&gt;&lt;D xsi:type="xsd:double"&gt;18.5534645689749&lt;/D&gt;&lt;D xsi:type="xsd:double"&gt;18.462786250698109&lt;/D&gt;&lt;D xsi:type="xsd:double"&gt;18.45174450686731&lt;/D&gt;&lt;D xsi:type="xsd:double"&gt;18.34891839104559&lt;/D&gt;&lt;D xsi:type="xsd:double"&gt;18.400751099092648&lt;/D&gt;&lt;D xsi:type="xsd:double"&gt;18.392216226859169&lt;/D&gt;&lt;D xsi:type="xsd:double"&gt;18.360429599631289&lt;/D&gt;&lt;D xsi:type="xsd:double"&gt;18.351612005840551&lt;/D&gt;&lt;D xsi:type="xsd:double"&gt;18.429719682446049&lt;/D&gt;&lt;D xsi:type="xsd:double"&gt;18.429915282936921&lt;/D&gt;&lt;D xsi:type="xsd:double"&gt;18.515904748503651&lt;/D&gt;&lt;D xsi:type="xsd:double"&gt;18.523711498958669&lt;/D&gt;&lt;D xsi:type="xsd:double"&gt;18.5130160304951&lt;/D&gt;&lt;D xsi:type="xsd:double"&gt;18.537184962859349&lt;/D&gt;&lt;D xsi:type="xsd:double"&gt;18.629022632679089&lt;/D&gt;&lt;D xsi:type="xsd:double"&gt;18.63743904888975&lt;/D&gt;&lt;D xsi:type="xsd:double"&gt;18.64938340919284&lt;/D&gt;&lt;D xsi:type="xsd:double"&gt;18.688067890068812&lt;/D&gt;&lt;D xsi:type="xsd:double"&gt;18.670931863829711&lt;/D&gt;&lt;D xsi:type="xsd:double"&gt;18.662677837087639&lt;/D&gt;&lt;D xsi:type="xsd:double"&gt;18.71035837446367&lt;/D&gt;&lt;D xsi:type="xsd:double"&gt;18.68862422299674&lt;/D&gt;&lt;D xsi:type="xsd:double"&gt;18.857830072023958&lt;/D&gt;&lt;D xsi:type="xsd:double"&gt;18.834305122014321&lt;/D&gt;&lt;D xsi:type="xsd:double"&gt;18.729436506478169&lt;/D&gt;&lt;D xsi:type="xsd:double"&gt;18.733817348720269&lt;/D&gt;&lt;D xsi:type="xsd:double"&gt;18.7528762198625&lt;/D&gt;&lt;D xsi:type="xsd:double"&gt;18.8749078370927&lt;/D&gt;&lt;D xsi:type="xsd:double"&gt;18.955161774982159&lt;/D&gt;&lt;D xsi:type="xsd:double"&gt;18.970103237665921&lt;/D&gt;&lt;D xsi:type="xsd:double"&gt;18.930481745466221&lt;/D&gt;&lt;D xsi:type="xsd:double"&gt;18.70900794292001&lt;/D&gt;&lt;D xsi:type="xsd:double"&gt;18.894884387784739&lt;/D&gt;&lt;D xsi:type="xsd:double"&gt;18.84199118580857&lt;/D&gt;&lt;D xsi:type="xsd:double"&gt;18.86233306858956&lt;/D&gt;&lt;D xsi:type="xsd:double"&gt;18.869288750581489&lt;/D&gt;&lt;D xsi:type="xsd:double"&gt;18.771810064606228&lt;/D&gt;&lt;D xsi:type="xsd:double"&gt;18.81898966514456&lt;/D&gt;&lt;D xsi:type="xsd:double"&gt;18.79317107429225&lt;/D&gt;&lt;D xsi:type="xsd:double"&gt;18.487856491461109&lt;/D&gt;&lt;D xsi:type="xsd:double"&gt;18.462926229073961&lt;/D&gt;&lt;D xsi:type="xsd:double"&gt;18.3970001568714&lt;/D&gt;&lt;D xsi:type="xsd:double"&gt;18.338933098009321&lt;/D&gt;&lt;D xsi:type="xsd:double"&gt;18.41416916262742&lt;/D&gt;&lt;D xsi:type="xsd:double"&gt;18.357814393984452&lt;/D&gt;&lt;D xsi:type="xsd:double"&gt;18.3823414841312&lt;/D&gt;&lt;D xsi:type="xsd:double"&gt;18.3823414841312&lt;/D&gt;&lt;/FQL&gt;&lt;FQL&gt;&lt;Q&gt;180458^FMA_EVAL_EBIT(NTMA,09/04/2007,0,D,"PORTAGG","MEANR")&lt;/Q&gt;&lt;R&gt;2465&lt;/R&gt;&lt;C&gt;1&lt;/C&gt;&lt;D xsi:type="xsd:double"&gt;15.88635016192811&lt;/D&gt;&lt;D xsi:type="xsd:double"&gt;16.0741064180413&lt;/D&gt;&lt;D xsi:type="xsd:double"&gt;16.005113069530179&lt;/D&gt;&lt;D xsi:type="xsd:double"&gt;15.84668124863491&lt;/D&gt;&lt;D xsi:type="xsd:double"&gt;16.26822897268627&lt;/D&gt;&lt;D xsi:type="xsd:double"&gt;16.09257912163805&lt;/D&gt;&lt;D xsi:type="xsd:double"&gt;16.363862923328838&lt;/D&gt;&lt;D xsi:type="xsd:double"&gt;16.547875680098159&lt;/D&gt;&lt;D xsi:type="xsd:double"&gt;16.85528886320305&lt;/D&gt;&lt;D xsi:type="xsd:double"&gt;16.638980936112372&lt;/D&gt;&lt;D xsi:type="xsd:double"&gt;16.617180915838059&lt;/D&gt;&lt;D xsi:type="xsd:double"&gt;17.332615566631979&lt;/D&gt;&lt;D xsi:type="xsd:double"&gt;17.40970235137668&lt;/D&gt;&lt;D xsi:type="xsd:double"&gt;17.4299597293488&lt;/D&gt;&lt;D xsi:type="xsd:double"&gt;17.8589549422069&lt;/D&gt;&lt;D xsi:type="xsd:double"&gt;17.875297415154&lt;/D&gt;&lt;D xsi:type="xsd:double"&gt;18.225101634191159&lt;/D&gt;&lt;D xsi:type="xsd:double"&gt;18.244649226860371&lt;/D&gt;&lt;D xsi:type="xsd:double"&gt;18.84270769093639&lt;/D&gt;&lt;D xsi:type="xsd:double"&gt;18.256603920147231&lt;/D&gt;&lt;D xsi:type="xsd:double"&gt;17.882560105033441&lt;/D&gt;&lt;D xsi:type="xsd:double"&gt;18.449494614196158&lt;/D&gt;&lt;D xsi:type="xsd:double"&gt;18.27072401791682&lt;/D&gt;&lt;D xsi:type="xsd:double"&gt;18.620985764512611&lt;/D&gt;&lt;D xsi:type="xsd:double"&gt;18.74067973926093&lt;/D&gt;&lt;D xsi:type="xsd:double"&gt;19.175148630640571&lt;/D&gt;&lt;D xsi:type="xsd:double"&gt;18.988080565611821&lt;/D&gt;&lt;D xsi:type="xsd:double"&gt;19.577469018293289&lt;/D&gt;&lt;D xsi:type="xsd:double"&gt;18.944476745486121&lt;/D&gt;&lt;D xsi:type="xsd:double"&gt;19.34642691560666&lt;/D&gt;&lt;D xsi:type="xsd:double"&gt;19.37513690367625&lt;/D&gt;&lt;D xsi:type="xsd:double"&gt;18.514190196118239&lt;/D&gt;&lt;D xsi:type="xsd:double"&gt;19.059812993989791&lt;/D&gt;&lt;D xsi:type="xsd:double"&gt;19.0783123000964&lt;/D&gt;&lt;D xsi:type="xsd:double"&gt;19.29419632359274&lt;/D&gt;&lt;D xsi:type="xsd:double"&gt;19.802048932752381&lt;/D&gt;&lt;D xsi:type="xsd:double"&gt;20.585956124966931&lt;/D&gt;&lt;D xsi:type="xsd:double"&gt;20.607019687559571&lt;/D&gt;&lt;D xsi:type="xsd:double"&gt;20.34647647038317&lt;/D&gt;&lt;D xsi:type="xsd:double"&gt;20.446830540673691&lt;/D&gt;&lt;D xsi:type="xsd:double"&gt;19.804434815324431&lt;/D&gt;&lt;D xsi:type="xsd:double"&gt;18.7392092205247&lt;/D&gt;&lt;D xsi:type="xsd:double"&gt;18.756168368200392&lt;/D&gt;&lt;D xsi:type="xsd:double"&gt;18.99927502740276&lt;/D&gt;&lt;D xsi:type="xsd:double"&gt;18.290236705281909&lt;/D&gt;&lt;D xsi:type="xsd:double"&gt;18.357085852840289&lt;/D&gt;&lt;D xsi:type="xsd:double"&gt;17.72013217454975&lt;/D&gt;&lt;D xsi:type="xsd:double"&gt;17.744726707044851&lt;/D&gt;&lt;D xsi:type="xsd:double"&gt;18.626667401932309&lt;/D&gt;&lt;D xsi:type="xsd:double"&gt;18.403837111684659&lt;/D&gt;&lt;D xsi:type="xsd:double"&gt;17.699201050517821&lt;/D&gt;&lt;D xsi:type="xsd:double"&gt;17.750915900433611&lt;/D&gt;&lt;D xsi:type="xsd:double"&gt;18.022485798021052&lt;/D&gt;&lt;D xsi:type="xsd:double"&gt;17.37463288477926&lt;/D&gt;&lt;D xsi:type="xsd:double"&gt;17.077780775613949&lt;/D&gt;&lt;D xsi:type="xsd:double"&gt;17.43099437054104&lt;/D&gt;&lt;D xsi:type="xsd:double"&gt;17.94691816950029&lt;/D&gt;&lt;D xsi:type="xsd:double"&gt;17.67829840719758&lt;/D&gt;&lt;D xsi:type="xsd:double"&gt;17.76622848081433&lt;/D&gt;&lt;D xsi:type="xsd:double"&gt;18.500184739747429&lt;/D&gt;&lt;D xsi:type="xsd:double"&gt;18.559441125965609&lt;/D&gt;&lt;D xsi:type="xsd:double"&gt;19.110437528567019&lt;/D&gt;&lt;D xsi:type="xsd:double"&gt;19.2614276089486&lt;/D&gt;&lt;D xsi:type="xsd:double"&gt;19.544457452042138&lt;/D&gt;&lt;D xsi:type="xsd:double"&gt;19.634480650706461&lt;/D&gt;&lt;D xsi:type="xsd:double"&gt;19.036251239302629&lt;/D&gt;&lt;D xsi:type="xsd:double"&gt;19.749465403890131&lt;/D&gt;&lt;D xsi:type="xsd:double"&gt;20.19743030323615&lt;/D&gt;&lt;D xsi:type="xsd:double"&gt;19.762132062976281&lt;/D&gt;&lt;D xsi:type="xsd:double"&gt;19.119412911257541&lt;/D&gt;&lt;D xsi:type="xsd:double"&gt;19.11661249764952&lt;/D&gt;&lt;D xsi:type="xsd:double"&gt;18.595483991956829&lt;/D&gt;&lt;D xsi:type="xsd:double"&gt;18.81614595297518&lt;/D&gt;&lt;D xsi:type="xsd:double"&gt;19.124903878148761&lt;/D&gt;&lt;D xsi:type="xsd:double"&gt;19.188724733914579&lt;/D&gt;&lt;D xsi:type="xsd:double"&gt;19.559047518118732&lt;/D&gt;&lt;D xsi:type="xsd:double"&gt;19.95971329907605&lt;/D&gt;&lt;D xsi:type="xsd:double"&gt;19.760786084104389&lt;/D&gt;&lt;D xsi:type="xsd:double"&gt;19.378621165090571&lt;/D&gt;&lt;D xsi:type="xsd:double"&gt;19.730167885478782&lt;/D&gt;&lt;D xsi:type="xsd:double"&gt;19.26400641186056&lt;/D&gt;&lt;D xsi:type="xsd:double"&gt;19.006656560700069&lt;/D&gt;&lt;D xsi:type="xsd:double"&gt;19.691595299740928&lt;/D&gt;&lt;D xsi:type="xsd:double"&gt;19.50861255626382&lt;/D&gt;&lt;D xsi:type="xsd:double"&gt;19.354514872143561&lt;/D&gt;&lt;D xsi:type="xsd:double"&gt;19.60932204243743&lt;/D&gt;&lt;D xsi:type="xsd:double"&gt;19.368725368341089&lt;/D&gt;&lt;D xsi:type="xsd:double"&gt;19.174379859801249&lt;/D&gt;&lt;D xsi:type="xsd:double"&gt;18.91001956269049&lt;/D&gt;&lt;D xsi:type="xsd:double"&gt;18.529191559908671&lt;/D&gt;&lt;D xsi:type="xsd:double"&gt;17.72582641572976&lt;/D&gt;&lt;D xsi:type="xsd:double"&gt;17.9534333897665&lt;/D&gt;&lt;D xsi:type="xsd:double"&gt;17.89758745043784&lt;/D&gt;&lt;D xsi:type="xsd:double"&gt;17.096630607835881&lt;/D&gt;&lt;D xsi:type="xsd:double"&gt;15.73030548446941&lt;/D&gt;&lt;D xsi:type="xsd:double"&gt;16.915322465987071&lt;/D&gt;&lt;D xsi:type="xsd:double"&gt;16.690086400999508&lt;/D&gt;&lt;D xsi:type="xsd:double"&gt;17.493669159375671&lt;/D&gt;&lt;D xsi:type="xsd:double"&gt;16.7208521997678&lt;/D&gt;&lt;D xsi:type="xsd:double"&gt;16.94813372584148&lt;/D&gt;&lt;D xsi:type="xsd:double"&gt;16.65773545117932&lt;/D&gt;&lt;D xsi:type="xsd:double"&gt;16.733012439356511&lt;/D&gt;&lt;D xsi:type="xsd:double"&gt;16.788885700637259&lt;/D&gt;&lt;D xsi:type="xsd:double"&gt;17.098254806771589&lt;/D&gt;&lt;D xsi:type="xsd:double"&gt;16.95232783920963&lt;/D&gt;&lt;D xsi:type="xsd:double"&gt;16.265820402085051&lt;/D&gt;&lt;D xsi:type="xsd:double"&gt;15.842582500561671&lt;/D&gt;&lt;D xsi:type="xsd:double"&gt;16.382596259475331&lt;/D&gt;&lt;D xsi:type="xsd:double"&gt;16.556670438647139&lt;/D&gt;&lt;D xsi:type="xsd:double"&gt;16.999518162860959&lt;/D&gt;&lt;D xsi:type="xsd:double"&gt;17.067011007025322&lt;/D&gt;&lt;D xsi:type="xsd:double"&gt;16.76836154785256&lt;/D&gt;&lt;D xsi:type="xsd:double"&gt;16.906681261883289&lt;/D&gt;&lt;D xsi:type="xsd:double"&gt;16.5938044925473&lt;/D&gt;&lt;D xsi:type="xsd:double"&gt;16.727608465986549&lt;/D&gt;&lt;D xsi:type="xsd:double"&gt;16.446278050450211&lt;/D&gt;&lt;D xsi:type="xsd:double"&gt;16.30741244531313&lt;/D&gt;&lt;D xsi:type="xsd:double"&gt;16.470189781819158&lt;/D&gt;&lt;D xsi:type="xsd:double"&gt;16.779650675325481&lt;/D&gt;&lt;D xsi:type="xsd:double"&gt;16.318740045807608&lt;/D&gt;&lt;D xsi:type="xsd:double"&gt;16.263519377214951&lt;/D&gt;&lt;D xsi:type="xsd:double"&gt;15.900458149047321&lt;/D&gt;&lt;D xsi:type="xsd:double"&gt;15.589819146833211&lt;/D&gt;&lt;D xsi:type="xsd:double"&gt;15.573542496445061&lt;/D&gt;&lt;D xsi:type="xsd:double"&gt;15.66714044935499&lt;/D&gt;&lt;D xsi:type="xsd:double"&gt;15.27719441926447&lt;/D&gt;&lt;D xsi:type="xsd:double"&gt;15.228295611747869&lt;/D&gt;&lt;D xsi:type="xsd:double"&gt;15.43102594830818&lt;/D&gt;&lt;D xsi:type="xsd:double"&gt;15.552439806399869&lt;/D&gt;&lt;D xsi:type="xsd:double"&gt;14.8972096748675&lt;/D&gt;&lt;D xsi:type="xsd:double"&gt;14.903171007906391&lt;/D&gt;&lt;D xsi:type="xsd:double"&gt;14.4230395144938&lt;/D&gt;&lt;D xsi:type="xsd:double"&gt;14.4995904885919&lt;/D&gt;&lt;D xsi:type="xsd:double"&gt;14.64977652534939&lt;/D&gt;&lt;D xsi:type="xsd:double"&gt;14.16179701364441&lt;/D&gt;&lt;D xsi:type="xsd:double"&gt;14.179886025684571&lt;/D&gt;&lt;D xsi:type="xsd:double"&gt;14.14102931781976&lt;/D&gt;&lt;D xsi:type="xsd:double"&gt;13.670227445707241&lt;/D&gt;&lt;D xsi:type="xsd:double"&gt;13.989734646322081&lt;/D&gt;&lt;D xsi:type="xsd:double"&gt;13.76890731436799&lt;/D&gt;&lt;D xsi:type="xsd:double"&gt;13.794310099015309&lt;/D&gt;&lt;D xsi:type="xsd:double"&gt;14.093044842119721&lt;/D&gt;&lt;D xsi:type="xsd:double"&gt;14.2654057277449&lt;/D&gt;&lt;D xsi:type="xsd:double"&gt;14.484075480073651&lt;/D&gt;&lt;D xsi:type="xsd:double"&gt;14.37219257791285&lt;/D&gt;&lt;D xsi:type="xsd:double"&gt;14.11672476284353&lt;/D&gt;&lt;D xsi:type="xsd:double"&gt;14.16784856502839&lt;/D&gt;&lt;D xsi:type="xsd:double"&gt;14.41959237177252&lt;/D&gt;&lt;D xsi:type="xsd:double"&gt;13.963908758409479&lt;/D&gt;&lt;D xsi:type="xsd:double"&gt;14.1115512571001&lt;/D&gt;&lt;D xsi:type="xsd:double"&gt;14.146389509343461&lt;/D&gt;&lt;D xsi:type="xsd:double"&gt;14.249594956915489&lt;/D&gt;&lt;D xsi:type="xsd:double"&gt;14.208141810295389&lt;/D&gt;&lt;D xsi:type="xsd:double"&gt;14.336284686550441&lt;/D&gt;&lt;D xsi:type="xsd:double"&gt;14.346283641163151&lt;/D&gt;&lt;D xsi:type="xsd:double"&gt;14.522382487181069&lt;/D&gt;&lt;D xsi:type="xsd:double"&gt;14.81116946169017&lt;/D&gt;&lt;D xsi:type="xsd:double"&gt;14.719268878074271&lt;/D&gt;&lt;D xsi:type="xsd:double"&gt;14.6941857545628&lt;/D&gt;&lt;D xsi:type="xsd:double"&gt;14.81043363590446&lt;/D&gt;&lt;D xsi:type="xsd:double"&gt;14.82084136045281&lt;/D&gt;&lt;D xsi:type="xsd:double"&gt;14.84272235793358&lt;/D&gt;&lt;D xsi:type="xsd:double"&gt;14.78638098431065&lt;/D&gt;&lt;D xsi:type="xsd:double"&gt;14.927772084379321&lt;/D&gt;&lt;D xsi:type="xsd:double"&gt;14.59390681970746&lt;/D&gt;&lt;D xsi:type="xsd:double"&gt;14.608498711155651&lt;/D&gt;&lt;D xsi:type="xsd:double"&gt;14.412992398036289&lt;/D&gt;&lt;D xsi:type="xsd:double"&gt;14.508839845435841&lt;/D&gt;&lt;D xsi:type="xsd:double"&gt;14.558733868639919&lt;/D&gt;&lt;D xsi:type="xsd:double"&gt;14.59977721101718&lt;/D&gt;&lt;D xsi:type="xsd:double"&gt;14.68408997688722&lt;/D&gt;&lt;D xsi:type="xsd:double"&gt;14.717810822318439&lt;/D&gt;&lt;D xsi:type="xsd:double"&gt;14.36722328430008&lt;/D&gt;&lt;D xsi:type="xsd:double"&gt;14.69945284333143&lt;/D&gt;&lt;D xsi:type="xsd:double"&gt;14.51297354427744&lt;/D&gt;&lt;D xsi:type="xsd:double"&gt;14.378082762610839&lt;/D&gt;&lt;D xsi:type="xsd:double"&gt;13.942165064313791&lt;/D&gt;&lt;D xsi:type="xsd:double"&gt;13.95188366676606&lt;/D&gt;&lt;D xsi:type="xsd:double"&gt;13.918905963077609&lt;/D&gt;&lt;D xsi:type="xsd:double"&gt;13.983126752183249&lt;/D&gt;&lt;D xsi:type="xsd:double"&gt;14.018483362640749&lt;/D&gt;&lt;D xsi:type="xsd:double"&gt;14.1223060329876&lt;/D&gt;&lt;D xsi:type="xsd:double"&gt;13.8830490432886&lt;/D&gt;&lt;D xsi:type="xsd:double"&gt;13.74082033019628&lt;/D&gt;&lt;D xsi:type="xsd:double"&gt;14.002574662351719&lt;/D&gt;&lt;D xsi:type="xsd:double"&gt;13.9769891121233&lt;/D&gt;&lt;D xsi:type="xsd:double"&gt;13.58023239618133&lt;/D&gt;&lt;D xsi:type="xsd:double"&gt;13.5063770521362&lt;/D&gt;&lt;D xsi:type="xsd:double"&gt;13.36577899500792&lt;/D&gt;&lt;D xsi:type="xsd:double"&gt;13.066438081054571&lt;/D&gt;&lt;D xsi:type="xsd:double"&gt;13.30944907210781&lt;/D&gt;&lt;D xsi:type="xsd:double"&gt;13.29642020081201&lt;/D&gt;&lt;D xsi:type="xsd:double"&gt;13.56324881417908&lt;/D&gt;&lt;D xsi:type="xsd:double"&gt;13.267886724825219&lt;/D&gt;&lt;D xsi:type="xsd:double"&gt;13.342968272080141&lt;/D&gt;&lt;D xsi:type="xsd:double"&gt;13.24391278392954&lt;/D&gt;&lt;D xsi:type="xsd:double"&gt;13.16236161652375&lt;/D&gt;&lt;D xsi:type="xsd:double"&gt;13.34040870184411&lt;/D&gt;&lt;D xsi:type="xsd:double"&gt;13.18911110110691&lt;/D&gt;&lt;D xsi:type="xsd:double"&gt;12.88990580651657&lt;/D&gt;&lt;D xsi:type="xsd:double"&gt;12.81638686503447&lt;/D&gt;&lt;D xsi:type="xsd:double"&gt;12.649675201941&lt;/D&gt;&lt;D xsi:type="xsd:double"&gt;12.58049616827655&lt;/D&gt;&lt;D xsi:type="xsd:double"&gt;12.53857674087293&lt;/D&gt;&lt;D xsi:type="xsd:double"&gt;12.9385465123191&lt;/D&gt;&lt;D xsi:type="xsd:double"&gt;12.66393101395435&lt;/D&gt;&lt;D xsi:type="xsd:double"&gt;12.845951470305231&lt;/D&gt;&lt;D xsi:type="xsd:double"&gt;12.7657761111465&lt;/D&gt;&lt;D xsi:type="xsd:double"&gt;12.958749606028171&lt;/D&gt;&lt;D xsi:type="xsd:double"&gt;12.922769334286951&lt;/D&gt;&lt;D xsi:type="xsd:double"&gt;12.55258445160403&lt;/D&gt;&lt;D xsi:type="xsd:double"&gt;12.623753843799779&lt;/D&gt;&lt;D xsi:type="xsd:double"&gt;12.720636726815581&lt;/D&gt;&lt;D xsi:type="xsd:double"&gt;12.748229147421769&lt;/D&gt;&lt;D xsi:type="xsd:double"&gt;12.98573462200909&lt;/D&gt;&lt;D xsi:type="xsd:double"&gt;12.936326027071329&lt;/D&gt;&lt;D xsi:type="xsd:double"&gt;13.11339287637383&lt;/D&gt;&lt;D xsi:type="xsd:double"&gt;13.09301964216341&lt;/D&gt;&lt;D xsi:type="xsd:double"&gt;12.92845046577267&lt;/D&gt;&lt;D xsi:type="xsd:double"&gt;12.99471323048558&lt;/D&gt;&lt;D xsi:type="xsd:double"&gt;12.770124798780129&lt;/D&gt;&lt;D xsi:type="xsd:double"&gt;12.902937508306779&lt;/D&gt;&lt;D xsi:type="xsd:double"&gt;12.891266445719239&lt;/D&gt;&lt;D xsi:type="xsd:double"&gt;12.942418535497261&lt;/D&gt;&lt;D xsi:type="xsd:double"&gt;12.78758808675785&lt;/D&gt;&lt;D xsi:type="xsd:double"&gt;12.372482330814369&lt;/D&gt;&lt;D xsi:type="xsd:double"&gt;12.533623780573761&lt;/D&gt;&lt;D xsi:type="xsd:double"&gt;12.41279260283506&lt;/D&gt;&lt;D xsi:type="xsd:double"&gt;12.17444339379135&lt;/D&gt;&lt;D xsi:type="xsd:double"&gt;12.12796643645855&lt;/D&gt;&lt;D xsi:type="xsd:double"&gt;12.56238146294524&lt;/D&gt;&lt;D xsi:type="xsd:double"&gt;12.671243334366031&lt;/D&gt;&lt;D xsi:type="xsd:double"&gt;12.5209926072451&lt;/D&gt;&lt;D xsi:type="xsd:double"&gt;12.418897580401261&lt;/D&gt;&lt;D xsi:type="xsd:double"&gt;12.261271064777331&lt;/D&gt;&lt;D xsi:type="xsd:double"&gt;12.59996065228084&lt;/D&gt;&lt;D xsi:type="xsd:double"&gt;12.238568458443151&lt;/D&gt;&lt;D xsi:type="xsd:double"&gt;12.45960518103562&lt;/D&gt;&lt;D xsi:type="xsd:double"&gt;12.37592035682192&lt;/D&gt;&lt;D xsi:type="xsd:double"&gt;12.58104160317129&lt;/D&gt;&lt;D xsi:type="xsd:double"&gt;12.245873274960561&lt;/D&gt;&lt;D xsi:type="xsd:double"&gt;12.29769061422733&lt;/D&gt;&lt;D xsi:type="xsd:double"&gt;12.00094408568193&lt;/D&gt;&lt;D xsi:type="xsd:double"&gt;12.06700640318979&lt;/D&gt;&lt;D xsi:type="xsd:double"&gt;11.840567857678749&lt;/D&gt;&lt;D xsi:type="xsd:double"&gt;11.7441561347221&lt;/D&gt;&lt;D xsi:type="xsd:double"&gt;11.54187633371766&lt;/D&gt;&lt;D xsi:type="xsd:double"&gt;11.71991900612811&lt;/D&gt;&lt;D xsi:type="xsd:double"&gt;11.56000882695939&lt;/D&gt;&lt;D xsi:type="xsd:double"&gt;11.31726474520476&lt;/D&gt;&lt;D xsi:type="xsd:double"&gt;11.001374335948849&lt;/D&gt;&lt;D xsi:type="xsd:double"&gt;10.98919490493336&lt;/D&gt;&lt;D xsi:type="xsd:double"&gt;10.490316001872319&lt;/D&gt;&lt;D xsi:type="xsd:double"&gt;10.3160617747162&lt;/D&gt;&lt;D xsi:type="xsd:double"&gt;10.33400686760519&lt;/D&gt;&lt;D xsi:type="xsd:double"&gt;11.08888103028867&lt;/D&gt;&lt;D xsi:type="xsd:double"&gt;11.314799618399491&lt;/D&gt;&lt;D xsi:type="xsd:double"&gt;11.040619414855531&lt;/D&gt;&lt;D xsi:type="xsd:double"&gt;11.096153863723661&lt;/D&gt;&lt;D xsi:type="xsd:double"&gt;11.155316046113081&lt;/D&gt;&lt;D xsi:type="xsd:double"&gt;10.988910540288471&lt;/D&gt;&lt;D xsi:type="xsd:double"&gt;10.61083492032054&lt;/D&gt;&lt;D xsi:type="xsd:double"&gt;10.71801167218133&lt;/D&gt;&lt;D xsi:type="xsd:double"&gt;10.81546198735481&lt;/D&gt;&lt;D xsi:type="xsd:double"&gt;10.5579314093662&lt;/D&gt;&lt;D xsi:type="xsd:double"&gt;10.025824996145049&lt;/D&gt;&lt;D xsi:type="xsd:double"&gt;9.268444589826597&lt;/D&gt;&lt;D xsi:type="xsd:double"&gt;9.54845601105584&lt;/D&gt;&lt;D xsi:type="xsd:double"&gt;9.15163906114757&lt;/D&gt;&lt;D xsi:type="xsd:double"&gt;9.8449360030962971&lt;/D&gt;&lt;D xsi:type="xsd:double"&gt;10.118696024157231&lt;/D&gt;&lt;D xsi:type="xsd:double"&gt;9.6626619451364917&lt;/D&gt;&lt;D xsi:type="xsd:double"&gt;9.3010813375846482&lt;/D&gt;&lt;D xsi:type="xsd:double"&gt;9.0580939971278731&lt;/D&gt;&lt;D xsi:type="xsd:double"&gt;9.62734420714357&lt;/D&gt;&lt;D xsi:type="xsd:double"&gt;9.5059745700203173&lt;/D&gt;&lt;D xsi:type="xsd:double"&gt;9.13937254600649&lt;/D&gt;&lt;D xsi:type="xsd:double"&gt;8.8424934341386319&lt;/D&gt;&lt;D xsi:type="xsd:double"&gt;8.44833213439022&lt;/D&gt;&lt;D xsi:type="xsd:double"&gt;7.6668721490405307&lt;/D&gt;&lt;D xsi:type="xsd:double"&gt;8.4024249130653779&lt;/D&gt;&lt;D xsi:type="xsd:double"&gt;8.6019778154888957&lt;/D&gt;&lt;D xsi:type="xsd:double"&gt;9.4704785622026186&lt;/D&gt;&lt;D xsi:type="xsd:double"&gt;9.5457433914284522&lt;/D&gt;&lt;D xsi:type="xsd:double"&gt;9.7772484127604482&lt;/D&gt;&lt;D xsi:type="xsd:double"&gt;9.73680134003421&lt;/D&gt;&lt;D xsi:type="xsd:double"&gt;9.8911146960476746&lt;/D&gt;&lt;D xsi:type="xsd:double"&gt;9.3552154858613488&lt;/D&gt;&lt;D xsi:type="xsd:double"&gt;9.6953936389789277&lt;/D&gt;&lt;D xsi:type="xsd:double"&gt;10.022445473342931&lt;/D&gt;&lt;D xsi:type="xsd:double"&gt;9.6461424460499625&lt;/D&gt;&lt;D xsi:type="xsd:double"&gt;9.666910643931562&lt;/D&gt;&lt;D xsi:type="xsd:double"&gt;9.4124090514815144&lt;/D&gt;&lt;D xsi:type="xsd:double"&gt;9.6125351286967611&lt;/D&gt;&lt;D xsi:type="xsd:double"&gt;9.7491381106175332&lt;/D&gt;&lt;D xsi:type="xsd:double"&gt;9.3783925131057764&lt;/D&gt;&lt;D xsi:type="xsd:double"&gt;9.4636262935420472&lt;/D&gt;&lt;D xsi:type="xsd:double"&gt;9.2264486570106872&lt;/D&gt;&lt;D xsi:type="xsd:double"&gt;9.3822743693251471&lt;/D&gt;&lt;D xsi:type="xsd:double"&gt;9.25683794690431&lt;/D&gt;&lt;D xsi:type="xsd:double"&gt;9.409324022752422&lt;/D&gt;&lt;D xsi:type="xsd:double"&gt;9.6188016004836054&lt;/D&gt;&lt;D xsi:type="xsd:double"&gt;9.6573346873162365&lt;/D&gt;&lt;D xsi:type="xsd:double"&gt;9.9169737664557136&lt;/D&gt;&lt;D xsi:type="xsd:double"&gt;9.9913872134693715&lt;/D&gt;&lt;D xsi:type="xsd:double"&gt;9.6663385264583486&lt;/D&gt;&lt;D xsi:type="xsd:double"&gt;9.8594216435765372&lt;/D&gt;&lt;D xsi:type="xsd:double"&gt;9.8777882872049947&lt;/D&gt;&lt;D xsi:type="xsd:double"&gt;10.07002650432916&lt;/D&gt;&lt;D xsi:type="xsd:double"&gt;10.63448732101107&lt;/D&gt;&lt;D xsi:type="xsd:double"&gt;10.454709974413049&lt;/D&gt;&lt;D xsi:type="xsd:double"&gt;10.91072632516679&lt;/D&gt;&lt;D xsi:type="xsd:double"&gt;10.951295458536221&lt;/D&gt;&lt;D xsi:type="xsd:double"&gt;10.584841097218479&lt;/D&gt;&lt;D xsi:type="xsd:double"&gt;10.78031408536928&lt;/D&gt;&lt;D xsi:type="xsd:double"&gt;10.867550161498331&lt;/D&gt;&lt;D xsi:type="xsd:double"&gt;11.006704166933771&lt;/D&gt;&lt;D xsi:type="xsd:double"&gt;11.012404380173651&lt;/D&gt;&lt;D xsi:type="xsd:double"&gt;10.824718929090111&lt;/D&gt;&lt;D xsi:type="xsd:double"&gt;10.54107209085749&lt;/D&gt;&lt;D xsi:type="xsd:double"&gt;10.33346741628405&lt;/D&gt;&lt;D xsi:type="xsd:double"&gt;10.25891874978122&lt;/D&gt;&lt;D xsi:type="xsd:double"&gt;10.39262808935489&lt;/D&gt;&lt;D xsi:type="xsd:double"&gt;10.310107301022971&lt;/D&gt;&lt;D xsi:type="xsd:double"&gt;10.413655446692189&lt;/D&gt;&lt;D xsi:type="xsd:double"&gt;10.697691748335631&lt;/D&gt;&lt;D xsi:type="xsd:double"&gt;11.103880582837659&lt;/D&gt;&lt;D xsi:type="xsd:double"&gt;11.11055200824071&lt;/D&gt;&lt;D xsi:type="xsd:double"&gt;10.838113709830409&lt;/D&gt;&lt;D xsi:type="xsd:double"&gt;10.5669445184657&lt;/D&gt;&lt;D xsi:type="xsd:double"&gt;10.56797516451228&lt;/D&gt;&lt;D xsi:type="xsd:double"&gt;10.38830466803239&lt;/D&gt;&lt;D xsi:type="xsd:double"&gt;10.220704928457041&lt;/D&gt;&lt;D xsi:type="xsd:double"&gt;10.31918918901826&lt;/D&gt;&lt;D xsi:type="xsd:double"&gt;10.00562740333582&lt;/D&gt;&lt;D xsi:type="xsd:double"&gt;10.144224169584829&lt;/D&gt;&lt;D xsi:type="xsd:double"&gt;10.461058846933319&lt;/D&gt;&lt;D xsi:type="xsd:double"&gt;10.42552438216341&lt;/D&gt;&lt;D xsi:type="xsd:double"&gt;10.316716592487261&lt;/D&gt;&lt;D xsi:type="xsd:double"&gt;10.309261453821909&lt;/D&gt;&lt;D xsi:type="xsd:double"&gt;10.36659023404383&lt;/D&gt;&lt;D xsi:type="xsd:double"&gt;10.54975059862873&lt;/D&gt;&lt;D xsi:type="xsd:double"&gt;10.685153359716621&lt;/D&gt;&lt;D xsi:type="xsd:double"&gt;10.51048145642482&lt;/D&gt;&lt;D xsi:type="xsd:double"&gt;10.51141854981587&lt;/D&gt;&lt;D xsi:type="xsd:double"&gt;10.73842335428856&lt;/D&gt;&lt;D xsi:type="xsd:double"&gt;10.8017784884277&lt;/D&gt;&lt;D xsi:type="xsd:double"&gt;11.199473171438351&lt;/D&gt;&lt;D xsi:type="xsd:double"&gt;11.30362464910645&lt;/D&gt;&lt;D xsi:type="xsd:double"&gt;11.414054612377729&lt;/D&gt;&lt;D xsi:type="xsd:double"&gt;11.23493700373359&lt;/D&gt;&lt;D xsi:type="xsd:double"&gt;11.10837675735845&lt;/D&gt;&lt;D xsi:type="xsd:double"&gt;11.401823212546169&lt;/D&gt;&lt;D xsi:type="xsd:double"&gt;11.41987849748646&lt;/D&gt;&lt;D xsi:type="xsd:double"&gt;11.080865240540311&lt;/D&gt;&lt;D xsi:type="xsd:double"&gt;11.170010939869879&lt;/D&gt;&lt;D xsi:type="xsd:double"&gt;11.147332519539191&lt;/D&gt;&lt;D xsi:type="xsd:double"&gt;10.906084734535821&lt;/D&gt;&lt;D xsi:type="xsd:double"&gt;11.24362193647204&lt;/D&gt;&lt;D xsi:type="xsd:double"&gt;10.97540621570886&lt;/D&gt;&lt;D xsi:type="xsd:double"&gt;11.087198540417919&lt;/D&gt;&lt;D xsi:type="xsd:double"&gt;10.91850235109955&lt;/D&gt;&lt;D xsi:type="xsd:double"&gt;10.86537767939743&lt;/D&gt;&lt;D xsi:type="xsd:double"&gt;10.54982731330813&lt;/D&gt;&lt;D xsi:type="xsd:double"&gt;10.5318071079484&lt;/D&gt;&lt;D xsi:type="xsd:double"&gt;10.77647972885635&lt;/D&gt;&lt;D xsi:type="xsd:double"&gt;10.670871994771851&lt;/D&gt;&lt;D xsi:type="xsd:double"&gt;10.443111849976191&lt;/D&gt;&lt;D xsi:type="xsd:double"&gt;10.26436454589347&lt;/D&gt;&lt;D xsi:type="xsd:double"&gt;10.443899189145471&lt;/D&gt;&lt;D xsi:type="xsd:double"&gt;10.580565874772191&lt;/D&gt;&lt;D xsi:type="xsd:double"&gt;10.65153377764133&lt;/D&gt;&lt;D xsi:type="xsd:double"&gt;10.909189187378489&lt;/D&gt;&lt;D xsi:type="xsd:double"&gt;11.00718620319353&lt;/D&gt;&lt;D xsi:type="xsd:double"&gt;11.01476864557522&lt;/D&gt;&lt;D xsi:type="xsd:double"&gt;11.08757735536838&lt;/D&gt;&lt;D xsi:type="xsd:double"&gt;11.247809517117361&lt;/D&gt;&lt;D xsi:type="xsd:double"&gt;11.13217751447708&lt;/D&gt;&lt;D xsi:type="xsd:double"&gt;11.4119859272986&lt;/D&gt;&lt;D xsi:type="xsd:double"&gt;11.55399362292694&lt;/D&gt;&lt;D xsi:type="xsd:double"&gt;11.665716513759991&lt;/D&gt;&lt;D xsi:type="xsd:double"&gt;12.05757278923539&lt;/D&gt;&lt;D xsi:type="xsd:double"&gt;12.07393189089246&lt;/D&gt;&lt;D xsi:type="xsd:double"&gt;11.69830924279276&lt;/D&gt;&lt;D xsi:type="xsd:double"&gt;11.78194313616179&lt;/D&gt;&lt;D xsi:type="xsd:double"&gt;11.66666170754443&lt;/D&gt;&lt;D xsi:type="xsd:double"&gt;12.068465737342081&lt;/D&gt;&lt;D xsi:type="xsd:double"&gt;12.114639810622521&lt;/D&gt;&lt;D xsi:type="xsd:double"&gt;12.32259078931313&lt;/D&gt;&lt;D xsi:type="xsd:double"&gt;12.294286879715861&lt;/D&gt;&lt;D xsi:type="xsd:double"&gt;12.164884694749359&lt;/D&gt;&lt;D xsi:type="xsd:double"&gt;12.307235609287909&lt;/D&gt;&lt;D xsi:type="xsd:double"&gt;12.7093933398044&lt;/D&gt;&lt;D xsi:type="xsd:double"&gt;12.873428178466449&lt;/D&gt;&lt;D xsi:type="xsd:double"&gt;12.8063172209367&lt;/D&gt;&lt;D xsi:type="xsd:double"&gt;12.83981489198905&lt;/D&gt;&lt;D xsi:type="xsd:double"&gt;12.93630405704805&lt;/D&gt;&lt;D xsi:type="xsd:double"&gt;12.648739496402319&lt;/D&gt;&lt;D xsi:type="xsd:double"&gt;12.414131643665661&lt;/D&gt;&lt;D xsi:type="xsd:double"&gt;12.630063117224809&lt;/D&gt;&lt;D xsi:type="xsd:double"&gt;12.666476874901219&lt;/D&gt;&lt;D xsi:type="xsd:double"&gt;12.47150599143788&lt;/D&gt;&lt;D xsi:type="xsd:double"&gt;12.2586147633301&lt;/D&gt;&lt;D xsi:type="xsd:double"&gt;12.492919726755369&lt;/D&gt;&lt;D xsi:type="xsd:double"&gt;12.71524921773821&lt;/D&gt;&lt;D xsi:type="xsd:double"&gt;13.327472797613289&lt;/D&gt;&lt;D xsi:type="xsd:double"&gt;13.30249614358436&lt;/D&gt;&lt;D xsi:type="xsd:double"&gt;13.44649344613547&lt;/D&gt;&lt;D xsi:type="xsd:double"&gt;13.50017175034815&lt;/D&gt;&lt;D xsi:type="xsd:double"&gt;13.62028101427652&lt;/D&gt;&lt;D xsi:type="xsd:double"&gt;13.44006031574502&lt;/D&gt;&lt;D xsi:type="xsd:double"&gt;13.49986172001636&lt;/D&gt;&lt;D xsi:type="xsd:double"&gt;13.688177976180491&lt;/D&gt;&lt;D xsi:type="xsd:double"&gt;13.240299254836531&lt;/D&gt;&lt;D xsi:type="xsd:double"&gt;13.31083700111162&lt;/D&gt;&lt;D xsi:type="xsd:double"&gt;13.384004150962481&lt;/D&gt;&lt;D xsi:type="xsd:double"&gt;13.6476381656402&lt;/D&gt;&lt;D xsi:type="xsd:double"&gt;13.586237669732419&lt;/D&gt;&lt;D xsi:type="xsd:double"&gt;13.41831031069523&lt;/D&gt;&lt;D xsi:type="xsd:double"&gt;13.282895100409389&lt;/D&gt;&lt;D xsi:type="xsd:double"&gt;13.203507649083541&lt;/D&gt;&lt;D xsi:type="xsd:double"&gt;13.087189880735361&lt;/D&gt;&lt;D xsi:type="xsd:double"&gt;13.592960726420349&lt;/D&gt;&lt;D xsi:type="xsd:double"&gt;13.75927786014374&lt;/D&gt;&lt;D xsi:type="xsd:double"&gt;14.28057867120333&lt;/D&gt;&lt;D xsi:type="xsd:double"&gt;14.04302253441592&lt;/D&gt;&lt;D xsi:type="xsd:double"&gt;14.251558848832159&lt;/D&gt;&lt;D xsi:type="xsd:double"&gt;14.187770</t>
        </r>
      </text>
    </comment>
    <comment ref="A56" authorId="0" shapeId="0">
      <text>
        <r>
          <rPr>
            <b/>
            <sz val="9"/>
            <color indexed="81"/>
            <rFont val="Tahoma"/>
            <charset val="1"/>
          </rPr>
          <t>35687325&lt;/D&gt;&lt;D xsi:type="xsd:double"&gt;14.340120525126521&lt;/D&gt;&lt;D xsi:type="xsd:double"&gt;14.229443684828331&lt;/D&gt;&lt;D xsi:type="xsd:double"&gt;14.133691199852549&lt;/D&gt;&lt;D xsi:type="xsd:double"&gt;14.5051794381959&lt;/D&gt;&lt;D xsi:type="xsd:double"&gt;14.358788415920261&lt;/D&gt;&lt;D xsi:type="xsd:double"&gt;14.23334690887083&lt;/D&gt;&lt;D xsi:type="xsd:double"&gt;13.988861786134409&lt;/D&gt;&lt;D xsi:type="xsd:double"&gt;13.69021411558286&lt;/D&gt;&lt;D xsi:type="xsd:double"&gt;13.62428983779647&lt;/D&gt;&lt;D xsi:type="xsd:double"&gt;13.55817512764083&lt;/D&gt;&lt;D xsi:type="xsd:double"&gt;13.548653583191941&lt;/D&gt;&lt;D xsi:type="xsd:double"&gt;13.56920875588254&lt;/D&gt;&lt;D xsi:type="xsd:double"&gt;13.23876276202258&lt;/D&gt;&lt;D xsi:type="xsd:double"&gt;13.41558422455851&lt;/D&gt;&lt;D xsi:type="xsd:double"&gt;13.53508446978355&lt;/D&gt;&lt;D xsi:type="xsd:double"&gt;13.746250060924339&lt;/D&gt;&lt;D xsi:type="xsd:double"&gt;13.71924150990812&lt;/D&gt;&lt;D xsi:type="xsd:double"&gt;13.5577738417403&lt;/D&gt;&lt;D xsi:type="xsd:double"&gt;13.4879091640675&lt;/D&gt;&lt;D xsi:type="xsd:double"&gt;13.5542218105053&lt;/D&gt;&lt;D xsi:type="xsd:double"&gt;13.47490634727709&lt;/D&gt;&lt;D xsi:type="xsd:double"&gt;13.37530127837838&lt;/D&gt;&lt;D xsi:type="xsd:double"&gt;13.31825675511435&lt;/D&gt;&lt;D xsi:type="xsd:double"&gt;13.36055069907704&lt;/D&gt;&lt;D xsi:type="xsd:double"&gt;13.335587076764231&lt;/D&gt;&lt;D xsi:type="xsd:double"&gt;13.04201604356221&lt;/D&gt;&lt;D xsi:type="xsd:double"&gt;13.374660299474289&lt;/D&gt;&lt;D xsi:type="xsd:double"&gt;13.61850199616396&lt;/D&gt;&lt;D xsi:type="xsd:double"&gt;13.659398389253941&lt;/D&gt;&lt;D xsi:type="xsd:double"&gt;13.874009897656441&lt;/D&gt;&lt;D xsi:type="xsd:double"&gt;14.260951920117019&lt;/D&gt;&lt;D xsi:type="xsd:double"&gt;14.159651246024829&lt;/D&gt;&lt;D xsi:type="xsd:double"&gt;14.11333894770442&lt;/D&gt;&lt;D xsi:type="xsd:double"&gt;14.36303045377851&lt;/D&gt;&lt;D xsi:type="xsd:double"&gt;14.491034719242149&lt;/D&gt;&lt;D xsi:type="xsd:double"&gt;14.768442696779371&lt;/D&gt;&lt;D xsi:type="xsd:double"&gt;14.98383843209761&lt;/D&gt;&lt;D xsi:type="xsd:double"&gt;14.57394685429472&lt;/D&gt;&lt;D xsi:type="xsd:double"&gt;14.61604036970952&lt;/D&gt;&lt;D xsi:type="xsd:double"&gt;14.6773763945918&lt;/D&gt;&lt;D xsi:type="xsd:double"&gt;14.764207852920491&lt;/D&gt;&lt;D xsi:type="xsd:double"&gt;14.70464753140571&lt;/D&gt;&lt;D xsi:type="xsd:double"&gt;14.61124576573253&lt;/D&gt;&lt;D xsi:type="xsd:double"&gt;14.96850604373997&lt;/D&gt;&lt;D xsi:type="xsd:double"&gt;14.67334132620425&lt;/D&gt;&lt;D xsi:type="xsd:double"&gt;14.928979649625131&lt;/D&gt;&lt;D xsi:type="xsd:double"&gt;14.93995585120156&lt;/D&gt;&lt;D xsi:type="xsd:double"&gt;14.5002589611951&lt;/D&gt;&lt;D xsi:type="xsd:double"&gt;14.70787440113272&lt;/D&gt;&lt;D xsi:type="xsd:double"&gt;14.63269276293069&lt;/D&gt;&lt;D xsi:type="xsd:double"&gt;14.04992905834499&lt;/D&gt;&lt;D xsi:type="xsd:double"&gt;14.13429082006377&lt;/D&gt;&lt;D xsi:type="xsd:double"&gt;13.88849810666871&lt;/D&gt;&lt;D xsi:type="xsd:double"&gt;14.2300653893018&lt;/D&gt;&lt;D xsi:type="xsd:double"&gt;14.117004883065629&lt;/D&gt;&lt;D xsi:type="xsd:double"&gt;14.166063300474841&lt;/D&gt;&lt;D xsi:type="xsd:double"&gt;14.071449568890589&lt;/D&gt;&lt;D xsi:type="xsd:double"&gt;14.1256714408145&lt;/D&gt;&lt;D xsi:type="xsd:double"&gt;13.877306260084721&lt;/D&gt;&lt;D xsi:type="xsd:double"&gt;13.72296445950245&lt;/D&gt;&lt;D xsi:type="xsd:double"&gt;13.21513945265021&lt;/D&gt;&lt;D xsi:type="xsd:double"&gt;13.291087251807751&lt;/D&gt;&lt;D xsi:type="xsd:double"&gt;13.11394317415721&lt;/D&gt;&lt;D xsi:type="xsd:double"&gt;13.29652441642928&lt;/D&gt;&lt;D xsi:type="xsd:double"&gt;13.5393551531834&lt;/D&gt;&lt;D xsi:type="xsd:double"&gt;13.616618197220189&lt;/D&gt;&lt;D xsi:type="xsd:double"&gt;13.856146109417489&lt;/D&gt;&lt;D xsi:type="xsd:double"&gt;13.79353001273515&lt;/D&gt;&lt;D xsi:type="xsd:double"&gt;13.88514647417383&lt;/D&gt;&lt;D xsi:type="xsd:double"&gt;13.94226753682303&lt;/D&gt;&lt;D xsi:type="xsd:double"&gt;13.7777130997094&lt;/D&gt;&lt;D xsi:type="xsd:double"&gt;13.669504365958719&lt;/D&gt;&lt;D xsi:type="xsd:double"&gt;13.81817909243407&lt;/D&gt;&lt;D xsi:type="xsd:double"&gt;13.974431186511939&lt;/D&gt;&lt;D xsi:type="xsd:double"&gt;13.81783007543631&lt;/D&gt;&lt;D xsi:type="xsd:double"&gt;13.78350282575245&lt;/D&gt;&lt;D xsi:type="xsd:double"&gt;13.842663945161309&lt;/D&gt;&lt;D xsi:type="xsd:double"&gt;13.79876882625231&lt;/D&gt;&lt;D xsi:type="xsd:double"&gt;13.58282163201177&lt;/D&gt;&lt;D xsi:type="xsd:double"&gt;13.55580689706812&lt;/D&gt;&lt;D xsi:type="xsd:double"&gt;13.298354394739389&lt;/D&gt;&lt;D xsi:type="xsd:double"&gt;13.43474772546776&lt;/D&gt;&lt;D xsi:type="xsd:double"&gt;13.4577837262492&lt;/D&gt;&lt;D xsi:type="xsd:double"&gt;13.209480264356779&lt;/D&gt;&lt;D xsi:type="xsd:double"&gt;13.21407999293519&lt;/D&gt;&lt;D xsi:type="xsd:double"&gt;13.35328973880968&lt;/D&gt;&lt;D xsi:type="xsd:double"&gt;13.513558220494939&lt;/D&gt;&lt;D xsi:type="xsd:double"&gt;13.584486264804619&lt;/D&gt;&lt;D xsi:type="xsd:double"&gt;13.70373993403795&lt;/D&gt;&lt;D xsi:type="xsd:double"&gt;13.539324886027741&lt;/D&gt;&lt;D xsi:type="xsd:double"&gt;13.68061112421233&lt;/D&gt;&lt;D xsi:type="xsd:double"&gt;13.89642739068942&lt;/D&gt;&lt;D xsi:type="xsd:double"&gt;13.959795460174449&lt;/D&gt;&lt;D xsi:type="xsd:double"&gt;14.09231388651583&lt;/D&gt;&lt;D xsi:type="xsd:double"&gt;14.27457428169785&lt;/D&gt;&lt;D xsi:type="xsd:double"&gt;14.359694911989889&lt;/D&gt;&lt;D xsi:type="xsd:double"&gt;14.277468209172911&lt;/D&gt;&lt;D xsi:type="xsd:double"&gt;14.13848134003894&lt;/D&gt;&lt;D xsi:type="xsd:double"&gt;14.30451231864893&lt;/D&gt;&lt;D xsi:type="xsd:double"&gt;13.9816950760041&lt;/D&gt;&lt;D xsi:type="xsd:double"&gt;13.8069834733728&lt;/D&gt;&lt;D xsi:type="xsd:double"&gt;13.523251439007369&lt;/D&gt;&lt;D xsi:type="xsd:double"&gt;13.617959918115121&lt;/D&gt;&lt;D xsi:type="xsd:double"&gt;13.530486972587189&lt;/D&gt;&lt;D xsi:type="xsd:double"&gt;13.32470365462871&lt;/D&gt;&lt;D xsi:type="xsd:double"&gt;13.42481619455741&lt;/D&gt;&lt;D xsi:type="xsd:double"&gt;13.349552535607261&lt;/D&gt;&lt;D xsi:type="xsd:double"&gt;13.4796527341616&lt;/D&gt;&lt;D xsi:type="xsd:double"&gt;13.53363353628691&lt;/D&gt;&lt;D xsi:type="xsd:double"&gt;13.517961743623861&lt;/D&gt;&lt;D xsi:type="xsd:double"&gt;13.579306477503121&lt;/D&gt;&lt;D xsi:type="xsd:double"&gt;13.47235772622574&lt;/D&gt;&lt;D xsi:type="xsd:double"&gt;13.4784911067662&lt;/D&gt;&lt;D xsi:type="xsd:double"&gt;13.59239612672954&lt;/D&gt;&lt;D xsi:type="xsd:double"&gt;13.576984421433521&lt;/D&gt;&lt;D xsi:type="xsd:double"&gt;13.652244756252831&lt;/D&gt;&lt;D xsi:type="xsd:double"&gt;13.6705320324235&lt;/D&gt;&lt;D xsi:type="xsd:double"&gt;13.54153929433665&lt;/D&gt;&lt;D xsi:type="xsd:double"&gt;13.8741308383466&lt;/D&gt;&lt;D xsi:type="xsd:double"&gt;13.6900655414891&lt;/D&gt;&lt;D xsi:type="xsd:double"&gt;13.80974220273823&lt;/D&gt;&lt;D xsi:type="xsd:double"&gt;13.6647446446614&lt;/D&gt;&lt;D xsi:type="xsd:double"&gt;13.24355485711812&lt;/D&gt;&lt;D xsi:type="xsd:double"&gt;13.43031537728438&lt;/D&gt;&lt;D xsi:type="xsd:double"&gt;13.535246321254821&lt;/D&gt;&lt;D xsi:type="xsd:double"&gt;13.55906239583836&lt;/D&gt;&lt;D xsi:type="xsd:double"&gt;13.65695981812601&lt;/D&gt;&lt;D xsi:type="xsd:double"&gt;13.67485878605615&lt;/D&gt;&lt;D xsi:type="xsd:double"&gt;13.55958099113194&lt;/D&gt;&lt;D xsi:type="xsd:double"&gt;13.464352385515021&lt;/D&gt;&lt;D xsi:type="xsd:double"&gt;13.33163442875553&lt;/D&gt;&lt;D xsi:type="xsd:double"&gt;13.204710777926319&lt;/D&gt;&lt;D xsi:type="xsd:double"&gt;13.21155139196771&lt;/D&gt;&lt;D xsi:type="xsd:double"&gt;13.39985418682922&lt;/D&gt;&lt;D xsi:type="xsd:double"&gt;13.34338557929399&lt;/D&gt;&lt;D xsi:type="xsd:double"&gt;13.24734172145935&lt;/D&gt;&lt;D xsi:type="xsd:double"&gt;13.06961516519825&lt;/D&gt;&lt;D xsi:type="xsd:double"&gt;12.99445258710025&lt;/D&gt;&lt;D xsi:type="xsd:double"&gt;12.89842436913059&lt;/D&gt;&lt;D xsi:type="xsd:double"&gt;12.84169356883185&lt;/D&gt;&lt;D xsi:type="xsd:double"&gt;12.906101301403259&lt;/D&gt;&lt;D xsi:type="xsd:double"&gt;12.94798356556233&lt;/D&gt;&lt;D xsi:type="xsd:double"&gt;12.9565758474711&lt;/D&gt;&lt;D xsi:type="xsd:double"&gt;13.00795969966723&lt;/D&gt;&lt;D xsi:type="xsd:double"&gt;13.0152852230105&lt;/D&gt;&lt;D xsi:type="xsd:double"&gt;13.28526064265299&lt;/D&gt;&lt;D xsi:type="xsd:double"&gt;13.2242407704375&lt;/D&gt;&lt;D xsi:type="xsd:double"&gt;13.47596286849587&lt;/D&gt;&lt;D xsi:type="xsd:double"&gt;13.54817501066259&lt;/D&gt;&lt;D xsi:type="xsd:double"&gt;13.477933321606161&lt;/D&gt;&lt;D xsi:type="xsd:double"&gt;13.500399119960211&lt;/D&gt;&lt;D xsi:type="xsd:double"&gt;13.59650225300021&lt;/D&gt;&lt;D xsi:type="xsd:double"&gt;13.74075127700387&lt;/D&gt;&lt;D xsi:type="xsd:double"&gt;13.44241345275279&lt;/D&gt;&lt;D xsi:type="xsd:double"&gt;13.5186287318747&lt;/D&gt;&lt;D xsi:type="xsd:double"&gt;13.42437379700668&lt;/D&gt;&lt;D xsi:type="xsd:double"&gt;13.352880558015359&lt;/D&gt;&lt;D xsi:type="xsd:double"&gt;13.429730119938681&lt;/D&gt;&lt;D xsi:type="xsd:double"&gt;13.2048941248243&lt;/D&gt;&lt;D xsi:type="xsd:double"&gt;12.9868403824626&lt;/D&gt;&lt;D xsi:type="xsd:double"&gt;12.83420872036602&lt;/D&gt;&lt;D xsi:type="xsd:double"&gt;12.85674821389788&lt;/D&gt;&lt;D xsi:type="xsd:double"&gt;12.60445814718357&lt;/D&gt;&lt;D xsi:type="xsd:double"&gt;12.46671086323877&lt;/D&gt;&lt;D xsi:type="xsd:double"&gt;12.60683494820206&lt;/D&gt;&lt;D xsi:type="xsd:double"&gt;12.512014521375569&lt;/D&gt;&lt;D xsi:type="xsd:double"&gt;12.50133799701878&lt;/D&gt;&lt;D xsi:type="xsd:double"&gt;12.52678375365025&lt;/D&gt;&lt;D xsi:type="xsd:double"&gt;12.794310804946759&lt;/D&gt;&lt;D xsi:type="xsd:double"&gt;12.61383935108908&lt;/D&gt;&lt;D xsi:type="xsd:double"&gt;12.32645631070616&lt;/D&gt;&lt;D xsi:type="xsd:double"&gt;12.3443710369026&lt;/D&gt;&lt;D xsi:type="xsd:double"&gt;12.47072335285422&lt;/D&gt;&lt;D xsi:type="xsd:double"&gt;12.48632903900868&lt;/D&gt;&lt;D xsi:type="xsd:double"&gt;12.63143397059272&lt;/D&gt;&lt;D xsi:type="xsd:double"&gt;12.64299882957549&lt;/D&gt;&lt;D xsi:type="xsd:double"&gt;12.70588953849297&lt;/D&gt;&lt;D xsi:type="xsd:double"&gt;12.635995028638961&lt;/D&gt;&lt;D xsi:type="xsd:double"&gt;12.397460322261621&lt;/D&gt;&lt;D xsi:type="xsd:double"&gt;12.552699659052189&lt;/D&gt;&lt;D xsi:type="xsd:double"&gt;12.61272384694546&lt;/D&gt;&lt;D xsi:type="xsd:double"&gt;12.54788882971287&lt;/D&gt;&lt;D xsi:type="xsd:double"&gt;12.523161848021189&lt;/D&gt;&lt;D xsi:type="xsd:double"&gt;12.648461630223389&lt;/D&gt;&lt;D xsi:type="xsd:double"&gt;12.796289790563939&lt;/D&gt;&lt;D xsi:type="xsd:double"&gt;12.759801231250741&lt;/D&gt;&lt;D xsi:type="xsd:double"&gt;12.639290957433021&lt;/D&gt;&lt;D xsi:type="xsd:double"&gt;12.516391111765239&lt;/D&gt;&lt;D xsi:type="xsd:double"&gt;12.595712146040579&lt;/D&gt;&lt;D xsi:type="xsd:double"&gt;12.652472403985749&lt;/D&gt;&lt;D xsi:type="xsd:double"&gt;12.650569494973871&lt;/D&gt;&lt;D xsi:type="xsd:double"&gt;12.62767463181541&lt;/D&gt;&lt;D xsi:type="xsd:double"&gt;12.714728906432081&lt;/D&gt;&lt;D xsi:type="xsd:double"&gt;12.709748077235339&lt;/D&gt;&lt;D xsi:type="xsd:double"&gt;12.641431105010909&lt;/D&gt;&lt;D xsi:type="xsd:double"&gt;12.64561808320085&lt;/D&gt;&lt;D xsi:type="xsd:double"&gt;12.745096114393981&lt;/D&gt;&lt;D xsi:type="xsd:double"&gt;12.745738850879521&lt;/D&gt;&lt;D xsi:type="xsd:double"&gt;12.75590118825831&lt;/D&gt;&lt;D xsi:type="xsd:double"&gt;12.57651980855913&lt;/D&gt;&lt;D xsi:type="xsd:double"&gt;12.620085189061269&lt;/D&gt;&lt;D xsi:type="xsd:double"&gt;12.66231891956965&lt;/D&gt;&lt;D xsi:type="xsd:double"&gt;12.531200075114031&lt;/D&gt;&lt;D xsi:type="xsd:double"&gt;12.65435485612652&lt;/D&gt;&lt;D xsi:type="xsd:double"&gt;12.79007968777205&lt;/D&gt;&lt;D xsi:type="xsd:double"&gt;12.85513535913144&lt;/D&gt;&lt;D xsi:type="xsd:double"&gt;12.69251841165838&lt;/D&gt;&lt;D xsi:type="xsd:double"&gt;12.844361066606851&lt;/D&gt;&lt;D xsi:type="xsd:double"&gt;12.959220144348411&lt;/D&gt;&lt;D xsi:type="xsd:double"&gt;12.928158816557581&lt;/D&gt;&lt;D xsi:type="xsd:double"&gt;13.10627541103711&lt;/D&gt;&lt;D xsi:type="xsd:double"&gt;13.048132588291249&lt;/D&gt;&lt;D xsi:type="xsd:double"&gt;13.10796414781297&lt;/D&gt;&lt;D xsi:type="xsd:double"&gt;13.098468621931479&lt;/D&gt;&lt;D xsi:type="xsd:double"&gt;13.147715157388751&lt;/D&gt;&lt;D xsi:type="xsd:double"&gt;12.9955062744064&lt;/D&gt;&lt;D xsi:type="xsd:double"&gt;12.72815124564308&lt;/D&gt;&lt;D xsi:type="xsd:double"&gt;12.82438378217786&lt;/D&gt;&lt;D xsi:type="xsd:double"&gt;12.832281305273&lt;/D&gt;&lt;D xsi:type="xsd:double"&gt;12.75789008796467&lt;/D&gt;&lt;D xsi:type="xsd:double"&gt;12.685464606727949&lt;/D&gt;&lt;D xsi:type="xsd:double"&gt;12.77695038470274&lt;/D&gt;&lt;D xsi:type="xsd:double"&gt;12.618212691035181&lt;/D&gt;&lt;D xsi:type="xsd:double"&gt;12.4924338458835&lt;/D&gt;&lt;D xsi:type="xsd:double"&gt;12.32361337895526&lt;/D&gt;&lt;D xsi:type="xsd:double"&gt;12.42030847783316&lt;/D&gt;&lt;D xsi:type="xsd:double"&gt;12.34137981352213&lt;/D&gt;&lt;D xsi:type="xsd:double"&gt;12.28300693216528&lt;/D&gt;&lt;D xsi:type="xsd:double"&gt;12.098016921356191&lt;/D&gt;&lt;D xsi:type="xsd:double"&gt;11.823109440331571&lt;/D&gt;&lt;D xsi:type="xsd:double"&gt;11.678028086851549&lt;/D&gt;&lt;D xsi:type="xsd:double"&gt;11.85148285066032&lt;/D&gt;&lt;D xsi:type="xsd:double"&gt;11.79067692616335&lt;/D&gt;&lt;D xsi:type="xsd:double"&gt;11.82232972513547&lt;/D&gt;&lt;D xsi:type="xsd:double"&gt;11.9361472010656&lt;/D&gt;&lt;D xsi:type="xsd:double"&gt;11.6569571093001&lt;/D&gt;&lt;D xsi:type="xsd:double"&gt;11.40594580719236&lt;/D&gt;&lt;D xsi:type="xsd:double"&gt;11.504759293923289&lt;/D&gt;&lt;D xsi:type="xsd:double"&gt;11.3816649786556&lt;/D&gt;&lt;D xsi:type="xsd:double"&gt;11.35803295514043&lt;/D&gt;&lt;D xsi:type="xsd:double"&gt;11.428491057161279&lt;/D&gt;&lt;D xsi:type="xsd:double"&gt;11.09954661847144&lt;/D&gt;&lt;D xsi:type="xsd:double"&gt;11.1019367117922&lt;/D&gt;&lt;D xsi:type="xsd:double"&gt;11.27417027922046&lt;/D&gt;&lt;D xsi:type="xsd:double"&gt;11.36782984571469&lt;/D&gt;&lt;D xsi:type="xsd:double"&gt;11.36656653703151&lt;/D&gt;&lt;D xsi:type="xsd:double"&gt;11.263177493987071&lt;/D&gt;&lt;D xsi:type="xsd:double"&gt;11.227017763597241&lt;/D&gt;&lt;D xsi:type="xsd:double"&gt;11.33494204096414&lt;/D&gt;&lt;D xsi:type="xsd:double"&gt;11.32410949613638&lt;/D&gt;&lt;D xsi:type="xsd:double"&gt;11.171875733342739&lt;/D&gt;&lt;D xsi:type="xsd:double"&gt;11.237226860215671&lt;/D&gt;&lt;D xsi:type="xsd:double"&gt;11.313764180047331&lt;/D&gt;&lt;D xsi:type="xsd:double"&gt;11.37606904535221&lt;/D&gt;&lt;D xsi:type="xsd:double"&gt;11.4797864439773&lt;/D&gt;&lt;D xsi:type="xsd:double"&gt;11.54593247912884&lt;/D&gt;&lt;D xsi:type="xsd:double"&gt;11.53157984126192&lt;/D&gt;&lt;D xsi:type="xsd:double"&gt;11.6430305112773&lt;/D&gt;&lt;D xsi:type="xsd:double"&gt;11.67562261251504&lt;/D&gt;&lt;D xsi:type="xsd:double"&gt;11.8852727819417&lt;/D&gt;&lt;D xsi:type="xsd:double"&gt;11.8861752426923&lt;/D&gt;&lt;D xsi:type="xsd:double"&gt;11.912831393259671&lt;/D&gt;&lt;D xsi:type="xsd:double"&gt;11.858817637022669&lt;/D&gt;&lt;D xsi:type="xsd:double"&gt;11.869124561248549&lt;/D&gt;&lt;D xsi:type="xsd:double"&gt;11.852973891622421&lt;/D&gt;&lt;D xsi:type="xsd:double"&gt;11.61948448546311&lt;/D&gt;&lt;D xsi:type="xsd:double"&gt;11.63760812464696&lt;/D&gt;&lt;D xsi:type="xsd:double"&gt;11.5640762429678&lt;/D&gt;&lt;D xsi:type="xsd:double"&gt;11.54622365918954&lt;/D&gt;&lt;D xsi:type="xsd:double"&gt;11.63264657977798&lt;/D&gt;&lt;D xsi:type="xsd:double"&gt;11.529035496037579&lt;/D&gt;&lt;D xsi:type="xsd:double"&gt;11.62215768202219&lt;/D&gt;&lt;D xsi:type="xsd:double"&gt;11.842662608657591&lt;/D&gt;&lt;D xsi:type="xsd:double"&gt;11.844835758484811&lt;/D&gt;&lt;D xsi:type="xsd:double"&gt;11.74792930360962&lt;/D&gt;&lt;D xsi:type="xsd:double"&gt;11.79727579522288&lt;/D&gt;&lt;D xsi:type="xsd:double"&gt;11.63393982832207&lt;/D&gt;&lt;D xsi:type="xsd:double"&gt;11.544165025975451&lt;/D&gt;&lt;D xsi:type="xsd:double"&gt;11.57324550693008&lt;/D&gt;&lt;D xsi:type="xsd:double"&gt;11.657206751146569&lt;/D&gt;&lt;D xsi:type="xsd:double"&gt;11.71580943813032&lt;/D&gt;&lt;D xsi:type="xsd:double"&gt;11.788472645128071&lt;/D&gt;&lt;D xsi:type="xsd:double"&gt;11.84549381367666&lt;/D&gt;&lt;D xsi:type="xsd:double"&gt;11.86261843455474&lt;/D&gt;&lt;D xsi:type="xsd:double"&gt;11.897778585374359&lt;/D&gt;&lt;D xsi:type="xsd:double"&gt;11.97412631242891&lt;/D&gt;&lt;D xsi:type="xsd:double"&gt;11.9873719223408&lt;/D&gt;&lt;D xsi:type="xsd:double"&gt;12.01616983550633&lt;/D&gt;&lt;D xsi:type="xsd:double"&gt;12.14806745476063&lt;/D&gt;&lt;D xsi:type="xsd:double"&gt;12.080281787042249&lt;/D&gt;&lt;D xsi:type="xsd:double"&gt;12.18671547445973&lt;/D&gt;&lt;D xsi:type="xsd:double"&gt;12.14672614758101&lt;/D&gt;&lt;D xsi:type="xsd:double"&gt;12.23484912779854&lt;/D&gt;&lt;D xsi:type="xsd:double"&gt;12.30853635960454&lt;/D&gt;&lt;D xsi:type="xsd:double"&gt;12.0917589903137&lt;/D&gt;&lt;D xsi:type="xsd:double"&gt;12.094825711512019&lt;/D&gt;&lt;D xsi:type="xsd:double"&gt;12.05997985949775&lt;/D&gt;&lt;D xsi:type="xsd:double"&gt;12.19527568944838&lt;/D&gt;&lt;D xsi:type="xsd:double"&gt;12.307522391944749&lt;/D&gt;&lt;D xsi:type="xsd:double"&gt;12.29940473383841&lt;/D&gt;&lt;D xsi:type="xsd:double"&gt;12.19929443043004&lt;/D&gt;&lt;D xsi:type="xsd:double"&gt;12.127567325761261&lt;/D&gt;&lt;D xsi:type="xsd:double"&gt;12.032597441236179&lt;/D&gt;&lt;D xsi:type="xsd:double"&gt;11.986198622862091&lt;/D&gt;&lt;D xsi:type="xsd:double"&gt;11.874040565546469&lt;/D&gt;&lt;D xsi:type="xsd:double"&gt;11.82038965259787&lt;/D&gt;&lt;D xsi:type="xsd:double"&gt;11.83146823748582&lt;/D&gt;&lt;D xsi:type="xsd:double"&gt;11.896421314218619&lt;/D&gt;&lt;D xsi:type="xsd:double"&gt;11.926297303750831&lt;/D&gt;&lt;D xsi:type="xsd:double"&gt;11.863045072865409&lt;/D&gt;&lt;D xsi:type="xsd:double"&gt;11.878068447352289&lt;/D&gt;&lt;D xsi:type="xsd:double"&gt;12.009768432032519&lt;/D&gt;&lt;D xsi:type="xsd:double"&gt;12.013483054055181&lt;/D&gt;&lt;D xsi:type="xsd:double"&gt;12.01831599562848&lt;/D&gt;&lt;D xsi:type="xsd:double"&gt;12.053073674501579&lt;/D&gt;&lt;D xsi:type="xsd:double"&gt;11.88097244959914&lt;/D&gt;&lt;D xsi:type="xsd:double"&gt;11.853883884541739&lt;/D&gt;&lt;D xsi:type="xsd:double"&gt;11.8796614297087&lt;/D&gt;&lt;D xsi:type="xsd:double"&gt;12.02083854333176&lt;/D&gt;&lt;D xsi:type="xsd:double"&gt;11.975562487985339&lt;/D&gt;&lt;D xsi:type="xsd:double"&gt;11.97513860347062&lt;/D&gt;&lt;D xsi:type="xsd:double"&gt;11.906867612174739&lt;/D&gt;&lt;D xsi:type="xsd:double"&gt;12.009394916160611&lt;/D&gt;&lt;D xsi:type="xsd:double"&gt;12.01301148515229&lt;/D&gt;&lt;D xsi:type="xsd:double"&gt;12.02509953383878&lt;/D&gt;&lt;D xsi:type="xsd:double"&gt;12.0369978270514&lt;/D&gt;&lt;D xsi:type="xsd:double"&gt;12.065155666941619&lt;/D&gt;&lt;D xsi:type="xsd:double"&gt;12.136587284007639&lt;/D&gt;&lt;D xsi:type="xsd:double"&gt;12.04483624082593&lt;/D&gt;&lt;D xsi:type="xsd:double"&gt;12.163125471613521&lt;/D&gt;&lt;D xsi:type="xsd:double"&gt;12.221929335252341&lt;/D&gt;&lt;D xsi:type="xsd:double"&gt;12.27670449204968&lt;/D&gt;&lt;D xsi:type="xsd:double"&gt;12.251243876787431&lt;/D&gt;&lt;D xsi:type="xsd:double"&gt;12.33445901837179&lt;/D&gt;&lt;D xsi:type="xsd:double"&gt;12.360420078742109&lt;/D&gt;&lt;D xsi:type="xsd:double"&gt;12.480680623168849&lt;/D&gt;&lt;D xsi:type="xsd:double"&gt;12.662350010167451&lt;/D&gt;&lt;D xsi:type="xsd:double"&gt;12.645375990457371&lt;/D&gt;&lt;D xsi:type="xsd:double"&gt;12.6372868201191&lt;/D&gt;&lt;D xsi:type="xsd:double"&gt;12.731402430486581&lt;/D&gt;&lt;D xsi:type="xsd:double"&gt;12.74165906617411&lt;/D&gt;&lt;D xsi:type="xsd:double"&gt;12.61962148319973&lt;/D&gt;&lt;D xsi:type="xsd:double"&gt;12.812430377644519&lt;/D&gt;&lt;D xsi:type="xsd:double"&gt;12.69740655658457&lt;/D&gt;&lt;D xsi:type="xsd:double"&gt;12.66570281544036&lt;/D&gt;&lt;D xsi:type="xsd:double"&gt;12.61057204517552&lt;/D&gt;&lt;D xsi:type="xsd:double"&gt;12.713506047345661&lt;/D&gt;&lt;D xsi:type="xsd:double"&gt;12.66185577693874&lt;/D&gt;&lt;D xsi:type="xsd:double"&gt;12.448383891927779&lt;/D&gt;&lt;D xsi:type="xsd:double"&gt;12.29732558846155&lt;/D&gt;&lt;D xsi:type="xsd:double"&gt;12.27589225643059&lt;/D&gt;&lt;D xsi:type="xsd:double"&gt;12.51712667995038&lt;/D&gt;&lt;D xsi:type="xsd:double"&gt;12.48897039222183&lt;/D&gt;&lt;D xsi:type="xsd:double"&gt;12.571166291739731&lt;/D&gt;&lt;D xsi:type="xsd:double"&gt;12.75665271109798&lt;/D&gt;&lt;D xsi:type="xsd:double"&gt;12.866640104955181&lt;/D&gt;&lt;D xsi:type="xsd:double"&gt;12.96661015187629&lt;/D&gt;&lt;D xsi:type="xsd:double"&gt;12.752913294343429&lt;/D&gt;&lt;D xsi:type="xsd:double"&gt;12.686578757904631&lt;/D&gt;&lt;D xsi:type="xsd:double"&gt;12.85602010236493&lt;/D&gt;&lt;D xsi:type="xsd:double"&gt;12.662502485031309&lt;/D&gt;&lt;D xsi:type="xsd:double"&gt;12.57040516987318&lt;/D&gt;&lt;D xsi:type="xsd:double"&gt;12.2892986084407&lt;/D&gt;&lt;D xsi:type="xsd:double"&gt;12.12423095324241&lt;/D&gt;&lt;D xsi:type="xsd:double"&gt;12.26992477418302&lt;/D&gt;&lt;D xsi:type="xsd:double"&gt;12.235278619855549&lt;/D&gt;&lt;D xsi:type="xsd:double"&gt;12.226511254968409&lt;/D&gt;&lt;D xsi:type="xsd:double"&gt;11.95181106003861&lt;/D&gt;&lt;D xsi:type="xsd:double"&gt;11.9961379148045&lt;/D&gt;&lt;D xsi:type="xsd:double"&gt;12.08105213978387&lt;/D&gt;&lt;D xsi:type="xsd:double"&gt;12.024059987900941&lt;/D&gt;&lt;D xsi:type="xsd:double"&gt;12.03246143727012&lt;/D&gt;&lt;D xsi:type="xsd:double"&gt;11.93680202147365&lt;/D&gt;&lt;D xsi:type="xsd:double"&gt;11.98857325143897&lt;/D&gt;&lt;D xsi:type="xsd:double"&gt;12.078797042133671&lt;/D&gt;&lt;D xsi:type="xsd:double"&gt;12.056793762510861&lt;/D&gt;&lt;D xsi:type="xsd:double"&gt;12.127548377647811&lt;/D&gt;&lt;D xsi:type="xsd:double"&gt;12.20270693191422&lt;/D&gt;&lt;D xsi:type="xsd:double"&gt;12.063389610825389&lt;/D&gt;&lt;D xsi:type="xsd:double"&gt;11.9530158387805&lt;/D&gt;&lt;D xsi:type="xsd:double"&gt;11.95341150093919&lt;/D&gt;&lt;D xsi:type="xsd:double"&gt;12.09839839878949&lt;/D&gt;&lt;D xsi:type="xsd:double"&gt;12.052605125991541&lt;/D&gt;&lt;D xsi:type="xsd:double"&gt;11.908078792483011&lt;/D&gt;&lt;D xsi:type="xsd:double"&gt;11.805519090689449&lt;/D&gt;&lt;D xsi:type="xsd:double"&gt;11.76547354033552&lt;/D&gt;&lt;D xsi:type="xsd:double"&gt;11.741710067489359&lt;/D&gt;&lt;D xsi:type="xsd:double"&gt;11.93931564487405&lt;/D&gt;&lt;D xsi:type="xsd:double"&gt;11.91722228832869&lt;/D&gt;&lt;D xsi:type="xsd:double"&gt;11.86913931490523&lt;/D&gt;&lt;D xsi:type="xsd:double"&gt;11.82975267588944&lt;/D&gt;&lt;D xsi:type="xsd:double"&gt;11.64779985339424&lt;/D&gt;&lt;D xsi:type="xsd:double"&gt;11.76786688825492&lt;/D&gt;&lt;D xsi:type="xsd:double"&gt;11.728845980209361&lt;/D&gt;&lt;D xsi:type="xsd:double"&gt;11.759689619056911&lt;/D&gt;&lt;D xsi:type="xsd:double"&gt;11.95707919831391&lt;/D&gt;&lt;D xsi:type="xsd:double"&gt;12.0777737503487&lt;/D&gt;&lt;D xsi:type="xsd:double"&gt;12.03883261345708&lt;/D&gt;&lt;D xsi:type="xsd:double"&gt;12.039141994187141&lt;/D&gt;&lt;D xsi:type="xsd:double"&gt;11.960471890345851&lt;/D&gt;&lt;D xsi:type="xsd:double"&gt;11.92449145318353&lt;/D&gt;&lt;D xsi:type="xsd:double"&gt;12.041223084178631&lt;/D&gt;&lt;D xsi:type="xsd:double"&gt;12.115017230276211&lt;/D&gt;&lt;D xsi:type="xsd:double"&gt;12.12053617228508&lt;/D&gt;&lt;D xsi:type="xsd:double"&gt;12.09783555951612&lt;/D&gt;&lt;D xsi:type="xsd:double"&gt;12.043759933302191&lt;/D&gt;&lt;D xsi:type="xsd:double"&gt;11.980742386464341&lt;/D&gt;&lt;D xsi:type="xsd:double"&gt;12.14348217605616&lt;/D&gt;&lt;D xsi:type="xsd:double"&gt;11.93962584078851&lt;/D&gt;&lt;D xsi:type="xsd:double"&gt;11.90599548989621&lt;/D&gt;&lt;D xsi:type="xsd:double"&gt;11.899350402607229&lt;/D&gt;&lt;D xsi:type="xsd:double"&gt;11.86661483585047&lt;/D&gt;&lt;D xsi:type="xsd:double"&gt;11.92238330090488&lt;/D&gt;&lt;D xsi:type="xsd:double"&gt;11.89907870796096&lt;/D&gt;&lt;D xsi:type="xsd:double"&gt;11.76099897425639&lt;/D&gt;&lt;D xsi:type="xsd:double"&gt;11.720190469567021&lt;/D&gt;&lt;D xsi:type="xsd:double"&gt;11.771916673439661&lt;/D&gt;&lt;D xsi:type="xsd:double"&gt;11.92621157031344&lt;/D&gt;&lt;D xsi:type="xsd:double"&gt;11.775168269248249&lt;/D&gt;&lt;D xsi:type="xsd:double"&gt;11.711289003946421&lt;/D&gt;&lt;D xsi:type="xsd:double"&gt;11.55153474662152&lt;/D&gt;&lt;D xsi:type="xsd:double"&gt;11.391036509134951&lt;/D&gt;&lt;D xsi:type="xsd:double"&gt;11.435879125476291&lt;/D&gt;&lt;D xsi:type="xsd:double"&gt;11.65187379707611&lt;/D&gt;&lt;D xsi:type="xsd:double"&gt;11.59586104014455&lt;/D&gt;&lt;D xsi:type="xsd:double"&gt;11.72962570534566&lt;/D&gt;&lt;D xsi:type="xsd:double"&gt;11.727271446996159&lt;/D&gt;&lt;D xsi:type="xsd:double"&gt;11.7217131579111&lt;/D&gt;&lt;D xsi:type="xsd:double"&gt;11.769484829882741&lt;/D&gt;&lt;D xsi:type="xsd:double"&gt;11.58709576217508&lt;/D&gt;&lt;D xsi:type="xsd:double"&gt;11.51701060577137&lt;/D&gt;&lt;D xsi:type="xsd:double"&gt;11.412502766416759&lt;/D&gt;&lt;D xsi:type="xsd:double"&gt;11.516641470642981&lt;/D&gt;&lt;D xsi:type="xsd:double"&gt;11.521992998594079&lt;/D&gt;&lt;D xsi:type="xsd:double"&gt;11.654569809711&lt;/D&gt;&lt;D xsi:type="xsd:double"&gt;11.544220428518949&lt;/D&gt;&lt;D xsi:type="xsd:double"&gt;11.515586389454519&lt;/D&gt;&lt;D xsi:type="xsd:double"&gt;11.65182434576082&lt;/D&gt;&lt;D xsi:type="xsd:double"&gt;11.736310185232229&lt;/D&gt;&lt;D xsi:type="xsd:double"&gt;11.8585990142281&lt;/D&gt;&lt;D xsi:type="xsd:double"&gt;11.84784601866604&lt;/D&gt;&lt;D xsi:type="xsd:double"&gt;11.763692462693641&lt;/D&gt;&lt;D xsi:type="xsd:double"&gt;11.63358860019504&lt;/D&gt;&lt;D xsi:type="xsd:double"&gt;11.643296798726141&lt;/D&gt;&lt;D xsi:type="xsd:double"&gt;11.358687498190431&lt;/D&gt;&lt;D xsi:type="xsd:double"&gt;11.371035620164481&lt;/D&gt;&lt;D xsi:type="xsd:double"&gt;11.23991241828668&lt;/D&gt;&lt;D xsi:type="xsd:double"&gt;11.26192070932067&lt;/D&gt;&lt;D xsi:type="xsd:double"&gt;11.43766941515152&lt;/D&gt;&lt;D xsi:type="xsd:double"&gt;11.53136869400576&lt;/D&gt;&lt;D xsi:type="xsd:double"&gt;11.559853758465691&lt;/D&gt;&lt;D xsi:type="xsd:double"&gt;11.616129081684029&lt;/D&gt;&lt;D xsi:type="xsd:double"&gt;11.63545561860369&lt;/D&gt;&lt;D xsi:type="xsd:double"&gt;11.612648051834171&lt;/D&gt;&lt;D xsi:type="xsd:double"&gt;11.55602943536144&lt;/D&gt;&lt;D xsi:type="xsd:double"&gt;11.748499078070029&lt;/D&gt;&lt;D xsi:type="xsd:double"&gt;11.75882916501107&lt;/D&gt;&lt;D xsi:type="xsd:double"&gt;11.92026099298948&lt;/D&gt;&lt;D xsi:type="xsd:double"&gt;12.04435104972654&lt;/D&gt;&lt;D xsi:type="xsd:double"&gt;12.05602347213407&lt;/D&gt;&lt;D xsi:type="xsd:double"&gt;12.018856481240309&lt;/D&gt;&lt;D xsi:type="xsd:double"&gt;12.079740636661111&lt;/D&gt;&lt;D xsi:type="xsd:double"&gt;12.03491458562495&lt;/D&gt;&lt;D xsi:type="xsd:double"&gt;11.944077223159489&lt;/D&gt;&lt;D xsi:type="xsd:double"&gt;11.98856079527749&lt;/D&gt;&lt;D xsi:type="xsd:double"&gt;11.90763995476923&lt;/D&gt;&lt;D xsi:type="xsd:double"&gt;11.87911393406549&lt;/D&gt;&lt;D xsi:type="xsd:double"&gt;11.859056680094911&lt;/D&gt;&lt;D xsi:type="xsd:double"&gt;11.67381022541349&lt;/D&gt;&lt;D xsi:type="xsd:double"&gt;11.76580411344623&lt;/D&gt;&lt;D xsi:type="xsd:double"&gt;11.854404034771861&lt;/D&gt;&lt;D xsi:type="xsd:double"&gt;11.68934133753978&lt;/D&gt;&lt;D xsi:type="xsd:double"&gt;11.666823825214591&lt;/D&gt;&lt;D xsi:type="xsd:double"&gt;11.605428954690151&lt;/D&gt;&lt;D xsi:type="xsd:double"&gt;11.619809845565859&lt;/D&gt;&lt;D xsi:type="xsd:double"&gt;11.587391360940609&lt;/D&gt;&lt;D xsi:type="xsd:double"&gt;11.41231686395782&lt;/D&gt;&lt;D xsi:type="xsd:double"&gt;11.392037728717851&lt;/D&gt;&lt;D xsi:type="xsd:double"&gt;11.30127266873096&lt;/D&gt;&lt;D xsi:type="xsd:double"&gt;11.32129673766701&lt;/D&gt;&lt;D xsi:type="xsd:double"&gt;11.33254487203275&lt;/D&gt;&lt;D xsi:type="xsd:double"&gt;11.218951502529141&lt;/D&gt;&lt;D xsi:type="xsd:double"&gt;11.27827391616232&lt;/D&gt;&lt;D xsi:type="xsd:double"&gt;11.165101974609019&lt;/D&gt;&lt;D xsi:type="xsd:double"&gt;11.14939798955807&lt;/D&gt;&lt;D xsi:type="xsd:double"&gt;11.19671934669786&lt;/D&gt;&lt;D xsi:type="xsd:double"&gt;11.26533203711745&lt;/D&gt;&lt;D xsi:type="xsd:double"&gt;11.254265480360409&lt;/D&gt;&lt;D xsi:type="xsd:double"&gt;11.05749614531311&lt;/D&gt;&lt;D xsi:type="xsd:double"&gt;11.08232890252954&lt;/D&gt;&lt;D xsi:type="xsd:double"&gt;11.08774941348153&lt;/D&gt;&lt;D xsi:type="xsd:double"&gt;11.119477122405261&lt;/D&gt;&lt;D xsi:type="xsd:double"&gt;11.186325774964629&lt;/D&gt;&lt;D xsi:type="xsd:double"&gt;11.183582273195791&lt;/D&gt;&lt;D xsi:type="xsd:double"&gt;11.379786491529639&lt;/D&gt;&lt;D xsi:type="xsd:double"&gt;11.361587286598221&lt;/D&gt;&lt;D xsi:type="xsd:double"&gt;11.229263073429591&lt;/D&gt;&lt;D xsi:type="xsd:double"&gt;11.12098290016778&lt;/D&gt;&lt;D xsi:type="xsd:double"&gt;11.229590101781691&lt;/D&gt;&lt;D xsi:type="xsd:double"&gt;11.18119951314457&lt;/D&gt;&lt;D xsi:type="xsd:double"&gt;11.15619901441382&lt;/D&gt;&lt;D xsi:type="xsd:double"&gt;11.08647742373217&lt;/D&gt;&lt;D xsi:type="xsd:double"&gt;11.0631140874813&lt;/D&gt;&lt;D xsi:type="xsd:double"&gt;11.06911837487039&lt;/D&gt;&lt;D xsi:type="xsd:double"&gt;11.057451627106859&lt;/D&gt;&lt;D xsi:type="xsd:double"&gt;10.99393683066716&lt;/D&gt;&lt;D xsi:type="xsd:double"&gt;10.88297262167346&lt;/D&gt;&lt;D xsi:type="xsd:double"&gt;10.7934817342766&lt;/D&gt;&lt;D xsi:type="xsd:double"&gt;10.866869636719169&lt;/D&gt;&lt;D xsi:type="xsd:double"&gt;10.889340238653061&lt;/D&gt;&lt;D xsi:type="xsd:double"&gt;10.948064095873971&lt;/D&gt;&lt;D xsi:type="xsd:double"&gt;11.09997120917757&lt;/D&gt;&lt;D xsi:type="xsd:double"&gt;11.0444749085736&lt;/D&gt;&lt;D xsi:type="xsd:double"&gt;11.02610451123263&lt;/D&gt;&lt;D xsi:type="xsd:double"&gt;11.056308572370661&lt;/D&gt;&lt;D xsi:type="xsd:double"&gt;11.240719997494621&lt;/D&gt;&lt;D xsi:type="xsd:double"&gt;11.353474246551389&lt;/D&gt;&lt;D xsi:type="xsd:double"&gt;11.35202201280916&lt;/D&gt;&lt;D xsi:type="xsd:double"&gt;11.30209820051118&lt;/D&gt;&lt;D xsi:type="xsd:double"&gt;11.29817756310587&lt;/D&gt;&lt;D xsi:type="xsd:double"&gt;11.33302625531209&lt;/D&gt;&lt;D xsi:type="xsd:double"&gt;11.22258501678524&lt;/D&gt;&lt;D xsi:type="xsd:double"&gt;10.990294473963919&lt;/D&gt;&lt;D xsi:type="xsd:double"&gt;11.085699936363159&lt;/D&gt;&lt;D xsi:type="xsd:double"&gt;11.096651880612789&lt;/D&gt;&lt;D xsi:type="xsd:double"&gt;11.060445702414819&lt;/D&gt;&lt;D xsi:type="xsd:double"&gt;11.053219669474711&lt;/D&gt;&lt;D xsi:type="xsd:double"&gt;11.10223394233101&lt;/D&gt;&lt;D xsi:type="xsd:double"&gt;11.166643340318&lt;/D&gt;&lt;D xsi:type="xsd:double"&gt;11.14495260334499&lt;/D&gt;&lt;D xsi:type="xsd:double"&gt;11.300178730294761&lt;/D&gt;&lt;D xsi:type="xsd:double"&gt;11.211926856798071&lt;/D&gt;&lt;D xsi:type="xsd:double"&gt;11.241281505094991&lt;/D&gt;&lt;D xsi:type="xsd:double"&gt;11.26126089288438&lt;/D&gt;&lt;D xsi:type="xsd:double"&gt;11.329373143786031&lt;/D&gt;&lt;D xsi:type="xsd:double"&gt;11.27117094011582&lt;/D&gt;&lt;D xsi:type="xsd:double"&gt;11.291987922412121&lt;/D&gt;&lt;D xsi:type="xsd:double"&gt;11.167198960896149&lt;/D&gt;&lt;D xsi:type="xsd:double"&gt;11.020342837152761&lt;/D&gt;&lt;D xsi:type="xsd:double"&gt;11.03793251915855&lt;/D&gt;&lt;D xsi:type="xsd:double"&gt;10.601861573465619&lt;/D&gt;&lt;D xsi:type="xsd:double"&gt;10.362135137924611&lt;/D&gt;&lt;D xsi:type="xsd:double"&gt;10.026607706412371&lt;/D&gt;&lt;D xsi:type="xsd:double"&gt;10.238412449916639&lt;/D&gt;&lt;D xsi:type="xsd:double"&gt;10.25195390068431&lt;/D&gt;&lt;D xsi:type="xsd:double"&gt;10.266048728267149&lt;/D&gt;&lt;D xsi:type="xsd:double"&gt;10.407257693137209&lt;/D&gt;&lt;D xsi:type="xsd:double"&gt;10.39404019096966&lt;/D&gt;&lt;D xsi:type="xsd:double"&gt;10.439172546345381&lt;/D&gt;&lt;D xsi:type="xsd:double"&gt;10.31592788428263&lt;/D&gt;&lt;D xsi:type="xsd:double"&gt;10.17438246466093&lt;/D&gt;&lt;D xsi:type="xsd:double"&gt;10.21636792679327&lt;/D&gt;&lt;D xsi:type="xsd:double"&gt;10.38567484670053&lt;/D&gt;&lt;D xsi:type="xsd:double"&gt;10.30655776622012&lt;/D&gt;&lt;D xsi:type="xsd:double"&gt;10.54077448921743&lt;/D&gt;&lt;D xsi:type="xsd:double"&gt;10.441211718213831&lt;/D&gt;&lt;D xsi:type="xsd:double"&gt;10.469679183151341&lt;/D&gt;&lt;D xsi:type="xsd:double"&gt;10.58334923990777&lt;/D&gt;&lt;D xsi:type="xsd:double"&gt;10.690610419294529&lt;/D&gt;&lt;D xsi:type="xsd:double"&gt;10.71704330673861&lt;/D&gt;&lt;D xsi:type="xsd:double"&gt;10.5230056951754&lt;/D&gt;&lt;D xsi:type="xsd:double"&gt;10.27146874362745&lt;/D&gt;&lt;D xsi:type="xsd:double"&gt;10.370600071703979&lt;/D&gt;&lt;D xsi:type="xsd:double"&gt;10.50823178299164&lt;/D&gt;&lt;D xsi:type="xsd:double"&gt;10.440403152860791&lt;/D&gt;&lt;D xsi:type="xsd:double"&gt;10.42893928621864&lt;/D&gt;&lt;D xsi:type="xsd:double"&gt;10.206833161063029&lt;/D&gt;&lt;D xsi:type="xsd:double"&gt;10.23720847332879&lt;/D&gt;&lt;D xsi:type="xsd:double"&gt;10.374074284084051&lt;/D&gt;&lt;D xsi:type="xsd:double"&gt;10.410328558959961&lt;/D&gt;&lt;D xsi:type="xsd:double"&gt;10.1776023488867&lt;/D&gt;&lt;D xsi:type="xsd:double"&gt;10.212398848472461&lt;/D&gt;&lt;D xsi:type="xsd:double"&gt;10.236262805135731&lt;/D&gt;&lt;D xsi:type="xsd:double"&gt;9.9083070691463035&lt;/D&gt;&lt;D xsi:type="xsd:double"&gt;9.7944050804145917&lt;/D&gt;&lt;D xsi:type="xsd:double"&gt;9.7378121098048069&lt;/D&gt;&lt;D xsi:type="xsd:double"&gt;9.9813634923020249&lt;/D&gt;&lt;D xsi:type="xsd:double"&gt;9.95205072358428&lt;/D&gt;&lt;D xsi:type="xsd:double"&gt;9.8599960318651814&lt;/D&gt;&lt;D xsi:type="xsd:double"&gt;9.6459051067917816&lt;/D&gt;&lt;D xsi:type="xsd:double"&gt;9.4639913603372072&lt;/D&gt;&lt;D xsi:type="xsd:double"&gt;9.74454951996825&lt;/D&gt;&lt;D xsi:type="xsd:double"&gt;9.8584201368735673&lt;/D&gt;&lt;D xsi:type="xsd:double"&gt;9.8471005269442422&lt;/D&gt;&lt;D xsi:type="xsd:double"&gt;9.9397210728670835&lt;/D&gt;&lt;D xsi:type="xsd:double"&gt;9.9710744325535678&lt;/D&gt;&lt;D xsi:type="xsd:double"&gt;10.09364726038854&lt;/D&gt;&lt;D xsi:type="xsd:double"&gt;10.03332620995554&lt;/D&gt;&lt;D xsi:type="xsd:double"&gt;10.183057324856041&lt;/D&gt;&lt;D xsi:type="xsd:double"&gt;9.9187786405526257&lt;/D&gt;&lt;D xsi:type="xsd:double"&gt;9.994421548565537&lt;/D&gt;&lt;D xsi:type="xsd:double"&gt;9.88893467031363&lt;/D&gt;&lt;D xsi:type="xsd:double"&gt;9.8960087701160884&lt;/D&gt;&lt;D xsi:type="xsd:double"&gt;10.20047771169782&lt;/D&gt;&lt;D xsi:type="xsd:double"&gt;10.27764430627728&lt;/D&gt;&lt;D xsi:type="xsd:double"&gt;10.279112591177791&lt;/D&gt;&lt;D xsi:type="xsd:double"&gt;10.432574698184171&lt;/D&gt;&lt;D xsi:type="xsd:double"&gt;10.44640932158832&lt;/D&gt;&lt;D xsi:type="xsd:double"&gt;10.3989897458268&lt;/D&gt;&lt;D xsi:type="xsd:double"&gt;10.30128558752676&lt;/D&gt;&lt;D xsi:type="xsd:double"&gt;10.46728793626607&lt;/D&gt;&lt;D xsi:type="xsd:double"&gt;10.26181151401744&lt;/D&gt;&lt;D xsi:type="xsd:double"&gt;10.430200070519829&lt;/D&gt;&lt;D xsi:type="xsd:double"&gt;10.367166851585781&lt;/D&gt;&lt;D xsi:type="xsd:double"&gt;10.433849173389859&lt;/D&gt;&lt;D xsi:type="xsd:double"&gt;10.5184351306385&lt;/D&gt;&lt;D xsi:type="xsd:double"&gt;10.25264901873911&lt;/D&gt;&lt;D xsi:type="xsd:double"&gt;10.30391855140927&lt;/D&gt;&lt;D xsi:type="xsd:double"&gt;10.44422161193557&lt;/D&gt;&lt;D xsi:type="xsd:double"&gt;10.40238012787353&lt;/D&gt;&lt;D xsi:type="xsd:double"&gt;10.25228225613243&lt;/D&gt;&lt;D xsi:type="xsd:double"&gt;10.255491009431619&lt;/D&gt;&lt;D xsi:type="xsd:double"&gt;10.14076250448816&lt;/D&gt;&lt;D xsi:type="xsd:double"&gt;10.07550130846381&lt;/D&gt;&lt;D xsi:type="xsd:double"&gt;10.087010891281491&lt;/D&gt;&lt;D xsi:type="xsd:double"&gt;9.9379231824463119&lt;/D&gt;&lt;D xsi:type="xsd:double"&gt;9.9394679816916653&lt;/D&gt;&lt;D xsi:type="xsd:double"&gt;9.8853030195193163&lt;/D&gt;&lt;D xsi:type="xsd:double"&gt;10.01884754391892&lt;/D&gt;&lt;D xsi:type="xsd:double"&gt;10.08522066075437&lt;/D&gt;&lt;D xsi:type="xsd:double"&gt;10.024859198979181&lt;/D&gt;&lt;D xsi:type="xsd:double"&gt;10.30908618320338&lt;/D&gt;&lt;D xsi:type="xsd:double"&gt;10.278328988063469&lt;/D&gt;&lt;D xsi:type="xsd:double"&gt;10.529483633362171&lt;/D&gt;&lt;D xsi:type="xsd:double"&gt;10.4512720481608&lt;/D&gt;&lt;D xsi:type="xsd:double"&gt;10.53602263854874&lt;/D&gt;&lt;D xsi:type="xsd:double"&gt;10.470773290445941&lt;/D&gt;&lt;D xsi:type="xsd:double"&gt;10.309598483556311&lt;/D&gt;&lt;D xsi:type="xsd:double"&gt;10.271744810757619&lt;/D&gt;&lt;D xsi:type="xsd:double"&gt;10.21363279261648&lt;/D&gt;&lt;D xsi:type="xsd:double"&gt;10.209308841928459&lt;/D&gt;&lt;D xsi:type="xsd:double"&gt;10.04004455344954&lt;/D&gt;&lt;D xsi:type="xsd:double"&gt;10.132763295886321&lt;/D&gt;&lt;D xsi:type="xsd:double"&gt;10.03342250875744&lt;/D&gt;&lt;D xsi:type="xsd:double"&gt;10.03194775940592&lt;/D&gt;&lt;D xsi:type="xsd:double"&gt;10.10714470702151&lt;/D&gt;&lt;D xsi:type="xsd:double"&gt;10.09474671984542&lt;/D&gt;&lt;D xsi:type="xsd:double"&gt;10.190428514247779&lt;/D&gt;&lt;D xsi:type="xsd:double"&gt;10.1666557321801&lt;/D&gt;&lt;D xsi:type="xsd:double"&gt;10.18268495725828&lt;/D&gt;&lt;D xsi:type="xsd:double"&gt;10.1839644917819&lt;/D&gt;&lt;D xsi:type="xsd:double"&gt;10.3100408439446&lt;/D&gt;&lt;D xsi:type="xsd:double"&gt;10.23784617201261&lt;/D&gt;&lt;D xsi:type="xsd:double"&gt;10.31841842970189&lt;/D&gt;&lt;D xsi:type="xsd:double"&gt;10.19004112522707&lt;/D&gt;&lt;D xsi:type="xsd:double"&gt;10.34751116188677&lt;/D&gt;&lt;D xsi:type="xsd:double"&gt;10.39962536913052&lt;/D&gt;&lt;D xsi:type="xsd:double"&gt;10.346602067715519&lt;/D&gt;&lt;D xsi:type="xsd:double"&gt;10.29127076491447&lt;/D&gt;&lt;D xsi:type="xsd:double"&gt;10.288935620339551&lt;/D&gt;&lt;D xsi:type="xsd:double"&gt;10.19541006735235&lt;/D&gt;&lt;D xsi:type="xsd:double"&gt;10.38376144031991&lt;/D&gt;&lt;D xsi:type="xsd:double"&gt;10.32597841148063&lt;/D&gt;&lt;D xsi:type="xsd:double"&gt;10.33854616895821&lt;/D&gt;&lt;D xsi:type="xsd:double"&gt;10.403079009190281&lt;/D&gt;&lt;D xsi:type="xsd:double"&gt;10.45939749329151&lt;/D&gt;&lt;D xsi:type="xsd:double"&gt;10.50731149719317&lt;/D&gt;&lt;D xsi:type="xsd:double"&gt;10.36684201907406&lt;/D&gt;&lt;D xsi:type="xsd:double"&gt;10.43685597127781&lt;/D&gt;&lt;D xsi:type="xsd:double"&gt;10.416979655711719&lt;/D&gt;&lt;D xsi:type="xsd:double"&gt;10.5183876085684&lt;/D&gt;&lt;D xsi:type="xsd:double"&gt;10.5387895987233&lt;/D&gt;&lt;D xsi:type="xsd:double"&gt;10.49482191512454&lt;/D&gt;&lt;D xsi:type="xsd:double"&gt;10.48792007441622&lt;/D&gt;&lt;D xsi:type="xsd:double"&gt;10.632780973367931&lt;/D&gt;&lt;D xsi:type="xsd:double"&gt;10.6652637278975&lt;/D&gt;&lt;D xsi:type="xsd:double"&gt;10.696888805102731&lt;/D&gt;&lt;D xsi:type="xsd:double"&gt;10.91474760213373&lt;/D&gt;&lt;D xsi:type="xsd:double"&gt;10.89997006339274&lt;/D&gt;&lt;D xsi:type="xsd:double"&gt;11.053818012814411&lt;/D&gt;&lt;D xsi:type="xsd:double"&gt;11.034951998635121&lt;/D&gt;&lt;D xsi:type="xsd:double"&gt;11.04753886898188&lt;/D&gt;&lt;D xsi:type="xsd:double"&gt;11.046033418289881&lt;/D&gt;&lt;D xsi:type="xsd:double"&gt;11.03822456252888&lt;/D&gt;&lt;D xsi:type="xsd:double"&gt;11.066482451317929&lt;/D&gt;&lt;D xsi:type="xsd:double"&gt;10.997518677130859&lt;/D&gt;&lt;D xsi:type="xsd:double"&gt;11.0282998583588&lt;/D&gt;&lt;D xsi:type="xsd:double"&gt;10.96176516420778&lt;/D&gt;&lt;D xsi:type="xsd:double"&gt;11.1163101986624&lt;/D&gt;&lt;D xsi:type="xsd:double"&gt;11.085921095348249&lt;/D&gt;&lt;D xsi:type="xsd:double"&gt;11.002805974683851&lt;/D&gt;&lt;D xsi:type="xsd:double"&gt;11.043057753270739&lt;/D&gt;&lt;D xsi:type="xsd:double"&gt;10.94113029944298&lt;/D&gt;&lt;D xsi:type="xsd:double"&gt;10.7828029378851&lt;/D&gt;&lt;D xsi:type="xsd:double"&gt;10.737939845427629&lt;/D&gt;&lt;D xsi:type="xsd:double"&gt;10.94458560778658&lt;/D&gt;&lt;D xsi:type="xsd:double"&gt;11.07912539013811&lt;/D&gt;&lt;D xsi:type="xsd:double"&gt;11.129463421197681&lt;/D&gt;&lt;D xsi:type="xsd:double"&gt;11.184191677921669&lt;/D&gt;&lt;D xsi:type="xsd:double"&gt;11.10372282809001&lt;/D&gt;&lt;D xsi:type="xsd:double"&gt;11.115318157498191&lt;/D&gt;&lt;D xsi:type="xsd:double"&gt;11.104304005290819&lt;/D&gt;&lt;D xsi:type="xsd:double"&gt;10.96200405889946&lt;/D&gt;&lt;D xsi:type="xsd:double"&gt;10.86826586947913&lt;/D&gt;&lt;D xsi:type="xsd:double"&gt;10.92946411891414&lt;/D&gt;&lt;D xsi:type="xsd:double"&gt;10.87952072041919&lt;/D&gt;&lt;D xsi:type="xsd:double"&gt;10.8166111575536&lt;/D&gt;&lt;D xsi:type="xsd:double"&gt;10.893963437558069&lt;/D&gt;&lt;D xsi:type="xsd:double"&gt;10.98408944581591&lt;/D&gt;&lt;D xsi:type="xsd:double"&gt;10.868183097667609&lt;/D&gt;&lt;D xsi:type="xsd:double"&gt;10.77374270864256&lt;/D&gt;&lt;D xsi:type="xsd:double"&gt;10.77078648275771&lt;/D&gt;&lt;D xsi:type="xsd:double"&gt;10.70338293555141&lt;/D&gt;&lt;D xsi:type="xsd:double"&gt;10.75947084970478&lt;/D&gt;&lt;D xsi:type="xsd:double"&gt;10.7153468543269&lt;/D&gt;&lt;D xsi:type="xsd:double"&gt;10.60527240667667&lt;/D&gt;&lt;D xsi:type="xsd:double"&gt;10.52562170554811&lt;/D&gt;&lt;D xsi:type="xsd:do</t>
        </r>
      </text>
    </comment>
    <comment ref="A57" authorId="0" shapeId="0">
      <text>
        <r>
          <rPr>
            <b/>
            <sz val="9"/>
            <color indexed="81"/>
            <rFont val="Tahoma"/>
            <charset val="1"/>
          </rPr>
          <t>uble"&gt;10.597673930495111&lt;/D&gt;&lt;D xsi:type="xsd:double"&gt;10.69257745452305&lt;/D&gt;&lt;D xsi:type="xsd:double"&gt;10.66377642277077&lt;/D&gt;&lt;D xsi:type="xsd:double"&gt;10.6169254313844&lt;/D&gt;&lt;D xsi:type="xsd:double"&gt;10.7470807485917&lt;/D&gt;&lt;D xsi:type="xsd:double"&gt;10.78323866081038&lt;/D&gt;&lt;D xsi:type="xsd:double"&gt;10.840634671621229&lt;/D&gt;&lt;D xsi:type="xsd:double"&gt;10.65900667825429&lt;/D&gt;&lt;D xsi:type="xsd:double"&gt;10.65968209750395&lt;/D&gt;&lt;D xsi:type="xsd:double"&gt;10.66499714243527&lt;/D&gt;&lt;D xsi:type="xsd:double"&gt;10.731524197475061&lt;/D&gt;&lt;D xsi:type="xsd:double"&gt;10.702856032684149&lt;/D&gt;&lt;D xsi:type="xsd:double"&gt;10.79833282955069&lt;/D&gt;&lt;D xsi:type="xsd:double"&gt;10.933807837166119&lt;/D&gt;&lt;D xsi:type="xsd:double"&gt;10.9489407204336&lt;/D&gt;&lt;D xsi:type="xsd:double"&gt;10.91865716387777&lt;/D&gt;&lt;D xsi:type="xsd:double"&gt;10.741089669353791&lt;/D&gt;&lt;D xsi:type="xsd:double"&gt;10.71061097762464&lt;/D&gt;&lt;D xsi:type="xsd:double"&gt;10.628112902476071&lt;/D&gt;&lt;D xsi:type="xsd:double"&gt;10.64591108323204&lt;/D&gt;&lt;D xsi:type="xsd:double"&gt;10.5363447068862&lt;/D&gt;&lt;D xsi:type="xsd:double"&gt;10.47133842378399&lt;/D&gt;&lt;D xsi:type="xsd:double"&gt;10.46580418416419&lt;/D&gt;&lt;D xsi:type="xsd:double"&gt;10.23591313009165&lt;/D&gt;&lt;D xsi:type="xsd:double"&gt;10.291294971850281&lt;/D&gt;&lt;D xsi:type="xsd:double"&gt;10.219699980670381&lt;/D&gt;&lt;D xsi:type="xsd:double"&gt;10.228073565113981&lt;/D&gt;&lt;D xsi:type="xsd:double"&gt;10.292960019127509&lt;/D&gt;&lt;D xsi:type="xsd:double"&gt;10.21103443381765&lt;/D&gt;&lt;D xsi:type="xsd:double"&gt;10.14911666519742&lt;/D&gt;&lt;D xsi:type="xsd:double"&gt;10.13493595160465&lt;/D&gt;&lt;D xsi:type="xsd:double"&gt;10.13465147467597&lt;/D&gt;&lt;D xsi:type="xsd:double"&gt;10.2203951708641&lt;/D&gt;&lt;D xsi:type="xsd:double"&gt;10.05793801012666&lt;/D&gt;&lt;D xsi:type="xsd:double"&gt;9.9913540980570978&lt;/D&gt;&lt;D xsi:type="xsd:double"&gt;9.9471781712650049&lt;/D&gt;&lt;D xsi:type="xsd:double"&gt;9.8420720698754849&lt;/D&gt;&lt;D xsi:type="xsd:double"&gt;9.8663983572464371&lt;/D&gt;&lt;D xsi:type="xsd:double"&gt;9.98739045039579&lt;/D&gt;&lt;D xsi:type="xsd:double"&gt;10.02351597242783&lt;/D&gt;&lt;D xsi:type="xsd:double"&gt;9.9725137574953919&lt;/D&gt;&lt;D xsi:type="xsd:double"&gt;10.13730494927759&lt;/D&gt;&lt;D xsi:type="xsd:double"&gt;10.07892378450763&lt;/D&gt;&lt;D xsi:type="xsd:double"&gt;10.102220196905691&lt;/D&gt;&lt;D xsi:type="xsd:double"&gt;10.003874004333691&lt;/D&gt;&lt;D xsi:type="xsd:double"&gt;10.158231778772381&lt;/D&gt;&lt;D xsi:type="xsd:double"&gt;10.23131215913161&lt;/D&gt;&lt;D xsi:type="xsd:double"&gt;10.240957513664981&lt;/D&gt;&lt;D xsi:type="xsd:double"&gt;10.280708170859811&lt;/D&gt;&lt;D xsi:type="xsd:double"&gt;10.17716243268962&lt;/D&gt;&lt;D xsi:type="xsd:double"&gt;10.060422250748051&lt;/D&gt;&lt;D xsi:type="xsd:double"&gt;10.069759596091251&lt;/D&gt;&lt;D xsi:type="xsd:double"&gt;10.082237488321679&lt;/D&gt;&lt;D xsi:type="xsd:double"&gt;10.1493618816446&lt;/D&gt;&lt;D xsi:type="xsd:double"&gt;10.121051329894071&lt;/D&gt;&lt;D xsi:type="xsd:double"&gt;10.30608771197668&lt;/D&gt;&lt;D xsi:type="xsd:double"&gt;10.4503420687794&lt;/D&gt;&lt;D xsi:type="xsd:double"&gt;10.492627343793989&lt;/D&gt;&lt;D xsi:type="xsd:double"&gt;10.521648777591761&lt;/D&gt;&lt;D xsi:type="xsd:double"&gt;10.57938399177943&lt;/D&gt;&lt;D xsi:type="xsd:double"&gt;10.446072810906649&lt;/D&gt;&lt;D xsi:type="xsd:double"&gt;10.453275396079169&lt;/D&gt;&lt;D xsi:type="xsd:double"&gt;10.53313708078197&lt;/D&gt;&lt;D xsi:type="xsd:double"&gt;10.382030405696311&lt;/D&gt;&lt;D xsi:type="xsd:double"&gt;10.438004527927131&lt;/D&gt;&lt;D xsi:type="xsd:double"&gt;10.47662701080101&lt;/D&gt;&lt;D xsi:type="xsd:double"&gt;10.601166164369451&lt;/D&gt;&lt;D xsi:type="xsd:double"&gt;10.55354833471659&lt;/D&gt;&lt;D xsi:type="xsd:double"&gt;10.69288568255984&lt;/D&gt;&lt;D xsi:type="xsd:double"&gt;10.7063540462305&lt;/D&gt;&lt;D xsi:type="xsd:double"&gt;10.501284975156871&lt;/D&gt;&lt;D xsi:type="xsd:double"&gt;10.44960425060037&lt;/D&gt;&lt;D xsi:type="xsd:double"&gt;10.45049106814918&lt;/D&gt;&lt;D xsi:type="xsd:double"&gt;10.475262465899791&lt;/D&gt;&lt;D xsi:type="xsd:double"&gt;10.6352223726284&lt;/D&gt;&lt;D xsi:type="xsd:double"&gt;10.74568938296075&lt;/D&gt;&lt;D xsi:type="xsd:double"&gt;10.784106827441191&lt;/D&gt;&lt;D xsi:type="xsd:double"&gt;10.744379515624249&lt;/D&gt;&lt;D xsi:type="xsd:double"&gt;10.6885976223885&lt;/D&gt;&lt;D xsi:type="xsd:double"&gt;10.69845178258028&lt;/D&gt;&lt;D xsi:type="xsd:double"&gt;10.839515082979821&lt;/D&gt;&lt;D xsi:type="xsd:double"&gt;10.875299552609469&lt;/D&gt;&lt;D xsi:type="xsd:double"&gt;10.845067658066011&lt;/D&gt;&lt;D xsi:type="xsd:double"&gt;10.958756481258609&lt;/D&gt;&lt;D xsi:type="xsd:double"&gt;10.91221263841382&lt;/D&gt;&lt;D xsi:type="xsd:double"&gt;10.9551427642076&lt;/D&gt;&lt;D xsi:type="xsd:double"&gt;11.10915901620521&lt;/D&gt;&lt;D xsi:type="xsd:double"&gt;11.029458245781621&lt;/D&gt;&lt;D xsi:type="xsd:double"&gt;10.957491705513441&lt;/D&gt;&lt;D xsi:type="xsd:double"&gt;10.96630086294531&lt;/D&gt;&lt;D xsi:type="xsd:double"&gt;10.93555086993487&lt;/D&gt;&lt;D xsi:type="xsd:double"&gt;10.955488624140081&lt;/D&gt;&lt;D xsi:type="xsd:double"&gt;10.871632106543229&lt;/D&gt;&lt;D xsi:type="xsd:double"&gt;10.99281430590707&lt;/D&gt;&lt;D xsi:type="xsd:double"&gt;10.90563459605956&lt;/D&gt;&lt;D xsi:type="xsd:double"&gt;10.88481422376614&lt;/D&gt;&lt;D xsi:type="xsd:double"&gt;10.96443217370909&lt;/D&gt;&lt;D xsi:type="xsd:double"&gt;10.91127312611038&lt;/D&gt;&lt;D xsi:type="xsd:double"&gt;10.855741249770841&lt;/D&gt;&lt;D xsi:type="xsd:double"&gt;10.83153558940951&lt;/D&gt;&lt;D xsi:type="xsd:double"&gt;10.86552995946394&lt;/D&gt;&lt;D xsi:type="xsd:double"&gt;10.827698594247311&lt;/D&gt;&lt;D xsi:type="xsd:double"&gt;10.7192301483997&lt;/D&gt;&lt;D xsi:type="xsd:double"&gt;10.70295847515486&lt;/D&gt;&lt;D xsi:type="xsd:double"&gt;10.91884990630242&lt;/D&gt;&lt;D xsi:type="xsd:double"&gt;10.945176703242289&lt;/D&gt;&lt;D xsi:type="xsd:double"&gt;10.976741670853819&lt;/D&gt;&lt;D xsi:type="xsd:double"&gt;11.029978700257489&lt;/D&gt;&lt;D xsi:type="xsd:double"&gt;10.9893878656795&lt;/D&gt;&lt;D xsi:type="xsd:double"&gt;11.16331274729955&lt;/D&gt;&lt;D xsi:type="xsd:double"&gt;11.17709270680362&lt;/D&gt;&lt;D xsi:type="xsd:double"&gt;11.136763078109111&lt;/D&gt;&lt;D xsi:type="xsd:double"&gt;11.2319117114433&lt;/D&gt;&lt;D xsi:type="xsd:double"&gt;11.094349361003991&lt;/D&gt;&lt;D xsi:type="xsd:double"&gt;11.190416884069871&lt;/D&gt;&lt;D xsi:type="xsd:double"&gt;11.170874947955269&lt;/D&gt;&lt;D xsi:type="xsd:double"&gt;11.20830544154474&lt;/D&gt;&lt;D xsi:type="xsd:double"&gt;11.107860225319129&lt;/D&gt;&lt;D xsi:type="xsd:double"&gt;11.211918875456851&lt;/D&gt;&lt;D xsi:type="xsd:double"&gt;11.22902799675502&lt;/D&gt;&lt;D xsi:type="xsd:double"&gt;11.23637148218465&lt;/D&gt;&lt;D xsi:type="xsd:double"&gt;11.19239503158634&lt;/D&gt;&lt;D xsi:type="xsd:double"&gt;11.19061161791949&lt;/D&gt;&lt;D xsi:type="xsd:double"&gt;11.12114749777875&lt;/D&gt;&lt;D xsi:type="xsd:double"&gt;11.180424574544141&lt;/D&gt;&lt;D xsi:type="xsd:double"&gt;11.1508736808348&lt;/D&gt;&lt;D xsi:type="xsd:double"&gt;11.07317511392141&lt;/D&gt;&lt;D xsi:type="xsd:double"&gt;11.08724187996148&lt;/D&gt;&lt;D xsi:type="xsd:double"&gt;11.085482736442151&lt;/D&gt;&lt;D xsi:type="xsd:double"&gt;11.1138429411996&lt;/D&gt;&lt;D xsi:type="xsd:double"&gt;11.163922956396871&lt;/D&gt;&lt;D xsi:type="xsd:double"&gt;11.217429608041231&lt;/D&gt;&lt;D xsi:type="xsd:double"&gt;11.22124207826065&lt;/D&gt;&lt;D xsi:type="xsd:double"&gt;11.26867012200208&lt;/D&gt;&lt;D xsi:type="xsd:double"&gt;11.2952551245896&lt;/D&gt;&lt;D xsi:type="xsd:double"&gt;11.28719997467284&lt;/D&gt;&lt;D xsi:type="xsd:double"&gt;11.17198027525693&lt;/D&gt;&lt;D xsi:type="xsd:double"&gt;11.132981464989051&lt;/D&gt;&lt;D xsi:type="xsd:double"&gt;11.12229201406381&lt;/D&gt;&lt;D xsi:type="xsd:double"&gt;11.162598046506609&lt;/D&gt;&lt;D xsi:type="xsd:double"&gt;11.25511154911208&lt;/D&gt;&lt;D xsi:type="xsd:double"&gt;11.340445461538559&lt;/D&gt;&lt;D xsi:type="xsd:double"&gt;11.31581354842203&lt;/D&gt;&lt;D xsi:type="xsd:double"&gt;11.33528563740065&lt;/D&gt;&lt;D xsi:type="xsd:double"&gt;11.40466867893721&lt;/D&gt;&lt;D xsi:type="xsd:double"&gt;11.186878144183931&lt;/D&gt;&lt;D xsi:type="xsd:double"&gt;11.104899617600569&lt;/D&gt;&lt;D xsi:type="xsd:double"&gt;11.10774381293737&lt;/D&gt;&lt;D xsi:type="xsd:double"&gt;11.029551081478539&lt;/D&gt;&lt;D xsi:type="xsd:double"&gt;11.073583062453411&lt;/D&gt;&lt;D xsi:type="xsd:double"&gt;10.993161634005849&lt;/D&gt;&lt;D xsi:type="xsd:double"&gt;10.99526872509373&lt;/D&gt;&lt;D xsi:type="xsd:double"&gt;11.036413628829109&lt;/D&gt;&lt;D xsi:type="xsd:double"&gt;11.0086648392813&lt;/D&gt;&lt;D xsi:type="xsd:double"&gt;11.078342088317729&lt;/D&gt;&lt;D xsi:type="xsd:double"&gt;11.1452504459065&lt;/D&gt;&lt;D xsi:type="xsd:double"&gt;11.20163556990935&lt;/D&gt;&lt;D xsi:type="xsd:double"&gt;11.16781122346258&lt;/D&gt;&lt;D xsi:type="xsd:double"&gt;11.167176888565709&lt;/D&gt;&lt;D xsi:type="xsd:double"&gt;11.139486285511159&lt;/D&gt;&lt;D xsi:type="xsd:double"&gt;11.20651903740125&lt;/D&gt;&lt;D xsi:type="xsd:double"&gt;11.230457304045149&lt;/D&gt;&lt;D xsi:type="xsd:double"&gt;11.161128087093241&lt;/D&gt;&lt;D xsi:type="xsd:double"&gt;11.17975140868197&lt;/D&gt;&lt;D xsi:type="xsd:double"&gt;11.35253956061961&lt;/D&gt;&lt;D xsi:type="xsd:double"&gt;11.3137336052825&lt;/D&gt;&lt;D xsi:type="xsd:double"&gt;11.287552974899439&lt;/D&gt;&lt;D xsi:type="xsd:double"&gt;11.321511029024061&lt;/D&gt;&lt;D xsi:type="xsd:double"&gt;11.29430738232748&lt;/D&gt;&lt;D xsi:type="xsd:double"&gt;11.33972477712749&lt;/D&gt;&lt;D xsi:type="xsd:double"&gt;11.24166841922928&lt;/D&gt;&lt;D xsi:type="xsd:double"&gt;11.32448150454996&lt;/D&gt;&lt;D xsi:type="xsd:double"&gt;11.27278003897629&lt;/D&gt;&lt;D xsi:type="xsd:double"&gt;11.29035405464008&lt;/D&gt;&lt;D xsi:type="xsd:double"&gt;11.34530923574377&lt;/D&gt;&lt;D xsi:type="xsd:double"&gt;11.364777232449571&lt;/D&gt;&lt;D xsi:type="xsd:double"&gt;11.31496526551283&lt;/D&gt;&lt;D xsi:type="xsd:double"&gt;11.304453757969929&lt;/D&gt;&lt;D xsi:type="xsd:double"&gt;11.3742248609305&lt;/D&gt;&lt;D xsi:type="xsd:double"&gt;11.40566362925502&lt;/D&gt;&lt;D xsi:type="xsd:double"&gt;11.426571530482089&lt;/D&gt;&lt;D xsi:type="xsd:double"&gt;11.589640272488481&lt;/D&gt;&lt;D xsi:type="xsd:double"&gt;11.596743506571251&lt;/D&gt;&lt;D xsi:type="xsd:double"&gt;11.62884695012413&lt;/D&gt;&lt;D xsi:type="xsd:double"&gt;11.55641948216801&lt;/D&gt;&lt;D xsi:type="xsd:double"&gt;11.495164905328711&lt;/D&gt;&lt;D xsi:type="xsd:double"&gt;11.53038198565249&lt;/D&gt;&lt;D xsi:type="xsd:double"&gt;11.58894788458095&lt;/D&gt;&lt;D xsi:type="xsd:double"&gt;11.505170706039291&lt;/D&gt;&lt;D xsi:type="xsd:double"&gt;11.53362354747996&lt;/D&gt;&lt;D xsi:type="xsd:double"&gt;11.45669335449762&lt;/D&gt;&lt;D xsi:type="xsd:double"&gt;11.40672691104591&lt;/D&gt;&lt;D xsi:type="xsd:double"&gt;11.346345407397511&lt;/D&gt;&lt;D xsi:type="xsd:double"&gt;11.44948825007048&lt;/D&gt;&lt;D xsi:type="xsd:double"&gt;11.51614624399601&lt;/D&gt;&lt;D xsi:type="xsd:double"&gt;11.4947031053165&lt;/D&gt;&lt;D xsi:type="xsd:double"&gt;11.49010632557019&lt;/D&gt;&lt;D xsi:type="xsd:double"&gt;11.439484754497221&lt;/D&gt;&lt;D xsi:type="xsd:double"&gt;11.38025242691716&lt;/D&gt;&lt;D xsi:type="xsd:double"&gt;11.423931962896511&lt;/D&gt;&lt;D xsi:type="xsd:double"&gt;11.474649587032239&lt;/D&gt;&lt;D xsi:type="xsd:double"&gt;11.59659865816322&lt;/D&gt;&lt;D xsi:type="xsd:double"&gt;11.53516264625843&lt;/D&gt;&lt;D xsi:type="xsd:double"&gt;11.53753202490684&lt;/D&gt;&lt;D xsi:type="xsd:double"&gt;11.57691633447598&lt;/D&gt;&lt;D xsi:type="xsd:double"&gt;11.412592535517261&lt;/D&gt;&lt;D xsi:type="xsd:double"&gt;11.433817469534249&lt;/D&gt;&lt;D xsi:type="xsd:double"&gt;11.398591575187041&lt;/D&gt;&lt;D xsi:type="xsd:double"&gt;11.433554229668889&lt;/D&gt;&lt;D xsi:type="xsd:double"&gt;11.56845388118701&lt;/D&gt;&lt;D xsi:type="xsd:double"&gt;11.573343673895421&lt;/D&gt;&lt;D xsi:type="xsd:double"&gt;11.542467258048591&lt;/D&gt;&lt;D xsi:type="xsd:double"&gt;11.47217006806563&lt;/D&gt;&lt;D xsi:type="xsd:double"&gt;11.509293945804661&lt;/D&gt;&lt;D xsi:type="xsd:double"&gt;11.30512427386555&lt;/D&gt;&lt;D xsi:type="xsd:double"&gt;11.296483080007789&lt;/D&gt;&lt;D xsi:type="xsd:double"&gt;11.32572120358944&lt;/D&gt;&lt;D xsi:type="xsd:double"&gt;11.226712050048089&lt;/D&gt;&lt;D xsi:type="xsd:double"&gt;11.21000926503868&lt;/D&gt;&lt;D xsi:type="xsd:double"&gt;11.3262707894999&lt;/D&gt;&lt;D xsi:type="xsd:double"&gt;11.27516761177478&lt;/D&gt;&lt;D xsi:type="xsd:double"&gt;10.923647726568181&lt;/D&gt;&lt;D xsi:type="xsd:double"&gt;10.939656329858231&lt;/D&gt;&lt;D xsi:type="xsd:double"&gt;11.02864401755186&lt;/D&gt;&lt;D xsi:type="xsd:double"&gt;11.05896766163889&lt;/D&gt;&lt;D xsi:type="xsd:double"&gt;11.150725177623359&lt;/D&gt;&lt;D xsi:type="xsd:double"&gt;11.12354943094091&lt;/D&gt;&lt;D xsi:type="xsd:double"&gt;11.05524446945368&lt;/D&gt;&lt;D xsi:type="xsd:double"&gt;10.96543560103364&lt;/D&gt;&lt;D xsi:type="xsd:double"&gt;10.980650139349439&lt;/D&gt;&lt;D xsi:type="xsd:double"&gt;10.96669477462075&lt;/D&gt;&lt;D xsi:type="xsd:double"&gt;10.90144229955434&lt;/D&gt;&lt;D xsi:type="xsd:double"&gt;10.89824588577185&lt;/D&gt;&lt;D xsi:type="xsd:double"&gt;10.965170020046569&lt;/D&gt;&lt;D xsi:type="xsd:double"&gt;10.98036193075497&lt;/D&gt;&lt;D xsi:type="xsd:double"&gt;11.05469685803914&lt;/D&gt;&lt;D xsi:type="xsd:double"&gt;11.040010258062971&lt;/D&gt;&lt;D xsi:type="xsd:double"&gt;11.029680892975289&lt;/D&gt;&lt;D xsi:type="xsd:double"&gt;11.1618823595789&lt;/D&gt;&lt;D xsi:type="xsd:double"&gt;11.099237776628771&lt;/D&gt;&lt;D xsi:type="xsd:double"&gt;11.089473871495249&lt;/D&gt;&lt;D xsi:type="xsd:double"&gt;11.09473339674163&lt;/D&gt;&lt;D xsi:type="xsd:double"&gt;10.90460855681228&lt;/D&gt;&lt;D xsi:type="xsd:double"&gt;10.893076647418111&lt;/D&gt;&lt;D xsi:type="xsd:double"&gt;10.93452725000772&lt;/D&gt;&lt;D xsi:type="xsd:double"&gt;10.97773012264517&lt;/D&gt;&lt;D xsi:type="xsd:double"&gt;10.986000252545789&lt;/D&gt;&lt;D xsi:type="xsd:double"&gt;10.95597997607222&lt;/D&gt;&lt;D xsi:type="xsd:double"&gt;10.8207946509267&lt;/D&gt;&lt;D xsi:type="xsd:double"&gt;10.78654465829889&lt;/D&gt;&lt;D xsi:type="xsd:double"&gt;10.7327444534217&lt;/D&gt;&lt;D xsi:type="xsd:double"&gt;10.73396970477388&lt;/D&gt;&lt;D xsi:type="xsd:double"&gt;10.88948409876474&lt;/D&gt;&lt;D xsi:type="xsd:double"&gt;10.94096819156476&lt;/D&gt;&lt;D xsi:type="xsd:double"&gt;10.8224168104476&lt;/D&gt;&lt;D xsi:type="xsd:double"&gt;10.95634317197403&lt;/D&gt;&lt;D xsi:type="xsd:double"&gt;11.014542469784541&lt;/D&gt;&lt;D xsi:type="xsd:double"&gt;11.052358043204681&lt;/D&gt;&lt;D xsi:type="xsd:double"&gt;11.054973522085509&lt;/D&gt;&lt;D xsi:type="xsd:double"&gt;11.0939342786568&lt;/D&gt;&lt;D xsi:type="xsd:double"&gt;11.015209452626641&lt;/D&gt;&lt;D xsi:type="xsd:double"&gt;11.06553031033032&lt;/D&gt;&lt;D xsi:type="xsd:double"&gt;11.13448817620845&lt;/D&gt;&lt;D xsi:type="xsd:double"&gt;11.1346486524471&lt;/D&gt;&lt;D xsi:type="xsd:double"&gt;11.162910929639439&lt;/D&gt;&lt;D xsi:type="xsd:double"&gt;11.121745807055429&lt;/D&gt;&lt;D xsi:type="xsd:double"&gt;11.154890758406159&lt;/D&gt;&lt;D xsi:type="xsd:double"&gt;11.0731804174373&lt;/D&gt;&lt;D xsi:type="xsd:double"&gt;11.086650868062741&lt;/D&gt;&lt;D xsi:type="xsd:double"&gt;11.132992808433441&lt;/D&gt;&lt;D xsi:type="xsd:double"&gt;11.15626850568577&lt;/D&gt;&lt;D xsi:type="xsd:double"&gt;11.263663210039081&lt;/D&gt;&lt;D xsi:type="xsd:double"&gt;11.235316562225551&lt;/D&gt;&lt;D xsi:type="xsd:double"&gt;11.17844359971059&lt;/D&gt;&lt;D xsi:type="xsd:double"&gt;11.000486336446141&lt;/D&gt;&lt;D xsi:type="xsd:double"&gt;10.96514607257348&lt;/D&gt;&lt;D xsi:type="xsd:double"&gt;10.96429727812084&lt;/D&gt;&lt;D xsi:type="xsd:double"&gt;11.057861536298081&lt;/D&gt;&lt;D xsi:type="xsd:double"&gt;10.94920231654689&lt;/D&gt;&lt;D xsi:type="xsd:double"&gt;10.892896812344389&lt;/D&gt;&lt;D xsi:type="xsd:double"&gt;10.835012724933989&lt;/D&gt;&lt;D xsi:type="xsd:double"&gt;10.80533388464508&lt;/D&gt;&lt;D xsi:type="xsd:double"&gt;10.757707274383341&lt;/D&gt;&lt;D xsi:type="xsd:double"&gt;10.65664693166627&lt;/D&gt;&lt;D xsi:type="xsd:double"&gt;10.565422479807531&lt;/D&gt;&lt;D xsi:type="xsd:double"&gt;10.477718574204779&lt;/D&gt;&lt;D xsi:type="xsd:double"&gt;10.523678926585641&lt;/D&gt;&lt;D xsi:type="xsd:double"&gt;10.43388140094241&lt;/D&gt;&lt;D xsi:type="xsd:double"&gt;10.243460384448969&lt;/D&gt;&lt;D xsi:type="xsd:double"&gt;10.298848734933729&lt;/D&gt;&lt;D xsi:type="xsd:double"&gt;10.5053740303111&lt;/D&gt;&lt;D xsi:type="xsd:double"&gt;10.528586421449409&lt;/D&gt;&lt;D xsi:type="xsd:double"&gt;10.422972871101591&lt;/D&gt;&lt;D xsi:type="xsd:double"&gt;10.201993848741189&lt;/D&gt;&lt;D xsi:type="xsd:double"&gt;10.12877107638735&lt;/D&gt;&lt;D xsi:type="xsd:double"&gt;9.9613039102579535&lt;/D&gt;&lt;D xsi:type="xsd:double"&gt;9.96276384172964&lt;/D&gt;&lt;D xsi:type="xsd:double"&gt;10.041557319581679&lt;/D&gt;&lt;D xsi:type="xsd:double"&gt;10.1544751507395&lt;/D&gt;&lt;D xsi:type="xsd:double"&gt;10.3102911194094&lt;/D&gt;&lt;D xsi:type="xsd:double"&gt;10.328508835093009&lt;/D&gt;&lt;D xsi:type="xsd:double"&gt;10.202646587353391&lt;/D&gt;&lt;D xsi:type="xsd:double"&gt;10.282066683634561&lt;/D&gt;&lt;D xsi:type="xsd:double"&gt;10.39323909584737&lt;/D&gt;&lt;D xsi:type="xsd:double"&gt;10.27950794169184&lt;/D&gt;&lt;D xsi:type="xsd:double"&gt;10.35157075756503&lt;/D&gt;&lt;D xsi:type="xsd:double"&gt;10.457906612585839&lt;/D&gt;&lt;D xsi:type="xsd:double"&gt;10.650873519774819&lt;/D&gt;&lt;D xsi:type="xsd:double"&gt;10.59709786775014&lt;/D&gt;&lt;D xsi:type="xsd:double"&gt;10.551305029323951&lt;/D&gt;&lt;D xsi:type="xsd:double"&gt;10.529752265684159&lt;/D&gt;&lt;D xsi:type="xsd:double"&gt;10.500681114355411&lt;/D&gt;&lt;D xsi:type="xsd:double"&gt;10.4723312567713&lt;/D&gt;&lt;D xsi:type="xsd:double"&gt;10.47864812595887&lt;/D&gt;&lt;D xsi:type="xsd:double"&gt;10.51678642263261&lt;/D&gt;&lt;D xsi:type="xsd:double"&gt;10.68407177617059&lt;/D&gt;&lt;D xsi:type="xsd:double"&gt;10.67233234094012&lt;/D&gt;&lt;D xsi:type="xsd:double"&gt;10.648342290145621&lt;/D&gt;&lt;D xsi:type="xsd:double"&gt;10.61384848623848&lt;/D&gt;&lt;D xsi:type="xsd:double"&gt;10.52840700255752&lt;/D&gt;&lt;D xsi:type="xsd:double"&gt;10.5917699253871&lt;/D&gt;&lt;D xsi:type="xsd:double"&gt;10.6033848987616&lt;/D&gt;&lt;D xsi:type="xsd:double"&gt;10.6664713482742&lt;/D&gt;&lt;D xsi:type="xsd:double"&gt;10.73922883153281&lt;/D&gt;&lt;D xsi:type="xsd:double"&gt;10.74657268718161&lt;/D&gt;&lt;D xsi:type="xsd:double"&gt;10.7033134271839&lt;/D&gt;&lt;D xsi:type="xsd:double"&gt;10.609471618643649&lt;/D&gt;&lt;D xsi:type="xsd:double"&gt;10.654652390491521&lt;/D&gt;&lt;D xsi:type="xsd:double"&gt;10.683014489971571&lt;/D&gt;&lt;D xsi:type="xsd:double"&gt;10.85269385152526&lt;/D&gt;&lt;D xsi:type="xsd:double"&gt;11.008794336041269&lt;/D&gt;&lt;D xsi:type="xsd:double"&gt;11.023315875357991&lt;/D&gt;&lt;D xsi:type="xsd:double"&gt;11.07110747666321&lt;/D&gt;&lt;D xsi:type="xsd:double"&gt;11.06757804095983&lt;/D&gt;&lt;D xsi:type="xsd:double"&gt;10.89054456459715&lt;/D&gt;&lt;D xsi:type="xsd:double"&gt;10.91952799815321&lt;/D&gt;&lt;D xsi:type="xsd:double"&gt;10.9188605637042&lt;/D&gt;&lt;D xsi:type="xsd:double"&gt;10.8989492541115&lt;/D&gt;&lt;D xsi:type="xsd:double"&gt;10.949264737048059&lt;/D&gt;&lt;D xsi:type="xsd:double"&gt;10.981514028431089&lt;/D&gt;&lt;D xsi:type="xsd:double"&gt;10.908893500835321&lt;/D&gt;&lt;D xsi:type="xsd:double"&gt;10.94102411025486&lt;/D&gt;&lt;D xsi:type="xsd:double"&gt;10.932604356550559&lt;/D&gt;&lt;D xsi:type="xsd:double"&gt;11.0707948289839&lt;/D&gt;&lt;D xsi:type="xsd:double"&gt;11.121365735151871&lt;/D&gt;&lt;D xsi:type="xsd:double"&gt;11.069972800563861&lt;/D&gt;&lt;D xsi:type="xsd:double"&gt;11.1293488759697&lt;/D&gt;&lt;D xsi:type="xsd:double"&gt;11.125070500054269&lt;/D&gt;&lt;D xsi:type="xsd:double"&gt;11.236093563513&lt;/D&gt;&lt;D xsi:type="xsd:double"&gt;11.326727386479581&lt;/D&gt;&lt;D xsi:type="xsd:double"&gt;11.33336888751518&lt;/D&gt;&lt;D xsi:type="xsd:double"&gt;11.29834265450492&lt;/D&gt;&lt;D xsi:type="xsd:double"&gt;11.283040418359621&lt;/D&gt;&lt;D xsi:type="xsd:double"&gt;11.36093354422429&lt;/D&gt;&lt;D xsi:type="xsd:double"&gt;11.331840497057261&lt;/D&gt;&lt;D xsi:type="xsd:double"&gt;11.312442942810851&lt;/D&gt;&lt;D xsi:type="xsd:double"&gt;11.390831647826349&lt;/D&gt;&lt;D xsi:type="xsd:double"&gt;11.38335437517472&lt;/D&gt;&lt;D xsi:type="xsd:double"&gt;11.361189718676391&lt;/D&gt;&lt;D xsi:type="xsd:double"&gt;11.375090839078741&lt;/D&gt;&lt;D xsi:type="xsd:double"&gt;11.317015851166611&lt;/D&gt;&lt;D xsi:type="xsd:double"&gt;11.35333479489436&lt;/D&gt;&lt;D xsi:type="xsd:double"&gt;11.262562604852629&lt;/D&gt;&lt;D xsi:type="xsd:double"&gt;11.31383138342799&lt;/D&gt;&lt;D xsi:type="xsd:double"&gt;11.421048475285071&lt;/D&gt;&lt;D xsi:type="xsd:double"&gt;11.33820249465259&lt;/D&gt;&lt;D xsi:type="xsd:double"&gt;11.323873007501049&lt;/D&gt;&lt;D xsi:type="xsd:double"&gt;11.40877537323523&lt;/D&gt;&lt;D xsi:type="xsd:double"&gt;11.31935889587418&lt;/D&gt;&lt;D xsi:type="xsd:double"&gt;11.249561121072841&lt;/D&gt;&lt;D xsi:type="xsd:double"&gt;11.37325155699889&lt;/D&gt;&lt;D xsi:type="xsd:double"&gt;11.361660407709071&lt;/D&gt;&lt;D xsi:type="xsd:double"&gt;11.28357779215659&lt;/D&gt;&lt;D xsi:type="xsd:double"&gt;11.23549148227163&lt;/D&gt;&lt;D xsi:type="xsd:double"&gt;11.32121853576461&lt;/D&gt;&lt;D xsi:type="xsd:double"&gt;11.43000367365169&lt;/D&gt;&lt;D xsi:type="xsd:double"&gt;11.33478853708897&lt;/D&gt;&lt;D xsi:type="xsd:double"&gt;11.19743892894776&lt;/D&gt;&lt;D xsi:type="xsd:double"&gt;11.11561155921588&lt;/D&gt;&lt;D xsi:type="xsd:double"&gt;11.04383023763797&lt;/D&gt;&lt;D xsi:type="xsd:double"&gt;11.07776124269952&lt;/D&gt;&lt;D xsi:type="xsd:double"&gt;11.06392353836209&lt;/D&gt;&lt;D xsi:type="xsd:double"&gt;11.29122432382445&lt;/D&gt;&lt;D xsi:type="xsd:double"&gt;11.246511894459079&lt;/D&gt;&lt;D xsi:type="xsd:double"&gt;11.289012408771921&lt;/D&gt;&lt;D xsi:type="xsd:double"&gt;11.24575081848992&lt;/D&gt;&lt;D xsi:type="xsd:double"&gt;11.167684259902581&lt;/D&gt;&lt;D xsi:type="xsd:double"&gt;11.198977014675741&lt;/D&gt;&lt;D xsi:type="xsd:double"&gt;11.17075144973278&lt;/D&gt;&lt;D xsi:type="xsd:double"&gt;11.10948643405237&lt;/D&gt;&lt;D xsi:type="xsd:double"&gt;11.1562133020434&lt;/D&gt;&lt;D xsi:type="xsd:double"&gt;11.091260766842471&lt;/D&gt;&lt;D xsi:type="xsd:double"&gt;10.999547127210009&lt;/D&gt;&lt;D xsi:type="xsd:double"&gt;11.03881707389356&lt;/D&gt;&lt;D xsi:type="xsd:double"&gt;11.17079224790934&lt;/D&gt;&lt;D xsi:type="xsd:double"&gt;11.399348885533181&lt;/D&gt;&lt;D xsi:type="xsd:double"&gt;11.3529572216597&lt;/D&gt;&lt;D xsi:type="xsd:double"&gt;11.32809153683686&lt;/D&gt;&lt;D xsi:type="xsd:double"&gt;11.31706045934232&lt;/D&gt;&lt;D xsi:type="xsd:double"&gt;11.297023979542111&lt;/D&gt;&lt;D xsi:type="xsd:double"&gt;11.274907978225979&lt;/D&gt;&lt;D xsi:type="xsd:double"&gt;11.27715977087669&lt;/D&gt;&lt;D xsi:type="xsd:double"&gt;11.330437131153319&lt;/D&gt;&lt;D xsi:type="xsd:double"&gt;11.358641422228651&lt;/D&gt;&lt;D xsi:type="xsd:double"&gt;11.40240587349038&lt;/D&gt;&lt;D xsi:type="xsd:double"&gt;11.493316338740019&lt;/D&gt;&lt;D xsi:type="xsd:double"&gt;11.48384936691661&lt;/D&gt;&lt;D xsi:type="xsd:double"&gt;11.469245231797119&lt;/D&gt;&lt;D xsi:type="xsd:double"&gt;11.44126150455944&lt;/D&gt;&lt;D xsi:type="xsd:double"&gt;11.422925269659681&lt;/D&gt;&lt;D xsi:type="xsd:double"&gt;11.441325894489721&lt;/D&gt;&lt;D xsi:type="xsd:double"&gt;11.422353240432811&lt;/D&gt;&lt;D xsi:type="xsd:double"&gt;11.266986332293859&lt;/D&gt;&lt;D xsi:type="xsd:double"&gt;11.256231523341521&lt;/D&gt;&lt;D xsi:type="xsd:double"&gt;11.245858340118669&lt;/D&gt;&lt;D xsi:type="xsd:double"&gt;11.191822021104331&lt;/D&gt;&lt;D xsi:type="xsd:double"&gt;11.180929926444851&lt;/D&gt;&lt;D xsi:type="xsd:double"&gt;11.223345095384991&lt;/D&gt;&lt;D xsi:type="xsd:double"&gt;11.112648754874931&lt;/D&gt;&lt;D xsi:type="xsd:double"&gt;11.083111060360659&lt;/D&gt;&lt;D xsi:type="xsd:double"&gt;11.148353188328461&lt;/D&gt;&lt;D xsi:type="xsd:double"&gt;11.213590747157991&lt;/D&gt;&lt;D xsi:type="xsd:double"&gt;11.199039900795009&lt;/D&gt;&lt;D xsi:type="xsd:double"&gt;11.18097176290766&lt;/D&gt;&lt;D xsi:type="xsd:double"&gt;11.20340261261588&lt;/D&gt;&lt;D xsi:type="xsd:double"&gt;11.200889211194379&lt;/D&gt;&lt;D xsi:type="xsd:double"&gt;11.04764537100589&lt;/D&gt;&lt;D xsi:type="xsd:double"&gt;11.06425597525949&lt;/D&gt;&lt;D xsi:type="xsd:double"&gt;11.077938687194131&lt;/D&gt;&lt;D xsi:type="xsd:double"&gt;11.16273741102847&lt;/D&gt;&lt;D xsi:type="xsd:double"&gt;11.09775508880705&lt;/D&gt;&lt;D xsi:type="xsd:double"&gt;11.103054701658911&lt;/D&gt;&lt;D xsi:type="xsd:double"&gt;11.145061718074089&lt;/D&gt;&lt;D xsi:type="xsd:double"&gt;11.119749478827821&lt;/D&gt;&lt;D xsi:type="xsd:double"&gt;11.157213998985821&lt;/D&gt;&lt;D xsi:type="xsd:double"&gt;11.216287685030331&lt;/D&gt;&lt;D xsi:type="xsd:double"&gt;11.28793750953777&lt;/D&gt;&lt;D xsi:type="xsd:double"&gt;11.24349268060571&lt;/D&gt;&lt;D xsi:type="xsd:double"&gt;11.17576804452194&lt;/D&gt;&lt;D xsi:type="xsd:double"&gt;11.172213816558759&lt;/D&gt;&lt;D xsi:type="xsd:double"&gt;11.094291477792069&lt;/D&gt;&lt;D xsi:type="xsd:double"&gt;11.00485913145042&lt;/D&gt;&lt;D xsi:type="xsd:double"&gt;10.825253805116141&lt;/D&gt;&lt;D xsi:type="xsd:double"&gt;10.83190501911151&lt;/D&gt;&lt;D xsi:type="xsd:double"&gt;10.833300888891071&lt;/D&gt;&lt;D xsi:type="xsd:double"&gt;10.83592891062839&lt;/D&gt;&lt;D xsi:type="xsd:double"&gt;10.620153639894641&lt;/D&gt;&lt;D xsi:type="xsd:double"&gt;10.521065578173&lt;/D&gt;&lt;D xsi:type="xsd:double"&gt;10.64817619244&lt;/D&gt;&lt;D xsi:type="xsd:double"&gt;10.721463602733509&lt;/D&gt;&lt;D xsi:type="xsd:double"&gt;10.72772696450607&lt;/D&gt;&lt;D xsi:type="xsd:double"&gt;10.88354447162118&lt;/D&gt;&lt;D xsi:type="xsd:double"&gt;10.94646646274327&lt;/D&gt;&lt;D xsi:type="xsd:double"&gt;11.002744769277379&lt;/D&gt;&lt;D xsi:type="xsd:double"&gt;11.05523860152873&lt;/D&gt;&lt;D xsi:type="xsd:double"&gt;10.9968530464686&lt;/D&gt;&lt;D xsi:type="xsd:double"&gt;11.013280355964961&lt;/D&gt;&lt;D xsi:type="xsd:double"&gt;11.017962668588719&lt;/D&gt;&lt;D xsi:type="xsd:double"&gt;11.007836487298389&lt;/D&gt;&lt;D xsi:type="xsd:double"&gt;11.078092123358021&lt;/D&gt;&lt;D xsi:type="xsd:double"&gt;11.0014258949461&lt;/D&gt;&lt;D xsi:type="xsd:double"&gt;11.10165474006088&lt;/D&gt;&lt;D xsi:type="xsd:double"&gt;11.17627063125841&lt;/D&gt;&lt;D xsi:type="xsd:double"&gt;11.376753974306579&lt;/D&gt;&lt;D xsi:type="xsd:double"&gt;11.27553368885931&lt;/D&gt;&lt;D xsi:type="xsd:double"&gt;11.257315787686551&lt;/D&gt;&lt;D xsi:type="xsd:double"&gt;11.306040536366361&lt;/D&gt;&lt;D xsi:type="xsd:double"&gt;11.23976372310424&lt;/D&gt;&lt;D xsi:type="xsd:double"&gt;11.30384350285075&lt;/D&gt;&lt;D xsi:type="xsd:double"&gt;11.22329812340039&lt;/D&gt;&lt;D xsi:type="xsd:double"&gt;11.09247468544833&lt;/D&gt;&lt;D xsi:type="xsd:double"&gt;11.1214889550517&lt;/D&gt;&lt;D xsi:type="xsd:double"&gt;10.98415707312502&lt;/D&gt;&lt;D xsi:type="xsd:double"&gt;10.96972844875029&lt;/D&gt;&lt;D xsi:type="xsd:double"&gt;10.87305259496913&lt;/D&gt;&lt;D xsi:type="xsd:double"&gt;10.931835748794439&lt;/D&gt;&lt;D xsi:type="xsd:double"&gt;10.9530107317546&lt;/D&gt;&lt;D xsi:type="xsd:double"&gt;10.979327470846311&lt;/D&gt;&lt;D xsi:type="xsd:double"&gt;10.947505815526689&lt;/D&gt;&lt;D xsi:type="xsd:double"&gt;11.0368971672766&lt;/D&gt;&lt;D xsi:type="xsd:double"&gt;11.06663731227925&lt;/D&gt;&lt;D xsi:type="xsd:double"&gt;11.04704972201805&lt;/D&gt;&lt;D xsi:type="xsd:double"&gt;11.093077609530029&lt;/D&gt;&lt;D xsi:type="xsd:double"&gt;11.083733517601839&lt;/D&gt;&lt;D xsi:type="xsd:double"&gt;11.33306533027555&lt;/D&gt;&lt;D xsi:type="xsd:double"&gt;11.400874683021341&lt;/D&gt;&lt;D xsi:type="xsd:double"&gt;11.5518135648764&lt;/D&gt;&lt;D xsi:type="xsd:double"&gt;11.597874347577379&lt;/D&gt;&lt;D xsi:type="xsd:double"&gt;11.641228947578&lt;/D&gt;&lt;D xsi:type="xsd:double"&gt;11.62794289750193&lt;/D&gt;&lt;D xsi:type="xsd:double"&gt;11.578331852900771&lt;/D&gt;&lt;D xsi:type="xsd:double"&gt;11.634901280335029&lt;/D&gt;&lt;D xsi:type="xsd:double"&gt;11.77516758480618&lt;/D&gt;&lt;D xsi:type="xsd:double"&gt;11.99744873001354&lt;/D&gt;&lt;D xsi:type="xsd:double"&gt;11.938241443628691&lt;/D&gt;&lt;D xsi:type="xsd:double"&gt;11.972390709857621&lt;/D&gt;&lt;D xsi:type="xsd:double"&gt;11.811347327708351&lt;/D&gt;&lt;D xsi:type="xsd:double"&gt;11.77842969104875&lt;/D&gt;&lt;D xsi:type="xsd:double"&gt;11.804229854800679&lt;/D&gt;&lt;D xsi:type="xsd:double"&gt;11.804068312941331&lt;/D&gt;&lt;D xsi:type="xsd:double"&gt;11.731727187023781&lt;/D&gt;&lt;D xsi:type="xsd:double"&gt;11.7356443114161&lt;/D&gt;&lt;D xsi:type="xsd:double"&gt;11.56777185136785&lt;/D&gt;&lt;D xsi:type="xsd:double"&gt;11.5576725806282&lt;/D&gt;&lt;D xsi:type="xsd:double"&gt;11.69080819004833&lt;/D&gt;&lt;D xsi:type="xsd:double"&gt;11.619820708292339&lt;/D&gt;&lt;D xsi:type="xsd:double"&gt;12.66783212602023&lt;/D&gt;&lt;D xsi:type="xsd:double"&gt;12.49174529969177&lt;/D&gt;&lt;D xsi:type="xsd:double"&gt;12.33932849229468&lt;/D&gt;&lt;D xsi:type="xsd:double"&gt;12.369230958077949&lt;/D&gt;&lt;D xsi:type="xsd:double"&gt;12.450933151583371&lt;/D&gt;&lt;D xsi:type="xsd:double"&gt;12.68412524942309&lt;/D&gt;&lt;D xsi:type="xsd:double"&gt;12.68268646987406&lt;/D&gt;&lt;D xsi:type="xsd:double"&gt;12.72459943923794&lt;/D&gt;&lt;D xsi:type="xsd:double"&gt;11.773316174148061&lt;/D&gt;&lt;D xsi:type="xsd:double"&gt;11.769995526890559&lt;/D&gt;&lt;D xsi:type="xsd:double"&gt;11.739140613224521&lt;/D&gt;&lt;D xsi:type="xsd:double"&gt;11.77948267421359&lt;/D&gt;&lt;D xsi:type="xsd:double"&gt;11.83834456929687&lt;/D&gt;&lt;D xsi:type="xsd:double"&gt;11.862156176585691&lt;/D&gt;&lt;D xsi:type="xsd:double"&gt;11.865088090290421&lt;/D&gt;&lt;D xsi:type="xsd:double"&gt;11.891226091613859&lt;/D&gt;&lt;D xsi:type="xsd:double"&gt;11.8709367855523&lt;/D&gt;&lt;D xsi:type="xsd:double"&gt;11.91389563650583&lt;/D&gt;&lt;D xsi:type="xsd:double"&gt;12.938339416299121&lt;/D&gt;&lt;D xsi:type="xsd:double"&gt;12.952305122864241&lt;/D&gt;&lt;D xsi:type="xsd:double"&gt;13.05218351019734&lt;/D&gt;&lt;D xsi:type="xsd:double"&gt;12.96281291638357&lt;/D&gt;&lt;D xsi:type="xsd:double"&gt;12.903970200909321&lt;/D&gt;&lt;D xsi:type="xsd:double"&gt;12.7842185149056&lt;/D&gt;&lt;D xsi:type="xsd:double"&gt;12.81614796227246&lt;/D&gt;&lt;D xsi:type="xsd:double"&gt;12.95158544720922&lt;/D&gt;&lt;D xsi:type="xsd:double"&gt;12.9630656195127&lt;/D&gt;&lt;D xsi:type="xsd:double"&gt;12.93632643860373&lt;/D&gt;&lt;D xsi:type="xsd:double"&gt;12.99763800733365&lt;/D&gt;&lt;D xsi:type="xsd:double"&gt;13.04305676023723&lt;/D&gt;&lt;D xsi:type="xsd:double"&gt;13.00328003049761&lt;/D&gt;&lt;D xsi:type="xsd:double"&gt;12.97599781776165&lt;/D&gt;&lt;D xsi:type="xsd:double"&gt;12.97527238997526&lt;/D&gt;&lt;D xsi:type="xsd:double"&gt;12.990213508705089&lt;/D&gt;&lt;D xsi:type="xsd:double"&gt;12.84542610594437&lt;/D&gt;&lt;D xsi:type="xsd:double"&gt;12.893924529016459&lt;/D&gt;&lt;D xsi:type="xsd:double"&gt;12.94587598560379&lt;/D&gt;&lt;D xsi:type="xsd:double"&gt;13.14088819439179&lt;/D&gt;&lt;D xsi:type="xsd:double"&gt;13.16638631827459&lt;/D&gt;&lt;D xsi:type="xsd:double"&gt;13.26906513907876&lt;/D&gt;&lt;D xsi:type="xsd:double"&gt;13.4536441661409&lt;/D&gt;&lt;D xsi:type="xsd:double"&gt;13.46733929420766&lt;/D&gt;&lt;D xsi:type="xsd:double"&gt;13.44385000007853&lt;/D&gt;&lt;D xsi:type="xsd:double"&gt;13.41731302926317&lt;/D&gt;&lt;D xsi:type="xsd:double"&gt;13.41108817397283&lt;/D&gt;&lt;D xsi:type="xsd:double"&gt;13.205680237544311&lt;/D&gt;&lt;D xsi:type="xsd:double"&gt;13.2706317903299&lt;/D&gt;&lt;D xsi:type="xsd:double"&gt;13.23774381649271&lt;/D&gt;&lt;D xsi:type="xsd:double"&gt;13.273820885599671&lt;/D&gt;&lt;D xsi:type="xsd:double"&gt;13.3479937048656&lt;/D&gt;&lt;D xsi:type="xsd:double"&gt;13.38028952786263&lt;/D&gt;&lt;D xsi:type="xsd:double"&gt;13.366937458538541&lt;/D&gt;&lt;D xsi:type="xsd:double"&gt;13.325984178263811&lt;/D&gt;&lt;D xsi:type="xsd:double"&gt;13.279159056834571&lt;/D&gt;&lt;D xsi:type="xsd:double"&gt;13.426282256114771&lt;/D&gt;&lt;D xsi:type="xsd:double"&gt;13.430789224135539&lt;/D&gt;&lt;D xsi:type="xsd:double"&gt;13.43195095011022&lt;/D&gt;&lt;D xsi:type="xsd:double"&gt;13.467294929504771&lt;/D&gt;&lt;D xsi:type="xsd:double"&gt;13.59860546526884&lt;/D&gt;&lt;D xsi:type="xsd:double"&gt;13.650586351109871&lt;/D&gt;&lt;D xsi:type="xsd:double"&gt;13.70168655628687&lt;/D&gt;&lt;D xsi:type="xsd:double"&gt;13.63242662279645&lt;/D&gt;&lt;D xsi:type="xsd:double"&gt;13.55684659956153&lt;/D&gt;&lt;D xsi:type="xsd:double"&gt;13.63847295667151&lt;/D&gt;&lt;D xsi:type="xsd:double"&gt;13.678342078267139&lt;/D&gt;&lt;D xsi:type="xsd:double"&gt;13.59837053150947&lt;/D&gt;&lt;D xsi:type="xsd:double"&gt;13.428233561640081&lt;/D&gt;&lt;D xsi:type="xsd:double"&gt;13.44428883435641&lt;/D&gt;&lt;D xsi:type="xsd:double"&gt;13.53838781394284&lt;/D&gt;&lt;D xsi:type="xsd:double"&gt;13.55992891808584&lt;/D&gt;&lt;D xsi:type="xsd:double"&gt;13.30353277119529&lt;/D&gt;&lt;D xsi:type="xsd:double"&gt;13.098943187516239&lt;/D&gt;&lt;D xsi:type="xsd:double"&gt;13.157416639848931&lt;/D&gt;&lt;D xsi:type="xsd:double"&gt;13.2427153948768&lt;/D&gt;&lt;D xsi:type="xsd:double"&gt;13.34053060634507&lt;/D&gt;&lt;D xsi:type="xsd:double"&gt;13.371280153012471&lt;/D&gt;&lt;D xsi:type="xsd:double"&gt;13.3171949383514&lt;/D&gt;&lt;D xsi:type="xsd:double"&gt;13.288970328562719&lt;/D&gt;&lt;D xsi:type="xsd:double"&gt;13.24103065552665&lt;/D&gt;&lt;D xsi:type="xsd:double"&gt;13.17082425926654&lt;/D&gt;&lt;D xsi:type="xsd:double"&gt;13.12178162378466&lt;/D&gt;&lt;D xsi:type="xsd:double"&gt;13.06362249304885&lt;/D&gt;&lt;D xsi:type="xsd:double"&gt;12.97077825627373&lt;/D&gt;&lt;D xsi:type="xsd:double"&gt;12.9686180377144&lt;/D&gt;&lt;D xsi:type="xsd:double"&gt;13.02322861273878&lt;/D&gt;&lt;D xsi:type="xsd:double"&gt;13.21702689400021&lt;/D&gt;&lt;D xsi:type="xsd:double"&gt;13.169807253896311&lt;/D&gt;&lt;D xsi:type="xsd:double"&gt;13.13874572180144&lt;/D&gt;&lt;D xsi:type="xsd:double"&gt;13.101825988193619&lt;/D&gt;&lt;D xsi:type="xsd:double"&gt;12.84046978389132&lt;/D&gt;&lt;D xsi:type="xsd:double"&gt;12.832618342770431&lt;/D&gt;&lt;D xsi:type="xsd:double"&gt;12.83880450320045&lt;/D&gt;&lt;D xsi:type="xsd:double"&gt;12.777238446582659&lt;/D&gt;&lt;D xsi:type="xsd:double"&gt;12.60321318873401&lt;/D&gt;&lt;D xsi:type="xsd:double"&gt;12.668645826750341&lt;/D&gt;&lt;D xsi:type="xsd:double"&gt;12.57302682937838&lt;/D&gt;&lt;D xsi:type="xsd:double"&gt;12.62440203031265&lt;/D&gt;&lt;D xsi:type="xsd:double"&gt;12.43348986998539&lt;/D&gt;&lt;D xsi:type="xsd:double"&gt;12.38203566010653&lt;/D&gt;&lt;D xsi:type="xsd:double"&gt;12.3998512801923&lt;/D&gt;&lt;D xsi:type="xsd:double"&gt;12.32766902736569&lt;/D&gt;&lt;D xsi:type="xsd:double"&gt;12.26804114962567&lt;/D&gt;&lt;D xsi:type="xsd:double"&gt;12.121327855150311&lt;/D&gt;&lt;D xsi:type="xsd:double"&gt;11.989449457315081&lt;/D&gt;&lt;D xsi:type="xsd:double"&gt;12.06524610895438&lt;/D&gt;&lt;D xsi:type="xsd:double"&gt;12.236343566111239&lt;/D&gt;&lt;D xsi:type="xsd:double"&gt;12.30145287672355&lt;/D&gt;&lt;D xsi:type="xsd:double"&gt;12.2002257487222&lt;/D&gt;&lt;D xsi:type="xsd:double"&gt;12.30695608185848&lt;/D&gt;&lt;D xsi:type="xsd:double"&gt;12.098543457908789&lt;/D&gt;&lt;D xsi:type="xsd:double"&gt;12.074406095680921&lt;/D&gt;&lt;D xsi:type="xsd:double"&gt;12.00165921867117&lt;/D&gt;&lt;D xsi:type="xsd:double"&gt;12.0438741312887&lt;/D&gt;&lt;D xsi:type="xsd:double"&gt;11.948927407609681&lt;/D&gt;&lt;D xsi:type="xsd:double"&gt;12.04221053528269&lt;/D&gt;&lt;D xsi:type="xsd:double"&gt;12.1296340500167&lt;/D&gt;&lt;D xsi:type="xsd:double"&gt;12.1246693710003&lt;/D&gt;&lt;D xsi:type="xsd:double"&gt;12.2425795660486&lt;/D&gt;&lt;D xsi:type="xsd:double"&gt;12.14813297610992&lt;/D&gt;&lt;D xsi:type="xsd:double"&gt;12.32444481551714&lt;/D&gt;&lt;D xsi:type="xsd:double"&gt;12.211003052469049&lt;/D&gt;&lt;D xsi:type="xsd:double"&gt;12.3857457417015&lt;/D&gt;&lt;D xsi:type="xsd:double"&gt;12.711869905635631&lt;/D&gt;&lt;D xsi:type="xsd:double"&gt;12.72507467212605&lt;/D&gt;&lt;D xsi:type="xsd:double"&gt;12.924118278094809&lt;/D&gt;&lt;D xsi:type="xsd:double"&gt;12.912062145089619&lt;/D&gt;&lt;D xsi:type="xsd:double"&gt;12.853847364848679&lt;/D&gt;&lt;D xsi:type="xsd:double"&gt;12.80063068425984&lt;/D&gt;&lt;D xsi:type="xsd:double"&gt;12.7901727801336&lt;/D&gt;&lt;D xsi:type="xsd:double"&gt;12.775741499909911&lt;/D&gt;&lt;D xsi:type="xsd:double"&gt;12.987260130232549&lt;/D&gt;&lt;D xsi:type="xsd:double"&gt;13.055348530228329&lt;/D&gt;&lt;D xsi:type="xsd:double"&gt;13.10344268166625&lt;/D&gt;&lt;D xsi:type="xsd:double"&gt;13.15225001290319&lt;/D&gt;&lt;D xsi:type="xsd:double"&gt;13.28445127414555&lt;/D&gt;&lt;D xsi:type="xsd:double"&gt;13.134831038012029&lt;/D&gt;&lt;D xsi:type="xsd:double"&gt;13.000412131631711&lt;/D&gt;&lt;D xsi:type="xsd:double"&gt;12.90410717242672&lt;/D&gt;&lt;D xsi:type="xsd:double"&gt;12.926529291661179&lt;/D&gt;&lt;D xsi:type="xsd:double"&gt;13.007145220592&lt;/D&gt;&lt;D xsi:type="xsd:double"&gt;13.22685583753476&lt;/D&gt;&lt;D xsi:type="xsd:double"&gt;13.2202004246935&lt;/D&gt;&lt;D xsi:type="xsd:double"&gt;13.339588182267089&lt;/D&gt;&lt;D xsi:type="xsd:double"&gt;13.23467351552126&lt;/D&gt;&lt;D xsi:type="xsd:double"&gt;13.201990982022229&lt;/D&gt;&lt;D xsi:type="xsd:double"&gt;12.986096513154161&lt;/D&gt;&lt;D xsi:type="xsd:double"&gt;13.13349111700116&lt;/D&gt;&lt;D xsi:type="xsd:double"&gt;12.99803023730732&lt;/D&gt;&lt;D xsi:type="xsd:double"&gt;13.28806753763663&lt;/D&gt;&lt;D xsi:type="xsd:double"&gt;13.41120941921311&lt;/D&gt;&lt;D xsi:type="xsd:double"&gt;13.541388581476991&lt;/D&gt;&lt;D xsi:type="xsd:double"&gt;13.27085563523511&lt;/D&gt;&lt;D xsi:type="xsd:double"&gt;13.280106824020679&lt;/D&gt;&lt;D xsi:type="xsd:double"&gt;13.1588455201229&lt;/D&gt;&lt;D xsi:type="xsd:double"&gt;13.3010757718823&lt;/D&gt;&lt;D xsi:type="xsd:double"&gt;13.18628380037323&lt;/D&gt;&lt;D xsi:type="xsd:double"&gt;12.99547104469959&lt;/D&gt;&lt;D xsi:type="xsd:double"&gt;12.877694754356609&lt;/D&gt;&lt;D xsi:type="xsd:double"&gt;13.13175336208637&lt;/D&gt;&lt;D xsi:type="xsd:double"&gt;13.355840777299839&lt;/D&gt;&lt;D xsi:type="xsd:double"&gt;13.463666817530781&lt;/D&gt;&lt;D xsi:type="xsd:double"&gt;13.34210560206302&lt;/D&gt;&lt;D xsi:type="xsd:double"&gt;13.32300937346011&lt;/D&gt;&lt;D xsi:type="xsd:double"&gt;13.51583271992615&lt;/D&gt;&lt;D xsi:type="xsd:double"&gt;13.3773837493597&lt;/D&gt;&lt;D xsi:type="xsd:double"&gt;13.428131563975461&lt;/D&gt;&lt;D xsi:type="xsd:double"&gt;13.48711540740743&lt;/D&gt;&lt;D xsi:type="xsd:double"&gt;13.58294915569499&lt;/D&gt;&lt;D xsi:type="xsd:double"&gt;13.549358062814431&lt;/D&gt;&lt;D xsi:type="xsd:double"&gt;13.878136801015931&lt;/D&gt;&lt;D xsi:type="xsd:double"&gt;13.99388749240218&lt;/D&gt;&lt;D xsi:type="xsd:double"&gt;14.00589761009169&lt;/D&gt;&lt;D xsi:type="xsd:double"&gt;14.209978660476409&lt;/D&gt;&lt;D xsi:type="xsd:double"&gt;14.307438132966221&lt;/D&gt;&lt;D xsi:type="xsd:double"&gt;14.3677872696066&lt;/D&gt;&lt;D xsi:type="xsd:double"&gt;14.594874483628841&lt;/D&gt;&lt;D xsi:type="xsd:double"&gt;14.81743744644238&lt;/D&gt;&lt;D xsi:type="xsd:double"&gt;14.619307608416969&lt;/D&gt;&lt;D xsi:type="xsd:double"&gt;14.80868457556268&lt;/D&gt;&lt;D xsi:type="xsd:double"&gt;15.132512907968829&lt;/D&gt;&lt;D xsi:type="xsd:double"&gt;15.20702245400579&lt;/D&gt;&lt;D xsi:type="xsd:double"&gt;15.40085101730339&lt;/D&gt;&lt;D xsi:type="xsd:double"&gt;15.977669875034859&lt;/D&gt;&lt;D xsi:type="xsd:double"&gt;15.88386794012551&lt;/D&gt;&lt;D xsi:type="xsd:double"&gt;15.924280126412731&lt;/D&gt;&lt;D xsi:type="xsd:double"&gt;15.8424620485591&lt;/D&gt;&lt;D xsi:type="xsd:double"&gt;15.718783106584491&lt;/D&gt;&lt;D xsi:type="xsd:double"&gt;15.873473301643241&lt;/D&gt;&lt;D xsi:type="xsd:double"&gt;15.91818728014368&lt;/D&gt;&lt;D xsi:type="xsd:double"&gt;15.9630525052323&lt;/D&gt;&lt;D xsi:type="xsd:double"&gt;16.104140443126269&lt;/D&gt;&lt;D xsi:type="xsd:double"&gt;16.120359946165031&lt;/D&gt;&lt;D xsi:type="xsd:double"&gt;15.976215039905091&lt;/D&gt;&lt;D xsi:type="xsd:double"&gt;15.87870082140695&lt;/D&gt;&lt;D xsi:type="xsd:double"&gt;15.965261316011651&lt;/D&gt;&lt;D xsi:type="xsd:double"&gt;16.041215788862839&lt;/D&gt;&lt;D xsi:type="xsd:double"&gt;16.395473664398889&lt;/D&gt;&lt;D xsi:type="xsd:double"&gt;16.547601781800619&lt;/D&gt;&lt;D xsi:type="xsd:double"&gt;16.536480383735931&lt;/D&gt;&lt;D xsi:type="xsd:double"&gt;16.582093304808641&lt;/D&gt;&lt;D xsi:type="xsd:double"&gt;16.571672720815769&lt;/D&gt;&lt;D xsi:type="xsd:double"&gt;16.66279143043554</t>
        </r>
      </text>
    </comment>
    <comment ref="A58" authorId="0" shapeId="0">
      <text>
        <r>
          <rPr>
            <b/>
            <sz val="9"/>
            <color indexed="81"/>
            <rFont val="Tahoma"/>
            <charset val="1"/>
          </rPr>
          <t>&lt;/D&gt;&lt;D xsi:type="xsd:double"&gt;16.728995787870481&lt;/D&gt;&lt;D xsi:type="xsd:double"&gt;16.926033527507979&lt;/D&gt;&lt;D xsi:type="xsd:double"&gt;16.958004735086881&lt;/D&gt;&lt;D xsi:type="xsd:double"&gt;16.93889646141626&lt;/D&gt;&lt;D xsi:type="xsd:double"&gt;16.743329781555751&lt;/D&gt;&lt;D xsi:type="xsd:double"&gt;16.579676976311369&lt;/D&gt;&lt;D xsi:type="xsd:double"&gt;16.488110133184531&lt;/D&gt;&lt;D xsi:type="xsd:double"&gt;16.43874584179845&lt;/D&gt;&lt;D xsi:type="xsd:double"&gt;16.385154337591771&lt;/D&gt;&lt;D xsi:type="xsd:double"&gt;16.159124108369639&lt;/D&gt;&lt;D xsi:type="xsd:double"&gt;16.008505396453369&lt;/D&gt;&lt;D xsi:type="xsd:double"&gt;16.082450728817481&lt;/D&gt;&lt;D xsi:type="xsd:double"&gt;16.137657268136248&lt;/D&gt;&lt;D xsi:type="xsd:double"&gt;16.215039642072341&lt;/D&gt;&lt;D xsi:type="xsd:double"&gt;16.2205657985647&lt;/D&gt;&lt;D xsi:type="xsd:double"&gt;16.348916066035262&lt;/D&gt;&lt;D xsi:type="xsd:double"&gt;16.605708527916342&lt;/D&gt;&lt;D xsi:type="xsd:double"&gt;16.47474794504835&lt;/D&gt;&lt;D xsi:type="xsd:double"&gt;16.546328615919681&lt;/D&gt;&lt;D xsi:type="xsd:double"&gt;16.55358807074067&lt;/D&gt;&lt;D xsi:type="xsd:double"&gt;16.63642177300439&lt;/D&gt;&lt;D xsi:type="xsd:double"&gt;16.657534550845821&lt;/D&gt;&lt;D xsi:type="xsd:double"&gt;16.579109301081189&lt;/D&gt;&lt;D xsi:type="xsd:double"&gt;16.731858902373951&lt;/D&gt;&lt;D xsi:type="xsd:double"&gt;16.7986075675417&lt;/D&gt;&lt;D xsi:type="xsd:double"&gt;16.873998946667768&lt;/D&gt;&lt;D xsi:type="xsd:double"&gt;16.994861432156039&lt;/D&gt;&lt;D xsi:type="xsd:double"&gt;17.50063942161005&lt;/D&gt;&lt;D xsi:type="xsd:double"&gt;17.889840456395419&lt;/D&gt;&lt;D xsi:type="xsd:double"&gt;18.04441960254162&lt;/D&gt;&lt;D xsi:type="xsd:double"&gt;18.337106187583188&lt;/D&gt;&lt;D xsi:type="xsd:double"&gt;17.9538703850283&lt;/D&gt;&lt;D xsi:type="xsd:double"&gt;17.793987280705942&lt;/D&gt;&lt;D xsi:type="xsd:double"&gt;17.9184746330663&lt;/D&gt;&lt;D xsi:type="xsd:double"&gt;18.021571817135811&lt;/D&gt;&lt;D xsi:type="xsd:double"&gt;17.672018845547861&lt;/D&gt;&lt;D xsi:type="xsd:double"&gt;18.179263289579669&lt;/D&gt;&lt;D xsi:type="xsd:double"&gt;18.2843546201181&lt;/D&gt;&lt;D xsi:type="xsd:double"&gt;18.18238073013293&lt;/D&gt;&lt;D xsi:type="xsd:double"&gt;18.333855610703889&lt;/D&gt;&lt;D xsi:type="xsd:double"&gt;18.620816688775289&lt;/D&gt;&lt;D xsi:type="xsd:double"&gt;18.551335209188881&lt;/D&gt;&lt;D xsi:type="xsd:double"&gt;18.44695650634965&lt;/D&gt;&lt;D xsi:type="xsd:double"&gt;18.172345574380959&lt;/D&gt;&lt;D xsi:type="xsd:double"&gt;18.20576711497932&lt;/D&gt;&lt;D xsi:type="xsd:double"&gt;18.042540469672179&lt;/D&gt;&lt;D xsi:type="xsd:double"&gt;17.8658198063995&lt;/D&gt;&lt;D xsi:type="xsd:double"&gt;17.535833960795578&lt;/D&gt;&lt;D xsi:type="xsd:double"&gt;17.65523715964337&lt;/D&gt;&lt;D xsi:type="xsd:double"&gt;17.783496657979079&lt;/D&gt;&lt;D xsi:type="xsd:double"&gt;17.639502528568539&lt;/D&gt;&lt;D xsi:type="xsd:double"&gt;17.482024535606769&lt;/D&gt;&lt;D xsi:type="xsd:double"&gt;17.549723168319389&lt;/D&gt;&lt;D xsi:type="xsd:double"&gt;17.77550784096427&lt;/D&gt;&lt;D xsi:type="xsd:double"&gt;17.54944394629953&lt;/D&gt;&lt;D xsi:type="xsd:double"&gt;17.590428540097879&lt;/D&gt;&lt;D xsi:type="xsd:double"&gt;17.449935784961859&lt;/D&gt;&lt;D xsi:type="xsd:double"&gt;17.49696514052231&lt;/D&gt;&lt;D xsi:type="xsd:double"&gt;17.701085882205611&lt;/D&gt;&lt;D xsi:type="xsd:double"&gt;17.70226103449421&lt;/D&gt;&lt;D xsi:type="xsd:double"&gt;17.209412695288471&lt;/D&gt;&lt;D xsi:type="xsd:double"&gt;16.817017436005&lt;/D&gt;&lt;D xsi:type="xsd:double"&gt;16.735959910424391&lt;/D&gt;&lt;D xsi:type="xsd:double"&gt;16.85074627485487&lt;/D&gt;&lt;D xsi:type="xsd:double"&gt;16.81298930305773&lt;/D&gt;&lt;D xsi:type="xsd:double"&gt;17.318316381246522&lt;/D&gt;&lt;D xsi:type="xsd:double"&gt;17.257166492915911&lt;/D&gt;&lt;D xsi:type="xsd:double"&gt;17.14037184807577&lt;/D&gt;&lt;D xsi:type="xsd:double"&gt;16.1948452275218&lt;/D&gt;&lt;D xsi:type="xsd:double"&gt;15.78206519636948&lt;/D&gt;&lt;D xsi:type="xsd:double"&gt;15.62410917118136&lt;/D&gt;&lt;D xsi:type="xsd:double"&gt;15.71151826444223&lt;/D&gt;&lt;D xsi:type="xsd:double"&gt;15.92889578735438&lt;/D&gt;&lt;D xsi:type="xsd:double"&gt;15.69186206690755&lt;/D&gt;&lt;D xsi:type="xsd:double"&gt;15.55041965703508&lt;/D&gt;&lt;D xsi:type="xsd:double"&gt;15.639910876882469&lt;/D&gt;&lt;D xsi:type="xsd:double"&gt;15.539020445173991&lt;/D&gt;&lt;D xsi:type="xsd:double"&gt;15.53632462161662&lt;/D&gt;&lt;D xsi:type="xsd:double"&gt;15.607350697039861&lt;/D&gt;&lt;D xsi:type="xsd:double"&gt;15.730024589366179&lt;/D&gt;&lt;D xsi:type="xsd:double"&gt;15.813188832583769&lt;/D&gt;&lt;D xsi:type="xsd:double"&gt;15.70330566337771&lt;/D&gt;&lt;D xsi:type="xsd:double"&gt;15.4018029754513&lt;/D&gt;&lt;D xsi:type="xsd:double"&gt;15.08883661436224&lt;/D&gt;&lt;D xsi:type="xsd:double"&gt;15.23119263328404&lt;/D&gt;&lt;D xsi:type="xsd:double"&gt;15.2906532237173&lt;/D&gt;&lt;D xsi:type="xsd:double"&gt;15.135867427828909&lt;/D&gt;&lt;D xsi:type="xsd:double"&gt;14.803747610669451&lt;/D&gt;&lt;D xsi:type="xsd:double"&gt;14.77022031259285&lt;/D&gt;&lt;D xsi:type="xsd:double"&gt;13.979106729534159&lt;/D&gt;&lt;D xsi:type="xsd:double"&gt;14.553546721400441&lt;/D&gt;&lt;D xsi:type="xsd:double"&gt;14.85321708640568&lt;/D&gt;&lt;D xsi:type="xsd:double"&gt;14.94253093660674&lt;/D&gt;&lt;D xsi:type="xsd:double"&gt;14.95954363575086&lt;/D&gt;&lt;D xsi:type="xsd:double"&gt;14.96967699163395&lt;/D&gt;&lt;D xsi:type="xsd:double"&gt;14.940798438434451&lt;/D&gt;&lt;D xsi:type="xsd:double"&gt;15.109545273460959&lt;/D&gt;&lt;D xsi:type="xsd:double"&gt;15.13160250920018&lt;/D&gt;&lt;D xsi:type="xsd:double"&gt;15.24028303713091&lt;/D&gt;&lt;D xsi:type="xsd:double"&gt;15.088979231066091&lt;/D&gt;&lt;D xsi:type="xsd:double"&gt;15.109943590602191&lt;/D&gt;&lt;D xsi:type="xsd:double"&gt;14.99106204655164&lt;/D&gt;&lt;D xsi:type="xsd:double"&gt;14.400191390992619&lt;/D&gt;&lt;D xsi:type="xsd:double"&gt;14.47695912738944&lt;/D&gt;&lt;D xsi:type="xsd:double"&gt;14.53691790722859&lt;/D&gt;&lt;D xsi:type="xsd:double"&gt;14.49463910730479&lt;/D&gt;&lt;D xsi:type="xsd:double"&gt;14.620699136247421&lt;/D&gt;&lt;D xsi:type="xsd:double"&gt;14.441895368727019&lt;/D&gt;&lt;D xsi:type="xsd:double"&gt;14.443764810404939&lt;/D&gt;&lt;D xsi:type="xsd:double"&gt;14.3614290287631&lt;/D&gt;&lt;D xsi:type="xsd:double"&gt;14.26660348442695&lt;/D&gt;&lt;D xsi:type="xsd:double"&gt;14.395763379458151&lt;/D&gt;&lt;D xsi:type="xsd:double"&gt;14.5776054338079&lt;/D&gt;&lt;D xsi:type="xsd:double"&gt;14.720285803736269&lt;/D&gt;&lt;D xsi:type="xsd:double"&gt;14.51211044786454&lt;/D&gt;&lt;D xsi:type="xsd:double"&gt;15.77943951146152&lt;/D&gt;&lt;D xsi:type="xsd:double"&gt;15.762638305619159&lt;/D&gt;&lt;D xsi:type="xsd:double"&gt;15.69586011032958&lt;/D&gt;&lt;D xsi:type="xsd:double"&gt;15.41122642545769&lt;/D&gt;&lt;D xsi:type="xsd:double"&gt;15.38786015832534&lt;/D&gt;&lt;D xsi:type="xsd:double"&gt;15.067804082221331&lt;/D&gt;&lt;D xsi:type="xsd:double"&gt;14.932796082007631&lt;/D&gt;&lt;D xsi:type="xsd:double"&gt;14.04109679728985&lt;/D&gt;&lt;D xsi:type="xsd:double"&gt;14.082369710967111&lt;/D&gt;&lt;D xsi:type="xsd:double"&gt;14.03456970167464&lt;/D&gt;&lt;D xsi:type="xsd:double"&gt;14.513940572743961&lt;/D&gt;&lt;D xsi:type="xsd:double"&gt;14.459475496387571&lt;/D&gt;&lt;D xsi:type="xsd:double"&gt;14.589453027265259&lt;/D&gt;&lt;D xsi:type="xsd:double"&gt;14.33303969126232&lt;/D&gt;&lt;D xsi:type="xsd:double"&gt;14.222940886910219&lt;/D&gt;&lt;D xsi:type="xsd:double"&gt;14.42962925662888&lt;/D&gt;&lt;D xsi:type="xsd:double"&gt;14.295885855401121&lt;/D&gt;&lt;D xsi:type="xsd:double"&gt;14.62358067780974&lt;/D&gt;&lt;D xsi:type="xsd:double"&gt;15.071977493460439&lt;/D&gt;&lt;D xsi:type="xsd:double"&gt;14.846479914949059&lt;/D&gt;&lt;D xsi:type="xsd:double"&gt;14.72731355481824&lt;/D&gt;&lt;D xsi:type="xsd:double"&gt;14.666903290759169&lt;/D&gt;&lt;D xsi:type="xsd:double"&gt;14.69253515306184&lt;/D&gt;&lt;D xsi:type="xsd:double"&gt;15.03526780037304&lt;/D&gt;&lt;D xsi:type="xsd:double"&gt;14.89755227027932&lt;/D&gt;&lt;D xsi:type="xsd:double"&gt;14.92030080528663&lt;/D&gt;&lt;D xsi:type="xsd:double"&gt;14.86000951091513&lt;/D&gt;&lt;D xsi:type="xsd:double"&gt;14.97867993184485&lt;/D&gt;&lt;D xsi:type="xsd:double"&gt;14.70784608844812&lt;/D&gt;&lt;D xsi:type="xsd:double"&gt;14.653888576536319&lt;/D&gt;&lt;D xsi:type="xsd:double"&gt;14.70470202360517&lt;/D&gt;&lt;D xsi:type="xsd:double"&gt;14.29001094320888&lt;/D&gt;&lt;D xsi:type="xsd:double"&gt;14.489466292545069&lt;/D&gt;&lt;D xsi:type="xsd:double"&gt;14.83973716726674&lt;/D&gt;&lt;D xsi:type="xsd:double"&gt;15.01127841386638&lt;/D&gt;&lt;D xsi:type="xsd:double"&gt;14.99490392267475&lt;/D&gt;&lt;D xsi:type="xsd:double"&gt;15.2486670413651&lt;/D&gt;&lt;D xsi:type="xsd:double"&gt;15.155387781732051&lt;/D&gt;&lt;D xsi:type="xsd:double"&gt;15.15975793773271&lt;/D&gt;&lt;D xsi:type="xsd:double"&gt;15.324866281183891&lt;/D&gt;&lt;D xsi:type="xsd:double"&gt;15.34389683324218&lt;/D&gt;&lt;D xsi:type="xsd:double"&gt;15.28207200062117&lt;/D&gt;&lt;D xsi:type="xsd:double"&gt;15.54318220538844&lt;/D&gt;&lt;D xsi:type="xsd:double"&gt;15.59749090024275&lt;/D&gt;&lt;D xsi:type="xsd:double"&gt;15.6225042633784&lt;/D&gt;&lt;D xsi:type="xsd:double"&gt;15.509429150387639&lt;/D&gt;&lt;D xsi:type="xsd:double"&gt;15.416513913605611&lt;/D&gt;&lt;D xsi:type="xsd:double"&gt;15.55825534302506&lt;/D&gt;&lt;D xsi:type="xsd:double"&gt;15.53025438214034&lt;/D&gt;&lt;D xsi:type="xsd:double"&gt;15.57211887582598&lt;/D&gt;&lt;D xsi:type="xsd:double"&gt;15.515309682307841&lt;/D&gt;&lt;D xsi:type="xsd:double"&gt;15.4481582813322&lt;/D&gt;&lt;D xsi:type="xsd:double"&gt;15.328814197492161&lt;/D&gt;&lt;D xsi:type="xsd:double"&gt;15.22625499173936&lt;/D&gt;&lt;D xsi:type="xsd:double"&gt;15.390034285142241&lt;/D&gt;&lt;D xsi:type="xsd:double"&gt;15.64354070255275&lt;/D&gt;&lt;D xsi:type="xsd:double"&gt;15.64409047791389&lt;/D&gt;&lt;D xsi:type="xsd:double"&gt;15.5905285583693&lt;/D&gt;&lt;D xsi:type="xsd:double"&gt;15.42354296556455&lt;/D&gt;&lt;D xsi:type="xsd:double"&gt;15.259848524799679&lt;/D&gt;&lt;D xsi:type="xsd:double"&gt;15.3046353403087&lt;/D&gt;&lt;D xsi:type="xsd:double"&gt;15.58406689208387&lt;/D&gt;&lt;D xsi:type="xsd:double"&gt;15.1535634811042&lt;/D&gt;&lt;D xsi:type="xsd:double"&gt;14.954578668097581&lt;/D&gt;&lt;D xsi:type="xsd:double"&gt;15.141475904049649&lt;/D&gt;&lt;D xsi:type="xsd:double"&gt;15.0753762318757&lt;/D&gt;&lt;D xsi:type="xsd:double"&gt;15.19351358750693&lt;/D&gt;&lt;D xsi:type="xsd:double"&gt;15.32310121270103&lt;/D&gt;&lt;D xsi:type="xsd:double"&gt;15.29618380297244&lt;/D&gt;&lt;D xsi:type="xsd:double"&gt;15.328173242729211&lt;/D&gt;&lt;D xsi:type="xsd:double"&gt;15.275561597888849&lt;/D&gt;&lt;D xsi:type="xsd:double"&gt;15.22728676134901&lt;/D&gt;&lt;D xsi:type="xsd:double"&gt;14.9611859549984&lt;/D&gt;&lt;D xsi:type="xsd:double"&gt;14.9670590865546&lt;/D&gt;&lt;D xsi:type="xsd:double"&gt;15.13814650493979&lt;/D&gt;&lt;D xsi:type="xsd:double"&gt;15.16785692891759&lt;/D&gt;&lt;D xsi:type="xsd:double"&gt;15.13234705430332&lt;/D&gt;&lt;D xsi:type="xsd:double"&gt;15.017586556108769&lt;/D&gt;&lt;D xsi:type="xsd:double"&gt;14.79155151807324&lt;/D&gt;&lt;D xsi:type="xsd:double"&gt;14.617438372003109&lt;/D&gt;&lt;D xsi:type="xsd:double"&gt;14.68539291727414&lt;/D&gt;&lt;D xsi:type="xsd:double"&gt;14.65378323588252&lt;/D&gt;&lt;D xsi:type="xsd:double"&gt;14.56041312865271&lt;/D&gt;&lt;D xsi:type="xsd:double"&gt;14.45544307535606&lt;/D&gt;&lt;D xsi:type="xsd:double"&gt;14.46415777280335&lt;/D&gt;&lt;D xsi:type="xsd:double"&gt;14.69440760829262&lt;/D&gt;&lt;D xsi:type="xsd:double"&gt;14.69445692828338&lt;/D&gt;&lt;D xsi:type="xsd:double"&gt;14.643546410275731&lt;/D&gt;&lt;D xsi:type="xsd:double"&gt;14.63218804133445&lt;/D&gt;&lt;D xsi:type="xsd:double"&gt;14.6470357335334&lt;/D&gt;&lt;D xsi:type="xsd:double"&gt;14.75730417151159&lt;/D&gt;&lt;D xsi:type="xsd:double"&gt;14.782100590419&lt;/D&gt;&lt;D xsi:type="xsd:double"&gt;14.668835301330811&lt;/D&gt;&lt;D xsi:type="xsd:double"&gt;14.712078078105851&lt;/D&gt;&lt;D xsi:type="xsd:double"&gt;14.632847544930661&lt;/D&gt;&lt;D xsi:type="xsd:double"&gt;14.688707006696459&lt;/D&gt;&lt;D xsi:type="xsd:double"&gt;14.397689932623891&lt;/D&gt;&lt;D xsi:type="xsd:double"&gt;14.33300858776534&lt;/D&gt;&lt;D xsi:type="xsd:double"&gt;14.338926706904889&lt;/D&gt;&lt;D xsi:type="xsd:double"&gt;13.951549398063619&lt;/D&gt;&lt;D xsi:type="xsd:double"&gt;14.21715389683899&lt;/D&gt;&lt;D xsi:type="xsd:double"&gt;13.954338543106131&lt;/D&gt;&lt;D xsi:type="xsd:double"&gt;13.9394386748325&lt;/D&gt;&lt;D xsi:type="xsd:double"&gt;14.225366825459711&lt;/D&gt;&lt;D xsi:type="xsd:double"&gt;14.264013612670791&lt;/D&gt;&lt;D xsi:type="xsd:double"&gt;14.197063386654151&lt;/D&gt;&lt;D xsi:type="xsd:double"&gt;14.08155456995272&lt;/D&gt;&lt;D xsi:type="xsd:double"&gt;14.31404787270781&lt;/D&gt;&lt;D xsi:type="xsd:double"&gt;13.88832833087775&lt;/D&gt;&lt;D xsi:type="xsd:double"&gt;13.79420656867141&lt;/D&gt;&lt;D xsi:type="xsd:double"&gt;14.425791994768369&lt;/D&gt;&lt;D xsi:type="xsd:double"&gt;14.64575236968798&lt;/D&gt;&lt;D xsi:type="xsd:double"&gt;14.55220007234565&lt;/D&gt;&lt;D xsi:type="xsd:double"&gt;14.87707823473542&lt;/D&gt;&lt;D xsi:type="xsd:double"&gt;15.01637129701289&lt;/D&gt;&lt;D xsi:type="xsd:double"&gt;15.31840242663278&lt;/D&gt;&lt;D xsi:type="xsd:double"&gt;15.36157636910221&lt;/D&gt;&lt;D xsi:type="xsd:double"&gt;15.343708334475011&lt;/D&gt;&lt;D xsi:type="xsd:double"&gt;15.082408080635039&lt;/D&gt;&lt;D xsi:type="xsd:double"&gt;15.201197880055959&lt;/D&gt;&lt;D xsi:type="xsd:double"&gt;15.199089068741561&lt;/D&gt;&lt;D xsi:type="xsd:double"&gt;14.7171921273408&lt;/D&gt;&lt;D xsi:type="xsd:double"&gt;14.6885932187037&lt;/D&gt;&lt;D xsi:type="xsd:double"&gt;15.102865085537911&lt;/D&gt;&lt;D xsi:type="xsd:double"&gt;15.21900963537332&lt;/D&gt;&lt;D xsi:type="xsd:double"&gt;15.17663769632018&lt;/D&gt;&lt;D xsi:type="xsd:double"&gt;15.455022221683&lt;/D&gt;&lt;D xsi:type="xsd:double"&gt;15.40066452671001&lt;/D&gt;&lt;D xsi:type="xsd:double"&gt;15.50771298568089&lt;/D&gt;&lt;D xsi:type="xsd:double"&gt;15.420995659412959&lt;/D&gt;&lt;D xsi:type="xsd:double"&gt;15.31810631199696&lt;/D&gt;&lt;D xsi:type="xsd:double"&gt;15.11840234447339&lt;/D&gt;&lt;D xsi:type="xsd:double"&gt;15.354575294972831&lt;/D&gt;&lt;D xsi:type="xsd:double"&gt;15.15563368402052&lt;/D&gt;&lt;D xsi:type="xsd:double"&gt;15.363513606102581&lt;/D&gt;&lt;D xsi:type="xsd:double"&gt;15.712161792525251&lt;/D&gt;&lt;D xsi:type="xsd:double"&gt;15.666210898101131&lt;/D&gt;&lt;D xsi:type="xsd:double"&gt;15.78438396793711&lt;/D&gt;&lt;D xsi:type="xsd:double"&gt;15.7069945553244&lt;/D&gt;&lt;D xsi:type="xsd:double"&gt;15.63500928132812&lt;/D&gt;&lt;D xsi:type="xsd:double"&gt;15.775874726224989&lt;/D&gt;&lt;D xsi:type="xsd:double"&gt;15.85058925530271&lt;/D&gt;&lt;D xsi:type="xsd:double"&gt;16.15927801961649&lt;/D&gt;&lt;D xsi:type="xsd:double"&gt;16.31882733651176&lt;/D&gt;&lt;D xsi:type="xsd:double"&gt;16.40528797007719&lt;/D&gt;&lt;D xsi:type="xsd:double"&gt;16.4594286536947&lt;/D&gt;&lt;D xsi:type="xsd:double"&gt;16.4971055518491&lt;/D&gt;&lt;D xsi:type="xsd:double"&gt;16.719729354275941&lt;/D&gt;&lt;D xsi:type="xsd:double"&gt;16.565667449041381&lt;/D&gt;&lt;D xsi:type="xsd:double"&gt;16.580635975721261&lt;/D&gt;&lt;D xsi:type="xsd:double"&gt;16.58319577135881&lt;/D&gt;&lt;D xsi:type="xsd:double"&gt;16.502267264288228&lt;/D&gt;&lt;D xsi:type="xsd:double"&gt;16.4951048697122&lt;/D&gt;&lt;D xsi:type="xsd:double"&gt;16.681504988019931&lt;/D&gt;&lt;D xsi:type="xsd:double"&gt;16.662654710592719&lt;/D&gt;&lt;D xsi:type="xsd:double"&gt;16.5449819390571&lt;/D&gt;&lt;D xsi:type="xsd:double"&gt;16.352575089540711&lt;/D&gt;&lt;D xsi:type="xsd:double"&gt;16.458569089328741&lt;/D&gt;&lt;D xsi:type="xsd:double"&gt;16.56310505646082&lt;/D&gt;&lt;D xsi:type="xsd:double"&gt;16.63408193070833&lt;/D&gt;&lt;D xsi:type="xsd:double"&gt;16.62184769558478&lt;/D&gt;&lt;D xsi:type="xsd:double"&gt;16.63096419306072&lt;/D&gt;&lt;D xsi:type="xsd:double"&gt;17.072657893845989&lt;/D&gt;&lt;D xsi:type="xsd:double"&gt;17.135421833777439&lt;/D&gt;&lt;D xsi:type="xsd:double"&gt;17.099204904187491&lt;/D&gt;&lt;D xsi:type="xsd:double"&gt;16.999587982355671&lt;/D&gt;&lt;D xsi:type="xsd:double"&gt;17.069935683802878&lt;/D&gt;&lt;D xsi:type="xsd:double"&gt;16.900285347729351&lt;/D&gt;&lt;D xsi:type="xsd:double"&gt;17.16227677235598&lt;/D&gt;&lt;D xsi:type="xsd:double"&gt;17.07931241045214&lt;/D&gt;&lt;D xsi:type="xsd:double"&gt;16.944152856472069&lt;/D&gt;&lt;D xsi:type="xsd:double"&gt;17.008642395002379&lt;/D&gt;&lt;D xsi:type="xsd:double"&gt;17.002446357221519&lt;/D&gt;&lt;D xsi:type="xsd:double"&gt;17.00959216103346&lt;/D&gt;&lt;D xsi:type="xsd:double"&gt;16.728022521055749&lt;/D&gt;&lt;D xsi:type="xsd:double"&gt;16.545217079130421&lt;/D&gt;&lt;D xsi:type="xsd:double"&gt;16.531202927860068&lt;/D&gt;&lt;D xsi:type="xsd:double"&gt;16.482330143294121&lt;/D&gt;&lt;D xsi:type="xsd:double"&gt;16.302665762233861&lt;/D&gt;&lt;D xsi:type="xsd:double"&gt;16.262291134153841&lt;/D&gt;&lt;D xsi:type="xsd:double"&gt;16.389317030017182&lt;/D&gt;&lt;D xsi:type="xsd:double"&gt;16.297439915752509&lt;/D&gt;&lt;D xsi:type="xsd:double"&gt;16.216958003650291&lt;/D&gt;&lt;D xsi:type="xsd:double"&gt;16.129337937040528&lt;/D&gt;&lt;D xsi:type="xsd:double"&gt;16.219836591453529&lt;/D&gt;&lt;D xsi:type="xsd:double"&gt;16.348232831493618&lt;/D&gt;&lt;D xsi:type="xsd:double"&gt;16.0589824912979&lt;/D&gt;&lt;D xsi:type="xsd:double"&gt;15.9273188415878&lt;/D&gt;&lt;D xsi:type="xsd:double"&gt;16.009018421488271&lt;/D&gt;&lt;D xsi:type="xsd:double"&gt;15.96524859441876&lt;/D&gt;&lt;D xsi:type="xsd:double"&gt;15.94373169546175&lt;/D&gt;&lt;D xsi:type="xsd:double"&gt;16.275246430180239&lt;/D&gt;&lt;D xsi:type="xsd:double"&gt;16.357657890505749&lt;/D&gt;&lt;D xsi:type="xsd:double"&gt;16.534164206866421&lt;/D&gt;&lt;D xsi:type="xsd:double"&gt;16.534559246252329&lt;/D&gt;&lt;D xsi:type="xsd:double"&gt;16.693959830580411&lt;/D&gt;&lt;D xsi:type="xsd:double"&gt;16.613181452026868&lt;/D&gt;&lt;D xsi:type="xsd:double"&gt;16.6287294095247&lt;/D&gt;&lt;D xsi:type="xsd:double"&gt;16.685778423494831&lt;/D&gt;&lt;D xsi:type="xsd:double"&gt;16.577128596294092&lt;/D&gt;&lt;D xsi:type="xsd:double"&gt;16.801776468721879&lt;/D&gt;&lt;D xsi:type="xsd:double"&gt;16.78925977394843&lt;/D&gt;&lt;D xsi:type="xsd:double"&gt;16.64537330858488&lt;/D&gt;&lt;D xsi:type="xsd:double"&gt;16.249873060053019&lt;/D&gt;&lt;D xsi:type="xsd:double"&gt;16.12564831448201&lt;/D&gt;&lt;D xsi:type="xsd:double"&gt;16.21221482869792&lt;/D&gt;&lt;D xsi:type="xsd:double"&gt;15.93246133938786&lt;/D&gt;&lt;D xsi:type="xsd:double"&gt;15.98355467737313&lt;/D&gt;&lt;D xsi:type="xsd:double"&gt;16.109270724936589&lt;/D&gt;&lt;D xsi:type="xsd:double"&gt;16.21966035388359&lt;/D&gt;&lt;D xsi:type="xsd:double"&gt;16.3412497845454&lt;/D&gt;&lt;D xsi:type="xsd:double"&gt;16.329517640751629&lt;/D&gt;&lt;D xsi:type="xsd:double"&gt;16.05284744241413&lt;/D&gt;&lt;D xsi:type="xsd:double"&gt;16.02037366387426&lt;/D&gt;&lt;D xsi:type="xsd:double"&gt;15.98574743552631&lt;/D&gt;&lt;D xsi:type="xsd:double"&gt;16.228982630054741&lt;/D&gt;&lt;D xsi:type="xsd:double"&gt;16.442266457704481&lt;/D&gt;&lt;D xsi:type="xsd:double"&gt;16.72279033862478&lt;/D&gt;&lt;D xsi:type="xsd:double"&gt;16.499350539615619&lt;/D&gt;&lt;D xsi:type="xsd:double"&gt;16.281138667499359&lt;/D&gt;&lt;D xsi:type="xsd:double"&gt;16.420205132655131&lt;/D&gt;&lt;D xsi:type="xsd:double"&gt;16.241056749868839&lt;/D&gt;&lt;D xsi:type="xsd:double"&gt;16.392368381654919&lt;/D&gt;&lt;D xsi:type="xsd:double"&gt;16.611667790292991&lt;/D&gt;&lt;D xsi:type="xsd:double"&gt;16.647415845446819&lt;/D&gt;&lt;D xsi:type="xsd:double"&gt;16.778310094956261&lt;/D&gt;&lt;D xsi:type="xsd:double"&gt;16.819259044849471&lt;/D&gt;&lt;D xsi:type="xsd:double"&gt;16.865203610244979&lt;/D&gt;&lt;D xsi:type="xsd:double"&gt;16.843112165235262&lt;/D&gt;&lt;D xsi:type="xsd:double"&gt;16.945112115321759&lt;/D&gt;&lt;D xsi:type="xsd:double"&gt;17.030524266070682&lt;/D&gt;&lt;D xsi:type="xsd:double"&gt;16.98186549294368&lt;/D&gt;&lt;D xsi:type="xsd:double"&gt;17.027019983240649&lt;/D&gt;&lt;D xsi:type="xsd:double"&gt;17.12810163218397&lt;/D&gt;&lt;D xsi:type="xsd:double"&gt;17.21405560311424&lt;/D&gt;&lt;D xsi:type="xsd:double"&gt;17.182416973727872&lt;/D&gt;&lt;D xsi:type="xsd:double"&gt;16.942722508027561&lt;/D&gt;&lt;D xsi:type="xsd:double"&gt;16.907993906118289&lt;/D&gt;&lt;D xsi:type="xsd:double"&gt;16.581415011692371&lt;/D&gt;&lt;D xsi:type="xsd:double"&gt;16.638961333264429&lt;/D&gt;&lt;D xsi:type="xsd:double"&gt;16.822861243550118&lt;/D&gt;&lt;D xsi:type="xsd:double"&gt;17.065301556238492&lt;/D&gt;&lt;D xsi:type="xsd:double"&gt;16.965558045554161&lt;/D&gt;&lt;D xsi:type="xsd:double"&gt;16.930798335753469&lt;/D&gt;&lt;D xsi:type="xsd:double"&gt;16.99673072523662&lt;/D&gt;&lt;D xsi:type="xsd:double"&gt;17.1597380965138&lt;/D&gt;&lt;D xsi:type="xsd:double"&gt;17.083801210708891&lt;/D&gt;&lt;D xsi:type="xsd:double"&gt;17.120624257042859&lt;/D&gt;&lt;D xsi:type="xsd:double"&gt;17.049650957384959&lt;/D&gt;&lt;D xsi:type="xsd:double"&gt;17.258965436143349&lt;/D&gt;&lt;D xsi:type="xsd:double"&gt;17.22004906161543&lt;/D&gt;&lt;D xsi:type="xsd:double"&gt;17.21382678866005&lt;/D&gt;&lt;D xsi:type="xsd:double"&gt;17.18330739685852&lt;/D&gt;&lt;D xsi:type="xsd:double"&gt;17.059379137609891&lt;/D&gt;&lt;D xsi:type="xsd:double"&gt;17.031984290538919&lt;/D&gt;&lt;D xsi:type="xsd:double"&gt;17.033406481897579&lt;/D&gt;&lt;D xsi:type="xsd:double"&gt;16.91628994000785&lt;/D&gt;&lt;D xsi:type="xsd:double"&gt;17.009585860486169&lt;/D&gt;&lt;D xsi:type="xsd:double"&gt;16.8770731008328&lt;/D&gt;&lt;D xsi:type="xsd:double"&gt;16.909691821623539&lt;/D&gt;&lt;D xsi:type="xsd:double"&gt;16.9488294413815&lt;/D&gt;&lt;D xsi:type="xsd:double"&gt;17.14289539309377&lt;/D&gt;&lt;D xsi:type="xsd:double"&gt;17.22754199485875&lt;/D&gt;&lt;D xsi:type="xsd:double"&gt;17.178655323512771&lt;/D&gt;&lt;D xsi:type="xsd:double"&gt;17.294965568311412&lt;/D&gt;&lt;D xsi:type="xsd:double"&gt;17.35708272620386&lt;/D&gt;&lt;D xsi:type="xsd:double"&gt;16.9403065350287&lt;/D&gt;&lt;D xsi:type="xsd:double"&gt;16.9453105266051&lt;/D&gt;&lt;D xsi:type="xsd:double"&gt;16.911372350488019&lt;/D&gt;&lt;D xsi:type="xsd:double"&gt;16.969203825740511&lt;/D&gt;&lt;D xsi:type="xsd:double"&gt;16.906476117735309&lt;/D&gt;&lt;D xsi:type="xsd:double"&gt;16.8544509700994&lt;/D&gt;&lt;D xsi:type="xsd:double"&gt;16.882952706055349&lt;/D&gt;&lt;D xsi:type="xsd:double"&gt;16.996317169874342&lt;/D&gt;&lt;D xsi:type="xsd:double"&gt;17.016567238774218&lt;/D&gt;&lt;D xsi:type="xsd:double"&gt;16.745162244205471&lt;/D&gt;&lt;D xsi:type="xsd:double"&gt;16.840476893704739&lt;/D&gt;&lt;D xsi:type="xsd:double"&gt;16.889372461415391&lt;/D&gt;&lt;D xsi:type="xsd:double"&gt;16.977878936516451&lt;/D&gt;&lt;D xsi:type="xsd:double"&gt;16.740732778289289&lt;/D&gt;&lt;D xsi:type="xsd:double"&gt;16.910137348403449&lt;/D&gt;&lt;D xsi:type="xsd:double"&gt;16.936692365086689&lt;/D&gt;&lt;D xsi:type="xsd:double"&gt;16.912280840509961&lt;/D&gt;&lt;D xsi:type="xsd:double"&gt;16.956917001439649&lt;/D&gt;&lt;D xsi:type="xsd:double"&gt;16.816876058597391&lt;/D&gt;&lt;D xsi:type="xsd:double"&gt;16.739493361147769&lt;/D&gt;&lt;D xsi:type="xsd:double"&gt;16.70060163619867&lt;/D&gt;&lt;D xsi:type="xsd:double"&gt;16.5271926979982&lt;/D&gt;&lt;D xsi:type="xsd:double"&gt;16.591292998252&lt;/D&gt;&lt;D xsi:type="xsd:double"&gt;16.446100612469841&lt;/D&gt;&lt;D xsi:type="xsd:double"&gt;16.613368606872719&lt;/D&gt;&lt;D xsi:type="xsd:double"&gt;16.615967643042431&lt;/D&gt;&lt;D xsi:type="xsd:double"&gt;16.675705649653029&lt;/D&gt;&lt;D xsi:type="xsd:double"&gt;16.818434592735091&lt;/D&gt;&lt;D xsi:type="xsd:double"&gt;16.768386672535129&lt;/D&gt;&lt;D xsi:type="xsd:double"&gt;16.601310931444139&lt;/D&gt;&lt;D xsi:type="xsd:double"&gt;16.405206010858741&lt;/D&gt;&lt;D xsi:type="xsd:double"&gt;16.263439636295239&lt;/D&gt;&lt;D xsi:type="xsd:double"&gt;16.221089990531169&lt;/D&gt;&lt;D xsi:type="xsd:double"&gt;16.320027204479981&lt;/D&gt;&lt;D xsi:type="xsd:double"&gt;16.101128474557029&lt;/D&gt;&lt;D xsi:type="xsd:double"&gt;16.032045640020879&lt;/D&gt;&lt;D xsi:type="xsd:double"&gt;15.99073737095442&lt;/D&gt;&lt;D xsi:type="xsd:double"&gt;16.1434853297524&lt;/D&gt;&lt;D xsi:type="xsd:double"&gt;16.19129054898233&lt;/D&gt;&lt;D xsi:type="xsd:double"&gt;15.924978839070629&lt;/D&gt;&lt;D xsi:type="xsd:double"&gt;16.130654873750739&lt;/D&gt;&lt;D xsi:type="xsd:double"&gt;15.819483453817981&lt;/D&gt;&lt;D xsi:type="xsd:double"&gt;15.82197250256848&lt;/D&gt;&lt;D xsi:type="xsd:double"&gt;15.86379968036897&lt;/D&gt;&lt;D xsi:type="xsd:double"&gt;15.91191441412369&lt;/D&gt;&lt;D xsi:type="xsd:double"&gt;15.936240400567261&lt;/D&gt;&lt;D xsi:type="xsd:double"&gt;16.05460435362826&lt;/D&gt;&lt;D xsi:type="xsd:double"&gt;15.9577846796443&lt;/D&gt;&lt;D xsi:type="xsd:double"&gt;16.101994243837069&lt;/D&gt;&lt;D xsi:type="xsd:double"&gt;16.03586406101272&lt;/D&gt;&lt;D xsi:type="xsd:double"&gt;15.988216214644931&lt;/D&gt;&lt;D xsi:type="xsd:double"&gt;15.98580935327802&lt;/D&gt;&lt;D xsi:type="xsd:double"&gt;16.051184013693589&lt;/D&gt;&lt;D xsi:type="xsd:double"&gt;16.025569660374011&lt;/D&gt;&lt;D xsi:type="xsd:double"&gt;16.01217373521612&lt;/D&gt;&lt;D xsi:type="xsd:double"&gt;16.13716026877308&lt;/D&gt;&lt;D xsi:type="xsd:double"&gt;15.949256095172681&lt;/D&gt;&lt;D xsi:type="xsd:double"&gt;15.882166131323571&lt;/D&gt;&lt;D xsi:type="xsd:double"&gt;15.91196691320016&lt;/D&gt;&lt;D xsi:type="xsd:double"&gt;15.91495326535188&lt;/D&gt;&lt;D xsi:type="xsd:double"&gt;15.92967271365958&lt;/D&gt;&lt;D xsi:type="xsd:double"&gt;15.78329799130718&lt;/D&gt;&lt;D xsi:type="xsd:double"&gt;15.655053106848481&lt;/D&gt;&lt;D xsi:type="xsd:double"&gt;15.704356326000809&lt;/D&gt;&lt;D xsi:type="xsd:double"&gt;15.787093710644459&lt;/D&gt;&lt;D xsi:type="xsd:double"&gt;15.58341534966511&lt;/D&gt;&lt;D xsi:type="xsd:double"&gt;15.525840849947739&lt;/D&gt;&lt;D xsi:type="xsd:double"&gt;15.405166324191489&lt;/D&gt;&lt;D xsi:type="xsd:double"&gt;15.400037489241131&lt;/D&gt;&lt;D xsi:type="xsd:double"&gt;15.436192623913319&lt;/D&gt;&lt;D xsi:type="xsd:double"&gt;15.361782973362841&lt;/D&gt;&lt;D xsi:type="xsd:double"&gt;15.271996801790779&lt;/D&gt;&lt;D xsi:type="xsd:double"&gt;15.35248068639576&lt;/D&gt;&lt;D xsi:type="xsd:double"&gt;15.413214048954121&lt;/D&gt;&lt;D xsi:type="xsd:double"&gt;15.48091610736458&lt;/D&gt;&lt;D xsi:type="xsd:double"&gt;15.550731912177589&lt;/D&gt;&lt;D xsi:type="xsd:double"&gt;15.539086870935529&lt;/D&gt;&lt;D xsi:type="xsd:double"&gt;15.67349027892916&lt;/D&gt;&lt;D xsi:type="xsd:double"&gt;15.78721864919512&lt;/D&gt;&lt;D xsi:type="xsd:double"&gt;15.86559383276253&lt;/D&gt;&lt;D xsi:type="xsd:double"&gt;15.819692455890079&lt;/D&gt;&lt;D xsi:type="xsd:double"&gt;15.894045863618089&lt;/D&gt;&lt;D xsi:type="xsd:double"&gt;15.78550453557193&lt;/D&gt;&lt;D xsi:type="xsd:double"&gt;15.82205057011562&lt;/D&gt;&lt;D xsi:type="xsd:double"&gt;15.75930009423181&lt;/D&gt;&lt;D xsi:type="xsd:double"&gt;15.758811664886981&lt;/D&gt;&lt;D xsi:type="xsd:double"&gt;15.839845317314691&lt;/D&gt;&lt;D xsi:type="xsd:double"&gt;15.81665687171621&lt;/D&gt;&lt;D xsi:type="xsd:double"&gt;15.763783050964941&lt;/D&gt;&lt;D xsi:type="xsd:double"&gt;15.697744634355621&lt;/D&gt;&lt;D xsi:type="xsd:double"&gt;15.784562329388891&lt;/D&gt;&lt;D xsi:type="xsd:double"&gt;15.841798145476419&lt;/D&gt;&lt;D xsi:type="xsd:double"&gt;16.005177295924661&lt;/D&gt;&lt;D xsi:type="xsd:double"&gt;16.044668324494548&lt;/D&gt;&lt;D xsi:type="xsd:double"&gt;16.02817608209293&lt;/D&gt;&lt;D xsi:type="xsd:double"&gt;15.930997157949021&lt;/D&gt;&lt;D xsi:type="xsd:double"&gt;15.88510985081736&lt;/D&gt;&lt;D xsi:type="xsd:double"&gt;15.954513941370889&lt;/D&gt;&lt;D xsi:type="xsd:double"&gt;15.97213693541425&lt;/D&gt;&lt;D xsi:type="xsd:double"&gt;15.950605532459351&lt;/D&gt;&lt;D xsi:type="xsd:double"&gt;15.91354968333447&lt;/D&gt;&lt;D xsi:type="xsd:double"&gt;15.94726151645769&lt;/D&gt;&lt;D xsi:type="xsd:double"&gt;15.87365352881902&lt;/D&gt;&lt;D xsi:type="xsd:double"&gt;15.84811865745241&lt;/D&gt;&lt;D xsi:type="xsd:double"&gt;15.92820269814815&lt;/D&gt;&lt;D xsi:type="xsd:double"&gt;16.016273838676319&lt;/D&gt;&lt;D xsi:type="xsd:double"&gt;15.975748592497441&lt;/D&gt;&lt;D xsi:type="xsd:double"&gt;16.029007613335061&lt;/D&gt;&lt;D xsi:type="xsd:double"&gt;15.976376596493211&lt;/D&gt;&lt;D xsi:type="xsd:double"&gt;16.080103423214151&lt;/D&gt;&lt;D xsi:type="xsd:double"&gt;15.997641539576909&lt;/D&gt;&lt;D xsi:type="xsd:double"&gt;15.94454544706652&lt;/D&gt;&lt;D xsi:type="xsd:double"&gt;15.91439452920077&lt;/D&gt;&lt;D xsi:type="xsd:double"&gt;15.8137720412429&lt;/D&gt;&lt;D xsi:type="xsd:double"&gt;15.867374017742449&lt;/D&gt;&lt;D xsi:type="xsd:double"&gt;15.831028279279719&lt;/D&gt;&lt;D xsi:type="xsd:double"&gt;15.783006134067151&lt;/D&gt;&lt;D xsi:type="xsd:double"&gt;15.604631506721811&lt;/D&gt;&lt;D xsi:type="xsd:double"&gt;15.665872129702761&lt;/D&gt;&lt;D xsi:type="xsd:double"&gt;15.6938553784296&lt;/D&gt;&lt;D xsi:type="xsd:double"&gt;15.55266993377426&lt;/D&gt;&lt;D xsi:type="xsd:double"&gt;15.583534695073331&lt;/D&gt;&lt;D xsi:type="xsd:double"&gt;15.6555641168429&lt;/D&gt;&lt;D xsi:type="xsd:double"&gt;15.6405613686318&lt;/D&gt;&lt;D xsi:type="xsd:double"&gt;15.689502677226841&lt;/D&gt;&lt;D xsi:type="xsd:double"&gt;15.936742546836721&lt;/D&gt;&lt;D xsi:type="xsd:double"&gt;15.980095370943911&lt;/D&gt;&lt;D xsi:type="xsd:double"&gt;16.201522163873641&lt;/D&gt;&lt;D xsi:type="xsd:double"&gt;16.253077520138039&lt;/D&gt;&lt;D xsi:type="xsd:double"&gt;16.080511402439331&lt;/D&gt;&lt;D xsi:type="xsd:double"&gt;16.019203288929379&lt;/D&gt;&lt;D xsi:type="xsd:double"&gt;16.023196281002711&lt;/D&gt;&lt;D xsi:type="xsd:double"&gt;15.935510386814419&lt;/D&gt;&lt;D xsi:type="xsd:double"&gt;16.037932941633361&lt;/D&gt;&lt;D xsi:type="xsd:double"&gt;16.04522886709097&lt;/D&gt;&lt;D xsi:type="xsd:double"&gt;16.006132307246169&lt;/D&gt;&lt;D xsi:type="xsd:double"&gt;15.907558108048759&lt;/D&gt;&lt;D xsi:type="xsd:double"&gt;15.9984193527941&lt;/D&gt;&lt;D xsi:type="xsd:double"&gt;16.145237690347209&lt;/D&gt;&lt;D xsi:type="xsd:double"&gt;16.06761097730249&lt;/D&gt;&lt;D xsi:type="xsd:double"&gt;16.1165059400592&lt;/D&gt;&lt;D xsi:type="xsd:double"&gt;16.085590780787431&lt;/D&gt;&lt;D xsi:type="xsd:double"&gt;15.964980666927991&lt;/D&gt;&lt;D xsi:type="xsd:double"&gt;16.09639605546673&lt;/D&gt;&lt;D xsi:type="xsd:double"&gt;16.03141275032214&lt;/D&gt;&lt;D xsi:type="xsd:double"&gt;15.835276280425781&lt;/D&gt;&lt;D xsi:type="xsd:double"&gt;15.81965351005954&lt;/D&gt;&lt;D xsi:type="xsd:double"&gt;15.955260549071531&lt;/D&gt;&lt;D xsi:type="xsd:double"&gt;15.941012540176111&lt;/D&gt;&lt;D xsi:type="xsd:double"&gt;16.06332463667778&lt;/D&gt;&lt;D xsi:type="xsd:double"&gt;16.162330273598471&lt;/D&gt;&lt;D xsi:type="xsd:double"&gt;16.186388761968882&lt;/D&gt;&lt;D xsi:type="xsd:double"&gt;16.20448187915024&lt;/D&gt;&lt;D xsi:type="xsd:double"&gt;16.157292465823449&lt;/D&gt;&lt;D xsi:type="xsd:double"&gt;16.188445872055691&lt;/D&gt;&lt;D xsi:type="xsd:double"&gt;16.086607562406719&lt;/D&gt;&lt;D xsi:type="xsd:double"&gt;16.019002709433419&lt;/D&gt;&lt;D xsi:type="xsd:double"&gt;16.062752835144678&lt;/D&gt;&lt;D xsi:type="xsd:double"&gt;16.234734630270768&lt;/D&gt;&lt;D xsi:type="xsd:double"&gt;16.30537731671501&lt;/D&gt;&lt;D xsi:type="xsd:double"&gt;16.38813428270219&lt;/D&gt;&lt;D xsi:type="xsd:double"&gt;16.425740896412218&lt;/D&gt;&lt;D xsi:type="xsd:double"&gt;16.419579743196291&lt;/D&gt;&lt;D xsi:type="xsd:double"&gt;16.388957641534851&lt;/D&gt;&lt;D xsi:type="xsd:double"&gt;16.344512457082629&lt;/D&gt;&lt;D xsi:type="xsd:double"&gt;16.320390486581449&lt;/D&gt;&lt;D xsi:type="xsd:double"&gt;16.399460308660771&lt;/D&gt;&lt;D xsi:type="xsd:double"&gt;16.563237634139451&lt;/D&gt;&lt;D xsi:type="xsd:double"&gt;16.619286732839139&lt;/D&gt;&lt;D xsi:type="xsd:double"&gt;16.663504364536351&lt;/D&gt;&lt;D xsi:type="xsd:double"&gt;16.75312304817475&lt;/D&gt;&lt;D xsi:type="xsd:double"&gt;16.7171117193007&lt;/D&gt;&lt;D xsi:type="xsd:double"&gt;16.707865841560281&lt;/D&gt;&lt;D xsi:type="xsd:double"&gt;16.6216531666558&lt;/D&gt;&lt;D xsi:type="xsd:double"&gt;16.68006387324758&lt;/D&gt;&lt;D xsi:type="xsd:double"&gt;16.72400847341914&lt;/D&gt;&lt;D xsi:type="xsd:double"&gt;16.65778130135822&lt;/D&gt;&lt;D xsi:type="xsd:double"&gt;16.661788473128631&lt;/D&gt;&lt;D xsi:type="xsd:double"&gt;16.687181217430421&lt;/D&gt;&lt;D xsi:type="xsd:double"&gt;16.754633941340622&lt;/D&gt;&lt;D xsi:type="xsd:double"&gt;16.7577361440695&lt;/D&gt;&lt;D xsi:type="xsd:double"&gt;16.187123295067732&lt;/D&gt;&lt;D xsi:type="xsd:double"&gt;16.25735640392671&lt;/D&gt;&lt;D xsi:type="xsd:double"&gt;16.285753750184721&lt;/D&gt;&lt;D xsi:type="xsd:double"&gt;16.14534614655183&lt;/D&gt;&lt;D xsi:type="xsd:double"&gt;16.18067858290852&lt;/D&gt;&lt;D xsi:type="xsd:double"&gt;16.314499223697009&lt;/D&gt;&lt;D xsi:type="xsd:double"&gt;16.287593449465671&lt;/D&gt;&lt;D xsi:type="xsd:double"&gt;16.270513269357831&lt;/D&gt;&lt;D xsi:type="xsd:double"&gt;16.312600855753828&lt;/D&gt;&lt;D xsi:type="xsd:double"&gt;16.28699869005796&lt;/D&gt;&lt;D xsi:type="xsd:double"&gt;16.346808733618751&lt;/D&gt;&lt;D xsi:type="xsd:double"&gt;16.482712636922681&lt;/D&gt;&lt;D xsi:type="xsd:double"&gt;16.384038857663271&lt;/D&gt;&lt;D xsi:type="xsd:double"&gt;16.474876313885641&lt;/D&gt;&lt;D xsi:type="xsd:double"&gt;16.280414113501621&lt;/D&gt;&lt;D xsi:type="xsd:double"&gt;16.312496524776829&lt;/D&gt;&lt;D xsi:type="xsd:double"&gt;16.12000656255638&lt;/D&gt;&lt;D xsi:type="xsd:double"&gt;16.20792273626472&lt;/D&gt;&lt;D xsi:type="xsd:double"&gt;16.20647535862161&lt;/D&gt;&lt;D xsi:type="xsd:double"&gt;16.155975267702651&lt;/D&gt;&lt;D xsi:type="xsd:double"&gt;16.171739977968681&lt;/D&gt;&lt;D xsi:type="xsd:double"&gt;16.32077556972251&lt;/D&gt;&lt;D xsi:type="xsd:double"&gt;16.322144919425359&lt;/D&gt;&lt;D xsi:type="xsd:double"&gt;16.480717965770321&lt;/D&gt;&lt;D xsi:type="xsd:double"&gt;16.520195307026629&lt;/D&gt;&lt;D xsi:type="xsd:double"&gt;16.511223452178211&lt;/D&gt;&lt;D xsi:type="xsd:double"&gt;16.546963666630081&lt;/D&gt;&lt;D xsi:type="xsd:double"&gt;16.709704367204441&lt;/D&gt;&lt;D xsi:type="xsd:double"&gt;16.724051624006648&lt;/D&gt;&lt;D xsi:type="xsd:double"&gt;16.748098652979252&lt;/D&gt;&lt;D xsi:type="xsd:double"&gt;16.82010806878624&lt;/D&gt;&lt;D xsi:type="xsd:double"&gt;16.814237432100889&lt;/D&gt;&lt;D xsi:type="xsd:double"&gt;16.800672981195209&lt;/D&gt;&lt;D xsi:type="xsd:double"&gt;16.89008234938898&lt;/D&gt;&lt;D xsi:type="xsd:double"&gt;16.860640962459431&lt;/D&gt;&lt;D xsi:type="xsd:double"&gt;17.09661776544019&lt;/D&gt;&lt;D xsi:type="xsd:double"&gt;17.05877252648186&lt;/D&gt;&lt;D xsi:type="xsd:double"&gt;16.95647159073118&lt;/D&gt;&lt;D xsi:type="xsd:double"&gt;16.966072571868771&lt;/D&gt;&lt;D xsi:type="xsd:double"&gt;16.950220523173179&lt;/D&gt;&lt;D xsi:type="xsd:double"&gt;17.042904692432138&lt;/D&gt;&lt;D xsi:type="xsd:double"&gt;17.175632884724411&lt;/D&gt;&lt;D xsi:type="xsd:double"&gt;17.21286635957825&lt;/D&gt;&lt;D xsi:type="xsd:double"&gt;17.161096338029189&lt;/D&gt;&lt;D xsi:type="xsd:double"&gt;16.837972119344371&lt;/D&gt;&lt;D xsi:type="xsd:double"&gt;17.10626896998826&lt;/D&gt;&lt;D xsi:type="xsd:double"&gt;17.022830294104509&lt;/D&gt;&lt;D xsi:type="xsd:double"&gt;17.085187863779272&lt;/D&gt;&lt;D xsi:type="xsd:double"&gt;17.094892705713569&lt;/D&gt;&lt;D xsi:type="xsd:double"&gt;16.940037553309459&lt;/D&gt;&lt;D xsi:type="xsd:double"&gt;17.03667431398528&lt;/D&gt;&lt;D xsi:type="xsd:double"&gt;17.009644389323189&lt;/D&gt;&lt;D xsi:type="xsd:double"&gt;16.823467826865709&lt;/D&gt;&lt;D xsi:type="xsd:double"&gt;16.801487990242851&lt;/D&gt;&lt;D xsi:type="xsd:double"&gt;16.70013129331241&lt;/D&gt;&lt;D xsi:type="xsd:double"&gt;16.58602578608485&lt;/D&gt;&lt;D xsi:type="xsd:double"&gt;16.704278075524869&lt;/D&gt;&lt;D xsi:type="xsd:double"&gt;16.638955134650491&lt;/D&gt;&lt;D xsi:type="xsd:double"&gt;16.671037862586051&lt;/D&gt;&lt;D xsi:type="xsd:double"&gt;16.671037862586051&lt;/D&gt;&lt;/FQL&gt;&lt;FQL&gt;&lt;Q&gt;180458^FMA_DIV_YLD(LTMA,09/04/2007,0,D,"PORTAGG","MEANR")&lt;/Q&gt;&lt;R&gt;2465&lt;/R&gt;&lt;C&gt;1&lt;/C&gt;&lt;D xsi:type="xsd:double"&gt;2.7843390775883718&lt;/D&gt;&lt;D xsi:type="xsd:double"&gt;2.7673475728465049&lt;/D&gt;&lt;D xsi:type="xsd:double"&gt;2.775338529908598&lt;/D&gt;&lt;D xsi:type="xsd:double"&gt;2.77989756251256&lt;/D&gt;&lt;D xsi:type="xsd:double"&gt;2.719714320519131&lt;/D&gt;&lt;D xsi:type="xsd:double"&gt;2.7343266347448281&lt;/D&gt;&lt;D xsi:type="xsd:double"&gt;2.709081695863536&lt;/D&gt;&lt;D xsi:type="xsd:double"&gt;2.6987327285644618&lt;/D&gt;&lt;D xsi:type="xsd:double"&gt;2.6742069083557309&lt;/D&gt;&lt;D xsi:type="xsd:double"&gt;2.6907697296810769&lt;/D&gt;&lt;D xsi:type="xsd:double"&gt;2.6934177172731948&lt;/D&gt;&lt;D xsi:type="xsd:double"&gt;2.61971844770075&lt;/D&gt;&lt;D xsi:type="xsd:double"&gt;2.6064592116445131&lt;/D&gt;&lt;D xsi:type="xsd:double"&gt;2.5963507036512068&lt;/D&gt;&lt;D xsi:type="xsd:double"&gt;2.5391421318485312&lt;/D&gt;&lt;D xsi:type="xsd:double"&gt;2.546316477669806&lt;/D&gt;&lt;D xsi:type="xsd:double"&gt;2.5046737465511408&lt;/D&gt;&lt;D xsi:type="xsd:double"&gt;2.499117315330452&lt;/D&gt;&lt;D xsi:type="xsd:double"&gt;2.428772278741246&lt;/D&gt;&lt;D xsi:type="xsd:double"&gt;2.472487401178431&lt;/D&gt;&lt;D xsi:type="xsd:double"&gt;2.504262628990503&lt;/D&gt;&lt;D xsi:type="xsd:double"&gt;2.4620505643764652&lt;/D&gt;&lt;D xsi:type="xsd:double"&gt;2.45601092309144&lt;/D&gt;&lt;D xsi:type="xsd:double"&gt;2.4262312137059352&lt;/D&gt;&lt;D xsi:type="xsd:double"&gt;2.4075193765529819&lt;/D&gt;&lt;D xsi:type="xsd:double"&gt;2.372255711940142&lt;/D&gt;&lt;D xsi:type="xsd:double"&gt;2.386917674797016&lt;/D&gt;&lt;D xsi:type="xsd:double"&gt;2.332739244084141&lt;/D&gt;&lt;D xsi:type="xsd:double"&gt;2.372325089599749&lt;/D&gt;&lt;D xsi:type="xsd:double"&gt;2.3516295645080389&lt;/D&gt;&lt;D xsi:type="xsd:double"&gt;2.3342528375754541&lt;/D&gt;&lt;D xsi:type="xsd:double"&gt;2.41035822215936&lt;/D&gt;&lt;D xsi:type="xsd:double"&gt;2.3445284344966142&lt;/D&gt;&lt;D xsi:type="xsd:double"&gt;2.3440869224689722&lt;/D&gt;&lt;D xsi:type="xsd:double"&gt;2.313115144108095&lt;/D&gt;&lt;D xsi:type="xsd:double"&gt;2.2832310428539788&lt;/D&gt;&lt;D xsi:type="xsd:double"&gt;2.2185965558818079&lt;/D&gt;&lt;D xsi:type="xsd:double"&gt;2.2142402666023191&lt;/D&gt;&lt;D xsi:type="xsd:double"&gt;2.2296097502311349&lt;/D&gt;&lt;D xsi:type="xsd:double"&gt;2.2145054452800248&lt;/D&gt;&lt;D xsi:type="xsd:double"&gt;2.271744607852245&lt;/D&gt;&lt;D xsi:type="xsd:double"&gt;2.3617862000442882&lt;/D&gt;&lt;D xsi:type="xsd:double"&gt;2.3275358370711832&lt;/D&gt;&lt;D xsi:type="xsd:double"&gt;2.308525833843174&lt;/D&gt;&lt;D xsi:type="xsd:double"&gt;2.367613159717219&lt;/D&gt;&lt;D xsi:type="xsd:double"&gt;2.3621462816291579&lt;/D&gt;&lt;D xsi:type="xsd:double"&gt;2.4484188858643829&lt;/D&gt;&lt;D xsi:type="xsd:double"&gt;2.437723068401429&lt;/D&gt;&lt;D xsi:type="xsd:double"&gt;2.3581994624436589&lt;/D&gt;&lt;D xsi:type="xsd:double"&gt;2.376440228809575&lt;/D&gt;&lt;D xsi:type="xsd:double"&gt;2.462070957738673&lt;/D&gt;&lt;D xsi:type="xsd:double"&gt;2.4641672118538711&lt;/D&gt;&lt;D xsi:type="xsd:double"&gt;2.44811128888769&lt;/D&gt;&lt;D xsi:type="xsd:double"&gt;2.534206609440286&lt;/D&gt;&lt;D xsi:type="xsd:double"&gt;2.5969535787459459&lt;/D&gt;&lt;D xsi:type="xsd:double"&gt;2.5517426721959851&lt;/D&gt;&lt;D xsi:type="xsd:double"&gt;2.4289806828119471&lt;/D&gt;&lt;D xsi:type="xsd:double"&gt;2.4626470935599469&lt;/D&gt;&lt;D xsi:type="xsd:double"&gt;2.455265331031049&lt;/D&gt;&lt;D xsi:type="xsd:double"&gt;2.3638388407679489&lt;/D&gt;&lt;D xsi:type="xsd:double"&gt;2.3547589130202131&lt;/D&gt;&lt;D xsi:type="xsd:double"&gt;2.348848807476569&lt;/D&gt;&lt;D xsi:type="xsd:double"&gt;2.3182577557506421&lt;/D&gt;&lt;D xsi:type="xsd:double"&gt;2.2942217304213108&lt;/D&gt;&lt;D xsi:type="xsd:double"&gt;2.2739435618833941&lt;/D&gt;&lt;D xsi:type="xsd:double"&gt;2.324005876079259&lt;/D&gt;&lt;D xsi:type="xsd:double"&gt;2.4117006973098332&lt;/D&gt;&lt;D xsi:type="xsd:double"&gt;2.3492095953966809&lt;/D&gt;&lt;D xsi:type="xsd:double"&gt;2.4075409459183068&lt;/D&gt;&lt;D xsi:type="xsd:double"&gt;2.4621665077270039&lt;/D&gt;&lt;D xsi:type="xsd:double"&gt;2.474266053017423&lt;/D&gt;&lt;D xsi:type="xsd:double"&gt;2.5602739437501381&lt;/D&gt;&lt;D xsi:type="xsd:double"&gt;2.5455136299952579&lt;/D&gt;&lt;D xsi:type="xsd:double"&gt;2.5231168063130931&lt;/D&gt;&lt;D xsi:type="xsd:double"&gt;2.5255119515395319&lt;/D&gt;&lt;D xsi:type="xsd:double"&gt;2.4729024256945888&lt;/D&gt;&lt;D xsi:type="xsd:double"&gt;2.4286058450250692&lt;/D&gt;&lt;D xsi:type="xsd:double"&gt;2.4541777614597962&lt;/D&gt;&lt;D xsi:type="xsd:double"&gt;2.4976865720864159&lt;/D&gt;&lt;D xsi:type="xsd:double"&gt;2.4461836331968492&lt;/D&gt;&lt;D xsi:type="xsd:double"&gt;2.468156001989</t>
        </r>
      </text>
    </comment>
    <comment ref="A59" authorId="0" shapeId="0">
      <text>
        <r>
          <rPr>
            <b/>
            <sz val="9"/>
            <color indexed="81"/>
            <rFont val="Tahoma"/>
            <charset val="1"/>
          </rPr>
          <t>72&lt;/D&gt;&lt;D xsi:type="xsd:double"&gt;2.5414876232112888&lt;/D&gt;&lt;D xsi:type="xsd:double"&gt;2.4723392685630761&lt;/D&gt;&lt;D xsi:type="xsd:double"&gt;2.523581334633048&lt;/D&gt;&lt;D xsi:type="xsd:double"&gt;2.526850819847887&lt;/D&gt;&lt;D xsi:type="xsd:double"&gt;2.4774772940336658&lt;/D&gt;&lt;D xsi:type="xsd:double"&gt;2.508979532032233&lt;/D&gt;&lt;D xsi:type="xsd:double"&gt;2.566074237265823&lt;/D&gt;&lt;D xsi:type="xsd:double"&gt;2.59525292338347&lt;/D&gt;&lt;D xsi:type="xsd:double"&gt;2.63949592086652&lt;/D&gt;&lt;D xsi:type="xsd:double"&gt;2.803809215611401&lt;/D&gt;&lt;D xsi:type="xsd:double"&gt;2.7355090282836358&lt;/D&gt;&lt;D xsi:type="xsd:double"&gt;2.7256125688359778&lt;/D&gt;&lt;D xsi:type="xsd:double"&gt;2.86780281682602&lt;/D&gt;&lt;D xsi:type="xsd:double"&gt;3.184028646620134&lt;/D&gt;&lt;D xsi:type="xsd:double"&gt;2.8707833271305012&lt;/D&gt;&lt;D xsi:type="xsd:double"&gt;2.9521506360142769&lt;/D&gt;&lt;D xsi:type="xsd:double"&gt;2.760610357676561&lt;/D&gt;&lt;D xsi:type="xsd:double"&gt;2.9019807186021671&lt;/D&gt;&lt;D xsi:type="xsd:double"&gt;2.8783223924937169&lt;/D&gt;&lt;D xsi:type="xsd:double"&gt;2.949505356775159&lt;/D&gt;&lt;D xsi:type="xsd:double"&gt;2.9782469584201161&lt;/D&gt;&lt;D xsi:type="xsd:double"&gt;2.8963437497048439&lt;/D&gt;&lt;D xsi:type="xsd:double"&gt;2.786774888383686&lt;/D&gt;&lt;D xsi:type="xsd:double"&gt;2.80512076799406&lt;/D&gt;&lt;D xsi:type="xsd:double"&gt;2.9803459138933261&lt;/D&gt;&lt;D xsi:type="xsd:double"&gt;3.0850651582854471&lt;/D&gt;&lt;D xsi:type="xsd:double"&gt;3.0543138709038868&lt;/D&gt;&lt;D xsi:type="xsd:double"&gt;3.0085122774653028&lt;/D&gt;&lt;D xsi:type="xsd:double"&gt;2.905009296732493&lt;/D&gt;&lt;D xsi:type="xsd:double"&gt;2.8808542447042269&lt;/D&gt;&lt;D xsi:type="xsd:double"&gt;2.9572932617675209&lt;/D&gt;&lt;D xsi:type="xsd:double"&gt;2.915009152048746&lt;/D&gt;&lt;D xsi:type="xsd:double"&gt;2.98627576411068&lt;/D&gt;&lt;D xsi:type="xsd:double"&gt;2.9813769559697532&lt;/D&gt;&lt;D xsi:type="xsd:double"&gt;3.010159278003119&lt;/D&gt;&lt;D xsi:type="xsd:double"&gt;3.0228313490070282&lt;/D&gt;&lt;D xsi:type="xsd:double"&gt;2.9648386277102619&lt;/D&gt;&lt;D xsi:type="xsd:double"&gt;2.8733212952996658&lt;/D&gt;&lt;D xsi:type="xsd:double"&gt;2.852585257142676&lt;/D&gt;&lt;D xsi:type="xsd:double"&gt;2.882425666648714&lt;/D&gt;&lt;D xsi:type="xsd:double"&gt;2.910307255952489&lt;/D&gt;&lt;D xsi:type="xsd:double"&gt;2.9197866263105809&lt;/D&gt;&lt;D xsi:type="xsd:double"&gt;2.9211477601775862&lt;/D&gt;&lt;D xsi:type="xsd:double"&gt;2.9141711289209948&lt;/D&gt;&lt;D xsi:type="xsd:double"&gt;2.9409862635526749&lt;/D&gt;&lt;D xsi:type="xsd:double"&gt;2.9333446914957739&lt;/D&gt;&lt;D xsi:type="xsd:double"&gt;2.9256733169402862&lt;/D&gt;&lt;D xsi:type="xsd:double"&gt;2.9161650507621042&lt;/D&gt;&lt;D xsi:type="xsd:double"&gt;2.952367080801467&lt;/D&gt;&lt;D xsi:type="xsd:double"&gt;2.949695296330956&lt;/D&gt;&lt;D xsi:type="xsd:double"&gt;2.9914754536354371&lt;/D&gt;&lt;D xsi:type="xsd:double"&gt;2.985347229463938&lt;/D&gt;&lt;D xsi:type="xsd:double"&gt;2.97201717289033&lt;/D&gt;&lt;D xsi:type="xsd:double"&gt;3.0020658282747839&lt;/D&gt;&lt;D xsi:type="xsd:double"&gt;2.9653983999508271&lt;/D&gt;&lt;D xsi:type="xsd:double"&gt;2.959327858165504&lt;/D&gt;&lt;D xsi:type="xsd:double"&gt;2.962560714840786&lt;/D&gt;&lt;D xsi:type="xsd:double"&gt;2.9412722385486951&lt;/D&gt;&lt;D xsi:type="xsd:double"&gt;2.9619743963968772&lt;/D&gt;&lt;D xsi:type="xsd:double"&gt;2.95295818086819&lt;/D&gt;&lt;D xsi:type="xsd:double"&gt;2.927960400096099&lt;/D&gt;&lt;D xsi:type="xsd:double"&gt;2.9157926288645442&lt;/D&gt;&lt;D xsi:type="xsd:double"&gt;2.9083435543692921&lt;/D&gt;&lt;D xsi:type="xsd:double"&gt;2.917821291719302&lt;/D&gt;&lt;D xsi:type="xsd:double"&gt;2.9297680574641412&lt;/D&gt;&lt;D xsi:type="xsd:double"&gt;2.9249668326806022&lt;/D&gt;&lt;D xsi:type="xsd:double"&gt;2.9053092568212779&lt;/D&gt;&lt;D xsi:type="xsd:double"&gt;2.9437047799109819&lt;/D&gt;&lt;D xsi:type="xsd:double"&gt;2.9393619467086469&lt;/D&gt;&lt;D xsi:type="xsd:double"&gt;2.9457758006998058&lt;/D&gt;&lt;D xsi:type="xsd:double"&gt;2.9308100359502509&lt;/D&gt;&lt;D xsi:type="xsd:double"&gt;2.9349601180276852&lt;/D&gt;&lt;D xsi:type="xsd:double"&gt;2.912839710033631&lt;/D&gt;&lt;D xsi:type="xsd:double"&gt;2.9088208055436349&lt;/D&gt;&lt;D xsi:type="xsd:double"&gt;2.89497701485122&lt;/D&gt;&lt;D xsi:type="xsd:double"&gt;2.8828329213623971&lt;/D&gt;&lt;D xsi:type="xsd:double"&gt;2.889172296044892&lt;/D&gt;&lt;D xsi:type="xsd:double"&gt;2.8853846747210641&lt;/D&gt;&lt;D xsi:type="xsd:double"&gt;2.8764872572844431&lt;/D&gt;&lt;D xsi:type="xsd:double"&gt;2.8832503547241308&lt;/D&gt;&lt;D xsi:type="xsd:double"&gt;2.8649758436339918&lt;/D&gt;&lt;D xsi:type="xsd:double"&gt;2.869579477333926&lt;/D&gt;&lt;D xsi:type="xsd:double"&gt;2.8652151186315962&lt;/D&gt;&lt;D xsi:type="xsd:double"&gt;2.89455305142718&lt;/D&gt;&lt;D xsi:type="xsd:double"&gt;2.8994360965476&lt;/D&gt;&lt;D xsi:type="xsd:double"&gt;2.9104229384180682&lt;/D&gt;&lt;D xsi:type="xsd:double"&gt;2.903947719422479&lt;/D&gt;&lt;D xsi:type="xsd:double"&gt;2.9000147962289851&lt;/D&gt;&lt;D xsi:type="xsd:double"&gt;2.9005467873584911&lt;/D&gt;&lt;D xsi:type="xsd:double"&gt;2.8974073276455&lt;/D&gt;&lt;D xsi:type="xsd:double"&gt;2.8927705034038991&lt;/D&gt;&lt;D xsi:type="xsd:double"&gt;2.9169886583041338&lt;/D&gt;&lt;D xsi:type="xsd:double"&gt;2.901421449230035&lt;/D&gt;&lt;D xsi:type="xsd:double"&gt;2.930349887119633&lt;/D&gt;&lt;D xsi:type="xsd:double"&gt;2.946533007797246&lt;/D&gt;&lt;D xsi:type="xsd:double"&gt;2.985559005205082&lt;/D&gt;&lt;D xsi:type="xsd:double"&gt;2.9755559954494109&lt;/D&gt;&lt;D xsi:type="xsd:double"&gt;2.9801466867581641&lt;/D&gt;&lt;D xsi:type="xsd:double"&gt;2.9733119340742888&lt;/D&gt;&lt;D xsi:type="xsd:double"&gt;2.965807569227795&lt;/D&gt;&lt;D xsi:type="xsd:double"&gt;2.953126431661127&lt;/D&gt;&lt;D xsi:type="xsd:double"&gt;2.982093454028603&lt;/D&gt;&lt;D xsi:type="xsd:double"&gt;2.9973182132330209&lt;/D&gt;&lt;D xsi:type="xsd:double"&gt;2.99102756440597&lt;/D&gt;&lt;D xsi:type="xsd:double"&gt;2.9786588795379538&lt;/D&gt;&lt;D xsi:type="xsd:double"&gt;3.024735034268963&lt;/D&gt;&lt;D xsi:type="xsd:double"&gt;3.0181394727285622&lt;/D&gt;&lt;D xsi:type="xsd:double"&gt;3.0486991739279081&lt;/D&gt;&lt;D xsi:type="xsd:double"&gt;3.077047915514727&lt;/D&gt;&lt;D xsi:type="xsd:double"&gt;3.0522385078527541&lt;/D&gt;&lt;D xsi:type="xsd:double"&gt;3.0519926661852912&lt;/D&gt;&lt;D xsi:type="xsd:double"&gt;3.0374471393379259&lt;/D&gt;&lt;D xsi:type="xsd:double"&gt;3.0772644438942991&lt;/D&gt;&lt;D xsi:type="xsd:double"&gt;3.075788442976815&lt;/D&gt;&lt;D xsi:type="xsd:double"&gt;3.0846943830035269&lt;/D&gt;&lt;D xsi:type="xsd:double"&gt;3.1081833284213292&lt;/D&gt;&lt;D xsi:type="xsd:double"&gt;3.0969640434274028&lt;/D&gt;&lt;D xsi:type="xsd:double"&gt;3.105302106526779&lt;/D&gt;&lt;D xsi:type="xsd:double"&gt;3.1402615528803262&lt;/D&gt;&lt;D xsi:type="xsd:double"&gt;3.142511563280824&lt;/D&gt;&lt;D xsi:type="xsd:double"&gt;3.178067707543804&lt;/D&gt;&lt;D xsi:type="xsd:double"&gt;3.2201613197816679&lt;/D&gt;&lt;D xsi:type="xsd:double"&gt;3.1971863517284191&lt;/D&gt;&lt;D xsi:type="xsd:double"&gt;3.1698759643731709&lt;/D&gt;&lt;D xsi:type="xsd:double"&gt;3.2335735585789922&lt;/D&gt;&lt;D xsi:type="xsd:double"&gt;3.1794122997542051&lt;/D&gt;&lt;D xsi:type="xsd:double"&gt;3.1744337910692231&lt;/D&gt;&lt;D xsi:type="xsd:double"&gt;3.12760805747532&lt;/D&gt;&lt;D xsi:type="xsd:double"&gt;3.1582448439686819&lt;/D&gt;&lt;D xsi:type="xsd:double"&gt;3.2379877573212932&lt;/D&gt;&lt;D xsi:type="xsd:double"&gt;3.2417853563182342&lt;/D&gt;&lt;D xsi:type="xsd:double"&gt;3.19675134035107&lt;/D&gt;&lt;D xsi:type="xsd:double"&gt;3.18437406518156&lt;/D&gt;&lt;D xsi:type="xsd:double"&gt;3.131410246736408&lt;/D&gt;&lt;D xsi:type="xsd:double"&gt;3.1333689513173111&lt;/D&gt;&lt;D xsi:type="xsd:double"&gt;3.085310152142406&lt;/D&gt;&lt;D xsi:type="xsd:double"&gt;3.09045725530372&lt;/D&gt;&lt;D xsi:type="xsd:double"&gt;3.11858191378409&lt;/D&gt;&lt;D xsi:type="xsd:double"&gt;3.1230035794311548&lt;/D&gt;&lt;D xsi:type="xsd:double"&gt;3.1647360878533162&lt;/D&gt;&lt;D xsi:type="xsd:double"&gt;3.12579519308518&lt;/D&gt;&lt;D xsi:type="xsd:double"&gt;3.1157173529536251&lt;/D&gt;&lt;D xsi:type="xsd:double"&gt;3.1033240497612282&lt;/D&gt;&lt;D xsi:type="xsd:double"&gt;3.1289283742959761&lt;/D&gt;&lt;D xsi:type="xsd:double"&gt;3.1827135399028261&lt;/D&gt;&lt;D xsi:type="xsd:double"&gt;3.1638113502522942&lt;/D&gt;&lt;D xsi:type="xsd:double"&gt;3.191245560729377&lt;/D&gt;&lt;D xsi:type="xsd:double"&gt;3.1928659028573358&lt;/D&gt;&lt;D xsi:type="xsd:double"&gt;3.2153838909504149&lt;/D&gt;&lt;D xsi:type="xsd:double"&gt;3.2361188281592042&lt;/D&gt;&lt;D xsi:type="xsd:double"&gt;3.2354298548852451&lt;/D&gt;&lt;D xsi:type="xsd:double"&gt;3.2578700176391751&lt;/D&gt;&lt;D xsi:type="xsd:double"&gt;3.2919600626264089&lt;/D&gt;&lt;D xsi:type="xsd:double"&gt;3.3302352233590762&lt;/D&gt;&lt;D xsi:type="xsd:double"&gt;3.292840131161809&lt;/D&gt;&lt;D xsi:type="xsd:double"&gt;3.374740023512119&lt;/D&gt;&lt;D xsi:type="xsd:double"&gt;3.2933933697388049&lt;/D&gt;&lt;D xsi:type="xsd:double"&gt;3.307037260680755&lt;/D&gt;&lt;D xsi:type="xsd:double"&gt;3.262341097021483&lt;/D&gt;&lt;D xsi:type="xsd:double"&gt;3.316730644103155&lt;/D&gt;&lt;D xsi:type="xsd:double"&gt;3.2851461161961382&lt;/D&gt;&lt;D xsi:type="xsd:double"&gt;3.3328076129392068&lt;/D&gt;&lt;D xsi:type="xsd:double"&gt;3.3161114691005329&lt;/D&gt;&lt;D xsi:type="xsd:double"&gt;3.3678871425953121&lt;/D&gt;&lt;D xsi:type="xsd:double"&gt;3.3783546628801289&lt;/D&gt;&lt;D xsi:type="xsd:double"&gt;3.4478210921649932&lt;/D&gt;&lt;D xsi:type="xsd:double"&gt;3.331404019595086&lt;/D&gt;&lt;D xsi:type="xsd:double"&gt;3.37279377092957&lt;/D&gt;&lt;D xsi:type="xsd:double"&gt;3.434055813346244&lt;/D&gt;&lt;D xsi:type="xsd:double"&gt;3.50860443372494&lt;/D&gt;&lt;D xsi:type="xsd:double"&gt;3.524096986121652&lt;/D&gt;&lt;D xsi:type="xsd:double"&gt;3.681926195555024&lt;/D&gt;&lt;D xsi:type="xsd:double"&gt;3.7893919232435929&lt;/D&gt;&lt;D xsi:type="xsd:double"&gt;3.798436030835731&lt;/D&gt;&lt;D xsi:type="xsd:double"&gt;3.5442021662070391&lt;/D&gt;&lt;D xsi:type="xsd:double"&gt;3.500101430305349&lt;/D&gt;&lt;D xsi:type="xsd:double"&gt;3.624022045433295&lt;/D&gt;&lt;D xsi:type="xsd:double"&gt;3.6127435398923691&lt;/D&gt;&lt;D xsi:type="xsd:double"&gt;3.6195926889415539&lt;/D&gt;&lt;D xsi:type="xsd:double"&gt;3.654826333406433&lt;/D&gt;&lt;D xsi:type="xsd:double"&gt;3.7907294571790282&lt;/D&gt;&lt;D xsi:type="xsd:double"&gt;3.7756028779586139&lt;/D&gt;&lt;D xsi:type="xsd:double"&gt;3.7441333371439849&lt;/D&gt;&lt;D xsi:type="xsd:double"&gt;3.8388155434782179&lt;/D&gt;&lt;D xsi:type="xsd:double"&gt;4.0051542559679447&lt;/D&gt;&lt;D xsi:type="xsd:double"&gt;4.3158733896382184&lt;/D&gt;&lt;D xsi:type="xsd:double"&gt;4.1730467873804109&lt;/D&gt;&lt;D xsi:type="xsd:double"&gt;4.4181115235531747&lt;/D&gt;&lt;D xsi:type="xsd:double"&gt;4.1216602439932277&lt;/D&gt;&lt;D xsi:type="xsd:double"&gt;4.0135663685365381&lt;/D&gt;&lt;D xsi:type="xsd:double"&gt;4.173394779609831&lt;/D&gt;&lt;D xsi:type="xsd:double"&gt;4.34255948833247&lt;/D&gt;&lt;D xsi:type="xsd:double"&gt;4.5623791632639028&lt;/D&gt;&lt;D xsi:type="xsd:double"&gt;4.3777977300956179&lt;/D&gt;&lt;D xsi:type="xsd:double"&gt;4.4312375165279114&lt;/D&gt;&lt;D xsi:type="xsd:double"&gt;4.6123426225342472&lt;/D&gt;&lt;D xsi:type="xsd:double"&gt;4.7958571474561484&lt;/D&gt;&lt;D xsi:type="xsd:double"&gt;5.1469013038612159&lt;/D&gt;&lt;D xsi:type="xsd:double"&gt;5.8755734507417&lt;/D&gt;&lt;D xsi:type="xsd:double"&gt;5.1006084822420243&lt;/D&gt;&lt;D xsi:type="xsd:double"&gt;5.1406439021859676&lt;/D&gt;&lt;D xsi:type="xsd:double"&gt;4.6162837747121621&lt;/D&gt;&lt;D xsi:type="xsd:double"&gt;4.6993439749452346&lt;/D&gt;&lt;D xsi:type="xsd:double"&gt;4.6068014495167109&lt;/D&gt;&lt;D xsi:type="xsd:double"&gt;4.6022184127967511&lt;/D&gt;&lt;D xsi:type="xsd:double"&gt;4.4793223943301&lt;/D&gt;&lt;D xsi:type="xsd:double"&gt;4.78036321849313&lt;/D&gt;&lt;D xsi:type="xsd:double"&gt;4.6250079610377934&lt;/D&gt;&lt;D xsi:type="xsd:double"&gt;4.4537925543955783&lt;/D&gt;&lt;D xsi:type="xsd:double"&gt;4.6415700799890827&lt;/D&gt;&lt;D xsi:type="xsd:double"&gt;4.6721315235199112&lt;/D&gt;&lt;D xsi:type="xsd:double"&gt;4.9581472856700977&lt;/D&gt;&lt;D xsi:type="xsd:double"&gt;4.8661944801787254&lt;/D&gt;&lt;D xsi:type="xsd:double"&gt;4.8906608679386974&lt;/D&gt;&lt;D xsi:type="xsd:double"&gt;5.1105546787986631&lt;/D&gt;&lt;D xsi:type="xsd:double"&gt;5.0952970451968351&lt;/D&gt;&lt;D xsi:type="xsd:double"&gt;5.3100326944014569&lt;/D&gt;&lt;D xsi:type="xsd:double"&gt;5.1389771467015617&lt;/D&gt;&lt;D xsi:type="xsd:double"&gt;5.3277809583854534&lt;/D&gt;&lt;D xsi:type="xsd:double"&gt;5.1713427400835874&lt;/D&gt;&lt;D xsi:type="xsd:double"&gt;4.9899748184817989&lt;/D&gt;&lt;D xsi:type="xsd:double"&gt;4.9304114668553076&lt;/D&gt;&lt;D xsi:type="xsd:double"&gt;4.8201446011612576&lt;/D&gt;&lt;D xsi:type="xsd:double"&gt;4.7024633595655274&lt;/D&gt;&lt;D xsi:type="xsd:double"&gt;4.9989876620559057&lt;/D&gt;&lt;D xsi:type="xsd:double"&gt;4.9438831951536706&lt;/D&gt;&lt;D xsi:type="xsd:double"&gt;4.9688966678417756&lt;/D&gt;&lt;D xsi:type="xsd:double"&gt;4.8347526061890571&lt;/D&gt;&lt;D xsi:type="xsd:double"&gt;4.4990932776351018&lt;/D&gt;&lt;D xsi:type="xsd:double"&gt;4.5902649285494954&lt;/D&gt;&lt;D xsi:type="xsd:double"&gt;4.3571895682925952&lt;/D&gt;&lt;D xsi:type="xsd:double"&gt;4.3469966145410872&lt;/D&gt;&lt;D xsi:type="xsd:double"&gt;4.5928113671527777&lt;/D&gt;&lt;D xsi:type="xsd:double"&gt;4.5118612430761349&lt;/D&gt;&lt;D xsi:type="xsd:double"&gt;4.49170677069809&lt;/D&gt;&lt;D xsi:type="xsd:double"&gt;4.3627246852620241&lt;/D&gt;&lt;D xsi:type="xsd:double"&gt;4.3196974371088537&lt;/D&gt;&lt;D xsi:type="xsd:double"&gt;4.4364054097982706&lt;/D&gt;&lt;D xsi:type="xsd:double"&gt;4.6156276668080372&lt;/D&gt;&lt;D xsi:type="xsd:double"&gt;4.7609900052874874&lt;/D&gt;&lt;D xsi:type="xsd:double"&gt;4.7897146443424692&lt;/D&gt;&lt;D xsi:type="xsd:double"&gt;4.77384237588865&lt;/D&gt;&lt;D xsi:type="xsd:double"&gt;4.836940224392543&lt;/D&gt;&lt;D xsi:type="xsd:double"&gt;4.80575310650242&lt;/D&gt;&lt;D xsi:type="xsd:double"&gt;4.581928760217429&lt;/D&gt;&lt;D xsi:type="xsd:double"&gt;4.4215164976327763&lt;/D&gt;&lt;D xsi:type="xsd:double"&gt;4.4048937713250469&lt;/D&gt;&lt;D xsi:type="xsd:double"&gt;4.5877192248003853&lt;/D&gt;&lt;D xsi:type="xsd:double"&gt;4.7690821625128086&lt;/D&gt;&lt;D xsi:type="xsd:double"&gt;4.7748881010477779&lt;/D&gt;&lt;D xsi:type="xsd:double"&gt;4.910211301005468&lt;/D&gt;&lt;D xsi:type="xsd:double"&gt;5.004100083208896&lt;/D&gt;&lt;D xsi:type="xsd:double"&gt;4.9388108286582142&lt;/D&gt;&lt;D xsi:type="xsd:double"&gt;5.0874805544060173&lt;/D&gt;&lt;D xsi:type="xsd:double"&gt;5.1112262072384143&lt;/D&gt;&lt;D xsi:type="xsd:double"&gt;5.0100167017837993&lt;/D&gt;&lt;D xsi:type="xsd:double"&gt;5.153313912958013&lt;/D&gt;&lt;D xsi:type="xsd:double"&gt;5.418945189431323&lt;/D&gt;&lt;D xsi:type="xsd:double"&gt;5.3703513447072257&lt;/D&gt;&lt;D xsi:type="xsd:double"&gt;5.3456347266490782&lt;/D&gt;&lt;D xsi:type="xsd:double"&gt;5.1435331770332384&lt;/D&gt;&lt;D xsi:type="xsd:double"&gt;5.1198964546082069&lt;/D&gt;&lt;D xsi:type="xsd:double"&gt;5.2754152264477856&lt;/D&gt;&lt;D xsi:type="xsd:double"&gt;5.3208530826853329&lt;/D&gt;&lt;D xsi:type="xsd:double"&gt;5.2070450533649932&lt;/D&gt;&lt;D xsi:type="xsd:double"&gt;5.1620987716298883&lt;/D&gt;&lt;D xsi:type="xsd:double"&gt;4.9698183513759009&lt;/D&gt;&lt;D xsi:type="xsd:double"&gt;4.9025402532732976&lt;/D&gt;&lt;D xsi:type="xsd:double"&gt;4.8287704353970682&lt;/D&gt;&lt;D xsi:type="xsd:double"&gt;4.9576006928945056&lt;/D&gt;&lt;D xsi:type="xsd:double"&gt;5.0996993430003519&lt;/D&gt;&lt;D xsi:type="xsd:double"&gt;4.9317229431068323&lt;/D&gt;&lt;D xsi:type="xsd:double"&gt;4.9901245652492268&lt;/D&gt;&lt;D xsi:type="xsd:double"&gt;5.1263475760022139&lt;/D&gt;&lt;D xsi:type="xsd:double"&gt;5.1419479361610119&lt;/D&gt;&lt;D xsi:type="xsd:double"&gt;5.1417982131634936&lt;/D&gt;&lt;D xsi:type="xsd:double"&gt;5.244464236640785&lt;/D&gt;&lt;D xsi:type="xsd:double"&gt;5.060761920608595&lt;/D&gt;&lt;D xsi:type="xsd:double"&gt;5.1625149114389384&lt;/D&gt;&lt;D xsi:type="xsd:double"&gt;5.08236711012508&lt;/D&gt;&lt;D xsi:type="xsd:double"&gt;5.1417383264312893&lt;/D&gt;&lt;D xsi:type="xsd:double"&gt;5.0927250167644607&lt;/D&gt;&lt;D xsi:type="xsd:double"&gt;5.0627342579388763&lt;/D&gt;&lt;D xsi:type="xsd:double"&gt;5.0679660655226879&lt;/D&gt;&lt;D xsi:type="xsd:double"&gt;5.0460703799889108&lt;/D&gt;&lt;D xsi:type="xsd:double"&gt;5.0377191736254918&lt;/D&gt;&lt;D xsi:type="xsd:double"&gt;5.054161175187029&lt;/D&gt;&lt;D xsi:type="xsd:double"&gt;5.1259683374250686&lt;/D&gt;&lt;D xsi:type="xsd:double"&gt;5.090458569914289&lt;/D&gt;&lt;D xsi:type="xsd:double"&gt;5.0709688650067326&lt;/D&gt;&lt;D xsi:type="xsd:double"&gt;5.076256361357375&lt;/D&gt;&lt;D xsi:type="xsd:double"&gt;5.0174802911633662&lt;/D&gt;&lt;D xsi:type="xsd:double"&gt;4.9779480929956694&lt;/D&gt;&lt;D xsi:type="xsd:double"&gt;4.9831587983381036&lt;/D&gt;&lt;D xsi:type="xsd:double"&gt;4.9631371424876169&lt;/D&gt;&lt;D xsi:type="xsd:double"&gt;4.953413643057953&lt;/D&gt;&lt;D xsi:type="xsd:double"&gt;4.9718039996655463&lt;/D&gt;&lt;D xsi:type="xsd:double"&gt;4.918255267132186&lt;/D&gt;&lt;D xsi:type="xsd:double"&gt;4.8877127761742871&lt;/D&gt;&lt;D xsi:type="xsd:double"&gt;4.905626110955553&lt;/D&gt;&lt;D xsi:type="xsd:double"&gt;4.8755175386929039&lt;/D&gt;&lt;D xsi:type="xsd:double"&gt;4.8757791595886468&lt;/D&gt;&lt;D xsi:type="xsd:double"&gt;4.9041725457801757&lt;/D&gt;&lt;D xsi:type="xsd:double"&gt;4.9004373658292666&lt;/D&gt;&lt;D xsi:type="xsd:double"&gt;4.9008339846981723&lt;/D&gt;&lt;D xsi:type="xsd:double"&gt;4.8250999382321522&lt;/D&gt;&lt;D xsi:type="xsd:double"&gt;4.8206040723707462&lt;/D&gt;&lt;D xsi:type="xsd:double"&gt;4.7769096334149781&lt;/D&gt;&lt;D xsi:type="xsd:double"&gt;4.7761858713330323&lt;/D&gt;&lt;D xsi:type="xsd:double"&gt;4.8071400654666858&lt;/D&gt;&lt;D xsi:type="xsd:double"&gt;4.7784982558041227&lt;/D&gt;&lt;D xsi:type="xsd:double"&gt;4.7110566473488653&lt;/D&gt;&lt;D xsi:type="xsd:double"&gt;4.7028048459759892&lt;/D&gt;&lt;D xsi:type="xsd:double"&gt;4.7045192249668331&lt;/D&gt;&lt;D xsi:type="xsd:double"&gt;4.6986787621807569&lt;/D&gt;&lt;D xsi:type="xsd:double"&gt;4.6583810097597578&lt;/D&gt;&lt;D xsi:type="xsd:double"&gt;4.6952281255512247&lt;/D&gt;&lt;D xsi:type="xsd:double"&gt;4.7277415180757991&lt;/D&gt;&lt;D xsi:type="xsd:double"&gt;4.694860577774894&lt;/D&gt;&lt;D xsi:type="xsd:double"&gt;4.6931653004412759&lt;/D&gt;&lt;D xsi:type="xsd:double"&gt;4.7095387222720646&lt;/D&gt;&lt;D xsi:type="xsd:double"&gt;4.7313459032403236&lt;/D&gt;&lt;D xsi:type="xsd:double"&gt;4.7022654261692578&lt;/D&gt;&lt;D xsi:type="xsd:double"&gt;4.653394627804234&lt;/D&gt;&lt;D xsi:type="xsd:double"&gt;4.5678800697809&lt;/D&gt;&lt;D xsi:type="xsd:double"&gt;4.5643726986679027&lt;/D&gt;&lt;D xsi:type="xsd:double"&gt;4.5315140109788317&lt;/D&gt;&lt;D xsi:type="xsd:double"&gt;4.5000492739760523&lt;/D&gt;&lt;D xsi:type="xsd:double"&gt;4.4921006781270538&lt;/D&gt;&lt;D xsi:type="xsd:double"&gt;4.5022186543663647&lt;/D&gt;&lt;D xsi:type="xsd:double"&gt;4.4892109360294166&lt;/D&gt;&lt;D xsi:type="xsd:double"&gt;4.48264058093753&lt;/D&gt;&lt;D xsi:type="xsd:double"&gt;4.5311257266570486&lt;/D&gt;&lt;D xsi:type="xsd:double"&gt;4.501515438579248&lt;/D&gt;&lt;D xsi:type="xsd:double"&gt;4.4774886567355816&lt;/D&gt;&lt;D xsi:type="xsd:double"&gt;4.4343925460167339&lt;/D&gt;&lt;D xsi:type="xsd:double"&gt;4.4344846357088867&lt;/D&gt;&lt;D xsi:type="xsd:double"&gt;4.448731349617626&lt;/D&gt;&lt;D xsi:type="xsd:double"&gt;4.457830918837832&lt;/D&gt;&lt;D xsi:type="xsd:double"&gt;4.437856958172044&lt;/D&gt;&lt;D xsi:type="xsd:double"&gt;4.4429526809737041&lt;/D&gt;&lt;D xsi:type="xsd:double"&gt;4.37048334578811&lt;/D&gt;&lt;D xsi:type="xsd:double"&gt;4.3410351136313867&lt;/D&gt;&lt;D xsi:type="xsd:double"&gt;4.2720231153052248&lt;/D&gt;&lt;D xsi:type="xsd:double"&gt;4.3039486799750639&lt;/D&gt;&lt;D xsi:type="xsd:double"&gt;4.2872570746181031&lt;/D&gt;&lt;D xsi:type="xsd:double"&gt;4.2848964023187186&lt;/D&gt;&lt;D xsi:type="xsd:double"&gt;4.2687474546466584&lt;/D&gt;&lt;D xsi:type="xsd:double"&gt;4.2647510578960919&lt;/D&gt;&lt;D xsi:type="xsd:double"&gt;4.2727416940251564&lt;/D&gt;&lt;D xsi:type="xsd:double"&gt;4.21197837162587&lt;/D&gt;&lt;D xsi:type="xsd:double"&gt;4.2047360244848786&lt;/D&gt;&lt;D xsi:type="xsd:double"&gt;4.1946404266294088&lt;/D&gt;&lt;D xsi:type="xsd:double"&gt;4.2024700809341224&lt;/D&gt;&lt;D xsi:type="xsd:double"&gt;4.22608836396099&lt;/D&gt;&lt;D xsi:type="xsd:double"&gt;4.2275265621418914&lt;/D&gt;&lt;D xsi:type="xsd:double"&gt;4.2485813016363414&lt;/D&gt;&lt;D xsi:type="xsd:double"&gt;4.23188272632994&lt;/D&gt;&lt;D xsi:type="xsd:double"&gt;4.2000779058021038&lt;/D&gt;&lt;D xsi:type="xsd:double"&gt;4.2475804256780751&lt;/D&gt;&lt;D xsi:type="xsd:double"&gt;4.2129134756047177&lt;/D&gt;&lt;D xsi:type="xsd:double"&gt;4.1671761432126022&lt;/D&gt;&lt;D xsi:type="xsd:double"&gt;4.1421025968006582&lt;/D&gt;&lt;D xsi:type="xsd:double"&gt;4.1332861685515816&lt;/D&gt;&lt;D xsi:type="xsd:double"&gt;4.1344458229359731&lt;/D&gt;&lt;D xsi:type="xsd:double"&gt;4.1411315777450639&lt;/D&gt;&lt;D xsi:type="xsd:double"&gt;4.13367230896065&lt;/D&gt;&lt;D xsi:type="xsd:double"&gt;4.1373373132461007&lt;/D&gt;&lt;D xsi:type="xsd:double"&gt;4.1417074175442536&lt;/D&gt;&lt;D xsi:type="xsd:double"&gt;4.14660376059853&lt;/D&gt;&lt;D xsi:type="xsd:double"&gt;4.14491684181867&lt;/D&gt;&lt;D xsi:type="xsd:double"&gt;4.15065335929626&lt;/D&gt;&lt;D xsi:type="xsd:double"&gt;4.1848038959494076&lt;/D&gt;&lt;D xsi:type="xsd:double"&gt;4.11750274255177&lt;/D&gt;&lt;D xsi:type="xsd:double"&gt;4.0776774092099233&lt;/D&gt;&lt;D xsi:type="xsd:double"&gt;4.0649641043523941&lt;/D&gt;&lt;D xsi:type="xsd:double"&gt;4.0204134592129437&lt;/D&gt;&lt;D xsi:type="xsd:double"&gt;3.9433313400678269&lt;/D&gt;&lt;D xsi:type="xsd:double"&gt;3.9304845135507911&lt;/D&gt;&lt;D xsi:type="xsd:double"&gt;3.9523506408376021&lt;/D&gt;&lt;D xsi:type="xsd:double"&gt;3.8996810636838561&lt;/D&gt;&lt;D xsi:type="xsd:double"&gt;3.8811300718668278&lt;/D&gt;&lt;D xsi:type="xsd:double"&gt;3.844827238843699&lt;/D&gt;&lt;D xsi:type="xsd:double"&gt;3.8032510424346451&lt;/D&gt;&lt;D xsi:type="xsd:double"&gt;3.841031624422707&lt;/D&gt;&lt;D xsi:type="xsd:double"&gt;3.8269010022759682&lt;/D&gt;&lt;D xsi:type="xsd:double"&gt;3.7964128532811232&lt;/D&gt;&lt;D xsi:type="xsd:double"&gt;3.763130732104417&lt;/D&gt;&lt;D xsi:type="xsd:double"&gt;3.755665135607456&lt;/D&gt;&lt;D xsi:type="xsd:double"&gt;3.776470472149104&lt;/D&gt;&lt;D xsi:type="xsd:double"&gt;3.7349240151945291&lt;/D&gt;&lt;D xsi:type="xsd:double"&gt;3.76836803606028&lt;/D&gt;&lt;D xsi:type="xsd:double"&gt;3.7028519367907959&lt;/D&gt;&lt;D xsi:type="xsd:double"&gt;3.6794804126117082&lt;/D&gt;&lt;D xsi:type="xsd:double"&gt;3.735451984006894&lt;/D&gt;&lt;D xsi:type="xsd:double"&gt;3.6964458515403651&lt;/D&gt;&lt;D xsi:type="xsd:double"&gt;3.6877680190045381&lt;/D&gt;&lt;D xsi:type="xsd:double"&gt;3.7321913665327151&lt;/D&gt;&lt;D xsi:type="xsd:double"&gt;3.718642391404269&lt;/D&gt;&lt;D xsi:type="xsd:double"&gt;3.7487058656903809&lt;/D&gt;&lt;D xsi:type="xsd:double"&gt;3.70912932914861&lt;/D&gt;&lt;D xsi:type="xsd:double"&gt;3.7206650955426479&lt;/D&gt;&lt;D xsi:type="xsd:double"&gt;3.6863314127305959&lt;/D&gt;&lt;D xsi:type="xsd:double"&gt;3.7003619325693582&lt;/D&gt;&lt;D xsi:type="xsd:double"&gt;3.6812395366783468&lt;/D&gt;&lt;D xsi:type="xsd:double"&gt;3.697909918182507&lt;/D&gt;&lt;D xsi:type="xsd:double"&gt;3.7124930945543788&lt;/D&gt;&lt;D xsi:type="xsd:double"&gt;3.7346979670982159&lt;/D&gt;&lt;D xsi:type="xsd:double"&gt;3.704761378143735&lt;/D&gt;&lt;D xsi:type="xsd:double"&gt;3.7482680546858531&lt;/D&gt;&lt;D xsi:type="xsd:double"&gt;3.71930587975101&lt;/D&gt;&lt;D xsi:type="xsd:double"&gt;3.6562464784260018&lt;/D&gt;&lt;D xsi:type="xsd:double"&gt;3.6194074057941341&lt;/D&gt;&lt;D xsi:type="xsd:double"&gt;3.5687625853724589&lt;/D&gt;&lt;D xsi:type="xsd:double"&gt;3.5888262305862151&lt;/D&gt;&lt;D xsi:type="xsd:double"&gt;3.56088235518169&lt;/D&gt;&lt;D xsi:type="xsd:double"&gt;3.5452951136317341&lt;/D&gt;&lt;D xsi:type="xsd:double"&gt;3.5489259046727359&lt;/D&gt;&lt;D xsi:type="xsd:double"&gt;3.5496751696223119&lt;/D&gt;&lt;D xsi:type="xsd:double"&gt;3.4932853097892012&lt;/D&gt;&lt;D xsi:type="xsd:double"&gt;3.4536783494809349&lt;/D&gt;&lt;D xsi:type="xsd:double"&gt;3.4620351991793039&lt;/D&gt;&lt;D xsi:type="xsd:double"&gt;3.4550187639603709&lt;/D&gt;&lt;D xsi:type="xsd:double"&gt;3.4262546844984629&lt;/D&gt;&lt;D xsi:type="xsd:double"&gt;3.436433091571367&lt;/D&gt;&lt;D xsi:type="xsd:double"&gt;3.4752551475418541&lt;/D&gt;&lt;D xsi:type="xsd:double"&gt;3.4820626984000831&lt;/D&gt;&lt;D xsi:type="xsd:double"&gt;3.521171014273774&lt;/D&gt;&lt;D xsi:type="xsd:double"&gt;3.4719758312141851&lt;/D&gt;&lt;D xsi:type="xsd:double"&gt;3.4666692644370971&lt;/D&gt;&lt;D xsi:type="xsd:double"&gt;3.515533784075132&lt;/D&gt;&lt;D xsi:type="xsd:double"&gt;3.4988436959042439&lt;/D&gt;&lt;D xsi:type="xsd:double"&gt;3.452448662322718&lt;/D&gt;&lt;D xsi:type="xsd:double"&gt;3.402956517910749&lt;/D&gt;&lt;D xsi:type="xsd:double"&gt;3.371531901904762&lt;/D&gt;&lt;D xsi:type="xsd:double"&gt;3.3613649041596929&lt;/D&gt;&lt;D xsi:type="xsd:double"&gt;3.363836405537767&lt;/D&gt;&lt;D xsi:type="xsd:double"&gt;3.334852648052204&lt;/D&gt;&lt;D xsi:type="xsd:double"&gt;3.289155798747176&lt;/D&gt;&lt;D xsi:type="xsd:double"&gt;3.2709698836276861&lt;/D&gt;&lt;D xsi:type="xsd:double"&gt;3.265571122750869&lt;/D&gt;&lt;D xsi:type="xsd:double"&gt;3.226450802767896&lt;/D&gt;&lt;D xsi:type="xsd:double"&gt;3.1978082891056752&lt;/D&gt;&lt;D xsi:type="xsd:double"&gt;3.207049797696111&lt;/D&gt;&lt;D xsi:type="xsd:double"&gt;3.210736681336539&lt;/D&gt;&lt;D xsi:type="xsd:double"&gt;3.1636007356370541&lt;/D&gt;&lt;D xsi:type="xsd:double"&gt;3.1819086931449849&lt;/D&gt;&lt;D xsi:type="xsd:double"&gt;3.218019391726429&lt;/D&gt;&lt;D xsi:type="xsd:double"&gt;3.2854077675060722&lt;/D&gt;&lt;D xsi:type="xsd:double"&gt;3.229239124078878&lt;/D&gt;&lt;D xsi:type="xsd:double"&gt;3.22925851012951&lt;/D&gt;&lt;D xsi:type="xsd:double"&gt;3.2611840637224021&lt;/D&gt;&lt;D xsi:type="xsd:double"&gt;3.2183100761242089&lt;/D&gt;&lt;D xsi:type="xsd:double"&gt;3.22713456982915&lt;/D&gt;&lt;D xsi:type="xsd:double"&gt;3.1817265326158171&lt;/D&gt;&lt;D xsi:type="xsd:double"&gt;3.12154997145941&lt;/D&gt;&lt;D xsi:type="xsd:double"&gt;3.108656922191734&lt;/D&gt;&lt;D xsi:type="xsd:double"&gt;3.0615809341984379&lt;/D&gt;&lt;D xsi:type="xsd:double"&gt;3.0834606057812151&lt;/D&gt;&lt;D xsi:type="xsd:double"&gt;3.064900319153268&lt;/D&gt;&lt;D xsi:type="xsd:double"&gt;3.004578140856121&lt;/D&gt;&lt;D xsi:type="xsd:double"&gt;2.9971909657273428&lt;/D&gt;&lt;D xsi:type="xsd:double"&gt;3.0019318233502368&lt;/D&gt;&lt;D xsi:type="xsd:double"&gt;3.0119892633536032&lt;/D&gt;&lt;D xsi:type="xsd:double"&gt;3.0219324252872219&lt;/D&gt;&lt;D xsi:type="xsd:double"&gt;2.9727464052164669&lt;/D&gt;&lt;D xsi:type="xsd:double"&gt;3.0041621745792209&lt;/D&gt;&lt;D xsi:type="xsd:double"&gt;2.980927622531897&lt;/D&gt;&lt;D xsi:type="xsd:double"&gt;3.0056905548400872&lt;/D&gt;&lt;D xsi:type="xsd:double"&gt;3.1441319952668518&lt;/D&gt;&lt;D xsi:type="xsd:double"&gt;3.0462879630716948&lt;/D&gt;&lt;D xsi:type="xsd:double"&gt;3.0084727968899569&lt;/D&gt;&lt;D xsi:type="xsd:double"&gt;2.9834720174576961&lt;/D&gt;&lt;D xsi:type="xsd:double"&gt;2.9450559004228238&lt;/D&gt;&lt;D xsi:type="xsd:double"&gt;2.944387476172269&lt;/D&gt;&lt;D xsi:type="xsd:double"&gt;2.94218384450679&lt;/D&gt;&lt;D xsi:type="xsd:double"&gt;2.962771025681874&lt;/D&gt;&lt;D xsi:type="xsd:double"&gt;3.0054011343895439&lt;/D&gt;&lt;D xsi:type="xsd:double"&gt;3.0071217755062269&lt;/D&gt;&lt;D xsi:type="xsd:double"&gt;2.9689823764939138&lt;/D&gt;&lt;D xsi:type="xsd:double"&gt;2.9322460642465709&lt;/D&gt;&lt;D xsi:type="xsd:double"&gt;2.9666074420012669&lt;/D&gt;&lt;D xsi:type="xsd:double"&gt;2.9822661498050529&lt;/D&gt;&lt;D xsi:type="xsd:double"&gt;2.9989423203490131&lt;/D&gt;&lt;D xsi:type="xsd:double"&gt;3.0149124622811221&lt;/D&gt;&lt;D xsi:type="xsd:double"&gt;3.04175501440066&lt;/D&gt;&lt;D xsi:type="xsd:double"&gt;3.0143863709951959&lt;/D&gt;&lt;D xsi:type="xsd:double"&gt;2.9776362820733131&lt;/D&gt;&lt;D xsi:type="xsd:double"&gt;2.948035399235696&lt;/D&gt;&lt;D xsi:type="xsd:double"&gt;2.928558120132474&lt;/D&gt;&lt;D xsi:type="xsd:double"&gt;2.9188578916621948&lt;/D&gt;&lt;D xsi:type="xsd:double"&gt;2.91271282522068&lt;/D&gt;&lt;D xsi:type="xsd:double"&gt;2.8532364363875211&lt;/D&gt;&lt;D xsi:type="xsd:double"&gt;2.87239553875187&lt;/D&gt;&lt;D xsi:type="xsd:double"&gt;2.8153195734066081&lt;/D&gt;&lt;D xsi:type="xsd:double"&gt;2.7978099355245609&lt;/D&gt;&lt;D xsi:type="xsd:double"&gt;2.816310122858515&lt;/D&gt;&lt;D xsi:type="xsd:double"&gt;2.813091475774502&lt;/D&gt;&lt;D xsi:type="xsd:double"&gt;2.798845270491813&lt;/D&gt;&lt;D xsi:type="xsd:double"&gt;2.8134567043560459&lt;/D&gt;&lt;D xsi:type="xsd:double"&gt;2.8904615911910989&lt;/D&gt;&lt;D xsi:type="xsd:double"&gt;2.90375435921723&lt;/D&gt;&lt;D xsi:type="xsd:double"&gt;2.9040275781383169&lt;/D&gt;&lt;D xsi:type="xsd:double"&gt;2.94734638935573&lt;/D&gt;&lt;D xsi:type="xsd:double"&gt;2.9229541230820262&lt;/D&gt;&lt;D xsi:type="xsd:double"&gt;2.9759464500744341&lt;/D&gt;&lt;D xsi:type="xsd:double"&gt;3.0343099986199329&lt;/D&gt;&lt;D xsi:type="xsd:double"&gt;3.0568109763776068&lt;/D&gt;&lt;D xsi:type="xsd:double"&gt;3.0757911933486608&lt;/D&gt;&lt;D xsi:type="xsd:double"&gt;3.1546173308305541&lt;/D&gt;&lt;D xsi:type="xsd:double"&gt;3.163288077369272&lt;/D&gt;&lt;D xsi:type="xsd:double"&gt;3.10277598141519&lt;/D&gt;&lt;D xsi:type="xsd:double"&gt;3.1511895872869751&lt;/D&gt;&lt;D xsi:type="xsd:double"&gt;3.1364542808360358&lt;/D&gt;&lt;D xsi:type="xsd:double"&gt;3.1333087635429488&lt;/D&gt;&lt;D xsi:type="xsd:double"&gt;3.0556967706286149&lt;/D&gt;&lt;D xsi:type="xsd:double"&gt;3.1003064767078228&lt;/D&gt;&lt;D xsi:type="xsd:double"&gt;3.208939295583245&lt;/D&gt;&lt;D xsi:type="xsd:double"&gt;3.2346114344646768&lt;/D&gt;&lt;D xsi:type="xsd:double"&gt;3.2009984517649128&lt;/D&gt;&lt;D xsi:type="xsd:double"&gt;3.1785461703883922&lt;/D&gt;&lt;D xsi:type="xsd:double"&gt;3.1135881775566561&lt;/D&gt;&lt;D xsi:type="xsd:double"&gt;3.1179147285781581&lt;/D&gt;&lt;D xsi:type="xsd:double"&gt;3.092463620811047&lt;/D&gt;&lt;D xsi:type="xsd:double"&gt;3.1147125363221759&lt;/D&gt;&lt;D xsi:type="xsd:double"&gt;3.199840262508705&lt;/D&gt;&lt;D xsi:type="xsd:double"&gt;3.1334527994768751&lt;/D&gt;&lt;D xsi:type="xsd:double"&gt;3.0935772123542828&lt;/D&gt;&lt;D xsi:type="xsd:double"&gt;3.1212680971886&lt;/D&gt;&lt;D xsi:type="xsd:double"&gt;3.1253486341061811&lt;/D&gt;&lt;D xsi:type="xsd:double"&gt;3.093277581592492&lt;/D&gt;&lt;D xsi:type="xsd:double"&gt;3.0740428730528331&lt;/D&gt;&lt;D xsi:type="xsd:double"&gt;3.087032384167586&lt;/D&gt;&lt;D xsi:type="xsd:double"&gt;3.0871747126422342&lt;/D&gt;&lt;D xsi:type="xsd:double"&gt;3.0959872620053721&lt;/D&gt;&lt;D xsi:type="xsd:double"&gt;3.0848261392661431&lt;/D&gt;&lt;D xsi:type="xsd:double"&gt;3.0634633325522751&lt;/D&gt;&lt;D xsi:type="xsd:double"&gt;3.0640780938233831&lt;/D&gt;&lt;D xsi:type="xsd:double"&gt;3.06775766177356&lt;/D&gt;&lt;D xsi:type="xsd:double"&gt;3.066115860821844&lt;/D&gt;&lt;D xsi:type="xsd:double"&gt;3.067032244332148&lt;/D&gt;&lt;D xsi:type="xsd:double"&gt;3.070524021955773&lt;/D&gt;&lt;D xsi:type="xsd:double"&gt;3.073956232984369&lt;/D&gt;&lt;D xsi:type="xsd:double"&gt;3.0655817608452818&lt;/D&gt;&lt;D xsi:type="xsd:double"&gt;3.06519537724666&lt;/D&gt;&lt;D xsi:type="xsd:double"&gt;3.0631665829200889&lt;/D&gt;&lt;D xsi:type="xsd:double"&gt;3.081768918853502&lt;/D&gt;&lt;D xsi:type="xsd:double"&gt;3.0791392258361689&lt;/D&gt;&lt;D xsi:type="xsd:double"&gt;3.0755343509868451&lt;/D&gt;&lt;D xsi:type="xsd:double"&gt;3.0842634642183282&lt;/D&gt;&lt;D xsi:type="xsd:double"&gt;3.0697336454568172&lt;/D&gt;&lt;D xsi:type="xsd:double"&gt;3.0640728404162241&lt;/D&gt;&lt;D xsi:type="xsd:double"&gt;3.0590628155148769&lt;/D&gt;&lt;D xsi:type="xsd:double"&gt;3.0681039399196051&lt;/D&gt;&lt;D xsi:type="xsd:double"&gt;3.0583572002199948&lt;/D&gt;&lt;D xsi:type="xsd:double"&gt;3.0454553197648542&lt;/D&gt;&lt;D xsi:type="xsd:double"&gt;3.0483471717659731&lt;/D&gt;&lt;D xsi:type="xsd:double"&gt;3.0357682374336949&lt;/D&gt;&lt;D xsi:type="xsd:double"&gt;3.039277718617365&lt;/D&gt;&lt;D xsi:type="xsd:double"&gt;3.041336715994869&lt;/D&gt;&lt;D xsi:type="xsd:double"&gt;3.0404112889159869&lt;/D&gt;&lt;D xsi:type="xsd:double"&gt;3.0399341302909582&lt;/D&gt;&lt;D xsi:type="xsd:double"&gt;3.050507094704471&lt;/D&gt;&lt;D xsi:type="xsd:double"&gt;3.0727505754120039&lt;/D&gt;&lt;D xsi:type="xsd:double"&gt;3.063164069880504&lt;/D&gt;&lt;D xsi:type="xsd:double"&gt;3.068301302600343&lt;/D&gt;&lt;D xsi:type="xsd:double"&gt;3.0681738893378161&lt;/D&gt;&lt;D xsi:type="xsd:double"&gt;3.0804255266035732&lt;/D&gt;&lt;D xsi:type="xsd:double"&gt;3.0656919518615919&lt;/D&gt;&lt;D xsi:type="xsd:double"&gt;3.0829585379824791&lt;/D&gt;&lt;D xsi:type="xsd:double"&gt;3.103222610990255&lt;/D&gt;&lt;D xsi:type="xsd:double"&gt;3.1116500257070441&lt;/D&gt;&lt;D xsi:type="xsd:double"&gt;3.089305985809728&lt;/D&gt;&lt;D xsi:type="xsd:double"&gt;3.109282956489777&lt;/D&gt;&lt;D xsi:type="xsd:double"&gt;3.1078573085463739&lt;/D&gt;&lt;D xsi:type="xsd:double"&gt;3.1358453235489931&lt;/D&gt;&lt;D xsi:type="xsd:double"&gt;3.1433322720035348&lt;/D&gt;&lt;D xsi:type="xsd:double"&gt;3.1628984013795951&lt;/D&gt;&lt;D xsi:type="xsd:double"&gt;3.1396074949663628&lt;/D&gt;&lt;D xsi:type="xsd:double"&gt;3.155926993780779&lt;/D&gt;&lt;D xsi:type="xsd:double"&gt;3.1511332667685532&lt;/D&gt;&lt;D xsi:type="xsd:double"&gt;3.137284189418454&lt;/D&gt;&lt;D xsi:type="xsd:double"&gt;3.1542267463283928&lt;/D&gt;&lt;D xsi:type="xsd:double"&gt;3.18776668381057&lt;/D&gt;&lt;D xsi:type="xsd:double"&gt;3.1716504288399059&lt;/D&gt;&lt;D xsi:type="xsd:double"&gt;3.1975907463369762&lt;/D&gt;&lt;D xsi:type="xsd:double"&gt;3.1936802207350938&lt;/D&gt;&lt;D xsi:type="xsd:double"&gt;3.190728716003036&lt;/D&gt;&lt;D xsi:type="xsd:double"&gt;3.2350212679459678&lt;/D&gt;&lt;D xsi:type="xsd:double"&gt;3.2138681776512579&lt;/D&gt;&lt;D xsi:type="xsd:double"&gt;3.1966501133745169&lt;/D&gt;&lt;D xsi:type="xsd:double"&gt;3.175202066474764&lt;/D&gt;&lt;D xsi:type="xsd:double"&gt;3.1924439012959591&lt;/D&gt;&lt;D xsi:type="xsd:double"&gt;3.2148178303180228&lt;/D&gt;&lt;D xsi:type="xsd:double"&gt;3.217944696052867&lt;/D&gt;&lt;D xsi:type="xsd:double"&gt;3.194787584110605&lt;/D&gt;&lt;D xsi:type="xsd:double"&gt;3.1899754144105472&lt;/D&gt;&lt;D xsi:type="xsd:double"&gt;3.230881048251848&lt;/D&gt;&lt;D xsi:type="xsd:double"&gt;3.2244669279047851&lt;/D&gt;&lt;D xsi:type="xsd:double"&gt;3.2151175857777941&lt;/D&gt;&lt;D xsi:type="xsd:double"&gt;3.2122373659196519&lt;/D&gt;&lt;D xsi:type="xsd:double"&gt;3.1960634340364931&lt;/D&gt;&lt;D xsi:type="xsd:double"&gt;3.18249367528337&lt;/D&gt;&lt;D xsi:type="xsd:double"&gt;3.1838859572860518&lt;/D&gt;&lt;D xsi:type="xsd:double"&gt;3.1807118526711489&lt;/D&gt;&lt;D xsi:type="xsd:double"&gt;3.1688441523962818&lt;/D&gt;&lt;D xsi:type="xsd:double"&gt;3.12416039387596&lt;/D&gt;&lt;D xsi:type="xsd:double"&gt;3.1278909800516921&lt;/D&gt;&lt;D xsi:type="xsd:double"&gt;3.1264703995745031&lt;/D&gt;&lt;D xsi:type="xsd:double"&gt;3.1368530693568171&lt;/D&gt;&lt;D xsi:type="xsd:double"&gt;3.143113300121481&lt;/D&gt;&lt;D xsi:type="xsd:double"&gt;3.14365887544464&lt;/D&gt;&lt;D xsi:type="xsd:double"&gt;3.177463543883658&lt;/D&gt;&lt;D xsi:type="xsd:double"&gt;3.188122898204818&lt;/D&gt;&lt;D xsi:type="xsd:double"&gt;3.212603214542042&lt;/D&gt;&lt;D xsi:type="xsd:double"&gt;3.220620785276084&lt;/D&gt;&lt;D xsi:type="xsd:double"&gt;3.2050931372402731&lt;/D&gt;&lt;D xsi:type="xsd:double"&gt;3.2254055495157292&lt;/D&gt;&lt;D xsi:type="xsd:double"&gt;3.2086981693183492&lt;/D&gt;&lt;D xsi:type="xsd:double"&gt;3.17808915999229&lt;/D&gt;&lt;D xsi:type="xsd:double"&gt;3.169976831951995&lt;/D&gt;&lt;D xsi:type="xsd:double"&gt;3.1744511835308349&lt;/D&gt;&lt;D xsi:type="xsd:double"&gt;3.165113312156731&lt;/D&gt;&lt;D xsi:type="xsd:double"&gt;3.1901924946563218&lt;/D&gt;&lt;D xsi:type="xsd:double"&gt;3.188731290534613&lt;/D&gt;&lt;D xsi:type="xsd:double"&gt;3.2100444017624068&lt;/D&gt;&lt;D xsi:type="xsd:double"&gt;3.191740808873043&lt;/D&gt;&lt;D xsi:type="xsd:double"&gt;3.170719885042534&lt;/D&gt;&lt;D xsi:type="xsd:double"&gt;3.163422648590112&lt;/D&gt;&lt;D xsi:type="xsd:double"&gt;3.144140487985315&lt;/D&gt;&lt;D xsi:type="xsd:double"&gt;3.1418302202238162&lt;/D&gt;&lt;D xsi:type="xsd:double"&gt;3.12909835756318&lt;/D&gt;&lt;D xsi:type="xsd:double"&gt;3.118196195232207&lt;/D&gt;&lt;D xsi:type="xsd:double"&gt;3.1143789326913192&lt;/D&gt;&lt;D xsi:type="xsd:double"&gt;3.1198038000171051&lt;/D&gt;&lt;D xsi:type="xsd:double"&gt;3.0874588743940929&lt;/D&gt;&lt;D xsi:type="xsd:double"&gt;3.0868807309448512&lt;/D&gt;&lt;D xsi:type="xsd:double"&gt;3.0836271895995808&lt;/D&gt;&lt;D xsi:type="xsd:double"&gt;3.0880187955834328&lt;/D&gt;&lt;D xsi:type="xsd:double"&gt;3.0753827296277332&lt;/D&gt;&lt;D xsi:type="xsd:double"&gt;3.0747364945429618&lt;/D&gt;&lt;D xsi:type="xsd:double"&gt;3.107673075685498&lt;/D&gt;&lt;D xsi:type="xsd:double"&gt;3.1098675253135291&lt;/D&gt;&lt;D xsi:type="xsd:double"&gt;3.1359398236192009&lt;/D&gt;&lt;D xsi:type="xsd:double"&gt;3.1346288025381721&lt;/D&gt;&lt;D xsi:type="xsd:double"&gt;3.1316847935121581&lt;/D&gt;&lt;D xsi:type="xsd:double"&gt;3.132223345332267&lt;/D&gt;&lt;D xsi:type="xsd:double"&gt;3.1474009452267051&lt;/D&gt;&lt;D xsi:type="xsd:double"&gt;3.1384807690860739&lt;/D&gt;&lt;D xsi:type="xsd:double"&gt;3.1604181439438279&lt;/D&gt;&lt;D xsi:type="xsd:double"&gt;3.177581269870918&lt;/D&gt;&lt;D xsi:type="xsd:double"&gt;3.189143571690757&lt;/D&gt;&lt;D xsi:type="xsd:double"&gt;3.1933822631784712&lt;/D&gt;&lt;D xsi:type="xsd:double"&gt;3.197210049379108&lt;/D&gt;&lt;D xsi:type="xsd:double"&gt;3.200767173747344&lt;/D&gt;&lt;D xsi:type="xsd:double"&gt;3.184189076849778&lt;/D&gt;&lt;D xsi:type="xsd:double"&gt;3.2023999752773382&lt;/D&gt;&lt;D xsi:type="xsd:double"&gt;3.1898744145892119&lt;/D&gt;&lt;D xsi:type="xsd:double"&gt;3.153715656182972&lt;/D&gt;&lt;D xsi:type="xsd:double"&gt;3.145369614696671&lt;/D&gt;&lt;D xsi:type="xsd:double"&gt;3.088528103858434&lt;/D&gt;&lt;D xsi:type="xsd:double"&gt;3.0808771511268569&lt;/D&gt;&lt;D xsi:type="xsd:double"&gt;3.1164087299199732&lt;/D&gt;&lt;D xsi:type="xsd:double"&gt;3.105100350161202&lt;/D&gt;&lt;D xsi:type="xsd:double"&gt;3.098554389846389&lt;/D&gt;&lt;D xsi:type="xsd:double"&gt;3.0595692173477582&lt;/D&gt;&lt;D xsi:type="xsd:double"&gt;3.0606535928595222&lt;/D&gt;&lt;D xsi:type="xsd:double"&gt;3.057210030662421&lt;/D&gt;&lt;D xsi:type="xsd:double"&gt;3.0650289377796631&lt;/D&gt;&lt;D xsi:type="xsd:double"&gt;3.0340488513416268&lt;/D&gt;&lt;D xsi:type="xsd:double"&gt;3.0413663326719629&lt;/D&gt;&lt;D xsi:type="xsd:double"&gt;3.0356288016071948&lt;/D&gt;&lt;D xsi:type="xsd:double"&gt;3.0307333545482118&lt;/D&gt;&lt;D xsi:type="xsd:double"&gt;3.0266809844283631&lt;/D&gt;&lt;D xsi:type="xsd:double"&gt;3.0022160622143752&lt;/D&gt;&lt;D xsi:type="xsd:double"&gt;3.0289874445113121&lt;/D&gt;&lt;D xsi:type="xsd:double"&gt;2.995275769355326&lt;/D&gt;&lt;D xsi:type="xsd:double"&gt;2.9983339379921059&lt;/D&gt;&lt;D xsi:type="xsd:double"&gt;2.97588508049811&lt;/D&gt;&lt;D xsi:type="xsd:double"&gt;2.9765064867538911&lt;/D&gt;&lt;D xsi:type="xsd:double"&gt;2.9502624376059372&lt;/D&gt;&lt;D xsi:type="xsd:double"&gt;2.9527555833268742&lt;/D&gt;&lt;D xsi:type="xsd:double"&gt;2.9480359541023788&lt;/D&gt;&lt;D xsi:type="xsd:double"&gt;2.9222409149653918&lt;/D&gt;&lt;D xsi:type="xsd:double"&gt;2.9289440023321229&lt;/D&gt;&lt;D xsi:type="xsd:double"&gt;2.898399990178675&lt;/D&gt;&lt;D xsi:type="xsd:double"&gt;2.85553012099947&lt;/D&gt;&lt;D xsi:type="xsd:double"&gt;2.8659400696312711&lt;/D&gt;&lt;D xsi:type="xsd:double"&gt;2.9012714125696228&lt;/D&gt;&lt;D xsi:type="xsd:double"&gt;2.866975453136988&lt;/D&gt;&lt;D xsi:type="xsd:double"&gt;2.89234978273458&lt;/D&gt;&lt;D xsi:type="xsd:double"&gt;2.8828571469567148&lt;/D&gt;&lt;D xsi:type="xsd:double"&gt;2.8871412267988572&lt;/D&gt;&lt;D xsi:type="xsd:double"&gt;2.87348455783918&lt;/D&gt;&lt;D xsi:type="xsd:double"&gt;2.87652474414681&lt;/D&gt;&lt;D xsi:type="xsd:double"&gt;2.9190918201076328&lt;/D&gt;&lt;D xsi:type="xsd:double"&gt;2.9163658634980258&lt;/D&gt;&lt;D xsi:type="xsd:double"&gt;2.9290583118240541&lt;/D&gt;&lt;D xsi:type="xsd:double"&gt;2.8702260650536879&lt;/D&gt;&lt;D xsi:type="xsd:double"&gt;2.8710581664412582&lt;/D&gt;&lt;D xsi:type="xsd:double"&gt;2.826829938699158&lt;/D&gt;&lt;D xsi:type="xsd:double"&gt;2.789687948024941&lt;/D&gt;&lt;D xsi:type="xsd:double"&gt;2.7559419099785378&lt;/D&gt;&lt;D xsi:type="xsd:double"&gt;2.</t>
        </r>
      </text>
    </comment>
    <comment ref="A60" authorId="0" shapeId="0">
      <text>
        <r>
          <rPr>
            <b/>
            <sz val="9"/>
            <color indexed="81"/>
            <rFont val="Tahoma"/>
            <charset val="1"/>
          </rPr>
          <t>7459491256331172&lt;/D&gt;&lt;D xsi:type="xsd:double"&gt;2.775173286362246&lt;/D&gt;&lt;D xsi:type="xsd:double"&gt;2.800991207770791&lt;/D&gt;&lt;D xsi:type="xsd:double"&gt;2.776810219057392&lt;/D&gt;&lt;D xsi:type="xsd:double"&gt;2.825197800709172&lt;/D&gt;&lt;D xsi:type="xsd:double"&gt;2.841848680791101&lt;/D&gt;&lt;D xsi:type="xsd:double"&gt;2.8696035726111089&lt;/D&gt;&lt;D xsi:type="xsd:double"&gt;2.9303166800611029&lt;/D&gt;&lt;D xsi:type="xsd:double"&gt;2.8859357788259028&lt;/D&gt;&lt;D xsi:type="xsd:double"&gt;2.880079728315295&lt;/D&gt;&lt;D xsi:type="xsd:double"&gt;2.892341238396035&lt;/D&gt;&lt;D xsi:type="xsd:double"&gt;2.9657669846392909&lt;/D&gt;&lt;D xsi:type="xsd:double"&gt;2.9511977131892171&lt;/D&gt;&lt;D xsi:type="xsd:double"&gt;2.950823826934986&lt;/D&gt;&lt;D xsi:type="xsd:double"&gt;2.9658914719231211&lt;/D&gt;&lt;D xsi:type="xsd:double"&gt;2.935295137082925&lt;/D&gt;&lt;D xsi:type="xsd:double"&gt;2.9577785370389371&lt;/D&gt;&lt;D xsi:type="xsd:double"&gt;2.9332341195785618&lt;/D&gt;&lt;D xsi:type="xsd:double"&gt;2.9090765370166869&lt;/D&gt;&lt;D xsi:type="xsd:double"&gt;2.9214327141336&lt;/D&gt;&lt;D xsi:type="xsd:double"&gt;2.9438603418270208&lt;/D&gt;&lt;D xsi:type="xsd:double"&gt;2.919676196117801&lt;/D&gt;&lt;D xsi:type="xsd:double"&gt;2.9627165926704162&lt;/D&gt;&lt;D xsi:type="xsd:double"&gt;2.9615116907452221&lt;/D&gt;&lt;D xsi:type="xsd:double"&gt;2.96344347553219&lt;/D&gt;&lt;D xsi:type="xsd:double"&gt;2.9422001966082441&lt;/D&gt;&lt;D xsi:type="xsd:double"&gt;2.9321863486970652&lt;/D&gt;&lt;D xsi:type="xsd:double"&gt;2.9826283834075138&lt;/D&gt;&lt;D xsi:type="xsd:double"&gt;3.0236715662191211&lt;/D&gt;&lt;D xsi:type="xsd:double"&gt;3.0088452581969518&lt;/D&gt;&lt;D xsi:type="xsd:double"&gt;3.0177905149497062&lt;/D&gt;&lt;D xsi:type="xsd:double"&gt;2.9718197688680421&lt;/D&gt;&lt;D xsi:type="xsd:double"&gt;2.971453179152387&lt;/D&gt;&lt;D xsi:type="xsd:double"&gt;2.9841930172657531&lt;/D&gt;&lt;D xsi:type="xsd:double"&gt;3.0010186596153128&lt;/D&gt;&lt;D xsi:type="xsd:double"&gt;3.0322850943037989&lt;/D&gt;&lt;D xsi:type="xsd:double"&gt;2.98985099420452&lt;/D&gt;&lt;D xsi:type="xsd:double"&gt;2.9828930693848679&lt;/D&gt;&lt;D xsi:type="xsd:double"&gt;2.9829649395502069&lt;/D&gt;&lt;D xsi:type="xsd:double"&gt;2.9208668923380312&lt;/D&gt;&lt;D xsi:type="xsd:double"&gt;2.902641366563433&lt;/D&gt;&lt;D xsi:type="xsd:double"&gt;2.8899969455286549&lt;/D&gt;&lt;D xsi:type="xsd:double"&gt;2.8856378521783852&lt;/D&gt;&lt;D xsi:type="xsd:double"&gt;2.904121767636819&lt;/D&gt;&lt;D xsi:type="xsd:double"&gt;2.9251409975194251&lt;/D&gt;&lt;D xsi:type="xsd:double"&gt;2.9029818501883868&lt;/D&gt;&lt;D xsi:type="xsd:double"&gt;2.864920668268446&lt;/D&gt;&lt;D xsi:type="xsd:double"&gt;2.8497789066567529&lt;/D&gt;&lt;D xsi:type="xsd:double"&gt;2.850008682089201&lt;/D&gt;&lt;D xsi:type="xsd:double"&gt;2.863315538970391&lt;/D&gt;&lt;D xsi:type="xsd:double"&gt;2.865284958639025&lt;/D&gt;&lt;D xsi:type="xsd:double"&gt;2.8330840300689051&lt;/D&gt;&lt;D xsi:type="xsd:double"&gt;2.885513692470306&lt;/D&gt;&lt;D xsi:type="xsd:double"&gt;2.9033946736666829&lt;/D&gt;&lt;D xsi:type="xsd:double"&gt;2.9238948924227919&lt;/D&gt;&lt;D xsi:type="xsd:double"&gt;2.9204722821280131&lt;/D&gt;&lt;D xsi:type="xsd:double"&gt;2.918453563988733&lt;/D&gt;&lt;D xsi:type="xsd:double"&gt;2.9282515188526679&lt;/D&gt;&lt;D xsi:type="xsd:double"&gt;2.937208510673404&lt;/D&gt;&lt;D xsi:type="xsd:double"&gt;2.9715352770249428&lt;/D&gt;&lt;D xsi:type="xsd:double"&gt;2.9694013495543889&lt;/D&gt;&lt;D xsi:type="xsd:double"&gt;2.9167129584756979&lt;/D&gt;&lt;D xsi:type="xsd:double"&gt;2.9701854076310119&lt;/D&gt;&lt;D xsi:type="xsd:double"&gt;2.975276390884015&lt;/D&gt;&lt;D xsi:type="xsd:double"&gt;3.0198108792983378&lt;/D&gt;&lt;D xsi:type="xsd:double"&gt;3.083685320930714&lt;/D&gt;&lt;D xsi:type="xsd:double"&gt;3.066211194216856&lt;/D&gt;&lt;D xsi:type="xsd:double"&gt;3.0148262740714542&lt;/D&gt;&lt;D xsi:type="xsd:double"&gt;3.0508932135392022&lt;/D&gt;&lt;D xsi:type="xsd:double"&gt;3.0188390371626741&lt;/D&gt;&lt;D xsi:type="xsd:double"&gt;3.0000850783798461&lt;/D&gt;&lt;D xsi:type="xsd:double"&gt;2.963701012156633&lt;/D&gt;&lt;D xsi:type="xsd:double"&gt;2.9734618760546678&lt;/D&gt;&lt;D xsi:type="xsd:double"&gt;3.049796236975812&lt;/D&gt;&lt;D xsi:type="xsd:double"&gt;3.058963937608028&lt;/D&gt;&lt;D xsi:type="xsd:double"&gt;3.1056605110443738&lt;/D&gt;&lt;D xsi:type="xsd:double"&gt;3.050562734568345&lt;/D&gt;&lt;D xsi:type="xsd:double"&gt;2.9874357207760109&lt;/D&gt;&lt;D xsi:type="xsd:double"&gt;2.98899481129462&lt;/D&gt;&lt;D xsi:type="xsd:double"&gt;2.9995240465907909&lt;/D&gt;&lt;D xsi:type="xsd:double"&gt;3.0002654011269532&lt;/D&gt;&lt;D xsi:type="xsd:double"&gt;2.9948684697754979&lt;/D&gt;&lt;D xsi:type="xsd:double"&gt;3.0036730885579419&lt;/D&gt;&lt;D xsi:type="xsd:double"&gt;2.993508932101562&lt;/D&gt;&lt;D xsi:type="xsd:double"&gt;2.9918125732991272&lt;/D&gt;&lt;D xsi:type="xsd:double"&gt;2.9963936675981229&lt;/D&gt;&lt;D xsi:type="xsd:double"&gt;3.007084786629278&lt;/D&gt;&lt;D xsi:type="xsd:double"&gt;3.007542478169559&lt;/D&gt;&lt;D xsi:type="xsd:double"&gt;3.0299735120176292&lt;/D&gt;&lt;D xsi:type="xsd:double"&gt;3.0265319919527309&lt;/D&gt;&lt;D xsi:type="xsd:double"&gt;3.044989131460115&lt;/D&gt;&lt;D xsi:type="xsd:double"&gt;3.045323920029491&lt;/D&gt;&lt;D xsi:type="xsd:double"&gt;3.0383516505576562&lt;/D&gt;&lt;D xsi:type="xsd:double"&gt;3.0303858398575438&lt;/D&gt;&lt;D xsi:type="xsd:double"&gt;3.0315258191331509&lt;/D&gt;&lt;D xsi:type="xsd:double"&gt;3.0282232421285529&lt;/D&gt;&lt;D xsi:type="xsd:double"&gt;3.0202959450410538&lt;/D&gt;&lt;D xsi:type="xsd:double"&gt;3.02809486470476&lt;/D&gt;&lt;D xsi:type="xsd:double"&gt;3.02970532048938&lt;/D&gt;&lt;D xsi:type="xsd:double"&gt;3.01325174478263&lt;/D&gt;&lt;D xsi:type="xsd:double"&gt;3.0092625901143921&lt;/D&gt;&lt;D xsi:type="xsd:double"&gt;3.0043113579130019&lt;/D&gt;&lt;D xsi:type="xsd:double"&gt;2.99297219656242&lt;/D&gt;&lt;D xsi:type="xsd:double"&gt;2.991946054689846&lt;/D&gt;&lt;D xsi:type="xsd:double"&gt;2.993312184054655&lt;/D&gt;&lt;D xsi:type="xsd:double"&gt;2.9875998857002619&lt;/D&gt;&lt;D xsi:type="xsd:double"&gt;2.9932458677903528&lt;/D&gt;&lt;D xsi:type="xsd:double"&gt;3.0047088919692948&lt;/D&gt;&lt;D xsi:type="xsd:double"&gt;3.0017187524017288&lt;/D&gt;&lt;D xsi:type="xsd:double"&gt;3.0064245458878069&lt;/D&gt;&lt;D xsi:type="xsd:double"&gt;3.0079061520847312&lt;/D&gt;&lt;D xsi:type="xsd:double"&gt;3.016443621465426&lt;/D&gt;&lt;D xsi:type="xsd:double"&gt;3.0317373115046191&lt;/D&gt;&lt;D xsi:type="xsd:double"&gt;3.0177425479123161&lt;/D&gt;&lt;D xsi:type="xsd:double"&gt;3.0075034294304608&lt;/D&gt;&lt;D xsi:type="xsd:double"&gt;3.01648506812201&lt;/D&gt;&lt;D xsi:type="xsd:double"&gt;3.0216685036456048&lt;/D&gt;&lt;D xsi:type="xsd:double"&gt;3.02776442961262&lt;/D&gt;&lt;D xsi:type="xsd:double"&gt;3.0321957699020849&lt;/D&gt;&lt;D xsi:type="xsd:double"&gt;3.039688271725427&lt;/D&gt;&lt;D xsi:type="xsd:double"&gt;3.05521962797522&lt;/D&gt;&lt;D xsi:type="xsd:double"&gt;3.0567793822389659&lt;/D&gt;&lt;D xsi:type="xsd:double"&gt;3.06495006804039&lt;/D&gt;&lt;D xsi:type="xsd:double"&gt;3.054277212727881&lt;/D&gt;&lt;D xsi:type="xsd:double"&gt;3.0619513433998811&lt;/D&gt;&lt;D xsi:type="xsd:double"&gt;3.0740283246824829&lt;/D&gt;&lt;D xsi:type="xsd:double"&gt;3.0628353309589991&lt;/D&gt;&lt;D xsi:type="xsd:double"&gt;3.084534056971902&lt;/D&gt;&lt;D xsi:type="xsd:double"&gt;3.0888287541908692&lt;/D&gt;&lt;D xsi:type="xsd:double"&gt;3.08425081030058&lt;/D&gt;&lt;D xsi:type="xsd:double"&gt;3.079509663434838&lt;/D&gt;&lt;D xsi:type="xsd:double"&gt;3.07705309810382&lt;/D&gt;&lt;D xsi:type="xsd:double"&gt;3.1030665371707329&lt;/D&gt;&lt;D xsi:type="xsd:double"&gt;3.10127314376791&lt;/D&gt;&lt;D xsi:type="xsd:double"&gt;3.1060435019164339&lt;/D&gt;&lt;D xsi:type="xsd:double"&gt;3.0971846334673012&lt;/D&gt;&lt;D xsi:type="xsd:double"&gt;3.0866040117276481&lt;/D&gt;&lt;D xsi:type="xsd:double"&gt;3.0884988136821478&lt;/D&gt;&lt;D xsi:type="xsd:double"&gt;3.0590629821266888&lt;/D&gt;&lt;D xsi:type="xsd:double"&gt;3.0640539471728019&lt;/D&gt;&lt;D xsi:type="xsd:double"&gt;3.087707303302889&lt;/D&gt;&lt;D xsi:type="xsd:double"&gt;3.10596123089779&lt;/D&gt;&lt;D xsi:type="xsd:double"&gt;3.0868390675041479&lt;/D&gt;&lt;D xsi:type="xsd:double"&gt;3.1008574678345822&lt;/D&gt;&lt;D xsi:type="xsd:double"&gt;3.1079953623409771&lt;/D&gt;&lt;D xsi:type="xsd:double"&gt;3.117210176457176&lt;/D&gt;&lt;D xsi:type="xsd:double"&gt;3.11653520787375&lt;/D&gt;&lt;D xsi:type="xsd:double"&gt;3.119075945723941&lt;/D&gt;&lt;D xsi:type="xsd:double"&gt;3.1283797420063628&lt;/D&gt;&lt;D xsi:type="xsd:double"&gt;3.1606866526467021&lt;/D&gt;&lt;D xsi:type="xsd:double"&gt;3.181280912740259&lt;/D&gt;&lt;D xsi:type="xsd:double"&gt;3.1919006775135821&lt;/D&gt;&lt;D xsi:type="xsd:double"&gt;3.1769936504213221&lt;/D&gt;&lt;D xsi:type="xsd:double"&gt;3.1742607951061368&lt;/D&gt;&lt;D xsi:type="xsd:double"&gt;3.181438745255214&lt;/D&gt;&lt;D xsi:type="xsd:double"&gt;3.1491425870019052&lt;/D&gt;&lt;D xsi:type="xsd:double"&gt;3.1656528883979211&lt;/D&gt;&lt;D xsi:type="xsd:double"&gt;3.1656449840025518&lt;/D&gt;&lt;D xsi:type="xsd:double"&gt;3.167157344928762&lt;/D&gt;&lt;D xsi:type="xsd:double"&gt;3.1434755203446039&lt;/D&gt;&lt;D xsi:type="xsd:double"&gt;3.1240833380895312&lt;/D&gt;&lt;D xsi:type="xsd:double"&gt;3.126737919803924&lt;/D&gt;&lt;D xsi:type="xsd:double"&gt;3.145908150337648&lt;/D&gt;&lt;D xsi:type="xsd:double"&gt;3.1429755608415531&lt;/D&gt;&lt;D xsi:type="xsd:double"&gt;3.125880600377549&lt;/D&gt;&lt;D xsi:type="xsd:double"&gt;3.157986456972417&lt;/D&gt;&lt;D xsi:type="xsd:double"&gt;3.2209602335184071&lt;/D&gt;&lt;D xsi:type="xsd:double"&gt;3.1985299205621538&lt;/D&gt;&lt;D xsi:type="xsd:double"&gt;3.1994212549106091&lt;/D&gt;&lt;D xsi:type="xsd:double"&gt;3.207451134931258&lt;/D&gt;&lt;D xsi:type="xsd:double"&gt;3.2108264062746552&lt;/D&gt;&lt;D xsi:type="xsd:double"&gt;3.206705115897226&lt;/D&gt;&lt;D xsi:type="xsd:double"&gt;3.196549435835419&lt;/D&gt;&lt;D xsi:type="xsd:double"&gt;3.2005854080407179&lt;/D&gt;&lt;D xsi:type="xsd:double"&gt;3.16398613552801&lt;/D&gt;&lt;D xsi:type="xsd:double"&gt;3.1775947526852262&lt;/D&gt;&lt;D xsi:type="xsd:double"&gt;3.154238450650575&lt;/D&gt;&lt;D xsi:type="xsd:double"&gt;3.1574751744458851&lt;/D&gt;&lt;D xsi:type="xsd:double"&gt;3.1594600896705312&lt;/D&gt;&lt;D xsi:type="xsd:double"&gt;3.1681436204611311&lt;/D&gt;&lt;D xsi:type="xsd:double"&gt;3.1607590280868978&lt;/D&gt;&lt;D xsi:type="xsd:double"&gt;3.1800804705928369&lt;/D&gt;&lt;D xsi:type="xsd:double"&gt;3.2209200808457679&lt;/D&gt;&lt;D xsi:type="xsd:double"&gt;3.22122732688311&lt;/D&gt;&lt;D xsi:type="xsd:double"&gt;3.3199748172300279&lt;/D&gt;&lt;D xsi:type="xsd:double"&gt;3.3585951816583761&lt;/D&gt;&lt;D xsi:type="xsd:double"&gt;3.5084737665418588&lt;/D&gt;&lt;D xsi:type="xsd:double"&gt;3.4347430107946861&lt;/D&gt;&lt;D xsi:type="xsd:double"&gt;3.4828984654413229&lt;/D&gt;&lt;D xsi:type="xsd:double"&gt;3.4826287575569652&lt;/D&gt;&lt;D xsi:type="xsd:double"&gt;3.4169399976828272&lt;/D&gt;&lt;D xsi:type="xsd:double"&gt;3.423557195980786&lt;/D&gt;&lt;D xsi:type="xsd:double"&gt;3.4142697978857708&lt;/D&gt;&lt;D xsi:type="xsd:double"&gt;3.4284490859126109&lt;/D&gt;&lt;D xsi:type="xsd:double"&gt;3.5238881034505032&lt;/D&gt;&lt;D xsi:type="xsd:double"&gt;3.5134638564808478&lt;/D&gt;&lt;D xsi:type="xsd:double"&gt;3.466807058671407&lt;/D&gt;&lt;D xsi:type="xsd:double"&gt;3.519954824017705&lt;/D&gt;&lt;D xsi:type="xsd:double"&gt;3.46482189441595&lt;/D&gt;&lt;D xsi:type="xsd:double"&gt;3.4802465406628351&lt;/D&gt;&lt;D xsi:type="xsd:double"&gt;3.45095754728115&lt;/D&gt;&lt;D xsi:type="xsd:double"&gt;3.420424875757456&lt;/D&gt;&lt;D xsi:type="xsd:double"&gt;3.3838332844076882&lt;/D&gt;&lt;D xsi:type="xsd:double"&gt;3.38057796129624&lt;/D&gt;&lt;D xsi:type="xsd:double"&gt;3.421769669488826&lt;/D&gt;&lt;D xsi:type="xsd:double"&gt;3.499343095140341&lt;/D&gt;&lt;D xsi:type="xsd:double"&gt;3.5032290679677081&lt;/D&gt;&lt;D xsi:type="xsd:double"&gt;3.4675913259728381&lt;/D&gt;&lt;D xsi:type="xsd:double"&gt;3.4889419705487241&lt;/D&gt;&lt;D xsi:type="xsd:double"&gt;3.4728109335133128&lt;/D&gt;&lt;D xsi:type="xsd:double"&gt;3.6073710682692042&lt;/D&gt;&lt;D xsi:type="xsd:double"&gt;3.6145181544604279&lt;/D&gt;&lt;D xsi:type="xsd:double"&gt;3.58835168307991&lt;/D&gt;&lt;D xsi:type="xsd:double"&gt;3.5539156155191818&lt;/D&gt;&lt;D xsi:type="xsd:double"&gt;3.620791574691673&lt;/D&gt;&lt;D xsi:type="xsd:double"&gt;3.61418097030349&lt;/D&gt;&lt;D xsi:type="xsd:double"&gt;3.63763614799812&lt;/D&gt;&lt;D xsi:type="xsd:double"&gt;3.7690193438390378&lt;/D&gt;&lt;D xsi:type="xsd:double"&gt;3.8381450328192939&lt;/D&gt;&lt;D xsi:type="xsd:double"&gt;3.8918029154811911&lt;/D&gt;&lt;D xsi:type="xsd:double"&gt;3.7704264174666471&lt;/D&gt;&lt;D xsi:type="xsd:double"&gt;3.8046052410385709&lt;/D&gt;&lt;D xsi:type="xsd:double"&gt;3.8755066383122752&lt;/D&gt;&lt;D xsi:type="xsd:double"&gt;4.0391869896566179&lt;/D&gt;&lt;D xsi:type="xsd:double"&gt;4.1636737134384729&lt;/D&gt;&lt;D xsi:type="xsd:double"&gt;3.988040275848308&lt;/D&gt;&lt;D xsi:type="xsd:double"&gt;3.8892610113211452&lt;/D&gt;&lt;D xsi:type="xsd:double"&gt;3.9067153216975772&lt;/D&gt;&lt;D xsi:type="xsd:double"&gt;3.826321205660276&lt;/D&gt;&lt;D xsi:type="xsd:double"&gt;3.7977263468265638&lt;/D&gt;&lt;D xsi:type="xsd:double"&gt;3.7177107344340961&lt;/D&gt;&lt;D xsi:type="xsd:double"&gt;3.7849505162693839&lt;/D&gt;&lt;D xsi:type="xsd:double"&gt;3.7274000712008069&lt;/D&gt;&lt;D xsi:type="xsd:double"&gt;3.8744955130617571&lt;/D&gt;&lt;D xsi:type="xsd:double"&gt;3.836026446215667&lt;/D&gt;&lt;D xsi:type="xsd:double"&gt;3.8919331231999408&lt;/D&gt;&lt;D xsi:type="xsd:double"&gt;3.8841681515140332&lt;/D&gt;&lt;D xsi:type="xsd:double"&gt;3.75263345372842&lt;/D&gt;&lt;D xsi:type="xsd:double"&gt;3.727311624387446&lt;/D&gt;&lt;D xsi:type="xsd:double"&gt;3.713293820401117&lt;/D&gt;&lt;D xsi:type="xsd:double"&gt;3.6171794026804438&lt;/D&gt;&lt;D xsi:type="xsd:double"&gt;3.5790726620078979&lt;/D&gt;&lt;D xsi:type="xsd:double"&gt;3.5943502061343819&lt;/D&gt;&lt;D xsi:type="xsd:double"&gt;3.680040630227158&lt;/D&gt;&lt;D xsi:type="xsd:double"&gt;3.63027011520593&lt;/D&gt;&lt;D xsi:type="xsd:double"&gt;3.7124608290084091&lt;/D&gt;&lt;D xsi:type="xsd:double"&gt;3.61595987228336&lt;/D&gt;&lt;D xsi:type="xsd:double"&gt;3.6435172163706842&lt;/D&gt;&lt;D xsi:type="xsd:double"&gt;3.647802651289334&lt;/D&gt;&lt;D xsi:type="xsd:double"&gt;3.5416689078038508&lt;/D&gt;&lt;D xsi:type="xsd:double"&gt;3.767407536168502&lt;/D&gt;&lt;D xsi:type="xsd:double"&gt;3.7470101853988922&lt;/D&gt;&lt;D xsi:type="xsd:double"&gt;3.6805590538020221&lt;/D&gt;&lt;D xsi:type="xsd:double"&gt;3.717195762488092&lt;/D&gt;&lt;D xsi:type="xsd:double"&gt;3.791698249826374&lt;/D&gt;&lt;D xsi:type="xsd:double"&gt;3.8133551861235482&lt;/D&gt;&lt;D xsi:type="xsd:double"&gt;3.8834129367226282&lt;/D&gt;&lt;D xsi:type="xsd:double"&gt;3.921458854543979&lt;/D&gt;&lt;D xsi:type="xsd:double"&gt;3.93700400451445&lt;/D&gt;&lt;D xsi:type="xsd:double"&gt;4.0079610709117324&lt;/D&gt;&lt;D xsi:type="xsd:double"&gt;4.0001128710694491&lt;/D&gt;&lt;D xsi:type="xsd:double"&gt;4.0584722309884889&lt;/D&gt;&lt;D xsi:type="xsd:double"&gt;3.994765680652363&lt;/D&gt;&lt;D xsi:type="xsd:double"&gt;3.950246600775722&lt;/D&gt;&lt;D xsi:type="xsd:double"&gt;4.0055926878928982&lt;/D&gt;&lt;D xsi:type="xsd:double"&gt;3.8061557813823428&lt;/D&gt;&lt;D xsi:type="xsd:double"&gt;3.8026855965506021&lt;/D&gt;&lt;D xsi:type="xsd:double"&gt;3.7769371651920429&lt;/D&gt;&lt;D xsi:type="xsd:double"&gt;3.8265159514303142&lt;/D&gt;&lt;D xsi:type="xsd:double"&gt;3.763429557446698&lt;/D&gt;&lt;D xsi:type="xsd:double"&gt;3.7848914747606561&lt;/D&gt;&lt;D xsi:type="xsd:double"&gt;3.9030835557315071&lt;/D&gt;&lt;D xsi:type="xsd:double"&gt;3.9075786120547691&lt;/D&gt;&lt;D xsi:type="xsd:double"&gt;3.9362546895954229&lt;/D&gt;&lt;D xsi:type="xsd:double"&gt;3.9416940180828939&lt;/D&gt;&lt;D xsi:type="xsd:double"&gt;4.0299151660628727&lt;/D&gt;&lt;D xsi:type="xsd:double"&gt;3.973365931803909&lt;/D&gt;&lt;D xsi:type="xsd:double"&gt;4.0351413437494914&lt;/D&gt;&lt;D xsi:type="xsd:double"&gt;4.0341415543988957&lt;/D&gt;&lt;D xsi:type="xsd:double"&gt;3.9589853377383162&lt;/D&gt;&lt;D xsi:type="xsd:double"&gt;3.978323063385456&lt;/D&gt;&lt;D xsi:type="xsd:double"&gt;3.92469335049622&lt;/D&gt;&lt;D xsi:type="xsd:double"&gt;3.9591461907298831&lt;/D&gt;&lt;D xsi:type="xsd:double"&gt;3.9959744695828578&lt;/D&gt;&lt;D xsi:type="xsd:double"&gt;3.9961866333555061&lt;/D&gt;&lt;D xsi:type="xsd:double"&gt;3.9057678815044659&lt;/D&gt;&lt;D xsi:type="xsd:double"&gt;3.926091899346579&lt;/D&gt;&lt;D xsi:type="xsd:double"&gt;3.8940373227595191&lt;/D&gt;&lt;D xsi:type="xsd:double"&gt;3.9577577846754459&lt;/D&gt;&lt;D xsi:type="xsd:double"&gt;3.879803336865177&lt;/D&gt;&lt;D xsi:type="xsd:double"&gt;3.868956510700559&lt;/D&gt;&lt;D xsi:type="xsd:double"&gt;3.836317512833606&lt;/D&gt;&lt;D xsi:type="xsd:double"&gt;3.846545332000149&lt;/D&gt;&lt;D xsi:type="xsd:double"&gt;3.8296255494235818&lt;/D&gt;&lt;D xsi:type="xsd:double"&gt;3.86971872162544&lt;/D&gt;&lt;D xsi:type="xsd:double"&gt;3.7505403300393678&lt;/D&gt;&lt;D xsi:type="xsd:double"&gt;3.7326208074067782&lt;/D&gt;&lt;D xsi:type="xsd:double"&gt;3.6872789048536561&lt;/D&gt;&lt;D xsi:type="xsd:double"&gt;3.6515501351049289&lt;/D&gt;&lt;D xsi:type="xsd:double"&gt;3.6001019442770081&lt;/D&gt;&lt;D xsi:type="xsd:double"&gt;3.5885015774579809&lt;/D&gt;&lt;D xsi:type="xsd:double"&gt;3.6397549364342838&lt;/D&gt;&lt;D xsi:type="xsd:double"&gt;3.6175846502775508&lt;/D&gt;&lt;D xsi:type="xsd:double"&gt;3.646729851793459&lt;/D&gt;&lt;D xsi:type="xsd:double"&gt;3.5754589570128221&lt;/D&gt;&lt;D xsi:type="xsd:double"&gt;3.568688167064106&lt;/D&gt;&lt;D xsi:type="xsd:double"&gt;3.5735704365825982&lt;/D&gt;&lt;D xsi:type="xsd:double"&gt;3.5771362960436321&lt;/D&gt;&lt;D xsi:type="xsd:double"&gt;3.5290866749246281&lt;/D&gt;&lt;D xsi:type="xsd:double"&gt;3.5374161475273969&lt;/D&gt;&lt;D xsi:type="xsd:double"&gt;3.5485290001994532&lt;/D&gt;&lt;D xsi:type="xsd:double"&gt;3.54221446061235&lt;/D&gt;&lt;D xsi:type="xsd:double"&gt;3.535918285061896&lt;/D&gt;&lt;D xsi:type="xsd:double"&gt;3.45870926072995&lt;/D&gt;&lt;D xsi:type="xsd:double"&gt;3.4701586140579481&lt;/D&gt;&lt;D xsi:type="xsd:double"&gt;3.441097755051834&lt;/D&gt;&lt;D xsi:type="xsd:double"&gt;3.449862037265695&lt;/D&gt;&lt;D xsi:type="xsd:double"&gt;3.4237731375709122&lt;/D&gt;&lt;D xsi:type="xsd:double"&gt;3.4088404629764768&lt;/D&gt;&lt;D xsi:type="xsd:double"&gt;3.4493874153143089&lt;/D&gt;&lt;D xsi:type="xsd:double"&gt;3.4476211905803931&lt;/D&gt;&lt;D xsi:type="xsd:double"&gt;3.4635011424775781&lt;/D&gt;&lt;D xsi:type="xsd:double"&gt;3.4193953694031669&lt;/D&gt;&lt;D xsi:type="xsd:double"&gt;3.40283978109058&lt;/D&gt;&lt;D xsi:type="xsd:double"&gt;3.4131877508342758&lt;/D&gt;&lt;D xsi:type="xsd:double"&gt;3.4089247425390949&lt;/D&gt;&lt;D xsi:type="xsd:double"&gt;3.422523970826854&lt;/D&gt;&lt;D xsi:type="xsd:double"&gt;3.438111040717899&lt;/D&gt;&lt;D xsi:type="xsd:double"&gt;3.448153883608263&lt;/D&gt;&lt;D xsi:type="xsd:double"&gt;3.440440122272149&lt;/D&gt;&lt;D xsi:type="xsd:double"&gt;3.4340806721979589&lt;/D&gt;&lt;D xsi:type="xsd:double"&gt;3.4292697897133331&lt;/D&gt;&lt;D xsi:type="xsd:double"&gt;3.423749290221568&lt;/D&gt;&lt;D xsi:type="xsd:double"&gt;3.426401606165411&lt;/D&gt;&lt;D xsi:type="xsd:double"&gt;3.4251666116122559&lt;/D&gt;&lt;D xsi:type="xsd:double"&gt;3.427183979748448&lt;/D&gt;&lt;D xsi:type="xsd:double"&gt;3.437224363005372&lt;/D&gt;&lt;D xsi:type="xsd:double"&gt;3.4468574903614679&lt;/D&gt;&lt;D xsi:type="xsd:double"&gt;3.4492784380245949&lt;/D&gt;&lt;D xsi:type="xsd:double"&gt;3.4481454674276848&lt;/D&gt;&lt;D xsi:type="xsd:double"&gt;3.459061179388967&lt;/D&gt;&lt;D xsi:type="xsd:double"&gt;3.464006873390677&lt;/D&gt;&lt;D xsi:type="xsd:double"&gt;3.4473564402200778&lt;/D&gt;&lt;D xsi:type="xsd:double"&gt;3.4509810754628929&lt;/D&gt;&lt;D xsi:type="xsd:double"&gt;3.4617433219112441&lt;/D&gt;&lt;D xsi:type="xsd:double"&gt;3.4680211658730609&lt;/D&gt;&lt;D xsi:type="xsd:double"&gt;3.473523601479779&lt;/D&gt;&lt;D xsi:type="xsd:double"&gt;3.4619868402415181&lt;/D&gt;&lt;D xsi:type="xsd:double"&gt;3.4718387324828832&lt;/D&gt;&lt;D xsi:type="xsd:double"&gt;3.4864877994035979&lt;/D&gt;&lt;D xsi:type="xsd:double"&gt;3.4978751968571991&lt;/D&gt;&lt;D xsi:type="xsd:double"&gt;3.4891701781161828&lt;/D&gt;&lt;D xsi:type="xsd:double"&gt;3.4692785827917141&lt;/D&gt;&lt;D xsi:type="xsd:double"&gt;3.48039030618829&lt;/D&gt;&lt;D xsi:type="xsd:double"&gt;3.485161245887971&lt;/D&gt;&lt;D xsi:type="xsd:double"&gt;3.4717376845559591&lt;/D&gt;&lt;D xsi:type="xsd:double"&gt;3.46384745657852&lt;/D&gt;&lt;D xsi:type="xsd:double"&gt;3.46377839403377&lt;/D&gt;&lt;D xsi:type="xsd:double"&gt;3.4851518800946559&lt;/D&gt;&lt;D xsi:type="xsd:double"&gt;3.4844486186524541&lt;/D&gt;&lt;D xsi:type="xsd:double"&gt;3.487885946359186&lt;/D&gt;&lt;D xsi:type="xsd:double"&gt;3.47747516563779&lt;/D&gt;&lt;D xsi:type="xsd:double"&gt;3.4834453642745&lt;/D&gt;&lt;D xsi:type="xsd:double"&gt;3.46227492750661&lt;/D&gt;&lt;D xsi:type="xsd:double"&gt;3.452616261929967&lt;/D&gt;&lt;D xsi:type="xsd:double"&gt;3.4564094352740971&lt;/D&gt;&lt;D xsi:type="xsd:double"&gt;3.4654762405627562&lt;/D&gt;&lt;D xsi:type="xsd:double"&gt;3.5066160183918469&lt;/D&gt;&lt;D xsi:type="xsd:double"&gt;3.5095284200052581&lt;/D&gt;&lt;D xsi:type="xsd:double"&gt;3.5192378643448512&lt;/D&gt;&lt;D xsi:type="xsd:double"&gt;3.529639631738525&lt;/D&gt;&lt;D xsi:type="xsd:double"&gt;3.549136856849036&lt;/D&gt;&lt;D xsi:type="xsd:double"&gt;3.5685653632519649&lt;/D&gt;&lt;D xsi:type="xsd:double"&gt;3.556351883759687&lt;/D&gt;&lt;D xsi:type="xsd:double"&gt;3.6054441469864629&lt;/D&gt;&lt;D xsi:type="xsd:double"&gt;3.6047038999418808&lt;/D&gt;&lt;D xsi:type="xsd:double"&gt;3.6290230643769741&lt;/D&gt;&lt;D xsi:type="xsd:double"&gt;3.643140493564335&lt;/D&gt;&lt;D xsi:type="xsd:double"&gt;3.6345403709805431&lt;/D&gt;&lt;D xsi:type="xsd:double"&gt;3.6526111523542162&lt;/D&gt;&lt;D xsi:type="xsd:double"&gt;3.667808633355222&lt;/D&gt;&lt;D xsi:type="xsd:double"&gt;3.6639006013834878&lt;/D&gt;&lt;D xsi:type="xsd:double"&gt;3.6588144305412218&lt;/D&gt;&lt;D xsi:type="xsd:double"&gt;3.6391153316917788&lt;/D&gt;&lt;D xsi:type="xsd:double"&gt;3.6718969219729671&lt;/D&gt;&lt;D xsi:type="xsd:double"&gt;3.6790345054972851&lt;/D&gt;&lt;D xsi:type="xsd:double"&gt;3.6839516032953159&lt;/D&gt;&lt;D xsi:type="xsd:double"&gt;3.7211041746329689&lt;/D&gt;&lt;D xsi:type="xsd:double"&gt;3.7106766489493062&lt;/D&gt;&lt;D xsi:type="xsd:double"&gt;3.6885729067625821&lt;/D&gt;&lt;D xsi:type="xsd:double"&gt;3.6760830213421878&lt;/D&gt;&lt;D xsi:type="xsd:double"&gt;3.691845117325347&lt;/D&gt;&lt;D xsi:type="xsd:double"&gt;3.6533875628339292&lt;/D&gt;&lt;D xsi:type="xsd:double"&gt;3.6672949504226011&lt;/D&gt;&lt;D xsi:type="xsd:double"&gt;3.6527146765494338&lt;/D&gt;&lt;D xsi:type="xsd:double"&gt;3.673795878367931&lt;/D&gt;&lt;D xsi:type="xsd:double"&gt;3.62933129462022&lt;/D&gt;&lt;D xsi:type="xsd:double"&gt;3.615893059257036&lt;/D&gt;&lt;D xsi:type="xsd:double"&gt;3.621835791801415&lt;/D&gt;&lt;D xsi:type="xsd:double"&gt;3.609508234930773&lt;/D&gt;&lt;D xsi:type="xsd:double"&gt;3.6331862249170022&lt;/D&gt;&lt;D xsi:type="xsd:double"&gt;3.6608654365989728&lt;/D&gt;&lt;D xsi:type="xsd:double"&gt;3.674175499806136&lt;/D&gt;&lt;D xsi:type="xsd:double"&gt;3.663733770540766&lt;/D&gt;&lt;D xsi:type="xsd:double"&gt;3.6440420127141739&lt;/D&gt;&lt;D xsi:type="xsd:double"&gt;3.6551249284487279&lt;/D&gt;&lt;D xsi:type="xsd:double"&gt;3.6182110020250011&lt;/D&gt;&lt;D xsi:type="xsd:double"&gt;3.595009674110988&lt;/D&gt;&lt;D xsi:type="xsd:double"&gt;3.602031400034603&lt;/D&gt;&lt;D xsi:type="xsd:double"&gt;3.589762929965068&lt;/D&gt;&lt;D xsi:type="xsd:double"&gt;3.588859892081417&lt;/D&gt;&lt;D xsi:type="xsd:double"&gt;3.6292473138809669&lt;/D&gt;&lt;D xsi:type="xsd:double"&gt;3.6314101005963342&lt;/D&gt;&lt;D xsi:type="xsd:double"&gt;3.6295270698753779&lt;/D&gt;&lt;D xsi:type="xsd:double"&gt;3.6683262569965551&lt;/D&gt;&lt;D xsi:type="xsd:double"&gt;3.663669274300009&lt;/D&gt;&lt;D xsi:type="xsd:double"&gt;3.6649646016094959&lt;/D&gt;&lt;D xsi:type="xsd:double"&gt;3.6190864656912711&lt;/D&gt;&lt;D xsi:type="xsd:double"&gt;3.652604362007819&lt;/D&gt;&lt;D xsi:type="xsd:double"&gt;3.6196012205750812&lt;/D&gt;&lt;D xsi:type="xsd:double"&gt;3.5969035227029482&lt;/D&gt;&lt;D xsi:type="xsd:double"&gt;3.6694029315005272&lt;/D&gt;&lt;D xsi:type="xsd:double"&gt;3.6938951607165431&lt;/D&gt;&lt;D xsi:type="xsd:double"&gt;3.6984009690843109&lt;/D&gt;&lt;D xsi:type="xsd:double"&gt;3.698056337898441&lt;/D&gt;&lt;D xsi:type="xsd:double"&gt;3.6551723765089958&lt;/D&gt;&lt;D xsi:type="xsd:double"&gt;3.622678261319265&lt;/D&gt;&lt;D xsi:type="xsd:double"&gt;3.59731559025822&lt;/D&gt;&lt;D xsi:type="xsd:double"&gt;3.59755531188769&lt;/D&gt;&lt;D xsi:type="xsd:double"&gt;3.610210660115849&lt;/D&gt;&lt;D xsi:type="xsd:double"&gt;3.624014841494914&lt;/D&gt;&lt;D xsi:type="xsd:double"&gt;3.5870362312266342&lt;/D&gt;&lt;D xsi:type="xsd:double"&gt;3.5801995106814&lt;/D&gt;&lt;D xsi:type="xsd:double"&gt;3.5810136227730109&lt;/D&gt;&lt;D xsi:type="xsd:double"&gt;3.5503940314321731&lt;/D&gt;&lt;D xsi:type="xsd:double"&gt;3.5613795152055778&lt;/D&gt;&lt;D xsi:type="xsd:double"&gt;3.568812129869265&lt;/D&gt;&lt;D xsi:type="xsd:double"&gt;3.5415179313550871&lt;/D&gt;&lt;D xsi:type="xsd:double"&gt;3.5701306485173969&lt;/D&gt;&lt;D xsi:type="xsd:double"&gt;3.5769668362080842&lt;/D&gt;&lt;D xsi:type="xsd:double"&gt;3.5578530402430379&lt;/D&gt;&lt;D xsi:type="xsd:double"&gt;3.5545941950349249&lt;/D&gt;&lt;D xsi:type="xsd:double"&gt;3.5409936399364561&lt;/D&gt;&lt;D xsi:type="xsd:double"&gt;3.561806223519953&lt;/D&gt;&lt;D xsi:type="xsd:double"&gt;3.531955989002673&lt;/D&gt;&lt;D xsi:type="xsd:double"&gt;3.564157721521831&lt;/D&gt;&lt;D xsi:type="xsd:double"&gt;3.572298343308737&lt;/D&gt;&lt;D xsi:type="xsd:double"&gt;3.572216013150677&lt;/D&gt;&lt;D xsi:type="xsd:double"&gt;3.5737992171814681&lt;/D&gt;&lt;D xsi:type="xsd:double"&gt;3.6047016100443559&lt;/D&gt;&lt;D xsi:type="xsd:double"&gt;3.6186718697274758&lt;/D&gt;&lt;D xsi:type="xsd:double"&gt;3.6120228870012681&lt;/D&gt;&lt;D xsi:type="xsd:double"&gt;3.6259145282772578&lt;/D&gt;&lt;D xsi:type="xsd:double"&gt;3.66656460574788&lt;/D&gt;&lt;D xsi:type="xsd:double"&gt;3.6619823195438981&lt;/D&gt;&lt;D xsi:type="xsd:double"&gt;3.5858101270795881&lt;/D&gt;&lt;D xsi:type="xsd:double"&gt;3.6000179899253908&lt;/D&gt;&lt;D xsi:type="xsd:double"&gt;3.5962882508567038&lt;/D&gt;&lt;D xsi:type="xsd:double"&gt;3.571052720804468&lt;/D&gt;&lt;D xsi:type="xsd:double"&gt;3.5757809782508452&lt;/D&gt;&lt;D xsi:type="xsd:double"&gt;3.5066925746054309&lt;/D&gt;&lt;D xsi:type="xsd:double"&gt;3.5019170297216222&lt;/D&gt;&lt;D xsi:type="xsd:double"&gt;3.5088830990822819&lt;/D&gt;&lt;D xsi:type="xsd:double"&gt;3.4830883297901849&lt;/D&gt;&lt;D xsi:type="xsd:double"&gt;3.5148397393023112&lt;/D&gt;&lt;D xsi:type="xsd:double"&gt;3.4914630221753562&lt;/D&gt;&lt;D xsi:type="xsd:double"&gt;3.50720450005303&lt;/D&gt;&lt;D xsi:type="xsd:double"&gt;3.5063391937381381&lt;/D&gt;&lt;D xsi:type="xsd:double"&gt;3.5235517419117381&lt;/D&gt;&lt;D xsi:type="xsd:double"&gt;3.4973748665214939&lt;/D&gt;&lt;D xsi:type="xsd:double"&gt;3.482676499014095&lt;/D&gt;&lt;D xsi:type="xsd:double"&gt;3.487013293608229&lt;/D&gt;&lt;D xsi:type="xsd:double"&gt;3.4845465618061469&lt;/D&gt;&lt;D xsi:type="xsd:double"&gt;3.4680896717261449&lt;/D&gt;&lt;D xsi:type="xsd:double"&gt;3.492718323851157&lt;/D&gt;&lt;D xsi:type="xsd:double"&gt;3.47367290601498&lt;/D&gt;&lt;D xsi:type="xsd:double"&gt;3.4806367593571679&lt;/D&gt;&lt;D xsi:type="xsd:double"&gt;3.4745001860054048&lt;/D&gt;&lt;D xsi:type="xsd:double"&gt;3.458321105404357&lt;/D&gt;&lt;D xsi:type="xsd:double"&gt;3.458163445335146&lt;/D&gt;&lt;D xsi:type="xsd:double"&gt;3.451552666713753&lt;/D&gt;&lt;D xsi:type="xsd:double"&gt;3.4255519638981919&lt;/D&gt;&lt;D xsi:type="xsd:double"&gt;3.41506532804951&lt;/D&gt;&lt;D xsi:type="xsd:double"&gt;3.409829708537389&lt;/D&gt;&lt;D xsi:type="xsd:double"&gt;3.3904762489745282&lt;/D&gt;&lt;D xsi:type="xsd:double"&gt;3.3846290328018491&lt;/D&gt;&lt;D xsi:type="xsd:double"&gt;3.377976271147098&lt;/D&gt;&lt;D xsi:type="xsd:double"&gt;3.407577364588648&lt;/D&gt;&lt;D xsi:type="xsd:double"&gt;3.408749013316148&lt;/D&gt;&lt;D xsi:type="xsd:double"&gt;3.4208329753102231&lt;/D&gt;&lt;D xsi:type="xsd:double"&gt;3.3906344768120982&lt;/D&gt;&lt;D xsi:type="xsd:double"&gt;3.3728158308801479&lt;/D&gt;&lt;D xsi:type="xsd:double"&gt;3.334152628802133&lt;/D&gt;&lt;D xsi:type="xsd:double"&gt;3.3387860147178681&lt;/D&gt;&lt;D xsi:type="xsd:double"&gt;3.3552196413439859&lt;/D&gt;&lt;D xsi:type="xsd:double"&gt;3.3232220585661212&lt;/D&gt;&lt;D xsi:type="xsd:double"&gt;3.40618342601152&lt;/D&gt;&lt;D xsi:type="xsd:double"&gt;3.4309990826694539&lt;/D&gt;&lt;D xsi:type="xsd:double"&gt;3.431112888945981&lt;/D&gt;&lt;D xsi:type="xsd:double"&gt;3.4671316409412158&lt;/D&gt;&lt;D xsi:type="xsd:double"&gt;3.4278252639205871&lt;/D&gt;&lt;D xsi:type="xsd:double"&gt;3.4767430411834521&lt;/D&gt;&lt;D xsi:type="xsd:double"&gt;3.4631836964296561&lt;/D&gt;&lt;D xsi:type="xsd:double"&gt;3.453279005792822&lt;/D&gt;&lt;D xsi:type="xsd:double"&gt;3.458829203894175&lt;/D&gt;&lt;D xsi:type="xsd:double"&gt;3.4163719431438642&lt;/D&gt;&lt;D xsi:type="xsd:double"&gt;3.385338611961815&lt;/D&gt;&lt;D xsi:type="xsd:double"&gt;3.3611764316990569&lt;/D&gt;&lt;D xsi:type="xsd:double"&gt;3.3667497395104671&lt;/D&gt;&lt;D xsi:type="xsd:double"&gt;3.3705292346654159&lt;/D&gt;&lt;D xsi:type="xsd:double"&gt;3.3876959533929&lt;/D&gt;&lt;D xsi:type="xsd:double"&gt;3.356738100796345&lt;/D&gt;&lt;D xsi:type="xsd:double"&gt;3.3402100005504018&lt;/D&gt;&lt;D xsi:type="xsd:double"&gt;3.3764855577819821&lt;/D&gt;&lt;D xsi:type="xsd:double"&gt;3.372486986968612&lt;/D&gt;&lt;D xsi:type="xsd:double"&gt;3.3049236559507551&lt;/D&gt;&lt;D xsi:type="xsd:double"&gt;3.3072302725635181&lt;/D&gt;&lt;D xsi:type="xsd:double"&gt;3.3162909603081769&lt;/D&gt;&lt;D xsi:type="xsd:double"&gt;3.2776728485314992&lt;/D&gt;&lt;D xsi:type="xsd:double"&gt;3.271287751815311&lt;/D&gt;&lt;D xsi:type="xsd:double"&gt;3.2453578687863969&lt;/D&gt;&lt;D xsi:type="xsd:double"&gt;3.2632197116966708&lt;/D&gt;&lt;D xsi:type="xsd:double"&gt;3.2348302748879481&lt;/D&gt;&lt;D xsi:type="xsd:double"&gt;3.2596612031406962&lt;/D&gt;&lt;D xsi:type="xsd:double"&gt;3.2626576662995181&lt;/D&gt;&lt;D xsi:type="xsd:double"&gt;3.24486730616864&lt;/D&gt;&lt;D xsi:type="xsd:double"&gt;3.2391997453363248&lt;/D&gt;&lt;D xsi:type="xsd:double"&gt;3.254280021638726&lt;/D&gt;&lt;D xsi:type="xsd:double"&gt;3.24531335263244&lt;/D&gt;&lt;D xsi:type="xsd:double"&gt;3.2295268617853838&lt;/D&gt;&lt;D xsi:type="xsd:double"&gt;3.224115951206536&lt;/D&gt;&lt;D xsi:type="xsd:double"&gt;3.237407109783367&lt;/D&gt;&lt;D xsi:type="xsd:double"&gt;3.146300179106742&lt;/D&gt;&lt;D xsi:type="xsd:double"&gt;3.1395247268084638&lt;/D&gt;&lt;D xsi:type="xsd:double"&gt;3.151397645484757&lt;/D&gt;&lt;D xsi:type="xsd:double"&gt;3.1546843131197861&lt;/D&gt;&lt;D xsi:type="xsd:double"&gt;3.17979352391657&lt;/D&gt;&lt;D xsi:type="xsd:double"&gt;3.1712066437252191&lt;/D&gt;&lt;D xsi:type="xsd:double"&gt;3.1512182425521278&lt;/D&gt;&lt;D xsi:type="xsd:double"&gt;3.1466025926666732&lt;/D&gt;&lt;D xsi:type="xsd:double"&gt;3.123426920772765&lt;/D&gt;&lt;D xsi:type="xsd:double"&gt;3.132347495625238&lt;/D&gt;&lt;D xsi:type="xsd:double"&gt;3.131927697615243&lt;/D&gt;&lt;D xsi:type="xsd:double"&gt;3.1416581574959359&lt;/D&gt;&lt;D xsi:type="xsd:double"&gt;3.1155696787182121&lt;/D&gt;&lt;D xsi:type="xsd:double"&gt;3.1167509887901339&lt;/D&gt;&lt;D xsi:type="xsd:double"&gt;3.1091701736653121&lt;/D&gt;&lt;D xsi:type="xsd:double"&gt;3.11319056110108&lt;/D&gt;&lt;D xsi:type="xsd:double"&gt;3.12007901412627&lt;/D&gt;&lt;D xsi:type="xsd:double"&gt;3.120685901049026&lt;/D&gt;&lt;D xsi:type="xsd:double"&gt;3.1107187237967771&lt;/D&gt;&lt;D xsi:type="xsd:double"&gt;3.1143767417328441&lt;/D&gt;&lt;D xsi:type="xsd:double"&gt;3.0990236355495711&lt;/D&gt;&lt;D xsi:type="xsd:double"&gt;3.1134744983045488&lt;/D&gt;&lt;D xsi:type="xsd:double"&gt;3.1163097698269939&lt;/D&gt;&lt;D xsi:type="xsd:double"&gt;3.1096260678835428&lt;/D&gt;&lt;D xsi:type="xsd:double"&gt;3.18714373134859&lt;/D&gt;&lt;D xsi:type="xsd:double"&gt;3.172452022925778&lt;/D&gt;&lt;D xsi:type="xsd:double"&gt;3.1771248642779009&lt;/D&gt;&lt;D xsi:type="xsd:double"&gt;3.1792359538510682&lt;/D&gt;&lt;D xsi:type="xsd:double"&gt;3.1579525870507781&lt;/D&gt;&lt;D xsi:type="xsd:double"&gt;3.1562919804876&lt;/D&gt;&lt;D xsi:type="xsd:double"&gt;3.1678524138183581&lt;/D&gt;&lt;D xsi:type="xsd:double"&gt;3.206270546526274&lt;/D&gt;&lt;D xsi:type="xsd:double"&gt;3.1827762297955791&lt;/D&gt;&lt;D xsi:type="xsd:double"&gt;3.2436243106386979&lt;/D&gt;&lt;D xsi:type="xsd:double"&gt;3.2770345551279938&lt;/D&gt;&lt;D xsi:type="xsd:double"&gt;3.2718574123272952&lt;/D&gt;&lt;D xsi:type="xsd:double"&gt;3.31922408799865&lt;/D&gt;&lt;D xsi:type="xsd:double"&gt;3.309587909097282&lt;/D&gt;&lt;D xsi:type="xsd:double"&gt;3.248141816036322&lt;/D&gt;&lt;D xsi:type="xsd:double"&gt;3.2515131058097411&lt;/D&gt;&lt;D xsi:type="xsd:double"&gt;3.2628840092296669&lt;/D&gt;&lt;D xsi:type="xsd:double"&gt;3.2653995906143369&lt;/D&gt;&lt;D xsi:type="xsd:double"&gt;3.259797692895765&lt;/D&gt;&lt;D xsi:type="xsd:double"&gt;3.2624575860189151&lt;/D&gt;&lt;D xsi:type="xsd:double"&gt;3.2533365398901948&lt;/D&gt;&lt;D xsi:type="xsd:double"&gt;3.2551412427709461&lt;/D&gt;&lt;D xsi:type="xsd:double"&gt;3.261338613175937&lt;/D&gt;&lt;D xsi:type="xsd:double"&gt;3.2731919365096012&lt;/D&gt;&lt;D xsi:type="xsd:double"&gt;3.27248672588038&lt;/D&gt;&lt;D xsi:type="xsd:double"&gt;3.27600841512347&lt;/D&gt;&lt;D xsi:type="xsd:double"&gt;3.296043172340116&lt;/D&gt;&lt;D xsi:type="xsd:double"&gt;3.2981066283895109&lt;/D&gt;&lt;D xsi:type="xsd:double"&gt;3.2917509744011459&lt;/D&gt;&lt;D xsi:type="xsd:double"&gt;3.2923902432326888&lt;/D&gt;&lt;D xsi:type="xsd:double"&gt;3.30120909484473&lt;/D&gt;&lt;D xsi:type="xsd:double"&gt;3.299826962515763&lt;/D&gt;&lt;D xsi:type="xsd:double"&gt;3.301611016375698&lt;/D&gt;&lt;D xsi:type="xsd:double"&gt;3.2977202691731389&lt;/D&gt;&lt;D xsi:type="xsd:double"&gt;3.3064689291562339&lt;/D&gt;&lt;D xsi:type="xsd:double"&gt;3.3135776580444629&lt;/D&gt;&lt;D xsi:type="xsd:double"&gt;3.314637243392478&lt;/D&gt;&lt;D xsi:type="xsd:double"&gt;3.3448316525809711&lt;/D&gt;&lt;D xsi:type="xsd:double"&gt;3.3468227287266492&lt;/D&gt;&lt;D xsi:type="xsd:double"&gt;3.3428140634120709&lt;/D&gt;&lt;D xsi:type="xsd:double"&gt;3.3369788135451381&lt;/D&gt;&lt;D xsi:type="xsd:double"&gt;3.334693235483527&lt;/D&gt;&lt;D xsi:type="xsd:double"&gt;3.3367979412962518&lt;/D&gt;&lt;D xsi:type="xsd:double"&gt;3.3560009045435391&lt;/D&gt;&lt;D xsi:type="xsd:double"&gt;3.3628984870690379&lt;/D&gt;&lt;D xsi:type="xsd:double"&gt;3.3701909730044681&lt;/D&gt;&lt;D xsi:type="xsd:double"&gt;3.37377698563111&lt;/D&gt;&lt;D xsi:type="xsd:double"&gt;3.3506640695191789&lt;/D&gt;&lt;D xsi:type="xsd:double"&gt;3.3535836660901661&lt;/D&gt;&lt;D xsi:type="xsd:double"&gt;3.3687697534450241&lt;/D&gt;&lt;D xsi:type="xsd:double"&gt;3.349128253792474&lt;/D&gt;&lt;D xsi:type="xsd:double"&gt;3.3396891670838529&lt;/D&gt;&lt;D xsi:type="xsd:double"&gt;3.338892022741792&lt;/D&gt;&lt;D xsi:type="xsd:double"&gt;3.3418732748160038&lt;/D&gt;&lt;D xsi:type="xsd:double"&gt;3.3351002124771409&lt;/D&gt;&lt;D xsi:type="xsd:double"&gt;3.3412715995287932&lt;/D&gt;&lt;D xsi:type="xsd:double"&gt;3.34143566882032&lt;/D&gt;&lt;D xsi:type="xsd:double"&gt;3.331351749178876&lt;/D&gt;&lt;D xsi:type="xsd:double"&gt;3.3261682982645331&lt;/D&gt;&lt;D xsi:type="xsd:double"&gt;3.316837635869446&lt;/D&gt;&lt;D xsi:type="xsd:double"&gt;3.3217875333305451&lt;/D&gt;&lt;D xsi:type="xsd:double"&gt;3.315665584984179&lt;/D&gt;&lt;D xsi:type="xsd:double"&gt;3.335371633290396&lt;/D&gt;&lt;D xsi:type="xsd:double"&gt;3.3400125338531028&lt;/D&gt;&lt;D xsi:type="xsd:double"&gt;3.33378720939554&lt;/D&gt;&lt;D xsi:type="xsd:double"&gt;3.3320710761733441&lt;/D&gt;&lt;D xsi:type="xsd:double"&gt;3.3143003271416491&lt;/D&gt;&lt;D xsi:type="xsd:double"&gt;3.3210988234742671&lt;/D&gt;&lt;D xsi:type="xsd:double"&gt;3.3302946604261048&lt;/D&gt;&lt;D xsi:type="xsd:double"&gt;3.3660117073738611&lt;/D&gt;&lt;D xsi:type="xsd:double"&gt;3.3698764621143629&lt;/D&gt;&lt;D xsi:type="xsd:double"&gt;3.366918111397704&lt;/D&gt;&lt;D xsi:type="xsd:double"&gt;3.3572953888295092&lt;/D&gt;&lt;D xsi:type="xsd:double"&gt;3.38127522954342&lt;/D&gt;&lt;D xsi:type="xsd:double"&gt;3.3895038012455472&lt;/D&gt;&lt;D xsi:type="xsd:double"&gt;3.3942401349958158&lt;/D&gt;&lt;D xsi:type="xsd:double"&gt;3.4073418344017119&lt;/D&gt;&lt;D xsi:type="xsd:double"&gt;3.409409819201096&lt;/D&gt;&lt;D xsi:type="xsd:double"&gt;3.4231323276920551&lt;/D&gt;&lt;D xsi:type="xsd:double"&gt;3.4395496607484821&lt;/D&gt;&lt;D xsi:type="xsd:double"&gt;3.4639829805199081&lt;/D&gt;&lt;D xsi:type="xsd:double"&gt;3.4651732098104482&lt;/D&gt;&lt;D xsi:type="xsd:double"&gt;3.48663102784173&lt;/D&gt;&lt;D xsi:type="xsd:double"&gt;3.527825385015352&lt;/D&gt;&lt;D xsi:type="xsd:double"&gt;3.5223063386846221&lt;/D&gt;&lt;D xsi:type="xsd:double"&gt;3.478486106327872&lt;/D&gt;&lt;D xsi:type="xsd:double"&gt;3.4833765891772521&lt;/D&gt;&lt;D xsi:type="xsd:double"&gt;3.504240346751351&lt;/D&gt;&lt;D xsi:type="xsd:double"&gt;3.5510513315896142&lt;/D&gt;&lt;D xsi:type="xsd:double"&gt;3.5638556478913568&lt;/D&gt;&lt;D xsi:type="xsd:double"&gt;3.613736612983756&lt;/D&gt;&lt;D xsi:type="xsd:double"&gt;3.6151457343631188&lt;/D&gt;&lt;D xsi:type="xsd:double"&gt;3.5713949683258588&lt;/D&gt;&lt;D xsi:type="xsd:double"&gt;3.5618260131252288&lt;/D&gt;&lt;D xsi:type="xsd:double"&gt;3.5312844751959451&lt;/D&gt;&lt;D xsi:type="xsd:double"&gt;3.5629167130644022&lt;/D&gt;&lt;D xsi:type="xsd:double"&gt;3.6130204567747208&lt;/D&gt;&lt;D xsi:type="xsd:double"&gt;3.58449906424794&lt;/D&gt;&lt;D xsi:type="xsd:double"&gt;3.54424831585124&lt;/D&gt;&lt;D xsi:type="xsd:double"&gt;3.578471951856792&lt;/D&gt;&lt;D xsi:type="xsd:double"&gt;3.5675099253764939&lt;/D&gt;&lt;D xsi:type="xsd:double"&gt;3.5493080813744049&lt;/D&gt;&lt;D xsi:type="xsd:double"&gt;3.4979602159275429&lt;/D&gt;&lt;D xsi:type="xsd:double"&gt;3.516116519892984&lt;/D&gt;&lt;D xsi:type="xsd:double"&gt;3.520379195334141&lt;/D&gt;&lt;D xsi:type="xsd:double"&gt;3.5191862085181391&lt;/D&gt;&lt;D xsi:type="xsd:double"&gt;3.515534253567322&lt;/D&gt;&lt;D xsi:type="xsd:double"&gt;3.5167438079629889&lt;/D&gt;&lt;D xsi:type="xsd:double"&gt;3.517607058725984&lt;/D&gt;&lt;D xsi:type="xsd:double"&gt;3.516993225134208&lt;/D&gt;&lt;D xsi:type="xsd:double"&gt;3.4676821721676152&lt;/D&gt;&lt;D xsi:type="xsd:double"&gt;3.4642250608278959&lt;/D&gt;&lt;D xsi:type="xsd:double"&gt;3.4743312848942352&lt;/D&gt;&lt;D xsi:type="xsd:double"&gt;3.4663576758279362&lt;/D&gt;&lt;D xsi:type="xsd:double"&gt;3.480558281966859&lt;/D&gt;&lt;D xsi:type="xsd:double"&gt;3.4741580500878739&lt;/D&gt;&lt;D xsi:type="xsd:double"&gt;3.4881483906410171&lt;/D&gt;&lt;D xsi:type="xsd:double"&gt;3.4731368358813119&lt;/D&gt;&lt;D xsi:type="xsd:double"&gt;3.4604284623480388&lt;/D&gt;&lt;D xsi:type="xsd:double"&gt;3.4505332285651922&lt;/D&gt;&lt;D xsi:type="xsd:double"&gt;3.4987329139003922&lt;/D&gt;&lt;D xsi:type="xsd:double"&gt;3.5349230074356179&lt;/D&gt;&lt;D xsi:type="xsd:double"&gt;3.5242358952189612&lt;/D&gt;&lt;D xsi:type="xsd:double"&gt;3.51029790581965&lt;/D&gt;&lt;D xsi:type="xsd:double"&gt;3.4711975489612361&lt;/D&gt;&lt;D xsi:type="xsd:double"&gt;3.4495687573432412&lt;/D&gt;&lt;D xsi:type="xsd:double"&gt;3.448190197949919&lt;/D&gt;&lt;D xsi:type="xsd:double"&gt;3.4504714228690361&lt;/D&gt;&lt;D xsi:type="xsd:double"&gt;3.4518553051888352&lt;/D&gt;&lt;D xsi:type="xsd:double"&gt;3.513931041636245&lt;/D&gt;&lt;D xsi:type="xsd:double"&gt;3.528745207089949&lt;/D&gt;&lt;D xsi:type="xsd:double"&gt;3.52426537691329&lt;/D&gt;&lt;D xsi:type="xsd:double"&gt;3.5306768320118169&lt;/D&gt;&lt;D xsi:type="xsd:double"&gt;3.5172517765764431&lt;/D&gt;&lt;D xsi:type="xsd:double"&gt;3.531076311093428&lt;/D&gt;&lt;D xsi:type="xsd:double"&gt;3.5751509341558672&lt;/D&gt;&lt;D xsi:type="xsd:double"&gt;3.5602917885258871&lt;/D&gt;&lt;D xsi:type="xsd:double"&gt;3.554187927260215&lt;/D&gt;&lt;D xsi:type="xsd:double"&gt;3.5130165294053728&lt;/D&gt;&lt;D xsi:type="xsd:double"&gt;3.4862055182858&lt;/D&gt;&lt;D xsi:type="xsd:double"&gt;3.5018432134075548&lt;/D&gt;&lt;D xsi:type="xsd:double"&gt;3.4756091830884741&lt;/D&gt;&lt;D xsi:type="xsd:double"&gt;3.471814454631176&lt;/D&gt;&lt;D xsi:type="xsd:double"&gt;3.458752092560573&lt;/D&gt;&lt;D xsi:type="xsd:double"&gt;3.4405457032442639&lt;/D&gt;&lt;D xsi:type="xsd:double"&gt;3.44926075228128&lt;/D&gt;&lt;D xsi:type="xsd:double"&gt;3.4478421503937682&lt;/D&gt;&lt;D xsi:type="xsd:double"&gt;3.4520946395380161&lt;/D&gt;&lt;D xsi:type="xsd:double"&gt;3.4180194902152539&lt;/D&gt;&lt;</t>
        </r>
      </text>
    </comment>
    <comment ref="A61" authorId="0" shapeId="0">
      <text>
        <r>
          <rPr>
            <b/>
            <sz val="9"/>
            <color indexed="81"/>
            <rFont val="Tahoma"/>
            <charset val="1"/>
          </rPr>
          <t>D xsi:type="xsd:double"&gt;3.4239282976682608&lt;/D&gt;&lt;D xsi:type="xsd:double"&gt;3.439702868306644&lt;/D&gt;&lt;D xsi:type="xsd:double"&gt;3.3985359976052578&lt;/D&gt;&lt;D xsi:type="xsd:double"&gt;3.4105597921177551&lt;/D&gt;&lt;D xsi:type="xsd:double"&gt;3.433470763912065&lt;/D&gt;&lt;D xsi:type="xsd:double"&gt;3.435494493652965&lt;/D&gt;&lt;D xsi:type="xsd:double"&gt;3.444806094335235&lt;/D&gt;&lt;D xsi:type="xsd:double"&gt;3.4354449828663789&lt;/D&gt;&lt;D xsi:type="xsd:double"&gt;3.48322213331772&lt;/D&gt;&lt;D xsi:type="xsd:double"&gt;3.4721799693999809&lt;/D&gt;&lt;D xsi:type="xsd:double"&gt;3.4451900576769079&lt;/D&gt;&lt;D xsi:type="xsd:double"&gt;3.4583648969272849&lt;/D&gt;&lt;D xsi:type="xsd:double"&gt;3.4803673277822922&lt;/D&gt;&lt;D xsi:type="xsd:double"&gt;3.451360401692011&lt;/D&gt;&lt;D xsi:type="xsd:double"&gt;3.4705151393889988&lt;/D&gt;&lt;D xsi:type="xsd:double"&gt;3.485139392148211&lt;/D&gt;&lt;D xsi:type="xsd:double"&gt;3.4535850605699339&lt;/D&gt;&lt;D xsi:type="xsd:double"&gt;3.4445897536159089&lt;/D&gt;&lt;D xsi:type="xsd:double"&gt;3.4597195706688249&lt;/D&gt;&lt;D xsi:type="xsd:double"&gt;3.4793272628016929&lt;/D&gt;&lt;D xsi:type="xsd:double"&gt;3.4497565601894959&lt;/D&gt;&lt;D xsi:type="xsd:double"&gt;3.4399354136635409&lt;/D&gt;&lt;D xsi:type="xsd:double"&gt;3.454222850952485&lt;/D&gt;&lt;D xsi:type="xsd:double"&gt;3.496168651891832&lt;/D&gt;&lt;D xsi:type="xsd:double"&gt;3.518344777450896&lt;/D&gt;&lt;D xsi:type="xsd:double"&gt;3.538774579146621&lt;/D&gt;&lt;D xsi:type="xsd:double"&gt;3.5268227442755169&lt;/D&gt;&lt;D xsi:type="xsd:double"&gt;3.52131038843125&lt;/D&gt;&lt;D xsi:type="xsd:double"&gt;3.454694601255111&lt;/D&gt;&lt;D xsi:type="xsd:double"&gt;3.4701414930497818&lt;/D&gt;&lt;D xsi:type="xsd:double"&gt;3.4655266431521472&lt;/D&gt;&lt;D xsi:type="xsd:double"&gt;3.472716144488766&lt;/D&gt;&lt;D xsi:type="xsd:double"&gt;3.494083090748104&lt;/D&gt;&lt;D xsi:type="xsd:double"&gt;3.4955911717038428&lt;/D&gt;&lt;D xsi:type="xsd:double"&gt;3.5152589832899861&lt;/D&gt;&lt;D xsi:type="xsd:double"&gt;3.532126558572481&lt;/D&gt;&lt;D xsi:type="xsd:double"&gt;3.4882275665507931&lt;/D&gt;&lt;D xsi:type="xsd:double"&gt;3.513994831362838&lt;/D&gt;&lt;D xsi:type="xsd:double"&gt;3.57565408206615&lt;/D&gt;&lt;D xsi:type="xsd:double"&gt;3.5510591661882032&lt;/D&gt;&lt;D xsi:type="xsd:double"&gt;3.501223416031841&lt;/D&gt;&lt;D xsi:type="xsd:double"&gt;3.4251164233783462&lt;/D&gt;&lt;D xsi:type="xsd:double"&gt;3.42689651285223&lt;/D&gt;&lt;D xsi:type="xsd:double"&gt;3.4208132455952551&lt;/D&gt;&lt;D xsi:type="xsd:double"&gt;3.4382577567383268&lt;/D&gt;&lt;D xsi:type="xsd:double"&gt;3.4216099325446119&lt;/D&gt;&lt;D xsi:type="xsd:double"&gt;3.425731041675609&lt;/D&gt;&lt;D xsi:type="xsd:double"&gt;3.4234745188874109&lt;/D&gt;&lt;D xsi:type="xsd:double"&gt;3.40727349533032&lt;/D&gt;&lt;D xsi:type="xsd:double"&gt;3.412134342585301&lt;/D&gt;&lt;D xsi:type="xsd:double"&gt;3.4022719561095278&lt;/D&gt;&lt;D xsi:type="xsd:double"&gt;3.374895196700324&lt;/D&gt;&lt;D xsi:type="xsd:double"&gt;3.390447615622155&lt;/D&gt;&lt;D xsi:type="xsd:double"&gt;3.4151742135648062&lt;/D&gt;&lt;D xsi:type="xsd:double"&gt;3.423716152973499&lt;/D&gt;&lt;D xsi:type="xsd:double"&gt;3.4269206615402208&lt;/D&gt;&lt;D xsi:type="xsd:double"&gt;3.43069938882261&lt;/D&gt;&lt;D xsi:type="xsd:double"&gt;3.4390906144835829&lt;/D&gt;&lt;D xsi:type="xsd:double"&gt;3.5034930252241061&lt;/D&gt;&lt;D xsi:type="xsd:double"&gt;3.5197051348725892&lt;/D&gt;&lt;D xsi:type="xsd:double"&gt;3.5110047881987811&lt;/D&gt;&lt;D xsi:type="xsd:double"&gt;3.5432498081977&lt;/D&gt;&lt;D xsi:type="xsd:double"&gt;3.5402092906879359&lt;/D&gt;&lt;D xsi:type="xsd:double"&gt;3.534731260815819&lt;/D&gt;&lt;D xsi:type="xsd:double"&gt;3.5735671371302442&lt;/D&gt;&lt;D xsi:type="xsd:double"&gt;3.59171604686162&lt;/D&gt;&lt;D xsi:type="xsd:double"&gt;3.578032762886973&lt;/D&gt;&lt;D xsi:type="xsd:double"&gt;3.5397631903372129&lt;/D&gt;&lt;D xsi:type="xsd:double"&gt;3.5299632796512239&lt;/D&gt;&lt;D xsi:type="xsd:double"&gt;3.5342563010827619&lt;/D&gt;&lt;D xsi:type="xsd:double"&gt;3.5283848668090592&lt;/D&gt;&lt;D xsi:type="xsd:double"&gt;3.5225736705614392&lt;/D&gt;&lt;D xsi:type="xsd:double"&gt;3.6054679549635851&lt;/D&gt;&lt;D xsi:type="xsd:double"&gt;3.6269799142890271&lt;/D&gt;&lt;D xsi:type="xsd:double"&gt;3.6245795911603391&lt;/D&gt;&lt;D xsi:type="xsd:double"&gt;3.5785609191550019&lt;/D&gt;&lt;D xsi:type="xsd:double"&gt;3.6120666878812289&lt;/D&gt;&lt;D xsi:type="xsd:double"&gt;3.6011543955592251&lt;/D&gt;&lt;D xsi:type="xsd:double"&gt;3.6000652660166539&lt;/D&gt;&lt;D xsi:type="xsd:double"&gt;3.6162906809030368&lt;/D&gt;&lt;D xsi:type="xsd:double"&gt;3.5982143775249269&lt;/D&gt;&lt;D xsi:type="xsd:double"&gt;3.5787239031886919&lt;/D&gt;&lt;D xsi:type="xsd:double"&gt;3.5654989707845561&lt;/D&gt;&lt;D xsi:type="xsd:double"&gt;3.5986520956405319&lt;/D&gt;&lt;D xsi:type="xsd:double"&gt;3.587566086814721&lt;/D&gt;&lt;D xsi:type="xsd:double"&gt;3.579704970604519&lt;/D&gt;&lt;D xsi:type="xsd:double"&gt;3.6345735920251458&lt;/D&gt;&lt;D xsi:type="xsd:double"&gt;3.6714292278566059&lt;/D&gt;&lt;D xsi:type="xsd:double"&gt;3.7637717696619162&lt;/D&gt;&lt;D xsi:type="xsd:double"&gt;3.766291490799698&lt;/D&gt;&lt;D xsi:type="xsd:double"&gt;3.7278439807797832&lt;/D&gt;&lt;D xsi:type="xsd:double"&gt;3.758669592946394&lt;/D&gt;&lt;D xsi:type="xsd:double"&gt;3.8749517056595661&lt;/D&gt;&lt;D xsi:type="xsd:double"&gt;3.9058314569603052&lt;/D&gt;&lt;D xsi:type="xsd:double"&gt;3.877392424837752&lt;/D&gt;&lt;D xsi:type="xsd:double"&gt;3.8457103958621119&lt;/D&gt;&lt;D xsi:type="xsd:double"&gt;3.8587796698105228&lt;/D&gt;&lt;D xsi:type="xsd:double"&gt;3.789866082777797&lt;/D&gt;&lt;D xsi:type="xsd:double"&gt;3.734189198056372&lt;/D&gt;&lt;D xsi:type="xsd:double"&gt;3.7553608734540642&lt;/D&gt;&lt;D xsi:type="xsd:double"&gt;3.72609682367563&lt;/D&gt;&lt;D xsi:type="xsd:double"&gt;3.6916887078666969&lt;/D&gt;&lt;D xsi:type="xsd:double"&gt;3.6845038577199749&lt;/D&gt;&lt;D xsi:type="xsd:double"&gt;3.6724904371313252&lt;/D&gt;&lt;D xsi:type="xsd:double"&gt;3.710714195535525&lt;/D&gt;&lt;D xsi:type="xsd:double"&gt;3.6834779081193858&lt;/D&gt;&lt;D xsi:type="xsd:double"&gt;3.6842167647513362&lt;/D&gt;&lt;D xsi:type="xsd:double"&gt;3.6992232892034518&lt;/D&gt;&lt;D xsi:type="xsd:double"&gt;3.678326340179717&lt;/D&gt;&lt;D xsi:type="xsd:double"&gt;3.6166438746224392&lt;/D&gt;&lt;D xsi:type="xsd:double"&gt;3.6129199293194789&lt;/D&gt;&lt;D xsi:type="xsd:double"&gt;3.624402991532131&lt;/D&gt;&lt;D xsi:type="xsd:double"&gt;3.62118815848646&lt;/D&gt;&lt;D xsi:type="xsd:double"&gt;3.6239839229478661&lt;/D&gt;&lt;D xsi:type="xsd:double"&gt;3.621557333635915&lt;/D&gt;&lt;D xsi:type="xsd:double"&gt;3.6206132775220778&lt;/D&gt;&lt;D xsi:type="xsd:double"&gt;3.6297948754623341&lt;/D&gt;&lt;D xsi:type="xsd:double"&gt;3.6307909234125488&lt;/D&gt;&lt;D xsi:type="xsd:double"&gt;3.641935587658494&lt;/D&gt;&lt;D xsi:type="xsd:double"&gt;3.6501658564556361&lt;/D&gt;&lt;D xsi:type="xsd:double"&gt;3.6594652833708019&lt;/D&gt;&lt;D xsi:type="xsd:double"&gt;3.6626617447011869&lt;/D&gt;&lt;D xsi:type="xsd:double"&gt;3.6598433324758122&lt;/D&gt;&lt;D xsi:type="xsd:double"&gt;3.6608774572352218&lt;/D&gt;&lt;D xsi:type="xsd:double"&gt;3.672628134621712&lt;/D&gt;&lt;D xsi:type="xsd:double"&gt;3.662897059468742&lt;/D&gt;&lt;D xsi:type="xsd:double"&gt;3.65171257185896&lt;/D&gt;&lt;D xsi:type="xsd:double"&gt;3.6566377164105481&lt;/D&gt;&lt;D xsi:type="xsd:double"&gt;3.6509341971307241&lt;/D&gt;&lt;D xsi:type="xsd:double"&gt;3.653749703168268&lt;/D&gt;&lt;D xsi:type="xsd:double"&gt;3.646090094889102&lt;/D&gt;&lt;D xsi:type="xsd:double"&gt;3.64443389941452&lt;/D&gt;&lt;D xsi:type="xsd:double"&gt;3.6296681084971971&lt;/D&gt;&lt;D xsi:type="xsd:double"&gt;3.62599998059641&lt;/D&gt;&lt;D xsi:type="xsd:double"&gt;3.6258565475851152&lt;/D&gt;&lt;D xsi:type="xsd:double"&gt;3.6290938711590521&lt;/D&gt;&lt;D xsi:type="xsd:double"&gt;3.634572254984771&lt;/D&gt;&lt;D xsi:type="xsd:double"&gt;3.6270360256272651&lt;/D&gt;&lt;D xsi:type="xsd:double"&gt;3.6160179588141279&lt;/D&gt;&lt;D xsi:type="xsd:double"&gt;3.5996446777349731&lt;/D&gt;&lt;D xsi:type="xsd:double"&gt;3.606541464070518&lt;/D&gt;&lt;D xsi:type="xsd:double"&gt;3.607775487857714&lt;/D&gt;&lt;D xsi:type="xsd:double"&gt;3.6252500774206782&lt;/D&gt;&lt;D xsi:type="xsd:double"&gt;3.6279177312606&lt;/D&gt;&lt;D xsi:type="xsd:double"&gt;3.62430845098737&lt;/D&gt;&lt;D xsi:type="xsd:double"&gt;3.6263814863424129&lt;/D&gt;&lt;D xsi:type="xsd:double"&gt;3.6385090186101352&lt;/D&gt;&lt;D xsi:type="xsd:double"&gt;3.637252191434253&lt;/D&gt;&lt;D xsi:type="xsd:double"&gt;3.6528176690941758&lt;/D&gt;&lt;D xsi:type="xsd:double"&gt;3.6582125363402409&lt;/D&gt;&lt;D xsi:type="xsd:double"&gt;3.642436593961178&lt;/D&gt;&lt;D xsi:type="xsd:double"&gt;3.661822261728402&lt;/D&gt;&lt;D xsi:type="xsd:double"&gt;3.654199502230032&lt;/D&gt;&lt;D xsi:type="xsd:double"&gt;3.6706049463215891&lt;/D&gt;&lt;D xsi:type="xsd:double"&gt;3.693169467017388&lt;/D&gt;&lt;D xsi:type="xsd:double"&gt;3.6878551615832138&lt;/D&gt;&lt;D xsi:type="xsd:double"&gt;3.6893912242639919&lt;/D&gt;&lt;D xsi:type="xsd:double"&gt;3.6673464145485108&lt;/D&gt;&lt;D xsi:type="xsd:double"&gt;3.6633460842048149&lt;/D&gt;&lt;D xsi:type="xsd:double"&gt;3.6499457422808228&lt;/D&gt;&lt;D xsi:type="xsd:double"&gt;3.6413388445910448&lt;/D&gt;&lt;D xsi:type="xsd:double"&gt;3.64224000902348&lt;/D&gt;&lt;D xsi:type="xsd:double"&gt;3.64327607875336&lt;/D&gt;&lt;D xsi:type="xsd:double"&gt;3.6342440965292719&lt;/D&gt;&lt;D xsi:type="xsd:double"&gt;3.636620494561984&lt;/D&gt;&lt;D xsi:type="xsd:double"&gt;3.6295718915613069&lt;/D&gt;&lt;D xsi:type="xsd:double"&gt;3.6284256293910429&lt;/D&gt;&lt;D xsi:type="xsd:double"&gt;3.6280730598798532&lt;/D&gt;&lt;D xsi:type="xsd:double"&gt;3.6293339195505991&lt;/D&gt;&lt;D xsi:type="xsd:double"&gt;3.6202001808593538&lt;/D&gt;&lt;D xsi:type="xsd:double"&gt;3.6263745100733922&lt;/D&gt;&lt;D xsi:type="xsd:double"&gt;3.6221392058718358&lt;/D&gt;&lt;D xsi:type="xsd:double"&gt;3.6071422478311881&lt;/D&gt;&lt;D xsi:type="xsd:double"&gt;3.618377912969176&lt;/D&gt;&lt;D xsi:type="xsd:double"&gt;3.6218156830719148&lt;/D&gt;&lt;D xsi:type="xsd:double"&gt;3.6328300170087409&lt;/D&gt;&lt;D xsi:type="xsd:double"&gt;3.6312611774815791&lt;/D&gt;&lt;D xsi:type="xsd:double"&gt;3.6170069137021459&lt;/D&gt;&lt;D xsi:type="xsd:double"&gt;3.6226574525793618&lt;/D&gt;&lt;D xsi:type="xsd:double"&gt;3.6302830024943908&lt;/D&gt;&lt;D xsi:type="xsd:double"&gt;3.6206519944018538&lt;/D&gt;&lt;D xsi:type="xsd:double"&gt;3.620962211084803&lt;/D&gt;&lt;D xsi:type="xsd:double"&gt;3.6287617480209988&lt;/D&gt;&lt;D xsi:type="xsd:double"&gt;3.6284269453040272&lt;/D&gt;&lt;D xsi:type="xsd:double"&gt;3.63292387757321&lt;/D&gt;&lt;D xsi:type="xsd:double"&gt;3.6302015841555382&lt;/D&gt;&lt;D xsi:type="xsd:double"&gt;3.663592756838677&lt;/D&gt;&lt;D xsi:type="xsd:double"&gt;3.656145081343301&lt;/D&gt;&lt;D xsi:type="xsd:double"&gt;3.6574422439182932&lt;/D&gt;&lt;D xsi:type="xsd:double"&gt;3.628769711560031&lt;/D&gt;&lt;D xsi:type="xsd:double"&gt;3.6330853094274591&lt;/D&gt;&lt;D xsi:type="xsd:double"&gt;3.6345997435035859&lt;/D&gt;&lt;D xsi:type="xsd:double"&gt;3.6073202424938491&lt;/D&gt;&lt;D xsi:type="xsd:double"&gt;3.6030049198095009&lt;/D&gt;&lt;D xsi:type="xsd:double"&gt;3.603059841611385&lt;/D&gt;&lt;D xsi:type="xsd:double"&gt;3.6026812086466622&lt;/D&gt;&lt;D xsi:type="xsd:double"&gt;3.598140618768642&lt;/D&gt;&lt;D xsi:type="xsd:double"&gt;3.6334591296318242&lt;/D&gt;&lt;D xsi:type="xsd:double"&gt;3.6265465804315&lt;/D&gt;&lt;D xsi:type="xsd:double"&gt;3.632834135545957&lt;/D&gt;&lt;D xsi:type="xsd:double"&gt;3.6234832885742&lt;/D&gt;&lt;D xsi:type="xsd:double"&gt;3.6125100407457009&lt;/D&gt;&lt;D xsi:type="xsd:double"&gt;3.6091336799657272&lt;/D&gt;&lt;D xsi:type="xsd:double"&gt;3.6073726392084269&lt;/D&gt;&lt;D xsi:type="xsd:double"&gt;3.6167344593779478&lt;/D&gt;&lt;D xsi:type="xsd:double"&gt;3.6230626663961312&lt;/D&gt;&lt;D xsi:type="xsd:double"&gt;3.5897769775881838&lt;/D&gt;&lt;D xsi:type="xsd:double"&gt;3.5747426067399042&lt;/D&gt;&lt;D xsi:type="xsd:double"&gt;3.5622997868721&lt;/D&gt;&lt;D xsi:type="xsd:double"&gt;3.5535263207609722&lt;/D&gt;&lt;D xsi:type="xsd:double"&gt;3.5381696645329561&lt;/D&gt;&lt;D xsi:type="xsd:double"&gt;3.521866984266397&lt;/D&gt;&lt;D xsi:type="xsd:double"&gt;3.5146529664494079&lt;/D&gt;&lt;D xsi:type="xsd:double"&gt;3.5135563307266531&lt;/D&gt;&lt;D xsi:type="xsd:double"&gt;3.528747268220314&lt;/D&gt;&lt;D xsi:type="xsd:double"&gt;3.52477216659334&lt;/D&gt;&lt;D xsi:type="xsd:double"&gt;3.5186481186908249&lt;/D&gt;&lt;D xsi:type="xsd:double"&gt;3.52305157624826&lt;/D&gt;&lt;D xsi:type="xsd:double"&gt;3.542028527122651&lt;/D&gt;&lt;D xsi:type="xsd:double"&gt;3.5480154465780118&lt;/D&gt;&lt;D xsi:type="xsd:double"&gt;3.5198975193664519&lt;/D&gt;&lt;D xsi:type="xsd:double"&gt;3.5202965783103282&lt;/D&gt;&lt;D xsi:type="xsd:double"&gt;3.5036520426432118&lt;/D&gt;&lt;D xsi:type="xsd:double"&gt;3.5183422665567439&lt;/D&gt;&lt;D xsi:type="xsd:double"&gt;3.5019167375898128&lt;/D&gt;&lt;D xsi:type="xsd:double"&gt;3.505967029838196&lt;/D&gt;&lt;D xsi:type="xsd:double"&gt;3.492972332588324&lt;/D&gt;&lt;D xsi:type="xsd:double"&gt;3.4905981786671432&lt;/D&gt;&lt;D xsi:type="xsd:double"&gt;3.5039943537117768&lt;/D&gt;&lt;D xsi:type="xsd:double"&gt;3.490334412475423&lt;/D&gt;&lt;D xsi:type="xsd:double"&gt;3.481777180237025&lt;/D&gt;&lt;D xsi:type="xsd:double"&gt;3.49400808853449&lt;/D&gt;&lt;D xsi:type="xsd:double"&gt;3.5075653360668788&lt;/D&gt;&lt;D xsi:type="xsd:double"&gt;3.52146037577047&lt;/D&gt;&lt;D xsi:type="xsd:double"&gt;3.5212558691932041&lt;/D&gt;&lt;D xsi:type="xsd:double"&gt;3.519431260631527&lt;/D&gt;&lt;D xsi:type="xsd:double"&gt;3.5178349579711781&lt;/D&gt;&lt;D xsi:type="xsd:double"&gt;3.466856979429032&lt;/D&gt;&lt;D xsi:type="xsd:double"&gt;3.4690249952664729&lt;/D&gt;&lt;D xsi:type="xsd:double"&gt;3.473001102713186&lt;/D&gt;&lt;D xsi:type="xsd:double"&gt;3.4698367981291529&lt;/D&gt;&lt;D xsi:type="xsd:double"&gt;3.5177536422457631&lt;/D&gt;&lt;D xsi:type="xsd:double"&gt;3.5203797779899841&lt;/D&gt;&lt;D xsi:type="xsd:double"&gt;3.52991627949224&lt;/D&gt;&lt;D xsi:type="xsd:double"&gt;3.5518406811985228&lt;/D&gt;&lt;D xsi:type="xsd:double"&gt;3.5743572309437979&lt;/D&gt;&lt;D xsi:type="xsd:double"&gt;3.549874615704645&lt;/D&gt;&lt;D xsi:type="xsd:double"&gt;3.570765371038171&lt;/D&gt;&lt;D xsi:type="xsd:double"&gt;3.5556843167183221&lt;/D&gt;&lt;D xsi:type="xsd:double"&gt;3.593989863419893&lt;/D&gt;&lt;D xsi:type="xsd:double"&gt;3.60790902425087&lt;/D&gt;&lt;D xsi:type="xsd:double"&gt;3.600534507993971&lt;/D&gt;&lt;D xsi:type="xsd:double"&gt;3.615661303621243&lt;/D&gt;&lt;D xsi:type="xsd:double"&gt;3.629465234015087&lt;/D&gt;&lt;D xsi:type="xsd:double"&gt;3.675568479942112&lt;/D&gt;&lt;D xsi:type="xsd:double"&gt;3.7126974927380592&lt;/D&gt;&lt;D xsi:type="xsd:double"&gt;3.69925646564096&lt;/D&gt;&lt;D xsi:type="xsd:double"&gt;3.665431558057918&lt;/D&gt;&lt;D xsi:type="xsd:double"&gt;3.653242183330482&lt;/D&gt;&lt;D xsi:type="xsd:double"&gt;3.6770660942770479&lt;/D&gt;&lt;D xsi:type="xsd:double"&gt;3.63608063543648&lt;/D&gt;&lt;D xsi:type="xsd:double"&gt;3.6920230248755042&lt;/D&gt;&lt;D xsi:type="xsd:double"&gt;3.69843090409681&lt;/D&gt;&lt;D xsi:type="xsd:double"&gt;3.7091371860236082&lt;/D&gt;&lt;D xsi:type="xsd:double"&gt;3.678734254632916&lt;/D&gt;&lt;D xsi:type="xsd:double"&gt;3.720208265329298&lt;/D&gt;&lt;D xsi:type="xsd:double"&gt;3.7102371029996659&lt;/D&gt;&lt;D xsi:type="xsd:double"&gt;3.704247524542351&lt;/D&gt;&lt;D xsi:type="xsd:double"&gt;3.7055843465878269&lt;/D&gt;&lt;D xsi:type="xsd:double"&gt;3.6655278266737792&lt;/D&gt;&lt;D xsi:type="xsd:double"&gt;3.676586044406339&lt;/D&gt;&lt;D xsi:type="xsd:double"&gt;3.678154742832298&lt;/D&gt;&lt;D xsi:type="xsd:double"&gt;3.700641145268118&lt;/D&gt;&lt;D xsi:type="xsd:double"&gt;3.655411317914214&lt;/D&gt;&lt;D xsi:type="xsd:double"&gt;3.6133918718620528&lt;/D&gt;&lt;D xsi:type="xsd:double"&gt;3.6270689280847241&lt;/D&gt;&lt;D xsi:type="xsd:double"&gt;3.5914992124906742&lt;/D&gt;&lt;D xsi:type="xsd:double"&gt;3.58259904360354&lt;/D&gt;&lt;D xsi:type="xsd:double"&gt;3.5924327532705869&lt;/D&gt;&lt;D xsi:type="xsd:double"&gt;3.616080616220299&lt;/D&gt;&lt;D xsi:type="xsd:double"&gt;3.6215807568109581&lt;/D&gt;&lt;D xsi:type="xsd:double"&gt;3.627728204008537&lt;/D&gt;&lt;D xsi:type="xsd:double"&gt;3.6051667902157658&lt;/D&gt;&lt;D xsi:type="xsd:double"&gt;3.5959116651570082&lt;/D&gt;&lt;D xsi:type="xsd:double"&gt;3.5747273808487412&lt;/D&gt;&lt;D xsi:type="xsd:double"&gt;3.5675908662795468&lt;/D&gt;&lt;D xsi:type="xsd:double"&gt;3.559408532233387&lt;/D&gt;&lt;D xsi:type="xsd:double"&gt;3.5958294685619481&lt;/D&gt;&lt;D xsi:type="xsd:double"&gt;3.6319607876644722&lt;/D&gt;&lt;D xsi:type="xsd:double"&gt;3.652119075778399&lt;/D&gt;&lt;D xsi:type="xsd:double"&gt;3.6470696651918662&lt;/D&gt;&lt;D xsi:type="xsd:double"&gt;3.6417426698716162&lt;/D&gt;&lt;D xsi:type="xsd:double"&gt;3.5700087398971081&lt;/D&gt;&lt;D xsi:type="xsd:double"&gt;3.5829301601307031&lt;/D&gt;&lt;D xsi:type="xsd:double"&gt;3.54062560711692&lt;/D&gt;&lt;D xsi:type="xsd:double"&gt;3.5531779455590642&lt;/D&gt;&lt;D xsi:type="xsd:double"&gt;3.5602199260556922&lt;/D&gt;&lt;D xsi:type="xsd:double"&gt;3.6452059395541658&lt;/D&gt;&lt;D xsi:type="xsd:double"&gt;3.6037208499870639&lt;/D&gt;&lt;D xsi:type="xsd:double"&gt;3.636999907432898&lt;/D&gt;&lt;D xsi:type="xsd:double"&gt;3.5752744914107031&lt;/D&gt;&lt;D xsi:type="xsd:double"&gt;3.560236491318205&lt;/D&gt;&lt;D xsi:type="xsd:double"&gt;3.54339743438558&lt;/D&gt;&lt;D xsi:type="xsd:double"&gt;3.6090703518385818&lt;/D&gt;&lt;D xsi:type="xsd:double"&gt;3.6046572697275359&lt;/D&gt;&lt;D xsi:type="xsd:double"&gt;3.63428496867868&lt;/D&gt;&lt;D xsi:type="xsd:double"&gt;3.63357608004415&lt;/D&gt;&lt;D xsi:type="xsd:double"&gt;3.660411968245624&lt;/D&gt;&lt;D xsi:type="xsd:double"&gt;3.7395568021180909&lt;/D&gt;&lt;D xsi:type="xsd:double"&gt;3.7451937332952641&lt;/D&gt;&lt;D xsi:type="xsd:double"&gt;3.7083017879075051&lt;/D&gt;&lt;D xsi:type="xsd:double"&gt;3.6642158277862649&lt;/D&gt;&lt;D xsi:type="xsd:double"&gt;3.6168008843012971&lt;/D&gt;&lt;D xsi:type="xsd:double"&gt;3.62394282843899&lt;/D&gt;&lt;D xsi:type="xsd:double"&gt;3.6267613558155962&lt;/D&gt;&lt;D xsi:type="xsd:double"&gt;3.5594866475912772&lt;/D&gt;&lt;D xsi:type="xsd:double"&gt;3.6021528339362159&lt;/D&gt;&lt;D xsi:type="xsd:double"&gt;3.5873544884006581&lt;/D&gt;&lt;D xsi:type="xsd:double"&gt;3.5452587350521778&lt;/D&gt;&lt;D xsi:type="xsd:double"&gt;3.5567270780194962&lt;/D&gt;&lt;D xsi:type="xsd:double"&gt;3.5902461177431642&lt;/D&gt;&lt;D xsi:type="xsd:double"&gt;3.570419044562354&lt;/D&gt;&lt;D xsi:type="xsd:double"&gt;3.552623803975258&lt;/D&gt;&lt;D xsi:type="xsd:double"&gt;3.53996358602516&lt;/D&gt;&lt;D xsi:type="xsd:double"&gt;3.5258485841983549&lt;/D&gt;&lt;D xsi:type="xsd:double"&gt;3.4998513256575872&lt;/D&gt;&lt;D xsi:type="xsd:double"&gt;3.50675774307738&lt;/D&gt;&lt;D xsi:type="xsd:double"&gt;3.4825865940703569&lt;/D&gt;&lt;D xsi:type="xsd:double"&gt;3.5104978148380832&lt;/D&gt;&lt;D xsi:type="xsd:double"&gt;3.5522437552899508&lt;/D&gt;&lt;D xsi:type="xsd:double"&gt;3.51870349998313&lt;/D&gt;&lt;D xsi:type="xsd:double"&gt;3.45407493516166&lt;/D&gt;&lt;D xsi:type="xsd:double"&gt;3.4304579370878052&lt;/D&gt;&lt;D xsi:type="xsd:double"&gt;3.3781337915583789&lt;/D&gt;&lt;D xsi:type="xsd:double"&gt;3.3630677515988809&lt;/D&gt;&lt;D xsi:type="xsd:double"&gt;3.3719239607148062&lt;/D&gt;&lt;D xsi:type="xsd:double"&gt;3.358274692049632&lt;/D&gt;&lt;D xsi:type="xsd:double"&gt;3.3968563628146371&lt;/D&gt;&lt;D xsi:type="xsd:double"&gt;3.3950219433696209&lt;/D&gt;&lt;D xsi:type="xsd:double"&gt;3.4132231223701992&lt;/D&gt;&lt;D xsi:type="xsd:double"&gt;3.4035617161710219&lt;/D&gt;&lt;D xsi:type="xsd:double"&gt;3.3843670161055468&lt;/D&gt;&lt;D xsi:type="xsd:double"&gt;3.367860514458406&lt;/D&gt;&lt;D xsi:type="xsd:double"&gt;3.381801535456141&lt;/D&gt;&lt;D xsi:type="xsd:double"&gt;3.3944896027653249&lt;/D&gt;&lt;D xsi:type="xsd:double"&gt;3.3931247163340892&lt;/D&gt;&lt;D xsi:type="xsd:double"&gt;3.426655317867243&lt;/D&gt;&lt;D xsi:type="xsd:double"&gt;3.412156775704422&lt;/D&gt;&lt;D xsi:type="xsd:double"&gt;3.3736442179631161&lt;/D&gt;&lt;D xsi:type="xsd:double"&gt;3.368008761874258&lt;/D&gt;&lt;D xsi:type="xsd:double"&gt;3.3566935467405319&lt;/D&gt;&lt;D xsi:type="xsd:double"&gt;3.3533769008884118&lt;/D&gt;&lt;D xsi:type="xsd:double"&gt;3.3122094687862451&lt;/D&gt;&lt;D xsi:type="xsd:double"&gt;3.3502701620987021&lt;/D&gt;&lt;D xsi:type="xsd:double"&gt;3.3395387804837631&lt;/D&gt;&lt;D xsi:type="xsd:double"&gt;3.4268827126323371&lt;/D&gt;&lt;D xsi:type="xsd:double"&gt;3.5863535671619529&lt;/D&gt;&lt;D xsi:type="xsd:double"&gt;3.5830491053694451&lt;/D&gt;&lt;D xsi:type="xsd:double"&gt;3.5861152002436132&lt;/D&gt;&lt;D xsi:type="xsd:double"&gt;3.5911340564500782&lt;/D&gt;&lt;D xsi:type="xsd:double"&gt;3.596932439921281&lt;/D&gt;&lt;D xsi:type="xsd:double"&gt;3.5956864867115521&lt;/D&gt;&lt;D xsi:type="xsd:double"&gt;3.5998967585514641&lt;/D&gt;&lt;D xsi:type="xsd:double"&gt;3.6035243067533971&lt;/D&gt;&lt;D xsi:type="xsd:double"&gt;3.6100270823139269&lt;/D&gt;&lt;D xsi:type="xsd:double"&gt;3.6070652217770509&lt;/D&gt;&lt;D xsi:type="xsd:double"&gt;3.6049447650552588&lt;/D&gt;&lt;D xsi:type="xsd:double"&gt;3.6011082742985732&lt;/D&gt;&lt;D xsi:type="xsd:double"&gt;3.6019763038384389&lt;/D&gt;&lt;D xsi:type="xsd:double"&gt;3.5957613129880159&lt;/D&gt;&lt;D xsi:type="xsd:double"&gt;3.584283945560514&lt;/D&gt;&lt;D xsi:type="xsd:double"&gt;3.5878254354681358&lt;/D&gt;&lt;D xsi:type="xsd:double"&gt;3.5810776290085231&lt;/D&gt;&lt;D xsi:type="xsd:double"&gt;3.58278496934816&lt;/D&gt;&lt;D xsi:type="xsd:double"&gt;3.5732798844635552&lt;/D&gt;&lt;D xsi:type="xsd:double"&gt;3.570163382173269&lt;/D&gt;&lt;D xsi:type="xsd:double"&gt;3.5666383739517582&lt;/D&gt;&lt;D xsi:type="xsd:double"&gt;3.551544659330931&lt;/D&gt;&lt;D xsi:type="xsd:double"&gt;3.5486468368567761&lt;/D&gt;&lt;D xsi:type="xsd:double"&gt;3.5422961505291761&lt;/D&gt;&lt;D xsi:type="xsd:double"&gt;3.5351779967697321&lt;/D&gt;&lt;D xsi:type="xsd:double"&gt;3.493446904774121&lt;/D&gt;&lt;D xsi:type="xsd:double"&gt;3.47073390471422&lt;/D&gt;&lt;D xsi:type="xsd:double"&gt;3.4568630098889228&lt;/D&gt;&lt;D xsi:type="xsd:double"&gt;3.4286789728723388&lt;/D&gt;&lt;D xsi:type="xsd:double"&gt;3.4403183973133009&lt;/D&gt;&lt;D xsi:type="xsd:double"&gt;3.4367186857981991&lt;/D&gt;&lt;D xsi:type="xsd:double"&gt;3.431017019660179&lt;/D&gt;&lt;D xsi:type="xsd:double"&gt;3.4313996078323732&lt;/D&gt;&lt;D xsi:type="xsd:double"&gt;3.446579900316959&lt;/D&gt;&lt;D xsi:type="xsd:double"&gt;3.420237101095843&lt;/D&gt;&lt;D xsi:type="xsd:double"&gt;3.4162510034308031&lt;/D&gt;&lt;D xsi:type="xsd:double"&gt;3.414867110366774&lt;/D&gt;&lt;D xsi:type="xsd:double"&gt;3.40760701405042&lt;/D&gt;&lt;D xsi:type="xsd:double"&gt;3.3875094388415672&lt;/D&gt;&lt;D xsi:type="xsd:double"&gt;3.3865935456032328&lt;/D&gt;&lt;D xsi:type="xsd:double"&gt;3.378107380840548&lt;/D&gt;&lt;D xsi:type="xsd:double"&gt;3.385106617278&lt;/D&gt;&lt;D xsi:type="xsd:double"&gt;3.3758627862390189&lt;/D&gt;&lt;D xsi:type="xsd:double"&gt;3.3837673485312019&lt;/D&gt;&lt;D xsi:type="xsd:double"&gt;3.3897493846934639&lt;/D&gt;&lt;D xsi:type="xsd:double"&gt;3.3997754593572811&lt;/D&gt;&lt;D xsi:type="xsd:double"&gt;3.3892566135034552&lt;/D&gt;&lt;D xsi:type="xsd:double"&gt;3.378045952736672&lt;/D&gt;&lt;D xsi:type="xsd:double"&gt;3.3890266319225169&lt;/D&gt;&lt;D xsi:type="xsd:double"&gt;3.393751257526699&lt;/D&gt;&lt;D xsi:type="xsd:double"&gt;3.3906214056705322&lt;/D&gt;&lt;D xsi:type="xsd:double"&gt;3.368581226661306&lt;/D&gt;&lt;D xsi:type="xsd:double"&gt;3.3699945054721039&lt;/D&gt;&lt;D xsi:type="xsd:double"&gt;3.3624363821602832&lt;/D&gt;&lt;D xsi:type="xsd:double"&gt;3.3669828903156138&lt;/D&gt;&lt;D xsi:type="xsd:double"&gt;3.36784959249397&lt;/D&gt;&lt;D xsi:type="xsd:double"&gt;3.3444887401981549&lt;/D&gt;&lt;D xsi:type="xsd:double"&gt;3.32488473175981&lt;/D&gt;&lt;D xsi:type="xsd:double"&gt;3.3267131003374089&lt;/D&gt;&lt;D xsi:type="xsd:double"&gt;3.3560165454705628&lt;/D&gt;&lt;D xsi:type="xsd:double"&gt;3.3538128748798179&lt;/D&gt;&lt;D xsi:type="xsd:double"&gt;3.3418683457318412&lt;/D&gt;&lt;D xsi:type="xsd:double"&gt;3.3470553082305381&lt;/D&gt;&lt;D xsi:type="xsd:double"&gt;3.3412572267584522&lt;/D&gt;&lt;D xsi:type="xsd:double"&gt;3.344777427378729&lt;/D&gt;&lt;D xsi:type="xsd:double"&gt;3.3573890756662972&lt;/D&gt;&lt;D xsi:type="xsd:double"&gt;3.3477876595954572&lt;/D&gt;&lt;D xsi:type="xsd:double"&gt;3.3613066325475369&lt;/D&gt;&lt;D xsi:type="xsd:double"&gt;3.375802702831006&lt;/D&gt;&lt;D xsi:type="xsd:double"&gt;3.3631029411182238&lt;/D&gt;&lt;D xsi:type="xsd:double"&gt;3.3428991048074148&lt;/D&gt;&lt;D xsi:type="xsd:double"&gt;3.358499666360951&lt;/D&gt;&lt;D xsi:type="xsd:double"&gt;3.3735707616671551&lt;/D&gt;&lt;D xsi:type="xsd:double"&gt;3.363042156893691&lt;/D&gt;&lt;D xsi:type="xsd:double"&gt;3.36403304559944&lt;/D&gt;&lt;D xsi:type="xsd:double"&gt;3.359560639958354&lt;/D&gt;&lt;D xsi:type="xsd:double"&gt;3.338049692895884&lt;/D&gt;&lt;D xsi:type="xsd:double"&gt;3.322171722405066&lt;/D&gt;&lt;D xsi:type="xsd:double"&gt;3.3184716435018768&lt;/D&gt;&lt;D xsi:type="xsd:double"&gt;3.3281980390889241&lt;/D&gt;&lt;D xsi:type="xsd:double"&gt;3.3557120136784748&lt;/D&gt;&lt;D xsi:type="xsd:double"&gt;3.390879256683589&lt;/D&gt;&lt;D xsi:type="xsd:double"&gt;3.3763594891279061&lt;/D&gt;&lt;D xsi:type="xsd:double"&gt;3.3753434255739641&lt;/D&gt;&lt;D xsi:type="xsd:double"&gt;3.385955568521803&lt;/D&gt;&lt;D xsi:type="xsd:double"&gt;3.437427429122359&lt;/D&gt;&lt;D xsi:type="xsd:double"&gt;3.4449205728964478&lt;/D&gt;&lt;D xsi:type="xsd:double"&gt;3.5563148610203492&lt;/D&gt;&lt;D xsi:type="xsd:double"&gt;3.4879012401877452&lt;/D&gt;&lt;D xsi:type="xsd:double"&gt;3.45606189279328&lt;/D&gt;&lt;D xsi:type="xsd:double"&gt;3.4317678273802832&lt;/D&gt;&lt;D xsi:type="xsd:double"&gt;3.4380997508239068&lt;/D&gt;&lt;D xsi:type="xsd:double"&gt;3.439578565191924&lt;/D&gt;&lt;D xsi:type="xsd:double"&gt;3.4308308648760262&lt;/D&gt;&lt;D xsi:type="xsd:double"&gt;3.4113292436279758&lt;/D&gt;&lt;D xsi:type="xsd:double"&gt;3.4117460978174039&lt;/D&gt;&lt;D xsi:type="xsd:double"&gt;3.400908834609754&lt;/D&gt;&lt;D xsi:type="xsd:double"&gt;3.4203445442509071&lt;/D&gt;&lt;D xsi:type="xsd:double"&gt;3.407729724494835&lt;/D&gt;&lt;D xsi:type="xsd:double"&gt;3.426572154975505&lt;/D&gt;&lt;D xsi:type="xsd:double"&gt;3.483424425291302&lt;/D&gt;&lt;D xsi:type="xsd:double"&gt;3.4704206821084438&lt;/D&gt;&lt;D xsi:type="xsd:double"&gt;3.4604693599806291&lt;/D&gt;&lt;D xsi:type="xsd:double"&gt;3.4707794900715512&lt;/D&gt;&lt;D xsi:type="xsd:double"&gt;3.458273098332759&lt;/D&gt;&lt;D xsi:type="xsd:double"&gt;3.472051887150831&lt;/D&gt;&lt;D xsi:type="xsd:double"&gt;3.4764920315871368&lt;/D&gt;&lt;D xsi:type="xsd:double"&gt;3.4686842105149589&lt;/D&gt;&lt;D xsi:type="xsd:double"&gt;3.475505555998883&lt;/D&gt;&lt;D xsi:type="xsd:double"&gt;3.4589343963103429&lt;/D&gt;&lt;D xsi:type="xsd:double"&gt;3.4617684097108992&lt;/D&gt;&lt;D xsi:type="xsd:double"&gt;3.448420961197685&lt;/D&gt;&lt;D xsi:type="xsd:double"&gt;3.4887148012481259&lt;/D&gt;&lt;D xsi:type="xsd:double"&gt;3.4681808466083739&lt;/D&gt;&lt;D xsi:type="xsd:double"&gt;3.4708606169091221&lt;/D&gt;&lt;D xsi:type="xsd:double"&gt;3.4854662833785448&lt;/D&gt;&lt;D xsi:type="xsd:double"&gt;3.5151998561127038&lt;/D&gt;&lt;D xsi:type="xsd:double"&gt;3.5353231636448328&lt;/D&gt;&lt;D xsi:type="xsd:double"&gt;3.5832679224961672&lt;/D&gt;&lt;D xsi:type="xsd:double"&gt;3.6088341025560871&lt;/D&gt;&lt;D xsi:type="xsd:double"&gt;3.7267969534305521&lt;/D&gt;&lt;D xsi:type="xsd:double"&gt;3.7243968213457479&lt;/D&gt;&lt;D xsi:type="xsd:double"&gt;3.7541393803672691&lt;/D&gt;&lt;D xsi:type="xsd:double"&gt;3.677939564453546&lt;/D&gt;&lt;D xsi:type="xsd:double"&gt;3.6994561538608561&lt;/D&gt;&lt;D xsi:type="xsd:double"&gt;3.6940512668883212&lt;/D&gt;&lt;D xsi:type="xsd:double"&gt;3.7413048884497511&lt;/D&gt;&lt;D xsi:type="xsd:double"&gt;3.7830200361031592&lt;/D&gt;&lt;D xsi:type="xsd:double"&gt;3.7890322489972639&lt;/D&gt;&lt;D xsi:type="xsd:double"&gt;3.84017383577751&lt;/D&gt;&lt;D xsi:type="xsd:double"&gt;3.754548685746447&lt;/D&gt;&lt;D xsi:type="xsd:double"&gt;3.6397467774156009&lt;/D&gt;&lt;D xsi:type="xsd:double"&gt;3.7054472511928012&lt;/D&gt;&lt;D xsi:type="xsd:double"&gt;3.7091584234254058&lt;/D&gt;&lt;D xsi:type="xsd:double"&gt;3.6702362877762158&lt;/D&gt;&lt;D xsi:type="xsd:double"&gt;3.6923530870423069&lt;/D&gt;&lt;D xsi:type="xsd:double"&gt;3.629998884504015&lt;/D&gt;&lt;D xsi:type="xsd:double"&gt;3.63927028440326&lt;/D&gt;&lt;D xsi:type="xsd:double"&gt;3.62880923733347&lt;/D&gt;&lt;D xsi:type="xsd:double"&gt;3.6497819402378142&lt;/D&gt;&lt;D xsi:type="xsd:double"&gt;3.6279100233656751&lt;/D&gt;&lt;D xsi:type="xsd:double"&gt;3.7019898784071419&lt;/D&gt;&lt;D xsi:type="xsd:double"&gt;3.723051812182423&lt;/D&gt;&lt;D xsi:type="xsd:double"&gt;3.7196711541463352&lt;/D&gt;&lt;D xsi:type="xsd:double"&gt;3.807323948750351&lt;/D&gt;&lt;D xsi:type="xsd:double"&gt;3.768394514297686&lt;/D&gt;&lt;D xsi:type="xsd:double"&gt;3.682266395743234&lt;/D&gt;&lt;D xsi:type="xsd:double"&gt;3.6394156968555591&lt;/D&gt;&lt;D xsi:type="xsd:double"&gt;3.6411534954473761&lt;/D&gt;&lt;D xsi:type="xsd:double"&gt;3.5502645097717318&lt;/D&gt;&lt;D xsi:type="xsd:double"&gt;3.568684388992525&lt;/D&gt;&lt;D xsi:type="xsd:double"&gt;3.5560387820254609&lt;/D&gt;&lt;D xsi:type="xsd:double"&gt;3.52454444429052&lt;/D&gt;&lt;D xsi:type="xsd:double"&gt;3.530784962059208&lt;/D&gt;&lt;D xsi:type="xsd:double"&gt;3.5549291772045861&lt;/D&gt;&lt;D xsi:type="xsd:double"&gt;3.5003096102287632&lt;/D&gt;&lt;D xsi:type="xsd:double"&gt;3.4745657856504231&lt;/D&gt;&lt;D xsi:type="xsd:double"&gt;3.470133092550602&lt;/D&gt;&lt;D xsi:type="xsd:double"&gt;3.4866480846392549&lt;/D&gt;&lt;D xsi:type="xsd:double"&gt;3.5041545982463509&lt;/D&gt;&lt;D xsi:type="xsd:double"&gt;3.4701827409674491&lt;/D&gt;&lt;D xsi:type="xsd:double"&gt;3.4704014840845812&lt;/D&gt;&lt;D xsi:type="xsd:double"&gt;3.464876116649354&lt;/D&gt;&lt;D xsi:type="xsd:double"&gt;3.4929730345047978&lt;/D&gt;&lt;D xsi:type="xsd:double"&gt;3.5091077189369622&lt;/D&gt;&lt;D xsi:type="xsd:double"&gt;3.5343411469989938&lt;/D&gt;&lt;D xsi:type="xsd:double"&gt;3.561718136309064&lt;/D&gt;&lt;D xsi:type="xsd:double"&gt;3.5359912481855962&lt;/D&gt;&lt;D xsi:type="xsd:double"&gt;3.4773054467500848&lt;/D&gt;&lt;D xsi:type="xsd:double"&gt;3.4685427455247839&lt;/D&gt;&lt;D xsi:type="xsd:double"&gt;3.4974130698807171&lt;/D&gt;&lt;D xsi:type="xsd:double"&gt;3.511962893528906&lt;/D&gt;&lt;D xsi:type="xsd:double"&gt;3.551190156833826&lt;/D&gt;&lt;D xsi:type="xsd:double"&gt;3.5637784602380411&lt;/D&gt;&lt;D xsi:type="xsd:double"&gt;3.4798070527146479&lt;/D&gt;&lt;D xsi:type="xsd:double"&gt;3.5502647793172861&lt;/D&gt;&lt;D xsi:type="xsd:double"&gt;3.6078748597712189&lt;/D&gt;&lt;D xsi:type="xsd:double"&gt;3.5713209633051619&lt;/D&gt;&lt;D xsi:type="xsd:double"&gt;3.5812630985926579&lt;/D&gt;&lt;D xsi:type="xsd:double"&gt;3.538782625872817&lt;/D&gt;&lt;D xsi:type="xsd:double"&gt;3.501238745941595&lt;/D&gt;&lt;D xsi:type="xsd:double"&gt;3.51509697959456&lt;/D&gt;&lt;D xsi:type="xsd:double"&gt;3.520814412025604&lt;/D&gt;&lt;D xsi:type="xsd:double"&gt;3.5387471370172521&lt;/D&gt;&lt;D xsi:type="xsd:double"&gt;3.5388736507992862&lt;/D&gt;&lt;D xsi:type="xsd:double"&gt;3.5980172572026592&lt;/D&gt;&lt;D xsi:type="xsd:double"&gt;3.6093176444530219&lt;/D&gt;&lt;D xsi:type="xsd:double"&gt;3.5537319808341592&lt;/D&gt;&lt;D xsi:type="xsd:double"&gt;3.5367172165018959&lt;/D&gt;&lt;D xsi:type="xsd:double"&gt;3.537661774609993&lt;/D&gt;&lt;D xsi:type="xsd:double"&gt;3.5701666539553432&lt;/D&gt;&lt;D xsi:type="xsd:double"&gt;3.613156315316111&lt;/D&gt;&lt;D xsi:type="xsd:double"&gt;3.6521327572573981&lt;/D&gt;&lt;D xsi:type="xsd:double"&gt;3.680943190029685&lt;/D&gt;&lt;D xsi:type="xsd:double"&gt;3.6922350241953912&lt;/D&gt;&lt;D xsi:type="xsd:double"&gt;3.7168474044898061&lt;/D&gt;&lt;D xsi:type="xsd:double"&gt;3.741519576696986&lt;/D&gt;&lt;D xsi:type="xsd:double"&gt;3.7713741436306711&lt;/D&gt;&lt;D xsi:type="xsd:double"&gt;3.7084093453253919&lt;/D&gt;&lt;D xsi:type="xsd:double"&gt;3.673112039611516&lt;/D&gt;&lt;D xsi:type="xsd:double"&gt;3.6912589522010681&lt;/D&gt;&lt;D xsi:type="xsd:double"&gt;3.6858589305798981&lt;/D&gt;&lt;D xsi:type="xsd:double"&gt;3.680323455571108&lt;/D&gt;&lt;D xsi:type="xsd:double"&gt;3.642686483811858&lt;/D&gt;&lt;D xsi:type="xsd:double"&gt;3.6276847122883078&lt;/D&gt;&lt;D xsi:type="xsd:double"&gt;3.66269050041049&lt;/D&gt;&lt;D xsi:type="xsd:double"&gt;3.649907251408862&lt;/D&gt;&lt;D xsi:type="xsd:double"&gt;3.665154868733147&lt;/D&gt;&lt;D xsi:type="xsd:double"&gt;3.655827610120685&lt;/D&gt;&lt;D xsi:type="xsd:double"&gt;3.7416619290908848&lt;/D&gt;&lt;D xsi:type="xsd:double"&gt;3.7616097419682371&lt;/D&gt;&lt;D xsi:type="xsd:double"&gt;3.7698655215377022&lt;/D&gt;&lt;D xsi:type="xsd:double"&gt;3.8991405249735038&lt;/D&gt;&lt;D xsi:type="xsd:double"&gt;3.8758319149918981&lt;/D&gt;&lt;D xsi:type="xsd:double"&gt;4.0025955644626974&lt;/D&gt;&lt;D xsi:type="xsd:double"&gt;4.0401980000389708&lt;/D&gt;&lt;D xsi:type="xsd:double"&gt;3.9880337359834672&lt;/D&gt;&lt;D xsi:type="xsd:double"&gt;4.01541362115786&lt;/D&gt;&lt;D xsi:type="xsd:double"&gt;4.053418109053549&lt;/D&gt;&lt;D xsi:type="xsd:double"&gt;4.1304175047758518&lt;/D&gt;&lt;D xsi:type="xsd:double"&gt;4.0620527366792407&lt;/D&gt;&lt;D xsi:type="xsd:double"&gt;4.2087263438072489&lt;/D&gt;&lt;D xsi:type="xsd:double"&gt;4.3065125698580076&lt;/D&gt;&lt;D xsi:type="xsd:double"&gt;4.1773516243507292&lt;/D&gt;&lt;D xsi:type="xsd:double"&gt;4.1040839235382194&lt;/D&gt;&lt;D xsi:type="xsd:double"&gt;4.2232905850710134&lt;/D&gt;&lt;D xsi:type="xsd:double"&gt;4.18277009577171&lt;/D&gt;&lt;D xsi:type="xsd:double"&gt;4.1498598609221418&lt;/D&gt;&lt;D xsi:type="xsd:double"&gt;4.0391169759189918&lt;/D&gt;&lt;D xsi:type="xsd:double"&gt;4.049665452045538&lt;/D&gt;&lt;D xsi:type="xsd:double"&gt;4.0657313346881558&lt;/D&gt;&lt;D xsi:type="xsd:double"&gt;4.1762028904215072&lt;/D&gt;&lt;D xsi:type="xsd:double"&gt;4.1450321163615431&lt;/D&gt;&lt;D xsi:type="xsd:double"&gt;4.1122762147624252&lt;/D&gt;&lt;D xsi:type="xsd:double"&gt;4.2559092072329179&lt;/D&gt;&lt;D xsi:type="xsd:double"&gt;4.3433109506131489&lt;/D&gt;&lt;D xsi:type="xsd:double"&gt;4.2220991896463236&lt;/D&gt;&lt;D xsi:type="xsd:double"&gt;4.1676119921002126&lt;/D&gt;&lt;D xsi:type="xsd:double"&gt;4.2144878939883963&lt;/D&gt;&lt;D xsi:type="xsd:double"&gt;4.1066315291237538&lt;/D&gt;&lt;D xsi:type="xsd:double"&gt;4.12695086521019&lt;/D&gt;&lt;D xsi:type="xsd:double"&gt;4.1185990092917368&lt;/D&gt;&lt;D xsi:type="xsd:double"&gt;4.1156806099208971&lt;/D&gt;&lt;D xsi:type="xsd:double"&gt;4.13642341176697&lt;/D&gt;&lt;D xsi:type="xsd:double"&gt;4.2535052212758542&lt;/D&gt;&lt;D xsi:type="xsd:double"&gt;4.1525829059591484&lt;/D&gt;&lt;D xsi:type="xsd:double"&gt;4.20855412606186&lt;/D&gt;&lt;D xsi:type="xsd:double"&gt;4.1969948243490443&lt;/D&gt;&lt;D xsi:type="xsd:double"&gt;4.1751778685585146&lt;/D&gt;&lt;D xsi:type="xsd:double"&gt;4.1767876309259817&lt;/D&gt;&lt;D xsi:type="xsd:double"&gt;4.168078167798738&lt;/D&gt;&lt;D xsi:type="xsd:double"&gt;4.1655316177827739&lt;/D&gt;&lt;D xsi:type="xsd:double"&gt;4.1708245988688413&lt;/D&gt;&lt;D xsi:type="xsd:double"&gt;4.1686214130209676&lt;/D&gt;&lt;D xsi:type="xsd:double"&gt;4.1672037327908491&lt;/D&gt;&lt;D xsi:type="xsd:double"&gt;4.1640586691086474&lt;/D&gt;&lt;D xsi:type="xsd:double"&gt;4.1659964859993988&lt;/D&gt;&lt;D xsi:type="xsd:double"&gt;4.1632691393982713&lt;/D&gt;&lt;D xsi:type="xsd:double"&gt;4.16773435981367&lt;/D&gt;&lt;D xsi:type="xsd:double"&gt;4.1556449758128764&lt;/D&gt;&lt;D xsi:type="xsd:double"&gt;4.1477502845528882&lt;/D&gt;&lt;D xsi:type="xsd:double"&gt;4.1447126914055268&lt;/D&gt;&lt;D xsi:type="xsd:double"&gt;4.1426879004604737&lt;/D&gt;&lt;D xsi:type="xsd:double"&gt;4.139439622474578&lt;/D&gt;&lt;D xsi:type="xsd:double"&gt;4.1486721555323767&lt;/D&gt;&lt;D xsi:type="xsd:double"&gt;4.1477171448850347&lt;/D&gt;&lt;D xsi:type="xsd:double"&gt;4.1212598300194871&lt;/D&gt;&lt;D xsi:type="xsd:double"&gt;4.1218946999237307&lt;/D&gt;&lt;D xsi:type="xsd:double"&gt;4.1325048822404016&lt;/D&gt;&lt;D xsi:type="xsd:double"&gt;4.1401298009972258&lt;/D&gt;&lt;D xsi:type="xsd:double"&gt;4.1419964968901049&lt;/D&gt;&lt;D xsi:type="xsd:double"&gt;4.1369104303057576&lt;/D&gt;&lt;D xsi:type="xsd:double"&gt;4.1286569233823727&lt;/D&gt;&lt;D xsi:type="xsd:double"&gt;4.1238005994247358&lt;/D&gt;&lt;D xsi:type="xsd:double"&gt;4.1195073105288733&lt;/D&gt;&lt;D xsi:type="xsd:double"&gt;4.08383671421355&lt;/D&gt;&lt;D xsi:type="xsd:double"&gt;4.0723573245904738&lt;/D&gt;&lt;D xsi:type="xsd:double"&gt;4.0723434049625409&lt;/D&gt;&lt;D xsi:type="xsd:double"&gt;4.0759116069377876&lt;/D&gt;&lt;D xsi:type="xsd:double"&gt;4.0596063962183422&lt;/D&gt;&lt;D xsi:type="xsd:double"&gt;4.0684324255382984&lt;/D&gt;&lt;D xsi:type="xsd:double"&gt;4.0452127010342691&lt;/D&gt;&lt;D xsi:type="xsd:double"&gt;4.052726448521927&lt;/D&gt;&lt;D xsi:type="xsd:double"&gt;4.0574376564855017&lt;/D&gt;&lt;D xsi:type="xsd:double"&gt;4.0486873236973464&lt;/D&gt;&lt;D xsi:type="xsd:double"&gt;4.0498211565823681&lt;/D&gt;&lt;D xsi:type="xsd:double"&gt;4.04842681629515&lt;/D&gt;&lt;D xsi:type="xsd:double"&gt;4.0635861619078186&lt;/D&gt;&lt;D xsi:type="xsd:double"&gt;4.0789189479960868&lt;/D&gt;&lt;D xsi:type="xsd:double"&gt;4.0864437990903886&lt;/D&gt;&lt;D xsi:type="xsd:double"&gt;4.0941813899018724&lt;/D&gt;&lt;D xsi:type="xsd:double"&gt;4.1182019136325856&lt;/D&gt;&lt;D xsi:type="xsd:double"&gt;4.1108769839252126&lt;/D&gt;&lt;D xsi:type="xsd:double"&gt;4.1044399779873721&lt;/D&gt;&lt;D xsi:type="xsd:double"&gt;4.11542314324287&lt;/D&gt;&lt;D xsi:type="xsd:double"&gt;4.1245291590545516&lt;/D&gt;&lt;D xsi:type="xsd:double"&gt;4.13898835255314&lt;/D&gt;&lt;D xsi:type="xsd:double"&gt;4.1247822672532717&lt;/D&gt;&lt;D xsi:type="xsd:double"&gt;4.1039641840769283&lt;/D&gt;&lt;D xsi:type="xsd:double"&gt;4.1262416711847392&lt;/D&gt;&lt;D xsi:type="xsd:double"&gt;4.1310993745121589&lt;/D&gt;&lt;D xsi:type="xsd:double"&gt;4.1216081790097352&lt;/D&gt;&lt;D xsi:type="xsd:double"&gt;4.12287758519481&lt;/D&gt;&lt;D xsi:type="xsd:double"&gt;4.1201911418944883&lt;/D&gt;&lt;D xsi:type="xsd:double"&gt;4.0770018354608171&lt;/D&gt;&lt;D xsi:type="xsd:double"&gt;4.0733911773956173&lt;/D&gt;&lt;D xsi:type="xsd:double"&gt;4.0578749850404687&lt;/D&gt;&lt;D xsi:type="xsd:double"&gt;4.0486128563649322&lt;/D&gt;&lt;D xsi:type="xsd:double"&gt;4.0280558272550726&lt;/D&gt;&lt;D xsi:type="xsd:double"&gt;4.03448457766828&lt;/D&gt;&lt;D xsi:type="xsd:double"&gt;4.0261844900559307&lt;/D&gt;&lt;D xsi:type="xsd:double"&gt;4.0161806683137851&lt;/D&gt;&lt;D xsi:type="xsd:double"&gt;4.0318289552513722&lt;/D&gt;&lt;D xsi:type="xsd:double"&gt;4.0047703599810136&lt;/D&gt;&lt;D xsi:type="xsd:double"&gt;4.0068459857600178&lt;/D&gt;&lt;D xsi:type="xsd:double"&gt;4.0152889919573482&lt;/D&gt;&lt;D xsi:type="xsd:double"&gt;4.0615862780342207&lt;/D&gt;&lt;D xsi:type="xsd:double"&gt;4.0676974875704861&lt;/D&gt;&lt;D xsi:type="xsd:double"&gt;4.0615419972910871&lt;/D&gt;&lt;D xsi:type="xsd:double"&gt;4.1024753542126824&lt;/D&gt;&lt;D xsi:type="xsd:double"&gt;4.0923440480510056&lt;/D&gt;&lt;D xsi:type="xsd:double"&gt;4.0604409324129236&lt;/D&gt;&lt;D xsi:type="xsd:double"&gt;4.04411996464002&lt;/D&gt;&lt;D xsi:type="xsd:double"&gt;4.0306800933165352&lt;/D&gt;&lt;D xsi:type="xsd:double"&gt;4.0233043333314749&lt;/D&gt;&lt;D xsi:type="xsd:double"&gt;4.0729822864452476&lt;/D&gt;&lt;D xsi:type="xsd:double"&gt;4.0589465893708416&lt;/D&gt;&lt;D xsi:type="xsd:double"&gt;4.0750773209762494&lt;/D&gt;&lt;D xsi:type="xsd:double"&gt;4.0533176732865046&lt;/D&gt;&lt;D xsi:type="xsd:double"&gt;4.0201562326969116&lt;/D&gt;&lt;D xsi:type="xsd:double"&gt;3.9896960124098091&lt;/D&gt;&lt;D xsi:type="xsd:double"&gt;4.0157726708440444&lt;/D&gt;&lt;D xsi:type="xsd:double"&gt;4.032707023811426&lt;/D&gt;&lt;D xsi:type="xsd:double"&gt;4.0141104475266056&lt;/D&gt;&lt;D xsi:type="xsd:double"&gt;4.0322617304704043&lt;/D&gt;&lt;D xsi:type="xsd:double"&gt;4.0008698910486276&lt;/D&gt;&lt;D xsi:type="xsd:double"&gt;3.9659453908467222&lt;/D&gt;&lt;D xsi:type="xsd:double"&gt;3.9532603261318289&lt;/D&gt;&lt;D xsi:type="xsd:double"&gt;3.9272244301186041&lt;/D&gt;&lt;D xsi:type="xsd:double"&gt;3.9140427756494249&lt;/D&gt;&lt;D xsi:type="xsd:double"&gt;3.8961844141853792&lt;/D&gt;&lt;D xsi:type="xsd:double"&gt;3.9084942468333752&lt;/D&gt;&lt;D xsi:type="xsd:double"&gt;3.888558661266337&lt;/D&gt;&lt;D xsi:type="xsd:double"&gt;3.874299949395787&lt;/D&gt;&lt;D xsi:type="xsd:double"&gt;3.88400423518703&lt;/D&gt;&lt;D xsi:type="xsd:double"&gt;3.869434546913666&lt;/D&gt;&lt;D xsi:type="xsd:double"&gt;3.8583401701533568&lt;/D&gt;&lt;D xsi:type="xsd:double"&gt;3.8488391</t>
        </r>
      </text>
    </comment>
    <comment ref="A62" authorId="0" shapeId="0">
      <text>
        <r>
          <rPr>
            <b/>
            <sz val="9"/>
            <color indexed="81"/>
            <rFont val="Tahoma"/>
            <charset val="1"/>
          </rPr>
          <t>232083479&lt;/D&gt;&lt;D xsi:type="xsd:double"&gt;3.8445480836618628&lt;/D&gt;&lt;D xsi:type="xsd:double"&gt;3.8734506732325431&lt;/D&gt;&lt;D xsi:type="xsd:double"&gt;3.846940237118035&lt;/D&gt;&lt;D xsi:type="xsd:double"&gt;3.8942018520539849&lt;/D&gt;&lt;D xsi:type="xsd:double"&gt;3.8785926016107508&lt;/D&gt;&lt;D xsi:type="xsd:double"&gt;3.8471635583550192&lt;/D&gt;&lt;D xsi:type="xsd:double"&gt;3.7977184152136578&lt;/D&gt;&lt;D xsi:type="xsd:double"&gt;3.8014669245884778&lt;/D&gt;&lt;D xsi:type="xsd:double"&gt;3.796643598732047&lt;/D&gt;&lt;D xsi:type="xsd:double"&gt;3.783388870566434&lt;/D&gt;&lt;D xsi:type="xsd:double"&gt;3.7629315583634719&lt;/D&gt;&lt;D xsi:type="xsd:double"&gt;3.738360662069804&lt;/D&gt;&lt;D xsi:type="xsd:double"&gt;3.7395644138314159&lt;/D&gt;&lt;D xsi:type="xsd:double"&gt;3.7484523110619969&lt;/D&gt;&lt;D xsi:type="xsd:double"&gt;3.72383980880601&lt;/D&gt;&lt;D xsi:type="xsd:double"&gt;3.7266469599350982&lt;/D&gt;&lt;D xsi:type="xsd:double"&gt;3.7143554806020971&lt;/D&gt;&lt;D xsi:type="xsd:double"&gt;3.7157804207269458&lt;/D&gt;&lt;D xsi:type="xsd:double"&gt;3.7361926042079761&lt;/D&gt;&lt;D xsi:type="xsd:double"&gt;3.7318821886887621&lt;/D&gt;&lt;D xsi:type="xsd:double"&gt;3.7198214521971669&lt;/D&gt;&lt;D xsi:type="xsd:double"&gt;3.7220521074767392&lt;/D&gt;&lt;D xsi:type="xsd:double"&gt;3.7028984701710148&lt;/D&gt;&lt;D xsi:type="xsd:double"&gt;3.7021937664149851&lt;/D&gt;&lt;D xsi:type="xsd:double"&gt;3.6783767520018129&lt;/D&gt;&lt;D xsi:type="xsd:double"&gt;3.6692203534872658&lt;/D&gt;&lt;D xsi:type="xsd:double"&gt;3.64535064721997&lt;/D&gt;&lt;D xsi:type="xsd:double"&gt;3.6232998928874078&lt;/D&gt;&lt;D xsi:type="xsd:double"&gt;3.6271894681465309&lt;/D&gt;&lt;D xsi:type="xsd:double"&gt;3.6120304183226848&lt;/D&gt;&lt;D xsi:type="xsd:double"&gt;3.5915165342623721&lt;/D&gt;&lt;D xsi:type="xsd:double"&gt;3.66820516280992&lt;/D&gt;&lt;D xsi:type="xsd:double"&gt;3.6701451892820551&lt;/D&gt;&lt;D xsi:type="xsd:double"&gt;3.6780516961256229&lt;/D&gt;&lt;D xsi:type="xsd:double"&gt;3.6607422703253731&lt;/D&gt;&lt;D xsi:type="xsd:double"&gt;3.6327337895277&lt;/D&gt;&lt;D xsi:type="xsd:double"&gt;3.6297072873657972&lt;/D&gt;&lt;D xsi:type="xsd:double"&gt;3.611988029731783&lt;/D&gt;&lt;D xsi:type="xsd:double"&gt;3.6030828815504141&lt;/D&gt;&lt;D xsi:type="xsd:double"&gt;3.6047385023212288&lt;/D&gt;&lt;D xsi:type="xsd:double"&gt;3.6416791305041611&lt;/D&gt;&lt;D xsi:type="xsd:double"&gt;3.6129066571782071&lt;/D&gt;&lt;D xsi:type="xsd:double"&gt;3.6015071573919979&lt;/D&gt;&lt;D xsi:type="xsd:double"&gt;3.592223425981802&lt;/D&gt;&lt;D xsi:type="xsd:double"&gt;3.638092046787988&lt;/D&gt;&lt;D xsi:type="xsd:double"&gt;3.60077209208361&lt;/D&gt;&lt;D xsi:type="xsd:double"&gt;3.58734210602011&lt;/D&gt;&lt;D xsi:type="xsd:double"&gt;3.5718240394133391&lt;/D&gt;&lt;D xsi:type="xsd:double"&gt;3.5497090203436348&lt;/D&gt;&lt;D xsi:type="xsd:double"&gt;3.5619868793716112&lt;/D&gt;&lt;D xsi:type="xsd:double"&gt;3.5772331827308248&lt;/D&gt;&lt;D xsi:type="xsd:double"&gt;3.5890190918225442&lt;/D&gt;&lt;D xsi:type="xsd:double"&gt;3.6338150519441839&lt;/D&gt;&lt;D xsi:type="xsd:double"&gt;3.6121268331833489&lt;/D&gt;&lt;D xsi:type="xsd:double"&gt;3.6269267096811162&lt;/D&gt;&lt;D xsi:type="xsd:double"&gt;3.583457603255189&lt;/D&gt;&lt;D xsi:type="xsd:double"&gt;3.5873021895697921&lt;/D&gt;&lt;D xsi:type="xsd:double"&gt;3.578524810305387&lt;/D&gt;&lt;D xsi:type="xsd:double"&gt;3.5358525771131708&lt;/D&gt;&lt;D xsi:type="xsd:double"&gt;3.5361513494471319&lt;/D&gt;&lt;D xsi:type="xsd:double"&gt;3.5727685276715362&lt;/D&gt;&lt;D xsi:type="xsd:double"&gt;3.5929731135519609&lt;/D&gt;&lt;D xsi:type="xsd:double"&gt;3.616234909935454&lt;/D&gt;&lt;D xsi:type="xsd:double"&gt;3.6138525803620789&lt;/D&gt;&lt;D xsi:type="xsd:double"&gt;3.5786213911230029&lt;/D&gt;&lt;D xsi:type="xsd:double"&gt;3.6231113228189531&lt;/D&gt;&lt;D xsi:type="xsd:double"&gt;3.635575438800343&lt;/D&gt;&lt;D xsi:type="xsd:double"&gt;3.6413342797077441&lt;/D&gt;&lt;D xsi:type="xsd:double"&gt;3.6150826891506882&lt;/D&gt;&lt;D xsi:type="xsd:double"&gt;3.598149134682612&lt;/D&gt;&lt;D xsi:type="xsd:double"&gt;3.6651340752087052&lt;/D&gt;&lt;D xsi:type="xsd:double"&gt;3.603558074792435&lt;/D&gt;&lt;D xsi:type="xsd:double"&gt;3.6206572951102189&lt;/D&gt;&lt;D xsi:type="xsd:double"&gt;3.6761586433670042&lt;/D&gt;&lt;D xsi:type="xsd:double"&gt;3.656071390069854&lt;/D&gt;&lt;D xsi:type="xsd:double"&gt;3.6509107586774832&lt;/D&gt;&lt;D xsi:type="xsd:double"&gt;3.6618501660395228&lt;/D&gt;&lt;D xsi:type="xsd:double"&gt;3.6422671213121811&lt;/D&gt;&lt;D xsi:type="xsd:double"&gt;3.6403906514740609&lt;/D&gt;&lt;D xsi:type="xsd:double"&gt;3.59348598804027&lt;/D&gt;&lt;D xsi:type="xsd:double"&gt;3.5932669061363391&lt;/D&gt;&lt;D xsi:type="xsd:double"&gt;3.5978278588005939&lt;/D&gt;&lt;D xsi:type="xsd:double"&gt;3.57815018245717&lt;/D&gt;&lt;D xsi:type="xsd:double"&gt;3.5456524950463391&lt;/D&gt;&lt;D xsi:type="xsd:double"&gt;3.5654278872439922&lt;/D&gt;&lt;D xsi:type="xsd:double"&gt;3.5554995446250821&lt;/D&gt;&lt;D xsi:type="xsd:double"&gt;3.5395265315371418&lt;/D&gt;&lt;D xsi:type="xsd:double"&gt;3.579549375663293&lt;/D&gt;&lt;D xsi:type="xsd:double"&gt;3.5607047908944911&lt;/D&gt;&lt;D xsi:type="xsd:double"&gt;3.535563048105455&lt;/D&gt;&lt;D xsi:type="xsd:double"&gt;3.513563879903014&lt;/D&gt;&lt;D xsi:type="xsd:double"&gt;3.50415905088438&lt;/D&gt;&lt;D xsi:type="xsd:double"&gt;3.5101884750931309&lt;/D&gt;&lt;D xsi:type="xsd:double"&gt;3.549377640302148&lt;/D&gt;&lt;D xsi:type="xsd:double"&gt;3.552151209102131&lt;/D&gt;&lt;D xsi:type="xsd:double"&gt;3.5494624956555021&lt;/D&gt;&lt;D xsi:type="xsd:double"&gt;3.6041927240967611&lt;/D&gt;&lt;D xsi:type="xsd:double"&gt;3.606510729781637&lt;/D&gt;&lt;D xsi:type="xsd:double"&gt;3.6284524868229&lt;/D&gt;&lt;D xsi:type="xsd:double"&gt;3.646592025198562&lt;/D&gt;&lt;D xsi:type="xsd:double"&gt;3.629370782349822&lt;/D&gt;&lt;D xsi:type="xsd:double"&gt;3.6592719021770619&lt;/D&gt;&lt;D xsi:type="xsd:double"&gt;3.6589795669618832&lt;/D&gt;&lt;D xsi:type="xsd:double"&gt;3.6282867620890138&lt;/D&gt;&lt;D xsi:type="xsd:double"&gt;3.6173752944445692&lt;/D&gt;&lt;D xsi:type="xsd:double"&gt;3.587850131424541&lt;/D&gt;&lt;D xsi:type="xsd:double"&gt;3.559990080449484&lt;/D&gt;&lt;D xsi:type="xsd:double"&gt;3.5664099508898128&lt;/D&gt;&lt;D xsi:type="xsd:double"&gt;3.52418707389067&lt;/D&gt;&lt;D xsi:type="xsd:double"&gt;3.5142375279277078&lt;/D&gt;&lt;D xsi:type="xsd:double"&gt;3.4977979898704321&lt;/D&gt;&lt;D xsi:type="xsd:double"&gt;3.481001652655165&lt;/D&gt;&lt;D xsi:type="xsd:double"&gt;3.44733684740299&lt;/D&gt;&lt;D xsi:type="xsd:double"&gt;3.47434986921381&lt;/D&gt;&lt;D xsi:type="xsd:double"&gt;3.4616023686278612&lt;/D&gt;&lt;D xsi:type="xsd:double"&gt;3.497243605146755&lt;/D&gt;&lt;D xsi:type="xsd:double"&gt;3.4820942739400769&lt;/D&gt;&lt;D xsi:type="xsd:double"&gt;3.4479812829039451&lt;/D&gt;&lt;D xsi:type="xsd:double"&gt;3.4472277203256261&lt;/D&gt;&lt;D xsi:type="xsd:double"&gt;3.4731813945332868&lt;/D&gt;&lt;D xsi:type="xsd:double"&gt;3.476740452685203&lt;/D&gt;&lt;D xsi:type="xsd:double"&gt;3.4719943193233491&lt;/D&gt;&lt;D xsi:type="xsd:double"&gt;3.4541743665206388&lt;/D&gt;&lt;D xsi:type="xsd:double"&gt;3.4052112647228152&lt;/D&gt;&lt;D xsi:type="xsd:double"&gt;3.4068825183290339&lt;/D&gt;&lt;D xsi:type="xsd:double"&gt;3.4159869228636759&lt;/D&gt;&lt;D xsi:type="xsd:double"&gt;3.4317755936907961&lt;/D&gt;&lt;D xsi:type="xsd:double"&gt;3.4457140574995782&lt;/D&gt;&lt;D xsi:type="xsd:double"&gt;3.4163897385892068&lt;/D&gt;&lt;D xsi:type="xsd:double"&gt;3.41553080983069&lt;/D&gt;&lt;D xsi:type="xsd:double"&gt;3.3917873701918309&lt;/D&gt;&lt;D xsi:type="xsd:double"&gt;3.3885145929437832&lt;/D&gt;&lt;D xsi:type="xsd:double"&gt;3.376575395849259&lt;/D&gt;&lt;D xsi:type="xsd:double"&gt;3.3645080538686081&lt;/D&gt;&lt;D xsi:type="xsd:double"&gt;3.3673463781199038&lt;/D&gt;&lt;D xsi:type="xsd:double"&gt;3.3271037470555571&lt;/D&gt;&lt;D xsi:type="xsd:double"&gt;3.309930782654007&lt;/D&gt;&lt;D xsi:type="xsd:double"&gt;3.3188044965372669&lt;/D&gt;&lt;D xsi:type="xsd:double"&gt;3.3085058029313892&lt;/D&gt;&lt;D xsi:type="xsd:double"&gt;3.3226527555783769&lt;/D&gt;&lt;D xsi:type="xsd:double"&gt;3.301901031836258&lt;/D&gt;&lt;D xsi:type="xsd:double"&gt;3.3075088603486962&lt;/D&gt;&lt;D xsi:type="xsd:double"&gt;3.3334904871705291&lt;/D&gt;&lt;D xsi:type="xsd:double"&gt;3.33854826179943&lt;/D&gt;&lt;D xsi:type="xsd:double"&gt;3.370013450498079&lt;/D&gt;&lt;D xsi:type="xsd:double"&gt;3.3688826404746748&lt;/D&gt;&lt;D xsi:type="xsd:double"&gt;3.3707633589979951&lt;/D&gt;&lt;D xsi:type="xsd:double"&gt;3.375188805633023&lt;/D&gt;&lt;D xsi:type="xsd:double"&gt;3.3748803555174218&lt;/D&gt;&lt;D xsi:type="xsd:double"&gt;3.372625405116767&lt;/D&gt;&lt;D xsi:type="xsd:double"&gt;3.37089093690297&lt;/D&gt;&lt;D xsi:type="xsd:double"&gt;3.380020739940266&lt;/D&gt;&lt;D xsi:type="xsd:double"&gt;3.37820079708131&lt;/D&gt;&lt;D xsi:type="xsd:double"&gt;3.3715442667773989&lt;/D&gt;&lt;D xsi:type="xsd:double"&gt;3.37237174390155&lt;/D&gt;&lt;D xsi:type="xsd:double"&gt;3.3728652579541869&lt;/D&gt;&lt;D xsi:type="xsd:double"&gt;3.3577437227613709&lt;/D&gt;&lt;D xsi:type="xsd:double"&gt;3.35529559150103&lt;/D&gt;&lt;D xsi:type="xsd:double"&gt;3.3520748801116169&lt;/D&gt;&lt;D xsi:type="xsd:double"&gt;3.3502252632463572&lt;/D&gt;&lt;D xsi:type="xsd:double"&gt;3.3581925926633742&lt;/D&gt;&lt;D xsi:type="xsd:double"&gt;3.3611608930436878&lt;/D&gt;&lt;D xsi:type="xsd:double"&gt;3.360928609359084&lt;/D&gt;&lt;D xsi:type="xsd:double"&gt;3.367766089518045&lt;/D&gt;&lt;D xsi:type="xsd:double"&gt;3.3624803740215712&lt;/D&gt;&lt;D xsi:type="xsd:double"&gt;3.3600716645143329&lt;/D&gt;&lt;D xsi:type="xsd:double"&gt;3.363933841447909&lt;/D&gt;&lt;D xsi:type="xsd:double"&gt;3.3728724492918478&lt;/D&gt;&lt;D xsi:type="xsd:double"&gt;3.3689073601573858&lt;/D&gt;&lt;D xsi:type="xsd:double"&gt;3.3676161676492069&lt;/D&gt;&lt;D xsi:type="xsd:double"&gt;3.3723462537044022&lt;/D&gt;&lt;D xsi:type="xsd:double"&gt;3.3713090635490328&lt;/D&gt;&lt;D xsi:type="xsd:double"&gt;3.3711763807872348&lt;/D&gt;&lt;D xsi:type="xsd:double"&gt;3.3788549889912378&lt;/D&gt;&lt;D xsi:type="xsd:double"&gt;3.3672419978240322&lt;/D&gt;&lt;D xsi:type="xsd:double"&gt;3.3696413760360469&lt;/D&gt;&lt;D xsi:type="xsd:double"&gt;3.3850108161237511&lt;/D&gt;&lt;D xsi:type="xsd:double"&gt;3.3916645395730769&lt;/D&gt;&lt;D xsi:type="xsd:double"&gt;3.3826558833588689&lt;/D&gt;&lt;D xsi:type="xsd:double"&gt;3.3833064782296511&lt;/D&gt;&lt;D xsi:type="xsd:double"&gt;3.3818177386257&lt;/D&gt;&lt;D xsi:type="xsd:double"&gt;3.368275748429439&lt;/D&gt;&lt;D xsi:type="xsd:double"&gt;3.3632641446979861&lt;/D&gt;&lt;D xsi:type="xsd:double"&gt;3.359767744093781&lt;/D&gt;&lt;D xsi:type="xsd:double"&gt;3.3636779861339421&lt;/D&gt;&lt;D xsi:type="xsd:double"&gt;3.362042464294988&lt;/D&gt;&lt;D xsi:type="xsd:double"&gt;3.364252442274231&lt;/D&gt;&lt;D xsi:type="xsd:double"&gt;3.3744799143462219&lt;/D&gt;&lt;D xsi:type="xsd:double"&gt;3.3684789938058008&lt;/D&gt;&lt;D xsi:type="xsd:double"&gt;3.3541028416858731&lt;/D&gt;&lt;D xsi:type="xsd:double"&gt;3.348845243932784&lt;/D&gt;&lt;D xsi:type="xsd:double"&gt;3.3438834078554609&lt;/D&gt;&lt;D xsi:type="xsd:double"&gt;3.3430602660202209&lt;/D&gt;&lt;D xsi:type="xsd:double"&gt;3.3315759257818391&lt;/D&gt;&lt;D xsi:type="xsd:double"&gt;3.334370655965635&lt;/D&gt;&lt;D xsi:type="xsd:double"&gt;3.336030073994332&lt;/D&gt;&lt;D xsi:type="xsd:double"&gt;3.3458505978853008&lt;/D&gt;&lt;D xsi:type="xsd:double"&gt;3.3436143147640811&lt;/D&gt;&lt;D xsi:type="xsd:double"&gt;3.3320482183248981&lt;/D&gt;&lt;D xsi:type="xsd:double"&gt;3.3315423553574388&lt;/D&gt;&lt;D xsi:type="xsd:double"&gt;3.3306003939311459&lt;/D&gt;&lt;D xsi:type="xsd:double"&gt;3.3234860245270208&lt;/D&gt;&lt;D xsi:type="xsd:double"&gt;3.323644093953249&lt;/D&gt;&lt;D xsi:type="xsd:double"&gt;3.32032757696976&lt;/D&gt;&lt;D xsi:type="xsd:double"&gt;3.3298454311050691&lt;/D&gt;&lt;D xsi:type="xsd:double"&gt;3.3226961331489471&lt;/D&gt;&lt;D xsi:type="xsd:double"&gt;3.3151006701813461&lt;/D&gt;&lt;D xsi:type="xsd:double"&gt;3.32041998675495&lt;/D&gt;&lt;D xsi:type="xsd:double"&gt;3.313507977088614&lt;/D&gt;&lt;D xsi:type="xsd:double"&gt;3.3139789969008691&lt;/D&gt;&lt;D xsi:type="xsd:double"&gt;3.3086907578718878&lt;/D&gt;&lt;D xsi:type="xsd:double"&gt;3.3104900709088718&lt;/D&gt;&lt;D xsi:type="xsd:double"&gt;3.3581113124798621&lt;/D&gt;&lt;D xsi:type="xsd:double"&gt;3.3494600148802749&lt;/D&gt;&lt;D xsi:type="xsd:double"&gt;3.34802394592148&lt;/D&gt;&lt;D xsi:type="xsd:double"&gt;3.369582110278849&lt;/D&gt;&lt;D xsi:type="xsd:double"&gt;3.3643568015664069&lt;/D&gt;&lt;D xsi:type="xsd:double"&gt;3.3459737957286322&lt;/D&gt;&lt;D xsi:type="xsd:double"&gt;3.34763136468374&lt;/D&gt;&lt;D xsi:type="xsd:double"&gt;3.3618515843331571&lt;/D&gt;&lt;D xsi:type="xsd:double"&gt;3.36266802890221&lt;/D&gt;&lt;D xsi:type="xsd:double"&gt;3.362842261690695&lt;/D&gt;&lt;D xsi:type="xsd:double"&gt;3.35416031006698&lt;/D&gt;&lt;D xsi:type="xsd:double"&gt;3.3585372193119589&lt;/D&gt;&lt;D xsi:type="xsd:double"&gt;3.36990617585146&lt;/D&gt;&lt;D xsi:type="xsd:double"&gt;3.3525434186508769&lt;/D&gt;&lt;D xsi:type="xsd:double"&gt;3.3652834191948351&lt;/D&gt;&lt;D xsi:type="xsd:double"&gt;3.3674573867021431&lt;/D&gt;&lt;D xsi:type="xsd:double"&gt;3.3906893694801918&lt;/D&gt;&lt;D xsi:type="xsd:double"&gt;3.3806919601052421&lt;/D&gt;&lt;D xsi:type="xsd:double"&gt;3.3870158810650861&lt;/D&gt;&lt;D xsi:type="xsd:double"&gt;3.3974506098828678&lt;/D&gt;&lt;D xsi:type="xsd:double"&gt;3.3870988775270661&lt;/D&gt;&lt;D xsi:type="xsd:double"&gt;3.3615097035346451&lt;/D&gt;&lt;D xsi:type="xsd:double"&gt;3.3543308477790861&lt;/D&gt;&lt;D xsi:type="xsd:double"&gt;3.3343109031333631&lt;/D&gt;&lt;D xsi:type="xsd:double"&gt;3.3309594264731119&lt;/D&gt;&lt;D xsi:type="xsd:double"&gt;3.327781474888337&lt;/D&gt;&lt;D xsi:type="xsd:double"&gt;3.3193518467021081&lt;/D&gt;&lt;D xsi:type="xsd:double"&gt;3.3157285363983839&lt;/D&gt;&lt;D xsi:type="xsd:double"&gt;3.3086969824128589&lt;/D&gt;&lt;D xsi:type="xsd:double"&gt;3.3103996384077878&lt;/D&gt;&lt;D xsi:type="xsd:double"&gt;3.3033742040064769&lt;/D&gt;&lt;D xsi:type="xsd:double"&gt;3.3000490691577009&lt;/D&gt;&lt;D xsi:type="xsd:double"&gt;3.29389987586644&lt;/D&gt;&lt;D xsi:type="xsd:double"&gt;3.2811631931680592&lt;/D&gt;&lt;D xsi:type="xsd:double"&gt;3.289208506657249&lt;/D&gt;&lt;D xsi:type="xsd:double"&gt;3.263899155200868&lt;/D&gt;&lt;D xsi:type="xsd:double"&gt;3.253272008391761&lt;/D&gt;&lt;D xsi:type="xsd:double"&gt;3.2482251915603539&lt;/D&gt;&lt;D xsi:type="xsd:double"&gt;3.2554856318164469&lt;/D&gt;&lt;D xsi:type="xsd:double"&gt;3.252896555745719&lt;/D&gt;&lt;D xsi:type="xsd:double"&gt;3.242980819087026&lt;/D&gt;&lt;D xsi:type="xsd:double"&gt;3.232327002632355&lt;/D&gt;&lt;D xsi:type="xsd:double"&gt;3.2422214261380908&lt;/D&gt;&lt;D xsi:type="xsd:double"&gt;3.3925355944079918&lt;/D&gt;&lt;D xsi:type="xsd:double"&gt;3.4446027286139138&lt;/D&gt;&lt;D xsi:type="xsd:double"&gt;3.4167960643606232&lt;/D&gt;&lt;D xsi:type="xsd:double"&gt;3.422616077031404&lt;/D&gt;&lt;D xsi:type="xsd:double"&gt;3.4040392795694281&lt;/D&gt;&lt;D xsi:type="xsd:double"&gt;3.413507523445372&lt;/D&gt;&lt;D xsi:type="xsd:double"&gt;3.504898308664349&lt;/D&gt;&lt;D xsi:type="xsd:double"&gt;3.50007392134814&lt;/D&gt;&lt;D xsi:type="xsd:double"&gt;3.483312321295764&lt;/D&gt;&lt;D xsi:type="xsd:double"&gt;3.4826894921489169&lt;/D&gt;&lt;D xsi:type="xsd:double"&gt;3.463230942777701&lt;/D&gt;&lt;D xsi:type="xsd:double"&gt;3.4703438684417289&lt;/D&gt;&lt;D xsi:type="xsd:double"&gt;3.4842324279602339&lt;/D&gt;&lt;D xsi:type="xsd:double"&gt;3.46088310003051&lt;/D&gt;&lt;D xsi:type="xsd:double"&gt;3.4806084236887722&lt;/D&gt;&lt;D xsi:type="xsd:double"&gt;3.4873149969303578&lt;/D&gt;&lt;D xsi:type="xsd:double"&gt;3.4873149969303578&lt;/D&gt;&lt;/FQL&gt;&lt;FQL&gt;&lt;Q&gt;180458^FMA_DIV_YLD(NTMA,09/04/2007,0,D,"PORTAGG","MEANR")&lt;/Q&gt;&lt;R&gt;2465&lt;/R&gt;&lt;C&gt;1&lt;/C&gt;&lt;D xsi:type="xsd:double"&gt;2.8943766533033108&lt;/D&gt;&lt;D xsi:type="xsd:double"&gt;2.8673136422084959&lt;/D&gt;&lt;D xsi:type="xsd:double"&gt;2.8788804639627612&lt;/D&gt;&lt;D xsi:type="xsd:double"&gt;2.8844621738052609&lt;/D&gt;&lt;D xsi:type="xsd:double"&gt;2.8138124245582739&lt;/D&gt;&lt;D xsi:type="xsd:double"&gt;2.8282379378534359&lt;/D&gt;&lt;D xsi:type="xsd:double"&gt;2.79288747791522&lt;/D&gt;&lt;D xsi:type="xsd:double"&gt;2.77419484531038&lt;/D&gt;&lt;D xsi:type="xsd:double"&gt;2.735089216568098&lt;/D&gt;&lt;D xsi:type="xsd:double"&gt;2.767487095223983&lt;/D&gt;&lt;D xsi:type="xsd:double"&gt;2.774309323878354&lt;/D&gt;&lt;D xsi:type="xsd:double"&gt;2.6726056006687671&lt;/D&gt;&lt;D xsi:type="xsd:double"&gt;2.6558377132016782&lt;/D&gt;&lt;D xsi:type="xsd:double"&gt;2.6448379752464781&lt;/D&gt;&lt;D xsi:type="xsd:double"&gt;2.5716148125798979&lt;/D&gt;&lt;D xsi:type="xsd:double"&gt;2.585533760755554&lt;/D&gt;&lt;D xsi:type="xsd:double"&gt;2.5336557402450688&lt;/D&gt;&lt;D xsi:type="xsd:double"&gt;2.529647937793873&lt;/D&gt;&lt;D xsi:type="xsd:double"&gt;2.4409864357335622&lt;/D&gt;&lt;D xsi:type="xsd:double"&gt;2.5102968859142671&lt;/D&gt;&lt;D xsi:type="xsd:double"&gt;2.558911930230289&lt;/D&gt;&lt;D xsi:type="xsd:double"&gt;2.4855784379679648&lt;/D&gt;&lt;D xsi:type="xsd:double"&gt;2.491530459564161&lt;/D&gt;&lt;D xsi:type="xsd:double"&gt;2.457402325907299&lt;/D&gt;&lt;D xsi:type="xsd:double"&gt;2.4320086979498829&lt;/D&gt;&lt;D xsi:type="xsd:double"&gt;2.385251877989127&lt;/D&gt;&lt;D xsi:type="xsd:double"&gt;2.41277887111298&lt;/D&gt;&lt;D xsi:type="xsd:double"&gt;2.3488328816026&lt;/D&gt;&lt;D xsi:type="xsd:double"&gt;2.407565434645186&lt;/D&gt;&lt;D xsi:type="xsd:double"&gt;2.388812486505544&lt;/D&gt;&lt;D xsi:type="xsd:double"&gt;2.380464491307499&lt;/D&gt;&lt;D xsi:type="xsd:double"&gt;2.4903170663797289&lt;/D&gt;&lt;D xsi:type="xsd:double"&gt;2.412136278402953&lt;/D&gt;&lt;D xsi:type="xsd:double"&gt;2.4157130620993028&lt;/D&gt;&lt;D xsi:type="xsd:double"&gt;2.3783138261156589&lt;/D&gt;&lt;D xsi:type="xsd:double"&gt;2.343304247091988&lt;/D&gt;&lt;D xsi:type="xsd:double"&gt;2.264555147342425&lt;/D&gt;&lt;D xsi:type="xsd:double"&gt;2.2681834506956711&lt;/D&gt;&lt;D xsi:type="xsd:double"&gt;2.2961181703503009&lt;/D&gt;&lt;D xsi:type="xsd:double"&gt;2.2808672755012669&lt;/D&gt;&lt;D xsi:type="xsd:double"&gt;2.367278622914482&lt;/D&gt;&lt;D xsi:type="xsd:double"&gt;2.4989836734644659&lt;/D&gt;&lt;D xsi:type="xsd:double"&gt;2.4593224734976622&lt;/D&gt;&lt;D xsi:type="xsd:double"&gt;2.439636359781324&lt;/D&gt;&lt;D xsi:type="xsd:double"&gt;2.5112526664779891&lt;/D&gt;&lt;D xsi:type="xsd:double"&gt;2.509489470665375&lt;/D&gt;&lt;D xsi:type="xsd:double"&gt;2.642166806769243&lt;/D&gt;&lt;D xsi:type="xsd:double"&gt;2.6275086814667659&lt;/D&gt;&lt;D xsi:type="xsd:double"&gt;2.554692672780202&lt;/D&gt;&lt;D xsi:type="xsd:double"&gt;2.583258840747749&lt;/D&gt;&lt;D xsi:type="xsd:double"&gt;2.694087047932856&lt;/D&gt;&lt;D xsi:type="xsd:double"&gt;2.7054890781213832&lt;/D&gt;&lt;D xsi:type="xsd:double"&gt;2.6867495581466359&lt;/D&gt;&lt;D xsi:type="xsd:double"&gt;2.79804982066669&lt;/D&gt;&lt;D xsi:type="xsd:double"&gt;2.8772269174916669&lt;/D&gt;&lt;D xsi:type="xsd:double"&gt;2.825516163487344&lt;/D&gt;&lt;D xsi:type="xsd:double"&gt;2.702934230486056&lt;/D&gt;&lt;D xsi:type="xsd:double"&gt;2.7411572982393091&lt;/D&gt;&lt;D xsi:type="xsd:double"&gt;2.7253451421523791&lt;/D&gt;&lt;D xsi:type="xsd:double"&gt;2.616463894204303&lt;/D&gt;&lt;D xsi:type="xsd:double"&gt;2.608379778255995&lt;/D&gt;&lt;D xsi:type="xsd:double"&gt;2.6125337523964558&lt;/D&gt;&lt;D xsi:type="xsd:double"&gt;2.579722548241774&lt;/D&gt;&lt;D xsi:type="xsd:double"&gt;2.556310103707546&lt;/D&gt;&lt;D xsi:type="xsd:double"&gt;2.53516706126031&lt;/D&gt;&lt;D xsi:type="xsd:double"&gt;2.5959857064708651&lt;/D&gt;&lt;D xsi:type="xsd:double"&gt;2.6958047395547968&lt;/D&gt;&lt;D xsi:type="xsd:double"&gt;2.6241990359174792&lt;/D&gt;&lt;D xsi:type="xsd:double"&gt;2.6978253470943518&lt;/D&gt;&lt;D xsi:type="xsd:double"&gt;2.7694804284166139&lt;/D&gt;&lt;D xsi:type="xsd:double"&gt;2.786361463388626&lt;/D&gt;&lt;D xsi:type="xsd:double"&gt;2.8905008000916221&lt;/D&gt;&lt;D xsi:type="xsd:double"&gt;2.8758482711612841&lt;/D&gt;&lt;D xsi:type="xsd:double"&gt;2.8504776548094171&lt;/D&gt;&lt;D xsi:type="xsd:double"&gt;2.8469029827423138&lt;/D&gt;&lt;D xsi:type="xsd:double"&gt;2.7853523529426658&lt;/D&gt;&lt;D xsi:type="xsd:double"&gt;2.743155915957336&lt;/D&gt;&lt;D xsi:type="xsd:double"&gt;2.78172080395204&lt;/D&gt;&lt;D xsi:type="xsd:double"&gt;2.833992768132529&lt;/D&gt;&lt;D xsi:type="xsd:double"&gt;2.7836418632839779&lt;/D&gt;&lt;D xsi:type="xsd:double"&gt;2.806890510991054&lt;/D&gt;&lt;D xsi:type="xsd:double"&gt;2.88803178839151&lt;/D&gt;&lt;D xsi:type="xsd:double"&gt;2.809060343910351&lt;/D&gt;&lt;D xsi:type="xsd:double"&gt;2.8634489457961712&lt;/D&gt;&lt;D xsi:type="xsd:double"&gt;2.8683769118960618&lt;/D&gt;&lt;D xsi:type="xsd:double"&gt;2.8110028225749661&lt;/D&gt;&lt;D xsi:type="xsd:double"&gt;2.8492067844652391&lt;/D&gt;&lt;D xsi:type="xsd:double"&gt;2.8968690840959219&lt;/D&gt;&lt;D xsi:type="xsd:double"&gt;2.9426510828383621&lt;/D&gt;&lt;D xsi:type="xsd:double"&gt;3.005762926910577&lt;/D&gt;&lt;D xsi:type="xsd:double"&gt;3.18744207240658&lt;/D&gt;&lt;D xsi:type="xsd:double"&gt;3.0906219191454629&lt;/D&gt;&lt;D xsi:type="xsd:double"&gt;3.0753164575444032&lt;/D&gt;&lt;D xsi:type="xsd:double"&gt;3.23382550002113&lt;/D&gt;&lt;D xsi:type="xsd:double"&gt;3.5897735639864&lt;/D&gt;&lt;D xsi:type="xsd:double"&gt;3.23327457771672&lt;/D&gt;&lt;D xsi:type="xsd:double"&gt;3.3088361353316831&lt;/D&gt;&lt;D xsi:type="xsd:double"&gt;3.095963800879368&lt;/D&gt;&lt;D xsi:type="xsd:double"&gt;3.2471346592189581&lt;/D&gt;&lt;D xsi:type="xsd:double"&gt;3.225207997691141&lt;/D&gt;&lt;D xsi:type="xsd:double"&gt;3.3101513626413519&lt;/D&gt;&lt;D xsi:type="xsd:double"&gt;3.3440173509108311&lt;/D&gt;&lt;D xsi:type="xsd:double"&gt;3.2510221120193989&lt;/D&gt;&lt;D xsi:type="xsd:double"&gt;3.1319725580906019&lt;/D&gt;&lt;D xsi:type="xsd:double"&gt;3.1524559577897908&lt;/D&gt;&lt;D xsi:type="xsd:double"&gt;3.3499009966371451&lt;/D&gt;&lt;D xsi:type="xsd:double"&gt;3.4644928755894759&lt;/D&gt;&lt;D xsi:type="xsd:double"&gt;3.429715934330698&lt;/D&gt;&lt;D xsi:type="xsd:double"&gt;3.369470970509163&lt;/D&gt;&lt;D xsi:type="xsd:double"&gt;3.261649127580931&lt;/D&gt;&lt;D xsi:type="xsd:double"&gt;3.2350382769719279&lt;/D&gt;&lt;D xsi:type="xsd:double"&gt;3.316142482559254&lt;/D&gt;&lt;D xsi:type="xsd:double"&gt;3.2694334182555962&lt;/D&gt;&lt;D xsi:type="xsd:double"&gt;3.35503522759821&lt;/D&gt;&lt;D xsi:type="xsd:double"&gt;3.3409466404149271&lt;/D&gt;&lt;D xsi:type="xsd:double"&gt;3.3626937019746861&lt;/D&gt;&lt;D xsi:type="xsd:double"&gt;3.37749533300888&lt;/D&gt;&lt;D xsi:type="xsd:double"&gt;3.3036319980777828&lt;/D&gt;&lt;D xsi:type="xsd:double"&gt;3.2005859424086678&lt;/D&gt;&lt;D xsi:type="xsd:double"&gt;3.173421061866724&lt;/D&gt;&lt;D xsi:type="xsd:double"&gt;3.20812807498853&lt;/D&gt;&lt;D xsi:type="xsd:double"&gt;3.361190857270218&lt;/D&gt;&lt;D xsi:type="xsd:double"&gt;3.4098564670827431&lt;/D&gt;&lt;D xsi:type="xsd:double"&gt;3.4110536373639149&lt;/D&gt;&lt;D xsi:type="xsd:double"&gt;3.3654082292852832&lt;/D&gt;&lt;D xsi:type="xsd:double"&gt;3.508513274098001&lt;/D&gt;&lt;D xsi:type="xsd:double"&gt;3.4451617510767352&lt;/D&gt;&lt;D xsi:type="xsd:double"&gt;3.397762109408343&lt;/D&gt;&lt;D xsi:type="xsd:double"&gt;3.34100119010029&lt;/D&gt;&lt;D xsi:type="xsd:double"&gt;3.5201652218471731&lt;/D&gt;&lt;D xsi:type="xsd:double"&gt;3.4971864035132838&lt;/D&gt;&lt;D xsi:type="xsd:double"&gt;3.6803260662682451&lt;/D&gt;&lt;D xsi:type="xsd:double"&gt;3.6444335408048341&lt;/D&gt;&lt;D xsi:type="xsd:double"&gt;3.56548543016117&lt;/D&gt;&lt;D xsi:type="xsd:double"&gt;3.6982702807097958&lt;/D&gt;&lt;D xsi:type="xsd:double"&gt;3.4947173761740822&lt;/D&gt;&lt;D xsi:type="xsd:double"&gt;3.4646613665829911&lt;/D&gt;&lt;D xsi:type="xsd:double"&gt;3.4729660304997729&lt;/D&gt;&lt;D xsi:type="xsd:double"&gt;3.3775233555287709&lt;/D&gt;&lt;D xsi:type="xsd:double"&gt;3.4515584041557452&lt;/D&gt;&lt;D xsi:type="xsd:double"&gt;3.41164840321734&lt;/D&gt;&lt;D xsi:type="xsd:double"&gt;3.3049445326220779&lt;/D&gt;&lt;D xsi:type="xsd:double"&gt;3.2531159987714111&lt;/D&gt;&lt;D xsi:type="xsd:double"&gt;3.21834136447031&lt;/D&gt;&lt;D xsi:type="xsd:double"&gt;3.252830663922778&lt;/D&gt;&lt;D xsi:type="xsd:double"&gt;3.2958376845866182&lt;/D&gt;&lt;D xsi:type="xsd:double"&gt;3.274132342230482&lt;/D&gt;&lt;D xsi:type="xsd:double"&gt;3.2014294408559389&lt;/D&gt;&lt;D xsi:type="xsd:double"&gt;3.335097573640629&lt;/D&gt;&lt;D xsi:type="xsd:double"&gt;3.3164435111184289&lt;/D&gt;&lt;D xsi:type="xsd:double"&gt;3.3366778924698428&lt;/D&gt;&lt;D xsi:type="xsd:double"&gt;3.2811597520905269&lt;/D&gt;&lt;D xsi:type="xsd:double"&gt;3.2923573194104&lt;/D&gt;&lt;D xsi:type="xsd:double"&gt;3.2114637996133371&lt;/D&gt;&lt;D xsi:type="xsd:double"&gt;3.1961379508170031&lt;/D&gt;&lt;D xsi:type="xsd:double"&gt;3.148827364374303&lt;/D&gt;&lt;D xsi:type="xsd:double"&gt;3.107214395111741&lt;/D&gt;&lt;D xsi:type="xsd:double"&gt;3.12631536692574&lt;/D&gt;&lt;D xsi:type="xsd:double"&gt;3.1153139834114421&lt;/D&gt;&lt;D xsi:type="xsd:double"&gt;3.0864184413406011&lt;/D&gt;&lt;D xsi:type="xsd:double"&gt;3.1064970809613448&lt;/D&gt;&lt;D xsi:type="xsd:double"&gt;3.0487748905929042&lt;/D&gt;&lt;D xsi:type="xsd:double"&gt;3.0613435352796241&lt;/D&gt;&lt;D xsi:type="xsd:double"&gt;3.048418431682987&lt;/D&gt;&lt;D xsi:type="xsd:double"&gt;3.1362348624008671&lt;/D&gt;&lt;D xsi:type="xsd:double"&gt;3.1494632838297791&lt;/D&gt;&lt;D xsi:type="xsd:double"&gt;3.183607867998234&lt;/D&gt;&lt;D xsi:type="xsd:double"&gt;3.163450794846034&lt;/D&gt;&lt;D xsi:type="xsd:double"&gt;3.156308956089481&lt;/D&gt;&lt;D xsi:type="xsd:double"&gt;3.158464892012427&lt;/D&gt;&lt;D xsi:type="xsd:double"&gt;3.1501051990171209&lt;/D&gt;&lt;D xsi:type="xsd:double"&gt;3.1369792110427088&lt;/D&gt;&lt;D xsi:type="xsd:double"&gt;3.2047212439219579&lt;/D&gt;&lt;D xsi:type="xsd:double"&gt;3.1626871187664611&lt;/D&gt;&lt;D xsi:type="xsd:double"&gt;3.2390386200523862&lt;/D&gt;&lt;D xsi:type="xsd:double"&gt;3.281598801921743&lt;/D&gt;&lt;D xsi:type="xsd:double"&gt;3.383336689107677&lt;/D&gt;&lt;D xsi:type="xsd:double"&gt;3.356014424147701&lt;/D&gt;&lt;D xsi:type="xsd:double"&gt;3.37473291250309&lt;/D&gt;&lt;D xsi:type="xsd:double"&gt;3.3560596010208612&lt;/D&gt;&lt;D xsi:type="xsd:double"&gt;3.3315480405664721&lt;/D&gt;&lt;D xsi:type="xsd:double"&gt;3.2950617655004319&lt;/D&gt;&lt;D xsi:type="xsd:double"&gt;3.3619753836574282&lt;/D&gt;&lt;D xsi:type="xsd:double"&gt;3.3968999866744949&lt;/D&gt;&lt;D xsi:type="xsd:double"&gt;3.377864331273885&lt;/D&gt;&lt;D xsi:type="xsd:double"&gt;3.346734127534384&lt;/D&gt;&lt;D xsi:type="xsd:double"&gt;3.448556151389238&lt;/D&gt;&lt;D xsi:type="xsd:double"&gt;3.4249177655900969&lt;/D&gt;&lt;D xsi:type="xsd:double"&gt;3.4950254707215218&lt;/D&gt;&lt;D xsi:type="xsd:double"&gt;3.557904955794593&lt;/D&gt;&lt;D xsi:type="xsd:double"&gt;3.4876545134614032&lt;/D&gt;&lt;D xsi:type="xsd:double"&gt;3.4854896869173762&lt;/D&gt;&lt;D xsi:type="xsd:double"&gt;3.4500868429078659&lt;/D&gt;&lt;D xsi:type="xsd:double"&gt;3.5401948655598261&lt;/D&gt;&lt;D xsi:type="xsd:double"&gt;3.5479431795780392&lt;/D&gt;&lt;D xsi:type="xsd:double"&gt;3.5627934764256128&lt;/D&gt;&lt;D xsi:type="xsd:double"&gt;3.6126502034311212&lt;/D&gt;&lt;D xsi:type="xsd:double"&gt;3.5856565004139962&lt;/D&gt;&lt;D xsi:type="xsd:double"&gt;3.601844176816992&lt;/D&gt;&lt;D xsi:type="xsd:double"&gt;3.6790467828579079&lt;/D&gt;&lt;D xsi:type="xsd:double"&gt;3.6842670302077658&lt;/D&gt;&lt;D xsi:type="xsd:double"&gt;3.754288038507998&lt;/D&gt;&lt;D xsi:type="xsd:double"&gt;3.8450379392496168&lt;/D&gt;&lt;D xsi:type="xsd:double"&gt;3.7931929153924608&lt;/D&gt;&lt;D xsi:type="xsd:double"&gt;3.7193843727954921&lt;/D&gt;&lt;D xsi:type="xsd:double"&gt;3.8488707655512751&lt;/D&gt;&lt;D xsi:type="xsd:double"&gt;3.7373765218371382&lt;/D&gt;&lt;D xsi:type="xsd:double"&gt;3.726800364376849&lt;/D&gt;&lt;D xsi:type="xsd:double"&gt;3.6258812355100312&lt;/D&gt;&lt;D xsi:type="xsd:double"&gt;3.680875171058517&lt;/D&gt;&lt;D xsi:type="xsd:double"&gt;3.83208448862391&lt;/D&gt;&lt;D xsi:type="xsd:double"&gt;3.8355555443301812&lt;/D&gt;&lt;D xsi:type="xsd:double"&gt;3.7432257674493181&lt;/D&gt;&lt;D xsi:type="xsd:double"&gt;3.7166498961019712&lt;/D&gt;&lt;D xsi:type="xsd:double"&gt;3.603241480936151&lt;/D&gt;&lt;D xsi:type="xsd:double"&gt;3.600512427723138&lt;/D&gt;&lt;D xsi:type="xsd:double"&gt;3.5070226503441391&lt;/D&gt;&lt;D xsi:type="xsd:double"&gt;3.515269507925276&lt;/D&gt;&lt;D xsi:type="xsd:double"&gt;3.5633675546419239&lt;/D&gt;&lt;D xsi:type="xsd:double"&gt;3.566204258259225&lt;/D&gt;&lt;D xsi:type="xsd:double"&gt;3.6421085297300619&lt;/D&gt;&lt;D xsi:type="xsd:double"&gt;3.5714861381578569&lt;/D&gt;&lt;D xsi:type="xsd:double"&gt;3.5568526585045581&lt;/D&gt;&lt;D xsi:type="xsd:double"&gt;3.5322873582885621&lt;/D&gt;&lt;D xsi:type="xsd:double"&gt;3.576878314432776&lt;/D&gt;&lt;D xsi:type="xsd:double"&gt;3.6766140033551662&lt;/D&gt;&lt;D xsi:type="xsd:double"&gt;3.6310726399299251&lt;/D&gt;&lt;D xsi:type="xsd:double"&gt;3.675892110131191&lt;/D&gt;&lt;D xsi:type="xsd:double"&gt;3.680018422497648&lt;/D&gt;&lt;D xsi:type="xsd:double"&gt;3.7185897164294488&lt;/D&gt;&lt;D xsi:type="xsd:double"&gt;3.751446353512689&lt;/D&gt;&lt;D xsi:type="xsd:double"&gt;3.74926244857827&lt;/D&gt;&lt;D xsi:type="xsd:double"&gt;3.7860210046390592&lt;/D&gt;&lt;D xsi:type="xsd:double"&gt;3.837905273132288&lt;/D&gt;&lt;D xsi:type="xsd:double"&gt;3.8997840531708432&lt;/D&gt;&lt;D xsi:type="xsd:double"&gt;3.8286933889915&lt;/D&gt;&lt;D xsi:type="xsd:double"&gt;3.9496529490874961&lt;/D&gt;&lt;D xsi:type="xsd:double"&gt;3.7971121320565682&lt;/D&gt;&lt;D xsi:type="xsd:double"&gt;3.8112371735209938&lt;/D&gt;&lt;D xsi:type="xsd:double"&gt;3.74099372121441&lt;/D&gt;&lt;D xsi:type="xsd:double"&gt;3.8292293245374092&lt;/D&gt;&lt;D xsi:type="xsd:double"&gt;3.774343514436691&lt;/D&gt;&lt;D xsi:type="xsd:double"&gt;3.8406088778347591&lt;/D&gt;&lt;D xsi:type="xsd:double"&gt;3.8115392337464691&lt;/D&gt;&lt;D xsi:type="xsd:double"&gt;3.8920361021879639&lt;/D&gt;&lt;D xsi:type="xsd:double"&gt;3.9025873443480079&lt;/D&gt;&lt;D xsi:type="xsd:double"&gt;4.0085727000524924&lt;/D&gt;&lt;D xsi:type="xsd:double"&gt;3.8209983422464209&lt;/D&gt;&lt;D xsi:type="xsd:double"&gt;3.8831222650417461&lt;/D&gt;&lt;D xsi:type="xsd:double"&gt;3.975114059259155&lt;/D&gt;&lt;D xsi:type="xsd:double"&gt;4.08410657104961&lt;/D&gt;&lt;D xsi:type="xsd:double"&gt;4.105819410579743&lt;/D&gt;&lt;D xsi:type="xsd:double"&gt;4.3138566885715628&lt;/D&gt;&lt;D xsi:type="xsd:double"&gt;4.4711148702890888&lt;/D&gt;&lt;D xsi:type="xsd:double"&gt;4.480677919902158&lt;/D&gt;&lt;D xsi:type="xsd:double"&gt;4.0979651142362492&lt;/D&gt;&lt;D xsi:type="xsd:double"&gt;4.023727687399794&lt;/D&gt;&lt;D xsi:type="xsd:double"&gt;4.2014261366788848&lt;/D&gt;&lt;D xsi:type="xsd:double"&gt;4.1827408080362867&lt;/D&gt;&lt;D xsi:type="xsd:double"&gt;4.175722624716264&lt;/D&gt;&lt;D xsi:type="xsd:double"&gt;4.2246346418354808&lt;/D&gt;&lt;D xsi:type="xsd:double"&gt;4.4126649830842979&lt;/D&gt;&lt;D xsi:type="xsd:double"&gt;4.379040837764169&lt;/D&gt;&lt;D xsi:type="xsd:double"&gt;4.330644360920183&lt;/D&gt;&lt;D xsi:type="xsd:double"&gt;4.4618787468049081&lt;/D&gt;&lt;D xsi:type="xsd:double"&gt;4.68122256962632&lt;/D&gt;&lt;D xsi:type="xsd:double"&gt;5.1042451796903432&lt;/D&gt;&lt;D xsi:type="xsd:double"&gt;4.9061140628257274&lt;/D&gt;&lt;D xsi:type="xsd:double"&gt;5.2279808351444812&lt;/D&gt;&lt;D xsi:type="xsd:double"&gt;4.8003123802698546&lt;/D&gt;&lt;D xsi:type="xsd:double"&gt;4.6483267823532461&lt;/D&gt;&lt;D xsi:type="xsd:double"&gt;4.8542544550064983&lt;/D&gt;&lt;D xsi:type="xsd:double"&gt;5.0633757460821309&lt;/D&gt;&lt;D xsi:type="xsd:double"&gt;5.353129381098352&lt;/D&gt;&lt;D xsi:type="xsd:double"&gt;5.0775135105066376&lt;/D&gt;&lt;D xsi:type="xsd:double"&gt;5.1493589625332046&lt;/D&gt;&lt;D xsi:type="xsd:double"&gt;5.3873209558209219&lt;/D&gt;&lt;D xsi:type="xsd:double"&gt;5.6163121994382381&lt;/D&gt;&lt;D xsi:type="xsd:double"&gt;6.0524077300162729&lt;/D&gt;&lt;D xsi:type="xsd:double"&gt;6.9587309973073062&lt;/D&gt;&lt;D xsi:type="xsd:double"&gt;5.9618087965526261&lt;/D&gt;&lt;D xsi:type="xsd:double"&gt;6.0092800799523154&lt;/D&gt;&lt;D xsi:type="xsd:double"&gt;5.306055601777091&lt;/D&gt;&lt;D xsi:type="xsd:double"&gt;5.41558931417666&lt;/D&gt;&lt;D xsi:type="xsd:double"&gt;5.2721823487189576&lt;/D&gt;&lt;D xsi:type="xsd:double"&gt;5.259260020416086&lt;/D&gt;&lt;D xsi:type="xsd:double"&gt;5.0918185526274344&lt;/D&gt;&lt;D xsi:type="xsd:double"&gt;5.4741969182974151&lt;/D&gt;&lt;D xsi:type="xsd:double"&gt;5.2844277701262268&lt;/D&gt;&lt;D xsi:type="xsd:double"&gt;5.0324710954584368&lt;/D&gt;&lt;D xsi:type="xsd:double"&gt;5.2084590796738333&lt;/D&gt;&lt;D xsi:type="xsd:double"&gt;5.2251291274922789&lt;/D&gt;&lt;D xsi:type="xsd:double"&gt;5.5573081473222832&lt;/D&gt;&lt;D xsi:type="xsd:double"&gt;5.436738080632594&lt;/D&gt;&lt;D xsi:type="xsd:double"&gt;5.4352403470585182&lt;/D&gt;&lt;D xsi:type="xsd:double"&gt;5.6859448855161343&lt;/D&gt;&lt;D xsi:type="xsd:double"&gt;5.6492337304117379&lt;/D&gt;&lt;D xsi:type="xsd:double"&gt;5.898644393088877&lt;/D&gt;&lt;D xsi:type="xsd:double"&gt;5.6893436330985052&lt;/D&gt;&lt;D xsi:type="xsd:double"&gt;5.8830306155054632&lt;/D&gt;&lt;D xsi:type="xsd:double"&gt;5.6868393065889933&lt;/D&gt;&lt;D xsi:type="xsd:double"&gt;5.4696195374878833&lt;/D&gt;&lt;D xsi:type="xsd:double"&gt;5.3859900225866806&lt;/D&gt;&lt;D xsi:type="xsd:double"&gt;5.2428463937063361&lt;/D&gt;&lt;D xsi:type="xsd:double"&gt;5.0937770433284051&lt;/D&gt;&lt;D xsi:type="xsd:double"&gt;5.42207976409493&lt;/D&gt;&lt;D xsi:type="xsd:double"&gt;5.3100472165060513&lt;/D&gt;&lt;D xsi:type="xsd:double"&gt;5.3286185206957164&lt;/D&gt;&lt;D xsi:type="xsd:double"&gt;5.169457854524028&lt;/D&gt;&lt;D xsi:type="xsd:double"&gt;4.7760946916573124&lt;/D&gt;&lt;D xsi:type="xsd:double"&gt;4.8721202072311476&lt;/D&gt;&lt;D xsi:type="xsd:double"&gt;4.6081469705392566&lt;/D&gt;&lt;D xsi:type="xsd:double"&gt;4.5617659512776667&lt;/D&gt;&lt;D xsi:type="xsd:double"&gt;4.8286632081354917&lt;/D&gt;&lt;D xsi:type="xsd:double"&gt;4.7316095762965142&lt;/D&gt;&lt;D xsi:type="xsd:double"&gt;4.707231935494959&lt;/D&gt;&lt;D xsi:type="xsd:double"&gt;4.5575391522616844&lt;/D&gt;&lt;D xsi:type="xsd:double"&gt;4.4966914690765512&lt;/D&gt;&lt;D xsi:type="xsd:double"&gt;4.6131168248193033&lt;/D&gt;&lt;D xsi:type="xsd:double"&gt;4.7889587734971624&lt;/D&gt;&lt;D xsi:type="xsd:double"&gt;4.9397151028619524&lt;/D&gt;&lt;D xsi:type="xsd:double"&gt;4.9643967705049494&lt;/D&gt;&lt;D xsi:type="xsd:double"&gt;4.9130083104855213&lt;/D&gt;&lt;D xsi:type="xsd:double"&gt;4.9783012361840431&lt;/D&gt;&lt;D xsi:type="xsd:double"&gt;4.9407502017577123&lt;/D&gt;&lt;D xsi:type="xsd:double"&gt;4.7213905576333124&lt;/D&gt;&lt;D xsi:type="xsd:double"&gt;4.5499691699051148&lt;/D&gt;&lt;D xsi:type="xsd:double"&gt;4.5382192809991828&lt;/D&gt;&lt;D xsi:type="xsd:double"&gt;4.7304005367394586&lt;/D&gt;&lt;D xsi:type="xsd:double"&gt;4.9155988719771786&lt;/D&gt;&lt;D xsi:type="xsd:double"&gt;4.916625418228362&lt;/D&gt;&lt;D xsi:type="xsd:double"&gt;5.0657696228575579&lt;/D&gt;&lt;D xsi:type="xsd:double"&gt;5.163590486266644&lt;/D&gt;&lt;D xsi:type="xsd:double"&gt;5.0971140266384376&lt;/D&gt;&lt;D xsi:type="xsd:double"&gt;5.2468537675629712&lt;/D&gt;&lt;D xsi:type="xsd:double"&gt;5.2672097428531268&lt;/D&gt;&lt;D xsi:type="xsd:double"&gt;5.1617218957662052&lt;/D&gt;&lt;D xsi:type="xsd:double"&gt;5.3156818366125336&lt;/D&gt;&lt;D xsi:type="xsd:double"&gt;5.5831875028293538&lt;/D&gt;&lt;D xsi:type="xsd:double"&gt;5.5324581126552257&lt;/D&gt;&lt;D xsi:type="xsd:double"&gt;5.49548034617189&lt;/D&gt;&lt;D xsi:type="xsd:double"&gt;5.2931192296683962&lt;/D&gt;&lt;D xsi:type="xsd:double"&gt;5.2583151436229958&lt;/D&gt;&lt;D xsi:type="xsd:double"&gt;5.4046079945704344&lt;/D&gt;&lt;D xsi:type="xsd:double"&gt;5.4509295043831436&lt;/D&gt;&lt;D xsi:type="xsd:double"&gt;5.3130867927361667&lt;/D&gt;&lt;D xsi:type="xsd:double"&gt;5.26732264642496&lt;/D&gt;&lt;D xsi:type="xsd:double"&gt;5.060965594226138&lt;/D&gt;&lt;D xsi:type="xsd:double"&gt;4.9768277191045556&lt;/D&gt;&lt;D xsi:type="xsd:double"&gt;4.9072468867675214&lt;/D&gt;&lt;D xsi:type="xsd:double"&gt;5.0113658307925117&lt;/D&gt;&lt;D xsi:type="xsd:double"&gt;5.1579927582435934&lt;/D&gt;&lt;D xsi:type="xsd:double"&gt;5.0022791629300709&lt;/D&gt;&lt;D xsi:type="xsd:double"&gt;5.0410393961952282&lt;/D&gt;&lt;D xsi:type="xsd:double"&gt;5.1584556043819143&lt;/D&gt;&lt;D xsi:type="xsd:double"&gt;5.1564331027229562&lt;/D&gt;&lt;D xsi:type="xsd:double"&gt;5.15577336803139&lt;/D&gt;&lt;D xsi:type="xsd:double"&gt;5.2525881871148714&lt;/D&gt;&lt;D xsi:type="xsd:double"&gt;5.0696798366910558&lt;/D&gt;&lt;D xsi:type="xsd:double"&gt;4.93406522274371&lt;/D&gt;&lt;D xsi:type="xsd:double"&gt;4.8626320588778249&lt;/D&gt;&lt;D xsi:type="xsd:double"&gt;4.9164495650548146&lt;/D&gt;&lt;D xsi:type="xsd:double"&gt;4.89375995117919&lt;/D&gt;&lt;D xsi:type="xsd:double"&gt;4.723238426606633&lt;/D&gt;&lt;D xsi:type="xsd:double"&gt;4.7693258972956976&lt;/D&gt;&lt;D xsi:type="xsd:double"&gt;4.6537941388565054&lt;/D&gt;&lt;D xsi:type="xsd:double"&gt;4.6172401958393179&lt;/D&gt;&lt;D xsi:type="xsd:double"&gt;4.7229724056409808&lt;/D&gt;&lt;D xsi:type="xsd:double"&gt;5.13686647137474&lt;/D&gt;&lt;D xsi:type="xsd:double"&gt;4.9545522044880563&lt;/D&gt;&lt;D xsi:type="xsd:double"&gt;4.8541954228904247&lt;/D&gt;&lt;D xsi:type="xsd:double"&gt;4.8860003810325843&lt;/D&gt;&lt;D xsi:type="xsd:double"&gt;4.5952596565192554&lt;/D&gt;&lt;D xsi:type="xsd:double"&gt;4.4322577196147961&lt;/D&gt;&lt;D xsi:type="xsd:double"&gt;4.4699307913958188&lt;/D&gt;&lt;D xsi:type="xsd:double"&gt;4.38417777142238&lt;/D&gt;&lt;D xsi:type="xsd:double"&gt;4.3518945988433488&lt;/D&gt;&lt;D xsi:type="xsd:double"&gt;4.4492395345087186&lt;/D&gt;&lt;D xsi:type="xsd:double"&gt;4.2404096082716132&lt;/D&gt;&lt;D xsi:type="xsd:double"&gt;4.1166308670494036&lt;/D&gt;&lt;D xsi:type="xsd:double"&gt;4.2131806086422827&lt;/D&gt;&lt;D xsi:type="xsd:double"&gt;4.0926396222495169&lt;/D&gt;&lt;D xsi:type="xsd:double"&gt;4.1059861043734607&lt;/D&gt;&lt;D xsi:type="xsd:double"&gt;4.2654278388545617&lt;/D&gt;&lt;D xsi:type="xsd:double"&gt;4.2635366908975829&lt;/D&gt;&lt;D xsi:type="xsd:double"&gt;4.285538376159467&lt;/D&gt;&lt;D xsi:type="xsd:double"&gt;3.9898171770497708&lt;/D&gt;&lt;D xsi:type="xsd:double"&gt;3.9877051726430119&lt;/D&gt;&lt;D xsi:type="xsd:double"&gt;3.862081725603165&lt;/D&gt;&lt;D xsi:type="xsd:double"&gt;3.8755350157645552&lt;/D&gt;&lt;D xsi:type="xsd:double"&gt;4.0079913482007656&lt;/D&gt;&lt;D xsi:type="xsd:double"&gt;3.9108544326889931&lt;/D&gt;&lt;D xsi:type="xsd:double"&gt;3.7400482002028168&lt;/D&gt;&lt;D xsi:type="xsd:double"&gt;3.7248892813203018&lt;/D&gt;&lt;D xsi:type="xsd:double"&gt;3.746905119135262&lt;/D&gt;&lt;D xsi:type="xsd:double"&gt;3.743334072793989&lt;/D&gt;&lt;D xsi:type="xsd:double"&gt;3.650363731385283&lt;/D&gt;&lt;D xsi:type="xsd:double"&gt;3.7916966568550241&lt;/D&gt;&lt;D xsi:type="xsd:double"&gt;3.9153955400845208&lt;/D&gt;&lt;D xsi:type="xsd:double"&gt;3.8194118104259811&lt;/D&gt;&lt;D xsi:type="xsd:double"&gt;3.8263488169959849&lt;/D&gt;&lt;D xsi:type="xsd:double"&gt;3.931026778088166&lt;/D&gt;&lt;D xsi:type="xsd:double"&gt;4.0148784510759334&lt;/D&gt;&lt;D xsi:type="xsd:double"&gt;3.9270743527957781&lt;/D&gt;&lt;D xsi:type="xsd:double"&gt;3.7858751696659372&lt;/D&gt;&lt;D xsi:type="xsd:double"&gt;3.5802445989370519&lt;/D&gt;&lt;D xsi:type="xsd:double"&gt;3.5846769251309&lt;/D&gt;&lt;D xsi:type="xsd:double"&gt;3.500850682430837&lt;/D&gt;&lt;D xsi:type="xsd:double"&gt;3.423568983998087&lt;/D&gt;&lt;D xsi:type="xsd:double"&gt;3.4100730541226851&lt;/D&gt;&lt;D xsi:type="xsd:double"&gt;3.4889320305683169&lt;/D&gt;&lt;D xsi:type="xsd:double"&gt;3.47221283812494&lt;/D&gt;&lt;D xsi:type="xsd:double"&gt;3.4760903052698509&lt;/D&gt;&lt;D xsi:type="xsd:double"&gt;3.628376299258663&lt;/D&gt;&lt;D xsi:type="xsd:double"&gt;3.5584969844435368&lt;/D&gt;&lt;D xsi:type="xsd:double"&gt;3.5335343883292309&lt;/D&gt;&lt;D xsi:type="xsd:double"&gt;3.4297251109382452&lt;/D&gt;&lt;D xsi:type="xsd:double"&gt;3.4467119344761792&lt;/D&gt;&lt;D xsi:type="xsd:double"&gt;3.501443600428455&lt;/D&gt;&lt;D xsi:type="xsd:double"&gt;3.541299763524703&lt;/D&gt;&lt;D xsi:type="xsd:double"&gt;3.526072750128304&lt;/D&gt;&lt;D xsi:type="xsd:double"&gt;3.5525913924783019&lt;/D&gt;&lt;D xsi:type="xsd:double"&gt;3.37950210388111&lt;/D&gt;&lt;D xsi:type="xsd:double"&gt;3.3316730176087641&lt;/D&gt;&lt;D xsi:type="xsd:double"&gt;3.1994478466542651&lt;/D&gt;&lt;D xsi:type="xsd:double"&gt;3.2936443690950989&lt;/D&gt;&lt;D xsi:type="xsd:double"&gt;3.2641305348540759&lt;/D&gt;&lt;D xsi:type="xsd:double"&gt;3.270709571862179&lt;/D&gt;&lt;D xsi:type="xsd:double"&gt;3.2434179849513152&lt;/D&gt;&lt;D xsi:type="xsd:double"&gt;3</t>
        </r>
      </text>
    </comment>
    <comment ref="A63" authorId="0" shapeId="0">
      <text>
        <r>
          <rPr>
            <b/>
            <sz val="9"/>
            <color indexed="81"/>
            <rFont val="Tahoma"/>
            <charset val="1"/>
          </rPr>
          <t>.28637249697685&lt;/D&gt;&lt;D xsi:type="xsd:double"&gt;3.3206960306429929&lt;/D&gt;&lt;D xsi:type="xsd:double"&gt;3.1907687098409858&lt;/D&gt;&lt;D xsi:type="xsd:double"&gt;3.1902832027817829&lt;/D&gt;&lt;D xsi:type="xsd:double"&gt;3.180799267815011&lt;/D&gt;&lt;D xsi:type="xsd:double"&gt;3.2429548622839759&lt;/D&gt;&lt;D xsi:type="xsd:double"&gt;3.3113298267945841&lt;/D&gt;&lt;D xsi:type="xsd:double"&gt;3.3237138264451311&lt;/D&gt;&lt;D xsi:type="xsd:double"&gt;3.3859159179774809&lt;/D&gt;&lt;D xsi:type="xsd:double"&gt;3.3623427767818961&lt;/D&gt;&lt;D xsi:type="xsd:double"&gt;3.3327804629269391&lt;/D&gt;&lt;D xsi:type="xsd:double"&gt;3.4535476394008562&lt;/D&gt;&lt;D xsi:type="xsd:double"&gt;3.3899010669573091&lt;/D&gt;&lt;D xsi:type="xsd:double"&gt;3.3010701104914442&lt;/D&gt;&lt;D xsi:type="xsd:double"&gt;3.2615695810191&lt;/D&gt;&lt;D xsi:type="xsd:double"&gt;3.2782835742511049&lt;/D&gt;&lt;D xsi:type="xsd:double"&gt;3.294614601006415&lt;/D&gt;&lt;D xsi:type="xsd:double"&gt;3.3421021054182769&lt;/D&gt;&lt;D xsi:type="xsd:double"&gt;3.3390070332613759&lt;/D&gt;&lt;D xsi:type="xsd:double"&gt;3.3880115457772222&lt;/D&gt;&lt;D xsi:type="xsd:double"&gt;3.407940279292363&lt;/D&gt;&lt;D xsi:type="xsd:double"&gt;3.4310409981280521&lt;/D&gt;&lt;D xsi:type="xsd:double"&gt;3.438659247276461&lt;/D&gt;&lt;D xsi:type="xsd:double"&gt;3.4578632098691369&lt;/D&gt;&lt;D xsi:type="xsd:double"&gt;3.564763140528167&lt;/D&gt;&lt;D xsi:type="xsd:double"&gt;3.4456550291083921&lt;/D&gt;&lt;D xsi:type="xsd:double"&gt;3.37204248012396&lt;/D&gt;&lt;D xsi:type="xsd:double"&gt;3.3599013777465219&lt;/D&gt;&lt;D xsi:type="xsd:double"&gt;3.2812792548267549&lt;/D&gt;&lt;D xsi:type="xsd:double"&gt;3.16751222449572&lt;/D&gt;&lt;D xsi:type="xsd:double"&gt;3.1644425779392038&lt;/D&gt;&lt;D xsi:type="xsd:double"&gt;3.223814143286738&lt;/D&gt;&lt;D xsi:type="xsd:double"&gt;3.1297768966269062&lt;/D&gt;&lt;D xsi:type="xsd:double"&gt;3.1060104057885018&lt;/D&gt;&lt;D xsi:type="xsd:double"&gt;3.0743913483438932&lt;/D&gt;&lt;D xsi:type="xsd:double"&gt;3.0099923430187681&lt;/D&gt;&lt;D xsi:type="xsd:double"&gt;3.0942240276831949&lt;/D&gt;&lt;D xsi:type="xsd:double"&gt;3.0827851039285679&lt;/D&gt;&lt;D xsi:type="xsd:double"&gt;3.041658187186346&lt;/D&gt;&lt;D xsi:type="xsd:double"&gt;3.0179880173407412&lt;/D&gt;&lt;D xsi:type="xsd:double"&gt;3.0181509503285082&lt;/D&gt;&lt;D xsi:type="xsd:double"&gt;3.0689988991613388&lt;/D&gt;&lt;D xsi:type="xsd:double"&gt;3.00893214610472&lt;/D&gt;&lt;D xsi:type="xsd:double"&gt;3.0824086273964579&lt;/D&gt;&lt;D xsi:type="xsd:double"&gt;3.0025693249526029&lt;/D&gt;&lt;D xsi:type="xsd:double"&gt;2.975624721346096&lt;/D&gt;&lt;D xsi:type="xsd:double"&gt;3.0905524336374781&lt;/D&gt;&lt;D xsi:type="xsd:double"&gt;3.0367987299647239&lt;/D&gt;&lt;D xsi:type="xsd:double"&gt;3.042295134240605&lt;/D&gt;&lt;D xsi:type="xsd:double"&gt;3.1567881227188481&lt;/D&gt;&lt;D xsi:type="xsd:double"&gt;3.14390128558029&lt;/D&gt;&lt;D xsi:type="xsd:double"&gt;3.1964686297235292&lt;/D&gt;&lt;D xsi:type="xsd:double"&gt;3.129390351240755&lt;/D&gt;&lt;D xsi:type="xsd:double"&gt;3.1716699099375529&lt;/D&gt;&lt;D xsi:type="xsd:double"&gt;3.1350120167678028&lt;/D&gt;&lt;D xsi:type="xsd:double"&gt;3.163479024835071&lt;/D&gt;&lt;D xsi:type="xsd:double"&gt;3.146134522494608&lt;/D&gt;&lt;D xsi:type="xsd:double"&gt;3.192403908572838&lt;/D&gt;&lt;D xsi:type="xsd:double"&gt;3.2248220429694552&lt;/D&gt;&lt;D xsi:type="xsd:double"&gt;3.299233232740959&lt;/D&gt;&lt;D xsi:type="xsd:double"&gt;3.2603491072196751&lt;/D&gt;&lt;D xsi:type="xsd:double"&gt;3.3317916485015449&lt;/D&gt;&lt;D xsi:type="xsd:double"&gt;3.2940621515875042&lt;/D&gt;&lt;D xsi:type="xsd:double"&gt;3.20307746762781&lt;/D&gt;&lt;D xsi:type="xsd:double"&gt;3.179665470664252&lt;/D&gt;&lt;D xsi:type="xsd:double"&gt;3.1144333300963809&lt;/D&gt;&lt;D xsi:type="xsd:double"&gt;3.15396895309115&lt;/D&gt;&lt;D xsi:type="xsd:double"&gt;3.1281708294912551&lt;/D&gt;&lt;D xsi:type="xsd:double"&gt;3.1147389940989592&lt;/D&gt;&lt;D xsi:type="xsd:double"&gt;3.153146393740176&lt;/D&gt;&lt;D xsi:type="xsd:double"&gt;3.1664801040660371&lt;/D&gt;&lt;D xsi:type="xsd:double"&gt;3.0894455704244681&lt;/D&gt;&lt;D xsi:type="xsd:double"&gt;3.047259870295143&lt;/D&gt;&lt;D xsi:type="xsd:double"&gt;3.077017467969362&lt;/D&gt;&lt;D xsi:type="xsd:double"&gt;3.099632719449231&lt;/D&gt;&lt;D xsi:type="xsd:double"&gt;3.0678809351651148&lt;/D&gt;&lt;D xsi:type="xsd:double"&gt;3.0905461642274781&lt;/D&gt;&lt;D xsi:type="xsd:double"&gt;3.163844411514511&lt;/D&gt;&lt;D xsi:type="xsd:double"&gt;3.1722246785364279&lt;/D&gt;&lt;D xsi:type="xsd:double"&gt;3.251350412593959&lt;/D&gt;&lt;D xsi:type="xsd:double"&gt;3.19242782446464&lt;/D&gt;&lt;D xsi:type="xsd:double"&gt;3.195923091185275&lt;/D&gt;&lt;D xsi:type="xsd:double"&gt;3.28685183515023&lt;/D&gt;&lt;D xsi:type="xsd:double"&gt;3.291048725042335&lt;/D&gt;&lt;D xsi:type="xsd:double"&gt;3.236017023551967&lt;/D&gt;&lt;D xsi:type="xsd:double"&gt;3.1704499652272551&lt;/D&gt;&lt;D xsi:type="xsd:double"&gt;3.1354197441818852&lt;/D&gt;&lt;D xsi:type="xsd:double"&gt;3.1319094385815851&lt;/D&gt;&lt;D xsi:type="xsd:double"&gt;3.1652942159342579&lt;/D&gt;&lt;D xsi:type="xsd:double"&gt;3.1366928537172312&lt;/D&gt;&lt;D xsi:type="xsd:double"&gt;3.082113246297268&lt;/D&gt;&lt;D xsi:type="xsd:double"&gt;3.0681261080729429&lt;/D&gt;&lt;D xsi:type="xsd:double"&gt;3.071300180591523&lt;/D&gt;&lt;D xsi:type="xsd:double"&gt;3.0453798720456522&lt;/D&gt;&lt;D xsi:type="xsd:double"&gt;3.014837283641584&lt;/D&gt;&lt;D xsi:type="xsd:double"&gt;3.0370140366189919&lt;/D&gt;&lt;D xsi:type="xsd:double"&gt;3.05241891715546&lt;/D&gt;&lt;D xsi:type="xsd:double"&gt;2.9958850408508249&lt;/D&gt;&lt;D xsi:type="xsd:double"&gt;3.0603221321802021&lt;/D&gt;&lt;D xsi:type="xsd:double"&gt;3.1226419243388279&lt;/D&gt;&lt;D xsi:type="xsd:double"&gt;3.2336077392110831&lt;/D&gt;&lt;D xsi:type="xsd:double"&gt;3.1699391936070112&lt;/D&gt;&lt;D xsi:type="xsd:double"&gt;3.1980657840660269&lt;/D&gt;&lt;D xsi:type="xsd:double"&gt;3.2519075445918659&lt;/D&gt;&lt;D xsi:type="xsd:double"&gt;3.19749911676388&lt;/D&gt;&lt;D xsi:type="xsd:double"&gt;3.2186015194274851&lt;/D&gt;&lt;D xsi:type="xsd:double"&gt;3.173404980774452&lt;/D&gt;&lt;D xsi:type="xsd:double"&gt;3.123271855940525&lt;/D&gt;&lt;D xsi:type="xsd:double"&gt;3.1161157663192189&lt;/D&gt;&lt;D xsi:type="xsd:double"&gt;3.0655362159644759&lt;/D&gt;&lt;D xsi:type="xsd:double"&gt;3.1054811613568529&lt;/D&gt;&lt;D xsi:type="xsd:double"&gt;3.085798364766648&lt;/D&gt;&lt;D xsi:type="xsd:double"&gt;3.041771352585656&lt;/D&gt;&lt;D xsi:type="xsd:double"&gt;3.052054128846295&lt;/D&gt;&lt;D xsi:type="xsd:double"&gt;3.0622914869229021&lt;/D&gt;&lt;D xsi:type="xsd:double"&gt;3.0870414954332461&lt;/D&gt;&lt;D xsi:type="xsd:double"&gt;3.1148675081335679&lt;/D&gt;&lt;D xsi:type="xsd:double"&gt;3.081263002668821&lt;/D&gt;&lt;D xsi:type="xsd:double"&gt;3.1309791588955318&lt;/D&gt;&lt;D xsi:type="xsd:double"&gt;3.107925240724128&lt;/D&gt;&lt;D xsi:type="xsd:double"&gt;3.147053763604176&lt;/D&gt;&lt;D xsi:type="xsd:double"&gt;3.328082846876057&lt;/D&gt;&lt;D xsi:type="xsd:double"&gt;3.2263822489556282&lt;/D&gt;&lt;D xsi:type="xsd:double"&gt;3.1882098362006608&lt;/D&gt;&lt;D xsi:type="xsd:double"&gt;3.1664365248138528&lt;/D&gt;&lt;D xsi:type="xsd:double"&gt;3.1293631061114739&lt;/D&gt;&lt;D xsi:type="xsd:double"&gt;3.137381889352771&lt;/D&gt;&lt;D xsi:type="xsd:double"&gt;3.1602965942272978&lt;/D&gt;&lt;D xsi:type="xsd:double"&gt;3.1941986128866451&lt;/D&gt;&lt;D xsi:type="xsd:double"&gt;3.2561255534499449&lt;/D&gt;&lt;D xsi:type="xsd:double"&gt;3.261586852111094&lt;/D&gt;&lt;D xsi:type="xsd:double"&gt;3.2272076437960431&lt;/D&gt;&lt;D xsi:type="xsd:double"&gt;3.210130545109541&lt;/D&gt;&lt;D xsi:type="xsd:double"&gt;3.2480605604046748&lt;/D&gt;&lt;D xsi:type="xsd:double"&gt;3.28271856167555&lt;/D&gt;&lt;D xsi:type="xsd:double"&gt;3.3119238463681291&lt;/D&gt;&lt;D xsi:type="xsd:double"&gt;3.3407245413976958&lt;/D&gt;&lt;D xsi:type="xsd:double"&gt;3.39988172776824&lt;/D&gt;&lt;D xsi:type="xsd:double"&gt;3.3766441530493849&lt;/D&gt;&lt;D xsi:type="xsd:double"&gt;3.3416019579721632&lt;/D&gt;&lt;D xsi:type="xsd:double"&gt;3.3149038182343178&lt;/D&gt;&lt;D xsi:type="xsd:double"&gt;3.3235642588564311&lt;/D&gt;&lt;D xsi:type="xsd:double"&gt;3.321784164719142&lt;/D&gt;&lt;D xsi:type="xsd:double"&gt;3.326161790699846&lt;/D&gt;&lt;D xsi:type="xsd:double"&gt;3.2635082980604411&lt;/D&gt;&lt;D xsi:type="xsd:double"&gt;3.2856807177225522&lt;/D&gt;&lt;D xsi:type="xsd:double"&gt;3.2200251513240721&lt;/D&gt;&lt;D xsi:type="xsd:double"&gt;3.19634723997634&lt;/D&gt;&lt;D xsi:type="xsd:double"&gt;3.2181138284697171&lt;/D&gt;&lt;D xsi:type="xsd:double"&gt;3.2144272438845571&lt;/D&gt;&lt;D xsi:type="xsd:double"&gt;3.1989328408981481&lt;/D&gt;&lt;D xsi:type="xsd:double"&gt;3.2195289052952552&lt;/D&gt;&lt;D xsi:type="xsd:double"&gt;3.3019742528129319&lt;/D&gt;&lt;D xsi:type="xsd:double"&gt;3.2989033366338809&lt;/D&gt;&lt;D xsi:type="xsd:double"&gt;3.29748398655442&lt;/D&gt;&lt;D xsi:type="xsd:double"&gt;3.34060598312475&lt;/D&gt;&lt;D xsi:type="xsd:double"&gt;3.3112094492031749&lt;/D&gt;&lt;D xsi:type="xsd:double"&gt;3.3676529066715828&lt;/D&gt;&lt;D xsi:type="xsd:double"&gt;3.433525832456819&lt;/D&gt;&lt;D xsi:type="xsd:double"&gt;3.4589561701778329&lt;/D&gt;&lt;D xsi:type="xsd:double"&gt;3.4792959272122328&lt;/D&gt;&lt;D xsi:type="xsd:double"&gt;3.5724486432910632&lt;/D&gt;&lt;D xsi:type="xsd:double"&gt;3.5837018968411019&lt;/D&gt;&lt;D xsi:type="xsd:double"&gt;3.5157008794913138&lt;/D&gt;&lt;D xsi:type="xsd:double"&gt;3.57186335235882&lt;/D&gt;&lt;D xsi:type="xsd:double"&gt;3.5583856902443309&lt;/D&gt;&lt;D xsi:type="xsd:double"&gt;3.5596346714569371&lt;/D&gt;&lt;D xsi:type="xsd:double"&gt;3.4790310147528771&lt;/D&gt;&lt;D xsi:type="xsd:double"&gt;3.5289105668165792&lt;/D&gt;&lt;D xsi:type="xsd:double"&gt;3.6605194134107042&lt;/D&gt;&lt;D xsi:type="xsd:double"&gt;3.67837088591965&lt;/D&gt;&lt;D xsi:type="xsd:double"&gt;3.6393237548978079&lt;/D&gt;&lt;D xsi:type="xsd:double"&gt;3.6144574411436681&lt;/D&gt;&lt;D xsi:type="xsd:double"&gt;3.5413054035719669&lt;/D&gt;&lt;D xsi:type="xsd:double"&gt;3.5462774041870189&lt;/D&gt;&lt;D xsi:type="xsd:double"&gt;3.5100780577994728&lt;/D&gt;&lt;D xsi:type="xsd:double"&gt;3.530938357741281&lt;/D&gt;&lt;D xsi:type="xsd:double"&gt;3.6294398576653371&lt;/D&gt;&lt;D xsi:type="xsd:double"&gt;3.5661068927564141&lt;/D&gt;&lt;D xsi:type="xsd:double"&gt;3.518371865046015&lt;/D&gt;&lt;D xsi:type="xsd:double"&gt;3.552645832659941&lt;/D&gt;&lt;D xsi:type="xsd:double"&gt;3.5598499337263361&lt;/D&gt;&lt;D xsi:type="xsd:double"&gt;3.51688646623615&lt;/D&gt;&lt;D xsi:type="xsd:double"&gt;3.3806630958216668&lt;/D&gt;&lt;D xsi:type="xsd:double"&gt;3.4537755663345582&lt;/D&gt;&lt;D xsi:type="xsd:double"&gt;3.4503785826942108&lt;/D&gt;&lt;D xsi:type="xsd:double"&gt;3.4986556900715442&lt;/D&gt;&lt;D xsi:type="xsd:double"&gt;3.435247410432936&lt;/D&gt;&lt;D xsi:type="xsd:double"&gt;3.3035609347551791&lt;/D&gt;&lt;D xsi:type="xsd:double"&gt;3.3051251583452221&lt;/D&gt;&lt;D xsi:type="xsd:double"&gt;3.3212633741181361&lt;/D&gt;&lt;D xsi:type="xsd:double"&gt;3.3100886490419379&lt;/D&gt;&lt;D xsi:type="xsd:double"&gt;3.316341843686117&lt;/D&gt;&lt;D xsi:type="xsd:double"&gt;3.3255087609880678&lt;/D&gt;&lt;D xsi:type="xsd:double"&gt;3.3404613465404829&lt;/D&gt;&lt;D xsi:type="xsd:double"&gt;3.2946601973659928&lt;/D&gt;&lt;D xsi:type="xsd:double"&gt;3.2884539531501411&lt;/D&gt;&lt;D xsi:type="xsd:double"&gt;3.2784380855973838&lt;/D&gt;&lt;D xsi:type="xsd:double"&gt;3.3604902940998409&lt;/D&gt;&lt;D xsi:type="xsd:double"&gt;3.3452399703706859&lt;/D&gt;&lt;D xsi:type="xsd:double"&gt;3.327156295330151&lt;/D&gt;&lt;D xsi:type="xsd:double"&gt;3.359567974966664&lt;/D&gt;&lt;D xsi:type="xsd:double"&gt;3.303463317700269&lt;/D&gt;&lt;D xsi:type="xsd:double"&gt;3.275179387089882&lt;/D&gt;&lt;D xsi:type="xsd:double"&gt;3.2558146728712769&lt;/D&gt;&lt;D xsi:type="xsd:double"&gt;3.2910284520989959&lt;/D&gt;&lt;D xsi:type="xsd:double"&gt;3.249826953273391&lt;/D&gt;&lt;D xsi:type="xsd:double"&gt;3.1952008813666728&lt;/D&gt;&lt;D xsi:type="xsd:double"&gt;3.207223832489182&lt;/D&gt;&lt;D xsi:type="xsd:double"&gt;3.15979304447151&lt;/D&gt;&lt;D xsi:type="xsd:double"&gt;3.1758658387530589&lt;/D&gt;&lt;D xsi:type="xsd:double"&gt;3.183489384674413&lt;/D&gt;&lt;D xsi:type="xsd:double"&gt;3.1800368235366889&lt;/D&gt;&lt;D xsi:type="xsd:double"&gt;3.1783938464159&lt;/D&gt;&lt;D xsi:type="xsd:double"&gt;3.215216396438084&lt;/D&gt;&lt;D xsi:type="xsd:double"&gt;3.2927852183643949&lt;/D&gt;&lt;D xsi:type="xsd:double"&gt;3.260033840028397&lt;/D&gt;&lt;D xsi:type="xsd:double"&gt;3.276439691602278&lt;/D&gt;&lt;D xsi:type="xsd:double"&gt;3.27757519387314&lt;/D&gt;&lt;D xsi:type="xsd:double"&gt;3.3192690425133389&lt;/D&gt;&lt;D xsi:type="xsd:double"&gt;3.269515060504173&lt;/D&gt;&lt;D xsi:type="xsd:double"&gt;3.3214137303912392&lt;/D&gt;&lt;D xsi:type="xsd:double"&gt;3.385261593096299&lt;/D&gt;&lt;D xsi:type="xsd:double"&gt;3.4151145486318839&lt;/D&gt;&lt;D xsi:type="xsd:double"&gt;3.3468524589580069&lt;/D&gt;&lt;D xsi:type="xsd:double"&gt;3.407862219843786&lt;/D&gt;&lt;D xsi:type="xsd:double"&gt;3.4027113076263511&lt;/D&gt;&lt;D xsi:type="xsd:double"&gt;3.486094469850527&lt;/D&gt;&lt;D xsi:type="xsd:double"&gt;3.506164999577936&lt;/D&gt;&lt;D xsi:type="xsd:double"&gt;3.5622409650801541&lt;/D&gt;&lt;D xsi:type="xsd:double"&gt;3.488608929521265&lt;/D&gt;&lt;D xsi:type="xsd:double"&gt;3.5340776573180088&lt;/D&gt;&lt;D xsi:type="xsd:double"&gt;3.5189941235337181&lt;/D&gt;&lt;D xsi:type="xsd:double"&gt;3.4764480522485259&lt;/D&gt;&lt;D xsi:type="xsd:double"&gt;3.521895749659032&lt;/D&gt;&lt;D xsi:type="xsd:double"&gt;3.6125774623632561&lt;/D&gt;&lt;D xsi:type="xsd:double"&gt;3.5656996989323551&lt;/D&gt;&lt;D xsi:type="xsd:double"&gt;3.63510224988934&lt;/D&gt;&lt;D xsi:type="xsd:double"&gt;3.6250755835965829&lt;/D&gt;&lt;D xsi:type="xsd:double"&gt;3.6096648771423721&lt;/D&gt;&lt;D xsi:type="xsd:double"&gt;3.7321780215820022&lt;/D&gt;&lt;D xsi:type="xsd:double"&gt;3.67922440968539&lt;/D&gt;&lt;D xsi:type="xsd:double"&gt;3.632621429254955&lt;/D&gt;&lt;D xsi:type="xsd:double"&gt;3.5727114836887139&lt;/D&gt;&lt;D xsi:type="xsd:double"&gt;3.6007413180712451&lt;/D&gt;&lt;D xsi:type="xsd:double"&gt;3.6543951996817992&lt;/D&gt;&lt;D xsi:type="xsd:double"&gt;3.6614591445246969&lt;/D&gt;&lt;D xsi:type="xsd:double"&gt;3.6028516463601639&lt;/D&gt;&lt;D xsi:type="xsd:double"&gt;3.587789433857953&lt;/D&gt;&lt;D xsi:type="xsd:double"&gt;3.682916683215363&lt;/D&gt;&lt;D xsi:type="xsd:double"&gt;3.66340350211626&lt;/D&gt;&lt;D xsi:type="xsd:double"&gt;3.6453843435648192&lt;/D&gt;&lt;D xsi:type="xsd:double"&gt;3.6380715889103188&lt;/D&gt;&lt;D xsi:type="xsd:double"&gt;3.5929993422005628&lt;/D&gt;&lt;D xsi:type="xsd:double"&gt;3.5600163704153851&lt;/D&gt;&lt;D xsi:type="xsd:double"&gt;3.56084636546275&lt;/D&gt;&lt;D xsi:type="xsd:double"&gt;3.5502085469848832&lt;/D&gt;&lt;D xsi:type="xsd:double"&gt;3.5250285124234089&lt;/D&gt;&lt;D xsi:type="xsd:double"&gt;3.421428160464052&lt;/D&gt;&lt;D xsi:type="xsd:double"&gt;3.431910754452407&lt;/D&gt;&lt;D xsi:type="xsd:double"&gt;3.426197533048799&lt;/D&gt;&lt;D xsi:type="xsd:double"&gt;3.45600324057893&lt;/D&gt;&lt;D xsi:type="xsd:double"&gt;3.4705331012309522&lt;/D&gt;&lt;D xsi:type="xsd:double"&gt;3.4674789852623689&lt;/D&gt;&lt;D xsi:type="xsd:double"&gt;3.5403895465696431&lt;/D&gt;&lt;D xsi:type="xsd:double"&gt;3.5668829225650751&lt;/D&gt;&lt;D xsi:type="xsd:double"&gt;3.619329820709551&lt;/D&gt;&lt;D xsi:type="xsd:double"&gt;3.6327743136194748&lt;/D&gt;&lt;D xsi:type="xsd:double"&gt;3.600078744547444&lt;/D&gt;&lt;D xsi:type="xsd:double"&gt;3.6437577692434759&lt;/D&gt;&lt;D xsi:type="xsd:double"&gt;3.606079140470797&lt;/D&gt;&lt;D xsi:type="xsd:double"&gt;3.544422330030323&lt;/D&gt;&lt;D xsi:type="xsd:double"&gt;3.530361052326052&lt;/D&gt;&lt;D xsi:type="xsd:double"&gt;3.5386492235654141&lt;/D&gt;&lt;D xsi:type="xsd:double"&gt;3.51787378971137&lt;/D&gt;&lt;D xsi:type="xsd:double"&gt;3.5630833892939431&lt;/D&gt;&lt;D xsi:type="xsd:double"&gt;3.55763277048682&lt;/D&gt;&lt;D xsi:type="xsd:double"&gt;3.600906807959801&lt;/D&gt;&lt;D xsi:type="xsd:double"&gt;3.5684426038917318&lt;/D&gt;&lt;D xsi:type="xsd:double"&gt;3.52866375522152&lt;/D&gt;&lt;D xsi:type="xsd:double"&gt;3.5136400115329551&lt;/D&gt;&lt;D xsi:type="xsd:double"&gt;3.4690243622974539&lt;/D&gt;&lt;D xsi:type="xsd:double"&gt;3.464830163658617&lt;/D&gt;&lt;D xsi:type="xsd:double"&gt;3.4363294859066769&lt;/D&gt;&lt;D xsi:type="xsd:double"&gt;3.4100648033827992&lt;/D&gt;&lt;D xsi:type="xsd:double"&gt;3.4054887955190321&lt;/D&gt;&lt;D xsi:type="xsd:double"&gt;3.415198315102888&lt;/D&gt;&lt;D xsi:type="xsd:double"&gt;3.3504328482647479&lt;/D&gt;&lt;D xsi:type="xsd:double"&gt;3.3452369870018028&lt;/D&gt;&lt;D xsi:type="xsd:double"&gt;3.33891290866134&lt;/D&gt;&lt;D xsi:type="xsd:double"&gt;3.342428785802571&lt;/D&gt;&lt;D xsi:type="xsd:double"&gt;3.3184736453204509&lt;/D&gt;&lt;D xsi:type="xsd:double"&gt;3.3106941531568652&lt;/D&gt;&lt;D xsi:type="xsd:double"&gt;3.3645540698833019&lt;/D&gt;&lt;D xsi:type="xsd:double"&gt;3.3750300785030989&lt;/D&gt;&lt;D xsi:type="xsd:double"&gt;3.4211816846410432&lt;/D&gt;&lt;D xsi:type="xsd:double"&gt;3.420661924915803&lt;/D&gt;&lt;D xsi:type="xsd:double"&gt;3.41616873496054&lt;/D&gt;&lt;D xsi:type="xsd:double"&gt;3.416427220366717&lt;/D&gt;&lt;D xsi:type="xsd:double"&gt;3.44204799628521&lt;/D&gt;&lt;D xsi:type="xsd:double"&gt;3.4312982750781358&lt;/D&gt;&lt;D xsi:type="xsd:double"&gt;3.4575355211808518&lt;/D&gt;&lt;D xsi:type="xsd:double"&gt;3.480790617868299&lt;/D&gt;&lt;D xsi:type="xsd:double"&gt;3.5110936669792849&lt;/D&gt;&lt;D xsi:type="xsd:double"&gt;3.5104231752137629&lt;/D&gt;&lt;D xsi:type="xsd:double"&gt;3.516343578834626&lt;/D&gt;&lt;D xsi:type="xsd:double"&gt;3.5210171007193081&lt;/D&gt;&lt;D xsi:type="xsd:double"&gt;3.4910944916258&lt;/D&gt;&lt;D xsi:type="xsd:double"&gt;3.5265111045868109&lt;/D&gt;&lt;D xsi:type="xsd:double"&gt;3.51238895821693&lt;/D&gt;&lt;D xsi:type="xsd:double"&gt;3.4523160004611269&lt;/D&gt;&lt;D xsi:type="xsd:double"&gt;3.439185881515558&lt;/D&gt;&lt;D xsi:type="xsd:double"&gt;3.3415980320313241&lt;/D&gt;&lt;D xsi:type="xsd:double"&gt;3.33614460662507&lt;/D&gt;&lt;D xsi:type="xsd:double"&gt;3.3905480226786091&lt;/D&gt;&lt;D xsi:type="xsd:double"&gt;3.375614561374054&lt;/D&gt;&lt;D xsi:type="xsd:double"&gt;3.3621633326861171&lt;/D&gt;&lt;D xsi:type="xsd:double"&gt;3.306177354449241&lt;/D&gt;&lt;D xsi:type="xsd:double"&gt;3.3061525391159221&lt;/D&gt;&lt;D xsi:type="xsd:double"&gt;3.3047119134451859&lt;/D&gt;&lt;D xsi:type="xsd:double"&gt;3.317660331479487&lt;/D&gt;&lt;D xsi:type="xsd:double"&gt;3.2708099284868042&lt;/D&gt;&lt;D xsi:type="xsd:double"&gt;3.2847119456285991&lt;/D&gt;&lt;D xsi:type="xsd:double"&gt;3.27832657846957&lt;/D&gt;&lt;D xsi:type="xsd:double"&gt;3.2723937343946692&lt;/D&gt;&lt;D xsi:type="xsd:double"&gt;3.2664358565454821&lt;/D&gt;&lt;D xsi:type="xsd:double"&gt;3.2326434409306&lt;/D&gt;&lt;D xsi:type="xsd:double"&gt;3.2704774891742279&lt;/D&gt;&lt;D xsi:type="xsd:double"&gt;3.225735199793462&lt;/D&gt;&lt;D xsi:type="xsd:double"&gt;3.2329940630722178&lt;/D&gt;&lt;D xsi:type="xsd:double"&gt;3.2062129543474591&lt;/D&gt;&lt;D xsi:type="xsd:double"&gt;3.2084224254946232&lt;/D&gt;&lt;D xsi:type="xsd:double"&gt;3.173796591270627&lt;/D&gt;&lt;D xsi:type="xsd:double"&gt;3.17538647487078&lt;/D&gt;&lt;D xsi:type="xsd:double"&gt;3.169268594713146&lt;/D&gt;&lt;D xsi:type="xsd:double"&gt;3.1332433105317641&lt;/D&gt;&lt;D xsi:type="xsd:double"&gt;3.1450308325732959&lt;/D&gt;&lt;D xsi:type="xsd:double"&gt;3.106395229478164&lt;/D&gt;&lt;D xsi:type="xsd:double"&gt;3.0485229820688979&lt;/D&gt;&lt;D xsi:type="xsd:double"&gt;3.0677495859439241&lt;/D&gt;&lt;D xsi:type="xsd:double"&gt;3.123086366085785&lt;/D&gt;&lt;D xsi:type="xsd:double"&gt;3.081123541023993&lt;/D&gt;&lt;D xsi:type="xsd:double"&gt;3.123647839896142&lt;/D&gt;&lt;D xsi:type="xsd:double"&gt;3.113180010304057&lt;/D&gt;&lt;D xsi:type="xsd:double"&gt;3.123153130990445&lt;/D&gt;&lt;D xsi:type="xsd:double"&gt;3.1022684105828739&lt;/D&gt;&lt;D xsi:type="xsd:double"&gt;3.1087173480369281&lt;/D&gt;&lt;D xsi:type="xsd:double"&gt;3.15887823669409&lt;/D&gt;&lt;D xsi:type="xsd:double"&gt;3.1566095979110469&lt;/D&gt;&lt;D xsi:type="xsd:double"&gt;3.179008763457829&lt;/D&gt;&lt;D xsi:type="xsd:double"&gt;3.107962808228427&lt;/D&gt;&lt;D xsi:type="xsd:double"&gt;3.1089254883801032&lt;/D&gt;&lt;D xsi:type="xsd:double"&gt;3.051950852415505&lt;/D&gt;&lt;D xsi:type="xsd:double"&gt;3.0100946075129742&lt;/D&gt;&lt;D xsi:type="xsd:double"&gt;2.9666786256199629&lt;/D&gt;&lt;D xsi:type="xsd:double"&gt;2.9689827540727372&lt;/D&gt;&lt;D xsi:type="xsd:double"&gt;3.004156822453937&lt;/D&gt;&lt;D xsi:type="xsd:double"&gt;3.033910240992221&lt;/D&gt;&lt;D xsi:type="xsd:double"&gt;3.0065364932405818&lt;/D&gt;&lt;D xsi:type="xsd:double"&gt;3.0736985222430109&lt;/D&gt;&lt;D xsi:type="xsd:double"&gt;3.096310741133482&lt;/D&gt;&lt;D xsi:type="xsd:double"&gt;3.1430422036334429&lt;/D&gt;&lt;D xsi:type="xsd:double"&gt;3.2173006256567138&lt;/D&gt;&lt;D xsi:type="xsd:double"&gt;3.1642664131003548&lt;/D&gt;&lt;D xsi:type="xsd:double"&gt;3.1584476364992851&lt;/D&gt;&lt;D xsi:type="xsd:double"&gt;3.1875357294040692&lt;/D&gt;&lt;D xsi:type="xsd:double"&gt;3.2820380888567482&lt;/D&gt;&lt;D xsi:type="xsd:double"&gt;3.2688338494487268&lt;/D&gt;&lt;D xsi:type="xsd:double"&gt;3.2695395483792589&lt;/D&gt;&lt;D xsi:type="xsd:double"&gt;3.2920385004216151&lt;/D&gt;&lt;D xsi:type="xsd:double"&gt;3.2507923480168239&lt;/D&gt;&lt;D xsi:type="xsd:double"&gt;3.28591709515834&lt;/D&gt;&lt;D xsi:type="xsd:double"&gt;3.2576279109011179&lt;/D&gt;&lt;D xsi:type="xsd:double"&gt;3.2292289583795508&lt;/D&gt;&lt;D xsi:type="xsd:double"&gt;3.2357728747127981&lt;/D&gt;&lt;D xsi:type="xsd:double"&gt;3.2633455961256992&lt;/D&gt;&lt;D xsi:type="xsd:double"&gt;3.2416392378344718&lt;/D&gt;&lt;D xsi:type="xsd:double"&gt;3.2952437834949961&lt;/D&gt;&lt;D xsi:type="xsd:double"&gt;3.2929163324140909&lt;/D&gt;&lt;D xsi:type="xsd:double"&gt;3.2939952647965991&lt;/D&gt;&lt;D xsi:type="xsd:double"&gt;3.2739106168637648&lt;/D&gt;&lt;D xsi:type="xsd:double"&gt;3.2516479484393339&lt;/D&gt;&lt;D xsi:type="xsd:double"&gt;3.3138712754486388&lt;/D&gt;&lt;D xsi:type="xsd:double"&gt;3.3622401551286991&lt;/D&gt;&lt;D xsi:type="xsd:double"&gt;3.3472267598648342&lt;/D&gt;&lt;D xsi:type="xsd:double"&gt;3.365503143097635&lt;/D&gt;&lt;D xsi:type="xsd:double"&gt;3.3141502513075141&lt;/D&gt;&lt;D xsi:type="xsd:double"&gt;3.317297542093006&lt;/D&gt;&lt;D xsi:type="xsd:double"&gt;3.3385360532657158&lt;/D&gt;&lt;D xsi:type="xsd:double"&gt;3.3534633822268449&lt;/D&gt;&lt;D xsi:type="xsd:double"&gt;3.3873961807416251&lt;/D&gt;&lt;D xsi:type="xsd:double"&gt;3.3396919512540562&lt;/D&gt;&lt;D xsi:type="xsd:double"&gt;3.33524205975826&lt;/D&gt;&lt;D xsi:type="xsd:double"&gt;3.3362647200055151&lt;/D&gt;&lt;D xsi:type="xsd:double"&gt;3.27086685703763&lt;/D&gt;&lt;D xsi:type="xsd:double"&gt;3.2494082574499692&lt;/D&gt;&lt;D xsi:type="xsd:double"&gt;3.2359532913511&lt;/D&gt;&lt;D xsi:type="xsd:double"&gt;3.2298758908928642&lt;/D&gt;&lt;D xsi:type="xsd:double"&gt;3.258574685145482&lt;/D&gt;&lt;D xsi:type="xsd:double"&gt;3.2764981084906348&lt;/D&gt;&lt;D xsi:type="xsd:double"&gt;3.25402683517106&lt;/D&gt;&lt;D xsi:type="xsd:double"&gt;3.2099951994520479&lt;/D&gt;&lt;D xsi:type="xsd:double"&gt;3.195405292783152&lt;/D&gt;&lt;D xsi:type="xsd:double"&gt;3.1990259636062839&lt;/D&gt;&lt;D xsi:type="xsd:double"&gt;3.2177258647960771&lt;/D&gt;&lt;D xsi:type="xsd:double"&gt;3.2300172469595272&lt;/D&gt;&lt;D xsi:type="xsd:double"&gt;3.1931140813558092&lt;/D&gt;&lt;D xsi:type="xsd:double"&gt;3.2511610207635329&lt;/D&gt;&lt;D xsi:type="xsd:double"&gt;3.2725247243392421&lt;/D&gt;&lt;D xsi:type="xsd:double"&gt;3.31155482132593&lt;/D&gt;&lt;D xsi:type="xsd:double"&gt;3.3058350557931848&lt;/D&gt;&lt;D xsi:type="xsd:double"&gt;3.299909128304932&lt;/D&gt;&lt;D xsi:type="xsd:double"&gt;3.31741733157807&lt;/D&gt;&lt;D xsi:type="xsd:double"&gt;3.3333587722028741&lt;/D&gt;&lt;D xsi:type="xsd:double"&gt;3.3716014042582&lt;/D&gt;&lt;D xsi:type="xsd:double"&gt;3.3687846194598929&lt;/D&gt;&lt;D xsi:type="xsd:double"&gt;3.3090906326968388&lt;/D&gt;&lt;D xsi:type="xsd:double"&gt;3.357131245232154&lt;/D&gt;&lt;D xsi:type="xsd:double"&gt;3.35426273994119&lt;/D&gt;&lt;D xsi:type="xsd:double"&gt;3.404473701074997&lt;/D&gt;&lt;D xsi:type="xsd:double"&gt;3.4772286096728529&lt;/D&gt;&lt;D xsi:type="xsd:double"&gt;3.462644663688712&lt;/D&gt;&lt;D xsi:type="xsd:double"&gt;3.3944642692177749&lt;/D&gt;&lt;D xsi:type="xsd:double"&gt;3.433715651538888&lt;/D&gt;&lt;D xsi:type="xsd:double"&gt;3.3931112029839019&lt;/D&gt;&lt;D xsi:type="xsd:double"&gt;3.3702117053504281&lt;/D&gt;&lt;D xsi:type="xsd:double"&gt;3.3305235548877841&lt;/D&gt;&lt;D xsi:type="xsd:double"&gt;3.3383869810505291&lt;/D&gt;&lt;D xsi:type="xsd:double"&gt;3.438623281219813&lt;/D&gt;&lt;D xsi:type="xsd:double"&gt;3.4436021962077952&lt;/D&gt;&lt;D xsi:type="xsd:double"&gt;3.5003274687753749&lt;/D&gt;&lt;D xsi:type="xsd:double"&gt;3.4392688909749092&lt;/D&gt;&lt;D xsi:type="xsd:double"&gt;3.3626514633832651&lt;/D&gt;&lt;D xsi:type="xsd:double"&gt;3.3679573671298462&lt;/D&gt;&lt;D xsi:type="xsd:double"&gt;3.4263748751837162&lt;/D&gt;&lt;D xsi:type="xsd:double"&gt;3.424864840019187&lt;/D&gt;&lt;D xsi:type="xsd:double"&gt;3.3863492211283921&lt;/D&gt;&lt;D xsi:type="xsd:double"&gt;3.4202889725182311&lt;/D&gt;&lt;D xsi:type="xsd:double"&gt;3.3585559926744959&lt;/D&gt;&lt;D xsi:type="xsd:double"&gt;3.3459177675275762&lt;/D&gt;&lt;D xsi:type="xsd:double"&gt;3.3657750829611581&lt;/D&gt;&lt;D xsi:type="xsd:double"&gt;3.4176436261493111&lt;/D&gt;&lt;D xsi:type="xsd:double"&gt;3.4052080521034842&lt;/D&gt;&lt;D xsi:type="xsd:double"&gt;3.5138414489910428&lt;/D&gt;&lt;D xsi:type="xsd:double"&gt;3.4904381438821752&lt;/D&gt;&lt;D xsi:type="xsd:double"&gt;3.5766338609432311&lt;/D&gt;&lt;D xsi:type="xsd:double"&gt;3.570437894614924&lt;/D&gt;&lt;D xsi:type="xsd:double"&gt;3.5219114348970488&lt;/D&gt;&lt;D xsi:type="xsd:double"&gt;3.4823863270419548&lt;/D&gt;&lt;D xsi:type="xsd:double"&gt;3.484310416643563&lt;/D&gt;&lt;D xsi:type="xsd:double"&gt;3.4719117196622422&lt;/D&gt;&lt;D xsi:type="xsd:double"&gt;3.4275093204220939&lt;/D&gt;&lt;D xsi:type="xsd:double"&gt;3.450192186815479&lt;/D&gt;&lt;D xsi:type="xsd:double"&gt;3.4530079329984109&lt;/D&gt;&lt;D xsi:type="xsd:double"&gt;3.382307862415129&lt;/D&gt;&lt;D xsi:type="xsd:double"&gt;3.3624018267595051&lt;/D&gt;&lt;D xsi:type="xsd:double"&gt;3.3388429780871212&lt;/D&gt;&lt;D xsi:type="xsd:double"&gt;3.2869609933547959&lt;/D&gt;&lt;D xsi:type="xsd:double"&gt;3.2796587185780348&lt;/D&gt;&lt;D xsi:type="xsd:double"&gt;3.2834799069290481&lt;/D&gt;&lt;D xsi:type="xsd:double"&gt;3.259967437523926&lt;/D&gt;&lt;D xsi:type="xsd:double"&gt;3.277236058761916&lt;/D&gt;&lt;D xsi:type="xsd:double"&gt;3.3187431349817791&lt;/D&gt;&lt;D xsi:type="xsd:double"&gt;3.3059415685799629&lt;/D&gt;&lt;D xsi:type="xsd:double"&gt;3.3204761544698549&lt;/D&gt;&lt;D xsi:type="xsd:double"&gt;3.32390894034021&lt;/D&gt;&lt;D xsi:type="xsd:double"&gt;3.3463817629951471&lt;/D&gt;&lt;D xsi:type="xsd:double"&gt;3.402103774912606&lt;/D&gt;&lt;D xsi:type="xsd:double"&gt;3.3512809664031429&lt;/D&gt;&lt;D xsi:type="xsd:double"&gt;3.3164491656745132&lt;/D&gt;&lt;D xsi:type="xsd:double"&gt;3.3398419376937678&lt;/D&gt;&lt;D xsi:type="xsd:double"&gt;3.357254525039457&lt;/D&gt;&lt;D xsi:type="xsd:double"&gt;3.3734742824663329&lt;/D&gt;&lt;D xsi:type="xsd:double"&gt;3.384418686866058&lt;/D&gt;&lt;D xsi:type="xsd:double"&gt;3.4020533461033562&lt;/D&gt;&lt;D xsi:type="xsd:double"&gt;3.4493378234902292&lt;/D&gt;&lt;D xsi:type="xsd:double"&gt;3.452332811309248&lt;/D&gt;&lt;D xsi:type="xsd:double"&gt;3.4775616700136132&lt;/D&gt;&lt;D xsi:type="xsd:double"&gt;3.4409994022495671&lt;/D&gt;&lt;D xsi:type="xsd:double"&gt;3.4610769166568782&lt;/D&gt;&lt;D xsi:type="xsd:double"&gt;3.4950064367805731&lt;/D&gt;&lt;D xsi:type="xsd:double"&gt;3.4602399193373539&lt;/D&gt;&lt;D xsi:type="xsd:double"&gt;3.5146743242206169&lt;/D&gt;&lt;D xsi:type="xsd:double"&gt;3.5247389473328279&lt;/D&gt;&lt;D xsi:type="xsd:double"&gt;3.5100429761841312&lt;/D&gt;&lt;D xsi:type="xsd:double"&gt;3.4935833313078888&lt;/D&gt;&lt;D xsi:type="xsd:double"&gt;3.48310436550821&lt;/D&gt;&lt;D xsi:type="xsd:double"&gt;3.5528062926985431&lt;/D&gt;&lt;D xsi:type="xsd:double"&gt;3.5497188671847&lt;/D&gt;&lt;D xsi:type="xsd:double"&gt;3.5584359418692419&lt;/D&gt;&lt;D xsi:type="xsd:double"&gt;3.531725490388812&lt;/D&gt;&lt;D xsi:type="xsd:double"&gt;3.503321837925871&lt;/D&gt;&lt;D xsi:type="xsd:double"&gt;3.50172808153381&lt;/D&gt;&lt;D xsi:type="xsd:double"&gt;3.425230136527996&lt;/D&gt;&lt;D xsi:type="xsd:double"&gt;3.4358981125574668&lt;/D&gt;&lt;D xsi:type="xsd:double"&gt;3.494013362669059&lt;/D&gt;&lt;D xsi:type="xsd:double"&gt;3.5385669452220658&lt;/D&gt;&lt;D xsi:type="xsd:double"&gt;3.4886938879536151&lt;/D&gt;&lt;D xsi:type="xsd:double"&gt;3.5239612980871309&lt;/D&gt;&lt;D xsi:type="xsd:double"&gt;3.53870122786169&lt;/D&gt;&lt;D xsi:type="xsd:double"&gt;3.558837087937591&lt;/D&gt;&lt;D xsi:type="xsd:double"&gt;3.5553587674456528&lt;/D&gt;&lt;D xsi:type="xsd:double"&gt;3.5602342078476492&lt;/D&gt;&lt;D xsi:type="xsd:double"&gt;3.5810313249272858&lt;/D&gt;&lt;D xsi:type="xsd:double"&gt;3.6536997595944478&lt;/D&gt;&lt;D xsi:type="xsd:double"&gt;3.69722156879538&lt;/D&gt;&lt;D xsi:type="xsd:double"&gt;3.7158991786618758&lt;/D&gt;&lt;D xsi:type="xsd:double"&gt;3.6795321501285829&lt;/D&gt;&lt;D xsi:type="xsd:double"&gt;3.673729232809698&lt;/D&gt;&lt;D xsi:type="xsd:double"&gt;3.684167396073724&lt;/D&gt;&lt;D xsi:type="xsd:double"&gt;3.6090922209268261&lt;/D&gt;&lt;D xsi:type="xsd:double"&gt;3.64352556414408&lt;/D&gt;&lt;D xsi:type="xsd:double"&gt;3.6436584751810308&lt;/D&gt;&lt;D xsi:type="xsd:double"&gt;3.6451649886200781&lt;/D&gt;&lt;D xsi:type="xsd:double"&gt;3.5866841290695319&lt;/D&gt;&lt;D xsi:type="xsd:double"&gt;3.5371680395276219&lt;/D&gt;&lt;D xsi:type="xsd:double"&gt;3.5421373421725448&lt;/D&gt;&lt;D xsi:type="xsd:double"&gt;3.583360985056701&lt;/D&gt;&lt;D xsi:type="xsd:double"&gt;3.5753797905644258&lt;/D&gt;&lt;D xsi:type="xsd:double"&gt;3.5353622876939692&lt;/D&gt;&lt;D xsi:type="xsd:double"&gt;3.596776526563656&lt;/D&gt;&lt;D xsi:type="xsd:double"&gt;3.7240199507880649&lt;/D&gt;&lt;D xsi:type="xsd:double"&gt;3.677694498235641&lt;/D&gt;&lt;D xsi:type="xsd:double"&gt;3.6771311014144961&lt;/D&gt;&lt;D xsi:type="xsd:double"&gt;3.689673781105264&lt;/D&gt;&lt;D xsi:type="xsd:double"&gt;3.69228439194687&lt;/D&gt;&lt;D xsi:type="xsd:double"&gt;3.6831442055241479&lt;/D&gt;&lt;D xsi:type="xsd:double"&gt;3.6652697765219009&lt;/D&gt;&lt;D xsi:type="xsd:double"&gt;3.6722742981864722&lt;/D&gt;&lt;D xsi:type="xsd:double"&gt;3.5977695724278069&lt;/D&gt;&lt;D xsi:type="xsd:double"&gt;3.6277791930355829&lt;/D&gt;&lt;D xsi:type="xsd:double"&gt;3.584508009817108&lt;/D&gt;&lt;D xsi:type="xsd:double"&gt;3.592379472122857&lt;/D&gt;&lt;D xsi:type="xsd:double"&gt;3.592678766783076&lt;/D&gt;&lt;D xsi:type="xsd:double"&gt;3.5961410834131131&lt;/D&gt;&lt;D xsi:type="xsd:double"&gt;3.574502875600519&lt;/D&gt;&lt;D xsi:type="xsd:double"&gt;3.606231070730634&lt;/D&gt;&lt;D xsi:type="xsd:double"&gt;3.6756467012024809&lt;/D&gt;&lt;D xsi:type="xsd:double"&gt;3.6774849775647769&lt;/D&gt;&lt;D xsi:type="xsd:double"&gt;3.851440713172674&lt;/D&gt;&lt;D xsi:type="xsd:double"&gt;3.9153811839994939&lt;/D&gt;&lt;D xsi:type="xsd:double"&gt;4.1798912367538037&lt;/D&gt;&lt;D xsi:type="xsd:double"&gt;4.0445664786063924&lt;/D&gt;&lt;D xsi:type="xsd:double"&gt;4.1338552279946637&lt;/D&gt;&lt;D xsi:type="xsd:double"&gt;4.1301577350264163&lt;/D&gt;&lt;D xsi:type="xsd:double"&gt;4.0020883097160409&lt;/D&gt;&lt;D xsi:type="xsd:double"&gt;4.0171801712044024&lt;/D&gt;&lt;D xsi:type="xsd:double"&gt;3.9978960229585221&lt;/D&gt;&lt;D xsi:type="xsd:double"&gt;4.0194715016459517&lt;/D&gt;&lt;D xsi:type="xsd:double"&gt;4.1823500808646052&lt;/D&gt;&lt;D xsi:type="xsd:double"&gt;4.1542690648980329&lt;/D&gt;&lt;D xsi:type="xsd:double"&gt;4.0637119544855018&lt;/D&gt;&lt;D xsi:type="xsd:double"&gt;4.1366453896047828&lt;/D&gt;&lt;D xsi:type="xsd:double"&gt;4.0522619809166347&lt;/D&gt;&lt;D xsi:type="xsd:double"&gt;4.0790500368043663&lt;/D&gt;&lt;D xsi:type="xsd:double"&gt;4.0240762684215374&lt;/D&gt;&lt;D xsi:type="xsd:double"&gt;3.972177788792576&lt;/D&gt;&lt;D xsi:type="xsd:double"&gt;3.9086203336957568&lt;/D&gt;&lt;D xsi:type="xsd:double"&gt;3.8980796772176971&lt;/D&gt;&lt;D xsi:type="xsd:double"&gt;3.96302516680967&lt;/D&gt;&lt;D xsi:type="xsd:double"&gt;4.08551970766367&lt;/D&gt;&lt;D xsi:type="xsd:double"&gt;4.090162195796335&lt;/D&gt;&lt;D xsi:type="xsd:double"&gt;4.0312393839066418&lt;/D&gt;&lt;D xsi:type="xsd:double"&gt;4.0606745959139534&lt;/D&gt;&lt;D xsi:type="xsd:double"&gt;4.0296722763091388&lt;/D&gt;&lt;D xsi:type="xsd:double"&gt;4.2349772777389809&lt;/D&gt;&lt;D xsi:type="xsd:double"&gt;4.2378004864284069&lt;/D&gt;&lt;D xsi:type="xsd:double"&gt;4.1855167336484369&lt;/D&gt;&lt;D xsi:type="xsd:double"&gt;4.1298979802955049&lt;/D&gt;&lt;D xsi:type="xsd:double"&gt;4.2325594133644939&lt;/D&gt;&lt;D xsi:type="xsd:double"&gt;4.2195994804977044&lt;/D&gt;&lt;D xsi:type="xsd:double"&gt;4.2335909637542626&lt;/D&gt;&lt;D xsi:type="xsd:double"&gt;4.4261766708064449&lt;/D&gt;&lt;D xsi:type="xsd:double"&gt;4.5254771062499666&lt;/D&gt;&lt;D xsi:type="xsd:double"&gt;4.5929626623858608&lt;/D&gt;&lt;D xsi:type="xsd:double"&gt;4.4112542316939871&lt;/D&gt;&lt;D xsi:type="xsd:double"&gt;4.43976700467985&lt;/D&gt;&lt;D xsi:type="xsd:double"&gt;4.535208227413281&lt;/D&gt;&lt;D xsi:type="xsd:double"&gt;4.7551557445412058&lt;/D&gt;&lt;D xsi:type="xsd:double"&gt;4.9221687533712357&lt;/D&gt;&lt;D xsi:type="xsd:double"&gt;4.6599790941761929&lt;/D&gt;&lt;D xsi:type="xsd:double"&gt;4.5158571086055517&lt;/D&gt;&lt;D xsi:type="xsd:double"&gt;4.5294271862999089&lt;/D&gt;&lt;D xsi:type="xsd:double"&gt;4.4141112624266237&lt;/D&gt;&lt;D xsi:type="xsd:double"&gt;4.3553560630952362&lt;/D&gt;&lt;D xsi:type="xsd:double"&gt;4.23745336406337&lt;/D&gt;&lt;D xsi:type="xsd:double"&gt;4.3087353495208278&lt;/D&gt;&lt;D xsi:type="xsd:double"&gt;4.2100496006593549&lt;/D&gt;&lt;D xsi:type="xsd:double"&gt;4.4215128131757826&lt;/D&gt;&lt;D xsi:type="xsd:double"&gt;4.365077087319313&lt;/D&gt;&lt;D xsi:type="xsd:double"&gt;4.4384074923796666&lt;/D&gt;&lt;D xsi:type="xsd:double"&gt;4.4336390133469781&lt;/D&gt;&lt;D xsi:type="xsd:double"&gt;4.2455784392307638&lt;/D&gt;&lt;D xsi:type="xsd:double"&gt;4.2053647880367384&lt;/D&gt;&lt;D xsi:type="xsd:double"&gt;4.19436823686874&lt;/D&gt;&lt;D xsi:type="xsd:double"&gt;4.0588571034303174&lt;/D&gt;&lt;D xsi:type="xsd:double"&gt;4.0052738603952553&lt;/D&gt;&lt;D xsi:type="xsd:double"&gt;4.01129691471988&lt;/D&gt;&lt;D xsi:type="xsd:double"&gt;4.1150468451766207&lt;/D&gt;&lt;D xsi:type="xsd:double"&gt;4.05030178542298&lt;/D&gt;&lt;D xsi:type="xsd:double"&gt;4.1551652872009512&lt;/D&gt;&lt;D xsi:type="xsd:double"&gt;4.0303137988500994&lt;/D&gt;&lt;D xsi:type="xsd:double"&gt;4.0585256573538331&lt;/D&gt;&lt;D xsi:type="xsd:double"&gt;4.0621773510763139&lt;/D&gt;&lt;D xsi:type="xsd:double"&gt;3.8770950166982749&lt;/D&gt;&lt;D xsi:type="xsd:double"&gt;4.1498891472561876&lt;/D&gt;&lt;D xsi:type="xsd:double"&gt;4.1170452104186346&lt;/D&gt;&lt;D xsi:type="xsd:double"&gt;4.02887719056567&lt;/D&gt;&lt;D xsi:type="xsd:double"&gt;4.0709576034536834&lt;/D&gt;&lt;D xsi:type="xsd:double"&gt;4.1621947091087188&lt;/D&gt;&lt;D xsi:type="xsd:double"&gt;4.1838311148855416&lt;/D&gt;&lt;D xsi:type="xsd:double"&gt;4.264454842497714&lt;/D&gt;&lt;D xsi:type="xsd:double"&gt;4.30857348065341&lt;/D&gt;&lt;D xsi:type="xsd:double"&gt;4.3235894956576448&lt;/D&gt;&lt;D xsi:type="xsd:double"&gt;4.4038965473391443&lt;/D&gt;&lt;D xsi:type="xsd:double"&gt;4.39056726992008&lt;/D&gt;&lt;D xsi:type="xsd:double"&gt;4.4573754765751534&lt;/D&gt;&lt;D xsi:type="xsd:double"&gt;4.3713842112760979&lt;/D&gt;&lt;D xsi:type="xsd:double"&gt;4.3152346379311037&lt;/D&gt;&lt;D xsi:type="xsd:double"&gt;4.3721232581428193&lt;/D&gt;&lt;D xsi:type="xsd:double"&gt;4.1347446806505&lt;/D&gt;&lt;D xsi:type="xsd:double"&gt;4.130289461354903&lt;/D&gt;&lt;D xsi:type="xsd:double"&gt;4.1123396468796729&lt;/D&gt;&lt;D xsi:type="xsd:double"&gt;4.1638800967321083&lt;/D&gt;&lt;D xsi:type="xsd:double"&gt;4.0886465867654671&lt;/D&gt;&lt;D xsi:type="xsd:double"&gt;4.1100842490582368&lt;/D&gt;&lt;D xsi:type="xsd:double"&gt;4.251982752233074&lt;/D&gt;&lt;D xsi:type="xsd:double"&gt;4.2422974459917908&lt;/D&gt;&lt;D xsi:type="xsd:double"&gt;4.2757052692857371&lt;/D&gt;&lt;D xsi:type="xsd:double"&gt;4.2749789376009977&lt;/D&gt;&lt;D xsi:type="xsd:double"&gt;4.3676607177127771&lt;/D&gt;&lt;D xsi:type="xsd:double"&gt;4.29418044465684&lt;/D&gt;&lt;D xsi:type="xsd:double"&gt;4.3564498083791614&lt;/D&gt;&lt;D xsi:type="xsd:double"&gt;4.3532987541573158&lt;/D&gt;&lt;D xsi:type="xsd:double"&gt;4.2677952874807668&lt;/D&gt;&lt;D xsi:type="xsd:double"&gt;4.2865791114950369&lt;/D&gt;&lt;D xsi:type="xsd:double"&gt;4.2268825622721007&lt;/D&gt;&lt;D xsi:type="xsd:double"&gt;4.2528765803949966&lt;/D&gt;&lt;D xsi:type="xsd:double"&gt;4.2917281663605573&lt;/D&gt;&lt;D xsi:type="xsd:double"&gt;4.285259690161964&lt;/D&gt;&lt;D xsi:type="xsd:double"&gt;4.185234519853072&lt;/D&gt;&lt;D xsi:type="xsd:double"&gt;4.2129871870217137&lt;/D&gt;&lt;D xsi:type="xsd:double"&gt;4.1817062610840239&lt;/D&gt;&lt;D xsi:type="xsd:double"&gt;4.2550390826960536&lt;/D&gt;&lt;D xsi:type="xsd:double"&gt;4.1784582853168484&lt;/D&gt;&lt;D xsi:type="xsd:double"&gt;4.165245999523691&lt;/D&gt;&lt;D xsi:type="xsd:double"&gt;4.1299320738459144&lt;/D&gt;&lt;D xsi:type="xsd:double"&gt;4.1492047627015021&lt;/D&gt;&lt;D xsi:type="xsd:double"&gt;4.1337954850834988&lt;/D&gt;&lt;D xsi:type="xsd:double"&gt;4.1801298140438492&lt;/D&gt;&lt;D xsi:type="xsd:double"&gt;4.0535476619861051&lt;/D&gt;&lt;D xsi:type="xsd:double"&gt;4.0251401286119206&lt;/D&gt;&lt;D xsi:type="xsd:double"&gt;3.9751207818183438&lt;/D&gt;&lt;D xsi:type="xsd:double"&gt;3.93654876062548&lt;/D&gt;&lt;D xsi:type="xsd:double"&gt;3.8847374116170612&lt;/D&gt;&lt;D xsi:type="xsd:double"&gt;3.8729023902235129&lt;/D&gt;&lt;D xsi:type="xsd:double"&gt;3.9246080390196858&lt;/D&gt;&lt;D xsi:type="xsd:double"&gt;3.9013467979955871&lt;/D&gt;&lt;D xsi:type="xsd:double"&gt;3.9180219310642639&lt;/D&gt;&lt;D xsi:type="xsd:double"&gt;3.83812870102831&lt;/D&gt;&lt;D xsi:type="xsd:double"&gt;3.8255491413487648&lt;/D&gt;&lt;D xsi:type="xsd:double"&gt;3.828779661331343&lt;/D&gt;&lt;D xsi:type="xsd:double"&gt;3.831635734886607&lt;/D&gt;&lt;D xsi:type="xsd:double"&gt;3.7827728027569378&lt;/D&gt;&lt;D xsi:type="xsd:double"&gt;3.78415731427358&lt;/D&gt;&lt;D xsi:type="xsd:double"&gt;3.805741758772982&lt;/D&gt;&lt;D xsi:type="xsd:double"&gt;3.802042841085524&lt;/D&gt;&lt;D xsi:type="xsd:double"&gt;3.8019299789407222&lt;/D&gt;&lt;D xsi:type="xsd:double"&gt;3.7207630128546931&lt;/D&gt;&lt;D xsi:type="xsd:double"&gt;3.7304430539063871&lt;/D&gt;&lt;D xsi:type="xsd:double"&gt;3.6986790486237928&lt;/D&gt;&lt;D xsi:type="xsd:double"&gt;3.7161222993705971&lt;/D&gt;&lt;D xsi:type="xsd:double"&gt;3.6957292853399841&lt;/D&gt;&lt;D xsi:type="xsd:double"&gt;3.6775800184620109&lt;/D&gt;&lt;D xsi:type="xsd:double"&gt;3.7091445849986919&lt;/D&gt;&lt;D xsi:type="xsd:double"&gt;3.7115112271055208&lt;/D&gt;&lt;D xsi:type="xsd:double"&gt;3.7181099115959442&lt;/D&gt;&lt;D xsi:type="xsd:double"&gt;3.6670291379266029&lt;/D&gt;&lt;D xsi:type="xsd:double"&gt;3.6412330772974739&lt;/D&gt;&lt;D xsi:type="xsd:double"&gt;3.7006969653107622&lt;/D&gt;&lt;D xsi:type="xsd:double"&gt;3.6708391775033729&lt;/D&gt;&lt;D xsi:type="xsd:double"&gt;3.7401851971063711&lt;/D&gt;&lt;D xsi:type="xsd:double"&gt;3.8200688906547562&lt;/D&gt;&lt;D xsi:type="xsd:double"&gt;3.870897579268286&lt;/D&gt;&lt;D xsi:type="xsd:double"&gt;3.823572350688961&lt;/D&gt;&lt;D xsi:type="xsd:double"&gt;3.785390745431334&lt;/D&gt;&lt;D xsi:type="xsd:double"&gt;3.748791033975976&lt;/D&gt;&lt;D xsi:type="xsd:double"&gt;3.716941693878931&lt;/D&gt;&lt;D xsi:type="xsd:double"&gt;3.7295105677450229&lt;/D&gt;&lt;D xsi:type="xsd:double"&gt;3.7176413554535239&lt;/D&gt;&lt;D xsi:type="xsd:double"&gt;3.7255040085800051&lt;/D&gt;&lt;D xsi:type="xsd:double"&gt;3.7634020174230831&lt;/D&gt;&lt;D xsi:type="xsd:double"&gt;3.8052732262258711&lt;/D&gt;&lt;D xsi:type="xsd:double"&gt;3.8112585837093151&lt;/D&gt;&lt;D xsi:type="xsd:double"&gt;3.802942550287026&lt;/D&gt;&lt;D xsi:type="xsd:double"&gt;3.8432861734412072&lt;/D&gt;&lt;D xsi:type="xsd:double"&gt;3.8527347857576868&lt;/D&gt;&lt;D xsi:type="xsd:double"&gt;3.7793799470709319&lt;/D&gt;&lt;D xsi:type="xsd:double"&gt;3.7925147453656711&lt;/D&gt;&lt;D xsi:type="xsd:double"&gt;3.836528064051492&lt;/D&gt;&lt;D xsi:type="xsd:double"&gt;3.8601720659578649&lt;/D&gt;&lt;D xsi:type="xsd:double"&gt;3.871729957680603&lt;/D&gt;&lt;D xsi:type="xsd:double"&gt;3.8219239335585131&lt;/D&gt;&lt;D xsi:type="xsd:double"&gt;3.8542866163858722&lt;/D&gt;&lt;D xsi:type="xsd:dou</t>
        </r>
      </text>
    </comment>
    <comment ref="A64" authorId="0" shapeId="0">
      <text>
        <r>
          <rPr>
            <b/>
            <sz val="9"/>
            <color indexed="81"/>
            <rFont val="Tahoma"/>
            <charset val="1"/>
          </rPr>
          <t>ble"&gt;3.8950768248275578&lt;/D&gt;&lt;D xsi:type="xsd:double"&gt;3.93876635184308&lt;/D&gt;&lt;D xsi:type="xsd:double"&gt;3.9027855999451342&lt;/D&gt;&lt;D xsi:type="xsd:double"&gt;3.8278230162528288&lt;/D&gt;&lt;D xsi:type="xsd:double"&gt;3.8562677579748721&lt;/D&gt;&lt;D xsi:type="xsd:double"&gt;3.8700036826871078&lt;/D&gt;&lt;D xsi:type="xsd:double"&gt;3.8196915911321581&lt;/D&gt;&lt;D xsi:type="xsd:double"&gt;3.7900957539738078&lt;/D&gt;&lt;D xsi:type="xsd:double"&gt;3.787202228509519&lt;/D&gt;&lt;D xsi:type="xsd:double"&gt;3.8510457810837941&lt;/D&gt;&lt;D xsi:type="xsd:double"&gt;3.8458451640568772&lt;/D&gt;&lt;D xsi:type="xsd:double"&gt;3.8509343335419559&lt;/D&gt;&lt;D xsi:type="xsd:double"&gt;3.816985274721624&lt;/D&gt;&lt;D xsi:type="xsd:double"&gt;3.833666807726519&lt;/D&gt;&lt;D xsi:type="xsd:double"&gt;3.761900987797663&lt;/D&gt;&lt;D xsi:type="xsd:double"&gt;3.731797315159449&lt;/D&gt;&lt;D xsi:type="xsd:double"&gt;3.7372287967252258&lt;/D&gt;&lt;D xsi:type="xsd:double"&gt;3.7633628986859562&lt;/D&gt;&lt;D xsi:type="xsd:double"&gt;3.87931329685132&lt;/D&gt;&lt;D xsi:type="xsd:double"&gt;3.88243469218114&lt;/D&gt;&lt;D xsi:type="xsd:double"&gt;3.9092154738414391&lt;/D&gt;&lt;D xsi:type="xsd:double"&gt;3.9424648451867088&lt;/D&gt;&lt;D xsi:type="xsd:double"&gt;3.995614888290056&lt;/D&gt;&lt;D xsi:type="xsd:double"&gt;4.0383512524858984&lt;/D&gt;&lt;D xsi:type="xsd:double"&gt;4.0027518485110276&lt;/D&gt;&lt;D xsi:type="xsd:double"&gt;4.1357705299455692&lt;/D&gt;&lt;D xsi:type="xsd:double"&gt;4.130692683111393&lt;/D&gt;&lt;D xsi:type="xsd:double"&gt;4.1936893527368486&lt;/D&gt;&lt;D xsi:type="xsd:double"&gt;4.2211463850785433&lt;/D&gt;&lt;D xsi:type="xsd:double"&gt;4.1945560411195419&lt;/D&gt;&lt;D xsi:type="xsd:double"&gt;4.2378271296268508&lt;/D&gt;&lt;D xsi:type="xsd:double"&gt;4.2735343166636914&lt;/D&gt;&lt;D xsi:type="xsd:double"&gt;4.259007966604293&lt;/D&gt;&lt;D xsi:type="xsd:double"&gt;4.2370640256872152&lt;/D&gt;&lt;D xsi:type="xsd:double"&gt;4.1833697565352779&lt;/D&gt;&lt;D xsi:type="xsd:double"&gt;4.26131421628219&lt;/D&gt;&lt;D xsi:type="xsd:double"&gt;4.27482769998676&lt;/D&gt;&lt;D xsi:type="xsd:double"&gt;4.2833447999901617&lt;/D&gt;&lt;D xsi:type="xsd:double"&gt;4.3617854707264474&lt;/D&gt;&lt;D xsi:type="xsd:double"&gt;4.3350058531764812&lt;/D&gt;&lt;D xsi:type="xsd:double"&gt;4.2778586926572437&lt;/D&gt;&lt;D xsi:type="xsd:double"&gt;4.24439254658462&lt;/D&gt;&lt;D xsi:type="xsd:double"&gt;4.2768695752954873&lt;/D&gt;&lt;D xsi:type="xsd:double"&gt;4.1779239528831829&lt;/D&gt;&lt;D xsi:type="xsd:double"&gt;4.2033896694434461&lt;/D&gt;&lt;D xsi:type="xsd:double"&gt;4.1628134311644436&lt;/D&gt;&lt;D xsi:type="xsd:double"&gt;4.20915318857117&lt;/D&gt;&lt;D xsi:type="xsd:double"&gt;4.1106979591573722&lt;/D&gt;&lt;D xsi:type="xsd:double"&gt;4.0700809238061026&lt;/D&gt;&lt;D xsi:type="xsd:double"&gt;4.0808300818600047&lt;/D&gt;&lt;D xsi:type="xsd:double"&gt;4.0522394737427874&lt;/D&gt;&lt;D xsi:type="xsd:double"&gt;4.1019277815395521&lt;/D&gt;&lt;D xsi:type="xsd:double"&gt;4.1672261389173553&lt;/D&gt;&lt;D xsi:type="xsd:double"&gt;4.1815854650111817&lt;/D&gt;&lt;D xsi:type="xsd:double"&gt;4.1595119290082812&lt;/D&gt;&lt;D xsi:type="xsd:double"&gt;4.118150745506088&lt;/D&gt;&lt;D xsi:type="xsd:double"&gt;4.1434278337716108&lt;/D&gt;&lt;D xsi:type="xsd:double"&gt;4.0637022844774986&lt;/D&gt;&lt;D xsi:type="xsd:double"&gt;4.0024823389041728&lt;/D&gt;&lt;D xsi:type="xsd:double"&gt;4.0124083961863866&lt;/D&gt;&lt;D xsi:type="xsd:double"&gt;3.9853864540359121&lt;/D&gt;&lt;D xsi:type="xsd:double"&gt;3.9843869879041511&lt;/D&gt;&lt;D xsi:type="xsd:double"&gt;4.0551031422523618&lt;/D&gt;&lt;D xsi:type="xsd:double"&gt;4.0616038439123194&lt;/D&gt;&lt;D xsi:type="xsd:double"&gt;4.0567877951643059&lt;/D&gt;&lt;D xsi:type="xsd:double"&gt;4.1321196643703306&lt;/D&gt;&lt;D xsi:type="xsd:double"&gt;4.12264357282895&lt;/D&gt;&lt;D xsi:type="xsd:double"&gt;4.11811767680565&lt;/D&gt;&lt;D xsi:type="xsd:double"&gt;4.0262274948445436&lt;/D&gt;&lt;D xsi:type="xsd:double"&gt;4.0882859160395357&lt;/D&gt;&lt;D xsi:type="xsd:double"&gt;4.01593523044988&lt;/D&gt;&lt;D xsi:type="xsd:double"&gt;3.9732075354635779&lt;/D&gt;&lt;D xsi:type="xsd:double"&gt;4.1072215734729518&lt;/D&gt;&lt;D xsi:type="xsd:double"&gt;4.1497301594510647&lt;/D&gt;&lt;D xsi:type="xsd:double"&gt;4.15900713604964&lt;/D&gt;&lt;D xsi:type="xsd:double"&gt;4.1580818185869974&lt;/D&gt;&lt;D xsi:type="xsd:double"&gt;4.075895886934525&lt;/D&gt;&lt;D xsi:type="xsd:double"&gt;4.0089950300088146&lt;/D&gt;&lt;D xsi:type="xsd:double"&gt;3.96282584441523&lt;/D&gt;&lt;D xsi:type="xsd:double"&gt;3.9632976778280309&lt;/D&gt;&lt;D xsi:type="xsd:double"&gt;3.971846102537433&lt;/D&gt;&lt;D xsi:type="xsd:double"&gt;3.9888756915043548&lt;/D&gt;&lt;D xsi:type="xsd:double"&gt;3.923042809757979&lt;/D&gt;&lt;D xsi:type="xsd:double"&gt;3.9095307542024331&lt;/D&gt;&lt;D xsi:type="xsd:double"&gt;3.9065311693894058&lt;/D&gt;&lt;D xsi:type="xsd:double"&gt;3.85098692307051&lt;/D&gt;&lt;D xsi:type="xsd:double"&gt;3.8683788308048821&lt;/D&gt;&lt;D xsi:type="xsd:double"&gt;3.8817710838150692&lt;/D&gt;&lt;D xsi:type="xsd:double"&gt;3.8368042043064738&lt;/D&gt;&lt;D xsi:type="xsd:double"&gt;3.87964520887367&lt;/D&gt;&lt;D xsi:type="xsd:double"&gt;3.886918928601049&lt;/D&gt;&lt;D xsi:type="xsd:double"&gt;3.854154172444809&lt;/D&gt;&lt;D xsi:type="xsd:double"&gt;3.8477170145920079&lt;/D&gt;&lt;D xsi:type="xsd:double"&gt;3.821389042870976&lt;/D&gt;&lt;D xsi:type="xsd:double"&gt;3.8606169517988991&lt;/D&gt;&lt;D xsi:type="xsd:double"&gt;3.8088131385051458&lt;/D&gt;&lt;D xsi:type="xsd:double"&gt;3.8546805466656369&lt;/D&gt;&lt;D xsi:type="xsd:double"&gt;3.8706209402645921&lt;/D&gt;&lt;D xsi:type="xsd:double"&gt;3.8712074328756132&lt;/D&gt;&lt;D xsi:type="xsd:double"&gt;3.8697378595736711&lt;/D&gt;&lt;D xsi:type="xsd:double"&gt;3.91365848118548&lt;/D&gt;&lt;D xsi:type="xsd:double"&gt;3.9348367884044229&lt;/D&gt;&lt;D xsi:type="xsd:double"&gt;3.9224171067368681&lt;/D&gt;&lt;D xsi:type="xsd:double"&gt;3.9335214014342421&lt;/D&gt;&lt;D xsi:type="xsd:double"&gt;3.9907273152927778&lt;/D&gt;&lt;D xsi:type="xsd:double"&gt;3.983361222542237&lt;/D&gt;&lt;D xsi:type="xsd:double"&gt;3.868080712015741&lt;/D&gt;&lt;D xsi:type="xsd:double"&gt;3.8863132042749928&lt;/D&gt;&lt;D xsi:type="xsd:double"&gt;3.879258142711278&lt;/D&gt;&lt;D xsi:type="xsd:double"&gt;3.8368375102850631&lt;/D&gt;&lt;D xsi:type="xsd:double"&gt;3.8415669245362389&lt;/D&gt;&lt;D xsi:type="xsd:double"&gt;3.73672966734225&lt;/D&gt;&lt;D xsi:type="xsd:double"&gt;3.7319663432114552&lt;/D&gt;&lt;D xsi:type="xsd:double"&gt;3.7423388202892021&lt;/D&gt;&lt;D xsi:type="xsd:double"&gt;3.7008622568859568&lt;/D&gt;&lt;D xsi:type="xsd:double"&gt;3.7507274087732689&lt;/D&gt;&lt;D xsi:type="xsd:double"&gt;3.7181842616456948&lt;/D&gt;&lt;D xsi:type="xsd:double"&gt;3.7419195722408172&lt;/D&gt;&lt;D xsi:type="xsd:double"&gt;3.7385140668563031&lt;/D&gt;&lt;D xsi:type="xsd:double"&gt;3.762144578620608&lt;/D&gt;&lt;D xsi:type="xsd:double"&gt;3.7249894729203872&lt;/D&gt;&lt;D xsi:type="xsd:double"&gt;3.7066859259393792&lt;/D&gt;&lt;D xsi:type="xsd:double"&gt;3.7131755944334088&lt;/D&gt;&lt;D xsi:type="xsd:double"&gt;3.710073067162122&lt;/D&gt;&lt;D xsi:type="xsd:double"&gt;3.6889600036223071&lt;/D&gt;&lt;D xsi:type="xsd:double"&gt;3.7308335798404362&lt;/D&gt;&lt;D xsi:type="xsd:double"&gt;3.7047034601133739&lt;/D&gt;&lt;D xsi:type="xsd:double"&gt;3.6992819996710908&lt;/D&gt;&lt;D xsi:type="xsd:double"&gt;3.6909945943046312&lt;/D&gt;&lt;D xsi:type="xsd:double"&gt;3.670657644432255&lt;/D&gt;&lt;D xsi:type="xsd:double"&gt;3.6712643924890238&lt;/D&gt;&lt;D xsi:type="xsd:double"&gt;3.6629574189037459&lt;/D&gt;&lt;D xsi:type="xsd:double"&gt;3.6268600465510761&lt;/D&gt;&lt;D xsi:type="xsd:double"&gt;3.6116981098538772&lt;/D&gt;&lt;D xsi:type="xsd:double"&gt;3.605707287417141&lt;/D&gt;&lt;D xsi:type="xsd:double"&gt;3.5821826476493519&lt;/D&gt;&lt;D xsi:type="xsd:double"&gt;3.5732450372731361&lt;/D&gt;&lt;D xsi:type="xsd:double"&gt;3.5676468202519032&lt;/D&gt;&lt;D xsi:type="xsd:double"&gt;3.621840214203679&lt;/D&gt;&lt;D xsi:type="xsd:double"&gt;3.624947815703206&lt;/D&gt;&lt;D xsi:type="xsd:double"&gt;3.63602208148359&lt;/D&gt;&lt;D xsi:type="xsd:double"&gt;3.600556432871846&lt;/D&gt;&lt;D xsi:type="xsd:double"&gt;3.568583963368098&lt;/D&gt;&lt;D xsi:type="xsd:double"&gt;3.5213951363259062&lt;/D&gt;&lt;D xsi:type="xsd:double"&gt;3.5368449598738709&lt;/D&gt;&lt;D xsi:type="xsd:double"&gt;3.556579000278778&lt;/D&gt;&lt;D xsi:type="xsd:double"&gt;3.518753241137186&lt;/D&gt;&lt;D xsi:type="xsd:double"&gt;3.62446230428985&lt;/D&gt;&lt;D xsi:type="xsd:double"&gt;3.654954420894843&lt;/D&gt;&lt;D xsi:type="xsd:double"&gt;3.6582471406809449&lt;/D&gt;&lt;D xsi:type="xsd:double"&gt;3.7013918141606772&lt;/D&gt;&lt;D xsi:type="xsd:double"&gt;3.653671718497939&lt;/D&gt;&lt;D xsi:type="xsd:double"&gt;3.712736342955401&lt;/D&gt;&lt;D xsi:type="xsd:double"&gt;3.6939339465639591&lt;/D&gt;&lt;D xsi:type="xsd:double"&gt;3.6818563050552808&lt;/D&gt;&lt;D xsi:type="xsd:double"&gt;3.6890027902645128&lt;/D&gt;&lt;D xsi:type="xsd:double"&gt;3.6393285493627761&lt;/D&gt;&lt;D xsi:type="xsd:double"&gt;3.6036476535625011&lt;/D&gt;&lt;D xsi:type="xsd:double"&gt;3.5769546728097978&lt;/D&gt;&lt;D xsi:type="xsd:double"&gt;3.585415929187568&lt;/D&gt;&lt;D xsi:type="xsd:double"&gt;3.589879751820912&lt;/D&gt;&lt;D xsi:type="xsd:double"&gt;3.612183417345677&lt;/D&gt;&lt;D xsi:type="xsd:double"&gt;3.578536840192645&lt;/D&gt;&lt;D xsi:type="xsd:double"&gt;3.5625846559553112&lt;/D&gt;&lt;D xsi:type="xsd:double"&gt;3.6053127086653189&lt;/D&gt;&lt;D xsi:type="xsd:double"&gt;3.599671886172799&lt;/D&gt;&lt;D xsi:type="xsd:double"&gt;3.522691923959572&lt;/D&gt;&lt;D xsi:type="xsd:double"&gt;3.524508727417305&lt;/D&gt;&lt;D xsi:type="xsd:double"&gt;3.539697722677662&lt;/D&gt;&lt;D xsi:type="xsd:double"&gt;3.500358887047998&lt;/D&gt;&lt;D xsi:type="xsd:double"&gt;3.4964174696961252&lt;/D&gt;&lt;D xsi:type="xsd:double"&gt;3.4646840630393418&lt;/D&gt;&lt;D xsi:type="xsd:double"&gt;3.48871193475834&lt;/D&gt;&lt;D xsi:type="xsd:double"&gt;3.4644798277315152&lt;/D&gt;&lt;D xsi:type="xsd:double"&gt;3.4945981827020449&lt;/D&gt;&lt;D xsi:type="xsd:double"&gt;3.4959510885998508&lt;/D&gt;&lt;D xsi:type="xsd:double"&gt;3.4770655450920849&lt;/D&gt;&lt;D xsi:type="xsd:double"&gt;3.4722912876845409&lt;/D&gt;&lt;D xsi:type="xsd:double"&gt;3.490944391600312&lt;/D&gt;&lt;D xsi:type="xsd:double"&gt;3.4897265460483711&lt;/D&gt;&lt;D xsi:type="xsd:double"&gt;3.4761320739173418&lt;/D&gt;&lt;D xsi:type="xsd:double"&gt;3.4709859537360059&lt;/D&gt;&lt;D xsi:type="xsd:double"&gt;3.483444082512789&lt;/D&gt;&lt;D xsi:type="xsd:double"&gt;3.3855114378828808&lt;/D&gt;&lt;D xsi:type="xsd:double"&gt;3.376954702746839&lt;/D&gt;&lt;D xsi:type="xsd:double"&gt;3.387739723541785&lt;/D&gt;&lt;D xsi:type="xsd:double"&gt;3.390081203022234&lt;/D&gt;&lt;D xsi:type="xsd:double"&gt;3.4169787941897631&lt;/D&gt;&lt;D xsi:type="xsd:double"&gt;3.407960287660603&lt;/D&gt;&lt;D xsi:type="xsd:double"&gt;3.3859845331283078&lt;/D&gt;&lt;D xsi:type="xsd:double"&gt;3.38843711151492&lt;/D&gt;&lt;D xsi:type="xsd:double"&gt;3.3642037958811208&lt;/D&gt;&lt;D xsi:type="xsd:double"&gt;3.3749542824292331&lt;/D&gt;&lt;D xsi:type="xsd:double"&gt;3.3761066197482772&lt;/D&gt;&lt;D xsi:type="xsd:double"&gt;3.3858537709779988&lt;/D&gt;&lt;D xsi:type="xsd:double"&gt;3.3550440278860632&lt;/D&gt;&lt;D xsi:type="xsd:double"&gt;3.356737801954687&lt;/D&gt;&lt;D xsi:type="xsd:double"&gt;3.349389689990486&lt;/D&gt;&lt;D xsi:type="xsd:double"&gt;3.355129834813559&lt;/D&gt;&lt;D xsi:type="xsd:double"&gt;3.3548613411664512&lt;/D&gt;&lt;D xsi:type="xsd:double"&gt;3.3558530758910221&lt;/D&gt;&lt;D xsi:type="xsd:double"&gt;3.3486634934073409&lt;/D&gt;&lt;D xsi:type="xsd:double"&gt;3.3531968852844241&lt;/D&gt;&lt;D xsi:type="xsd:double"&gt;3.3331902571434471&lt;/D&gt;&lt;D xsi:type="xsd:double"&gt;3.3460902387407&lt;/D&gt;&lt;D xsi:type="xsd:double"&gt;3.35163382813604&lt;/D&gt;&lt;D xsi:type="xsd:double"&gt;3.3406195917097761&lt;/D&gt;&lt;D xsi:type="xsd:double"&gt;3.42903441132441&lt;/D&gt;&lt;D xsi:type="xsd:double"&gt;3.4111279240758541&lt;/D&gt;&lt;D xsi:type="xsd:double"&gt;3.4143329670194662&lt;/D&gt;&lt;D xsi:type="xsd:double"&gt;3.4170793629791771&lt;/D&gt;&lt;D xsi:type="xsd:double"&gt;3.4042471418588631&lt;/D&gt;&lt;D xsi:type="xsd:double"&gt;3.4034735966626&lt;/D&gt;&lt;D xsi:type="xsd:double"&gt;3.417082652529992&lt;/D&gt;&lt;D xsi:type="xsd:double"&gt;3.4550505571175281&lt;/D&gt;&lt;D xsi:type="xsd:double"&gt;3.4275502865299079&lt;/D&gt;&lt;D xsi:type="xsd:double"&gt;3.4933061086212742&lt;/D&gt;&lt;D xsi:type="xsd:double"&gt;3.5290499766089072&lt;/D&gt;&lt;D xsi:type="xsd:double"&gt;3.5184600261643042&lt;/D&gt;&lt;D xsi:type="xsd:double"&gt;3.5778001501101691&lt;/D&gt;&lt;D xsi:type="xsd:double"&gt;3.5712425626144149&lt;/D&gt;&lt;D xsi:type="xsd:double"&gt;3.5048082732097652&lt;/D&gt;&lt;D xsi:type="xsd:double"&gt;3.5226554298188608&lt;/D&gt;&lt;D xsi:type="xsd:double"&gt;3.5772457955687318&lt;/D&gt;&lt;D xsi:type="xsd:double"&gt;3.587435381253552&lt;/D&gt;&lt;D xsi:type="xsd:double"&gt;3.5514568734796539&lt;/D&gt;&lt;D xsi:type="xsd:double"&gt;3.56218875172934&lt;/D&gt;&lt;D xsi:type="xsd:double"&gt;3.50919702383547&lt;/D&gt;&lt;D xsi:type="xsd:double"&gt;3.50923369825649&lt;/D&gt;&lt;D xsi:type="xsd:double"&gt;3.5387510037486138&lt;/D&gt;&lt;D xsi:type="xsd:double"&gt;3.5974863034440632&lt;/D&gt;&lt;D xsi:type="xsd:double"&gt;3.5875275015249279&lt;/D&gt;&lt;D xsi:type="xsd:double"&gt;3.600876166582307&lt;/D&gt;&lt;D xsi:type="xsd:double"&gt;3.6864211544591621&lt;/D&gt;&lt;D xsi:type="xsd:double"&gt;3.692741539953023&lt;/D&gt;&lt;D xsi:type="xsd:double"&gt;3.6575496101941551&lt;/D&gt;&lt;D xsi:type="xsd:double"&gt;3.6562577051053782&lt;/D&gt;&lt;D xsi:type="xsd:double"&gt;3.69389656723234&lt;/D&gt;&lt;D xsi:type="xsd:double"&gt;3.673757591180749&lt;/D&gt;&lt;D xsi:type="xsd:double"&gt;3.674974739901494&lt;/D&gt;&lt;D xsi:type="xsd:double"&gt;3.65259091309418&lt;/D&gt;&lt;D xsi:type="xsd:double"&gt;3.687357402055595&lt;/D&gt;&lt;D xsi:type="xsd:double"&gt;3.696310620673577&lt;/D&gt;&lt;D xsi:type="xsd:double"&gt;3.6964220333744571&lt;/D&gt;&lt;D xsi:type="xsd:double"&gt;3.8070976664597249&lt;/D&gt;&lt;D xsi:type="xsd:double"&gt;3.799367457533263&lt;/D&gt;&lt;D xsi:type="xsd:double"&gt;3.780258252777883&lt;/D&gt;&lt;D xsi:type="xsd:double"&gt;3.757987002632067&lt;/D&gt;&lt;D xsi:type="xsd:double"&gt;3.745851594503343&lt;/D&gt;&lt;D xsi:type="xsd:double"&gt;3.7498410005068039&lt;/D&gt;&lt;D xsi:type="xsd:double"&gt;3.807104374601876&lt;/D&gt;&lt;D xsi:type="xsd:double"&gt;3.8272899840650858&lt;/D&gt;&lt;D xsi:type="xsd:double"&gt;3.8459032593680962&lt;/D&gt;&lt;D xsi:type="xsd:double"&gt;3.8548246288873278&lt;/D&gt;&lt;D xsi:type="xsd:double"&gt;3.771607865995573&lt;/D&gt;&lt;D xsi:type="xsd:double"&gt;3.771959540311761&lt;/D&gt;&lt;D xsi:type="xsd:double"&gt;3.819264846211774&lt;/D&gt;&lt;D xsi:type="xsd:double"&gt;3.751920960922988&lt;/D&gt;&lt;D xsi:type="xsd:double"&gt;3.717879743766225&lt;/D&gt;&lt;D xsi:type="xsd:double"&gt;3.708974194389651&lt;/D&gt;&lt;D xsi:type="xsd:double"&gt;3.710718149229399&lt;/D&gt;&lt;D xsi:type="xsd:double"&gt;3.687223060643658&lt;/D&gt;&lt;D xsi:type="xsd:double"&gt;3.704207961526802&lt;/D&gt;&lt;D xsi:type="xsd:double"&gt;3.7015707956947561&lt;/D&gt;&lt;D xsi:type="xsd:double"&gt;3.6645580089337368&lt;/D&gt;&lt;D xsi:type="xsd:double"&gt;3.648176846377309&lt;/D&gt;&lt;D xsi:type="xsd:double"&gt;3.618253265355321&lt;/D&gt;&lt;D xsi:type="xsd:double"&gt;3.629830624325864&lt;/D&gt;&lt;D xsi:type="xsd:double"&gt;3.6127479212648859&lt;/D&gt;&lt;D xsi:type="xsd:double"&gt;3.6640817601859839&lt;/D&gt;&lt;D xsi:type="xsd:double"&gt;3.675404727322495&lt;/D&gt;&lt;D xsi:type="xsd:double"&gt;3.65629484508043&lt;/D&gt;&lt;D xsi:type="xsd:double"&gt;3.6501427954590651&lt;/D&gt;&lt;D xsi:type="xsd:double"&gt;3.5944312478344158&lt;/D&gt;&lt;D xsi:type="xsd:double"&gt;3.61148050381713&lt;/D&gt;&lt;D xsi:type="xsd:double"&gt;3.6335723366570249&lt;/D&gt;&lt;D xsi:type="xsd:double"&gt;3.7298263363660942&lt;/D&gt;&lt;D xsi:type="xsd:double"&gt;3.7372867729236758&lt;/D&gt;&lt;D xsi:type="xsd:double"&gt;3.7248237331537348&lt;/D&gt;&lt;D xsi:type="xsd:double"&gt;3.696288992418912&lt;/D&gt;&lt;D xsi:type="xsd:double"&gt;3.755024546837225&lt;/D&gt;&lt;D xsi:type="xsd:double"&gt;3.774252775992025&lt;/D&gt;&lt;D xsi:type="xsd:double"&gt;3.789539573003422&lt;/D&gt;&lt;D xsi:type="xsd:double"&gt;3.8150455011850881&lt;/D&gt;&lt;D xsi:type="xsd:double"&gt;3.8181569692427&lt;/D&gt;&lt;D xsi:type="xsd:double"&gt;3.8490013964144341&lt;/D&gt;&lt;D xsi:type="xsd:double"&gt;3.885662551256936&lt;/D&gt;&lt;D xsi:type="xsd:double"&gt;3.9448889672295731&lt;/D&gt;&lt;D xsi:type="xsd:double"&gt;3.9389919720575031&lt;/D&gt;&lt;D xsi:type="xsd:double"&gt;3.986795934956838&lt;/D&gt;&lt;D xsi:type="xsd:double"&gt;4.0677477885489974&lt;/D&gt;&lt;D xsi:type="xsd:double"&gt;4.0526413266682271&lt;/D&gt;&lt;D xsi:type="xsd:double"&gt;3.9466856625882141&lt;/D&gt;&lt;D xsi:type="xsd:double"&gt;3.9543223896985871&lt;/D&gt;&lt;D xsi:type="xsd:double"&gt;3.9987077425454172&lt;/D&gt;&lt;D xsi:type="xsd:double"&gt;4.1000945765597576&lt;/D&gt;&lt;D xsi:type="xsd:double"&gt;4.1251145344411277&lt;/D&gt;&lt;D xsi:type="xsd:double"&gt;4.2220702018468188&lt;/D&gt;&lt;D xsi:type="xsd:double"&gt;4.2224969435887294&lt;/D&gt;&lt;D xsi:type="xsd:double"&gt;4.1249722227337644&lt;/D&gt;&lt;D xsi:type="xsd:double"&gt;4.1002320175195139&lt;/D&gt;&lt;D xsi:type="xsd:double"&gt;4.0302797265130641&lt;/D&gt;&lt;D xsi:type="xsd:double"&gt;4.0782983189667528&lt;/D&gt;&lt;D xsi:type="xsd:double"&gt;4.1808634251716548&lt;/D&gt;&lt;D xsi:type="xsd:double"&gt;4.11779235830965&lt;/D&gt;&lt;D xsi:type="xsd:double"&gt;4.030737899839961&lt;/D&gt;&lt;D xsi:type="xsd:double"&gt;4.093219534330788&lt;/D&gt;&lt;D xsi:type="xsd:double"&gt;4.0690631722760893&lt;/D&gt;&lt;D xsi:type="xsd:double"&gt;4.0299002171473148&lt;/D&gt;&lt;D xsi:type="xsd:double"&gt;3.9235909464009611&lt;/D&gt;&lt;D xsi:type="xsd:double"&gt;3.959628028883484&lt;/D&gt;&lt;D xsi:type="xsd:double"&gt;3.9610606503014258&lt;/D&gt;&lt;D xsi:type="xsd:double"&gt;3.9587943420742442&lt;/D&gt;&lt;D xsi:type="xsd:double"&gt;3.9492820584551569&lt;/D&gt;&lt;D xsi:type="xsd:double"&gt;3.9501696229679282&lt;/D&gt;&lt;D xsi:type="xsd:double"&gt;3.9489408116101532&lt;/D&gt;&lt;D xsi:type="xsd:double"&gt;3.9504774093523372&lt;/D&gt;&lt;D xsi:type="xsd:double"&gt;3.856645406886&lt;/D&gt;&lt;D xsi:type="xsd:double"&gt;3.8499709821246211&lt;/D&gt;&lt;D xsi:type="xsd:double"&gt;3.86854631869277&lt;/D&gt;&lt;D xsi:type="xsd:double"&gt;3.848007122152866&lt;/D&gt;&lt;D xsi:type="xsd:double"&gt;3.866481719415793&lt;/D&gt;&lt;D xsi:type="xsd:double"&gt;3.853778965893643&lt;/D&gt;&lt;D xsi:type="xsd:double"&gt;3.8719688073876291&lt;/D&gt;&lt;D xsi:type="xsd:double"&gt;3.8429827539535291&lt;/D&gt;&lt;D xsi:type="xsd:double"&gt;3.8207052866795448&lt;/D&gt;&lt;D xsi:type="xsd:double"&gt;3.793733403773254&lt;/D&gt;&lt;D xsi:type="xsd:double"&gt;3.878233923815583&lt;/D&gt;&lt;D xsi:type="xsd:double"&gt;3.9378891164579888&lt;/D&gt;&lt;D xsi:type="xsd:double"&gt;3.9199320957410979&lt;/D&gt;&lt;D xsi:type="xsd:double"&gt;3.8943962481716832&lt;/D&gt;&lt;D xsi:type="xsd:double"&gt;3.8211345395430318&lt;/D&gt;&lt;D xsi:type="xsd:double"&gt;3.7749282125442489&lt;/D&gt;&lt;D xsi:type="xsd:double"&gt;3.783030542901388&lt;/D&gt;&lt;D xsi:type="xsd:double"&gt;3.7854778776729732&lt;/D&gt;&lt;D xsi:type="xsd:double"&gt;3.7864516403116562&lt;/D&gt;&lt;D xsi:type="xsd:double"&gt;3.887268503251387&lt;/D&gt;&lt;D xsi:type="xsd:double"&gt;3.9082984358707229&lt;/D&gt;&lt;D xsi:type="xsd:double"&gt;3.9023495059919711&lt;/D&gt;&lt;D xsi:type="xsd:double"&gt;3.911433902157782&lt;/D&gt;&lt;D xsi:type="xsd:double"&gt;3.8826972101019881&lt;/D&gt;&lt;D xsi:type="xsd:double"&gt;3.901992825607099&lt;/D&gt;&lt;D xsi:type="xsd:double"&gt;3.96885977508519&lt;/D&gt;&lt;D xsi:type="xsd:double"&gt;3.941325382172&lt;/D&gt;&lt;D xsi:type="xsd:double"&gt;3.9304099898073162&lt;/D&gt;&lt;D xsi:type="xsd:double"&gt;3.860992623936387&lt;/D&gt;&lt;D xsi:type="xsd:double"&gt;3.8193808872306039&lt;/D&gt;&lt;D xsi:type="xsd:double"&gt;3.8405398804483291&lt;/D&gt;&lt;D xsi:type="xsd:double"&gt;3.7938330667282361&lt;/D&gt;&lt;D xsi:type="xsd:double"&gt;3.7892446637593&lt;/D&gt;&lt;D xsi:type="xsd:double"&gt;3.76950169768685&lt;/D&gt;&lt;D xsi:type="xsd:double"&gt;3.7405583532702309&lt;/D&gt;&lt;D xsi:type="xsd:double"&gt;3.7499487588324949&lt;/D&gt;&lt;D xsi:type="xsd:double"&gt;3.7453430533507408&lt;/D&gt;&lt;D xsi:type="xsd:double"&gt;3.751756423462965&lt;/D&gt;&lt;D xsi:type="xsd:double"&gt;3.6974635423222479&lt;/D&gt;&lt;D xsi:type="xsd:double"&gt;3.70580349377633&lt;/D&gt;&lt;D xsi:type="xsd:double"&gt;3.727552331407058&lt;/D&gt;&lt;D xsi:type="xsd:double"&gt;3.6589392810452619&lt;/D&gt;&lt;D xsi:type="xsd:double"&gt;3.6808766989372952&lt;/D&gt;&lt;D xsi:type="xsd:double"&gt;3.714101210610631&lt;/D&gt;&lt;D xsi:type="xsd:double"&gt;3.7170389690867669&lt;/D&gt;&lt;D xsi:type="xsd:double"&gt;3.7280896880429371&lt;/D&gt;&lt;D xsi:type="xsd:double"&gt;3.713997271694633&lt;/D&gt;&lt;D xsi:type="xsd:double"&gt;3.7805363624525041&lt;/D&gt;&lt;D xsi:type="xsd:double"&gt;3.7641586234090272&lt;/D&gt;&lt;D xsi:type="xsd:double"&gt;3.727434123539402&lt;/D&gt;&lt;D xsi:type="xsd:double"&gt;3.7445774626958421&lt;/D&gt;&lt;D xsi:type="xsd:double"&gt;3.77068760934127&lt;/D&gt;&lt;D xsi:type="xsd:double"&gt;3.7313842504484209&lt;/D&gt;&lt;D xsi:type="xsd:double"&gt;3.756791211228113&lt;/D&gt;&lt;D xsi:type="xsd:double"&gt;3.7802994763387221&lt;/D&gt;&lt;D xsi:type="xsd:double"&gt;3.7356273920367249&lt;/D&gt;&lt;D xsi:type="xsd:double"&gt;3.7210097741376731&lt;/D&gt;&lt;D xsi:type="xsd:double"&gt;3.74173522274907&lt;/D&gt;&lt;D xsi:type="xsd:double"&gt;3.76632238045708&lt;/D&gt;&lt;D xsi:type="xsd:double"&gt;3.724316967528309&lt;/D&gt;&lt;D xsi:type="xsd:double"&gt;3.7116134177681448&lt;/D&gt;&lt;D xsi:type="xsd:double"&gt;3.7312325791645988&lt;/D&gt;&lt;D xsi:type="xsd:double"&gt;3.78504439625583&lt;/D&gt;&lt;D xsi:type="xsd:double"&gt;3.8119439351118141&lt;/D&gt;&lt;D xsi:type="xsd:double"&gt;3.838288937871686&lt;/D&gt;&lt;D xsi:type="xsd:double"&gt;3.819882202592813&lt;/D&gt;&lt;D xsi:type="xsd:double"&gt;3.81214606275793&lt;/D&gt;&lt;D xsi:type="xsd:double"&gt;3.7240840680017131&lt;/D&gt;&lt;D xsi:type="xsd:double"&gt;3.7441991605808549&lt;/D&gt;&lt;D xsi:type="xsd:double"&gt;3.74023386297257&lt;/D&gt;&lt;D xsi:type="xsd:double"&gt;3.7451615826687572&lt;/D&gt;&lt;D xsi:type="xsd:double"&gt;3.7697018150897641&lt;/D&gt;&lt;D xsi:type="xsd:double"&gt;3.7701510711110462&lt;/D&gt;&lt;D xsi:type="xsd:double"&gt;3.7900876608086089&lt;/D&gt;&lt;D xsi:type="xsd:double"&gt;3.8107755588670962&lt;/D&gt;&lt;D xsi:type="xsd:double"&gt;3.756292184339503&lt;/D&gt;&lt;D xsi:type="xsd:double"&gt;3.78770951190878&lt;/D&gt;&lt;D xsi:type="xsd:double"&gt;3.8581993881587038&lt;/D&gt;&lt;D xsi:type="xsd:double"&gt;3.82720158470217&lt;/D&gt;&lt;D xsi:type="xsd:double"&gt;3.7644355924263171&lt;/D&gt;&lt;D xsi:type="xsd:double"&gt;3.6699466861722021&lt;/D&gt;&lt;D xsi:type="xsd:double"&gt;3.670718392925608&lt;/D&gt;&lt;D xsi:type="xsd:double"&gt;3.6637635100664889&lt;/D&gt;&lt;D xsi:type="xsd:double"&gt;3.685988784871093&lt;/D&gt;&lt;D xsi:type="xsd:double"&gt;3.6734343195226029&lt;/D&gt;&lt;D xsi:type="xsd:double"&gt;3.678540356202971&lt;/D&gt;&lt;D xsi:type="xsd:double"&gt;3.6763965799788232&lt;/D&gt;&lt;D xsi:type="xsd:double"&gt;3.6583997470479872&lt;/D&gt;&lt;D xsi:type="xsd:double"&gt;3.6657382710439839&lt;/D&gt;&lt;D xsi:type="xsd:double"&gt;3.655917341911425&lt;/D&gt;&lt;D xsi:type="xsd:double"&gt;3.6234518400288089&lt;/D&gt;&lt;D xsi:type="xsd:double"&gt;3.6411475151464732&lt;/D&gt;&lt;D xsi:type="xsd:double"&gt;3.6671419013395812&lt;/D&gt;&lt;D xsi:type="xsd:double"&gt;3.6818726288157468&lt;/D&gt;&lt;D xsi:type="xsd:double"&gt;3.674607157596101&lt;/D&gt;&lt;D xsi:type="xsd:double"&gt;3.6757794211284871&lt;/D&gt;&lt;D xsi:type="xsd:double"&gt;3.68309343906463&lt;/D&gt;&lt;D xsi:type="xsd:double"&gt;3.7517358819440041&lt;/D&gt;&lt;D xsi:type="xsd:double"&gt;3.7695089710641492&lt;/D&gt;&lt;D xsi:type="xsd:double"&gt;3.7566770737697972&lt;/D&gt;&lt;D xsi:type="xsd:double"&gt;3.79516817630231&lt;/D&gt;&lt;D xsi:type="xsd:double"&gt;3.7931376164227188&lt;/D&gt;&lt;D xsi:type="xsd:double"&gt;3.7870506979578309&lt;/D&gt;&lt;D xsi:type="xsd:double"&gt;3.8295510168250679&lt;/D&gt;&lt;D xsi:type="xsd:double"&gt;3.8465940430497261&lt;/D&gt;&lt;D xsi:type="xsd:double"&gt;3.8304132608592871&lt;/D&gt;&lt;D xsi:type="xsd:double"&gt;3.7882940488253731&lt;/D&gt;&lt;D xsi:type="xsd:double"&gt;3.7786007284134242&lt;/D&gt;&lt;D xsi:type="xsd:double"&gt;3.780751709796649&lt;/D&gt;&lt;D xsi:type="xsd:double"&gt;3.7732476808769451&lt;/D&gt;&lt;D xsi:type="xsd:double"&gt;3.7675772477959719&lt;/D&gt;&lt;D xsi:type="xsd:double"&gt;3.8591149448649271&lt;/D&gt;&lt;D xsi:type="xsd:double"&gt;3.888149255110239&lt;/D&gt;&lt;D xsi:type="xsd:double"&gt;3.8861925214304081&lt;/D&gt;&lt;D xsi:type="xsd:double"&gt;3.83891051020737&lt;/D&gt;&lt;D xsi:type="xsd:double"&gt;3.8734889354333482&lt;/D&gt;&lt;D xsi:type="xsd:double"&gt;3.862294997484002&lt;/D&gt;&lt;D xsi:type="xsd:double"&gt;3.8625758322176029&lt;/D&gt;&lt;D xsi:type="xsd:double"&gt;3.880080613901657&lt;/D&gt;&lt;D xsi:type="xsd:double"&gt;3.860671042281246&lt;/D&gt;&lt;D xsi:type="xsd:double"&gt;3.837168466698305&lt;/D&gt;&lt;D xsi:type="xsd:double"&gt;3.8237203103384552&lt;/D&gt;&lt;D xsi:type="xsd:double"&gt;3.8567856736084329&lt;/D&gt;&lt;D xsi:type="xsd:double"&gt;3.84010277766096&lt;/D&gt;&lt;D xsi:type="xsd:double"&gt;3.829293628635003&lt;/D&gt;&lt;D xsi:type="xsd:double"&gt;3.889730791423649&lt;/D&gt;&lt;D xsi:type="xsd:double"&gt;3.929106139833078&lt;/D&gt;&lt;D xsi:type="xsd:double"&gt;4.0284912275186633&lt;/D&gt;&lt;D xsi:type="xsd:double"&gt;4.0337780275337778&lt;/D&gt;&lt;D xsi:type="xsd:double"&gt;3.9925908103264152&lt;/D&gt;&lt;D xsi:type="xsd:double"&gt;4.0248387100268088&lt;/D&gt;&lt;D xsi:type="xsd:double"&gt;4.150406334128534&lt;/D&gt;&lt;D xsi:type="xsd:double"&gt;4.1777627171082816&lt;/D&gt;&lt;D xsi:type="xsd:double"&gt;4.149773846636351&lt;/D&gt;&lt;D xsi:type="xsd:double"&gt;4.1138544188166373&lt;/D&gt;&lt;D xsi:type="xsd:double"&gt;4.1295668582624341&lt;/D&gt;&lt;D xsi:type="xsd:double"&gt;4.0588754095522637&lt;/D&gt;&lt;D xsi:type="xsd:double"&gt;3.99848264600736&lt;/D&gt;&lt;D xsi:type="xsd:double"&gt;4.0194576946312486&lt;/D&gt;&lt;D xsi:type="xsd:double"&gt;3.998721010624394&lt;/D&gt;&lt;D xsi:type="xsd:double"&gt;3.96734841955386&lt;/D&gt;&lt;D xsi:type="xsd:double"&gt;3.9607340419642449&lt;/D&gt;&lt;D xsi:type="xsd:double"&gt;3.9538308661166779&lt;/D&gt;&lt;D xsi:type="xsd:double"&gt;4.0010377174708527&lt;/D&gt;&lt;D xsi:type="xsd:double"&gt;3.9446470453321809&lt;/D&gt;&lt;D xsi:type="xsd:double"&gt;3.9373259644240228&lt;/D&gt;&lt;D xsi:type="xsd:double"&gt;3.9484828119600319&lt;/D&gt;&lt;D xsi:type="xsd:double"&gt;3.9323048529405309&lt;/D&gt;&lt;D xsi:type="xsd:double"&gt;3.8651119021593492&lt;/D&gt;&lt;D xsi:type="xsd:double"&gt;3.8500339273796471&lt;/D&gt;&lt;D xsi:type="xsd:double"&gt;3.9075373640536122&lt;/D&gt;&lt;D xsi:type="xsd:double"&gt;3.884967709561769&lt;/D&gt;&lt;D xsi:type="xsd:double"&gt;3.8978886306260012&lt;/D&gt;&lt;D xsi:type="xsd:double"&gt;3.88074633002954&lt;/D&gt;&lt;D xsi:type="xsd:double"&gt;3.871745385257503&lt;/D&gt;&lt;D xsi:type="xsd:double"&gt;3.9132777530027449&lt;/D&gt;&lt;D xsi:type="xsd:double"&gt;3.9158340320895531&lt;/D&gt;&lt;D xsi:type="xsd:double"&gt;3.9711008220551789&lt;/D&gt;&lt;D xsi:type="xsd:double"&gt;4.011237371483678&lt;/D&gt;&lt;D xsi:type="xsd:double"&gt;4.053962544716069&lt;/D&gt;&lt;D xsi:type="xsd:double"&gt;4.0542989740179678&lt;/D&gt;&lt;D xsi:type="xsd:double"&gt;4.03674781943046&lt;/D&gt;&lt;D xsi:type="xsd:double"&gt;4.0368948872494883&lt;/D&gt;&lt;D xsi:type="xsd:double"&gt;4.0856956656689691&lt;/D&gt;&lt;D xsi:type="xsd:double"&gt;4.0351037303206132&lt;/D&gt;&lt;D xsi:type="xsd:double"&gt;3.9731703783471608&lt;/D&gt;&lt;D xsi:type="xsd:double"&gt;3.9909648862593&lt;/D&gt;&lt;D xsi:type="xsd:double"&gt;3.9596087448976842&lt;/D&gt;&lt;D xsi:type="xsd:double"&gt;3.9683173556886189&lt;/D&gt;&lt;D xsi:type="xsd:double"&gt;3.929637922402708&lt;/D&gt;&lt;D xsi:type="xsd:double"&gt;3.9143960469094758&lt;/D&gt;&lt;D xsi:type="xsd:double"&gt;3.8536109098451221&lt;/D&gt;&lt;D xsi:type="xsd:double"&gt;3.83843399344424&lt;/D&gt;&lt;D xsi:type="xsd:double"&gt;3.836291512451306&lt;/D&gt;&lt;D xsi:type="xsd:double"&gt;3.850363537859034&lt;/D&gt;&lt;D xsi:type="xsd:double"&gt;3.8692030611912611&lt;/D&gt;&lt;D xsi:type="xsd:double"&gt;3.8389379849581822&lt;/D&gt;&lt;D xsi:type="xsd:double"&gt;3.797581566180408&lt;/D&gt;&lt;D xsi:type="xsd:double"&gt;3.737244293916977&lt;/D&gt;&lt;D xsi:type="xsd:double"&gt;3.7602148306389882&lt;/D&gt;&lt;D xsi:type="xsd:double"&gt;3.759834122147907&lt;/D&gt;&lt;D xsi:type="xsd:double"&gt;3.821964675471742&lt;/D&gt;&lt;D xsi:type="xsd:double"&gt;3.8268281560084492&lt;/D&gt;&lt;D xsi:type="xsd:double"&gt;3.814572333167376&lt;/D&gt;&lt;D xsi:type="xsd:double"&gt;3.815795760991231&lt;/D&gt;&lt;D xsi:type="xsd:double"&gt;3.85547402278376&lt;/D&gt;&lt;D xsi:type="xsd:double"&gt;3.8498291969569691&lt;/D&gt;&lt;D xsi:type="xsd:double"&gt;3.8988462296800068&lt;/D&gt;&lt;D xsi:type="xsd:double"&gt;3.91263596584443&lt;/D&gt;&lt;D xsi:type="xsd:double"&gt;3.8637254149151561&lt;/D&gt;&lt;D xsi:type="xsd:double"&gt;3.9239694680673511&lt;/D&gt;&lt;D xsi:type="xsd:double"&gt;3.8980819110818881&lt;/D&gt;&lt;D xsi:type="xsd:double"&gt;3.9428169936290489&lt;/D&gt;&lt;D xsi:type="xsd:double"&gt;3.9966857598541679&lt;/D&gt;&lt;D xsi:type="xsd:double"&gt;3.978953161408858&lt;/D&gt;&lt;D xsi:type="xsd:double"&gt;3.9857153274459129&lt;/D&gt;&lt;D xsi:type="xsd:double"&gt;3.9165113726571681&lt;/D&gt;&lt;D xsi:type="xsd:double"&gt;3.9042262198046709&lt;/D&gt;&lt;D xsi:type="xsd:double"&gt;3.860162819367043&lt;/D&gt;&lt;D xsi:type="xsd:double"&gt;3.836513768022233&lt;/D&gt;&lt;D xsi:type="xsd:double"&gt;3.83760029705251&lt;/D&gt;&lt;D xsi:type="xsd:double"&gt;3.8443502543597079&lt;/D&gt;&lt;D xsi:type="xsd:double"&gt;3.81997325153739&lt;/D&gt;&lt;D xsi:type="xsd:double"&gt;3.826330126286194&lt;/D&gt;&lt;D xsi:type="xsd:double"&gt;3.8071660391859652&lt;/D&gt;&lt;D xsi:type="xsd:double"&gt;3.803923888726112&lt;/D&gt;&lt;D xsi:type="xsd:double"&gt;3.8025612288180528&lt;/D&gt;&lt;D xsi:type="xsd:double"&gt;3.805449058367055&lt;/D&gt;&lt;D xsi:type="xsd:double"&gt;3.7817820916212161&lt;/D&gt;&lt;D xsi:type="xsd:double"&gt;3.7970380697247021&lt;/D&gt;&lt;D xsi:type="xsd:double"&gt;3.7861084466159509&lt;/D&gt;&lt;D xsi:type="xsd:double"&gt;3.7493819129260491&lt;/D&gt;&lt;D xsi:type="xsd:double"&gt;3.775954393686864&lt;/D&gt;&lt;D xsi:type="xsd:double"&gt;3.784235756598533&lt;/D&gt;&lt;D xsi:type="xsd:double"&gt;3.8112500016206861&lt;/D&gt;&lt;D xsi:type="xsd:double"&gt;3.813500479914488&lt;/D&gt;&lt;D xsi:type="xsd:double"&gt;3.778516745466741&lt;/D&gt;&lt;D xsi:type="xsd:double"&gt;3.7916636758482558&lt;/D&gt;&lt;D xsi:type="xsd:double"&gt;3.809839314906569&lt;/D&gt;&lt;D xsi:type="xsd:double"&gt;3.788753340978249&lt;/D&gt;&lt;D xsi:type="xsd:double"&gt;3.79083006878742&lt;/D&gt;&lt;D xsi:type="xsd:double"&gt;3.8086715471280268&lt;/D&gt;&lt;D xsi:type="xsd:double"&gt;3.8071586098027819&lt;/D&gt;&lt;D xsi:type="xsd:double"&gt;3.81745364829244&lt;/D&gt;&lt;D xsi:type="xsd:double"&gt;3.81069477721135&lt;/D&gt;&lt;D xsi:type="xsd:double"&gt;3.8814002689409191&lt;/D&gt;&lt;D xsi:type="xsd:double"&gt;3.8650474614812369&lt;/D&gt;&lt;D xsi:type="xsd:double"&gt;3.867458286283632&lt;/D&gt;&lt;D xsi:type="xsd:double"&gt;3.8034161376029409&lt;/D&gt;&lt;D xsi:type="xsd:double"&gt;3.8138937855121031&lt;/D&gt;&lt;D xsi:type="xsd:double"&gt;3.8131799166704838&lt;/D&gt;&lt;D xsi:type="xsd:double"&gt;3.7571723083337671&lt;/D&gt;&lt;D xsi:type="xsd:double"&gt;3.74901830443017&lt;/D&gt;&lt;D xsi:type="xsd:double"&gt;3.753631261628835&lt;/D&gt;&lt;D xsi:type="xsd:double"&gt;3.757093097876707&lt;/D&gt;&lt;D xsi:type="xsd:double"&gt;3.7420214039130459&lt;/D&gt;&lt;D xsi:type="xsd:double"&gt;3.8130762340172768&lt;/D&gt;&lt;D xsi:type="xsd:double"&gt;3.800465455115507&lt;/D&gt;&lt;D xsi:type="xsd:double"&gt;3.8105377592693821&lt;/D&gt;&lt;D xsi:type="xsd:double"&gt;3.7937597355186621&lt;/D&gt;&lt;D xsi:type="xsd:double"&gt;3.77424833248133&lt;/D&gt;&lt;D xsi:type="xsd:double"&gt;3.773152136346229&lt;/D&gt;&lt;D xsi:type="xsd:double"&gt;3.7726707299330609&lt;/D&gt;&lt;D xsi:type="xsd:double"&gt;3.7894504685450969&lt;/D&gt;&lt;D xsi:type="xsd:double"&gt;3.8025805937079591&lt;/D&gt;&lt;D xsi:type="xsd:double"&gt;3.7423830580806721&lt;/D&gt;&lt;D xsi:type="xsd:double"&gt;3.7138598811506118&lt;/D&gt;&lt;D xsi:type="xsd:double"&gt;3.691676465333694&lt;/D&gt;&lt;D xsi:type="xsd:double"&gt;3.680936756925127&lt;/D&gt;&lt;D xsi:type="xsd:double"&gt;3.65713572064223&lt;/D&gt;&lt;D xsi:type="xsd:double"&gt;3.6290126754280512&lt;/D&gt;&lt;D xsi:type="xsd:double"&gt;3.6174255422364729&lt;/D&gt;&lt;D xsi:type="xsd:double"&gt;3.623204987738851&lt;/D&gt;&lt;D xsi:type="xsd:double"&gt;3.6502260690734989&lt;/D&gt;&lt;D xsi:type="xsd:double"&gt;3.635520974594689&lt;/D&gt;&lt;D xsi:type="xsd:double"&gt;3.6276250169769848&lt;/D&gt;&lt;D xsi:type="xsd:double"&gt;3.6388967282955229&lt;/D&gt;&lt;D xsi:type="xsd:double"&gt;3.6738605982518151&lt;/D&gt;&lt;D xsi:type="xsd:double"&gt;3.6826396948718192&lt;/D&gt;&lt;D xsi:type="xsd:double"&gt;3.6388126575997042&lt;/D&gt;&lt;D xsi:type="xsd:double"&gt;3.641724519506143&lt;/D&gt;&lt;D xsi:type="xsd:double"&gt;3.6157613245137878&lt;/D&gt;&lt;D xsi:type="xsd:double"&gt;3.644998294946947&lt;/D&gt;&lt;D xsi:type="xsd:double"&gt;3.6227662741835789&lt;/D&gt;&lt;D xsi:type="xsd:double"&gt;3.630439119379238&lt;/D&gt;&lt;D xsi:type="xsd:double"&gt;3.609531156424886&lt;/D&gt;&lt;D xsi:type="xsd:double"&gt;3.606301219641459&lt;/D&gt;&lt;D xsi:type="xsd:double"&gt;3.6295886565214048&lt;/D&gt;&lt;D xsi:type="xsd:double"&gt;3.6094152950337342&lt;/D&gt;&lt;D xsi:type="xsd:double"&gt;3.6036123032821989&lt;/D&gt;&lt;D xsi:type="xsd:double"&gt;3.6244154143541181&lt;/D&gt;&lt;D xsi:type="xsd:double"&gt;3.648681036556062&lt;/D&gt;&lt;D xsi:type="xsd:double"&gt;3.6726492154036379&lt;/D&gt;&lt;D xsi:type="xsd:double"&gt;3.6739483617900959&lt;/D&gt;&lt;D xsi:type="xsd:double"&gt;3.674998772462013&lt;/D&gt;&lt;D xsi:type="xsd:double"&gt;3.673972989578616&lt;/D&gt;&lt;D xsi:type="xsd:double"&gt;3.5966921581990521&lt;/D&gt;&lt;D xsi:type="xsd:double"&gt;3.600991604470908&lt;/D&gt;&lt;D xsi:type="xsd:double"&gt;3.6088211910762058&lt;/D&gt;&lt;D xsi:type="xsd:double"&gt;3.6106599506840151&lt;/D&gt;&lt;D xsi:type="xsd:double"&gt;3.68643497446774&lt;/D&gt;&lt;D xsi:type="xsd:double"&gt;3.691757042567513&lt;/D&gt;&lt;D xsi:type="xsd:double"&gt;3.701493374185215&lt;/D&gt;&lt;D xsi:type="xsd:double"&gt;3.7381454919530079&lt;/D&gt;&lt;D xsi:type="xsd:double"&gt;3.7725948313739019&lt;/D&gt;&lt;D xsi:type="xsd:double"&gt;3.7364690409952059&lt;/D&gt;&lt;D xsi:type="xsd:double"&gt;3.76852671517692&lt;/D&gt;&lt;D xsi:type="xsd:double"&gt;3.7461313966922791&lt;/D&gt;&lt;D xsi:type="xsd:double"&gt;3.804910597173329&lt;/D&gt;&lt;D xsi:type="xsd:double"&gt;3.8259233045458481&lt;/D&gt;&lt;D xsi:type="xsd:double"&gt;3.8143196968461122&lt;/D&gt;&lt;D xsi:type="xsd:double"&gt;3.8374134499592061&lt;/D&gt;&lt;D xsi:type="xsd:double"&gt;3.8564620575748259&lt;/D&gt;&lt;D xsi:type="xsd:double"&gt;3.9238893621048958&lt;/D&gt;&lt;D xsi:type="xsd:double"&gt;3.9762917509756108&lt;/D&gt;&lt;D xsi:type="xsd:double"&gt;3.95069129058652&lt;/D&gt;&lt;D xsi:type="xsd:double"&gt;3.9083002676022871&lt;/D&gt;&lt;D xsi:type="xsd:double"&gt;3.8903060415345019&lt;/D&gt;&lt;D xsi:type="xsd:double"&gt;3.9228830523748019&lt;/D&gt;&lt;D xsi:type="xsd:double"&gt;3.8629699939149171&lt;/D&gt;&lt;D xsi:type="xsd:double"&gt;3.937179671006068&lt;/D&gt;&lt;D xsi:type="xsd:double"&gt;3.9453172531462881&lt;/D&gt;&lt;D xsi:type="xsd:double"&gt;3.9585999065102411&lt;/D&gt;&lt;D xsi:type="xsd:double"&gt;3.918765165147188&lt;/D&gt;&lt;D xsi:type="xsd:double"&gt;3.977246446383321&lt;/D&gt;&lt;D xsi:type="xsd:double"&gt;3.9622937151574891&lt;/D&gt;&lt;D xsi:type="xsd:double"&gt;3.9488291901965908&lt;/D&gt;&lt;D xsi:type="xsd:double"&gt;3.949822463637954&lt;/D&gt;&lt;D xsi:type="xsd:double"&gt;3.89768600837622&lt;/D&gt;&lt;D xsi:type="xsd:double"&gt;3.908643443419479&lt;/D&gt;&lt;D xsi:type="xsd:double"&gt;3.9060209384056752&lt;/D&gt;&lt;D xsi:type="xsd:double"&gt;3.940079843995465&lt;/D&gt;&lt;D xsi:type="xsd:double"&gt;3.8795903571463581&lt;/D&gt;&lt;D xsi:type="xsd:double"&gt;3.822347930337628&lt;/D&gt;&lt;D xsi:type="xsd:double"&gt;3.8479598219962692&lt;/D&gt;&lt;D xsi:type="xsd:double"&gt;3.80226072785501&lt;/D&gt;&lt;D xsi:type="xsd:double"&gt;3.801636445345205&lt;/D&gt;&lt;D xsi:type="xsd:double"&gt;3.8148317710855819&lt;/D&gt;&lt;D xsi:type="xsd:double"&gt;3.8438790102346321&lt;/D&gt;&lt;D xsi:type="xsd:double"&gt;3.8477146398778261&lt;/D&gt;&lt;D xsi:type="xsd:double"&gt;3.85468323600021&lt;/D&gt;&lt;D xsi:type="xsd:double"&gt;3.8288727767557962&lt;/D&gt;&lt;D xsi:type="xsd:double"&gt;3.8179439120194831&lt;/D&gt;&lt;D xsi:type="xsd:double"&gt;3.7864651851328008&lt;/D&gt;&lt;D xsi:type="xsd:double"&gt;3.773967422107988&lt;/D&gt;&lt;D xsi:type="xsd:double"&gt;3.7657702056579581&lt;/D&gt;&lt;D xsi:type="xsd:double"&gt;3.8132499726764122&lt;/D&gt;&lt;D xsi:type="xsd:double"&gt;3.8570212613563148&lt;/D&gt;&lt;D xsi:type="xsd:double"&gt;3.8813716019557938&lt;/D&gt;&lt;D xsi:type="xsd:double"&gt;3.884219478860766&lt;/D&gt;&lt;D xsi:type="xsd:double"&gt;3.8783878300654022&lt;/D&gt;&lt;D xsi:type="xsd:double"&gt;3.7959354413917268&lt;/D&gt;&lt;D xsi:type="xsd:double"&gt;3.8009477801202709&lt;/D&gt;&lt;D xsi:type="xsd:double"&gt;3.744514174369816&lt;/D&gt;&lt;D xsi:type="xsd:double"&gt;3.760381835241017&lt;/D&gt;&lt;D xsi:type="xsd:double"&gt;3.7739180768295428&lt;/D&gt;&lt;D xsi:type="xsd:double"&gt;3.869538343321608&lt;/D&gt;&lt;D xsi:type="xsd:double"&gt;3.81115835120197&lt;/D&gt;&lt;D xsi:type="xsd:double"&gt;3.849192858244479&lt;/D&gt;&lt;D xsi:type="xsd:double"&gt;3.775519118390402&lt;/D&gt;&lt;D xsi:type="xsd:double"&gt;3.7584590907744522&lt;/D&gt;&lt;D xsi:type="xsd:double"&gt;3.73261197341739&lt;/D&gt;&lt;D xsi:type="xsd:double"&gt;3.7951262110361341&lt;/D&gt;&lt;D xsi:type="xsd:double"&gt;3.7824871319324691&lt;/D&gt;&lt;D xsi:type="xsd:double"&gt;3.8153835338711048&lt;/D&gt;&lt;D xsi:type="xsd:double"&gt;3.8166418746172761&lt;/D&gt;&lt;D xsi:type="xsd:double"&gt;3.8370634176657981&lt;/D&gt;&lt;D xsi:type="xsd:double"&gt;3.924755295838787&lt;/D&gt;&lt;D xsi:type="xsd:double"&gt;3.93096753411074&lt;/D&gt;&lt;D xsi:type="xsd:double"&gt;3.8902886390954472&lt;/D&gt;&lt;D xsi:type="xsd:double"&gt;3.84286372810535&lt;/D&gt;&lt;D xsi:type="xsd:double"&gt;3.795895216558959&lt;/D&gt;&lt;D xsi:type="xsd:double"&gt;3.803846464801599&lt;/D&gt;&lt;D xsi:type="xsd:double"&gt;3.8033328907227908&lt;/D&gt;&lt;D xsi:type="xsd:double"&gt;3.7297102909537378&lt;/D&gt;&lt;D xsi:type="xsd:double"&gt;3.7682628440258039&lt;/D&gt;&lt;D xsi:type="xsd:double"&gt;3.7507656305908781&lt;/D&gt;&lt;D xsi:type="xsd:double"&gt;3.705677312955761&lt;/D&gt;&lt;D xsi:type="xsd:double"&gt;3.712501218688057&lt;/D&gt;&lt;D xsi:type="xsd:double"&gt;3.7499477329899991&lt;/D&gt;&lt;D xsi:type="xsd:double"&gt;3.7246793653121&lt;/D&gt;&lt;D xsi:type="xsd:double"&gt;3.70685891322314&lt;/D&gt;&lt;D xsi:type="xsd:double"&gt;3.6900238257747948&lt;/D&gt;&lt;D xsi:type="xsd:double"&gt;3.672810069255378&lt;/D&gt;&lt;D xsi:type="xsd:double"&gt;3.64899919239157&lt;/D&gt;&lt;D xsi:type="xsd:double"&gt;3.6469991446806889&lt;/D&gt;&lt;D xsi:type="xsd:double"&gt;3.621650843381885&lt;/D&gt;&lt;D xsi:type="xsd:double"&gt;3.6403808100758539&lt;/D&gt;&lt;D xsi:type="xsd:double"&gt;3.685564775132868&lt;/D&gt;&lt;D xsi:type="xsd:double"&gt;3.6513888326832369&lt;/D&gt;&lt;D xsi:type="xsd:double"&gt;3.5851925674485572&lt;/D&gt;&lt;D xsi:type="xsd:double"&gt;3.5603546746909469&lt;/D&gt;&lt;D xsi:type="xsd:double"&gt;3.5063446828487281&lt;/D&gt;&lt;D xsi:type="xsd:double"&gt;3.4576094974633751&lt;/D&gt;&lt;D xsi:type="xsd:double"&gt;3.4692461275138609&lt;/D&gt;&lt;D xsi:type="xsd:double"&gt;3.4623075809698922&lt;/D&gt;&lt;D xsi:type="xsd:double"&gt;3.502494241795103&lt;/D&gt;&lt;D xsi:type="xsd:double"&gt;3.4974409317462052&lt;/D&gt;&lt;D xsi:type="xsd:double"&gt;3.521758688883907&lt;/D&gt;&lt;D xsi:type="xsd:double"&gt;3.5114143135619669&lt;/D&gt;&lt;D xsi:type="xsd:double"&gt;3.4956208612712212&lt;/D&gt;&lt;D xsi:type="xsd:double"&gt;3.4701756553257939&lt;/D&gt;&lt;D xsi:type="xsd:double"&gt;3.4858374946234338&lt;/D&gt;&lt;D xsi:type="xsd:double"&gt;3.5064902817763821&lt;/D&gt;&lt;D xsi:type="xsd:double"&gt;3.5093114811925838&lt;/D&gt;&lt;D xsi:type="xsd:double"&gt;3.5388784028922742&lt;/D&gt;&lt;D xsi:type="xsd:double"&gt;3.5238147874973982&lt;/D&gt;&lt;D xsi:type="xsd:double"&gt;3.479623644066161&lt;/D&gt;&lt;D xsi:type="xsd</t>
        </r>
      </text>
    </comment>
    <comment ref="A65" authorId="0" shapeId="0">
      <text>
        <r>
          <rPr>
            <b/>
            <sz val="9"/>
            <color indexed="81"/>
            <rFont val="Tahoma"/>
            <charset val="1"/>
          </rPr>
          <t>:double"&gt;3.4782523446922582&lt;/D&gt;&lt;D xsi:type="xsd:double"&gt;3.46952654389424&lt;/D&gt;&lt;D xsi:type="xsd:double"&gt;3.4696963163347978&lt;/D&gt;&lt;D xsi:type="xsd:double"&gt;3.409130877420206&lt;/D&gt;&lt;D xsi:type="xsd:double"&gt;3.4474343742529028&lt;/D&gt;&lt;D xsi:type="xsd:double"&gt;3.439747934999378&lt;/D&gt;&lt;D xsi:type="xsd:double"&gt;3.3984799023341559&lt;/D&gt;&lt;D xsi:type="xsd:double"&gt;3.404264733047532&lt;/D&gt;&lt;D xsi:type="xsd:double"&gt;3.4002499940072548&lt;/D&gt;&lt;D xsi:type="xsd:double"&gt;3.42252169070803&lt;/D&gt;&lt;D xsi:type="xsd:double"&gt;3.4565481699359162&lt;/D&gt;&lt;D xsi:type="xsd:double"&gt;3.494787851185047&lt;/D&gt;&lt;D xsi:type="xsd:double"&gt;3.4910782829314559&lt;/D&gt;&lt;D xsi:type="xsd:double"&gt;3.5246233424227511&lt;/D&gt;&lt;D xsi:type="xsd:double"&gt;3.54729475637278&lt;/D&gt;&lt;D xsi:type="xsd:double"&gt;3.584344257458564&lt;/D&gt;&lt;D xsi:type="xsd:double"&gt;3.5717152784772161&lt;/D&gt;&lt;D xsi:type="xsd:double"&gt;3.562983715475418&lt;/D&gt;&lt;D xsi:type="xsd:double"&gt;3.5517747187796478&lt;/D&gt;&lt;D xsi:type="xsd:double"&gt;3.5566419688719471&lt;/D&gt;&lt;D xsi:type="xsd:double"&gt;3.52915160731927&lt;/D&gt;&lt;D xsi:type="xsd:double"&gt;3.4769880834361331&lt;/D&gt;&lt;D xsi:type="xsd:double"&gt;3.4973647104482759&lt;/D&gt;&lt;D xsi:type="xsd:double"&gt;3.474537384137844&lt;/D&gt;&lt;D xsi:type="xsd:double"&gt;3.4868990523075531&lt;/D&gt;&lt;D xsi:type="xsd:double"&gt;3.4493306923431262&lt;/D&gt;&lt;D xsi:type="xsd:double"&gt;3.439408897639987&lt;/D&gt;&lt;D xsi:type="xsd:double"&gt;3.426209907541609&lt;/D&gt;&lt;D xsi:type="xsd:double"&gt;3.3748762610054421&lt;/D&gt;&lt;D xsi:type="xsd:double"&gt;3.367395726029605&lt;/D&gt;&lt;D xsi:type="xsd:double"&gt;3.34504954596175&lt;/D&gt;&lt;D xsi:type="xsd:double"&gt;3.3209081902124722&lt;/D&gt;&lt;D xsi:type="xsd:double"&gt;3.1928839884400988&lt;/D&gt;&lt;D xsi:type="xsd:double"&gt;3.1131162194201689&lt;/D&gt;&lt;D xsi:type="xsd:double"&gt;3.0693142316007389&lt;/D&gt;&lt;D xsi:type="xsd:double"&gt;2.9878589990231652&lt;/D&gt;&lt;D xsi:type="xsd:double"&gt;3.0392470455347769&lt;/D&gt;&lt;D xsi:type="xsd:double"&gt;3.0343141826796551&lt;/D&gt;&lt;D xsi:type="xsd:double"&gt;3.020833619062961&lt;/D&gt;&lt;D xsi:type="xsd:double"&gt;3.0282885383682938&lt;/D&gt;&lt;D xsi:type="xsd:double"&gt;3.1048481041829068&lt;/D&gt;&lt;D xsi:type="xsd:double"&gt;3.0216833695660412&lt;/D&gt;&lt;D xsi:type="xsd:double"&gt;3.015396013196503&lt;/D&gt;&lt;D xsi:type="xsd:double"&gt;3.0192057230539908&lt;/D&gt;&lt;D xsi:type="xsd:double"&gt;3.0005969094184288&lt;/D&gt;&lt;D xsi:type="xsd:double"&gt;2.95528033541532&lt;/D&gt;&lt;D xsi:type="xsd:double"&gt;2.95860089000955&lt;/D&gt;&lt;D xsi:type="xsd:double"&gt;2.9412898651255279&lt;/D&gt;&lt;D xsi:type="xsd:double"&gt;2.9706908090300321&lt;/D&gt;&lt;D xsi:type="xsd:double"&gt;2.972574775350354&lt;/D&gt;&lt;D xsi:type="xsd:double"&gt;3.0031555168527269&lt;/D&gt;&lt;D xsi:type="xsd:double"&gt;3.027532206988234&lt;/D&gt;&lt;D xsi:type="xsd:double"&gt;3.0640760747790239&lt;/D&gt;&lt;D xsi:type="xsd:double"&gt;3.042934761133679&lt;/D&gt;&lt;D xsi:type="xsd:double"&gt;3.02997220997134&lt;/D&gt;&lt;D xsi:type="xsd:double"&gt;3.067497666364376&lt;/D&gt;&lt;D xsi:type="xsd:double"&gt;3.0867401213534928&lt;/D&gt;&lt;D xsi:type="xsd:double"&gt;3.0844830539389152&lt;/D&gt;&lt;D xsi:type="xsd:double"&gt;3.0258442582096472&lt;/D&gt;&lt;D xsi:type="xsd:double"&gt;3.04432195255182&lt;/D&gt;&lt;D xsi:type="xsd:double"&gt;3.029892751965936&lt;/D&gt;&lt;D xsi:type="xsd:double"&gt;3.0490259536450339&lt;/D&gt;&lt;D xsi:type="xsd:double"&gt;3.0590699651228221&lt;/D&gt;&lt;D xsi:type="xsd:double"&gt;3.0020699904779242&lt;/D&gt;&lt;D xsi:type="xsd:double"&gt;2.9747450673095588&lt;/D&gt;&lt;D xsi:type="xsd:double"&gt;2.9856335903712909&lt;/D&gt;&lt;D xsi:type="xsd:double"&gt;3.0677606479957249&lt;/D&gt;&lt;D xsi:type="xsd:double"&gt;3.0675357920166721&lt;/D&gt;&lt;D xsi:type="xsd:double"&gt;3.0532975196352141&lt;/D&gt;&lt;D xsi:type="xsd:double"&gt;3.07197072293213&lt;/D&gt;&lt;D xsi:type="xsd:double"&gt;3.0652289434367161&lt;/D&gt;&lt;D xsi:type="xsd:double"&gt;3.0775553852126079&lt;/D&gt;&lt;D xsi:type="xsd:double"&gt;3.1131837723105811&lt;/D&gt;&lt;D xsi:type="xsd:double"&gt;3.1028826530488538&lt;/D&gt;&lt;D xsi:type="xsd:double"&gt;3.134737127530058&lt;/D&gt;&lt;D xsi:type="xsd:double"&gt;3.1709849469643379&lt;/D&gt;&lt;D xsi:type="xsd:double"&gt;3.145434239368754&lt;/D&gt;&lt;D xsi:type="xsd:double"&gt;3.1070801470842611&lt;/D&gt;&lt;D xsi:type="xsd:double"&gt;3.1575202802869038&lt;/D&gt;&lt;D xsi:type="xsd:double"&gt;3.1962298501160991&lt;/D&gt;&lt;D xsi:type="xsd:double"&gt;3.176201617614514&lt;/D&gt;&lt;D xsi:type="xsd:double"&gt;3.182491988267151&lt;/D&gt;&lt;D xsi:type="xsd:double"&gt;3.1762044699788&lt;/D&gt;&lt;D xsi:type="xsd:double"&gt;3.1435647062230272&lt;/D&gt;&lt;D xsi:type="xsd:double"&gt;3.1144086477276409&lt;/D&gt;&lt;D xsi:type="xsd:double"&gt;3.1085937177469081&lt;/D&gt;&lt;D xsi:type="xsd:double"&gt;3.132529959576964&lt;/D&gt;&lt;D xsi:type="xsd:double"&gt;3.1956199261125482&lt;/D&gt;&lt;D xsi:type="xsd:double"&gt;3.282460180478453&lt;/D&gt;&lt;D xsi:type="xsd:double"&gt;3.2495551568334449&lt;/D&gt;&lt;D xsi:type="xsd:double"&gt;3.2545912269356418&lt;/D&gt;&lt;D xsi:type="xsd:double"&gt;3.2790373451047441&lt;/D&gt;&lt;D xsi:type="xsd:double"&gt;3.391787475096868&lt;/D&gt;&lt;D xsi:type="xsd:double"&gt;3.41206725160744&lt;/D&gt;&lt;D xsi:type="xsd:double"&gt;3.63908082719519&lt;/D&gt;&lt;D xsi:type="xsd:double"&gt;3.5041919064410472&lt;/D&gt;&lt;D xsi:type="xsd:double"&gt;3.4420953246891361&lt;/D&gt;&lt;D xsi:type="xsd:double"&gt;3.4038451540451971&lt;/D&gt;&lt;D xsi:type="xsd:double"&gt;3.4182380485633281&lt;/D&gt;&lt;D xsi:type="xsd:double"&gt;3.4229651988293019&lt;/D&gt;&lt;D xsi:type="xsd:double"&gt;3.408691580559486&lt;/D&gt;&lt;D xsi:type="xsd:double"&gt;3.376632885337739&lt;/D&gt;&lt;D xsi:type="xsd:double"&gt;3.3766031550513609&lt;/D&gt;&lt;D xsi:type="xsd:double"&gt;3.3588643835201859&lt;/D&gt;&lt;D xsi:type="xsd:double"&gt;3.3962960662734218&lt;/D&gt;&lt;D xsi:type="xsd:double"&gt;3.374875531312949&lt;/D&gt;&lt;D xsi:type="xsd:double"&gt;3.4124390383573182&lt;/D&gt;&lt;D xsi:type="xsd:double"&gt;3.5276431391280831&lt;/D&gt;&lt;D xsi:type="xsd:double"&gt;3.50446162320021&lt;/D&gt;&lt;D xsi:type="xsd:double"&gt;3.4856678621388371&lt;/D&gt;&lt;D xsi:type="xsd:double"&gt;3.50606895596404&lt;/D&gt;&lt;D xsi:type="xsd:double"&gt;3.484770633102988&lt;/D&gt;&lt;D xsi:type="xsd:double"&gt;3.513813040195815&lt;/D&gt;&lt;D xsi:type="xsd:double"&gt;3.5227597935352071&lt;/D&gt;&lt;D xsi:type="xsd:double"&gt;3.5109690332307459&lt;/D&gt;&lt;D xsi:type="xsd:double"&gt;3.525487817043226&lt;/D&gt;&lt;D xsi:type="xsd:double"&gt;3.5020041158051982&lt;/D&gt;&lt;D xsi:type="xsd:double"&gt;3.5097603012926681&lt;/D&gt;&lt;D xsi:type="xsd:double"&gt;3.4890022240692971&lt;/D&gt;&lt;D xsi:type="xsd:double"&gt;3.55686589362992&lt;/D&gt;&lt;D xsi:type="xsd:double"&gt;3.522661644873081&lt;/D&gt;&lt;D xsi:type="xsd:double"&gt;3.5312898862661108&lt;/D&gt;&lt;D xsi:type="xsd:double"&gt;3.5609984715467711&lt;/D&gt;&lt;D xsi:type="xsd:double"&gt;3.61052254787355&lt;/D&gt;&lt;D xsi:type="xsd:double"&gt;3.641127543453937&lt;/D&gt;&lt;D xsi:type="xsd:double"&gt;3.7217807664524791&lt;/D&gt;&lt;D xsi:type="xsd:double"&gt;3.7636746890647461&lt;/D&gt;&lt;D xsi:type="xsd:double"&gt;3.9602221845657311&lt;/D&gt;&lt;D xsi:type="xsd:double"&gt;3.9604354142945679&lt;/D&gt;&lt;D xsi:type="xsd:double"&gt;4.0146036571662957&lt;/D&gt;&lt;D xsi:type="xsd:double"&gt;3.8871687490307361&lt;/D&gt;&lt;D xsi:type="xsd:double"&gt;3.9100871844776872&lt;/D&gt;&lt;D xsi:type="xsd:double"&gt;3.897815012177861&lt;/D&gt;&lt;D xsi:type="xsd:double"&gt;3.9725538850219109&lt;/D&gt;&lt;D xsi:type="xsd:double"&gt;4.0322353951412913&lt;/D&gt;&lt;D xsi:type="xsd:double"&gt;4.037559224390149&lt;/D&gt;&lt;D xsi:type="xsd:double"&gt;4.0978924924288744&lt;/D&gt;&lt;D xsi:type="xsd:double"&gt;3.9691999044761208&lt;/D&gt;&lt;D xsi:type="xsd:double"&gt;3.7995977811517472&lt;/D&gt;&lt;D xsi:type="xsd:double"&gt;3.904445316587378&lt;/D&gt;&lt;D xsi:type="xsd:double"&gt;3.9054617044591828&lt;/D&gt;&lt;D xsi:type="xsd:double"&gt;3.849592499040607&lt;/D&gt;&lt;D xsi:type="xsd:double"&gt;3.879485216177335&lt;/D&gt;&lt;D xsi:type="xsd:double"&gt;3.7876202991538168&lt;/D&gt;&lt;D xsi:type="xsd:double"&gt;3.801174118726788&lt;/D&gt;&lt;D xsi:type="xsd:double"&gt;3.785141052338151&lt;/D&gt;&lt;D xsi:type="xsd:double"&gt;3.806072693401823&lt;/D&gt;&lt;D xsi:type="xsd:double"&gt;3.7838524910042932&lt;/D&gt;&lt;D xsi:type="xsd:double"&gt;3.8923516060338912&lt;/D&gt;&lt;D xsi:type="xsd:double"&gt;3.92328014157301&lt;/D&gt;&lt;D xsi:type="xsd:double"&gt;3.91751973949241&lt;/D&gt;&lt;D xsi:type="xsd:double"&gt;4.0375609288967187&lt;/D&gt;&lt;D xsi:type="xsd:double"&gt;3.98377231347384&lt;/D&gt;&lt;D xsi:type="xsd:double"&gt;3.8636998065773911&lt;/D&gt;&lt;D xsi:type="xsd:double"&gt;3.8040336340392509&lt;/D&gt;&lt;D xsi:type="xsd:double"&gt;3.8056028133398492&lt;/D&gt;&lt;D xsi:type="xsd:double"&gt;3.6859940922445622&lt;/D&gt;&lt;D xsi:type="xsd:double"&gt;3.711404200129075&lt;/D&gt;&lt;D xsi:type="xsd:double"&gt;3.691393979996072&lt;/D&gt;&lt;D xsi:type="xsd:double"&gt;3.6529659168742392&lt;/D&gt;&lt;D xsi:type="xsd:double"&gt;3.6590719968205971&lt;/D&gt;&lt;D xsi:type="xsd:double"&gt;3.6950851640909361&lt;/D&gt;&lt;D xsi:type="xsd:double"&gt;3.618073527408336&lt;/D&gt;&lt;D xsi:type="xsd:double"&gt;3.585805653139662&lt;/D&gt;&lt;D xsi:type="xsd:double"&gt;3.5855094225877839&lt;/D&gt;&lt;D xsi:type="xsd:double"&gt;3.603237439270234&lt;/D&gt;&lt;D xsi:type="xsd:double"&gt;3.62998346653784&lt;/D&gt;&lt;D xsi:type="xsd:double"&gt;3.5812377860214988&lt;/D&gt;&lt;D xsi:type="xsd:double"&gt;3.58445754071999&lt;/D&gt;&lt;D xsi:type="xsd:double"&gt;3.5759376986962872&lt;/D&gt;&lt;D xsi:type="xsd:double"&gt;3.610336162635766&lt;/D&gt;&lt;D xsi:type="xsd:double"&gt;3.6233986805691369&lt;/D&gt;&lt;D xsi:type="xsd:double"&gt;3.6515196540395518&lt;/D&gt;&lt;D xsi:type="xsd:double"&gt;3.69865784748746&lt;/D&gt;&lt;D xsi:type="xsd:double"&gt;3.6675143397722172&lt;/D&gt;&lt;D xsi:type="xsd:double"&gt;3.5934575867585332&lt;/D&gt;&lt;D xsi:type="xsd:double"&gt;3.584110648038326&lt;/D&gt;&lt;D xsi:type="xsd:double"&gt;3.6167154684532088&lt;/D&gt;&lt;D xsi:type="xsd:double"&gt;3.63900040086997&lt;/D&gt;&lt;D xsi:type="xsd:double"&gt;3.6863596739190569&lt;/D&gt;&lt;D xsi:type="xsd:double"&gt;3.6950658783601869&lt;/D&gt;&lt;D xsi:type="xsd:double"&gt;3.5965012332565118&lt;/D&gt;&lt;D xsi:type="xsd:double"&gt;3.680676916105857&lt;/D&gt;&lt;D xsi:type="xsd:double"&gt;3.7518566849165329&lt;/D&gt;&lt;D xsi:type="xsd:double"&gt;3.7061343072382331&lt;/D&gt;&lt;D xsi:type="xsd:double"&gt;3.7171146128516082&lt;/D&gt;&lt;D xsi:type="xsd:double"&gt;3.668899696512121&lt;/D&gt;&lt;D xsi:type="xsd:double"&gt;3.623459245621254&lt;/D&gt;&lt;D xsi:type="xsd:double"&gt;3.63875409780306&lt;/D&gt;&lt;D xsi:type="xsd:double"&gt;3.64725144439635&lt;/D&gt;&lt;D xsi:type="xsd:double"&gt;3.66759425189606&lt;/D&gt;&lt;D xsi:type="xsd:double"&gt;3.6639759493428339&lt;/D&gt;&lt;D xsi:type="xsd:double"&gt;3.7285320780494429&lt;/D&gt;&lt;D xsi:type="xsd:double"&gt;3.744330236706598&lt;/D&gt;&lt;D xsi:type="xsd:double"&gt;3.681186633064947&lt;/D&gt;&lt;D xsi:type="xsd:double"&gt;3.6629242193360509&lt;/D&gt;&lt;D xsi:type="xsd:double"&gt;3.6564082188748559&lt;/D&gt;&lt;D xsi:type="xsd:double"&gt;3.6970850857593929&lt;/D&gt;&lt;D xsi:type="xsd:double"&gt;3.7381324061909988&lt;/D&gt;&lt;D xsi:type="xsd:double"&gt;3.781811717619612&lt;/D&gt;&lt;D xsi:type="xsd:double"&gt;3.806890535308022&lt;/D&gt;&lt;D xsi:type="xsd:double"&gt;3.81322119392722&lt;/D&gt;&lt;D xsi:type="xsd:double"&gt;3.83977979912425&lt;/D&gt;&lt;D xsi:type="xsd:double"&gt;3.8617383266843581&lt;/D&gt;&lt;D xsi:type="xsd:double"&gt;3.8975148599954581&lt;/D&gt;&lt;D xsi:type="xsd:double"&gt;3.8211256491531911&lt;/D&gt;&lt;D xsi:type="xsd:double"&gt;3.7835667659270742&lt;/D&gt;&lt;D xsi:type="xsd:double"&gt;3.8053560522162879&lt;/D&gt;&lt;D xsi:type="xsd:double"&gt;3.806596116636825&lt;/D&gt;&lt;D xsi:type="xsd:double"&gt;3.8029399327333309&lt;/D&gt;&lt;D xsi:type="xsd:double"&gt;3.7660621167993029&lt;/D&gt;&lt;D xsi:type="xsd:double"&gt;3.7485482292406642&lt;/D&gt;&lt;D xsi:type="xsd:double"&gt;3.786875076966147&lt;/D&gt;&lt;D xsi:type="xsd:double"&gt;3.77256434351359&lt;/D&gt;&lt;D xsi:type="xsd:double"&gt;3.7972308837951738&lt;/D&gt;&lt;D xsi:type="xsd:double"&gt;3.80969248759849&lt;/D&gt;&lt;D xsi:type="xsd:double"&gt;3.8890385681162392&lt;/D&gt;&lt;D xsi:type="xsd:double"&gt;3.9151554244797149&lt;/D&gt;&lt;D xsi:type="xsd:double"&gt;3.914826195957732&lt;/D&gt;&lt;D xsi:type="xsd:double"&gt;4.0470971898396337&lt;/D&gt;&lt;D xsi:type="xsd:double"&gt;4.00879075229907&lt;/D&gt;&lt;D xsi:type="xsd:double"&gt;4.15370598462014&lt;/D&gt;&lt;D xsi:type="xsd:double"&gt;4.1815235107644577&lt;/D&gt;&lt;D xsi:type="xsd:double"&gt;4.1251616910401152&lt;/D&gt;&lt;D xsi:type="xsd:double"&gt;4.160976557186288&lt;/D&gt;&lt;D xsi:type="xsd:double"&gt;4.2002963668708322&lt;/D&gt;&lt;D xsi:type="xsd:double"&gt;4.2938209847054871&lt;/D&gt;&lt;D xsi:type="xsd:double"&gt;4.2098651466794044&lt;/D&gt;&lt;D xsi:type="xsd:double"&gt;4.3398117388999244&lt;/D&gt;&lt;D xsi:type="xsd:double"&gt;4.4314362997346537&lt;/D&gt;&lt;D xsi:type="xsd:double"&gt;4.2914685690228573&lt;/D&gt;&lt;D xsi:type="xsd:double"&gt;4.2202316939257578&lt;/D&gt;&lt;D xsi:type="xsd:double"&gt;4.3252475155486216&lt;/D&gt;&lt;D xsi:type="xsd:double"&gt;4.2861746554993836&lt;/D&gt;&lt;D xsi:type="xsd:double"&gt;4.2533093566810809&lt;/D&gt;&lt;D xsi:type="xsd:double"&gt;4.123255321163251&lt;/D&gt;&lt;D xsi:type="xsd:double"&gt;4.1460943534563688&lt;/D&gt;&lt;D xsi:type="xsd:double"&gt;4.1572506946467058&lt;/D&gt;&lt;D xsi:type="xsd:double"&gt;4.2678199702289152&lt;/D&gt;&lt;D xsi:type="xsd:double"&gt;4.230064345683215&lt;/D&gt;&lt;D xsi:type="xsd:double"&gt;4.2016123821943534&lt;/D&gt;&lt;D xsi:type="xsd:double"&gt;4.3491378961735352&lt;/D&gt;&lt;D xsi:type="xsd:double"&gt;4.4377223988691652&lt;/D&gt;&lt;D xsi:type="xsd:double"&gt;4.3159012566313084&lt;/D&gt;&lt;D xsi:type="xsd:double"&gt;4.2592310996674208&lt;/D&gt;&lt;D xsi:type="xsd:double"&gt;4.2981147845804681&lt;/D&gt;&lt;D xsi:type="xsd:double"&gt;4.1878781766337081&lt;/D&gt;&lt;D xsi:type="xsd:double"&gt;4.2103236884287&lt;/D&gt;&lt;D xsi:type="xsd:double"&gt;4.1693873079683046&lt;/D&gt;&lt;D xsi:type="xsd:double"&gt;4.1689447159080677&lt;/D&gt;&lt;D xsi:type="xsd:double"&gt;4.2020873707109114&lt;/D&gt;&lt;D xsi:type="xsd:double"&gt;4.3086650402523627&lt;/D&gt;&lt;D xsi:type="xsd:double"&gt;4.2162143707180837&lt;/D&gt;&lt;D xsi:type="xsd:double"&gt;4.2738401483834094&lt;/D&gt;&lt;D xsi:type="xsd:double"&gt;4.20374269168434&lt;/D&gt;&lt;D xsi:type="xsd:double"&gt;4.07514616326629&lt;/D&gt;&lt;D xsi:type="xsd:double"&gt;4.0880264691197032&lt;/D&gt;&lt;D xsi:type="xsd:double"&gt;4.04071941095109&lt;/D&gt;&lt;D xsi:type="xsd:double"&gt;4.0384910854083458&lt;/D&gt;&lt;D xsi:type="xsd:double"&gt;4.0712953381297341&lt;/D&gt;&lt;D xsi:type="xsd:double"&gt;4.0627636571480163&lt;/D&gt;&lt;D xsi:type="xsd:double"&gt;4.0580443287348151&lt;/D&gt;&lt;D xsi:type="xsd:double"&gt;4.0505288070177921&lt;/D&gt;&lt;D xsi:type="xsd:double"&gt;4.0697321267378879&lt;/D&gt;&lt;D xsi:type="xsd:double"&gt;4.0597711700924268&lt;/D&gt;&lt;D xsi:type="xsd:double"&gt;4.0822635885697549&lt;/D&gt;&lt;D xsi:type="xsd:double"&gt;4.0256343348190633&lt;/D&gt;&lt;D xsi:type="xsd:double"&gt;3.991855290869172&lt;/D&gt;&lt;D xsi:type="xsd:double"&gt;3.9890581100738052&lt;/D&gt;&lt;D xsi:type="xsd:double"&gt;3.9837328805762509&lt;/D&gt;&lt;D xsi:type="xsd:double"&gt;3.9737514073422351&lt;/D&gt;&lt;D xsi:type="xsd:double"&gt;4.0178040545466676&lt;/D&gt;&lt;D xsi:type="xsd:double"&gt;4.0288833304436036&lt;/D&gt;&lt;D xsi:type="xsd:double"&gt;3.9283334945516959&lt;/D&gt;&lt;D xsi:type="xsd:double"&gt;3.933526316181716&lt;/D&gt;&lt;D xsi:type="xsd:double"&gt;3.980707142103832&lt;/D&gt;&lt;D xsi:type="xsd:double"&gt;4.0256521095891351&lt;/D&gt;&lt;D xsi:type="xsd:double"&gt;4.0356926244341107&lt;/D&gt;&lt;D xsi:type="xsd:double"&gt;4.0206318981098592&lt;/D&gt;&lt;D xsi:type="xsd:double"&gt;3.9930221570837712&lt;/D&gt;&lt;D xsi:type="xsd:double"&gt;3.9858364154844459&lt;/D&gt;&lt;D xsi:type="xsd:double"&gt;3.9747906519491671&lt;/D&gt;&lt;D xsi:type="xsd:double"&gt;3.8507893116236112&lt;/D&gt;&lt;D xsi:type="xsd:double"&gt;3.8168133772306589&lt;/D&gt;&lt;D xsi:type="xsd:double"&gt;3.82165108636311&lt;/D&gt;&lt;D xsi:type="xsd:double"&gt;3.8459511642659008&lt;/D&gt;&lt;D xsi:type="xsd:double"&gt;3.797460715558663&lt;/D&gt;&lt;D xsi:type="xsd:double"&gt;3.8289382712999722&lt;/D&gt;&lt;D xsi:type="xsd:double"&gt;3.7573709549832168&lt;/D&gt;&lt;D xsi:type="xsd:double"&gt;3.785056420082372&lt;/D&gt;&lt;D xsi:type="xsd:double"&gt;3.8116282082278681&lt;/D&gt;&lt;D xsi:type="xsd:double"&gt;3.789052897794372&lt;/D&gt;&lt;D xsi:type="xsd:double"&gt;3.7973391508891692&lt;/D&gt;&lt;D xsi:type="xsd:double"&gt;3.7976439616482711&lt;/D&gt;&lt;D xsi:type="xsd:double"&gt;3.8501955881378942&lt;/D&gt;&lt;D xsi:type="xsd:double"&gt;3.9092727272002761&lt;/D&gt;&lt;D xsi:type="xsd:double"&gt;3.9357416976150228&lt;/D&gt;&lt;D xsi:type="xsd:double"&gt;3.9653910192279871&lt;/D&gt;&lt;D xsi:type="xsd:double"&gt;4.0387717271429668&lt;/D&gt;&lt;D xsi:type="xsd:double"&gt;4.0268180998944194&lt;/D&gt;&lt;D xsi:type="xsd:double"&gt;4.0108906044729506&lt;/D&gt;&lt;D xsi:type="xsd:double"&gt;4.044594389042059&lt;/D&gt;&lt;D xsi:type="xsd:double"&gt;4.073005326298154&lt;/D&gt;&lt;D xsi:type="xsd:double"&gt;4.1160290505531876&lt;/D&gt;&lt;D xsi:type="xsd:double"&gt;4.078778175669127&lt;/D&gt;&lt;D xsi:type="xsd:double"&gt;4.0250365677785682&lt;/D&gt;&lt;D xsi:type="xsd:double"&gt;4.08810906230458&lt;/D&gt;&lt;D xsi:type="xsd:double"&gt;4.0990176983621627&lt;/D&gt;&lt;D xsi:type="xsd:double"&gt;4.07490270762591&lt;/D&gt;&lt;D xsi:type="xsd:double"&gt;4.0836635505845358&lt;/D&gt;&lt;D xsi:type="xsd:double"&gt;4.0784517935030671&lt;/D&gt;&lt;D xsi:type="xsd:double"&gt;3.9705432870743289&lt;/D&gt;&lt;D xsi:type="xsd:double"&gt;3.9623499529798831&lt;/D&gt;&lt;D xsi:type="xsd:double"&gt;3.9261072885142929&lt;/D&gt;&lt;D xsi:type="xsd:double"&gt;3.9110408853658511&lt;/D&gt;&lt;D xsi:type="xsd:double"&gt;3.8634367055709751&lt;/D&gt;&lt;D xsi:type="xsd:double"&gt;3.8815233191452432&lt;/D&gt;&lt;D xsi:type="xsd:double"&gt;3.8649306682807989&lt;/D&gt;&lt;D xsi:type="xsd:double"&gt;3.8444405307984439&lt;/D&gt;&lt;D xsi:type="xsd:double"&gt;3.893680874018687&lt;/D&gt;&lt;D xsi:type="xsd:double"&gt;3.833166720156405&lt;/D&gt;&lt;D xsi:type="xsd:double"&gt;3.842120717953422&lt;/D&gt;&lt;D xsi:type="xsd:double"&gt;3.8711419363784141&lt;/D&gt;&lt;D xsi:type="xsd:double"&gt;3.9856880166913542&lt;/D&gt;&lt;D xsi:type="xsd:double"&gt;4.0023006473270044&lt;/D&gt;&lt;D xsi:type="xsd:double"&gt;3.9917886836375618&lt;/D&gt;&lt;D xsi:type="xsd:double"&gt;4.0840951168435344&lt;/D&gt;&lt;D xsi:type="xsd:double"&gt;4.0645797208107641&lt;/D&gt;&lt;D xsi:type="xsd:double"&gt;4.0008622668094667&lt;/D&gt;&lt;D xsi:type="xsd:double"&gt;3.9663505017419438&lt;/D&gt;&lt;D xsi:type="xsd:double"&gt;3.9416784974888359&lt;/D&gt;&lt;D xsi:type="xsd:double"&gt;3.9287913587862611&lt;/D&gt;&lt;D xsi:type="xsd:double"&gt;4.0349425587074652&lt;/D&gt;&lt;D xsi:type="xsd:double"&gt;4.0084251282397&lt;/D&gt;&lt;D xsi:type="xsd:double"&gt;4.0429607855192682&lt;/D&gt;&lt;D xsi:type="xsd:double"&gt;3.99934774035335&lt;/D&gt;&lt;D xsi:type="xsd:double"&gt;3.9337658343193538&lt;/D&gt;&lt;D xsi:type="xsd:double"&gt;3.88736583657962&lt;/D&gt;&lt;D xsi:type="xsd:double"&gt;3.9429834717727679&lt;/D&gt;&lt;D xsi:type="xsd:double"&gt;3.9777020912965551&lt;/D&gt;&lt;D xsi:type="xsd:double"&gt;3.9426300809656118&lt;/D&gt;&lt;D xsi:type="xsd:double"&gt;3.9801613555850182&lt;/D&gt;&lt;D xsi:type="xsd:double"&gt;3.9252082410964251&lt;/D&gt;&lt;D xsi:type="xsd:double"&gt;3.8582588032344751&lt;/D&gt;&lt;D xsi:type="xsd:double"&gt;3.8344755216889328&lt;/D&gt;&lt;D xsi:type="xsd:double"&gt;3.7898572413627289&lt;/D&gt;&lt;D xsi:type="xsd:double"&gt;3.767572399078845&lt;/D&gt;&lt;D xsi:type="xsd:double"&gt;3.742059297677951&lt;/D&gt;&lt;D xsi:type="xsd:double"&gt;3.7693175122223672&lt;/D&gt;&lt;D xsi:type="xsd:double"&gt;3.7353732807557458&lt;/D&gt;&lt;D xsi:type="xsd:double"&gt;3.71479241651864&lt;/D&gt;&lt;D xsi:type="xsd:double"&gt;3.726658173803767&lt;/D&gt;&lt;D xsi:type="xsd:double"&gt;3.712075402107776&lt;/D&gt;&lt;D xsi:type="xsd:double"&gt;3.6960764739329508&lt;/D&gt;&lt;D xsi:type="xsd:double"&gt;3.6813586681521668&lt;/D&gt;&lt;D xsi:type="xsd:double"&gt;3.6745250978958679&lt;/D&gt;&lt;D xsi:type="xsd:double"&gt;3.7335090129731472&lt;/D&gt;&lt;D xsi:type="xsd:double"&gt;3.6920400851476232&lt;/D&gt;&lt;D xsi:type="xsd:double"&gt;3.773326244766698&lt;/D&gt;&lt;D xsi:type="xsd:double"&gt;3.749431551328668&lt;/D&gt;&lt;D xsi:type="xsd:double"&gt;3.6963601041871379&lt;/D&gt;&lt;D xsi:type="xsd:double"&gt;3.645776485741743&lt;/D&gt;&lt;D xsi:type="xsd:double"&gt;3.6560306656366062&lt;/D&gt;&lt;D xsi:type="xsd:double"&gt;3.6499824722664629&lt;/D&gt;&lt;D xsi:type="xsd:double"&gt;3.6357093365750122&lt;/D&gt;&lt;D xsi:type="xsd:double"&gt;3.603389611281306&lt;/D&gt;&lt;D xsi:type="xsd:double"&gt;3.5694968878957729&lt;/D&gt;&lt;D xsi:type="xsd:double"&gt;3.5754192533180831&lt;/D&gt;&lt;D xsi:type="xsd:double"&gt;3.5923347895139321&lt;/D&gt;&lt;D xsi:type="xsd:double"&gt;3.5560416600618958&lt;/D&gt;&lt;D xsi:type="xsd:double"&gt;3.5646599070810381&lt;/D&gt;&lt;D xsi:type="xsd:double"&gt;3.5579692354065369&lt;/D&gt;&lt;D xsi:type="xsd:double"&gt;3.562998094918314&lt;/D&gt;&lt;D xsi:type="xsd:double"&gt;3.587023604529735&lt;/D&gt;&lt;D xsi:type="xsd:double"&gt;3.586872514601275&lt;/D&gt;&lt;D xsi:type="xsd:double"&gt;3.5723689538002912&lt;/D&gt;&lt;D xsi:type="xsd:double"&gt;3.5851156329293432&lt;/D&gt;&lt;D xsi:type="xsd:double"&gt;3.55738708633073&lt;/D&gt;&lt;D xsi:type="xsd:double"&gt;3.564613843048082&lt;/D&gt;&lt;D xsi:type="xsd:double"&gt;3.5306983318580518&lt;/D&gt;&lt;D xsi:type="xsd:double"&gt;3.520251629967071&lt;/D&gt;&lt;D xsi:type="xsd:double"&gt;3.4956715831791021&lt;/D&gt;&lt;D xsi:type="xsd:double"&gt;3.4665034962237069&lt;/D&gt;&lt;D xsi:type="xsd:double"&gt;3.4795265869175309&lt;/D&gt;&lt;D xsi:type="xsd:double"&gt;3.461742312404708&lt;/D&gt;&lt;D xsi:type="xsd:double"&gt;3.4358131658353308&lt;/D&gt;&lt;D xsi:type="xsd:double"&gt;3.557345016218223&lt;/D&gt;&lt;D xsi:type="xsd:double"&gt;3.5645108533908969&lt;/D&gt;&lt;D xsi:type="xsd:double"&gt;3.5793746726728481&lt;/D&gt;&lt;D xsi:type="xsd:double"&gt;3.55652007067771&lt;/D&gt;&lt;D xsi:type="xsd:double"&gt;3.5271635616942532&lt;/D&gt;&lt;D xsi:type="xsd:double"&gt;3.529170616091386&lt;/D&gt;&lt;D xsi:type="xsd:double"&gt;3.510977899308819&lt;/D&gt;&lt;D xsi:type="xsd:double"&gt;3.5016616947065&lt;/D&gt;&lt;D xsi:type="xsd:double"&gt;3.5052958490274779&lt;/D&gt;&lt;D xsi:type="xsd:double"&gt;3.5649080406436839&lt;/D&gt;&lt;D xsi:type="xsd:double"&gt;3.5279813147192249&lt;/D&gt;&lt;D xsi:type="xsd:double"&gt;3.512464515946613&lt;/D&gt;&lt;D xsi:type="xsd:double"&gt;3.504300864294891&lt;/D&gt;&lt;D xsi:type="xsd:double"&gt;3.5690978789601062&lt;/D&gt;&lt;D xsi:type="xsd:double"&gt;3.5267596998346771&lt;/D&gt;&lt;D xsi:type="xsd:double"&gt;3.5117813803179452&lt;/D&gt;&lt;D xsi:type="xsd:double"&gt;3.4979010274592222&lt;/D&gt;&lt;D xsi:type="xsd:double"&gt;3.4718080050651778&lt;/D&gt;&lt;D xsi:type="xsd:double"&gt;3.490863681780576&lt;/D&gt;&lt;D xsi:type="xsd:double"&gt;3.5245326974080489&lt;/D&gt;&lt;D xsi:type="xsd:double"&gt;3.5419304369874638&lt;/D&gt;&lt;D xsi:type="xsd:double"&gt;3.5995088783721378&lt;/D&gt;&lt;D xsi:type="xsd:double"&gt;3.57508706588041&lt;/D&gt;&lt;D xsi:type="xsd:double"&gt;3.6053064339027179&lt;/D&gt;&lt;D xsi:type="xsd:double"&gt;3.551304502502258&lt;/D&gt;&lt;D xsi:type="xsd:double"&gt;3.5651248458931071&lt;/D&gt;&lt;D xsi:type="xsd:double"&gt;3.554442579910349&lt;/D&gt;&lt;D xsi:type="xsd:double"&gt;3.5118792077432341&lt;/D&gt;&lt;D xsi:type="xsd:double"&gt;3.5158996900261261&lt;/D&gt;&lt;D xsi:type="xsd:double"&gt;3.562078051220114&lt;/D&gt;&lt;D xsi:type="xsd:double"&gt;3.5925997517509169&lt;/D&gt;&lt;D xsi:type="xsd:double"&gt;3.6250671026090449&lt;/D&gt;&lt;D xsi:type="xsd:double"&gt;3.6300392738981548&lt;/D&gt;&lt;D xsi:type="xsd:double"&gt;3.5900118573248712&lt;/D&gt;&lt;D xsi:type="xsd:double"&gt;3.650727467249685&lt;/D&gt;&lt;D xsi:type="xsd:double"&gt;3.66897641812397&lt;/D&gt;&lt;D xsi:type="xsd:double"&gt;3.6755523927392182&lt;/D&gt;&lt;D xsi:type="xsd:double"&gt;3.648438988517158&lt;/D&gt;&lt;D xsi:type="xsd:double"&gt;3.630573653806223&lt;/D&gt;&lt;D xsi:type="xsd:double"&gt;3.71556130704306&lt;/D&gt;&lt;D xsi:type="xsd:double"&gt;3.6420428166500129&lt;/D&gt;&lt;D xsi:type="xsd:double"&gt;3.671060935699817&lt;/D&gt;&lt;D xsi:type="xsd:double"&gt;3.741453764596768&lt;/D&gt;&lt;D xsi:type="xsd:double"&gt;3.7192425054726&lt;/D&gt;&lt;D xsi:type="xsd:double"&gt;3.7193536139487979&lt;/D&gt;&lt;D xsi:type="xsd:double"&gt;3.736729585808892&lt;/D&gt;&lt;D xsi:type="xsd:double"&gt;3.71533919130869&lt;/D&gt;&lt;D xsi:type="xsd:double"&gt;3.7174466909405051&lt;/D&gt;&lt;D xsi:type="xsd:double"&gt;3.6627528408545529&lt;/D&gt;&lt;D xsi:type="xsd:double"&gt;3.668488819402663&lt;/D&gt;&lt;D xsi:type="xsd:double"&gt;3.676346881041987&lt;/D&gt;&lt;D xsi:type="xsd:double"&gt;3.658462647462168&lt;/D&gt;&lt;D xsi:type="xsd:double"&gt;3.6316866498549678&lt;/D&gt;&lt;D xsi:type="xsd:double"&gt;3.65648262497645&lt;/D&gt;&lt;D xsi:type="xsd:double"&gt;3.647427350521979&lt;/D&gt;&lt;D xsi:type="xsd:double"&gt;3.6331122635745681&lt;/D&gt;&lt;D xsi:type="xsd:double"&gt;3.6908103989676539&lt;/D&gt;&lt;D xsi:type="xsd:double"&gt;3.6845590989607229&lt;/D&gt;&lt;D xsi:type="xsd:double"&gt;3.658858189317364&lt;/D&gt;&lt;D xsi:type="xsd:double"&gt;3.6364645461126939&lt;/D&gt;&lt;D xsi:type="xsd:double"&gt;3.629525115304375&lt;/D&gt;&lt;D xsi:type="xsd:double"&gt;3.6352645632643572&lt;/D&gt;&lt;D xsi:type="xsd:double"&gt;3.6789935699653258&lt;/D&gt;&lt;D xsi:type="xsd:double"&gt;3.687609943400723&lt;/D&gt;&lt;D xsi:type="xsd:double"&gt;3.690182336242231&lt;/D&gt;&lt;D xsi:type="xsd:double"&gt;3.755521954452465&lt;/D&gt;&lt;D xsi:type="xsd:double"&gt;3.7588095867682481&lt;/D&gt;&lt;D xsi:type="xsd:double"&gt;3.789892459834292&lt;/D&gt;&lt;D xsi:type="xsd:double"&gt;3.8107852239843569&lt;/D&gt;&lt;D xsi:type="xsd:double"&gt;3.793053309978756&lt;/D&gt;&lt;D xsi:type="xsd:double"&gt;3.8263745396586168&lt;/D&gt;&lt;D xsi:type="xsd:double"&gt;3.8285302590977559&lt;/D&gt;&lt;D xsi:type="xsd:double"&gt;3.799690985919983&lt;/D&gt;&lt;D xsi:type="xsd:double"&gt;3.791998727649895&lt;/D&gt;&lt;D xsi:type="xsd:double"&gt;3.7637998847278449&lt;/D&gt;&lt;D xsi:type="xsd:double"&gt;3.7397620572865851&lt;/D&gt;&lt;D xsi:type="xsd:double"&gt;3.7500918879774359&lt;/D&gt;&lt;D xsi:type="xsd:double"&gt;3.7078876464790178&lt;/D&gt;&lt;D xsi:type="xsd:double"&gt;3.6994590149668292&lt;/D&gt;&lt;D xsi:type="xsd:double"&gt;3.6809301804907122&lt;/D&gt;&lt;D xsi:type="xsd:double"&gt;3.6705354988908532&lt;/D&gt;&lt;D xsi:type="xsd:double"&gt;3.6337418489443789&lt;/D&gt;&lt;D xsi:type="xsd:double"&gt;3.6618889255367328&lt;/D&gt;&lt;D xsi:type="xsd:double"&gt;3.6460563280191889&lt;/D&gt;&lt;D xsi:type="xsd:double"&gt;3.6857916366273389&lt;/D&gt;&lt;D xsi:type="xsd:double"&gt;3.6691618767630079&lt;/D&gt;&lt;D xsi:type="xsd:double"&gt;3.6332458151750009&lt;/D&gt;&lt;D xsi:type="xsd:double"&gt;3.6311030017280812&lt;/D&gt;&lt;D xsi:type="xsd:double"&gt;3.662140194276688&lt;/D&gt;&lt;D xsi:type="xsd:double"&gt;3.6756361172099909&lt;/D&gt;&lt;D xsi:type="xsd:double"&gt;3.667773483219531&lt;/D&gt;&lt;D xsi:type="xsd:double"&gt;3.649269159952008&lt;/D&gt;&lt;D xsi:type="xsd:double"&gt;3.59846054431626&lt;/D&gt;&lt;D xsi:type="xsd:double"&gt;3.60185938985618&lt;/D&gt;&lt;D xsi:type="xsd:double"&gt;3.607638063624734&lt;/D&gt;&lt;D xsi:type="xsd:double"&gt;3.6246909703410339&lt;/D&gt;&lt;D xsi:type="xsd:double"&gt;3.6389457816493849&lt;/D&gt;&lt;D xsi:type="xsd:double"&gt;3.6086843356614029&lt;/D&gt;&lt;D xsi:type="xsd:double"&gt;3.6121353252607671&lt;/D&gt;&lt;D xsi:type="xsd:double"&gt;3.5918217354105479&lt;/D&gt;&lt;D xsi:type="xsd:double"&gt;3.591970061170469&lt;/D&gt;&lt;D xsi:type="xsd:double"&gt;3.5784315897552381&lt;/D&gt;&lt;D xsi:type="xsd:double"&gt;3.5660749445397979&lt;/D&gt;&lt;D xsi:type="xsd:double"&gt;3.5662182281534291&lt;/D&gt;&lt;D xsi:type="xsd:double"&gt;3.5269155072613061&lt;/D&gt;&lt;D xsi:type="xsd:double"&gt;3.5113763468695329&lt;/D&gt;&lt;D xsi:type="xsd:double"&gt;3.5201303092842009&lt;/D&gt;&lt;D xsi:type="xsd:double"&gt;3.5117843008171321&lt;/D&gt;&lt;D xsi:type="xsd:double"&gt;3.5282050651755879&lt;/D&gt;&lt;D xsi:type="xsd:double"&gt;3.5033769849151288&lt;/D&gt;&lt;D xsi:type="xsd:double"&gt;3.5087967188844309&lt;/D&gt;&lt;D xsi:type="xsd:double"&gt;3.5190854258968018&lt;/D&gt;&lt;D xsi:type="xsd:double"&gt;3.52635250549922&lt;/D&gt;&lt;D xsi:type="xsd:double"&gt;3.559686744558141&lt;/D&gt;&lt;D xsi:type="xsd:double"&gt;3.550462492776318&lt;/D&gt;&lt;D xsi:type="xsd:double"&gt;3.5589843540596759&lt;/D&gt;&lt;D xsi:type="xsd:double"&gt;3.5828046278552081&lt;/D&gt;&lt;D xsi:type="xsd:double"&gt;3.5717593414366959&lt;/D&gt;&lt;D xsi:type="xsd:double"&gt;3.5564352641138819&lt;/D&gt;&lt;D xsi:type="xsd:double"&gt;3.5446911163764092&lt;/D&gt;&lt;D xsi:type="xsd:double"&gt;3.59332188918883&lt;/D&gt;&lt;D xsi:type="xsd:double"&gt;3.580892822372475&lt;/D&gt;&lt;D xsi:type="xsd:double"&gt;3.5394720405489859&lt;/D&gt;&lt;D xsi:type="xsd:double"&gt;3.5416060709666359&lt;/D&gt;&lt;D xsi:type="xsd:double"&gt;3.541844915139774&lt;/D&gt;&lt;D xsi:type="xsd:double"&gt;3.4655776245689318&lt;/D&gt;&lt;D xsi:type="xsd:double"&gt;3.4541720026999392&lt;/D&gt;&lt;D xsi:type="xsd:double"&gt;3.4373310481467012&lt;/D&gt;&lt;D xsi:type="xsd:double"&gt;3.4288134871565892&lt;/D&gt;&lt;D xsi:type="xsd:double"&gt;3.464514675819748&lt;/D&gt;&lt;D xsi:type="xsd:double"&gt;3.476919816100327&lt;/D&gt;&lt;D xsi:type="xsd:double"&gt;3.476816464587448&lt;/D&gt;&lt;D xsi:type="xsd:double"&gt;3.505738577799304&lt;/D&gt;&lt;D xsi:type="xsd:double"&gt;3.4814961738952&lt;/D&gt;&lt;D xsi:type="xsd:double"&gt;3.4723589722775712&lt;/D&gt;&lt;D xsi:type="xsd:double"&gt;3.48831942145353&lt;/D&gt;&lt;D xsi:type="xsd:double"&gt;3.520993542383672&lt;/D&gt;&lt;D xsi:type="xsd:double"&gt;3.500370921804191&lt;/D&gt;&lt;D xsi:type="xsd:double"&gt;3.493985538966712&lt;/D&gt;&lt;D xsi:type="xsd:double"&gt;3.511848655681673&lt;/D&gt;&lt;D xsi:type="xsd:double"&gt;3.50705169119105&lt;/D&gt;&lt;D xsi:type="xsd:double"&gt;3.5040605400648062&lt;/D&gt;&lt;D xsi:type="xsd:double"&gt;3.5316203489228659&lt;/D&gt;&lt;D xsi:type="xsd:double"&gt;3.4897323778800371&lt;/D&gt;&lt;D xsi:type="xsd:double"&gt;3.4985096372312872&lt;/D&gt;&lt;D xsi:type="xsd:double"&gt;3.549106118983405&lt;/D&gt;&lt;D xsi:type="xsd:double"&gt;3.5709657813499671&lt;/D&gt;&lt;D xsi:type="xsd:double"&gt;3.5391453679429268&lt;/D&gt;&lt;D xsi:type="xsd:double"&gt;3.540576691611856&lt;/D&gt;&lt;D xsi:type="xsd:double"&gt;3.5329085419224451&lt;/D&gt;&lt;D xsi:type="xsd:double"&gt;3.48880894986188&lt;/D&gt;&lt;D xsi:type="xsd:double"&gt;3.472183747234125&lt;/D&gt;&lt;D xsi:type="xsd:double"&gt;3.4590568223870868&lt;/D&gt;&lt;D xsi:type="xsd:double"&gt;3.47105616864774&lt;/D&gt;&lt;D xsi:type="xsd:double"&gt;3.463505656200458&lt;/D&gt;&lt;D xsi:type="xsd:double"&gt;3.4720834804714489&lt;/D&gt;&lt;D xsi:type="xsd:double"&gt;3.502656589511782&lt;/D&gt;&lt;D xsi:type="xsd:double"&gt;3.4847955096792389&lt;/D&gt;&lt;D xsi:type="xsd:double"&gt;3.4440947502484982&lt;/D&gt;&lt;D xsi:type="xsd:double"&gt;3.4300980071323388&lt;/D&gt;&lt;D xsi:type="xsd:double"&gt;3.4158509975819911&lt;/D&gt;&lt;D xsi:type="xsd:double"&gt;3.41371224732027&lt;/D&gt;&lt;D xsi:type="xsd:double"&gt;3.383399867575986&lt;/D&gt;&lt;D xsi:type="xsd:double"&gt;3.391776578242653&lt;/D&gt;&lt;D xsi:type="xsd:double"&gt;3.3974028290278269&lt;/D&gt;&lt;D xsi:type="xsd:double"&gt;3.4242787963024179&lt;/D&gt;&lt;D xsi:type="xsd:double"&gt;3.419630082453017&lt;/D&gt;&lt;D xsi:type="xsd:double"&gt;3.3886718536348819&lt;/D&gt;&lt;D xsi:type="xsd:double"&gt;3.3882044953225741&lt;/D&gt;&lt;D xsi:type="xsd:double"&gt;3.386366117599573&lt;/D&gt;&lt;D xsi:type="xsd:double"&gt;3.368153963410407&lt;/D&gt;&lt;D xsi:type="xsd:double"&gt;3.3697943865482811&lt;/D&gt;&lt;D xsi:type="xsd:double"&gt;3.3624740542228331&lt;/D&gt;&lt;D xsi:type="xsd:double"&gt;3.385758997824829&lt;/D&gt;&lt;D xsi:type="xsd:double"&gt;3.3690439027013208&lt;/D&gt;&lt;D xsi:type="xsd:double"&gt;3.3481732285615249&lt;/D&gt;&lt;D xsi:type="xsd:double"&gt;3.3627532888606959&lt;/D&gt;&lt;D xsi:type="xsd:double"&gt;3.34724388133805&lt;/D&gt;&lt;D xsi:type="xsd:double"&gt;3.3429678754054448&lt;/D&gt;&lt;D xsi:type="xsd:double"&gt;3.3323438678887038&lt;/D&gt;&lt;D xsi:type="xsd:double"&gt;3.3380257890298148&lt;/D&gt;&lt;D xsi:type="xsd:double"&gt;3.44884835039644&lt;/D&gt;&lt;D xsi:type="xsd:double"&gt;3.429102535945566&lt;/D&gt;&lt;D xsi:type="xsd:double"&gt;3.4239594630988681&lt;/D&gt;&lt;D xsi:type="xsd:double"&gt;3.472919936062143&lt;/D&gt;&lt;D xsi:type="xsd:double"&gt;3.4629538090305241&lt;/D&gt;&lt;D xsi:type="xsd:double"&gt;3.4228236270067778&lt;/D&gt;&lt;D xsi:type="xsd:double"&gt;3.4269748646336189&lt;/D&gt;&lt;D xsi:type="xsd:double"&gt;3.458948522146418&lt;/D&gt;&lt;D xsi:type="xsd:double"&gt;3.4606428898953761&lt;/D&gt;&lt;D xsi:type="xsd:double"&gt;3.460485052137416&lt;/D&gt;&lt;D xsi:type="xsd:double"&gt;3.4424727665834851&lt;/D&gt;&lt;D xsi:type="xsd:double"&gt;3.45240399793098&lt;/D&gt;&lt;D xsi:type="xsd:double"&gt;3.4760909778145739&lt;/D&gt;&lt;D xsi:type="xsd:double"&gt;3.4373741140175689&lt;/D&gt;&lt;D xsi:type="xsd:double"&gt;3.4623673844659049&lt;/D&gt;&lt;D xsi:type="xsd:double"&gt;3.46811146425284&lt;/D&gt;&lt;D xsi:type="xsd:double"&gt;3.513802072557545&lt;/D&gt;&lt;D xsi:type="xsd:double"&gt;3.4970888061219272&lt;/D&gt;&lt;D xsi:type="xsd:double"&gt;3.5115244208236951&lt;/D&gt;&lt;D xsi:type="xsd:double"&gt;3.530758626858522&lt;/D&gt;&lt;D xsi:type="xsd:double"&gt;3.5104246261122452&lt;/D&gt;&lt;D xsi:type="xsd:double"&gt;3.4635237275632029&lt;/D&gt;&lt;D xsi:type="xsd:double"&gt;3.4514612118325019&lt;/D&gt;&lt;D xsi:type="xsd:double"&gt;3.4155221679459138&lt;/D&gt;&lt;D xsi:type="xsd:double"&gt;3.411432886694282&lt;/D&gt;&lt;D xsi:type="xsd:double"&gt;3.405982094793695&lt;/D&gt;&lt;D xsi:type="xsd:double"&gt;3.3919621426633282&lt;/D&gt;&lt;D xsi:type="xsd:double"&gt;3.382174584901966&lt;/D&gt;&lt;D xsi:type="xsd:double"&gt;3.3698617841737839&lt;/D&gt;&lt;D xsi:type="xsd:double"&gt;3.3749706378794468&lt;/D&gt;&lt;D xsi:type="xsd:double"&gt;3.360366327626227&lt;/D&gt;&lt;D xsi:type="xsd:double"&gt;3.35556256985696&lt;/D&gt;&lt;D xsi:type="xsd:double"&gt;3.346621915678488&lt;/D&gt;&lt;D xsi:type="xsd:double"&gt;3.3222450135339132&lt;/D&gt;&lt;D xsi:type="xsd:double"&gt;3.3318943786539279&lt;/D&gt;&lt;D xsi:type="xsd:double"&gt;3.288599371673294&lt;/D&gt;&lt;D xsi:type="xsd:double"&gt;3.2725473203078939&lt;/D&gt;&lt;D xsi:type="xsd:double"&gt;3.2690363316429778&lt;/D&gt;&lt;D xsi:type="xsd:double"&gt;3.2838184862093658&lt;/D&gt;&lt;D xsi:type="xsd:double"&gt;3.2793470416388582&lt;/D&gt;&lt;D xsi:type="xsd:double"&gt;3.2733451376988749&lt;/D&gt;&lt;D xsi:type="xsd:double"&gt;3.256568990047104&lt;/D&gt;&lt;D xsi:type="xsd:double"&gt;3.277963164797463&lt;/D&gt;&lt;D xsi:type="xsd:double"&gt;3.394463858830314&lt;/D&gt;&lt;D xsi:type="xsd:double"&gt;3.4708274447864&lt;/D&gt;&lt;D xsi:type="xsd:double"&gt;3.424807547360849&lt;/D&gt;&lt;D xsi:type="xsd:double"&gt;3.43608315486184&lt;/D&gt;&lt;D xsi:type="xsd:double"&gt;3.4066736038442729&lt;/D&gt;&lt;D xsi:type="xsd:double"&gt;3.417610861168991&lt;/D&gt;&lt;D xsi:type="xsd:double"&gt;3.4955292279771939&lt;/D&gt;&lt;D xsi:type="xsd:double"&gt;3.4831551550430571&lt;/D&gt;&lt;D xsi:type="xsd:double"&gt;3.4563105373321208&lt;/D&gt;&lt;D xsi:type="xsd:double"&gt;3.4510306926359409&lt;/D&gt;&lt;D xsi:type="xsd:double"&gt;3.4156222326593162&lt;/D&gt;&lt;D xsi:type="xsd:double"&gt;3.419362010055234&lt;/D&gt;&lt;D xsi:type="xsd:double"&gt;3.4396341116608178&lt;/D&gt;&lt;D xsi:type="xsd:double"&gt;3.404600069475805&lt;/D&gt;&lt;D xsi:type="xsd:double"&gt;3.4261123198968151&lt;/D&gt;&lt;D xsi:type="xsd:double"&gt;3.4347056669079441&lt;/D&gt;&lt;D xsi:type="xsd:double"&gt;3.4347056669079441&lt;/D&gt;&lt;/FQL&gt;&lt;FQL&gt;&lt;Q&gt;180458^FMA_ADVANCERS_VOL_PCT(09/04/2007,0,D,,"PORTAGG")&lt;/Q&gt;&lt;R&gt;2465&lt;/R&gt;&lt;C&gt;1&lt;/C&gt;&lt;D xsi:type="xsd:double"&gt;69.55572478816309&lt;/D&gt;&lt;D xsi:type="xsd:double"&gt;24.265622766532019&lt;/D&gt;&lt;D xsi:type="xsd:double"&gt;88.845001837435646&lt;/D&gt;&lt;D xsi:type="xsd:double"&gt;82.5485505582341&lt;/D&gt;&lt;D xsi:type="xsd:double"&gt;8.00447717954893&lt;/D&gt;&lt;D xsi:type="xsd:double"&gt;18.488951128196781&lt;/D&gt;&lt;D xsi:type="xsd:double"&gt;51.1334225601217&lt;/D&gt;&lt;D xsi:type="xsd:double"&gt;49.609101996041467&lt;/D&gt;&lt;D xsi:type="xsd:double"&gt;82.763374414068963&lt;/D&gt;&lt;D xsi:type="xsd:double"&gt;12.436206182799051&lt;/D&gt;&lt;D xsi:type="xsd:double"&gt;24.177854899983849&lt;/D&gt;&lt;D xsi:type="xsd:double"&gt;100&lt;/D&gt;&lt;D xsi:type="xsd:double"&gt;84.924355219936061&lt;/D&gt;&lt;D xsi:type="xsd:double"&gt;65.064591120879214&lt;/D&gt;&lt;D xsi:type="xsd:double"&gt;96.883385875775247&lt;/D&gt;&lt;D xsi:type="xsd:double"&gt;14.7031333673357&lt;/D&gt;&lt;D xsi:type="xsd:double"&gt;81.907096030578117&lt;/D&gt;&lt;D xsi:type="xsd:double"&gt;80.792507605053359&lt;/D&gt;&lt;D xsi:type="xsd:double"&gt;98.9952442950487&lt;/D&gt;&lt;D xsi:type="xsd:double"&gt;28.057989693108631&lt;/D&gt;&lt;D xsi:type="xsd:double"&gt;8.51962359446329&lt;/D&gt;&lt;D xsi:type="xsd:double"&gt;96.226109597263658&lt;/D&gt;&lt;D xsi:type="xsd:double"&gt;76.032475138374551&lt;/D&gt;&lt;D xsi:type="xsd:double"&gt;92.218952519695819&lt;/D&gt;&lt;D xsi:type="xsd:double"&gt;90.1770293645069&lt;/D&gt;&lt;D xsi:type="xsd:double"&gt;85.261166765239864&lt;/D&gt;&lt;D xsi:type="xsd:double"&gt;25.356922948897449&lt;/D&gt;&lt;D xsi:type="xsd:double"&gt;66.688546043941514&lt;/D&gt;&lt;D xsi:type="xsd:double"&gt;1.8943965894453709&lt;/D&gt;&lt;D xsi:type="xsd:double"&gt;73.134590003188421&lt;/D&gt;&lt;D xsi:type="xsd:double"&gt;60.357698823477982&lt;/D&gt;&lt;D xsi:type="xsd:double"&gt;0.39322908873675061&lt;/D&gt;&lt;D xsi:type="xsd:double"&gt;100&lt;/D&gt;&lt;D xsi:type="xsd:double"&gt;55.0374067245633&lt;/D&gt;&lt;D xsi:type="xsd:double"&gt;63.817017844437977&lt;/D&gt;&lt;D xsi:type="xsd:double"&gt;75.7825409224555&lt;/D&gt;&lt;D xsi:type="xsd:double"&gt;99.57447412872105&lt;/D&gt;&lt;D xsi:type="xsd:double"&gt;86.868582759180356&lt;/D&gt;&lt;D xsi:type="xsd:double"&gt;47.464914035779351&lt;/D&gt;&lt;D xsi:type="xsd:double"&gt;73.048686585895666&lt;/D&gt;&lt;D xsi:type="xsd:double"&gt;0.69523977899649292&lt;/D&gt;&lt;D xsi:type="xsd:double"&gt;0.13504185039192321&lt;/D&gt;&lt;D xsi:type="xsd:double"&gt;74.911408673968239&lt;/D&gt;&lt;D xsi:type="xsd:double"&gt;52.786206433526047&lt;/D&gt;&lt;D xsi:type="xsd:double"&gt;3.3245943642789659&lt;/D&gt;&lt;D xsi:type="xsd:double"&gt;65.399483867503108&lt;/D&gt;&lt;D xsi:type="xsd:double"&gt;2.0672368111268011&lt;/D&gt;&lt;D xsi:type="xsd:double"&gt;71.579451737636717&lt;/D&gt;&lt;D xsi:type="xsd:double"&gt;98.77918389766684&lt;/D&gt;&lt;D xsi:type="xsd:double"&gt;2.59579496629509&lt;/D&gt;&lt;D xsi:type="xsd:double"&gt;0.2968427235569569&lt;/D&gt;&lt;D xsi:type="xsd:double"&gt;19.3126951783342&lt;/D&gt;&lt;D xsi:type="xsd:double"&gt;73.5823455693817&lt;/D&gt;&lt;D xsi:type="xsd:double"&gt;0.902717699196569&lt;/D&gt;&lt;D xsi:type="xsd:double"&gt;6.28778567528494&lt;/D&gt;&lt;D xsi:type="xsd:double"&gt;95.214765557339462&lt;/D&gt;&lt;D xsi:type="xsd:double"&gt;99.829502296871112&lt;/D&gt;&lt;D xsi:type="xsd:double"&gt;1.34403368471469&lt;/D&gt;&lt;D xsi:type="xsd:double"&gt;31.360750905078572&lt;/D&gt;&lt;D xsi:type="xsd:double"&gt;99.186911663165475&lt;/D&gt;&lt;D xsi:type="xsd:double"&gt;52.377022707565558&lt;/D&gt;&lt;D xsi:type="xsd:double"&gt;18.48373728626299&lt;/D&gt;&lt;D xsi:type="xsd:double"&gt;63.613808027654407&lt;/D&gt;&lt;D xsi:type="xsd:double"&gt;88.049243790835419&lt;/D&gt;&lt;D xsi:type="xsd:double"&gt;72.103628034528867&lt;/D&gt;&lt;D xsi:type="xsd:double"&gt;2.94614704400932&lt;/D&gt;&lt;D xsi:type="xsd:double"&gt;6.5163100467850574&lt;/D&gt;&lt;D xsi:type="xsd:double"&gt;98.421027250087576&lt;/D&gt;&lt;D xsi:type="xsd:double"&gt;0.84917739429778527&lt;/D&gt;&lt;D xsi:type="xsd:double"&gt;1.3599050212828769&lt;/D&gt;&lt;D xsi:type="xsd:double"&gt;7.38462604507165&lt;/D&gt;&lt;D xsi:type="xsd:double"&gt;0&lt;/D&gt;&lt;D xsi:type="xsd:double"&gt;27.074366564939091&lt;/D&gt;&lt;D xsi:type="xsd:double"&gt;92.152398825637917&lt;/D&gt;&lt;D xsi:type="xsd:double"&gt;62.361301037434743&lt;/D&gt;&lt;D xsi:type="xsd:double"&gt;97.828741413631136&lt;/D&gt;&lt;D xsi:type="xsd:double"&gt;99.640390367</t>
        </r>
      </text>
    </comment>
    <comment ref="A66" authorId="0" shapeId="0">
      <text>
        <r>
          <rPr>
            <b/>
            <sz val="9"/>
            <color indexed="81"/>
            <rFont val="Tahoma"/>
            <charset val="1"/>
          </rPr>
          <t>984182&lt;/D&gt;&lt;D xsi:type="xsd:double"&gt;23.111807543965931&lt;/D&gt;&lt;D xsi:type="xsd:double"&gt;1.89945422083948&lt;/D&gt;&lt;D xsi:type="xsd:double"&gt;98.565159679708685&lt;/D&gt;&lt;D xsi:type="xsd:double"&gt;5.7647173052737957&lt;/D&gt;&lt;D xsi:type="xsd:double"&gt;2.4580134632098791&lt;/D&gt;&lt;D xsi:type="xsd:double"&gt;100&lt;/D&gt;&lt;D xsi:type="xsd:double"&gt;6.15894314239461&lt;/D&gt;&lt;D xsi:type="xsd:double"&gt;67.469273472621225&lt;/D&gt;&lt;D xsi:type="xsd:double"&gt;96.222043543048059&lt;/D&gt;&lt;D xsi:type="xsd:double"&gt;14.46416534455004&lt;/D&gt;&lt;D xsi:type="xsd:double"&gt;6.95210487661591&lt;/D&gt;&lt;D xsi:type="xsd:double"&gt;8.4826297002782471&lt;/D&gt;&lt;D xsi:type="xsd:double"&gt;4.4982687524912386&lt;/D&gt;&lt;D xsi:type="xsd:double"&gt;0&lt;/D&gt;&lt;D xsi:type="xsd:double"&gt;90.047728123719324&lt;/D&gt;&lt;D xsi:type="xsd:double"&gt;72.155557541522953&lt;/D&gt;&lt;D xsi:type="xsd:double"&gt;0&lt;/D&gt;&lt;D xsi:type="xsd:double"&gt;0.129140857552096&lt;/D&gt;&lt;D xsi:type="xsd:double"&gt;100&lt;/D&gt;&lt;D xsi:type="xsd:double"&gt;4.1171534208091343&lt;/D&gt;&lt;D xsi:type="xsd:double"&gt;100&lt;/D&gt;&lt;D xsi:type="xsd:double"&gt;1.795021651869908&lt;/D&gt;&lt;D xsi:type="xsd:double"&gt;55.157686293590586&lt;/D&gt;&lt;D xsi:type="xsd:double"&gt;1.952035639284933&lt;/D&gt;&lt;D xsi:type="xsd:double"&gt;9.0345624412117527&lt;/D&gt;&lt;D xsi:type="xsd:double"&gt;95.097755871139512&lt;/D&gt;&lt;D xsi:type="xsd:double"&gt;98.715494882641224&lt;/D&gt;&lt;D xsi:type="xsd:double"&gt;43.739271680545393&lt;/D&gt;&lt;D xsi:type="xsd:double"&gt;0&lt;/D&gt;&lt;D xsi:type="xsd:double"&gt;0&lt;/D&gt;&lt;D xsi:type="xsd:double"&gt;97.150999777571656&lt;/D&gt;&lt;D xsi:type="xsd:double"&gt;77.914742180792317&lt;/D&gt;&lt;D xsi:type="xsd:double"&gt;99.7624814913265&lt;/D&gt;&lt;D xsi:type="xsd:double"&gt;91.53936122768684&lt;/D&gt;&lt;D xsi:type="xsd:double"&gt;2.306932262433727&lt;/D&gt;&lt;D xsi:type="xsd:double"&gt;97.453339363764627&lt;/D&gt;&lt;D xsi:type="xsd:double"&gt;7.7855586434089794&lt;/D&gt;&lt;D xsi:type="xsd:double"&gt;45.885627965838729&lt;/D&gt;&lt;D xsi:type="xsd:double"&gt;2.5261776790743018&lt;/D&gt;&lt;D xsi:type="xsd:double"&gt;19.941727521924289&lt;/D&gt;&lt;D xsi:type="xsd:double"&gt;83.840882687962676&lt;/D&gt;&lt;D xsi:type="xsd:double"&gt;99.1306909370698&lt;/D&gt;&lt;D xsi:type="xsd:double"&gt;75.3968095871949&lt;/D&gt;&lt;D xsi:type="xsd:double"&gt;26.999669676508219&lt;/D&gt;&lt;D xsi:type="xsd:double"&gt;0&lt;/D&gt;&lt;D xsi:type="xsd:double"&gt;4.77650208470307&lt;/D&gt;&lt;D xsi:type="xsd:double"&gt;20.851254663956119&lt;/D&gt;&lt;D xsi:type="xsd:double"&gt;96.124211229662592&lt;/D&gt;&lt;D xsi:type="xsd:double"&gt;0.78356432135311149&lt;/D&gt;&lt;D xsi:type="xsd:double"&gt;51.994078763441&lt;/D&gt;&lt;D xsi:type="xsd:double"&gt;84.713042413053657&lt;/D&gt;&lt;D xsi:type="xsd:double"&gt;93.783132915454786&lt;/D&gt;&lt;D xsi:type="xsd:double"&gt;0.37923003360133539&lt;/D&gt;&lt;D xsi:type="xsd:double"&gt;14.093262769415681&lt;/D&gt;&lt;D xsi:type="xsd:double"&gt;0.54919440021791333&lt;/D&gt;&lt;D xsi:type="xsd:double"&gt;84.4355078157576&lt;/D&gt;&lt;D xsi:type="xsd:double"&gt;96.591036999538346&lt;/D&gt;&lt;D xsi:type="xsd:double"&gt;1.7726022046870871&lt;/D&gt;&lt;D xsi:type="xsd:double"&gt;99.777897374734664&lt;/D&gt;&lt;D xsi:type="xsd:double"&gt;82.59110006105746&lt;/D&gt;&lt;D xsi:type="xsd:double"&gt;62.396598622628261&lt;/D&gt;&lt;D xsi:type="xsd:double"&gt;97.11476648052178&lt;/D&gt;&lt;D xsi:type="xsd:double"&gt;4.782544047216879&lt;/D&gt;&lt;D xsi:type="xsd:double"&gt;92.192758422714093&lt;/D&gt;&lt;D xsi:type="xsd:double"&gt;98.5722671701834&lt;/D&gt;&lt;D xsi:type="xsd:double"&gt;95.093323272433778&lt;/D&gt;&lt;D xsi:type="xsd:double"&gt;80.275385365104384&lt;/D&gt;&lt;D xsi:type="xsd:double"&gt;2.2039609017855089&lt;/D&gt;&lt;D xsi:type="xsd:double"&gt;16.35407702987311&lt;/D&gt;&lt;D xsi:type="xsd:double"&gt;70.735439380205136&lt;/D&gt;&lt;D xsi:type="xsd:double"&gt;98.963190483803345&lt;/D&gt;&lt;D xsi:type="xsd:double"&gt;0&lt;/D&gt;&lt;D xsi:type="xsd:double"&gt;85.972904351451959&lt;/D&gt;&lt;D xsi:type="xsd:double"&gt;51.034107300193227&lt;/D&gt;&lt;D xsi:type="xsd:double"&gt;98.800748191486107&lt;/D&gt;&lt;D xsi:type="xsd:double"&gt;23.815269364973851&lt;/D&gt;&lt;D xsi:type="xsd:double"&gt;97.9855941564395&lt;/D&gt;&lt;D xsi:type="xsd:double"&gt;94.207256694668871&lt;/D&gt;&lt;D xsi:type="xsd:double"&gt;92.214743646888181&lt;/D&gt;&lt;D xsi:type="xsd:double"&gt;91.072771354867371&lt;/D&gt;&lt;D xsi:type="xsd:double"&gt;16.519188452564421&lt;/D&gt;&lt;D xsi:type="xsd:double"&gt;66.806909374350141&lt;/D&gt;&lt;D xsi:type="xsd:double"&gt;79.255165686288223&lt;/D&gt;&lt;D xsi:type="xsd:double"&gt;46.418270284627447&lt;/D&gt;&lt;D xsi:type="xsd:double"&gt;91.231463053180789&lt;/D&gt;&lt;D xsi:type="xsd:double"&gt;35.497141972032637&lt;/D&gt;&lt;D xsi:type="xsd:double"&gt;49.815394767340621&lt;/D&gt;&lt;D xsi:type="xsd:double"&gt;0.76950487679319235&lt;/D&gt;&lt;D xsi:type="xsd:double"&gt;14.80794779268011&lt;/D&gt;&lt;D xsi:type="xsd:double"&gt;10.273997709431081&lt;/D&gt;&lt;D xsi:type="xsd:double"&gt;84.7416741782448&lt;/D&gt;&lt;D xsi:type="xsd:double"&gt;55.981869495469283&lt;/D&gt;&lt;D xsi:type="xsd:double"&gt;58.543185947584547&lt;/D&gt;&lt;D xsi:type="xsd:double"&gt;55.647714863746607&lt;/D&gt;&lt;D xsi:type="xsd:double"&gt;65.285678601678683&lt;/D&gt;&lt;D xsi:type="xsd:double"&gt;0.2432250706360469&lt;/D&gt;&lt;D xsi:type="xsd:double"&gt;91.757969811638091&lt;/D&gt;&lt;D xsi:type="xsd:double"&gt;2.3201287256402821&lt;/D&gt;&lt;D xsi:type="xsd:double"&gt;10.9056431836787&lt;/D&gt;&lt;D xsi:type="xsd:double"&gt;4.0526021073476812&lt;/D&gt;&lt;D xsi:type="xsd:double"&gt;91.5298307259606&lt;/D&gt;&lt;D xsi:type="xsd:double"&gt;55.77559248379238&lt;/D&gt;&lt;D xsi:type="xsd:double"&gt;79.355275425725651&lt;/D&gt;&lt;D xsi:type="xsd:double"&gt;83.215061947326248&lt;/D&gt;&lt;D xsi:type="xsd:double"&gt;82.963830335262855&lt;/D&gt;&lt;D xsi:type="xsd:double"&gt;2.3186619408314049&lt;/D&gt;&lt;D xsi:type="xsd:double"&gt;6.5583570610498034&lt;/D&gt;&lt;D xsi:type="xsd:double"&gt;76.301462695304451&lt;/D&gt;&lt;D xsi:type="xsd:double"&gt;94.8078575725054&lt;/D&gt;&lt;D xsi:type="xsd:double"&gt;0&lt;/D&gt;&lt;D xsi:type="xsd:double"&gt;41.605374481807132&lt;/D&gt;&lt;D xsi:type="xsd:double"&gt;10.29792972246441&lt;/D&gt;&lt;D xsi:type="xsd:double"&gt;6.1312520112780922&lt;/D&gt;&lt;D xsi:type="xsd:double"&gt;99.30379160831481&lt;/D&gt;&lt;D xsi:type="xsd:double"&gt;63.561227047621493&lt;/D&gt;&lt;D xsi:type="xsd:double"&gt;94.868577421525728&lt;/D&gt;&lt;D xsi:type="xsd:double"&gt;0.302808855842635&lt;/D&gt;&lt;D xsi:type="xsd:double"&gt;46.67397819812512&lt;/D&gt;&lt;D xsi:type="xsd:double"&gt;37.402474438976583&lt;/D&gt;&lt;D xsi:type="xsd:double"&gt;11.445024064324491&lt;/D&gt;&lt;D xsi:type="xsd:double"&gt;76.494422324629127&lt;/D&gt;&lt;D xsi:type="xsd:double"&gt;10.172186622138531&lt;/D&gt;&lt;D xsi:type="xsd:double"&gt;1.283175712276347&lt;/D&gt;&lt;D xsi:type="xsd:double"&gt;59.057274096268429&lt;/D&gt;&lt;D xsi:type="xsd:double"&gt;8.91154954905462&lt;/D&gt;&lt;D xsi:type="xsd:double"&gt;2.2486064286665952&lt;/D&gt;&lt;D xsi:type="xsd:double"&gt;72.9320540033446&lt;/D&gt;&lt;D xsi:type="xsd:double"&gt;98.507130601340236&lt;/D&gt;&lt;D xsi:type="xsd:double"&gt;0&lt;/D&gt;&lt;D xsi:type="xsd:double"&gt;96.578825711144162&lt;/D&gt;&lt;D xsi:type="xsd:double"&gt;77.663854112806789&lt;/D&gt;&lt;D xsi:type="xsd:double"&gt;88.753449526938553&lt;/D&gt;&lt;D xsi:type="xsd:double"&gt;16.270084452014132&lt;/D&gt;&lt;D xsi:type="xsd:double"&gt;0.25386695682446409&lt;/D&gt;&lt;D xsi:type="xsd:double"&gt;57.805174114034351&lt;/D&gt;&lt;D xsi:type="xsd:double"&gt;93.700125219534712&lt;/D&gt;&lt;D xsi:type="xsd:double"&gt;82.973206555198757&lt;/D&gt;&lt;D xsi:type="xsd:double"&gt;99.700152421726557&lt;/D&gt;&lt;D xsi:type="xsd:double"&gt;72.379799138680951&lt;/D&gt;&lt;D xsi:type="xsd:double"&gt;92.783676878843281&lt;/D&gt;&lt;D xsi:type="xsd:double"&gt;11.22955139181591&lt;/D&gt;&lt;D xsi:type="xsd:double"&gt;3.8055011579920448&lt;/D&gt;&lt;D xsi:type="xsd:double"&gt;48.8505843467211&lt;/D&gt;&lt;D xsi:type="xsd:double"&gt;11.43433393645838&lt;/D&gt;&lt;D xsi:type="xsd:double"&gt;92.790952801645673&lt;/D&gt;&lt;D xsi:type="xsd:double"&gt;56.506323656988513&lt;/D&gt;&lt;D xsi:type="xsd:double"&gt;66.685468292067512&lt;/D&gt;&lt;D xsi:type="xsd:double"&gt;0.10061422932588129&lt;/D&gt;&lt;D xsi:type="xsd:double"&gt;0.70899682516961382&lt;/D&gt;&lt;D xsi:type="xsd:double"&gt;77.11684839147857&lt;/D&gt;&lt;D xsi:type="xsd:double"&gt;17.44474254639168&lt;/D&gt;&lt;D xsi:type="xsd:double"&gt;38.044935761656681&lt;/D&gt;&lt;D xsi:type="xsd:double"&gt;11.12279160764858&lt;/D&gt;&lt;D xsi:type="xsd:double"&gt;8.60558706937269&lt;/D&gt;&lt;D xsi:type="xsd:double"&gt;31.033254632761771&lt;/D&gt;&lt;D xsi:type="xsd:double"&gt;6.1004550881448711&lt;/D&gt;&lt;D xsi:type="xsd:double"&gt;2.5687811503483151&lt;/D&gt;&lt;D xsi:type="xsd:double"&gt;8.3635217898801759&lt;/D&gt;&lt;D xsi:type="xsd:double"&gt;94.731607056033667&lt;/D&gt;&lt;D xsi:type="xsd:double"&gt;8.447853523751073&lt;/D&gt;&lt;D xsi:type="xsd:double"&gt;99.884529753883882&lt;/D&gt;&lt;D xsi:type="xsd:double"&gt;80.641249176535737&lt;/D&gt;&lt;D xsi:type="xsd:double"&gt;97.508494028612375&lt;/D&gt;&lt;D xsi:type="xsd:double"&gt;10.853608443304511&lt;/D&gt;&lt;D xsi:type="xsd:double"&gt;82.016348519777608&lt;/D&gt;&lt;D xsi:type="xsd:double"&gt;6.2217655403875538&lt;/D&gt;&lt;D xsi:type="xsd:double"&gt;34.505433983152017&lt;/D&gt;&lt;D xsi:type="xsd:double"&gt;1.0672397670373761&lt;/D&gt;&lt;D xsi:type="xsd:double"&gt;14.80429324492837&lt;/D&gt;&lt;D xsi:type="xsd:double"&gt;4.0341333838327058&lt;/D&gt;&lt;D xsi:type="xsd:double"&gt;100&lt;/D&gt;&lt;D xsi:type="xsd:double"&gt;27.48344062405074&lt;/D&gt;&lt;D xsi:type="xsd:double"&gt;3.0222358509746758&lt;/D&gt;&lt;D xsi:type="xsd:double"&gt;0.98641568882324548&lt;/D&gt;&lt;D xsi:type="xsd:double"&gt;9.2623351765585316&lt;/D&gt;&lt;D xsi:type="xsd:double"&gt;0&lt;/D&gt;&lt;D xsi:type="xsd:double"&gt;2.220332280864727&lt;/D&gt;&lt;D xsi:type="xsd:double"&gt;39.349913963836883&lt;/D&gt;&lt;D xsi:type="xsd:double"&gt;98.890696983574344&lt;/D&gt;&lt;D xsi:type="xsd:double"&gt;68.608447020753275&lt;/D&gt;&lt;D xsi:type="xsd:double"&gt;0.28981764471720167&lt;/D&gt;&lt;D xsi:type="xsd:double"&gt;58.388143679881367&lt;/D&gt;&lt;D xsi:type="xsd:double"&gt;46.284821020676532&lt;/D&gt;&lt;D xsi:type="xsd:double"&gt;28.199295325172031&lt;/D&gt;&lt;D xsi:type="xsd:double"&gt;0.79017105909328023&lt;/D&gt;&lt;D xsi:type="xsd:double"&gt;68.01555985773426&lt;/D&gt;&lt;D xsi:type="xsd:double"&gt;49.90047093451971&lt;/D&gt;&lt;D xsi:type="xsd:double"&gt;11.007419374630659&lt;/D&gt;&lt;D xsi:type="xsd:double"&gt;0.28552527856816168&lt;/D&gt;&lt;D xsi:type="xsd:double"&gt;0&lt;/D&gt;&lt;D xsi:type="xsd:double"&gt;94.00918129538735&lt;/D&gt;&lt;D xsi:type="xsd:double"&gt;0&lt;/D&gt;&lt;D xsi:type="xsd:double"&gt;100&lt;/D&gt;&lt;D xsi:type="xsd:double"&gt;95.676127037734645&lt;/D&gt;&lt;D xsi:type="xsd:double"&gt;0&lt;/D&gt;&lt;D xsi:type="xsd:double"&gt;0.88746328813455766&lt;/D&gt;&lt;D xsi:type="xsd:double"&gt;0.35441225832712531&lt;/D&gt;&lt;D xsi:type="xsd:double"&gt;99.808100248254533&lt;/D&gt;&lt;D xsi:type="xsd:double"&gt;24.225324027252011&lt;/D&gt;&lt;D xsi:type="xsd:double"&gt;0.34661268782128668&lt;/D&gt;&lt;D xsi:type="xsd:double"&gt;6.91795722198311&lt;/D&gt;&lt;D xsi:type="xsd:double"&gt;1.545593724758086&lt;/D&gt;&lt;D xsi:type="xsd:double"&gt;0&lt;/D&gt;&lt;D xsi:type="xsd:double"&gt;97.174386775346861&lt;/D&gt;&lt;D xsi:type="xsd:double"&gt;41.648365516349557&lt;/D&gt;&lt;D xsi:type="xsd:double"&gt;98.770574570884335&lt;/D&gt;&lt;D xsi:type="xsd:double"&gt;14.2287596430483&lt;/D&gt;&lt;D xsi:type="xsd:double"&gt;72.606335541139572&lt;/D&gt;&lt;D xsi:type="xsd:double"&gt;64.8793757664395&lt;/D&gt;&lt;D xsi:type="xsd:double"&gt;97.017434798456037&lt;/D&gt;&lt;D xsi:type="xsd:double"&gt;0.3688610120150454&lt;/D&gt;&lt;D xsi:type="xsd:double"&gt;81.481554546234435&lt;/D&gt;&lt;D xsi:type="xsd:double"&gt;95.479400977804687&lt;/D&gt;&lt;D xsi:type="xsd:double"&gt;0.066909934974561&lt;/D&gt;&lt;D xsi:type="xsd:double"&gt;35.9642867084677&lt;/D&gt;&lt;D xsi:type="xsd:double"&gt;2.3433947659485441&lt;/D&gt;&lt;D xsi:type="xsd:double"&gt;94.918626238528347&lt;/D&gt;&lt;D xsi:type="xsd:double"&gt;24.974534059564942&lt;/D&gt;&lt;D xsi:type="xsd:double"&gt;0&lt;/D&gt;&lt;D xsi:type="xsd:double"&gt;32.216885972808583&lt;/D&gt;&lt;D xsi:type="xsd:double"&gt;0.24821762008065579&lt;/D&gt;&lt;D xsi:type="xsd:double"&gt;90.6391756786451&lt;/D&gt;&lt;D xsi:type="xsd:double"&gt;30.528546330238932&lt;/D&gt;&lt;D xsi:type="xsd:double"&gt;98.27464428767415&lt;/D&gt;&lt;D xsi:type="xsd:double"&gt;95.932938629229582&lt;/D&gt;&lt;D xsi:type="xsd:double"&gt;95.746337528497833&lt;/D&gt;&lt;D xsi:type="xsd:double"&gt;56.109116106363729&lt;/D&gt;&lt;D xsi:type="xsd:double"&gt;81.901799656634182&lt;/D&gt;&lt;D xsi:type="xsd:double"&gt;0.16245692530982159&lt;/D&gt;&lt;D xsi:type="xsd:double"&gt;80.115443600835263&lt;/D&gt;&lt;D xsi:type="xsd:double"&gt;48.372326398643168&lt;/D&gt;&lt;D xsi:type="xsd:double"&gt;78.133089259253126&lt;/D&gt;&lt;D xsi:type="xsd:double"&gt;100&lt;/D&gt;&lt;D xsi:type="xsd:double"&gt;32.857715198927&lt;/D&gt;&lt;D xsi:type="xsd:double"&gt;99.481700420532789&lt;/D&gt;&lt;D xsi:type="xsd:double"&gt;34.99693859863573&lt;/D&gt;&lt;D xsi:type="xsd:double"&gt;0&lt;/D&gt;&lt;D xsi:type="xsd:double"&gt;43.7468247338358&lt;/D&gt;&lt;D xsi:type="xsd:double"&gt;51.32159470282636&lt;/D&gt;&lt;D xsi:type="xsd:double"&gt;96.147477018662926&lt;/D&gt;&lt;D xsi:type="xsd:double"&gt;69.9052757329432&lt;/D&gt;&lt;D xsi:type="xsd:double"&gt;35.534404096939689&lt;/D&gt;&lt;D xsi:type="xsd:double"&gt;5.5080954906632682&lt;/D&gt;&lt;D xsi:type="xsd:double"&gt;2.8013929644315532&lt;/D&gt;&lt;D xsi:type="xsd:double"&gt;16.557365716260751&lt;/D&gt;&lt;D xsi:type="xsd:double"&gt;59.08234176388207&lt;/D&gt;&lt;D xsi:type="xsd:double"&gt;25.180448810796818&lt;/D&gt;&lt;D xsi:type="xsd:double"&gt;37.1501169803833&lt;/D&gt;&lt;D xsi:type="xsd:double"&gt;99.590794597348847&lt;/D&gt;&lt;D xsi:type="xsd:double"&gt;97.224657101060913&lt;/D&gt;&lt;D xsi:type="xsd:double"&gt;24.91996177722358&lt;/D&gt;&lt;D xsi:type="xsd:double"&gt;12.195644787605209&lt;/D&gt;&lt;D xsi:type="xsd:double"&gt;1.60159646267702&lt;/D&gt;&lt;D xsi:type="xsd:double"&gt;25.494768390940781&lt;/D&gt;&lt;D xsi:type="xsd:double"&gt;2.0218614971696791&lt;/D&gt;&lt;D xsi:type="xsd:double"&gt;31.12223654894505&lt;/D&gt;&lt;D xsi:type="xsd:double"&gt;63.886633506684539&lt;/D&gt;&lt;D xsi:type="xsd:double"&gt;43.121831216045713&lt;/D&gt;&lt;D xsi:type="xsd:double"&gt;79.00967313325485&lt;/D&gt;&lt;D xsi:type="xsd:double"&gt;57.814589657768693&lt;/D&gt;&lt;D xsi:type="xsd:double"&gt;2.5903365717620628&lt;/D&gt;&lt;D xsi:type="xsd:double"&gt;38.897915477827553&lt;/D&gt;&lt;D xsi:type="xsd:double"&gt;77.364739203964731&lt;/D&gt;&lt;D xsi:type="xsd:double"&gt;23.048329512859109&lt;/D&gt;&lt;D xsi:type="xsd:double"&gt;99.177750502553579&lt;/D&gt;&lt;D xsi:type="xsd:double"&gt;56.636683834064328&lt;/D&gt;&lt;D xsi:type="xsd:double"&gt;0.47934610181954779&lt;/D&gt;&lt;D xsi:type="xsd:double"&gt;71.499872829538063&lt;/D&gt;&lt;D xsi:type="xsd:double"&gt;97.215015788623987&lt;/D&gt;&lt;D xsi:type="xsd:double"&gt;91.747098811483781&lt;/D&gt;&lt;D xsi:type="xsd:double"&gt;98.331120637365728&lt;/D&gt;&lt;D xsi:type="xsd:double"&gt;51.700933177088018&lt;/D&gt;&lt;D xsi:type="xsd:double"&gt;83.2695396174447&lt;/D&gt;&lt;D xsi:type="xsd:double"&gt;11.48774548545399&lt;/D&gt;&lt;D xsi:type="xsd:double"&gt;1.829557710068378&lt;/D&gt;&lt;D xsi:type="xsd:double"&gt;94.508847907895287&lt;/D&gt;&lt;D xsi:type="xsd:double"&gt;54.453600084154253&lt;/D&gt;&lt;D xsi:type="xsd:double"&gt;1.0708186634530219&lt;/D&gt;&lt;D xsi:type="xsd:double"&gt;52.647899760429247&lt;/D&gt;&lt;D xsi:type="xsd:double"&gt;60.579538060309943&lt;/D&gt;&lt;D xsi:type="xsd:double"&gt;1.0452316251979641&lt;/D&gt;&lt;D xsi:type="xsd:double"&gt;99.124918482623173&lt;/D&gt;&lt;D xsi:type="xsd:double"&gt;1.834910058985173&lt;/D&gt;&lt;D xsi:type="xsd:double"&gt;96.7493049064852&lt;/D&gt;&lt;D xsi:type="xsd:double"&gt;5.5847743446088893&lt;/D&gt;&lt;D xsi:type="xsd:double"&gt;58.054233694863967&lt;/D&gt;&lt;D xsi:type="xsd:double"&gt;0.057077602794600918&lt;/D&gt;&lt;D xsi:type="xsd:double"&gt;39.959498349225747&lt;/D&gt;&lt;D xsi:type="xsd:double"&gt;95.850441546022523&lt;/D&gt;&lt;D xsi:type="xsd:double"&gt;69.8804079744126&lt;/D&gt;&lt;D xsi:type="xsd:double"&gt;58.904332254260993&lt;/D&gt;&lt;D xsi:type="xsd:double"&gt;27.525263730002852&lt;/D&gt;&lt;D xsi:type="xsd:double"&gt;92.78958553644479&lt;/D&gt;&lt;D xsi:type="xsd:double"&gt;98.522622078535221&lt;/D&gt;&lt;D xsi:type="xsd:double"&gt;44.303827388022214&lt;/D&gt;&lt;D xsi:type="xsd:double"&gt;99.168424018671459&lt;/D&gt;&lt;D xsi:type="xsd:double"&gt;99.553162138155784&lt;/D&gt;&lt;D xsi:type="xsd:double"&gt;22.79553227693091&lt;/D&gt;&lt;D xsi:type="xsd:double"&gt;90.152785301050528&lt;/D&gt;&lt;D xsi:type="xsd:double"&gt;41.332467862222387&lt;/D&gt;&lt;D xsi:type="xsd:double"&gt;20.146598677110781&lt;/D&gt;&lt;D xsi:type="xsd:double"&gt;98.292850172519849&lt;/D&gt;&lt;D xsi:type="xsd:double"&gt;89.211202878408386&lt;/D&gt;&lt;D xsi:type="xsd:double"&gt;60.887110733441588&lt;/D&gt;&lt;D xsi:type="xsd:double"&gt;95.067769587512188&lt;/D&gt;&lt;D xsi:type="xsd:double"&gt;60.789534723436773&lt;/D&gt;&lt;D xsi:type="xsd:double"&gt;2.1794717706860851&lt;/D&gt;&lt;D xsi:type="xsd:double"&gt;76.862531164320842&lt;/D&gt;&lt;D xsi:type="xsd:double"&gt;31.962038003541942&lt;/D&gt;&lt;D xsi:type="xsd:double"&gt;99.524981587325826&lt;/D&gt;&lt;D xsi:type="xsd:double"&gt;40.574552649672732&lt;/D&gt;&lt;D xsi:type="xsd:double"&gt;95.776608920343961&lt;/D&gt;&lt;D xsi:type="xsd:double"&gt;71.267861445419385&lt;/D&gt;&lt;D xsi:type="xsd:double"&gt;26.0553422155264&lt;/D&gt;&lt;D xsi:type="xsd:double"&gt;97.572922675310664&lt;/D&gt;&lt;D xsi:type="xsd:double"&gt;98.53759910885536&lt;/D&gt;&lt;D xsi:type="xsd:double"&gt;47.998136491294808&lt;/D&gt;&lt;D xsi:type="xsd:double"&gt;9.4939980406151019&lt;/D&gt;&lt;D xsi:type="xsd:double"&gt;41.979592947057263&lt;/D&gt;&lt;D xsi:type="xsd:double"&gt;88.52806676850966&lt;/D&gt;&lt;D xsi:type="xsd:double"&gt;3.252789670135551&lt;/D&gt;&lt;D xsi:type="xsd:double"&gt;2.194477683524922&lt;/D&gt;&lt;D xsi:type="xsd:double"&gt;99.266197435654021&lt;/D&gt;&lt;D xsi:type="xsd:double"&gt;45.6883955015123&lt;/D&gt;&lt;D xsi:type="xsd:double"&gt;0&lt;/D&gt;&lt;D xsi:type="xsd:double"&gt;32.28420129703256&lt;/D&gt;&lt;D xsi:type="xsd:double"&gt;98.498473746445072&lt;/D&gt;&lt;D xsi:type="xsd:double"&gt;97.700673348082574&lt;/D&gt;&lt;D xsi:type="xsd:double"&gt;98.722135119301157&lt;/D&gt;&lt;D xsi:type="xsd:double"&gt;23.436797429654391&lt;/D&gt;&lt;D xsi:type="xsd:double"&gt;66.3780937906366&lt;/D&gt;&lt;D xsi:type="xsd:double"&gt;85.692587720252817&lt;/D&gt;&lt;D xsi:type="xsd:double"&gt;54.972660406975791&lt;/D&gt;&lt;D xsi:type="xsd:double"&gt;4.5358180422604093&lt;/D&gt;&lt;D xsi:type="xsd:double"&gt;65.084718383214&lt;/D&gt;&lt;D xsi:type="xsd:double"&gt;45.8999181060591&lt;/D&gt;&lt;D xsi:type="xsd:double"&gt;2.5334601682608349&lt;/D&gt;&lt;D xsi:type="xsd:double"&gt;92.4802470945901&lt;/D&gt;&lt;D xsi:type="xsd:double"&gt;87.897181824670682&lt;/D&gt;&lt;D xsi:type="xsd:double"&gt;96.511387331830932&lt;/D&gt;&lt;D xsi:type="xsd:double"&gt;22.875344050630009&lt;/D&gt;&lt;D xsi:type="xsd:double"&gt;5.8787553181207954&lt;/D&gt;&lt;D xsi:type="xsd:double"&gt;4.8996923146840219&lt;/D&gt;&lt;D xsi:type="xsd:double"&gt;46.405217582141873&lt;/D&gt;&lt;D xsi:type="xsd:double"&gt;34.3420459034704&lt;/D&gt;&lt;D xsi:type="xsd:double"&gt;99.459729971380753&lt;/D&gt;&lt;D xsi:type="xsd:double"&gt;88.321872648209919&lt;/D&gt;&lt;D xsi:type="xsd:double"&gt;98.261284501409676&lt;/D&gt;&lt;D xsi:type="xsd:double"&gt;3.6752525916361969&lt;/D&gt;&lt;D xsi:type="xsd:double"&gt;74.471777113995216&lt;/D&gt;&lt;D xsi:type="xsd:double"&gt;16.147989513815141&lt;/D&gt;&lt;D xsi:type="xsd:double"&gt;76.386341198178812&lt;/D&gt;&lt;D xsi:type="xsd:double"&gt;4.4388133845804836&lt;/D&gt;&lt;D xsi:type="xsd:double"&gt;4.9474324563953251&lt;/D&gt;&lt;D xsi:type="xsd:double"&gt;98.360165332233834&lt;/D&gt;&lt;D xsi:type="xsd:double"&gt;69.338662604465824&lt;/D&gt;&lt;D xsi:type="xsd:double"&gt;70.005279603283014&lt;/D&gt;&lt;D xsi:type="xsd:double"&gt;46.551068330038987&lt;/D&gt;&lt;D xsi:type="xsd:double"&gt;47.271833250177473&lt;/D&gt;&lt;D xsi:type="xsd:double"&gt;42.362614956450251&lt;/D&gt;&lt;D xsi:type="xsd:double"&gt;1.256906296156374&lt;/D&gt;&lt;D xsi:type="xsd:double"&gt;74.391849150029557&lt;/D&gt;&lt;D xsi:type="xsd:double"&gt;89.827058644563067&lt;/D&gt;&lt;D xsi:type="xsd:double"&gt;0.69958196123119831&lt;/D&gt;&lt;D xsi:type="xsd:double"&gt;99.250922454813548&lt;/D&gt;&lt;D xsi:type="xsd:double"&gt;96.253575662204369&lt;/D&gt;&lt;D xsi:type="xsd:double"&gt;97.595934327436353&lt;/D&gt;&lt;D xsi:type="xsd:double"&gt;35.92443951555115&lt;/D&gt;&lt;D xsi:type="xsd:double"&gt;61.567242417239633&lt;/D&gt;&lt;D xsi:type="xsd:double"&gt;48.867425710639061&lt;/D&gt;&lt;D xsi:type="xsd:double"&gt;29.277346188257091&lt;/D&gt;&lt;D xsi:type="xsd:double"&gt;9.5886855213811&lt;/D&gt;&lt;D xsi:type="xsd:double"&gt;17.94906320502421&lt;/D&gt;&lt;D xsi:type="xsd:double"&gt;21.263456652856249&lt;/D&gt;&lt;D xsi:type="xsd:double"&gt;63.041306750524527&lt;/D&gt;&lt;D xsi:type="xsd:double"&gt;14.498385179406579&lt;/D&gt;&lt;D xsi:type="xsd:double"&gt;0.91928336893158968&lt;/D&gt;&lt;D xsi:type="xsd:double"&gt;99.512558838929124&lt;/D&gt;&lt;D xsi:type="xsd:double"&gt;99.8375794216151&lt;/D&gt;&lt;D xsi:type="xsd:double"&gt;53.313780397500729&lt;/D&gt;&lt;D xsi:type="xsd:double"&gt;99.3300299605531&lt;/D&gt;&lt;D xsi:type="xsd:double"&gt;99.109088915329508&lt;/D&gt;&lt;D xsi:type="xsd:double"&gt;34.809638420619557&lt;/D&gt;&lt;D xsi:type="xsd:double"&gt;30.090131400879269&lt;/D&gt;&lt;D xsi:type="xsd:double"&gt;100&lt;/D&gt;&lt;D xsi:type="xsd:double"&gt;93.41041030034178&lt;/D&gt;&lt;D xsi:type="xsd:double"&gt;93.116240687424664&lt;/D&gt;&lt;D xsi:type="xsd:double"&gt;95.586261818838977&lt;/D&gt;&lt;D xsi:type="xsd:double"&gt;2.53335887597625&lt;/D&gt;&lt;D xsi:type="xsd:double"&gt;53.979075859971573&lt;/D&gt;&lt;D xsi:type="xsd:double"&gt;79.247662829657841&lt;/D&gt;&lt;D xsi:type="xsd:double"&gt;92.195279590938753&lt;/D&gt;&lt;D xsi:type="xsd:double"&gt;12.226340419313569&lt;/D&gt;&lt;D xsi:type="xsd:double"&gt;4.8093140557661087&lt;/D&gt;&lt;D xsi:type="xsd:double"&gt;50.0312026508675&lt;/D&gt;&lt;D xsi:type="xsd:double"&gt;3.6256877560592811&lt;/D&gt;&lt;D xsi:type="xsd:double"&gt;99.80708306015471&lt;/D&gt;&lt;D xsi:type="xsd:double"&gt;81.78950168171491&lt;/D&gt;&lt;D xsi:type="xsd:double"&gt;2.17070251107465&lt;/D&gt;&lt;D xsi:type="xsd:double"&gt;98.42796994776667&lt;/D&gt;&lt;D xsi:type="xsd:double"&gt;77.99137582228559&lt;/D&gt;&lt;D xsi:type="xsd:double"&gt;0&lt;/D&gt;&lt;D xsi:type="xsd:double"&gt;67.912347164838607&lt;/D&gt;&lt;D xsi:type="xsd:double"&gt;12.4749486622897&lt;/D&gt;&lt;D xsi:type="xsd:double"&gt;79.769973713705909&lt;/D&gt;&lt;D xsi:type="xsd:double"&gt;19.45310846462629&lt;/D&gt;&lt;D xsi:type="xsd:double"&gt;92.9332293151947&lt;/D&gt;&lt;D xsi:type="xsd:double"&gt;26.580232375797859&lt;/D&gt;&lt;D xsi:type="xsd:double"&gt;43.003340711317627&lt;/D&gt;&lt;D xsi:type="xsd:double"&gt;2.4125658958467788&lt;/D&gt;&lt;D xsi:type="xsd:double"&gt;9.4522912948032758&lt;/D&gt;&lt;D xsi:type="xsd:double"&gt;24.42695455147657&lt;/D&gt;&lt;D xsi:type="xsd:double"&gt;71.728597832319551&lt;/D&gt;&lt;D xsi:type="xsd:double"&gt;28.205565644720021&lt;/D&gt;&lt;D xsi:type="xsd:double"&gt;99.284063591049673&lt;/D&gt;&lt;D xsi:type="xsd:double"&gt;98.894066750240725&lt;/D&gt;&lt;D xsi:type="xsd:double"&gt;92.611061810056256&lt;/D&gt;&lt;D xsi:type="xsd:double"&gt;98.415720430006175&lt;/D&gt;&lt;D xsi:type="xsd:double"&gt;8.1652019352116412&lt;/D&gt;&lt;D xsi:type="xsd:double"&gt;91.2495845765396&lt;/D&gt;&lt;D xsi:type="xsd:double"&gt;65.338966168332263&lt;/D&gt;&lt;D xsi:type="xsd:double"&gt;7.0294940006558306&lt;/D&gt;&lt;D xsi:type="xsd:double"&gt;27.9879732010893&lt;/D&gt;&lt;D xsi:type="xsd:double"&gt;98.596566071797554&lt;/D&gt;&lt;D xsi:type="xsd:double"&gt;77.791741680893239&lt;/D&gt;&lt;D xsi:type="xsd:double"&gt;20.647408914190791&lt;/D&gt;&lt;D xsi:type="xsd:double"&gt;25.989166704257741&lt;/D&gt;&lt;D xsi:type="xsd:double"&gt;70.683058276470248&lt;/D&gt;&lt;D xsi:type="xsd:double"&gt;31.420258308845931&lt;/D&gt;&lt;D xsi:type="xsd:double"&gt;0.75802443840556555&lt;/D&gt;&lt;D xsi:type="xsd:double"&gt;40.585383426330253&lt;/D&gt;&lt;D xsi:type="xsd:double"&gt;0.18279311523601929&lt;/D&gt;&lt;D xsi:type="xsd:double"&gt;99.209640782748338&lt;/D&gt;&lt;D xsi:type="xsd:double"&gt;13.777434472397159&lt;/D&gt;&lt;D xsi:type="xsd:double"&gt;0&lt;/D&gt;&lt;D xsi:type="xsd:double"&gt;84.881137145218318&lt;/D&gt;&lt;D xsi:type="xsd:double"&gt;96.788013150794455&lt;/D&gt;&lt;D xsi:type="xsd:double"&gt;99.714487574968956&lt;/D&gt;&lt;D xsi:type="xsd:double"&gt;93.93273266947233&lt;/D&gt;&lt;D xsi:type="xsd:double"&gt;62.799424346216441&lt;/D&gt;&lt;D xsi:type="xsd:double"&gt;0.51833979615181&lt;/D&gt;&lt;D xsi:type="xsd:double"&gt;77.930540012173438&lt;/D&gt;&lt;D xsi:type="xsd:double"&gt;96.874136137000761&lt;/D&gt;&lt;D xsi:type="xsd:double"&gt;91.762395151067665&lt;/D&gt;&lt;D xsi:type="xsd:double"&gt;13.38201310362793&lt;/D&gt;&lt;D xsi:type="xsd:double"&gt;96.081465651215041&lt;/D&gt;&lt;D xsi:type="xsd:double"&gt;69.212507762550388&lt;/D&gt;&lt;D xsi:type="xsd:double"&gt;29.71439629489959&lt;/D&gt;&lt;D xsi:type="xsd:double"&gt;43.041172003045361&lt;/D&gt;&lt;D xsi:type="xsd:double"&gt;91.5451834424089&lt;/D&gt;&lt;D xsi:type="xsd:double"&gt;8.1547842622685724&lt;/D&gt;&lt;D xsi:type="xsd:double"&gt;0.91855139534917729&lt;/D&gt;&lt;D xsi:type="xsd:double"&gt;0.12773354817321411&lt;/D&gt;&lt;D xsi:type="xsd:double"&gt;93.171107428840031&lt;/D&gt;&lt;D xsi:type="xsd:double"&gt;24.487267135900922&lt;/D&gt;&lt;D xsi:type="xsd:double"&gt;4.794709657729241&lt;/D&gt;&lt;D xsi:type="xsd:double"&gt;99.744406128108039&lt;/D&gt;&lt;D xsi:type="xsd:double"&gt;46.158679456250873&lt;/D&gt;&lt;D xsi:type="xsd:double"&gt;98.8777442198652&lt;/D&gt;&lt;D xsi:type="xsd:double"&gt;87.1558419155728&lt;/D&gt;&lt;D xsi:type="xsd:double"&gt;77.914340502740885&lt;/D&gt;&lt;D xsi:type="xsd:double"&gt;82.688353545358552&lt;/D&gt;&lt;D xsi:type="xsd:double"&gt;9.3771719816197674&lt;/D&gt;&lt;D xsi:type="xsd:double"&gt;71.142024268097771&lt;/D&gt;&lt;D xsi:type="xsd:double"&gt;85.432305868062357&lt;/D&gt;&lt;D xsi:type="xsd:double"&gt;17.627051997667561&lt;/D&gt;&lt;D xsi:type="xsd:double"&gt;44.711023913088027&lt;/D&gt;&lt;D xsi:type="xsd:double"&gt;8.9206712147296674&lt;/D&gt;&lt;D xsi:type="xsd:double"&gt;4.7162758899858277&lt;/D&gt;&lt;D xsi:type="xsd:double"&gt;92.196638284546921&lt;/D&gt;&lt;D xsi:type="xsd:double"&gt;1.7324739849798181&lt;/D&gt;&lt;D xsi:type="xsd:double"&gt;21.3176008445881&lt;/D&gt;&lt;D xsi:type="xsd:double"&gt;1.2571742594897819&lt;/D&gt;&lt;D xsi:type="xsd:double"&gt;0&lt;/D&gt;&lt;D xsi:type="xsd:double"&gt;99.621151390574624&lt;/D&gt;&lt;D xsi:type="xsd:double"&gt;97.001571085265567&lt;/D&gt;&lt;D xsi:type="xsd:double"&gt;71.4029026220865&lt;/D&gt;&lt;D xsi:type="xsd:double"&gt;94.835788644971373&lt;/D&gt;&lt;D xsi:type="xsd:double"&gt;17.7136396732438&lt;/D&gt;&lt;D xsi:type="xsd:double"&gt;9.8326404882327818&lt;/D&gt;&lt;D xsi:type="xsd:double"&gt;8.4902447486001265&lt;/D&gt;&lt;D xsi:type="xsd:double"&gt;3.6118849985162811&lt;/D&gt;&lt;D xsi:type="xsd:double"&gt;22.3044688274917&lt;/D&gt;&lt;D xsi:type="xsd:double"&gt;87.727464527665617&lt;/D&gt;&lt;D xsi:type="xsd:double"&gt;78.163016507503841&lt;/D&gt;&lt;D xsi:type="xsd:double"&gt;8.5822299072322767&lt;/D&gt;&lt;D xsi:type="xsd:double"&gt;1.116945016241899&lt;/D&gt;&lt;D xsi:type="xsd:double"&gt;16.783734245711869&lt;/D&gt;&lt;D xsi:type="xsd:double"&gt;14.5824661972817&lt;/D&gt;&lt;D xsi:type="xsd:double"&gt;28.9342287061607&lt;/D&gt;&lt;D xsi:type="xsd:double"&gt;80.41726393041283&lt;/D&gt;&lt;D xsi:type="xsd:double"&gt;95.142083642863625&lt;/D&gt;&lt;D xsi:type="xsd:double"&gt;93.159366063186908&lt;/D&gt;&lt;D xsi:type="xsd:double"&gt;33.623254779009947&lt;/D&gt;&lt;D xsi:type="xsd:double"&gt;28.745381164293409&lt;/D&gt;&lt;D xsi:type="xsd:double"&gt;10.12389575923585&lt;/D&gt;&lt;D xsi:type="xsd:double"&gt;98.196540860103426&lt;/D&gt;&lt;D xsi:type="xsd:double"&gt;39.7696792884933&lt;/D&gt;&lt;D xsi:type="xsd:double"&gt;94.230193169892488&lt;/D&gt;&lt;D xsi:type="xsd:double"&gt;65.957529578884447&lt;/D&gt;&lt;D xsi:type="xsd:double"&gt;14.05371167482857&lt;/D&gt;&lt;D xsi:type="xsd:double"&gt;39.532583495537288&lt;/D&gt;&lt;D xsi:type="xsd:double"&gt;53.490609851158787&lt;/D&gt;&lt;D xsi:type="xsd:double"&gt;16.56073679838924&lt;/D&gt;&lt;D xsi:type="xsd:double"&gt;3.4171480212176379&lt;/D&gt;&lt;D xsi:type="xsd:double"&gt;14.8257356719162&lt;/D&gt;&lt;D xsi:type="xsd:double"&gt;35.326670981479623&lt;/D&gt;&lt;D xsi:type="xsd:double"&gt;48.210244292334927&lt;/D&gt;&lt;D xsi:type="xsd:double"&gt;86.912592977413283&lt;/D&gt;&lt;D xsi:type="xsd:double"&gt;4.968535359935947&lt;/D&gt;&lt;D xsi:type="xsd:double"&gt;2.9736556153348221&lt;/D&gt;&lt;D xsi:type="xsd:double"&gt;61.940539163412488&lt;/D&gt;&lt;D xsi:type="xsd:double"&gt;6.1939629684438984&lt;/D&gt;&lt;D xsi:type="xsd:double"&gt;1.082206437575935&lt;/D&gt;&lt;D xsi:type="xsd:double"&gt;32.56812279385823&lt;/D&gt;&lt;D xsi:type="xsd:double"&gt;95.37786047703338&lt;/D&gt;&lt;D xsi:type="xsd:double"&gt;13.9710649873323&lt;/D&gt;&lt;D xsi:type="xsd:double"&gt;81.1338182768256&lt;/D&gt;&lt;D xsi:type="xsd:double"&gt;37.123437976655921&lt;/D&gt;&lt;D xsi:type="xsd:double"&gt;99.199039580061637&lt;/D&gt;&lt;D xsi:type="xsd:double"&gt;5.1189278818332653&lt;/D&gt;&lt;D xsi:type="xsd:double"&gt;0.18751749243387919&lt;/D&gt;&lt;D xsi:type="xsd:double"&gt;8.83418827283345&lt;/D&gt;&lt;D xsi:type="xsd:double"&gt;94.034334846345629&lt;/D&gt;&lt;D xsi:type="xsd:double"&gt;92.431496138206754&lt;/D&gt;&lt;D xsi:type="xsd:double"&gt;98.994778517517148&lt;/D&gt;&lt;D xsi:type="xsd:double"&gt;13.75668195944859&lt;/D&gt;&lt;D xsi:type="xsd:double"&gt;98.534557538401884&lt;/D&gt;&lt;D xsi:type="xsd:double"&gt;9.6685439526305732&lt;/D&gt;&lt;D xsi:type="xsd:double"&gt;1.763505533993337&lt;/D&gt;&lt;D xsi:type="xsd:double"&gt;99.317093636667536&lt;/D&gt;&lt;D xsi:type="xsd:double"&gt;95.523638023811131&lt;/D&gt;&lt;D xsi:type="xsd:double"&gt;10.16525765615415&lt;/D&gt;&lt;D xsi:type="xsd:double"&gt;13.051823266279911&lt;/D&gt;&lt;D xsi:type="xsd:double"&gt;93.908024455125442&lt;/D&gt;&lt;D xsi:type="xsd:double"&gt;99.777552905552639&lt;/D&gt;&lt;D xsi:type="xsd:double"&gt;75.531603392020614&lt;/D&gt;&lt;D xsi:type="xsd:double"&gt;63.355151558947007&lt;/D&gt;&lt;D xsi:type="xsd:double"&gt;2.8312369567599309&lt;/D&gt;&lt;D xsi:type="xsd:double"&gt;94.022275529228708&lt;/D&gt;&lt;D xsi:type="xsd:double"&gt;96.326067857529878&lt;/D&gt;&lt;D xsi:type="xsd:double"&gt;17.298453731006191&lt;/D&gt;&lt;D xsi:type="xsd:double"&gt;60.352820713144148&lt;/D&gt;&lt;D xsi:type="xsd:double"&gt;35.418417205232878&lt;/D&gt;&lt;D xsi:type="xsd:double"&gt;61.717820508976018&lt;/D&gt;&lt;D xsi:type="xsd:double"&gt;6.0667102043264443&lt;/D&gt;&lt;D xsi:type="xsd:double"&gt;35.704219452857842&lt;/D&gt;&lt;D xsi:type="xsd:double"&gt;100&lt;/D&gt;&lt;D xsi:type="xsd:double"&gt;62.61095266034544&lt;/D&gt;&lt;D xsi:type="xsd:double"&gt;77.752703388837489&lt;/D&gt;&lt;D xsi:type="xsd:double"&gt;0&lt;/D&gt;&lt;D xsi:type="xsd:double"&gt;60.622402282470617&lt;/D&gt;&lt;D xsi:type="xsd:double"&gt;56.065375365567853&lt;/D&gt;&lt;D xsi:type="xsd:double"&gt;2.7148325756978209&lt;/D&gt;&lt;D xsi:type="xsd:double"&gt;64.478392105530844&lt;/D&gt;&lt;D xsi:type="xsd:double"&gt;85.9277727297891&lt;/D&gt;&lt;D xsi:type="xsd:double"&gt;90.209840869057359&lt;/D&gt;&lt;D xsi:type="xsd:double"&gt;80.71502964991&lt;/D&gt;&lt;D xsi:type="xsd:double"&gt;98.1197002099504&lt;/D&gt;&lt;D xsi:type="xsd:double"&gt;89.501876976059151&lt;/D&gt;&lt;D xsi:type="xsd:double"&gt;9.7463931057980488&lt;/D&gt;&lt;D xsi:type="xsd:double"&gt;96.761242000632762&lt;/D&gt;&lt;D xsi:type="xsd:double"&gt;17.4910848797034&lt;/D&gt;&lt;D xsi:type="xsd:double"&gt;38.707808850529148&lt;/D&gt;&lt;D xsi:type="xsd:double"&gt;45.55892649691863&lt;/D&gt;&lt;D xsi:type="xsd:double"&gt;20.923614099444439&lt;/D&gt;&lt;D xsi:type="xsd:double"&gt;7.2079086626598787&lt;/D&gt;&lt;D xsi:type="xsd:double"&gt;24.802486523279409&lt;/D&gt;&lt;D xsi:type="xsd:double"&gt;92.243902764277564&lt;/D&gt;&lt;D xsi:type="xsd:double"&gt;20.332851622238309&lt;/D&gt;&lt;D xsi:type="xsd:double"&gt;11.321256830073949&lt;/D&gt;&lt;D xsi:type="xsd:double"&gt;5.7612212868276487&lt;/D&gt;&lt;D xsi:type="xsd:double"&gt;99.566433041559321&lt;/D&gt;&lt;D xsi:type="xsd:double"&gt;5.0124054953469814&lt;/D&gt;&lt;D xsi:type="xsd:double"&gt;5.1419867730144873&lt;/D&gt;&lt;D xsi:type="xsd:double"&gt;5.6136223874806941&lt;/D&gt;&lt;D xsi:type="xsd:double"&gt;75.0156415695144&lt;/D&gt;&lt;D xsi:type="xsd:double"&gt;1.992498570625036&lt;/D&gt;&lt;D xsi:type="xsd:double"&gt;37.833806520349128&lt;/D&gt;&lt;D xsi:type="xsd:double"&gt;0.23216582428583521&lt;/D&gt;&lt;D xsi:type="xsd:double"&gt;51.402411659446678&lt;/D&gt;&lt;D xsi:type="xsd:double"&gt;26.53759486835834&lt;/D&gt;&lt;D xsi:type="xsd:double"&gt;98.0991968321291&lt;/D&gt;&lt;D xsi:type="xsd:double"&gt;3.439365418723717&lt;/D&gt;&lt;D xsi:type="xsd:double"&gt;52.821684837254153&lt;/D&gt;&lt;D xsi:type="xsd:double"&gt;94.552920945970087&lt;/D&gt;&lt;D xsi:type="xsd:double"&gt;4.0728083553478838&lt;/D&gt;&lt;D xsi:type="xsd:double"&gt;0.4141411806121999&lt;/D&gt;&lt;D xsi:type="xsd:double"&gt;95.106004673995528&lt;/D&gt;&lt;D xsi:type="xsd:double"&gt;1.2605752663750309&lt;/D&gt;&lt;D xsi:type="xsd:double"&gt;26.773399950797192&lt;/D&gt;&lt;D xsi:type="xsd:double"&gt;91.5042186249556&lt;/D&gt;&lt;D xsi:type="xsd:double"&gt;0.53101358064076609&lt;/D&gt;&lt;D xsi:type="xsd:double"&gt;88.237610260390682&lt;/D&gt;&lt;D xsi:type="xsd:double"&gt;77.541132053096433&lt;/D&gt;&lt;D xsi:type="xsd:double"&gt;95.39836681096115&lt;/D&gt;&lt;D xsi:type="xsd:double"&gt;60.5685032320338&lt;/D&gt;&lt;D xsi:type="xsd:double"&gt;5.400716295070513&lt;/D&gt;&lt;D xsi:type="xsd:double"&gt;9.3077130510949768&lt;/D&gt;&lt;D xsi:type="xsd:double"&gt;97.692511986823121&lt;/D&gt;&lt;D xsi:type="xsd:double"&gt;18.283487423021931&lt;/D&gt;&lt;D xsi:type="xsd:double"&gt;1.539007387651852&lt;/D&gt;&lt;D xsi:type="xsd:double"&gt;44.1639263782862&lt;/D&gt;&lt;D xsi:type="xsd:double"&gt;84.4043661097333&lt;/D&gt;&lt;D xsi:type="xsd:double"&gt;59.0344809836908&lt;/D&gt;&lt;D xsi:type="xsd:double"&gt;96.681682014324949&lt;/D&gt;&lt;D xsi:type="xsd:double"&gt;92.684617985003&lt;/D&gt;&lt;D xsi:type="xsd:double"&gt;60.5138786765408&lt;/D&gt;&lt;D xsi:type="xsd:double"&gt;47.015087300478861&lt;/D&gt;&lt;D xsi:type="xsd:double"&gt;91.007079932225338&lt;/D&gt;&lt;D xsi:type="xsd:double"&gt;99.182521143072051&lt;/D&gt;&lt;D xsi:type="xsd:double"&gt;16.45246616872911&lt;/D&gt;&lt;D xsi:type="xsd:double"&gt;40.5149945944499&lt;/D&gt;&lt;D xsi:type="xsd:double"&gt;25.554487775522809&lt;/D&gt;&lt;D xsi:type="xsd:double"&gt;32.953770660035012&lt;/D&gt;&lt;D xsi:type="xsd:double"&gt;86.683723053323774&lt;/D&gt;&lt;D xsi:type="xsd:double"&gt;0.33342751697474332&lt;/D&gt;&lt;D xsi:type="xsd:double"&gt;20.282282091210341&lt;/D&gt;&lt;D xsi:type="xsd:double"&gt;8.9094381718860109&lt;/D&gt;&lt;D xsi:type="xsd:double"&gt;15.43960180494749&lt;/D&gt;&lt;D xsi:type="xsd:double"&gt;96.442610844231737&lt;/D&gt;&lt;D xsi:type="xsd:double"&gt;3.2400618230444929&lt;/D&gt;&lt;D xsi:type="xsd:double"&gt;86.621367757285526&lt;/D&gt;&lt;D xsi:type="xsd:double"&gt;96.9274451760924&lt;/D&gt;&lt;D xsi:type="xsd:double"&gt;82.7127661760627&lt;/D&gt;&lt;D xsi:type="xsd:double"&gt;51.981559609506327&lt;/D&gt;&lt;D xsi:type="xsd:double"&gt;63.481037952157983&lt;/D&gt;&lt;D xsi:type="xsd:double"&gt;2.4123735118097569&lt;/D&gt;&lt;D xsi:type="xsd:double"&gt;44.754218815321437&lt;/D&gt;&lt;D xsi:type="xsd:double"&gt;18.218706428577811&lt;/D&gt;&lt;D xsi:type="xsd:double"&gt;94.124175973137852&lt;/D&gt;&lt;D xsi:type="xsd:double"&gt;95.550498306756424&lt;/D&gt;&lt;D xsi:type="xsd:double"&gt;94.7210507690288&lt;/D&gt;&lt;D xsi:type="xsd:double"&gt;96.049075202402435&lt;/D&gt;&lt;D xsi:type="xsd:double"&gt;19.4572779138117&lt;/D&gt;&lt;D xsi:type="xsd:double"&gt;72.475361898420715&lt;/D&gt;&lt;D xsi:type="xsd:double"&gt;69.205347831948643&lt;/D&gt;&lt;D xsi:type="xsd:double"&gt;32.488083089106887&lt;/D&gt;&lt;D xsi:type="xsd:double"&gt;32.278508337523363&lt;/D&gt;&lt;D xsi:type="xsd:double"&gt;100&lt;/D&gt;&lt;D xsi:type="xsd:double"&gt;42.04099465001633&lt;/D&gt;&lt;D xsi:type="xsd:double"&gt;66.8432327614404&lt;/D&gt;&lt;D xsi:type="xsd:double"&gt;48.586538852573128&lt;/D&gt;&lt;D xsi:type="xsd:double"&gt;74.82651456086802&lt;/D&gt;&lt;D xsi:type="xsd:double"&gt;61.718966840372879&lt;/D&gt;&lt;D xsi:type="xsd:double"&gt;2.3361916614289382&lt;/D&gt;&lt;D xsi:type="xsd:double"&gt;6.3097107461033426&lt;/D&gt;&lt;D xsi:type="xsd:double"&gt;3.4164884742323891&lt;/D&gt;&lt;D xsi:type="xsd:double"&gt;77.192089259770341&lt;/D&gt;&lt;D xsi:type="xsd:double"&gt;76.8051465070097&lt;/D&gt;&lt;D xsi:type="xsd:double"&gt;35.947191277124077&lt;/D&gt;&lt;D xsi:type="xsd:double"&gt;14.58701544775974&lt;/D&gt;&lt;D xsi:type="xsd:double"&gt;90.729704009724628&lt;/D&gt;&lt;D xsi:type="xsd:double"&gt;18.78127872744308&lt;/D&gt;&lt;D xsi:type="xsd:double"&gt;3.8846866666956421&lt;/D&gt;&lt;D xsi:type="xsd:double"&gt;6.5487986036459809&lt;/D&gt;&lt;D xsi:type="xsd:double"&gt;30.393677709550989&lt;/D&gt;&lt;D xsi:type="xsd:double"&gt;23.597382584393511&lt;/D&gt;&lt;D xsi:type="xsd:double"&gt;41.165701315332932&lt;/D&gt;&lt;D xsi:type="xsd:double"&gt;87.140442276137748&lt;/D&gt;&lt;D xsi:type="xsd:double"&gt;12.34925397160489&lt;/D&gt;&lt;D xsi:type="xsd:double"&gt;62.157647112459173&lt;/D&gt;&lt;D xsi:type="xsd:double"&gt;89.38783026013239&lt;/D&gt;&lt;D xsi:type="xsd:double"&gt;69.976383521970547&lt;/D&gt;&lt;D xsi:type="xsd:double"&gt;93.796131919789758&lt;/D&gt;&lt;D xsi:type="xsd:double"&gt;51.868387583554842&lt;/D&gt;&lt;D xsi:type="xsd:double"&gt;1.7362008723350719&lt;/D&gt;&lt;D xsi:type="xsd:double"&gt;82.567524192471993&lt;/D&gt;&lt;D xsi:type="xsd:double"&gt;42.088143426078&lt;/D&gt;&lt;D xsi:type="xsd:double"&gt;99.674740750174834&lt;/D&gt;&lt;D xsi:type="xsd:double"&gt;68.610551767746443&lt;/D&gt;&lt;D xsi:type="xsd:double"&gt;20.053677999978579&lt;/D&gt;&lt;D xsi:type="xsd:double"&gt;16.6597905626483&lt;/D&gt;&lt;D xsi:type="xsd:double"&gt;97.065165186908231&lt;/D&gt;&lt;D xsi:type="xsd:double"&gt;41.466688969135483&lt;/D&gt;&lt;D xsi:type="xsd:double"&gt;46.2202949130344&lt;/D&gt;&lt;D xsi:type="xsd:double"&gt;65.7346163178905&lt;/D&gt;&lt;D xsi:type="xsd:double"&gt;56.02292936315488&lt;/D&gt;&lt;D xsi:type="xsd:double"&gt;50.999356790004157&lt;/D&gt;&lt;D xsi:type="xsd:double"&gt;14.48156989809703&lt;/D&gt;&lt;D xsi:type="xsd:double"&gt;94.730315156735458&lt;/D&gt;&lt;D xsi:type="xsd:double"&gt;19.65703862320607&lt;/D&gt;&lt;D xsi:type="xsd:double"&gt;81.140551431581571&lt;/D&gt;&lt;D xsi:type="xsd:double"&gt;50.823662563398941&lt;/D&gt;&lt;D xsi:type="xsd:double"&gt;86.713003917570617&lt;/D&gt;&lt;D xsi:type="xsd:double"&gt;35.290125287664488&lt;/D&gt;&lt;D xsi:type="xsd:double"&gt;45.4283582155992&lt;/D&gt;&lt;D xsi:type="xsd:double"&gt;94.6465453146358&lt;/D&gt;&lt;D xsi:type="xsd:double"&gt;43.574976694202043&lt;/D&gt;&lt;D xsi:type="xsd:double"&gt;88.608250135583916&lt;/D&gt;&lt;D xsi:type="xsd:double"&gt;94.075200248941556&lt;/D&gt;&lt;D xsi:type="xsd:double"&gt;84.8991514960608&lt;/D&gt;&lt;D xsi:type="xsd:double"&gt;4.9024939798180842&lt;/D&gt;&lt;D xsi:type="xsd:double"&gt;95.51123872473201&lt;/D&gt;&lt;D xsi:type="xsd:double"&gt;21.210561358660989&lt;/D&gt;&lt;D xsi:type="xsd:double"&gt;82.82243137183228&lt;/D&gt;&lt;D xsi:type="xsd:double"&gt;10.12503280821417&lt;/D&gt;&lt;D xsi:type="xsd:double"&gt;54.2216194329683&lt;/D&gt;&lt;D xsi:type="xsd:double"&gt;77.106457015350557&lt;/D&gt;&lt;D xsi:type="xsd:double"&gt;1.652781661028452&lt;/D&gt;&lt;D xsi:type="xsd:double"&gt;72.667624341595783&lt;/D&gt;&lt;D xsi:type="xsd:double"&gt;21.705027032332691&lt;/D&gt;&lt;D xsi:type="xsd:double"&gt;96.63172953585314&lt;/D&gt;&lt;D xsi:type="xsd:double"&gt;80.42173671231329&lt;/D&gt;&lt;D xsi:type="xsd:double"&gt;97.704416760859985&lt;/D&gt;&lt;D xsi:type="xsd:double"&gt;94.460400098185858&lt;/D&gt;&lt;D xsi:type="xsd:double"&gt;81.102665113642075&lt;/D&gt;&lt;D xsi:type="xsd:double"&gt;65.52116210605206&lt;/D&gt;&lt;D xsi:type="xsd:double"&gt;9.6123047194583222&lt;/D&gt;&lt;D xsi:type="xsd:double"&gt;11.6272262806195&lt;/D&gt;&lt;D xsi:type="xsd:double"&gt;88.6350723230521&lt;/D&gt;&lt;D xsi:type="xsd:double"&gt;3.692964019300629&lt;/D&gt;&lt;D xsi:type="xsd:double"&gt;10.5833327</t>
        </r>
      </text>
    </comment>
    <comment ref="A67" authorId="0" shapeId="0">
      <text>
        <r>
          <rPr>
            <b/>
            <sz val="9"/>
            <color indexed="81"/>
            <rFont val="Tahoma"/>
            <charset val="1"/>
          </rPr>
          <t>06429721&lt;/D&gt;&lt;D xsi:type="xsd:double"&gt;4.0306244495954688&lt;/D&gt;&lt;D xsi:type="xsd:double"&gt;4.0061013223834978&lt;/D&gt;&lt;D xsi:type="xsd:double"&gt;95.565002676984463&lt;/D&gt;&lt;D xsi:type="xsd:double"&gt;26.130504676129281&lt;/D&gt;&lt;D xsi:type="xsd:double"&gt;18.90221568726799&lt;/D&gt;&lt;D xsi:type="xsd:double"&gt;0&lt;/D&gt;&lt;D xsi:type="xsd:double"&gt;91.713033230977132&lt;/D&gt;&lt;D xsi:type="xsd:double"&gt;66.327364445783616&lt;/D&gt;&lt;D xsi:type="xsd:double"&gt;1.687474435794639&lt;/D&gt;&lt;D xsi:type="xsd:double"&gt;95.528860907910016&lt;/D&gt;&lt;D xsi:type="xsd:double"&gt;28.265443824964731&lt;/D&gt;&lt;D xsi:type="xsd:double"&gt;72.865479979692566&lt;/D&gt;&lt;D xsi:type="xsd:double"&gt;87.966256046874378&lt;/D&gt;&lt;D xsi:type="xsd:double"&gt;13.47221008052942&lt;/D&gt;&lt;D xsi:type="xsd:double"&gt;17.086087645468691&lt;/D&gt;&lt;D xsi:type="xsd:double"&gt;91.908064403946639&lt;/D&gt;&lt;D xsi:type="xsd:double"&gt;3.5765001504234122&lt;/D&gt;&lt;D xsi:type="xsd:double"&gt;25.51362599066838&lt;/D&gt;&lt;D xsi:type="xsd:double"&gt;38.20568271412246&lt;/D&gt;&lt;D xsi:type="xsd:double"&gt;91.266878914538836&lt;/D&gt;&lt;D xsi:type="xsd:double"&gt;86.342679020128159&lt;/D&gt;&lt;D xsi:type="xsd:double"&gt;0.51792273530662314&lt;/D&gt;&lt;D xsi:type="xsd:double"&gt;2.3730434432503649&lt;/D&gt;&lt;D xsi:type="xsd:double"&gt;32.709969984638789&lt;/D&gt;&lt;D xsi:type="xsd:double"&gt;25.83450011709796&lt;/D&gt;&lt;D xsi:type="xsd:double"&gt;97.101982669932184&lt;/D&gt;&lt;D xsi:type="xsd:double"&gt;43.914296732498492&lt;/D&gt;&lt;D xsi:type="xsd:double"&gt;10.41155084197861&lt;/D&gt;&lt;D xsi:type="xsd:double"&gt;12.10066330644683&lt;/D&gt;&lt;D xsi:type="xsd:double"&gt;2.087929798216142&lt;/D&gt;&lt;D xsi:type="xsd:double"&gt;99.12329188516668&lt;/D&gt;&lt;D xsi:type="xsd:double"&gt;63.38433723329738&lt;/D&gt;&lt;D xsi:type="xsd:double"&gt;83.203448851494372&lt;/D&gt;&lt;D xsi:type="xsd:double"&gt;100&lt;/D&gt;&lt;D xsi:type="xsd:double"&gt;89.509222669390937&lt;/D&gt;&lt;D xsi:type="xsd:double"&gt;46.401132617410809&lt;/D&gt;&lt;D xsi:type="xsd:double"&gt;35.7443552503309&lt;/D&gt;&lt;D xsi:type="xsd:double"&gt;24.22119400159945&lt;/D&gt;&lt;D xsi:type="xsd:double"&gt;8.2634359809494011&lt;/D&gt;&lt;D xsi:type="xsd:double"&gt;89.818860708768057&lt;/D&gt;&lt;D xsi:type="xsd:double"&gt;94.865153947152663&lt;/D&gt;&lt;D xsi:type="xsd:double"&gt;89.189633590463984&lt;/D&gt;&lt;D xsi:type="xsd:double"&gt;67.531971307569023&lt;/D&gt;&lt;D xsi:type="xsd:double"&gt;14.021876217232821&lt;/D&gt;&lt;D xsi:type="xsd:double"&gt;31.012712552623778&lt;/D&gt;&lt;D xsi:type="xsd:double"&gt;94.468940195906484&lt;/D&gt;&lt;D xsi:type="xsd:double"&gt;7.2285322483725087&lt;/D&gt;&lt;D xsi:type="xsd:double"&gt;11.42843795338946&lt;/D&gt;&lt;D xsi:type="xsd:double"&gt;10.29190707556808&lt;/D&gt;&lt;D xsi:type="xsd:double"&gt;21.20346938199825&lt;/D&gt;&lt;D xsi:type="xsd:double"&gt;64.772720269110934&lt;/D&gt;&lt;D xsi:type="xsd:double"&gt;31.127317951630641&lt;/D&gt;&lt;D xsi:type="xsd:double"&gt;18.110977305125161&lt;/D&gt;&lt;D xsi:type="xsd:double"&gt;30.962429256050729&lt;/D&gt;&lt;D xsi:type="xsd:double"&gt;33.179562264401532&lt;/D&gt;&lt;D xsi:type="xsd:double"&gt;98.2716633947019&lt;/D&gt;&lt;D xsi:type="xsd:double"&gt;4.8379544248672781&lt;/D&gt;&lt;D xsi:type="xsd:double"&gt;56.9538656429145&lt;/D&gt;&lt;D xsi:type="xsd:double"&gt;6.6282982541607556&lt;/D&gt;&lt;D xsi:type="xsd:double"&gt;0.24217921913080079&lt;/D&gt;&lt;D xsi:type="xsd:double"&gt;66.7402834559566&lt;/D&gt;&lt;D xsi:type="xsd:double"&gt;94.104744419728149&lt;/D&gt;&lt;D xsi:type="xsd:double"&gt;10.42512122698073&lt;/D&gt;&lt;D xsi:type="xsd:double"&gt;89.54977568541662&lt;/D&gt;&lt;D xsi:type="xsd:double"&gt;86.211136972313781&lt;/D&gt;&lt;D xsi:type="xsd:double"&gt;92.452411413510617&lt;/D&gt;&lt;D xsi:type="xsd:double"&gt;20.085234168272262&lt;/D&gt;&lt;D xsi:type="xsd:double"&gt;5.93776318110485&lt;/D&gt;&lt;D xsi:type="xsd:double"&gt;12.350034615942221&lt;/D&gt;&lt;D xsi:type="xsd:double"&gt;3.090610703112088&lt;/D&gt;&lt;D xsi:type="xsd:double"&gt;98.881380019934582&lt;/D&gt;&lt;D xsi:type="xsd:double"&gt;92.034900640411109&lt;/D&gt;&lt;D xsi:type="xsd:double"&gt;87.791362519806611&lt;/D&gt;&lt;D xsi:type="xsd:double"&gt;5.4515588659295&lt;/D&gt;&lt;D xsi:type="xsd:double"&gt;87.741150142711049&lt;/D&gt;&lt;D xsi:type="xsd:double"&gt;96.225986837479454&lt;/D&gt;&lt;D xsi:type="xsd:double"&gt;20.19377345514707&lt;/D&gt;&lt;D xsi:type="xsd:double"&gt;100&lt;/D&gt;&lt;D xsi:type="xsd:double"&gt;83.4246473940411&lt;/D&gt;&lt;D xsi:type="xsd:double"&gt;6.4545767736239528&lt;/D&gt;&lt;D xsi:type="xsd:double"&gt;1.946256681411302&lt;/D&gt;&lt;D xsi:type="xsd:double"&gt;87.7447291366662&lt;/D&gt;&lt;D xsi:type="xsd:double"&gt;0&lt;/D&gt;&lt;D xsi:type="xsd:double"&gt;63.815294036486023&lt;/D&gt;&lt;D xsi:type="xsd:double"&gt;8.35592044948774&lt;/D&gt;&lt;D xsi:type="xsd:double"&gt;44.32351957098831&lt;/D&gt;&lt;D xsi:type="xsd:double"&gt;99.171376459423627&lt;/D&gt;&lt;D xsi:type="xsd:double"&gt;87.86256650815946&lt;/D&gt;&lt;D xsi:type="xsd:double"&gt;40.320673743305882&lt;/D&gt;&lt;D xsi:type="xsd:double"&gt;80.3288798742422&lt;/D&gt;&lt;D xsi:type="xsd:double"&gt;84.0947691130255&lt;/D&gt;&lt;D xsi:type="xsd:double"&gt;14.76840166282032&lt;/D&gt;&lt;D xsi:type="xsd:double"&gt;35.302316339636477&lt;/D&gt;&lt;D xsi:type="xsd:double"&gt;96.370109717461887&lt;/D&gt;&lt;D xsi:type="xsd:double"&gt;78.812808869615168&lt;/D&gt;&lt;D xsi:type="xsd:double"&gt;89.712718329571516&lt;/D&gt;&lt;D xsi:type="xsd:double"&gt;96.640728522273861&lt;/D&gt;&lt;D xsi:type="xsd:double"&gt;50.714194996992759&lt;/D&gt;&lt;D xsi:type="xsd:double"&gt;34.179616827975522&lt;/D&gt;&lt;D xsi:type="xsd:double"&gt;81.338992691119046&lt;/D&gt;&lt;D xsi:type="xsd:double"&gt;63.134492716338578&lt;/D&gt;&lt;D xsi:type="xsd:double"&gt;3.7349249705059711&lt;/D&gt;&lt;D xsi:type="xsd:double"&gt;82.364404893769162&lt;/D&gt;&lt;D xsi:type="xsd:double"&gt;14.19618196431721&lt;/D&gt;&lt;D xsi:type="xsd:double"&gt;69.66700225065162&lt;/D&gt;&lt;D xsi:type="xsd:double"&gt;22.41289495779381&lt;/D&gt;&lt;D xsi:type="xsd:double"&gt;1.6219731437442939&lt;/D&gt;&lt;D xsi:type="xsd:double"&gt;93.725954776706558&lt;/D&gt;&lt;D xsi:type="xsd:double"&gt;92.758207793585569&lt;/D&gt;&lt;D xsi:type="xsd:double"&gt;10.15650356170509&lt;/D&gt;&lt;D xsi:type="xsd:double"&gt;7.07223749091764&lt;/D&gt;&lt;D xsi:type="xsd:double"&gt;21.296445058956571&lt;/D&gt;&lt;D xsi:type="xsd:double"&gt;7.6223161598116551&lt;/D&gt;&lt;D xsi:type="xsd:double"&gt;10.290559698258731&lt;/D&gt;&lt;D xsi:type="xsd:double"&gt;1.597125321506216&lt;/D&gt;&lt;D xsi:type="xsd:double"&gt;27.077267784075929&lt;/D&gt;&lt;D xsi:type="xsd:double"&gt;60.721826957419822&lt;/D&gt;&lt;D xsi:type="xsd:double"&gt;62.972624232145847&lt;/D&gt;&lt;D xsi:type="xsd:double"&gt;46.890808747989233&lt;/D&gt;&lt;D xsi:type="xsd:double"&gt;5.058993501447997&lt;/D&gt;&lt;D xsi:type="xsd:double"&gt;93.875161586106586&lt;/D&gt;&lt;D xsi:type="xsd:double"&gt;3.4995868457825&lt;/D&gt;&lt;D xsi:type="xsd:double"&gt;21.054633433979141&lt;/D&gt;&lt;D xsi:type="xsd:double"&gt;81.285576864694335&lt;/D&gt;&lt;D xsi:type="xsd:double"&gt;89.537449755900838&lt;/D&gt;&lt;D xsi:type="xsd:double"&gt;58.305733223484822&lt;/D&gt;&lt;D xsi:type="xsd:double"&gt;0&lt;/D&gt;&lt;D xsi:type="xsd:double"&gt;50.3652924542011&lt;/D&gt;&lt;D xsi:type="xsd:double"&gt;37.911766738972943&lt;/D&gt;&lt;D xsi:type="xsd:double"&gt;90.762058207753043&lt;/D&gt;&lt;D xsi:type="xsd:double"&gt;96.3182372324738&lt;/D&gt;&lt;D xsi:type="xsd:double"&gt;74.393967174365031&lt;/D&gt;&lt;D xsi:type="xsd:double"&gt;97.9962953003623&lt;/D&gt;&lt;D xsi:type="xsd:double"&gt;7.4963669189605424&lt;/D&gt;&lt;D xsi:type="xsd:double"&gt;0.96033096667129825&lt;/D&gt;&lt;D xsi:type="xsd:double"&gt;2.408426806932805&lt;/D&gt;&lt;D xsi:type="xsd:double"&gt;48.584580607106638&lt;/D&gt;&lt;D xsi:type="xsd:double"&gt;13.429194266751191&lt;/D&gt;&lt;D xsi:type="xsd:double"&gt;13.997445849669941&lt;/D&gt;&lt;D xsi:type="xsd:double"&gt;6.0302836657073389&lt;/D&gt;&lt;D xsi:type="xsd:double"&gt;80.944660992684092&lt;/D&gt;&lt;D xsi:type="xsd:double"&gt;50.515430923070213&lt;/D&gt;&lt;D xsi:type="xsd:double"&gt;10.224173300596251&lt;/D&gt;&lt;D xsi:type="xsd:double"&gt;8.0508903661421236&lt;/D&gt;&lt;D xsi:type="xsd:double"&gt;40.470101842637042&lt;/D&gt;&lt;D xsi:type="xsd:double"&gt;23.3492738073479&lt;/D&gt;&lt;D xsi:type="xsd:double"&gt;48.100375725863287&lt;/D&gt;&lt;D xsi:type="xsd:double"&gt;24.733974610011579&lt;/D&gt;&lt;D xsi:type="xsd:double"&gt;18.705695468488969&lt;/D&gt;&lt;D xsi:type="xsd:double"&gt;89.4886810200204&lt;/D&gt;&lt;D xsi:type="xsd:double"&gt;26.68339889477528&lt;/D&gt;&lt;D xsi:type="xsd:double"&gt;32.731061412340132&lt;/D&gt;&lt;D xsi:type="xsd:double"&gt;17.364821021943339&lt;/D&gt;&lt;D xsi:type="xsd:double"&gt;95.958770757145246&lt;/D&gt;&lt;D xsi:type="xsd:double"&gt;99.351759561026356&lt;/D&gt;&lt;D xsi:type="xsd:double"&gt;23.53557196463413&lt;/D&gt;&lt;D xsi:type="xsd:double"&gt;2.3478505342188112&lt;/D&gt;&lt;D xsi:type="xsd:double"&gt;26.922746217170442&lt;/D&gt;&lt;D xsi:type="xsd:double"&gt;96.469912396290781&lt;/D&gt;&lt;D xsi:type="xsd:double"&gt;0&lt;/D&gt;&lt;D xsi:type="xsd:double"&gt;0&lt;/D&gt;&lt;D xsi:type="xsd:double"&gt;94.70469389580353&lt;/D&gt;&lt;D xsi:type="xsd:double"&gt;36.410809479668217&lt;/D&gt;&lt;D xsi:type="xsd:double"&gt;17.51432945629103&lt;/D&gt;&lt;D xsi:type="xsd:double"&gt;38.885304203320572&lt;/D&gt;&lt;D xsi:type="xsd:double"&gt;87.101563535982763&lt;/D&gt;&lt;D xsi:type="xsd:double"&gt;68.698486871428571&lt;/D&gt;&lt;D xsi:type="xsd:double"&gt;13.26235606379773&lt;/D&gt;&lt;D xsi:type="xsd:double"&gt;100&lt;/D&gt;&lt;D xsi:type="xsd:double"&gt;11.221506178583979&lt;/D&gt;&lt;D xsi:type="xsd:double"&gt;92.429278318496273&lt;/D&gt;&lt;D xsi:type="xsd:double"&gt;46.775824240320887&lt;/D&gt;&lt;D xsi:type="xsd:double"&gt;22.667474749564288&lt;/D&gt;&lt;D xsi:type="xsd:double"&gt;17.261475070108322&lt;/D&gt;&lt;D xsi:type="xsd:double"&gt;93.7312997226813&lt;/D&gt;&lt;D xsi:type="xsd:double"&gt;5.5512914749185693&lt;/D&gt;&lt;D xsi:type="xsd:double"&gt;0.27847899832011669&lt;/D&gt;&lt;D xsi:type="xsd:double"&gt;10.140738932747039&lt;/D&gt;&lt;D xsi:type="xsd:double"&gt;0&lt;/D&gt;&lt;D xsi:type="xsd:double"&gt;4.36118267504104&lt;/D&gt;&lt;D xsi:type="xsd:double"&gt;0.08995643548810825&lt;/D&gt;&lt;D xsi:type="xsd:double"&gt;91.183953528002931&lt;/D&gt;&lt;D xsi:type="xsd:double"&gt;47.048761084128927&lt;/D&gt;&lt;D xsi:type="xsd:double"&gt;18.836379509506539&lt;/D&gt;&lt;D xsi:type="xsd:double"&gt;98.180847113379755&lt;/D&gt;&lt;D xsi:type="xsd:double"&gt;61.022041791950762&lt;/D&gt;&lt;D xsi:type="xsd:double"&gt;33.765220393222528&lt;/D&gt;&lt;D xsi:type="xsd:double"&gt;9.1205935553451223&lt;/D&gt;&lt;D xsi:type="xsd:double"&gt;2.7524359172026172&lt;/D&gt;&lt;D xsi:type="xsd:double"&gt;48.170077736586912&lt;/D&gt;&lt;D xsi:type="xsd:double"&gt;97.545130994140351&lt;/D&gt;&lt;D xsi:type="xsd:double"&gt;5.4317863278350211&lt;/D&gt;&lt;D xsi:type="xsd:double"&gt;94.6475258976438&lt;/D&gt;&lt;D xsi:type="xsd:double"&gt;36.499642356237473&lt;/D&gt;&lt;D xsi:type="xsd:double"&gt;90.565770331623412&lt;/D&gt;&lt;D xsi:type="xsd:double"&gt;99.303455816590926&lt;/D&gt;&lt;D xsi:type="xsd:double"&gt;98.813138830785007&lt;/D&gt;&lt;D xsi:type="xsd:double"&gt;59.387017758766333&lt;/D&gt;&lt;D xsi:type="xsd:double"&gt;4.2885526351220733&lt;/D&gt;&lt;D xsi:type="xsd:double"&gt;0.15748655360774069&lt;/D&gt;&lt;D xsi:type="xsd:double"&gt;66.464117128777374&lt;/D&gt;&lt;D xsi:type="xsd:double"&gt;96.561295663853386&lt;/D&gt;&lt;D xsi:type="xsd:double"&gt;18.944806842639011&lt;/D&gt;&lt;D xsi:type="xsd:double"&gt;27.581104088357009&lt;/D&gt;&lt;D xsi:type="xsd:double"&gt;0&lt;/D&gt;&lt;D xsi:type="xsd:double"&gt;39.53621886495872&lt;/D&gt;&lt;D xsi:type="xsd:double"&gt;67.613999711286809&lt;/D&gt;&lt;D xsi:type="xsd:double"&gt;89.647502594457578&lt;/D&gt;&lt;D xsi:type="xsd:double"&gt;0.70642826935744651&lt;/D&gt;&lt;D xsi:type="xsd:double"&gt;62.578107708366758&lt;/D&gt;&lt;D xsi:type="xsd:double"&gt;6.1748385641952019&lt;/D&gt;&lt;D xsi:type="xsd:double"&gt;0&lt;/D&gt;&lt;D xsi:type="xsd:double"&gt;14.118440025009489&lt;/D&gt;&lt;D xsi:type="xsd:double"&gt;10.549381839912559&lt;/D&gt;&lt;D xsi:type="xsd:double"&gt;99.657725208565665&lt;/D&gt;&lt;D xsi:type="xsd:double"&gt;30.86663006276931&lt;/D&gt;&lt;D xsi:type="xsd:double"&gt;12.029833251395919&lt;/D&gt;&lt;D xsi:type="xsd:double"&gt;2.5202308770597348&lt;/D&gt;&lt;D xsi:type="xsd:double"&gt;6.0478316254835081&lt;/D&gt;&lt;D xsi:type="xsd:double"&gt;99.017340860005632&lt;/D&gt;&lt;D xsi:type="xsd:double"&gt;90.387939047469047&lt;/D&gt;&lt;D xsi:type="xsd:double"&gt;53.85070839370065&lt;/D&gt;&lt;D xsi:type="xsd:double"&gt;87.572759449480614&lt;/D&gt;&lt;D xsi:type="xsd:double"&gt;88.366459295638677&lt;/D&gt;&lt;D xsi:type="xsd:double"&gt;90.891047685141018&lt;/D&gt;&lt;D xsi:type="xsd:double"&gt;17.046308526812741&lt;/D&gt;&lt;D xsi:type="xsd:double"&gt;95.183275211559391&lt;/D&gt;&lt;D xsi:type="xsd:double"&gt;0.344560065147664&lt;/D&gt;&lt;D xsi:type="xsd:double"&gt;84.3322486998175&lt;/D&gt;&lt;D xsi:type="xsd:double"&gt;6.79052449599604&lt;/D&gt;&lt;D xsi:type="xsd:double"&gt;77.80139862055529&lt;/D&gt;&lt;D xsi:type="xsd:double"&gt;100&lt;/D&gt;&lt;D xsi:type="xsd:double"&gt;93.290291257289852&lt;/D&gt;&lt;D xsi:type="xsd:double"&gt;93.729134269842064&lt;/D&gt;&lt;D xsi:type="xsd:double"&gt;97.058918349595231&lt;/D&gt;&lt;D xsi:type="xsd:double"&gt;63.710124454396023&lt;/D&gt;&lt;D xsi:type="xsd:double"&gt;7.3202844034092136&lt;/D&gt;&lt;D xsi:type="xsd:double"&gt;4.10000653118709&lt;/D&gt;&lt;D xsi:type="xsd:double"&gt;67.345485357238715&lt;/D&gt;&lt;D xsi:type="xsd:double"&gt;6.6440365951792826&lt;/D&gt;&lt;D xsi:type="xsd:double"&gt;99.913012107709847&lt;/D&gt;&lt;D xsi:type="xsd:double"&gt;25.20420074597418&lt;/D&gt;&lt;D xsi:type="xsd:double"&gt;63.929361176965628&lt;/D&gt;&lt;D xsi:type="xsd:double"&gt;98.5822905934619&lt;/D&gt;&lt;D xsi:type="xsd:double"&gt;0.11160520971368231&lt;/D&gt;&lt;D xsi:type="xsd:double"&gt;91.507260035712477&lt;/D&gt;&lt;D xsi:type="xsd:double"&gt;94.194484716026921&lt;/D&gt;&lt;D xsi:type="xsd:double"&gt;83.6552385326704&lt;/D&gt;&lt;D xsi:type="xsd:double"&gt;0.12826606701433541&lt;/D&gt;&lt;D xsi:type="xsd:double"&gt;55.162272064282661&lt;/D&gt;&lt;D xsi:type="xsd:double"&gt;2.3341874714499431&lt;/D&gt;&lt;D xsi:type="xsd:double"&gt;11.970008985704469&lt;/D&gt;&lt;D xsi:type="xsd:double"&gt;29.720910767770871&lt;/D&gt;&lt;D xsi:type="xsd:double"&gt;2.882769574059314&lt;/D&gt;&lt;D xsi:type="xsd:double"&gt;82.450635040993319&lt;/D&gt;&lt;D xsi:type="xsd:double"&gt;6.5536210190839581&lt;/D&gt;&lt;D xsi:type="xsd:double"&gt;96.051031335143961&lt;/D&gt;&lt;D xsi:type="xsd:double"&gt;93.305287753879114&lt;/D&gt;&lt;D xsi:type="xsd:double"&gt;4.4685108531329929&lt;/D&gt;&lt;D xsi:type="xsd:double"&gt;99.639445333500134&lt;/D&gt;&lt;D xsi:type="xsd:double"&gt;75.689413107413216&lt;/D&gt;&lt;D xsi:type="xsd:double"&gt;90.686648194083247&lt;/D&gt;&lt;D xsi:type="xsd:double"&gt;3.1600575234698529&lt;/D&gt;&lt;D xsi:type="xsd:double"&gt;97.61492928199641&lt;/D&gt;&lt;D xsi:type="xsd:double"&gt;37.19575690366792&lt;/D&gt;&lt;D xsi:type="xsd:double"&gt;0.4696232925393824&lt;/D&gt;&lt;D xsi:type="xsd:double"&gt;61.831443706311752&lt;/D&gt;&lt;D xsi:type="xsd:double"&gt;2.9583563177662051&lt;/D&gt;&lt;D xsi:type="xsd:double"&gt;34.0523849893448&lt;/D&gt;&lt;D xsi:type="xsd:double"&gt;3.8078854819247581&lt;/D&gt;&lt;D xsi:type="xsd:double"&gt;95.8903415952015&lt;/D&gt;&lt;D xsi:type="xsd:double"&gt;1.3662754276189459&lt;/D&gt;&lt;D xsi:type="xsd:double"&gt;63.301856943772428&lt;/D&gt;&lt;D xsi:type="xsd:double"&gt;95.567253277334345&lt;/D&gt;&lt;D xsi:type="xsd:double"&gt;25.076339934708621&lt;/D&gt;&lt;D xsi:type="xsd:double"&gt;98.602696725138145&lt;/D&gt;&lt;D xsi:type="xsd:double"&gt;19.26997790038028&lt;/D&gt;&lt;D xsi:type="xsd:double"&gt;13.422769422788379&lt;/D&gt;&lt;D xsi:type="xsd:double"&gt;17.429501478374931&lt;/D&gt;&lt;D xsi:type="xsd:double"&gt;95.191288817502411&lt;/D&gt;&lt;D xsi:type="xsd:double"&gt;23.967855470960039&lt;/D&gt;&lt;D xsi:type="xsd:double"&gt;79.574892553103766&lt;/D&gt;&lt;D xsi:type="xsd:double"&gt;41.89897071341359&lt;/D&gt;&lt;D xsi:type="xsd:double"&gt;96.1515893686742&lt;/D&gt;&lt;D xsi:type="xsd:double"&gt;88.614175326281&lt;/D&gt;&lt;D xsi:type="xsd:double"&gt;87.443711716963975&lt;/D&gt;&lt;D xsi:type="xsd:double"&gt;71.782929902201047&lt;/D&gt;&lt;D xsi:type="xsd:double"&gt;88.043156459950538&lt;/D&gt;&lt;D xsi:type="xsd:double"&gt;1.442098923772746&lt;/D&gt;&lt;D xsi:type="xsd:double"&gt;99.799157980749214&lt;/D&gt;&lt;D xsi:type="xsd:double"&gt;34.41338281578988&lt;/D&gt;&lt;D xsi:type="xsd:double"&gt;79.939817773567441&lt;/D&gt;&lt;D xsi:type="xsd:double"&gt;27.75732554230752&lt;/D&gt;&lt;D xsi:type="xsd:double"&gt;93.930755033017292&lt;/D&gt;&lt;D xsi:type="xsd:double"&gt;78.835890263856029&lt;/D&gt;&lt;D xsi:type="xsd:double"&gt;2.9574043968687729&lt;/D&gt;&lt;D xsi:type="xsd:double"&gt;91.9353785848107&lt;/D&gt;&lt;D xsi:type="xsd:double"&gt;27.671880699826861&lt;/D&gt;&lt;D xsi:type="xsd:double"&gt;96.3480638585885&lt;/D&gt;&lt;D xsi:type="xsd:double"&gt;32.736413346969783&lt;/D&gt;&lt;D xsi:type="xsd:double"&gt;20.103182709218022&lt;/D&gt;&lt;D xsi:type="xsd:double"&gt;21.529073209628159&lt;/D&gt;&lt;D xsi:type="xsd:double"&gt;97.720024369363557&lt;/D&gt;&lt;D xsi:type="xsd:double"&gt;23.39587345102732&lt;/D&gt;&lt;D xsi:type="xsd:double"&gt;2.493759596479908&lt;/D&gt;&lt;D xsi:type="xsd:double"&gt;90.1355540421791&lt;/D&gt;&lt;D xsi:type="xsd:double"&gt;48.72685363672781&lt;/D&gt;&lt;D xsi:type="xsd:double"&gt;97.784337369832087&lt;/D&gt;&lt;D xsi:type="xsd:double"&gt;40.000517838225321&lt;/D&gt;&lt;D xsi:type="xsd:double"&gt;73.721073865150643&lt;/D&gt;&lt;D xsi:type="xsd:double"&gt;49.171297825883613&lt;/D&gt;&lt;D xsi:type="xsd:double"&gt;55.666056982730353&lt;/D&gt;&lt;D xsi:type="xsd:double"&gt;88.876006120959829&lt;/D&gt;&lt;D xsi:type="xsd:double"&gt;16.6502678498246&lt;/D&gt;&lt;D xsi:type="xsd:double"&gt;16.95842344007421&lt;/D&gt;&lt;D xsi:type="xsd:double"&gt;6.6777794170249356&lt;/D&gt;&lt;D xsi:type="xsd:double"&gt;94.833119573727231&lt;/D&gt;&lt;D xsi:type="xsd:double"&gt;80.405819706062786&lt;/D&gt;&lt;D xsi:type="xsd:double"&gt;4.6088511521023534&lt;/D&gt;&lt;D xsi:type="xsd:double"&gt;94.24485336714568&lt;/D&gt;&lt;D xsi:type="xsd:double"&gt;5.2783583660316014&lt;/D&gt;&lt;D xsi:type="xsd:double"&gt;1.075735111368709&lt;/D&gt;&lt;D xsi:type="xsd:double"&gt;24.317603036743481&lt;/D&gt;&lt;D xsi:type="xsd:double"&gt;91.255581836385673&lt;/D&gt;&lt;D xsi:type="xsd:double"&gt;85.131140684135545&lt;/D&gt;&lt;D xsi:type="xsd:double"&gt;54.770620867251971&lt;/D&gt;&lt;D xsi:type="xsd:double"&gt;89.888698375761564&lt;/D&gt;&lt;D xsi:type="xsd:double"&gt;43.328945863090922&lt;/D&gt;&lt;D xsi:type="xsd:double"&gt;23.689975482064579&lt;/D&gt;&lt;D xsi:type="xsd:double"&gt;37.249660996649652&lt;/D&gt;&lt;D xsi:type="xsd:double"&gt;27.20584250329529&lt;/D&gt;&lt;D xsi:type="xsd:double"&gt;2.567980317393308&lt;/D&gt;&lt;D xsi:type="xsd:double"&gt;23.601091884132551&lt;/D&gt;&lt;D xsi:type="xsd:double"&gt;38.435764661604843&lt;/D&gt;&lt;D xsi:type="xsd:double"&gt;12.126222446996509&lt;/D&gt;&lt;D xsi:type="xsd:double"&gt;25.6348095334985&lt;/D&gt;&lt;D xsi:type="xsd:double"&gt;95.832888054700732&lt;/D&gt;&lt;D xsi:type="xsd:double"&gt;15.06874865847408&lt;/D&gt;&lt;D xsi:type="xsd:double"&gt;3.54862790639193&lt;/D&gt;&lt;D xsi:type="xsd:double"&gt;71.719987919318783&lt;/D&gt;&lt;D xsi:type="xsd:double"&gt;41.896176163905977&lt;/D&gt;&lt;D xsi:type="xsd:double"&gt;93.252514905367818&lt;/D&gt;&lt;D xsi:type="xsd:double"&gt;11.46956349042296&lt;/D&gt;&lt;D xsi:type="xsd:double"&gt;2.7198404289337228&lt;/D&gt;&lt;D xsi:type="xsd:double"&gt;2.1977285917092488&lt;/D&gt;&lt;D xsi:type="xsd:double"&gt;91.013449546303221&lt;/D&gt;&lt;D xsi:type="xsd:double"&gt;98.010774783761477&lt;/D&gt;&lt;D xsi:type="xsd:double"&gt;2.7257269811295179&lt;/D&gt;&lt;D xsi:type="xsd:double"&gt;28.75603309108919&lt;/D&gt;&lt;D xsi:type="xsd:double"&gt;72.028885441862727&lt;/D&gt;&lt;D xsi:type="xsd:double"&gt;95.9469235862971&lt;/D&gt;&lt;D xsi:type="xsd:double"&gt;34.79713296449706&lt;/D&gt;&lt;D xsi:type="xsd:double"&gt;1.708676123574157&lt;/D&gt;&lt;D xsi:type="xsd:double"&gt;37.668090789579793&lt;/D&gt;&lt;D xsi:type="xsd:double"&gt;21.112181051981079&lt;/D&gt;&lt;D xsi:type="xsd:double"&gt;92.359706988805229&lt;/D&gt;&lt;D xsi:type="xsd:double"&gt;26.967222735923091&lt;/D&gt;&lt;D xsi:type="xsd:double"&gt;96.911803525561751&lt;/D&gt;&lt;D xsi:type="xsd:double"&gt;85.185504107672941&lt;/D&gt;&lt;D xsi:type="xsd:double"&gt;3.6951571153819711&lt;/D&gt;&lt;D xsi:type="xsd:double"&gt;5.3835616285130907&lt;/D&gt;&lt;D xsi:type="xsd:double"&gt;2.7430623192699111&lt;/D&gt;&lt;D xsi:type="xsd:double"&gt;7.9286970486726132&lt;/D&gt;&lt;D xsi:type="xsd:double"&gt;4.7093928507604907&lt;/D&gt;&lt;D xsi:type="xsd:double"&gt;34.623687015298017&lt;/D&gt;&lt;D xsi:type="xsd:double"&gt;5.3750059124963352&lt;/D&gt;&lt;D xsi:type="xsd:double"&gt;2.941831881611189&lt;/D&gt;&lt;D xsi:type="xsd:double"&gt;72.5750825648439&lt;/D&gt;&lt;D xsi:type="xsd:double"&gt;0.45712585274307732&lt;/D&gt;&lt;D xsi:type="xsd:double"&gt;13.00791876938669&lt;/D&gt;&lt;D xsi:type="xsd:double"&gt;4.8723249008635472&lt;/D&gt;&lt;D xsi:type="xsd:double"&gt;56.098976223412627&lt;/D&gt;&lt;D xsi:type="xsd:double"&gt;88.563620672329&lt;/D&gt;&lt;D xsi:type="xsd:double"&gt;4.84190351301729&lt;/D&gt;&lt;D xsi:type="xsd:double"&gt;28.7467489611921&lt;/D&gt;&lt;D xsi:type="xsd:double"&gt;63.6855366094228&lt;/D&gt;&lt;D xsi:type="xsd:double"&gt;89.086887678480707&lt;/D&gt;&lt;D xsi:type="xsd:double"&gt;97.366400799382873&lt;/D&gt;&lt;D xsi:type="xsd:double"&gt;2.4796856607893041&lt;/D&gt;&lt;D xsi:type="xsd:double"&gt;80.470237653873085&lt;/D&gt;&lt;D xsi:type="xsd:double"&gt;31.11653766432719&lt;/D&gt;&lt;D xsi:type="xsd:double"&gt;0.18904957153055249&lt;/D&gt;&lt;D xsi:type="xsd:double"&gt;84.371130128602218&lt;/D&gt;&lt;D xsi:type="xsd:double"&gt;52.248435296262187&lt;/D&gt;&lt;D xsi:type="xsd:double"&gt;84.14926432206704&lt;/D&gt;&lt;D xsi:type="xsd:double"&gt;19.654016694248849&lt;/D&gt;&lt;D xsi:type="xsd:double"&gt;99.2866598102417&lt;/D&gt;&lt;D xsi:type="xsd:double"&gt;9.4410094645203841&lt;/D&gt;&lt;D xsi:type="xsd:double"&gt;71.233775473826626&lt;/D&gt;&lt;D xsi:type="xsd:double"&gt;4.6030051837002244&lt;/D&gt;&lt;D xsi:type="xsd:double"&gt;96.529331837285639&lt;/D&gt;&lt;D xsi:type="xsd:double"&gt;77.047426642820284&lt;/D&gt;&lt;D xsi:type="xsd:double"&gt;52.6915110476202&lt;/D&gt;&lt;D xsi:type="xsd:double"&gt;58.52539967404239&lt;/D&gt;&lt;D xsi:type="xsd:double"&gt;1.4632286972043751&lt;/D&gt;&lt;D xsi:type="xsd:double"&gt;4.4751733917952574&lt;/D&gt;&lt;D xsi:type="xsd:double"&gt;8.3625261896138259&lt;/D&gt;&lt;D xsi:type="xsd:double"&gt;42.688009519748263&lt;/D&gt;&lt;D xsi:type="xsd:double"&gt;85.889771333879466&lt;/D&gt;&lt;D xsi:type="xsd:double"&gt;12.128223457826831&lt;/D&gt;&lt;D xsi:type="xsd:double"&gt;99.390610680188047&lt;/D&gt;&lt;D xsi:type="xsd:double"&gt;91.829489354616769&lt;/D&gt;&lt;D xsi:type="xsd:double"&gt;21.26253273699869&lt;/D&gt;&lt;D xsi:type="xsd:double"&gt;57.555861880187017&lt;/D&gt;&lt;D xsi:type="xsd:double"&gt;20.500411593493261&lt;/D&gt;&lt;D xsi:type="xsd:double"&gt;0.48285768265750451&lt;/D&gt;&lt;D xsi:type="xsd:double"&gt;34.361276876540757&lt;/D&gt;&lt;D xsi:type="xsd:double"&gt;22.636699274785808&lt;/D&gt;&lt;D xsi:type="xsd:double"&gt;9.0938229423390489&lt;/D&gt;&lt;D xsi:type="xsd:double"&gt;88.220204249833827&lt;/D&gt;&lt;D xsi:type="xsd:double"&gt;19.82112454161377&lt;/D&gt;&lt;D xsi:type="xsd:double"&gt;95.52541517955278&lt;/D&gt;&lt;D xsi:type="xsd:double"&gt;5.6349884250792242&lt;/D&gt;&lt;D xsi:type="xsd:double"&gt;96.416846033013954&lt;/D&gt;&lt;D xsi:type="xsd:double"&gt;73.9432058574235&lt;/D&gt;&lt;D xsi:type="xsd:double"&gt;1.9673077693671119&lt;/D&gt;&lt;D xsi:type="xsd:double"&gt;26.508518120942831&lt;/D&gt;&lt;D xsi:type="xsd:double"&gt;63.127939005064768&lt;/D&gt;&lt;D xsi:type="xsd:double"&gt;45.026652263821333&lt;/D&gt;&lt;D xsi:type="xsd:double"&gt;98.158578132011627&lt;/D&gt;&lt;D xsi:type="xsd:double"&gt;96.9704329037089&lt;/D&gt;&lt;D xsi:type="xsd:double"&gt;93.990094584320772&lt;/D&gt;&lt;D xsi:type="xsd:double"&gt;61.630329213094328&lt;/D&gt;&lt;D xsi:type="xsd:double"&gt;10.887897655260071&lt;/D&gt;&lt;D xsi:type="xsd:double"&gt;48.110180668136472&lt;/D&gt;&lt;D xsi:type="xsd:double"&gt;98.572235859596418&lt;/D&gt;&lt;D xsi:type="xsd:double"&gt;71.966823595890091&lt;/D&gt;&lt;D xsi:type="xsd:double"&gt;31.839515741988471&lt;/D&gt;&lt;D xsi:type="xsd:double"&gt;94.284417185141834&lt;/D&gt;&lt;D xsi:type="xsd:double"&gt;13.001039812623819&lt;/D&gt;&lt;D xsi:type="xsd:double"&gt;26.923180745917339&lt;/D&gt;&lt;D xsi:type="xsd:double"&gt;87.227180221395059&lt;/D&gt;&lt;D xsi:type="xsd:double"&gt;8.616664296889498&lt;/D&gt;&lt;D xsi:type="xsd:double"&gt;20.28668198418686&lt;/D&gt;&lt;D xsi:type="xsd:double"&gt;87.639425693442519&lt;/D&gt;&lt;D xsi:type="xsd:double"&gt;24.0887406113785&lt;/D&gt;&lt;D xsi:type="xsd:double"&gt;63.329075332567108&lt;/D&gt;&lt;D xsi:type="xsd:double"&gt;0.53580975126913089&lt;/D&gt;&lt;D xsi:type="xsd:double"&gt;99.388795173244333&lt;/D&gt;&lt;D xsi:type="xsd:double"&gt;9.5218287434364282&lt;/D&gt;&lt;D xsi:type="xsd:double"&gt;16.60836289920379&lt;/D&gt;&lt;D xsi:type="xsd:double"&gt;48.967414620113558&lt;/D&gt;&lt;D xsi:type="xsd:double"&gt;39.764125585820707&lt;/D&gt;&lt;D xsi:type="xsd:double"&gt;5.5470929776785232&lt;/D&gt;&lt;D xsi:type="xsd:double"&gt;30.062883041955491&lt;/D&gt;&lt;D xsi:type="xsd:double"&gt;36.902772262467039&lt;/D&gt;&lt;D xsi:type="xsd:double"&gt;7.3873391478525372&lt;/D&gt;&lt;D xsi:type="xsd:double"&gt;1.749608496877981&lt;/D&gt;&lt;D xsi:type="xsd:double"&gt;58.684169288101671&lt;/D&gt;&lt;D xsi:type="xsd:double"&gt;99.573205700615546&lt;/D&gt;&lt;D xsi:type="xsd:double"&gt;16.357206485968849&lt;/D&gt;&lt;D xsi:type="xsd:double"&gt;24.150562471497189&lt;/D&gt;&lt;D xsi:type="xsd:double"&gt;95.46126805750626&lt;/D&gt;&lt;D xsi:type="xsd:double"&gt;38.375250522718773&lt;/D&gt;&lt;D xsi:type="xsd:double"&gt;97.98962454836213&lt;/D&gt;&lt;D xsi:type="xsd:double"&gt;21.308103263787359&lt;/D&gt;&lt;D xsi:type="xsd:double"&gt;26.01162445766343&lt;/D&gt;&lt;D xsi:type="xsd:double"&gt;92.840412526983513&lt;/D&gt;&lt;D xsi:type="xsd:double"&gt;1.8597784280252929&lt;/D&gt;&lt;D xsi:type="xsd:double"&gt;87.626706567058832&lt;/D&gt;&lt;D xsi:type="xsd:double"&gt;13.92100399589264&lt;/D&gt;&lt;D xsi:type="xsd:double"&gt;26.58671812219718&lt;/D&gt;&lt;D xsi:type="xsd:double"&gt;25.2389995034727&lt;/D&gt;&lt;D xsi:type="xsd:double"&gt;97.150909978102632&lt;/D&gt;&lt;D xsi:type="xsd:double"&gt;86.379476662030669&lt;/D&gt;&lt;D xsi:type="xsd:double"&gt;53.421519200525744&lt;/D&gt;&lt;D xsi:type="xsd:double"&gt;36.593665722520313&lt;/D&gt;&lt;D xsi:type="xsd:double"&gt;66.527620476255649&lt;/D&gt;&lt;D xsi:type="xsd:double"&gt;19.028213859550679&lt;/D&gt;&lt;D xsi:type="xsd:double"&gt;92.118110333450915&lt;/D&gt;&lt;D xsi:type="xsd:double"&gt;79.5117719385483&lt;/D&gt;&lt;D xsi:type="xsd:double"&gt;88.873662059979765&lt;/D&gt;&lt;D xsi:type="xsd:double"&gt;93.717567322599066&lt;/D&gt;&lt;D xsi:type="xsd:double"&gt;63.205003005764269&lt;/D&gt;&lt;D xsi:type="xsd:double"&gt;25.548226903276671&lt;/D&gt;&lt;D xsi:type="xsd:double"&gt;91.837934144367082&lt;/D&gt;&lt;D xsi:type="xsd:double"&gt;87.424789480665467&lt;/D&gt;&lt;D xsi:type="xsd:double"&gt;72.982818677382113&lt;/D&gt;&lt;D xsi:type="xsd:double"&gt;85.564857703036367&lt;/D&gt;&lt;D xsi:type="xsd:double"&gt;26.33452758741532&lt;/D&gt;&lt;D xsi:type="xsd:double"&gt;61.460298141948407&lt;/D&gt;&lt;D xsi:type="xsd:double"&gt;2.4742397783656429&lt;/D&gt;&lt;D xsi:type="xsd:double"&gt;72.717385257844029&lt;/D&gt;&lt;D xsi:type="xsd:double"&gt;18.36021181025119&lt;/D&gt;&lt;D xsi:type="xsd:double"&gt;83.688562338413917&lt;/D&gt;&lt;D xsi:type="xsd:double"&gt;91.945413265846781&lt;/D&gt;&lt;D xsi:type="xsd:double"&gt;96.827571629671226&lt;/D&gt;&lt;D xsi:type="xsd:double"&gt;15.657592864636319&lt;/D&gt;&lt;D xsi:type="xsd:double"&gt;53.070628805830353&lt;/D&gt;&lt;D xsi:type="xsd:double"&gt;90.628395249637123&lt;/D&gt;&lt;D xsi:type="xsd:double"&gt;0.85245396915847&lt;/D&gt;&lt;D xsi:type="xsd:double"&gt;2.000802056639563&lt;/D&gt;&lt;D xsi:type="xsd:double"&gt;47.067128046145662&lt;/D&gt;&lt;D xsi:type="xsd:double"&gt;2.2890632107309878&lt;/D&gt;&lt;D xsi:type="xsd:double"&gt;92.3444159225084&lt;/D&gt;&lt;D xsi:type="xsd:double"&gt;6.9741700923482&lt;/D&gt;&lt;D xsi:type="xsd:double"&gt;72.790951538264451&lt;/D&gt;&lt;D xsi:type="xsd:double"&gt;89.0814458769272&lt;/D&gt;&lt;D xsi:type="xsd:double"&gt;12.743662642212041&lt;/D&gt;&lt;D xsi:type="xsd:double"&gt;94.227323360556369&lt;/D&gt;&lt;D xsi:type="xsd:double"&gt;77.759969067972051&lt;/D&gt;&lt;D xsi:type="xsd:double"&gt;88.250355066628344&lt;/D&gt;&lt;D xsi:type="xsd:double"&gt;17.405876304489219&lt;/D&gt;&lt;D xsi:type="xsd:double"&gt;17.557259085763839&lt;/D&gt;&lt;D xsi:type="xsd:double"&gt;5.169233714783827&lt;/D&gt;&lt;D xsi:type="xsd:double"&gt;95.3642974392896&lt;/D&gt;&lt;D xsi:type="xsd:double"&gt;87.161359367034635&lt;/D&gt;&lt;D xsi:type="xsd:double"&gt;2.7391906697211419&lt;/D&gt;&lt;D xsi:type="xsd:double"&gt;79.5213418298&lt;/D&gt;&lt;D xsi:type="xsd:double"&gt;100&lt;/D&gt;&lt;D xsi:type="xsd:double"&gt;46.479636481588543&lt;/D&gt;&lt;D xsi:type="xsd:double"&gt;43.926403909909922&lt;/D&gt;&lt;D xsi:type="xsd:double"&gt;84.995978927577482&lt;/D&gt;&lt;D xsi:type="xsd:double"&gt;75.9923259314603&lt;/D&gt;&lt;D xsi:type="xsd:double"&gt;96.6311848462413&lt;/D&gt;&lt;D xsi:type="xsd:double"&gt;15.07774059265334&lt;/D&gt;&lt;D xsi:type="xsd:double"&gt;84.737315544607&lt;/D&gt;&lt;D xsi:type="xsd:double"&gt;50.663382575860552&lt;/D&gt;&lt;D xsi:type="xsd:double"&gt;33.1093598028479&lt;/D&gt;&lt;D xsi:type="xsd:double"&gt;70.535389468632729&lt;/D&gt;&lt;D xsi:type="xsd:double"&gt;47.101213727966453&lt;/D&gt;&lt;D xsi:type="xsd:double"&gt;12.69506265517343&lt;/D&gt;&lt;D xsi:type="xsd:double"&gt;69.0966797623835&lt;/D&gt;&lt;D xsi:type="xsd:double"&gt;83.362680110590247&lt;/D&gt;&lt;D xsi:type="xsd:double"&gt;66.598059071468057&lt;/D&gt;&lt;D xsi:type="xsd:double"&gt;26.268520436462829&lt;/D&gt;&lt;D xsi:type="xsd:double"&gt;100&lt;/D&gt;&lt;D xsi:type="xsd:double"&gt;83.674214819421039&lt;/D&gt;&lt;D xsi:type="xsd:double"&gt;16.730872297871791&lt;/D&gt;&lt;D xsi:type="xsd:double"&gt;22.0908506877703&lt;/D&gt;&lt;D xsi:type="xsd:double"&gt;5.892283710405148&lt;/D&gt;&lt;D xsi:type="xsd:double"&gt;74.095806192454035&lt;/D&gt;&lt;D xsi:type="xsd:double"&gt;82.931003555585463&lt;/D&gt;&lt;D xsi:type="xsd:double"&gt;28.167924533588369&lt;/D&gt;&lt;D xsi:type="xsd:double"&gt;71.876866022046528&lt;/D&gt;&lt;D xsi:type="xsd:double"&gt;60.7825808363348&lt;/D&gt;&lt;D xsi:type="xsd:double"&gt;23.871217166595361&lt;/D&gt;&lt;D xsi:type="xsd:double"&gt;46.569136158039178&lt;/D&gt;&lt;D xsi:type="xsd:double"&gt;95.039918995038761&lt;/D&gt;&lt;D xsi:type="xsd:double"&gt;24.269668387996649&lt;/D&gt;&lt;D xsi:type="xsd:double"&gt;83.090441373808915&lt;/D&gt;&lt;D xsi:type="xsd:double"&gt;53.751999014040173&lt;/D&gt;&lt;D xsi:type="xsd:double"&gt;17.92115984522583&lt;/D&gt;&lt;D xsi:type="xsd:double"&gt;25.717181227481682&lt;/D&gt;&lt;D xsi:type="xsd:double"&gt;81.201416959694868&lt;/D&gt;&lt;D xsi:type="xsd:double"&gt;13.50811101190193&lt;/D&gt;&lt;D xsi:type="xsd:double"&gt;88.882548458382189&lt;/D&gt;&lt;D xsi:type="xsd:double"&gt;42.224491008127607&lt;/D&gt;&lt;D xsi:type="xsd:double"&gt;55.285361179378469&lt;/D&gt;&lt;D xsi:type="xsd:double"&gt;24.340858611380551&lt;/D&gt;&lt;D xsi:type="xsd:double"&gt;0.749984386451222&lt;/D&gt;&lt;D xsi:type="xsd:double"&gt;45.3857629510974&lt;/D&gt;&lt;D xsi:type="xsd:double"&gt;14.389080063709191&lt;/D&gt;&lt;D xsi:type="xsd:double"&gt;22.416285221762319&lt;/D&gt;&lt;D xsi:type="xsd:double"&gt;82.221455772886941&lt;/D&gt;&lt;D xsi:type="xsd:double"&gt;48.716405588042242&lt;/D&gt;&lt;D xsi:type="xsd:double"&gt;25.887809607112079&lt;/D&gt;&lt;D xsi:type="xsd:double"&gt;28.798982782488981&lt;/D&gt;&lt;D xsi:type="xsd:double"&gt;87.649286345296872&lt;/D&gt;&lt;D xsi:type="xsd:double"&gt;2.9103145424302541&lt;/D&gt;&lt;D xsi:type="xsd:double"&gt;15.67541034100479&lt;/D&gt;&lt;D xsi:type="xsd:double"&gt;63.188761258727212&lt;/D&gt;&lt;D xsi:type="xsd:double"&gt;3.569640232238358&lt;/D&gt;&lt;D xsi:type="xsd:double"&gt;42.630213692980227&lt;/D&gt;&lt;D xsi:type="xsd:double"&gt;98.411244245463649&lt;/D&gt;&lt;D xsi:type="xsd:double"&gt;22.647352682371739&lt;/D&gt;&lt;D xsi:type="xsd:double"&gt;4.39149274641943&lt;/D&gt;&lt;D xsi:type="xsd:double"&gt;49.771353242523233&lt;/D&gt;&lt;D xsi:type="xsd:double"&gt;93.174970323146823&lt;/D&gt;&lt;D xsi:type="xsd:double"&gt;20.976643932719611&lt;/D&gt;&lt;D xsi:type="xsd:double"&gt;90.416151108762&lt;/D&gt;&lt;D xsi:type="xsd:double"&gt;24.87991824176855&lt;/D&gt;&lt;D xsi:type="xsd:double"&gt;3.36143020869819&lt;/D&gt;&lt;D xsi:type="xsd:double"&gt;0.98214491833255224&lt;/D&gt;&lt;D xsi:type="xsd:double"&gt;72.196659602638775&lt;/D&gt;&lt;D xsi:type="xsd:double"&gt;13.907504284711671&lt;/D&gt;&lt;D xsi:type="xsd:double"&gt;4.4156447018046929&lt;/D&gt;&lt;D xsi:type="xsd:double"&gt;21.13238033796922&lt;/D&gt;&lt;D xsi:type="xsd:double"&gt;91.603378624615928&lt;/D&gt;&lt;D xsi:type="xsd:double"&gt;16.34328603701206&lt;/D&gt;&lt;D xsi:type="xsd:double"&gt;26.887684908159539&lt;/D&gt;&lt;D xsi:type="xsd:double"&gt;80.790761474639027&lt;/D&gt;&lt;D xsi:type="xsd:double"&gt;55.181720995337912&lt;/D&gt;&lt;D xsi:type="xsd:double"&gt;88.04909096989546&lt;/D&gt;&lt;D xsi:type="xsd:double"&gt;10.543713232510809&lt;/D&gt;&lt;D xsi:type="xsd:double"&gt;21.552644074208661&lt;/D&gt;&lt;D xsi:type="xsd:double"&gt;13.344203376387631&lt;/D&gt;&lt;D xsi:type="xsd:double"&gt;0.26851496784943&lt;/D&gt;&lt;D xsi:type="xsd:double"&gt;36.783560374093753&lt;/D&gt;&lt;D xsi:type="xsd:double"&gt;93.694537739169775&lt;/D&gt;&lt;D xsi:type="xsd:double"&gt;60.598465346741023&lt;/D&gt;&lt;D xsi:type="xsd:double"&gt;59.008960932800314&lt;/D&gt;&lt;D xsi:type="xsd:double"&gt;30.225926508690289&lt;/D&gt;&lt;D xsi:type="xsd:double"&gt;1.768935960384852&lt;/D&gt;&lt;D xsi:type="xsd:double"&gt;33.390774729390287&lt;/D&gt;&lt;D xsi:type="xsd:double"&gt;10.94641514581191&lt;/D&gt;&lt;D xsi:type="xsd:double"&gt;12.134362162125081&lt;/D&gt;&lt;D xsi:type="xsd:double"&gt;96.564199307579017&lt;/D&gt;&lt;D xsi:type="xsd:double"&gt;26.871628170508149&lt;/D&gt;&lt;D xsi:type="xsd:double"&gt;4.095097811257058&lt;/D&gt;&lt;D xsi:type="xsd:double"&gt;98.5502806582964&lt;/D&gt;&lt;D xsi:type="xsd:double"&gt;91.651298765427541&lt;/D&gt;&lt;D xsi:type="xsd:double"&gt;81.806834633149265&lt;/D&gt;&lt;D xsi:type="xsd:double"&gt;65.0761219954023&lt;/D&gt;&lt;D xsi:type="xsd:double"&gt;91.604897263637014&lt;/D&gt;&lt;D xsi:type="xsd:double"&gt;8.0580158692531541&lt;/D&gt;&lt;D xsi:type="xsd:double"&gt;57.214270019489412&lt;/D&gt;&lt;D xsi:type="xsd:double"&gt;94.92890554236449&lt;/D&gt;&lt;D xsi:type="xsd:double"&gt;86.947568471130552&lt;/D&gt;&lt;D xsi:type="xsd:double"&gt;95.387708614345883&lt;/D&gt;&lt;D xsi:type="xsd:double"&gt;35.219947399517&lt;/D&gt;&lt;D xsi:type="xsd:double"&gt;85.901856233961411&lt;/D&gt;&lt;D xsi:type="xsd:double"&gt;2.9242383229147628&lt;/D&gt;&lt;D xsi:type="xsd:double"&gt;12.88205792288511&lt;/D&gt;&lt;D xsi:type="xsd:double"&gt;79.741596065274493&lt;/D&gt;&lt;D xsi:type="xsd:double"&gt;32.2967177046519&lt;/D&gt;&lt;D xsi:type="xsd:double"&gt;96.467836205349471&lt;/D&gt;&lt;D xsi:type="xsd:double"&gt;9.001648184528884&lt;/D&gt;&lt;D xsi:type="xsd:double"&gt;34.088173039748881&lt;/D&gt;&lt;D xsi:type="xsd:double"&gt;4.4797420436562732&lt;/D&gt;&lt;D xsi:type="xsd:double"&gt;45.953790362490388&lt;/D&gt;&lt;D xsi:type="xsd:double"&gt;78.105323384888763&lt;/D&gt;&lt;D xsi:type="xsd:double"&gt;94.958041075531455&lt;/D&gt;&lt;D xsi:type="xsd:double"&gt;2.7591326089535908&lt;/D&gt;&lt;D xsi:type="xsd:double"&gt;25.749874950127939&lt;/D&gt;&lt;D xsi:type="xsd:double"&gt;38.1239783025208&lt;/D&gt;&lt;D xsi:type="xsd:double"&gt;13.36076702740392&lt;/D&gt;&lt;D xsi:type="xsd:double"&gt;48.27225641277203&lt;/D&gt;&lt;D xsi:type="xsd:double"&gt;4.6101803753675714&lt;/D&gt;&lt;D xsi:type="xsd:double"&gt;0&lt;/D&gt;&lt;D xsi:type="xsd:double"&gt;4.8589772709003523&lt;/D&gt;&lt;D xsi:type="xsd:double"&gt;37.956419350365479&lt;/D&gt;&lt;D xsi:type="xsd:double"&gt;2.655927459604011&lt;/D&gt;&lt;D xsi:type="xsd:double"&gt;2.8058773736030509&lt;/D&gt;&lt;D xsi:type="xsd:double"&gt;24.350240345694719&lt;/D&gt;&lt;D xsi:type="xsd:double"&gt;65.992575431712609&lt;/D&gt;&lt;D xsi:type="xsd:double"&gt;25.374212084443659&lt;/D&gt;&lt;D xsi:type="xsd:double"&gt;3.0424768846756178&lt;/D&gt;&lt;D xsi:type="xsd:double"&gt;0.1334220287276445&lt;/D&gt;&lt;D xsi:type="xsd:double"&gt;48.390775033187893&lt;/D&gt;&lt;D xsi:type="xsd:double"&gt;1.110443897062954&lt;/D&gt;&lt;D xsi:type="xsd:double"&gt;34.041191596124413&lt;/D&gt;&lt;D xsi:type="xsd:double"&gt;99.749262206576589&lt;/D&gt;&lt;D xsi:type="xsd:double"&gt;55.171699082608257&lt;/D&gt;&lt;D xsi:type="xsd:double"&gt;92.492495275727165&lt;/D&gt;&lt;D xsi:type="xsd:double"&gt;18.135123167586269&lt;/D&gt;&lt;D xsi:type="xsd:double"&gt;0.1244886933219635&lt;/D&gt;&lt;D xsi:type="xsd:double"&gt;92.114489833033417&lt;/D&gt;&lt;D xsi:type="xsd:double"&gt;97.7192443693665&lt;/D&gt;&lt;D xsi:type="xsd:double"&gt;7.5308260966441676&lt;/D&gt;&lt;D xsi:type="xsd:double"&gt;29.475639516159379&lt;/D&gt;&lt;D xsi:type="xsd:double"&gt;90.960629262270615&lt;/D&gt;&lt;D xsi:type="xsd:double"&gt;99.897319534919589&lt;/D&gt;&lt;D xsi:type="xsd:double"&gt;9.3366531420120484&lt;/D&gt;&lt;D xsi:type="xsd:double"&gt;50.403137351515177&lt;/D&gt;&lt;D xsi:type="xsd:double"&gt;26.390102544643131&lt;/D&gt;&lt;D xsi:type="xsd:double"&gt;79.163791085475438&lt;/D&gt;&lt;D xsi:type="xsd:double"&gt;48.226732307328547&lt;/D&gt;&lt;D xsi:type="xsd:double"&gt;16.957638835858621&lt;/D&gt;&lt;D xsi:type="xsd:double"&gt;43.1552837955705&lt;/D&gt;&lt;D xsi:type="xsd:double"&gt;100&lt;/D&gt;&lt;D xsi:type="xsd:double"&gt;75.54418052505784&lt;/D&gt;&lt;D xsi:type="xsd:double"&gt;33.175361020058837&lt;/D&gt;&lt;D xsi:type="xsd:double"&gt;76.700689959435323&lt;/D&gt;&lt;D xsi:type="xsd:double"&gt;13.9163652034087&lt;/D&gt;&lt;D xsi:type="xsd:double"&gt;80.960991763324529&lt;/D&gt;&lt;D xsi:type="xsd:double"&gt;50.160969933277812&lt;/D&gt;&lt;D xsi:type="xsd:double"&gt;79.637083123839318&lt;/D&gt;&lt;D xsi:type="xsd:double"&gt;34.618774914214683&lt;/D&gt;&lt;D xsi:type="xsd:double"&gt;30.780482517957282&lt;/D&gt;&lt;D xsi:type="xsd:double"&gt;13.58454388741427&lt;/D&gt;&lt;D xsi:type="xsd:double"&gt;0.14880989462541849&lt;/D&gt;&lt;D xsi:type="xsd:double"&gt;78.241211467169165&lt;/D&gt;&lt;D xsi:type="xsd:double"&gt;95.317227389566739&lt;/D&gt;&lt;D xsi:type="xsd:double"&gt;99.530194797262737&lt;/D&gt;&lt;D xsi:type="xsd:double"&gt;93.607752398997036&lt;/D&gt;&lt;D xsi:type="xsd:double"&gt;42.580137349222&lt;/D&gt;&lt;D xsi:type="xsd:double"&gt;67.9899616565096&lt;/D&gt;&lt;D xsi:type="xsd:double"&gt;49.084262837969469&lt;/D&gt;&lt;D xsi:type="xsd:double"&gt;0.9844862777994533&lt;/D&gt;&lt;D xsi:type="xsd:double"&gt;17.855922383856761&lt;/D&gt;&lt;D xsi:type="xsd:double"&gt;73.353782990055009&lt;/D&gt;&lt;D xsi:type="xsd:double"&gt;24.084226851970659&lt;/D&gt;&lt;D xsi:type="xsd:double"&gt;89.11751309935552&lt;/D&gt;&lt;D xsi:type="xsd:double"&gt;13.245336948956121&lt;/D&gt;&lt;D xsi:type="xsd:double"&gt;6.2773675468829078&lt;/D&gt;&lt;D xsi:type="xsd:double"&gt;84.6344153549889&lt;/D&gt;&lt;D xsi:type="xsd:double"&gt;42.805892724153729&lt;/D&gt;&lt;D xsi:type="xsd:double"&gt;94.0255242607509&lt;/D&gt;&lt;D xsi:type="xsd:double"&gt;97.761360881530067&lt;/D&gt;&lt;D xsi:type="xsd:double"&gt;13.70990884522713&lt;/D&gt;&lt;D xsi:type="xsd:double"&gt;88.215758903000065&lt;/D&gt;&lt;D xsi:type="xsd:double"&gt;41.518143193146123&lt;/D&gt;&lt;D xsi:type="xsd:double"&gt;88.434022553385944&lt;/D&gt;&lt;D xsi:type="xsd:double"&gt;93.933324226068919&lt;/D&gt;&lt;D xsi:type="xsd:double"&gt;18.217688319216169&lt;/D&gt;&lt;D xsi:type="xsd:double"&gt;60.923474599883718&lt;/D&gt;&lt;D xsi:type="xsd:double"&gt;14.80332618978008&lt;/D&gt;&lt;D xsi:type="xsd:double"&gt;98.0677302302375&lt;/D&gt;&lt;D xsi:type="xsd:double"&gt;11.694860257834771&lt;/D&gt;&lt;D xsi:type="xsd:double"&gt;15.164300184926271&lt;/D&gt;&lt;D xsi:type="xsd:double"&gt;97.708507715220847&lt;/D&gt;&lt;D xsi:type="xsd:double"&gt;24.277618316422739&lt;/D&gt;&lt;D xsi:type="xsd:double"&gt;8.3016905927105462&lt;/D&gt;&lt;D xsi:type="xsd:double"&gt;69.266300772861939&lt;/D&gt;&lt;D xsi:type="xsd:double"&gt;14.84415078291126&lt;/D&gt;&lt;D xsi:type="xsd:double"&gt;30.945610387779642&lt;/D&gt;&lt;D xsi:type="xsd:double"&gt;4.7638159442841488&lt;/D&gt;&lt;D x</t>
        </r>
      </text>
    </comment>
    <comment ref="A68" authorId="0" shapeId="0">
      <text>
        <r>
          <rPr>
            <b/>
            <sz val="9"/>
            <color indexed="81"/>
            <rFont val="Tahoma"/>
            <charset val="1"/>
          </rPr>
          <t>si:type="xsd:double"&gt;55.5028529824377&lt;/D&gt;&lt;D xsi:type="xsd:double"&gt;90.378801897125783&lt;/D&gt;&lt;D xsi:type="xsd:double"&gt;66.470252293950665&lt;/D&gt;&lt;D xsi:type="xsd:double"&gt;8.8596449109483064&lt;/D&gt;&lt;D xsi:type="xsd:double"&gt;89.22834922955883&lt;/D&gt;&lt;D xsi:type="xsd:double"&gt;24.759142627373318&lt;/D&gt;&lt;D xsi:type="xsd:double"&gt;8.6945221485277244&lt;/D&gt;&lt;D xsi:type="xsd:double"&gt;95.074289004244832&lt;/D&gt;&lt;D xsi:type="xsd:double"&gt;86.203568523141044&lt;/D&gt;&lt;D xsi:type="xsd:double"&gt;13.27325231130305&lt;/D&gt;&lt;D xsi:type="xsd:double"&gt;18.415054538293859&lt;/D&gt;&lt;D xsi:type="xsd:double"&gt;50.9372484285599&lt;/D&gt;&lt;D xsi:type="xsd:double"&gt;62.633019922216228&lt;/D&gt;&lt;D xsi:type="xsd:double"&gt;17.244735400518351&lt;/D&gt;&lt;D xsi:type="xsd:double"&gt;10.454084198749721&lt;/D&gt;&lt;D xsi:type="xsd:double"&gt;3.6073271598029142&lt;/D&gt;&lt;D xsi:type="xsd:double"&gt;2.961167363022025&lt;/D&gt;&lt;D xsi:type="xsd:double"&gt;81.612998478870637&lt;/D&gt;&lt;D xsi:type="xsd:double"&gt;88.252117267996766&lt;/D&gt;&lt;D xsi:type="xsd:double"&gt;99.7954978693053&lt;/D&gt;&lt;D xsi:type="xsd:double"&gt;44.471861934630027&lt;/D&gt;&lt;D xsi:type="xsd:double"&gt;43.721327025594007&lt;/D&gt;&lt;D xsi:type="xsd:double"&gt;61.889490593586892&lt;/D&gt;&lt;D xsi:type="xsd:double"&gt;14.39640953617554&lt;/D&gt;&lt;D xsi:type="xsd:double"&gt;23.1443828828432&lt;/D&gt;&lt;D xsi:type="xsd:double"&gt;9.9969503729272553&lt;/D&gt;&lt;D xsi:type="xsd:double"&gt;5.2629619470884466&lt;/D&gt;&lt;D xsi:type="xsd:double"&gt;91.663013761337467&lt;/D&gt;&lt;D xsi:type="xsd:double"&gt;17.399015464262749&lt;/D&gt;&lt;D xsi:type="xsd:double"&gt;0.85872998434002257&lt;/D&gt;&lt;D xsi:type="xsd:double"&gt;91.859684721574524&lt;/D&gt;&lt;D xsi:type="xsd:double"&gt;99.336341456554052&lt;/D&gt;&lt;D xsi:type="xsd:double"&gt;99.8412272434593&lt;/D&gt;&lt;D xsi:type="xsd:double"&gt;64.214852572044308&lt;/D&gt;&lt;D xsi:type="xsd:double"&gt;63.601968481879808&lt;/D&gt;&lt;D xsi:type="xsd:double"&gt;16.85337577259714&lt;/D&gt;&lt;D xsi:type="xsd:double"&gt;85.013015875095093&lt;/D&gt;&lt;D xsi:type="xsd:double"&gt;10.33623595703922&lt;/D&gt;&lt;D xsi:type="xsd:double"&gt;16.319961945949469&lt;/D&gt;&lt;D xsi:type="xsd:double"&gt;78.787674994746055&lt;/D&gt;&lt;D xsi:type="xsd:double"&gt;24.7542995086345&lt;/D&gt;&lt;D xsi:type="xsd:double"&gt;80.695710762619925&lt;/D&gt;&lt;D xsi:type="xsd:double"&gt;81.139113998098225&lt;/D&gt;&lt;D xsi:type="xsd:double"&gt;6.6748481967009692&lt;/D&gt;&lt;D xsi:type="xsd:double"&gt;5.9781796319819946&lt;/D&gt;&lt;D xsi:type="xsd:double"&gt;27.231383016870161&lt;/D&gt;&lt;D xsi:type="xsd:double"&gt;77.4137406105201&lt;/D&gt;&lt;D xsi:type="xsd:double"&gt;46.105780133338683&lt;/D&gt;&lt;D xsi:type="xsd:double"&gt;19.921217628949709&lt;/D&gt;&lt;D xsi:type="xsd:double"&gt;2.0022832954594758&lt;/D&gt;&lt;D xsi:type="xsd:double"&gt;7.3345190680031642&lt;/D&gt;&lt;D xsi:type="xsd:double"&gt;81.956845556411736&lt;/D&gt;&lt;D xsi:type="xsd:double"&gt;7.7053623862162217&lt;/D&gt;&lt;D xsi:type="xsd:double"&gt;15.878758958474929&lt;/D&gt;&lt;D xsi:type="xsd:double"&gt;48.076808288245793&lt;/D&gt;&lt;D xsi:type="xsd:double"&gt;4.0916558790124942&lt;/D&gt;&lt;D xsi:type="xsd:double"&gt;4.0281789197415856&lt;/D&gt;&lt;D xsi:type="xsd:double"&gt;36.711596897337387&lt;/D&gt;&lt;D xsi:type="xsd:double"&gt;99.637213716149233&lt;/D&gt;&lt;D xsi:type="xsd:double"&gt;23.005222401588568&lt;/D&gt;&lt;D xsi:type="xsd:double"&gt;8.4461084896608547&lt;/D&gt;&lt;D xsi:type="xsd:double"&gt;69.79051106542984&lt;/D&gt;&lt;D xsi:type="xsd:double"&gt;14.420420148910139&lt;/D&gt;&lt;D xsi:type="xsd:double"&gt;0.52296267570787724&lt;/D&gt;&lt;D xsi:type="xsd:double"&gt;6.9330891037971369&lt;/D&gt;&lt;D xsi:type="xsd:double"&gt;16.931895577074432&lt;/D&gt;&lt;D xsi:type="xsd:double"&gt;84.174890246203589&lt;/D&gt;&lt;D xsi:type="xsd:double"&gt;9.9907178830909729&lt;/D&gt;&lt;D xsi:type="xsd:double"&gt;74.160692000810883&lt;/D&gt;&lt;D xsi:type="xsd:double"&gt;49.235163644270763&lt;/D&gt;&lt;D xsi:type="xsd:double"&gt;20.855316819949159&lt;/D&gt;&lt;D xsi:type="xsd:double"&gt;58.081104785196622&lt;/D&gt;&lt;D xsi:type="xsd:double"&gt;46.401458229029522&lt;/D&gt;&lt;D xsi:type="xsd:double"&gt;29.108616085269659&lt;/D&gt;&lt;D xsi:type="xsd:double"&gt;14.691608741245521&lt;/D&gt;&lt;D xsi:type="xsd:double"&gt;82.766633897031909&lt;/D&gt;&lt;D xsi:type="xsd:double"&gt;58.175209374571267&lt;/D&gt;&lt;D xsi:type="xsd:double"&gt;1.7437940954213089&lt;/D&gt;&lt;D xsi:type="xsd:double"&gt;14.51664972437333&lt;/D&gt;&lt;D xsi:type="xsd:double"&gt;2.340482920893046&lt;/D&gt;&lt;D xsi:type="xsd:double"&gt;14.367849032527641&lt;/D&gt;&lt;D xsi:type="xsd:double"&gt;78.503771528835927&lt;/D&gt;&lt;D xsi:type="xsd:double"&gt;14.37706223636399&lt;/D&gt;&lt;D xsi:type="xsd:double"&gt;2.7655240543650259&lt;/D&gt;&lt;D xsi:type="xsd:double"&gt;27.526224466493709&lt;/D&gt;&lt;D xsi:type="xsd:double"&gt;86.993013545367333&lt;/D&gt;&lt;D xsi:type="xsd:double"&gt;82.788180674361087&lt;/D&gt;&lt;D xsi:type="xsd:double"&gt;17.732402857788919&lt;/D&gt;&lt;D xsi:type="xsd:double"&gt;95.306527656583157&lt;/D&gt;&lt;D xsi:type="xsd:double"&gt;97.181279348591659&lt;/D&gt;&lt;D xsi:type="xsd:double"&gt;10.27404688899821&lt;/D&gt;&lt;D xsi:type="xsd:double"&gt;88.046325088479918&lt;/D&gt;&lt;D xsi:type="xsd:double"&gt;84.090955048646734&lt;/D&gt;&lt;D xsi:type="xsd:double"&gt;17.5685175226597&lt;/D&gt;&lt;D xsi:type="xsd:double"&gt;30.420993972888251&lt;/D&gt;&lt;D xsi:type="xsd:double"&gt;35.473561781564058&lt;/D&gt;&lt;D xsi:type="xsd:double"&gt;21.58440949861183&lt;/D&gt;&lt;D xsi:type="xsd:double"&gt;5.5532843843039261&lt;/D&gt;&lt;D xsi:type="xsd:double"&gt;41.4279731067822&lt;/D&gt;&lt;D xsi:type="xsd:double"&gt;74.93667517969196&lt;/D&gt;&lt;D xsi:type="xsd:double"&gt;98.8138837585888&lt;/D&gt;&lt;D xsi:type="xsd:double"&gt;27.64436211739028&lt;/D&gt;&lt;D xsi:type="xsd:double"&gt;11.369571744794021&lt;/D&gt;&lt;D xsi:type="xsd:double"&gt;56.146842378415187&lt;/D&gt;&lt;D xsi:type="xsd:double"&gt;6.7160332015004194&lt;/D&gt;&lt;D xsi:type="xsd:double"&gt;32.5783321698454&lt;/D&gt;&lt;D xsi:type="xsd:double"&gt;62.49717612663116&lt;/D&gt;&lt;D xsi:type="xsd:double"&gt;1.468390105539823&lt;/D&gt;&lt;D xsi:type="xsd:double"&gt;19.83331251700108&lt;/D&gt;&lt;D xsi:type="xsd:double"&gt;3.0396481148875658&lt;/D&gt;&lt;D xsi:type="xsd:double"&gt;25.547371663526&lt;/D&gt;&lt;D xsi:type="xsd:double"&gt;19.29844877266093&lt;/D&gt;&lt;D xsi:type="xsd:double"&gt;38.119939360663587&lt;/D&gt;&lt;D xsi:type="xsd:double"&gt;26.609265601688829&lt;/D&gt;&lt;D xsi:type="xsd:double"&gt;38.989462652711254&lt;/D&gt;&lt;D xsi:type="xsd:double"&gt;5.3890187692915221&lt;/D&gt;&lt;D xsi:type="xsd:double"&gt;87.958560999407212&lt;/D&gt;&lt;D xsi:type="xsd:double"&gt;91.627026572053012&lt;/D&gt;&lt;D xsi:type="xsd:double"&gt;58.901749431611307&lt;/D&gt;&lt;D xsi:type="xsd:double"&gt;81.5805159671497&lt;/D&gt;&lt;D xsi:type="xsd:double"&gt;68.394313238042344&lt;/D&gt;&lt;D xsi:type="xsd:double"&gt;89.418168740578011&lt;/D&gt;&lt;D xsi:type="xsd:double"&gt;76.619072275090744&lt;/D&gt;&lt;D xsi:type="xsd:double"&gt;61.239733574954833&lt;/D&gt;&lt;D xsi:type="xsd:double"&gt;28.017782787871958&lt;/D&gt;&lt;D xsi:type="xsd:double"&gt;80.712535503208144&lt;/D&gt;&lt;D xsi:type="xsd:double"&gt;40.740814107629369&lt;/D&gt;&lt;D xsi:type="xsd:double"&gt;78.346045002560729&lt;/D&gt;&lt;D xsi:type="xsd:double"&gt;91.720511640507553&lt;/D&gt;&lt;D xsi:type="xsd:double"&gt;91.727698253879637&lt;/D&gt;&lt;D xsi:type="xsd:double"&gt;36.728132041434478&lt;/D&gt;&lt;D xsi:type="xsd:double"&gt;12.061006138449519&lt;/D&gt;&lt;D xsi:type="xsd:double"&gt;56.37361878550837&lt;/D&gt;&lt;D xsi:type="xsd:double"&gt;1.7750867002862409&lt;/D&gt;&lt;D xsi:type="xsd:double"&gt;31.606768863077651&lt;/D&gt;&lt;D xsi:type="xsd:double"&gt;80.8864033362325&lt;/D&gt;&lt;D xsi:type="xsd:double"&gt;27.811374329484469&lt;/D&gt;&lt;D xsi:type="xsd:double"&gt;10.237922303863719&lt;/D&gt;&lt;D xsi:type="xsd:double"&gt;56.488691170798631&lt;/D&gt;&lt;D xsi:type="xsd:double"&gt;1.55051454322114&lt;/D&gt;&lt;D xsi:type="xsd:double"&gt;53.235425579910228&lt;/D&gt;&lt;D xsi:type="xsd:double"&gt;95.824543993504207&lt;/D&gt;&lt;D xsi:type="xsd:double"&gt;16.455340521800551&lt;/D&gt;&lt;D xsi:type="xsd:double"&gt;22.435533617887572&lt;/D&gt;&lt;D xsi:type="xsd:double"&gt;41.850637986913668&lt;/D&gt;&lt;D xsi:type="xsd:double"&gt;14.429081087558581&lt;/D&gt;&lt;D xsi:type="xsd:double"&gt;71.938691251853925&lt;/D&gt;&lt;D xsi:type="xsd:double"&gt;44.0065135756897&lt;/D&gt;&lt;D xsi:type="xsd:double"&gt;98.74700736591862&lt;/D&gt;&lt;D xsi:type="xsd:double"&gt;47.935615928945012&lt;/D&gt;&lt;D xsi:type="xsd:double"&gt;90.08046723075762&lt;/D&gt;&lt;D xsi:type="xsd:double"&gt;65.977584966333112&lt;/D&gt;&lt;D xsi:type="xsd:double"&gt;21.13164380036304&lt;/D&gt;&lt;D xsi:type="xsd:double"&gt;16.553092566774922&lt;/D&gt;&lt;D xsi:type="xsd:double"&gt;55.272572706763746&lt;/D&gt;&lt;D xsi:type="xsd:double"&gt;91.115144331101689&lt;/D&gt;&lt;D xsi:type="xsd:double"&gt;90.262199264175152&lt;/D&gt;&lt;D xsi:type="xsd:double"&gt;80.089028323830362&lt;/D&gt;&lt;D xsi:type="xsd:double"&gt;40.93707722646969&lt;/D&gt;&lt;D xsi:type="xsd:double"&gt;23.579571579791629&lt;/D&gt;&lt;D xsi:type="xsd:double"&gt;74.5185911113627&lt;/D&gt;&lt;D xsi:type="xsd:double"&gt;14.4795881373149&lt;/D&gt;&lt;D xsi:type="xsd:double"&gt;79.132058481034846&lt;/D&gt;&lt;D xsi:type="xsd:double"&gt;87.80641503557024&lt;/D&gt;&lt;D xsi:type="xsd:double"&gt;26.29398308800759&lt;/D&gt;&lt;D xsi:type="xsd:double"&gt;64.604341460131963&lt;/D&gt;&lt;D xsi:type="xsd:double"&gt;7.1554151196622211&lt;/D&gt;&lt;D xsi:type="xsd:double"&gt;92.6822926129258&lt;/D&gt;&lt;D xsi:type="xsd:double"&gt;93.977794152215338&lt;/D&gt;&lt;D xsi:type="xsd:double"&gt;32.431210005673712&lt;/D&gt;&lt;D xsi:type="xsd:double"&gt;44.224533422975817&lt;/D&gt;&lt;D xsi:type="xsd:double"&gt;92.506472865577052&lt;/D&gt;&lt;D xsi:type="xsd:double"&gt;31.193313633297159&lt;/D&gt;&lt;D xsi:type="xsd:double"&gt;14.13565128364711&lt;/D&gt;&lt;D xsi:type="xsd:double"&gt;25.424402087362019&lt;/D&gt;&lt;D xsi:type="xsd:double"&gt;44.506592104000063&lt;/D&gt;&lt;D xsi:type="xsd:double"&gt;47.179671233635673&lt;/D&gt;&lt;D xsi:type="xsd:double"&gt;1.806939391518916&lt;/D&gt;&lt;D xsi:type="xsd:double"&gt;60.692576500762073&lt;/D&gt;&lt;D xsi:type="xsd:double"&gt;20.079055355874011&lt;/D&gt;&lt;D xsi:type="xsd:double"&gt;97.906826182997861&lt;/D&gt;&lt;D xsi:type="xsd:double"&gt;45.77790022571746&lt;/D&gt;&lt;D xsi:type="xsd:double"&gt;46.592686719369908&lt;/D&gt;&lt;D xsi:type="xsd:double"&gt;71.863506685273819&lt;/D&gt;&lt;D xsi:type="xsd:double"&gt;65.1662388003566&lt;/D&gt;&lt;D xsi:type="xsd:double"&gt;65.32193394084355&lt;/D&gt;&lt;D xsi:type="xsd:double"&gt;23.72644658049893&lt;/D&gt;&lt;D xsi:type="xsd:double"&gt;55.918912502460671&lt;/D&gt;&lt;D xsi:type="xsd:double"&gt;2.321384400532128&lt;/D&gt;&lt;D xsi:type="xsd:double"&gt;49.749784911539017&lt;/D&gt;&lt;D xsi:type="xsd:double"&gt;42.769972118176213&lt;/D&gt;&lt;D xsi:type="xsd:double"&gt;84.3237951091853&lt;/D&gt;&lt;D xsi:type="xsd:double"&gt;62.555854183081181&lt;/D&gt;&lt;D xsi:type="xsd:double"&gt;50.191640018430363&lt;/D&gt;&lt;D xsi:type="xsd:double"&gt;28.670564378690919&lt;/D&gt;&lt;D xsi:type="xsd:double"&gt;29.079490424997381&lt;/D&gt;&lt;D xsi:type="xsd:double"&gt;8.6631332594115324&lt;/D&gt;&lt;D xsi:type="xsd:double"&gt;96.976148994521424&lt;/D&gt;&lt;D xsi:type="xsd:double"&gt;91.039487902209686&lt;/D&gt;&lt;D xsi:type="xsd:double"&gt;92.458096500436866&lt;/D&gt;&lt;D xsi:type="xsd:double"&gt;78.208199045582035&lt;/D&gt;&lt;D xsi:type="xsd:double"&gt;83.079623412913008&lt;/D&gt;&lt;D xsi:type="xsd:double"&gt;69.015886837289386&lt;/D&gt;&lt;D xsi:type="xsd:double"&gt;63.74014768798525&lt;/D&gt;&lt;D xsi:type="xsd:double"&gt;49.808012448348912&lt;/D&gt;&lt;D xsi:type="xsd:double"&gt;6.5621575471667546&lt;/D&gt;&lt;D xsi:type="xsd:double"&gt;79.659135556347309&lt;/D&gt;&lt;D xsi:type="xsd:double"&gt;18.71375076444625&lt;/D&gt;&lt;D xsi:type="xsd:double"&gt;24.0533216010595&lt;/D&gt;&lt;D xsi:type="xsd:double"&gt;11.47651320497355&lt;/D&gt;&lt;D xsi:type="xsd:double"&gt;25.3288356646814&lt;/D&gt;&lt;D xsi:type="xsd:double"&gt;95.973295052503858&lt;/D&gt;&lt;D xsi:type="xsd:double"&gt;57.688122436131337&lt;/D&gt;&lt;D xsi:type="xsd:double"&gt;90.8318405934581&lt;/D&gt;&lt;D xsi:type="xsd:double"&gt;20.788215985665591&lt;/D&gt;&lt;D xsi:type="xsd:double"&gt;57.492864345730517&lt;/D&gt;&lt;D xsi:type="xsd:double"&gt;36.651498611743428&lt;/D&gt;&lt;D xsi:type="xsd:double"&gt;76.944627726423789&lt;/D&gt;&lt;D xsi:type="xsd:double"&gt;26.8788882382226&lt;/D&gt;&lt;D xsi:type="xsd:double"&gt;15.344862294505839&lt;/D&gt;&lt;D xsi:type="xsd:double"&gt;73.417032822041733&lt;/D&gt;&lt;D xsi:type="xsd:double"&gt;77.035643389205816&lt;/D&gt;&lt;D xsi:type="xsd:double"&gt;23.55783926690421&lt;/D&gt;&lt;D xsi:type="xsd:double"&gt;22.893492717434668&lt;/D&gt;&lt;D xsi:type="xsd:double"&gt;6.8162715165401941&lt;/D&gt;&lt;D xsi:type="xsd:double"&gt;33.617168343699383&lt;/D&gt;&lt;D xsi:type="xsd:double"&gt;25.545590358505169&lt;/D&gt;&lt;D xsi:type="xsd:double"&gt;29.59044304978816&lt;/D&gt;&lt;D xsi:type="xsd:double"&gt;94.237728243610135&lt;/D&gt;&lt;D xsi:type="xsd:double"&gt;80.234687542296328&lt;/D&gt;&lt;D xsi:type="xsd:double"&gt;66.365766169491735&lt;/D&gt;&lt;D xsi:type="xsd:double"&gt;24.473346416114051&lt;/D&gt;&lt;D xsi:type="xsd:double"&gt;0&lt;/D&gt;&lt;D xsi:type="xsd:double"&gt;11.35785806091687&lt;/D&gt;&lt;D xsi:type="xsd:double"&gt;19.329541521245211&lt;/D&gt;&lt;D xsi:type="xsd:double"&gt;1.613664116933244&lt;/D&gt;&lt;D xsi:type="xsd:double"&gt;9.8382926178400449&lt;/D&gt;&lt;D xsi:type="xsd:double"&gt;90.841602203957834&lt;/D&gt;&lt;D xsi:type="xsd:double"&gt;4.149383950657735&lt;/D&gt;&lt;D xsi:type="xsd:double"&gt;22.682259092883811&lt;/D&gt;&lt;D xsi:type="xsd:double"&gt;1.3798883146771079&lt;/D&gt;&lt;D xsi:type="xsd:double"&gt;22.17518490289665&lt;/D&gt;&lt;D xsi:type="xsd:double"&gt;83.9450387939252&lt;/D&gt;&lt;D xsi:type="xsd:double"&gt;14.3581339663506&lt;/D&gt;&lt;D xsi:type="xsd:double"&gt;9.5552783186638166&lt;/D&gt;&lt;D xsi:type="xsd:double"&gt;0.77575837033953743&lt;/D&gt;&lt;D xsi:type="xsd:double"&gt;1.5393618009142049&lt;/D&gt;&lt;D xsi:type="xsd:double"&gt;75.314786208486623&lt;/D&gt;&lt;D xsi:type="xsd:double"&gt;93.4228805446253&lt;/D&gt;&lt;D xsi:type="xsd:double"&gt;88.172512447786644&lt;/D&gt;&lt;D xsi:type="xsd:double"&gt;7.0310076532751928&lt;/D&gt;&lt;D xsi:type="xsd:double"&gt;92.294489567126675&lt;/D&gt;&lt;D xsi:type="xsd:double"&gt;1.5237192445762171&lt;/D&gt;&lt;D xsi:type="xsd:double"&gt;43.572988127634623&lt;/D&gt;&lt;D xsi:type="xsd:double"&gt;46.782627669668052&lt;/D&gt;&lt;D xsi:type="xsd:double"&gt;71.545277674435781&lt;/D&gt;&lt;D xsi:type="xsd:double"&gt;2.5967338095385681&lt;/D&gt;&lt;D xsi:type="xsd:double"&gt;73.815829693347382&lt;/D&gt;&lt;D xsi:type="xsd:double"&gt;82.006750928944058&lt;/D&gt;&lt;D xsi:type="xsd:double"&gt;20.429231795962981&lt;/D&gt;&lt;D xsi:type="xsd:double"&gt;94.916491989329614&lt;/D&gt;&lt;D xsi:type="xsd:double"&gt;70.227820199848836&lt;/D&gt;&lt;D xsi:type="xsd:double"&gt;6.5011767562141136&lt;/D&gt;&lt;D xsi:type="xsd:double"&gt;9.7411806037306317&lt;/D&gt;&lt;D xsi:type="xsd:double"&gt;98.283626061082146&lt;/D&gt;&lt;D xsi:type="xsd:double"&gt;97.460971056931143&lt;/D&gt;&lt;D xsi:type="xsd:double"&gt;9.6760573297054684&lt;/D&gt;&lt;D xsi:type="xsd:double"&gt;97.275234301187936&lt;/D&gt;&lt;D xsi:type="xsd:double"&gt;8.99720994236287&lt;/D&gt;&lt;D xsi:type="xsd:double"&gt;48.148305239725893&lt;/D&gt;&lt;D xsi:type="xsd:double"&gt;7.7942804554887184&lt;/D&gt;&lt;D xsi:type="xsd:double"&gt;18.28623918326215&lt;/D&gt;&lt;D xsi:type="xsd:double"&gt;19.043950976570279&lt;/D&gt;&lt;D xsi:type="xsd:double"&gt;86.716054427617664&lt;/D&gt;&lt;D xsi:type="xsd:double"&gt;53.853662191087039&lt;/D&gt;&lt;D xsi:type="xsd:double"&gt;60.569812439960153&lt;/D&gt;&lt;D xsi:type="xsd:double"&gt;78.594136504618788&lt;/D&gt;&lt;D xsi:type="xsd:double"&gt;27.051870379413572&lt;/D&gt;&lt;D xsi:type="xsd:double"&gt;6.4301383125708362&lt;/D&gt;&lt;D xsi:type="xsd:double"&gt;2.008762025030423&lt;/D&gt;&lt;D xsi:type="xsd:double"&gt;6.0907093381205426&lt;/D&gt;&lt;D xsi:type="xsd:double"&gt;25.011933445667282&lt;/D&gt;&lt;D xsi:type="xsd:double"&gt;85.098234881193036&lt;/D&gt;&lt;D xsi:type="xsd:double"&gt;97.819437602985872&lt;/D&gt;&lt;D xsi:type="xsd:double"&gt;55.25342693105241&lt;/D&gt;&lt;D xsi:type="xsd:double"&gt;85.089993146921032&lt;/D&gt;&lt;D xsi:type="xsd:double"&gt;38.357083993196483&lt;/D&gt;&lt;D xsi:type="xsd:double"&gt;71.624006961994809&lt;/D&gt;&lt;D xsi:type="xsd:double"&gt;0.66617043328046011&lt;/D&gt;&lt;D xsi:type="xsd:double"&gt;95.9528012978768&lt;/D&gt;&lt;D xsi:type="xsd:double"&gt;12.589406943105431&lt;/D&gt;&lt;D xsi:type="xsd:double"&gt;94.418196595237347&lt;/D&gt;&lt;D xsi:type="xsd:double"&gt;62.329525482820443&lt;/D&gt;&lt;D xsi:type="xsd:double"&gt;80.65149849519554&lt;/D&gt;&lt;D xsi:type="xsd:double"&gt;2.213122527896719&lt;/D&gt;&lt;D xsi:type="xsd:double"&gt;63.056544988239118&lt;/D&gt;&lt;D xsi:type="xsd:double"&gt;8.0732289945049711&lt;/D&gt;&lt;D xsi:type="xsd:double"&gt;40.1544000256235&lt;/D&gt;&lt;D xsi:type="xsd:double"&gt;31.51011096693362&lt;/D&gt;&lt;D xsi:type="xsd:double"&gt;4.5803571743914979&lt;/D&gt;&lt;D xsi:type="xsd:double"&gt;75.669904792043511&lt;/D&gt;&lt;D xsi:type="xsd:double"&gt;58.353984386281667&lt;/D&gt;&lt;D xsi:type="xsd:double"&gt;85.848979056565767&lt;/D&gt;&lt;D xsi:type="xsd:double"&gt;91.84670935862421&lt;/D&gt;&lt;D xsi:type="xsd:double"&gt;9.546594104203864&lt;/D&gt;&lt;D xsi:type="xsd:double"&gt;25.38369426960729&lt;/D&gt;&lt;D xsi:type="xsd:double"&gt;98.998231849193189&lt;/D&gt;&lt;D xsi:type="xsd:double"&gt;7.1762839669556637&lt;/D&gt;&lt;D xsi:type="xsd:double"&gt;90.589432489577817&lt;/D&gt;&lt;D xsi:type="xsd:double"&gt;96.182119815351072&lt;/D&gt;&lt;D xsi:type="xsd:double"&gt;83.062318715670614&lt;/D&gt;&lt;D xsi:type="xsd:double"&gt;5.3444943029763534&lt;/D&gt;&lt;D xsi:type="xsd:double"&gt;82.226826813822854&lt;/D&gt;&lt;D xsi:type="xsd:double"&gt;44.992826314742842&lt;/D&gt;&lt;D xsi:type="xsd:double"&gt;67.445324373382121&lt;/D&gt;&lt;D xsi:type="xsd:double"&gt;16.18550972378&lt;/D&gt;&lt;D xsi:type="xsd:double"&gt;89.372726457936466&lt;/D&gt;&lt;D xsi:type="xsd:double"&gt;42.841659828294141&lt;/D&gt;&lt;D xsi:type="xsd:double"&gt;94.783623288602769&lt;/D&gt;&lt;D xsi:type="xsd:double"&gt;14.607787572281421&lt;/D&gt;&lt;D xsi:type="xsd:double"&gt;9.784575479978237&lt;/D&gt;&lt;D xsi:type="xsd:double"&gt;89.078245286245178&lt;/D&gt;&lt;D xsi:type="xsd:double"&gt;94.85396241363739&lt;/D&gt;&lt;D xsi:type="xsd:double"&gt;80.717312906493447&lt;/D&gt;&lt;D xsi:type="xsd:double"&gt;93.7102552523187&lt;/D&gt;&lt;D xsi:type="xsd:double"&gt;43.832599415647543&lt;/D&gt;&lt;D xsi:type="xsd:double"&gt;14.38229460242848&lt;/D&gt;&lt;D xsi:type="xsd:double"&gt;55.726657700798093&lt;/D&gt;&lt;D xsi:type="xsd:double"&gt;7.6548204645016176&lt;/D&gt;&lt;D xsi:type="xsd:double"&gt;17.59294896150946&lt;/D&gt;&lt;D xsi:type="xsd:double"&gt;21.71125860305478&lt;/D&gt;&lt;D xsi:type="xsd:double"&gt;86.065184225858346&lt;/D&gt;&lt;D xsi:type="xsd:double"&gt;74.114435605518139&lt;/D&gt;&lt;D xsi:type="xsd:double"&gt;73.382758043149337&lt;/D&gt;&lt;D xsi:type="xsd:double"&gt;16.44827633957156&lt;/D&gt;&lt;D xsi:type="xsd:double"&gt;19.0557185491826&lt;/D&gt;&lt;D xsi:type="xsd:double"&gt;59.04766539745571&lt;/D&gt;&lt;D xsi:type="xsd:double"&gt;12.15741992235726&lt;/D&gt;&lt;D xsi:type="xsd:double"&gt;79.602503978067659&lt;/D&gt;&lt;D xsi:type="xsd:double"&gt;94.485268985765231&lt;/D&gt;&lt;D xsi:type="xsd:double"&gt;58.713632855340592&lt;/D&gt;&lt;D xsi:type="xsd:double"&gt;80.614896165943051&lt;/D&gt;&lt;D xsi:type="xsd:double"&gt;74.581801434762426&lt;/D&gt;&lt;D xsi:type="xsd:double"&gt;42.14748303684518&lt;/D&gt;&lt;D xsi:type="xsd:double"&gt;15.51494988884342&lt;/D&gt;&lt;D xsi:type="xsd:double"&gt;45.794794279646631&lt;/D&gt;&lt;D xsi:type="xsd:double"&gt;91.372528541258077&lt;/D&gt;&lt;D xsi:type="xsd:double"&gt;13.215209163363&lt;/D&gt;&lt;D xsi:type="xsd:double"&gt;72.675572016190046&lt;/D&gt;&lt;D xsi:type="xsd:double"&gt;12.000870145257871&lt;/D&gt;&lt;D xsi:type="xsd:double"&gt;11.91605701866629&lt;/D&gt;&lt;D xsi:type="xsd:double"&gt;6.4581826766357748&lt;/D&gt;&lt;D xsi:type="xsd:double"&gt;35.67709171557869&lt;/D&gt;&lt;D xsi:type="xsd:double"&gt;67.461306099584178&lt;/D&gt;&lt;D xsi:type="xsd:double"&gt;9.5081729970840634&lt;/D&gt;&lt;D xsi:type="xsd:double"&gt;8.0965226486546076&lt;/D&gt;&lt;D xsi:type="xsd:double"&gt;81.286637216603324&lt;/D&gt;&lt;D xsi:type="xsd:double"&gt;79.1857448152214&lt;/D&gt;&lt;D xsi:type="xsd:double"&gt;67.1723856558679&lt;/D&gt;&lt;D xsi:type="xsd:double"&gt;35.804912725803177&lt;/D&gt;&lt;D xsi:type="xsd:double"&gt;92.574881722683841&lt;/D&gt;&lt;D xsi:type="xsd:double"&gt;94.105369542962109&lt;/D&gt;&lt;D xsi:type="xsd:double"&gt;32.501969413356221&lt;/D&gt;&lt;D xsi:type="xsd:double"&gt;37.387486801623751&lt;/D&gt;&lt;D xsi:type="xsd:double"&gt;17.064658301872619&lt;/D&gt;&lt;D xsi:type="xsd:double"&gt;30.638340566542961&lt;/D&gt;&lt;D xsi:type="xsd:double"&gt;40.975507015331218&lt;/D&gt;&lt;D xsi:type="xsd:double"&gt;18.62666524973708&lt;/D&gt;&lt;D xsi:type="xsd:double"&gt;96.619956880026251&lt;/D&gt;&lt;D xsi:type="xsd:double"&gt;80.917217335252474&lt;/D&gt;&lt;D xsi:type="xsd:double"&gt;91.863589632024144&lt;/D&gt;&lt;D xsi:type="xsd:double"&gt;91.985186813203185&lt;/D&gt;&lt;D xsi:type="xsd:double"&gt;99.435234853125593&lt;/D&gt;&lt;D xsi:type="xsd:double"&gt;98.708657110374958&lt;/D&gt;&lt;D xsi:type="xsd:double"&gt;89.258623810980922&lt;/D&gt;&lt;D xsi:type="xsd:double"&gt;86.668220483075118&lt;/D&gt;&lt;D xsi:type="xsd:double"&gt;10.509924855455211&lt;/D&gt;&lt;D xsi:type="xsd:double"&gt;86.562772355615323&lt;/D&gt;&lt;D xsi:type="xsd:double"&gt;55.14200332155189&lt;/D&gt;&lt;D xsi:type="xsd:double"&gt;22.434982704412739&lt;/D&gt;&lt;D xsi:type="xsd:double"&gt;5.5319259582657914&lt;/D&gt;&lt;D xsi:type="xsd:double"&gt;96.865885111131718&lt;/D&gt;&lt;D xsi:type="xsd:double"&gt;55.948156148793977&lt;/D&gt;&lt;D xsi:type="xsd:double"&gt;23.19404904501318&lt;/D&gt;&lt;D xsi:type="xsd:double"&gt;32.209417286724523&lt;/D&gt;&lt;D xsi:type="xsd:double"&gt;94.463942858653922&lt;/D&gt;&lt;D xsi:type="xsd:double"&gt;66.887791089669221&lt;/D&gt;&lt;D xsi:type="xsd:double"&gt;29.682498665880551&lt;/D&gt;&lt;D xsi:type="xsd:double"&gt;13.67408845074455&lt;/D&gt;&lt;D xsi:type="xsd:double"&gt;53.679491316535973&lt;/D&gt;&lt;D xsi:type="xsd:double"&gt;4.8937298460526479&lt;/D&gt;&lt;D xsi:type="xsd:double"&gt;14.64592967738786&lt;/D&gt;&lt;D xsi:type="xsd:double"&gt;5.0697973419026852&lt;/D&gt;&lt;D xsi:type="xsd:double"&gt;80.531857566591512&lt;/D&gt;&lt;D xsi:type="xsd:double"&gt;65.948934593623008&lt;/D&gt;&lt;D xsi:type="xsd:double"&gt;2.7372303823240758&lt;/D&gt;&lt;D xsi:type="xsd:double"&gt;28.88504043266445&lt;/D&gt;&lt;D xsi:type="xsd:double"&gt;31.750088775893371&lt;/D&gt;&lt;D xsi:type="xsd:double"&gt;95.741157848173884&lt;/D&gt;&lt;D xsi:type="xsd:double"&gt;7.4883243457249327&lt;/D&gt;&lt;D xsi:type="xsd:double"&gt;85.394039073797913&lt;/D&gt;&lt;D xsi:type="xsd:double"&gt;61.307094776232&lt;/D&gt;&lt;D xsi:type="xsd:double"&gt;33.1481320395079&lt;/D&gt;&lt;D xsi:type="xsd:double"&gt;92.0750769764084&lt;/D&gt;&lt;D xsi:type="xsd:double"&gt;85.09533790170002&lt;/D&gt;&lt;D xsi:type="xsd:double"&gt;30.10305113254919&lt;/D&gt;&lt;D xsi:type="xsd:double"&gt;0.67229870986500229&lt;/D&gt;&lt;D xsi:type="xsd:double"&gt;56.5031933143979&lt;/D&gt;&lt;D xsi:type="xsd:double"&gt;80.768491423216474&lt;/D&gt;&lt;D xsi:type="xsd:double"&gt;25.65312325327557&lt;/D&gt;&lt;D xsi:type="xsd:double"&gt;37.874850962853237&lt;/D&gt;&lt;D xsi:type="xsd:double"&gt;69.341731706572162&lt;/D&gt;&lt;D xsi:type="xsd:double"&gt;8.7478412446727667&lt;/D&gt;&lt;D xsi:type="xsd:double"&gt;87.495311279582907&lt;/D&gt;&lt;D xsi:type="xsd:double"&gt;5.38786320519722&lt;/D&gt;&lt;D xsi:type="xsd:double"&gt;7.4273584072590744&lt;/D&gt;&lt;D xsi:type="xsd:double"&gt;79.2213077158313&lt;/D&gt;&lt;D xsi:type="xsd:double"&gt;97.1544482295108&lt;/D&gt;&lt;D xsi:type="xsd:double"&gt;0.85846709697022949&lt;/D&gt;&lt;D xsi:type="xsd:double"&gt;2.9447824676231962&lt;/D&gt;&lt;D xsi:type="xsd:double"&gt;90.1696046701487&lt;/D&gt;&lt;D xsi:type="xsd:double"&gt;21.706285833689769&lt;/D&gt;&lt;D xsi:type="xsd:double"&gt;55.744648312977887&lt;/D&gt;&lt;D xsi:type="xsd:double"&gt;94.579618957489515&lt;/D&gt;&lt;D xsi:type="xsd:double"&gt;78.210406716171349&lt;/D&gt;&lt;D xsi:type="xsd:double"&gt;67.954952157214976&lt;/D&gt;&lt;D xsi:type="xsd:double"&gt;9.825882092803333&lt;/D&gt;&lt;D xsi:type="xsd:double"&gt;0&lt;/D&gt;&lt;D xsi:type="xsd:double"&gt;0.50700573010970285&lt;/D&gt;&lt;D xsi:type="xsd:double"&gt;89.739260720767433&lt;/D&gt;&lt;D xsi:type="xsd:double"&gt;15.0433926015069&lt;/D&gt;&lt;D xsi:type="xsd:double"&gt;35.122013024707918&lt;/D&gt;&lt;D xsi:type="xsd:double"&gt;0.22421433910699479&lt;/D&gt;&lt;D xsi:type="xsd:double"&gt;5.9304501196010477&lt;/D&gt;&lt;D xsi:type="xsd:double"&gt;4.6299550738725319&lt;/D&gt;&lt;D xsi:type="xsd:double"&gt;52.949242631059647&lt;/D&gt;&lt;D xsi:type="xsd:double"&gt;96.413234755401149&lt;/D&gt;&lt;D xsi:type="xsd:double"&gt;91.083063730452665&lt;/D&gt;&lt;D xsi:type="xsd:double"&gt;10.731673514029531&lt;/D&gt;&lt;D xsi:type="xsd:double"&gt;18.70016790751222&lt;/D&gt;&lt;D xsi:type="xsd:double"&gt;68.182215154504419&lt;/D&gt;&lt;D xsi:type="xsd:double"&gt;85.559793598988776&lt;/D&gt;&lt;D xsi:type="xsd:double"&gt;11.72352190944302&lt;/D&gt;&lt;D xsi:type="xsd:double"&gt;61.046527824368511&lt;/D&gt;&lt;D xsi:type="xsd:double"&gt;4.0094296036762467&lt;/D&gt;&lt;D xsi:type="xsd:double"&gt;85.54934379346399&lt;/D&gt;&lt;D xsi:type="xsd:double"&gt;5.9587158024744253&lt;/D&gt;&lt;D xsi:type="xsd:double"&gt;0&lt;/D&gt;&lt;D xsi:type="xsd:double"&gt;33.675521781705&lt;/D&gt;&lt;D xsi:type="xsd:double"&gt;61.91254755993657&lt;/D&gt;&lt;D xsi:type="xsd:double"&gt;14.3999589566156&lt;/D&gt;&lt;D xsi:type="xsd:double"&gt;51.244645768996783&lt;/D&gt;&lt;D xsi:type="xsd:double"&gt;3.67170009792971&lt;/D&gt;&lt;D xsi:type="xsd:double"&gt;35.753688121673058&lt;/D&gt;&lt;D xsi:type="xsd:double"&gt;65.371916440799808&lt;/D&gt;&lt;D xsi:type="xsd:double"&gt;7.2186357091328537&lt;/D&gt;&lt;D xsi:type="xsd:double"&gt;83.615392376880521&lt;/D&gt;&lt;D xsi:type="xsd:double"&gt;27.890130322640928&lt;/D&gt;&lt;D xsi:type="xsd:double"&gt;37.691608129060008&lt;/D&gt;&lt;D xsi:type="xsd:double"&gt;6.4445104090492533&lt;/D&gt;&lt;D xsi:type="xsd:double"&gt;38.81571254943119&lt;/D&gt;&lt;D xsi:type="xsd:double"&gt;32.91333010465069&lt;/D&gt;&lt;D xsi:type="xsd:double"&gt;7.5915971725573588&lt;/D&gt;&lt;D xsi:type="xsd:double"&gt;2.6999784795843809&lt;/D&gt;&lt;D xsi:type="xsd:double"&gt;9.34428371879533&lt;/D&gt;&lt;D xsi:type="xsd:double"&gt;6.1960704120294334&lt;/D&gt;&lt;D xsi:type="xsd:double"&gt;8.53672543337329&lt;/D&gt;&lt;D xsi:type="xsd:double"&gt;2.5122808515812558&lt;/D&gt;&lt;D xsi:type="xsd:double"&gt;19.8314211246631&lt;/D&gt;&lt;D xsi:type="xsd:double"&gt;12.06332303628067&lt;/D&gt;&lt;D xsi:type="xsd:double"&gt;98.8298467697626&lt;/D&gt;&lt;D xsi:type="xsd:double"&gt;23.55722865991795&lt;/D&gt;&lt;D xsi:type="xsd:double"&gt;45.303878943322239&lt;/D&gt;&lt;D xsi:type="xsd:double"&gt;0.41036869826418659&lt;/D&gt;&lt;D xsi:type="xsd:double"&gt;8.0636527019722664&lt;/D&gt;&lt;D xsi:type="xsd:double"&gt;12.838520477313629&lt;/D&gt;&lt;D xsi:type="xsd:double"&gt;8.5083923778545181&lt;/D&gt;&lt;D xsi:type="xsd:double"&gt;99.24448643514549&lt;/D&gt;&lt;D xsi:type="xsd:double"&gt;98.95551441304022&lt;/D&gt;&lt;D xsi:type="xsd:double"&gt;3.1128126671991652&lt;/D&gt;&lt;D xsi:type="xsd:double"&gt;67.504138109475363&lt;/D&gt;&lt;D xsi:type="xsd:double"&gt;55.032128232144693&lt;/D&gt;&lt;D xsi:type="xsd:double"&gt;48.440782841655412&lt;/D&gt;&lt;D xsi:type="xsd:double"&gt;98.21843743798388&lt;/D&gt;&lt;D xsi:type="xsd:double"&gt;32.214327588600369&lt;/D&gt;&lt;D xsi:type="xsd:double"&gt;43.000008481801032&lt;/D&gt;&lt;D xsi:type="xsd:double"&gt;5.601735728751942&lt;/D&gt;&lt;D xsi:type="xsd:double"&gt;37.3553277136122&lt;/D&gt;&lt;D xsi:type="xsd:double"&gt;0.634107874459773&lt;/D&gt;&lt;D xsi:type="xsd:double"&gt;6.0594681436710447&lt;/D&gt;&lt;D xsi:type="xsd:double"&gt;87.1082924325765&lt;/D&gt;&lt;D xsi:type="xsd:double"&gt;0.47799504085546979&lt;/D&gt;&lt;D xsi:type="xsd:double"&gt;95.679027763667378&lt;/D&gt;&lt;D xsi:type="xsd:double"&gt;97.356003729652343&lt;/D&gt;&lt;D xsi:type="xsd:double"&gt;95.550844327944134&lt;/D&gt;&lt;D xsi:type="xsd:double"&gt;77.298357054647582&lt;/D&gt;&lt;D xsi:type="xsd:double"&gt;98.715064924184716&lt;/D&gt;&lt;D xsi:type="xsd:double"&gt;25.329682016613269&lt;/D&gt;&lt;D xsi:type="xsd:double"&gt;91.8873532522733&lt;/D&gt;&lt;D xsi:type="xsd:double"&gt;92.945758997253762&lt;/D&gt;&lt;D xsi:type="xsd:double"&gt;23.684330430293791&lt;/D&gt;&lt;D xsi:type="xsd:double"&gt;18.393139276684021&lt;/D&gt;&lt;D xsi:type="xsd:double"&gt;85.4932583140563&lt;/D&gt;&lt;D xsi:type="xsd:double"&gt;76.241136712838582&lt;/D&gt;&lt;D xsi:type="xsd:double"&gt;69.80279064298351&lt;/D&gt;&lt;D xsi:type="xsd:double"&gt;27.49151671166814&lt;/D&gt;&lt;D xsi:type="xsd:double"&gt;56.601585111105337&lt;/D&gt;&lt;D xsi:type="xsd:double"&gt;71.051144852749644&lt;/D&gt;&lt;D xsi:type="xsd:double"&gt;19.948979717763748&lt;/D&gt;&lt;D xsi:type="xsd:double"&gt;16.42555612181739&lt;/D&gt;&lt;D xsi:type="xsd:double"&gt;2.3733910997350991&lt;/D&gt;&lt;D xsi:type="xsd:double"&gt;22.730273797710829&lt;/D&gt;&lt;D xsi:type="xsd:double"&gt;17.165581191598591&lt;/D&gt;&lt;D xsi:type="xsd:double"&gt;6.7104897424227774&lt;/D&gt;&lt;D xsi:type="xsd:double"&gt;65.926895928179263&lt;/D&gt;&lt;D xsi:type="xsd:double"&gt;97.803776361645461&lt;/D&gt;&lt;D xsi:type="xsd:double"&gt;41.906425669756473&lt;/D&gt;&lt;D xsi:type="xsd:double"&gt;11.77970903120571&lt;/D&gt;&lt;D xsi:type="xsd:double"&gt;29.359007196549641&lt;/D&gt;&lt;D xsi:type="xsd:double"&gt;1.0501484962200161&lt;/D&gt;&lt;D xsi:type="xsd:double"&gt;11.6709290931034&lt;/D&gt;&lt;D xsi:type="xsd:double"&gt;97.598537585415841&lt;/D&gt;&lt;D xsi:type="xsd:double"&gt;8.1909390208528947&lt;/D&gt;&lt;D xsi:type="xsd:double"&gt;5.7812980690721227&lt;/D&gt;&lt;D xsi:type="xsd:double"&gt;96.658048114721367&lt;/D&gt;&lt;D xsi:type="xsd:double"&gt;24.743493145576071&lt;/D&gt;&lt;D xsi:type="xsd:double"&gt;96.631563079994223&lt;/D&gt;&lt;D xsi:type="xsd:double"&gt;94.066666550116651&lt;/D&gt;&lt;D xsi:type="xsd:double"&gt;16.339225167946349&lt;/D&gt;&lt;D xsi:type="xsd:double"&gt;24.141238107749&lt;/D&gt;&lt;D xsi:type="xsd:double"&gt;22.70723324346887&lt;/D&gt;&lt;D xsi:type="xsd:double"&gt;78.4173575189812&lt;/D&gt;&lt;D xsi:type="xsd:double"&gt;0.1651175990507448&lt;/D&gt;&lt;D xsi:type="xsd:double"&gt;14.234346890169411&lt;/D&gt;&lt;D xsi:type="xsd:double"&gt;96.2772800147358&lt;/D&gt;&lt;D xsi:type="xsd:double"&gt;89.905830116967138&lt;/D&gt;&lt;D xsi:type="xsd:double"&gt;14.62090105419259&lt;/D&gt;&lt;D xsi:type="xsd:double"&gt;18.3744997911524&lt;/D&gt;&lt;D xsi:type="xsd:double"&gt;30.642186090373048&lt;/D&gt;&lt;D xsi:type="xsd:double"&gt;0.96046382767027894&lt;/D&gt;&lt;D xsi:type="xsd:double"&gt;19.45212043426011&lt;/D&gt;&lt;D xsi:type="xsd:double"&gt;4.516539533599305&lt;/D&gt;&lt;D xsi:type="xsd:double"&gt;8.42434752212613&lt;/D&gt;&lt;D xsi:type="xsd:double"&gt;9.7824896206536227&lt;/D&gt;&lt;D xsi:type="xsd:double"&gt;42.198963346909721&lt;/D&gt;&lt;D xsi:type="xsd:double"&gt;98.477362867816012&lt;/D&gt;&lt;D xsi:type="xsd:double"&gt;82.077803164549508&lt;/D&gt;&lt;D xsi:type="xsd:double"&gt;25.29212863236453&lt;/D&gt;&lt;D xsi:type="xsd:double"&gt;80.021623641898714&lt;/D&gt;&lt;D xsi:type="xsd:double"&gt;24.416074749665441&lt;/D&gt;&lt;D xsi:type="xsd:double"&gt;96.657110812160724&lt;/D&gt;&lt;D xsi:type="xsd:double"&gt;71.308510958626172&lt;/D&gt;&lt;D xsi:type="xsd:double"&gt;3.7999780320612691&lt;/D&gt;&lt;D xsi:type="xsd:double"&gt;43.884388914211023&lt;/D&gt;&lt;D xsi:type="xsd:double"&gt;6.3589475240645719&lt;/D&gt;&lt;D xsi:type="xsd:double"&gt;32.733563282140217&lt;/D&gt;&lt;D xsi:type="xsd:double"&gt;0&lt;/D&gt;&lt;D xsi:type="xsd:double"&gt;11.31737954669279&lt;/D&gt;&lt;D xsi:type="xsd:double"&gt;3.5737349988605591&lt;/D&gt;&lt;D xsi:type="xsd:double"&gt;1.4625936400113939&lt;/D&gt;&lt;D xsi:type="xsd:double"&gt;63.1517425393177&lt;/D&gt;&lt;D xsi:type="xsd:double"&gt;0.67956733255917512&lt;/D&gt;&lt;D xsi:type="xsd:double"&gt;5.08604556936796&lt;/D&gt;&lt;D xsi:type="xsd:double"&gt;77.396015597021119&lt;/D&gt;&lt;D xsi:type="xsd:double"&gt;17.1173050483414&lt;/D&gt;&lt;D xsi:type="xsd:double"&gt;0.32627217260269592&lt;/D&gt;&lt;D xsi:type="xsd:double"&gt;8.25750943944247&lt;/D&gt;&lt;D xsi:type="xsd:double"&gt;99.072420500669182&lt;/D&gt;&lt;D xsi:type="xsd:double"&gt;0&lt;/D&gt;&lt;D xsi:type="xsd:double"&gt;8.50130556937393&lt;/D&gt;&lt;D xsi:type="xsd:double"&gt;99.720919754136474&lt;/D&gt;&lt;D xsi:type="xsd:double"&gt;76.25348865749099&lt;/D&gt;&lt;D xsi:type="xsd:double"&gt;1.8846850159636079&lt;/D&gt;&lt;D xsi:type="xsd:double"&gt;69.321532846294019&lt;/D&gt;&lt;D xsi:type="xsd:double"&gt;67.130640581470118&lt;/D&gt;&lt;D xsi:type="xsd:double"&gt;96.9885603193344&lt;/D&gt;&lt;D xsi:type="xsd:double"&gt;13.465126992779251&lt;/D&gt;&lt;D xsi:type="xsd:double"&gt;15.6889393532741&lt;/D&gt;&lt;D xsi:type="xsd:double"&gt;0.23937045359591089&lt;/D&gt;&lt;D xsi:type="xsd:double"&gt;86.592886877797426&lt;/D&gt;&lt;D xsi:type="xsd:double"&gt;82.6474431805783&lt;/D&gt;&lt;D xsi:type="xsd:double"&gt;2.0522951289571121&lt;/D&gt;&lt;D xsi:type="xsd:double"&gt;23.78941491711473&lt;/D&gt;&lt;D xsi:type="xsd:double"&gt;99.09724620640192&lt;/D&gt;&lt;D xsi:type="xsd:double"&gt;89.579630151398462&lt;/D&gt;&lt;D xsi:type="xsd:double"&gt;10.545654578919059&lt;/D&gt;&lt;D xsi:type="xsd:double"&gt;96.187010072747952&lt;/D&gt;&lt;D xsi:type="xsd:double"&gt;18.700205012287661&lt;/D&gt;&lt;D xsi:type="xsd:double"&gt;86.524429539836078&lt;/D&gt;&lt;D xsi:type="xsd:double"&gt;38.998233097137962&lt;/D&gt;&lt;D xsi:type="xsd:double"&gt;2.632078356852519&lt;/D&gt;&lt;D xsi:type="xsd:double"&gt;3.1022078187124542&lt;/D&gt;&lt;D xsi:type="xsd:double"&gt;98.461986198969342&lt;/D&gt;&lt;D xsi:type="xsd:double"&gt;7.3118195502075931&lt;/D&gt;&lt;D xsi:type="xsd:double"&gt;85.20975895675339&lt;/D&gt;&lt;D xsi:type="xsd:double"&gt;100&lt;/D&gt;&lt;D xsi:type="xsd:double"&gt;30.211616817352539&lt;/D&gt;&lt;D xsi:type="xsd:double"&gt;96.31598026851178&lt;/D&gt;&lt;D xsi:type="xsd:double"&gt;81.9525431305145&lt;/D&gt;&lt;D xsi:type="xsd:double"&gt;12.21871081502333&lt;/D&gt;&lt;D xsi:type="xsd:double"&gt;30.00739723242123&lt;/D&gt;&lt;D xsi:type="xsd:double"&gt;46.451034465442078&lt;/D&gt;&lt;D xsi:type="xsd:double"&gt;95.709768924931993&lt;/D&gt;&lt;D xsi:type="xsd:double"&gt;78.1039138672108&lt;/D&gt;&lt;D xsi:type="xsd:double"&gt;13.19456562742459&lt;/D&gt;&lt;D xsi:type="xsd:double"&gt;35.7117395472726&lt;/D&gt;&lt;D xsi:type="xsd:double"&gt;94.095850710918782&lt;/D&gt;&lt;D xsi:type="xsd:double"&gt;76.872651181550665&lt;/D&gt;&lt;D xsi:type="xsd:double"&gt;22.961584989000379&lt;/D&gt;&lt;D xsi:type="xsd:double"&gt;27.981565870425548&lt;/D&gt;&lt;D xsi:type="xsd:double"&gt;34.33936068765712&lt;/D&gt;&lt;D xsi:type="xsd:double"&gt;2.9957353217507818&lt;/D&gt;&lt;D xsi:type="xsd:double"&gt;54.75892837038149&lt;/D&gt;&lt;D xsi:type="xsd:double"&gt;95.989084173486447&lt;/D&gt;&lt;D xsi:type="xsd:double"&gt;34.539858558287087&lt;/D&gt;&lt;D xsi:type="xsd:double"&gt;1.2924750325427261&lt;/D&gt;&lt;D xsi:type="xsd:double"&gt;5.0266573319178738&lt;/D&gt;&lt;D xsi:type="xsd:double"&gt;39.22874018948486&lt;/D&gt;&lt;D xsi:type="xsd:double"&gt;23.152147277230931&lt;/D&gt;&lt;D xsi:type="xsd:double"&gt;88.573925880940564&lt;/D&gt;&lt;D xsi:type="xsd:double"&gt;89.218188983182614&lt;/D&gt;&lt;D xsi:type="xsd:double"&gt;85.648965763439634&lt;/D&gt;&lt;D xsi:type="xsd:double"&gt;99.761575432201582&lt;/D&gt;&lt;D xsi:type="xsd:double"&gt;82.737338227788072&lt;/D&gt;&lt;D xsi:type="xsd:double"&gt;33.012645784456218&lt;/D&gt;&lt;D xsi:type="xsd:double"&gt;6.6522305496398548&lt;/D&gt;&lt;D xsi:type="xsd:double"&gt;91.270978632084848&lt;/D&gt;&lt;D xsi:type="xsd:double"&gt;11.59079878828967&lt;/D&gt;&lt;D xsi:type="xsd:double"&gt;93.260283112695546&lt;/D&gt;&lt;D xsi:type="xsd:double"&gt;15.127486214847689&lt;/D&gt;&lt;D xsi:type="xsd:double"&gt;16.4821123811704&lt;/D&gt;&lt;D xsi:type="xsd:double"&gt;67.280243973498543&lt;/D&gt;&lt;D xsi:type="xsd:double"&gt;48.462869155952887&lt;/D&gt;&lt;D xsi:type="xsd:double"&gt;74.30500893296356&lt;/D&gt;&lt;D xsi:type="xsd:double"&gt;1.802282399552072&lt;/D&gt;&lt;D xsi:type="xsd:double"&gt;3.862062527896041&lt;/D&gt;&lt;D xsi:type="xsd:double"&gt;9.1896003144691818&lt;/D&gt;&lt;D xsi:type="xsd:double"&gt;5.6981651328799652&lt;/D&gt;&lt;D xsi:type="xsd:double"&gt;1.691288795235264&lt;/D&gt;&lt;D xsi:type="xsd:double"&gt;28.483612864203689&lt;/D&gt;&lt;D xsi:type="xsd:double"&gt;66.702083687909763&lt;/D&gt;&lt;D xsi:type="xsd:double"&gt;14.14986903919533&lt;/D&gt;&lt;D xsi:type="xsd:double"&gt;17.235284784589059&lt;/D&gt;&lt;D xsi:type="xsd:double"&gt;7.4501061789245062&lt;/D&gt;&lt;D xsi:type="xsd:double"&gt;30.25605000959483&lt;/D&gt;&lt;D xsi:type="xsd:double"&gt;88.4477653034237&lt;/D&gt;&lt;D xsi:type="xsd:double"&gt;1.557540643981072&lt;/D&gt;&lt;D xsi:type="xsd:double"&gt;6.8926797966682551&lt;/D&gt;&lt;D xsi:type="xsd:double"&gt;93.051118302781632&lt;/D&gt;&lt;D xsi:type="xsd:double"&gt;62.162110360547388&lt;/D&gt;&lt;D xsi:type="xsd:double"&gt;46.421855217829652&lt;/D&gt;&lt;D xsi:type="xsd:double"&gt;97.386986966064626&lt;/D&gt;&lt;D xsi:type="xsd:double"&gt;29.1348582148203&lt;/D&gt;&lt;D xsi:type="xsd:double"&gt;66.433362953620119&lt;/D&gt;&lt;D xsi:type="xsd:double"&gt;80.623344701068419&lt;/D&gt;&lt;D xsi:type="xsd:double"&gt;73.114028742992545&lt;/D&gt;&lt;D xsi:type="xsd:double"&gt;45.167236921677343&lt;/D&gt;&lt;D xsi:type="xsd:double"&gt;56.560353426691343&lt;/D&gt;&lt;D xsi:type="xsd:double"&gt;70.450885195080531&lt;/D&gt;&lt;D xsi:type="xsd:double"&gt;61.0836461852963&lt;/D&gt;&lt;D xsi:type="xsd:double"&gt;94.295597068259482&lt;/D&gt;&lt;D xsi:type="xsd:double"&gt;64.700351180999817&lt;/D&gt;&lt;D xsi:type="xsd:double"&gt;14.230237131263751&lt;/D&gt;&lt;D xsi:type="xsd:double"&gt;5.583873631685524&lt;/D&gt;&lt;D xsi:type="xsd:double"&gt;62.081115080109143&lt;/D&gt;&lt;D xsi:type="xsd:double"&gt;38.042127887293091&lt;/D&gt;&lt;D xsi:type="xsd:double"&gt;0.57100677491541219&lt;/D&gt;&lt;D xsi:type="xsd:double"&gt;47.158561744052157&lt;/D&gt;&lt;D xsi:type="xsd:double"&gt;97.378885834057755&lt;/D&gt;&lt;D xsi:type="xsd:double"&gt;94.137777875338855&lt;/D&gt;&lt;D xsi:type="xsd:double"&gt;76.325092083505581&lt;/D&gt;&lt;D xsi:type="xsd:double"&gt;65.9754665183857&lt;/D&gt;&lt;D xsi:type="xsd:double"&gt;0.928137841241358&lt;/D&gt;&lt;D xsi:type="xsd:double"&gt;68.220857681220181&lt;/D&gt;&lt;D xsi:type="xsd:double"&gt;6.745693605564397&lt;/D&gt;&lt;D xsi:type="xsd:double"&gt;74.92436363493843&lt;/D&gt;&lt;D xsi:type="xsd:double"&gt;98.4640157227883&lt;/D&gt;&lt;D xsi:type="xsd:double"&gt;80.199718174365657&lt;/D&gt;&lt;D xsi:type="xsd:double"&gt;1.229537005474709&lt;/D&gt;&lt;D xsi:type="xsd:double"&gt;0.82299330574590113&lt;/D&gt;&lt;D xsi:type="xsd:double"&gt;96.504056646340558&lt;/D&gt;&lt;D xsi:type="xsd:double"&gt;7.7343685160909041&lt;/D&gt;&lt;D xsi:type="xsd:double"&gt;74.755641725831111&lt;/D&gt;&lt;D xsi:type="xsd:double"&gt;98.531906145885628&lt;/D&gt;&lt;D xsi:type="xsd:double"&gt;74.740500889116461&lt;/D&gt;&lt;D xsi:type="xsd:double"&gt;91.49055043321853&lt;/D&gt;&lt;D xsi:type="xsd:double"&gt;49.923093969024528&lt;/D&gt;&lt;D xsi:type="xsd:double"&gt;86.426056847340831&lt;/D&gt;&lt;D xsi:type="xsd:double"&gt;6.2493721433795653&lt;/D&gt;&lt;D xsi:type="xsd:double"&gt;88.13426395591074&lt;/D&gt;&lt;D xsi:type="xsd:double"&gt;54.203874519528661&lt;/D&gt;&lt;D xsi:type="xsd:double"&gt;58.08049859524548&lt;/D&gt;&lt;D xsi:type="xsd:double"&gt;32.613919215607318&lt;/D&gt;&lt;D xsi:type="xsd:double"&gt;59.202687077451557&lt;/D&gt;&lt;D xsi:type="xsd:double"&gt;70.242360046338845&lt;/D&gt;&lt;D xsi:type="xsd:double"&gt;14.06097168601536&lt;/D&gt;&lt;D xsi:type="xsd:double"&gt;1.8013102780404451&lt;/D&gt;&lt;D xsi:type="xsd:double"&gt;88.056070162324275&lt;/D&gt;&lt;D xsi:type="xsd:double"&gt;3.2394434486447929&lt;/D&gt;&lt;D xsi:type="xsd:double"&gt;55.713340893470807&lt;/D&gt;&lt;D xsi:type="xsd:double"&gt;98.955014748660744&lt;/D&gt;&lt;D xsi:type="xsd:double"&gt;95.400602970451985&lt;/D&gt;&lt;D xsi:type="xsd:double"&gt;60.209759592925039&lt;/D&gt;&lt;D xsi:type="xsd:double"&gt;62.113089390541667&lt;/D&gt;&lt;D xsi:type="xsd:double"&gt;79.052119533522585&lt;/D&gt;&lt;D xsi:ty</t>
        </r>
      </text>
    </comment>
    <comment ref="A69" authorId="0" shapeId="0">
      <text>
        <r>
          <rPr>
            <b/>
            <sz val="9"/>
            <color indexed="81"/>
            <rFont val="Tahoma"/>
            <charset val="1"/>
          </rPr>
          <t>pe="xsd:double"&gt;96.558603015305607&lt;/D&gt;&lt;D xsi:type="xsd:double"&gt;80.264399721659046&lt;/D&gt;&lt;D xsi:type="xsd:double"&gt;27.703002316000159&lt;/D&gt;&lt;D xsi:type="xsd:double"&gt;37.042080469123214&lt;/D&gt;&lt;D xsi:type="xsd:double"&gt;83.161009088752465&lt;/D&gt;&lt;D xsi:type="xsd:double"&gt;54.688949421697963&lt;/D&gt;&lt;D xsi:type="xsd:double"&gt;48.633109271795917&lt;/D&gt;&lt;D xsi:type="xsd:double"&gt;48.919496342366813&lt;/D&gt;&lt;D xsi:type="xsd:double"&gt;2.403119796933737&lt;/D&gt;&lt;D xsi:type="xsd:double"&gt;58.464179862994278&lt;/D&gt;&lt;D xsi:type="xsd:double"&gt;61.846260715086011&lt;/D&gt;&lt;D xsi:type="xsd:double"&gt;13.37333869717159&lt;/D&gt;&lt;D xsi:type="xsd:double"&gt;87.880909331001419&lt;/D&gt;&lt;D xsi:type="xsd:double"&gt;33.446199521046722&lt;/D&gt;&lt;D xsi:type="xsd:double"&gt;87.039141125799119&lt;/D&gt;&lt;D xsi:type="xsd:double"&gt;61.995987948341359&lt;/D&gt;&lt;D xsi:type="xsd:double"&gt;98.640018652006532&lt;/D&gt;&lt;D xsi:type="xsd:double"&gt;85.5023579287806&lt;/D&gt;&lt;D xsi:type="xsd:double"&gt;37.50161975553165&lt;/D&gt;&lt;D xsi:type="xsd:double"&gt;49.100498063824219&lt;/D&gt;&lt;D xsi:type="xsd:double"&gt;63.9179199914678&lt;/D&gt;&lt;D xsi:type="xsd:double"&gt;0&lt;/D&gt;&lt;D xsi:type="xsd:double"&gt;11.61784159227035&lt;/D&gt;&lt;D xsi:type="xsd:double"&gt;44.934030476710753&lt;/D&gt;&lt;D xsi:type="xsd:double"&gt;73.3933209102133&lt;/D&gt;&lt;D xsi:type="xsd:double"&gt;89.775270111208954&lt;/D&gt;&lt;D xsi:type="xsd:double"&gt;65.182247092035723&lt;/D&gt;&lt;D xsi:type="xsd:double"&gt;91.04969707206439&lt;/D&gt;&lt;D xsi:type="xsd:double"&gt;28.47031559217459&lt;/D&gt;&lt;D xsi:type="xsd:double"&gt;27.041193491463851&lt;/D&gt;&lt;D xsi:type="xsd:double"&gt;0.81087979371360674&lt;/D&gt;&lt;D xsi:type="xsd:double"&gt;98.180259241031109&lt;/D&gt;&lt;D xsi:type="xsd:double"&gt;40.680386555050561&lt;/D&gt;&lt;D xsi:type="xsd:double"&gt;73.2494814771898&lt;/D&gt;&lt;D xsi:type="xsd:double"&gt;0.939766527629559&lt;/D&gt;&lt;D xsi:type="xsd:double"&gt;93.5009535447968&lt;/D&gt;&lt;D xsi:type="xsd:double"&gt;79.506194066548588&lt;/D&gt;&lt;D xsi:type="xsd:double"&gt;79.382110871467418&lt;/D&gt;&lt;D xsi:type="xsd:double"&gt;89.6120148121978&lt;/D&gt;&lt;D xsi:type="xsd:double"&gt;9.5815094525740747&lt;/D&gt;&lt;D xsi:type="xsd:double"&gt;26.349504855625511&lt;/D&gt;&lt;D xsi:type="xsd:double"&gt;13.14427464508271&lt;/D&gt;&lt;D xsi:type="xsd:double"&gt;1.8363489765922081&lt;/D&gt;&lt;D xsi:type="xsd:double"&gt;94.450236677727446&lt;/D&gt;&lt;D xsi:type="xsd:double"&gt;2.211779986060002&lt;/D&gt;&lt;D xsi:type="xsd:double"&gt;95.814979040704316&lt;/D&gt;&lt;D xsi:type="xsd:double"&gt;10.959804471719419&lt;/D&gt;&lt;D xsi:type="xsd:double"&gt;76.463379933910872&lt;/D&gt;&lt;D xsi:type="xsd:double"&gt;88.596072978037313&lt;/D&gt;&lt;D xsi:type="xsd:double"&gt;13.10714627662756&lt;/D&gt;&lt;D xsi:type="xsd:double"&gt;5.3575395975475706&lt;/D&gt;&lt;D xsi:type="xsd:double"&gt;1.837475317327457&lt;/D&gt;&lt;D xsi:type="xsd:double"&gt;10.976173403386561&lt;/D&gt;&lt;D xsi:type="xsd:double"&gt;54.484431000640562&lt;/D&gt;&lt;D xsi:type="xsd:double"&gt;90.256201298218627&lt;/D&gt;&lt;D xsi:type="xsd:double"&gt;0.87926758010768868&lt;/D&gt;&lt;D xsi:type="xsd:double"&gt;11.955335205295279&lt;/D&gt;&lt;D xsi:type="xsd:double"&gt;30.11553288426537&lt;/D&gt;&lt;D xsi:type="xsd:double"&gt;79.372172954024734&lt;/D&gt;&lt;D xsi:type="xsd:double"&gt;69.596423807182234&lt;/D&gt;&lt;D xsi:type="xsd:double"&gt;0.30766440949874568&lt;/D&gt;&lt;D xsi:type="xsd:double"&gt;96.621645867936849&lt;/D&gt;&lt;D xsi:type="xsd:double"&gt;8.5046508238326428&lt;/D&gt;&lt;D xsi:type="xsd:double"&gt;2.9649703376296062&lt;/D&gt;&lt;D xsi:type="xsd:double"&gt;67.322364375396575&lt;/D&gt;&lt;D xsi:type="xsd:double"&gt;24.9799057073236&lt;/D&gt;&lt;D xsi:type="xsd:double"&gt;25.178842822912731&lt;/D&gt;&lt;D xsi:type="xsd:double"&gt;70.792045069815472&lt;/D&gt;&lt;D xsi:type="xsd:double"&gt;61.698354461085152&lt;/D&gt;&lt;D xsi:type="xsd:double"&gt;93.541003198620245&lt;/D&gt;&lt;D xsi:type="xsd:double"&gt;73.247826719838869&lt;/D&gt;&lt;D xsi:type="xsd:double"&gt;17.430344537597229&lt;/D&gt;&lt;D xsi:type="xsd:double"&gt;85.16273763163656&lt;/D&gt;&lt;D xsi:type="xsd:double"&gt;79.823875925562831&lt;/D&gt;&lt;D xsi:type="xsd:double"&gt;39.968676768790452&lt;/D&gt;&lt;D xsi:type="xsd:double"&gt;44.26231814321438&lt;/D&gt;&lt;D xsi:type="xsd:double"&gt;84.2473966734223&lt;/D&gt;&lt;D xsi:type="xsd:double"&gt;0&lt;/D&gt;&lt;D xsi:type="xsd:double"&gt;30.82109788275605&lt;/D&gt;&lt;D xsi:type="xsd:double"&gt;88.07176559251927&lt;/D&gt;&lt;D xsi:type="xsd:double"&gt;80.627109136995244&lt;/D&gt;&lt;D xsi:type="xsd:double"&gt;79.665210223143433&lt;/D&gt;&lt;D xsi:type="xsd:double"&gt;18.357013334321032&lt;/D&gt;&lt;D xsi:type="xsd:double"&gt;21.918019537525659&lt;/D&gt;&lt;D xsi:type="xsd:double"&gt;41.309420466688962&lt;/D&gt;&lt;D xsi:type="xsd:double"&gt;44.601688683181258&lt;/D&gt;&lt;D xsi:type="xsd:double"&gt;0&lt;/D&gt;&lt;D xsi:type="xsd:double"&gt;29.683740580509621&lt;/D&gt;&lt;D xsi:type="xsd:double"&gt;12.08316073368885&lt;/D&gt;&lt;D xsi:type="xsd:double"&gt;9.0865622685389713&lt;/D&gt;&lt;D xsi:type="xsd:double"&gt;67.640524617467563&lt;/D&gt;&lt;D xsi:type="xsd:double"&gt;2.3679698422732449&lt;/D&gt;&lt;D xsi:type="xsd:double"&gt;33.676066086370312&lt;/D&gt;&lt;D xsi:type="xsd:double"&gt;90.8341512723275&lt;/D&gt;&lt;D xsi:type="xsd:double"&gt;34.340420393597142&lt;/D&gt;&lt;D xsi:type="xsd:double"&gt;97.32136644264645&lt;/D&gt;&lt;D xsi:type="xsd:double"&gt;72.576056008968877&lt;/D&gt;&lt;D xsi:type="xsd:double"&gt;21.649895300729408&lt;/D&gt;&lt;D xsi:type="xsd:double"&gt;94.731537396113339&lt;/D&gt;&lt;D xsi:type="xsd:double"&gt;65.127550541149176&lt;/D&gt;&lt;D xsi:type="xsd:double"&gt;40.269837361462237&lt;/D&gt;&lt;D xsi:type="xsd:double"&gt;76.972671413282185&lt;/D&gt;&lt;D xsi:type="xsd:double"&gt;74.253165633826313&lt;/D&gt;&lt;D xsi:type="xsd:double"&gt;32.3303014597515&lt;/D&gt;&lt;D xsi:type="xsd:double"&gt;63.58910407486853&lt;/D&gt;&lt;D xsi:type="xsd:double"&gt;11.81984518955122&lt;/D&gt;&lt;D xsi:type="xsd:double"&gt;68.280243624703374&lt;/D&gt;&lt;D xsi:type="xsd:double"&gt;94.643388751046118&lt;/D&gt;&lt;D xsi:type="xsd:double"&gt;36.714141376400313&lt;/D&gt;&lt;D xsi:type="xsd:double"&gt;4.5605334222258&lt;/D&gt;&lt;D xsi:type="xsd:double"&gt;64.619660235306853&lt;/D&gt;&lt;D xsi:type="xsd:double"&gt;46.365281235737712&lt;/D&gt;&lt;D xsi:type="xsd:double"&gt;38.615270656310393&lt;/D&gt;&lt;D xsi:type="xsd:double"&gt;97.996577479021155&lt;/D&gt;&lt;D xsi:type="xsd:double"&gt;17.420768189625878&lt;/D&gt;&lt;D xsi:type="xsd:double"&gt;9.9927458777294085&lt;/D&gt;&lt;D xsi:type="xsd:double"&gt;13.577729285164679&lt;/D&gt;&lt;D xsi:type="xsd:double"&gt;16.51408131043074&lt;/D&gt;&lt;D xsi:type="xsd:double"&gt;87.3725566051964&lt;/D&gt;&lt;D xsi:type="xsd:double"&gt;59.3424563474943&lt;/D&gt;&lt;D xsi:type="xsd:double"&gt;81.540862183610187&lt;/D&gt;&lt;D xsi:type="xsd:double"&gt;79.34343685355671&lt;/D&gt;&lt;D xsi:type="xsd:double"&gt;62.420410748021787&lt;/D&gt;&lt;D xsi:type="xsd:double"&gt;87.25737783530198&lt;/D&gt;&lt;D xsi:type="xsd:double"&gt;70.289830148947345&lt;/D&gt;&lt;D xsi:type="xsd:double"&gt;89.306076643853373&lt;/D&gt;&lt;D xsi:type="xsd:double"&gt;75.434357861179436&lt;/D&gt;&lt;D xsi:type="xsd:double"&gt;14.6062119107823&lt;/D&gt;&lt;D xsi:type="xsd:double"&gt;69.946990491269858&lt;/D&gt;&lt;D xsi:type="xsd:double"&gt;28.194051316316351&lt;/D&gt;&lt;D xsi:type="xsd:double"&gt;88.598502055473745&lt;/D&gt;&lt;D xsi:type="xsd:double"&gt;62.172253083685924&lt;/D&gt;&lt;D xsi:type="xsd:double"&gt;18.8237804996395&lt;/D&gt;&lt;D xsi:type="xsd:double"&gt;10.045574164780319&lt;/D&gt;&lt;D xsi:type="xsd:double"&gt;34.008811977408577&lt;/D&gt;&lt;D xsi:type="xsd:double"&gt;19.55471673068719&lt;/D&gt;&lt;D xsi:type="xsd:double"&gt;23.830976503167321&lt;/D&gt;&lt;D xsi:type="xsd:double"&gt;16.075794671273169&lt;/D&gt;&lt;D xsi:type="xsd:double"&gt;77.99795847978335&lt;/D&gt;&lt;D xsi:type="xsd:double"&gt;88.214032837239614&lt;/D&gt;&lt;D xsi:type="xsd:double"&gt;84.030184239227481&lt;/D&gt;&lt;D xsi:type="xsd:double"&gt;1.067903050709659&lt;/D&gt;&lt;D xsi:type="xsd:double"&gt;20.010249340259911&lt;/D&gt;&lt;D xsi:type="xsd:double"&gt;94.147994156120291&lt;/D&gt;&lt;D xsi:type="xsd:double"&gt;73.347435518211725&lt;/D&gt;&lt;D xsi:type="xsd:double"&gt;17.00200922941907&lt;/D&gt;&lt;D xsi:type="xsd:double"&gt;98.967657087258644&lt;/D&gt;&lt;D xsi:type="xsd:double"&gt;42.940248673182623&lt;/D&gt;&lt;D xsi:type="xsd:double"&gt;62.324477963666347&lt;/D&gt;&lt;D xsi:type="xsd:double"&gt;86.261730610076455&lt;/D&gt;&lt;D xsi:type="xsd:double"&gt;6.9267869923678242&lt;/D&gt;&lt;D xsi:type="xsd:double"&gt;71.868199058516154&lt;/D&gt;&lt;D xsi:type="xsd:double"&gt;37.50789153631105&lt;/D&gt;&lt;D xsi:type="xsd:double"&gt;17.605401002011359&lt;/D&gt;&lt;D xsi:type="xsd:double"&gt;92.065084167443061&lt;/D&gt;&lt;D xsi:type="xsd:double"&gt;76.954044108737165&lt;/D&gt;&lt;D xsi:type="xsd:double"&gt;20.56729716742753&lt;/D&gt;&lt;D xsi:type="xsd:double"&gt;11.90140525951001&lt;/D&gt;&lt;D xsi:type="xsd:double"&gt;52.007965830449358&lt;/D&gt;&lt;D xsi:type="xsd:double"&gt;48.13234572464777&lt;/D&gt;&lt;D xsi:type="xsd:double"&gt;15.11183228504277&lt;/D&gt;&lt;D xsi:type="xsd:double"&gt;41.379497061017346&lt;/D&gt;&lt;D xsi:type="xsd:double"&gt;37.931769965091753&lt;/D&gt;&lt;D xsi:type="xsd:double"&gt;6.3077825179073894&lt;/D&gt;&lt;D xsi:type="xsd:double"&gt;80.501182246970743&lt;/D&gt;&lt;D xsi:type="xsd:double"&gt;30.05103184283789&lt;/D&gt;&lt;D xsi:type="xsd:double"&gt;2.5460630590655891&lt;/D&gt;&lt;D xsi:type="xsd:double"&gt;10.29770517342406&lt;/D&gt;&lt;D xsi:type="xsd:double"&gt;80.29626047687816&lt;/D&gt;&lt;D xsi:type="xsd:double"&gt;67.625157166129313&lt;/D&gt;&lt;D xsi:type="xsd:double"&gt;79.607186136881523&lt;/D&gt;&lt;D xsi:type="xsd:double"&gt;97.2627338820403&lt;/D&gt;&lt;D xsi:type="xsd:double"&gt;73.765578021525741&lt;/D&gt;&lt;D xsi:type="xsd:double"&gt;17.820392470207629&lt;/D&gt;&lt;D xsi:type="xsd:double"&gt;11.81132767757568&lt;/D&gt;&lt;D xsi:type="xsd:double"&gt;29.777547638333949&lt;/D&gt;&lt;D xsi:type="xsd:double"&gt;14.070895747489271&lt;/D&gt;&lt;D xsi:type="xsd:double"&gt;8.1886446227353353&lt;/D&gt;&lt;D xsi:type="xsd:double"&gt;85.1106650257&lt;/D&gt;&lt;D xsi:type="xsd:double"&gt;98.8624181326784&lt;/D&gt;&lt;D xsi:type="xsd:double"&gt;73.220251070158966&lt;/D&gt;&lt;D xsi:type="xsd:double"&gt;51.16185880278622&lt;/D&gt;&lt;D xsi:type="xsd:double"&gt;61.842269567180523&lt;/D&gt;&lt;D xsi:type="xsd:double"&gt;91.415302156094242&lt;/D&gt;&lt;D xsi:type="xsd:double"&gt;46.36489405632809&lt;/D&gt;&lt;D xsi:type="xsd:double"&gt;27.888537966448631&lt;/D&gt;&lt;D xsi:type="xsd:double"&gt;10.406906305768381&lt;/D&gt;&lt;D xsi:type="xsd:double"&gt;25.43692798285425&lt;/D&gt;&lt;D xsi:type="xsd:double"&gt;93.833338174449509&lt;/D&gt;&lt;D xsi:type="xsd:double"&gt;44.846883587184642&lt;/D&gt;&lt;D xsi:type="xsd:double"&gt;23.006294192022271&lt;/D&gt;&lt;D xsi:type="xsd:double"&gt;93.2393508582163&lt;/D&gt;&lt;D xsi:type="xsd:double"&gt;62.994382764778052&lt;/D&gt;&lt;D xsi:type="xsd:double"&gt;71.0336495829388&lt;/D&gt;&lt;D xsi:type="xsd:double"&gt;46.049811919749651&lt;/D&gt;&lt;D xsi:type="xsd:double"&gt;77.278811174093931&lt;/D&gt;&lt;D xsi:type="xsd:double"&gt;83.987682523418556&lt;/D&gt;&lt;D xsi:type="xsd:double"&gt;24.80480167048345&lt;/D&gt;&lt;D xsi:type="xsd:double"&gt;41.038169008833208&lt;/D&gt;&lt;D xsi:type="xsd:double"&gt;19.697353678577549&lt;/D&gt;&lt;D xsi:type="xsd:double"&gt;47.974575556039383&lt;/D&gt;&lt;D xsi:type="xsd:double"&gt;16.170045314087&lt;/D&gt;&lt;D xsi:type="xsd:double"&gt;2.2425792682839281&lt;/D&gt;&lt;D xsi:type="xsd:double"&gt;95.563603448569353&lt;/D&gt;&lt;D xsi:type="xsd:double"&gt;49.086446535633748&lt;/D&gt;&lt;D xsi:type="xsd:double"&gt;0.38600270798339642&lt;/D&gt;&lt;D xsi:type="xsd:double"&gt;73.7640820823657&lt;/D&gt;&lt;D xsi:type="xsd:double"&gt;87.1856277534794&lt;/D&gt;&lt;D xsi:type="xsd:double"&gt;13.99254900104583&lt;/D&gt;&lt;D xsi:type="xsd:double"&gt;9.4952307138075653&lt;/D&gt;&lt;D xsi:type="xsd:double"&gt;56.930689023287307&lt;/D&gt;&lt;D xsi:type="xsd:double"&gt;68.185341944672&lt;/D&gt;&lt;D xsi:type="xsd:double"&gt;86.960881355070725&lt;/D&gt;&lt;D xsi:type="xsd:double"&gt;20.10727450032579&lt;/D&gt;&lt;D xsi:type="xsd:double"&gt;17.13238894580962&lt;/D&gt;&lt;D xsi:type="xsd:double"&gt;89.581150529846425&lt;/D&gt;&lt;D xsi:type="xsd:double"&gt;11.246004025746389&lt;/D&gt;&lt;D xsi:type="xsd:double"&gt;62.112593694415978&lt;/D&gt;&lt;D xsi:type="xsd:double"&gt;25.375210494138781&lt;/D&gt;&lt;D xsi:type="xsd:double"&gt;68.737358908563834&lt;/D&gt;&lt;D xsi:type="xsd:double"&gt;22.035524763098181&lt;/D&gt;&lt;D xsi:type="xsd:double"&gt;11.15971246747938&lt;/D&gt;&lt;D xsi:type="xsd:double"&gt;35.363799844962458&lt;/D&gt;&lt;D xsi:type="xsd:double"&gt;96.64564675014185&lt;/D&gt;&lt;D xsi:type="xsd:double"&gt;89.4814241622137&lt;/D&gt;&lt;D xsi:type="xsd:double"&gt;96.654039847241663&lt;/D&gt;&lt;D xsi:type="xsd:double"&gt;59.8640238308598&lt;/D&gt;&lt;D xsi:type="xsd:double"&gt;70.272318299784&lt;/D&gt;&lt;D xsi:type="xsd:double"&gt;55.466491242563677&lt;/D&gt;&lt;D xsi:type="xsd:double"&gt;91.526962501430461&lt;/D&gt;&lt;D xsi:type="xsd:double"&gt;40.606991388909&lt;/D&gt;&lt;D xsi:type="xsd:double"&gt;26.040882202447129&lt;/D&gt;&lt;D xsi:type="xsd:double"&gt;56.941908072930168&lt;/D&gt;&lt;D xsi:type="xsd:double"&gt;51.129052558683753&lt;/D&gt;&lt;D xsi:type="xsd:double"&gt;82.134273493375346&lt;/D&gt;&lt;D xsi:type="xsd:double"&gt;66.211938570470863&lt;/D&gt;&lt;D xsi:type="xsd:double"&gt;9.19031777328044&lt;/D&gt;&lt;D xsi:type="xsd:double"&gt;84.745916932250537&lt;/D&gt;&lt;D xsi:type="xsd:double"&gt;88.244917467195279&lt;/D&gt;&lt;D xsi:type="xsd:double"&gt;59.136275472658568&lt;/D&gt;&lt;D xsi:type="xsd:double"&gt;49.558070670255269&lt;/D&gt;&lt;D xsi:type="xsd:double"&gt;55.757985779481643&lt;/D&gt;&lt;D xsi:type="xsd:double"&gt;76.035893788233111&lt;/D&gt;&lt;D xsi:type="xsd:double"&gt;29.695611348496929&lt;/D&gt;&lt;D xsi:type="xsd:double"&gt;16.978742698073809&lt;/D&gt;&lt;D xsi:type="xsd:double"&gt;7.4389854529087067&lt;/D&gt;&lt;D xsi:type="xsd:double"&gt;2.9303715551840059&lt;/D&gt;&lt;D xsi:type="xsd:double"&gt;91.376367256999373&lt;/D&gt;&lt;D xsi:type="xsd:double"&gt;68.172429513625573&lt;/D&gt;&lt;D xsi:type="xsd:double"&gt;92.922049339410364&lt;/D&gt;&lt;D xsi:type="xsd:double"&gt;19.085708073919569&lt;/D&gt;&lt;D xsi:type="xsd:double"&gt;7.6499636290292949&lt;/D&gt;&lt;D xsi:type="xsd:double"&gt;73.427588672586481&lt;/D&gt;&lt;D xsi:type="xsd:double"&gt;79.41329410292542&lt;/D&gt;&lt;D xsi:type="xsd:double"&gt;69.592215738916579&lt;/D&gt;&lt;D xsi:type="xsd:double"&gt;91.065194520129339&lt;/D&gt;&lt;D xsi:type="xsd:double"&gt;60.941741577975087&lt;/D&gt;&lt;D xsi:type="xsd:double"&gt;28.30146296660109&lt;/D&gt;&lt;D xsi:type="xsd:double"&gt;93.887805660846141&lt;/D&gt;&lt;D xsi:type="xsd:double"&gt;14.84282549880191&lt;/D&gt;&lt;D xsi:type="xsd:double"&gt;34.408919142418412&lt;/D&gt;&lt;D xsi:type="xsd:double"&gt;34.408919142418412&lt;/D&gt;&lt;/FQL&gt;&lt;FQL&gt;&lt;Q&gt;180458^FMA_PAYOUT(NTMA,09/04/2007,0,D,"PORTAGG","MEANR")&lt;/Q&gt;&lt;R&gt;2465&lt;/R&gt;&lt;C&gt;1&lt;/C&gt;&lt;D xsi:type="xsd:double"&gt;48.307101830729657&lt;/D&gt;&lt;D xsi:type="xsd:double"&gt;48.267350521250258&lt;/D&gt;&lt;D xsi:type="xsd:double"&gt;48.288397212703522&lt;/D&gt;&lt;D xsi:type="xsd:double"&gt;48.422172887716059&lt;/D&gt;&lt;D xsi:type="xsd:double"&gt;47.967055275234259&lt;/D&gt;&lt;D xsi:type="xsd:double"&gt;47.985494849009882&lt;/D&gt;&lt;D xsi:type="xsd:double"&gt;48.070591977194233&lt;/D&gt;&lt;D xsi:type="xsd:double"&gt;48.040046056749667&lt;/D&gt;&lt;D xsi:type="xsd:double"&gt;48.045326658979171&lt;/D&gt;&lt;D xsi:type="xsd:double"&gt;48.171662546442683&lt;/D&gt;&lt;D xsi:type="xsd:double"&gt;48.179068981348358&lt;/D&gt;&lt;D xsi:type="xsd:double"&gt;48.301450456407707&lt;/D&gt;&lt;D xsi:type="xsd:double"&gt;48.329288486362039&lt;/D&gt;&lt;D xsi:type="xsd:double"&gt;48.279055773300783&lt;/D&gt;&lt;D xsi:type="xsd:double"&gt;48.342388477473918&lt;/D&gt;&lt;D xsi:type="xsd:double"&gt;48.332811935176942&lt;/D&gt;&lt;D xsi:type="xsd:double"&gt;48.5432286561887&lt;/D&gt;&lt;D xsi:type="xsd:double"&gt;48.507698269439487&lt;/D&gt;&lt;D xsi:type="xsd:double"&gt;48.517214213961047&lt;/D&gt;&lt;D xsi:type="xsd:double"&gt;48.478614234818281&lt;/D&gt;&lt;D xsi:type="xsd:double"&gt;48.483444117326037&lt;/D&gt;&lt;D xsi:type="xsd:double"&gt;48.5961681584355&lt;/D&gt;&lt;D xsi:type="xsd:double"&gt;48.554357261189388&lt;/D&gt;&lt;D xsi:type="xsd:double"&gt;48.595650556798937&lt;/D&gt;&lt;D xsi:type="xsd:double"&gt;48.608979500856719&lt;/D&gt;&lt;D xsi:type="xsd:double"&gt;48.5918335780536&lt;/D&gt;&lt;D xsi:type="xsd:double"&gt;48.5055501538725&lt;/D&gt;&lt;D xsi:type="xsd:double"&gt;48.422990430333392&lt;/D&gt;&lt;D xsi:type="xsd:double"&gt;48.466466682711911&lt;/D&gt;&lt;D xsi:type="xsd:double"&gt;48.614154656400011&lt;/D&gt;&lt;D xsi:type="xsd:double"&gt;48.760879999571237&lt;/D&gt;&lt;D xsi:type="xsd:double"&gt;48.817101333241311&lt;/D&gt;&lt;D xsi:type="xsd:double"&gt;48.847195851430193&lt;/D&gt;&lt;D xsi:type="xsd:double"&gt;48.804653711132737&lt;/D&gt;&lt;D xsi:type="xsd:double"&gt;48.813938378178761&lt;/D&gt;&lt;D xsi:type="xsd:double"&gt;48.793641995791262&lt;/D&gt;&lt;D xsi:type="xsd:double"&gt;48.890240520823532&lt;/D&gt;&lt;D xsi:type="xsd:double"&gt;48.824178565397688&lt;/D&gt;&lt;D xsi:type="xsd:double"&gt;48.85174949232465&lt;/D&gt;&lt;D xsi:type="xsd:double"&gt;48.786539102025593&lt;/D&gt;&lt;D xsi:type="xsd:double"&gt;48.9730419650296&lt;/D&gt;&lt;D xsi:type="xsd:double"&gt;48.987871308107707&lt;/D&gt;&lt;D xsi:type="xsd:double"&gt;49.001256306315192&lt;/D&gt;&lt;D xsi:type="xsd:double"&gt;48.9131799292814&lt;/D&gt;&lt;D xsi:type="xsd:double"&gt;48.700355811193283&lt;/D&gt;&lt;D xsi:type="xsd:double"&gt;48.469441661461921&lt;/D&gt;&lt;D xsi:type="xsd:double"&gt;48.799268657733244&lt;/D&gt;&lt;D xsi:type="xsd:double"&gt;48.820573544802869&lt;/D&gt;&lt;D xsi:type="xsd:double"&gt;49.535130237563237&lt;/D&gt;&lt;D xsi:type="xsd:double"&gt;49.52042187203061&lt;/D&gt;&lt;D xsi:type="xsd:double"&gt;49.674659778907532&lt;/D&gt;&lt;D xsi:type="xsd:double"&gt;49.630787947934863&lt;/D&gt;&lt;D xsi:type="xsd:double"&gt;49.647295563777739&lt;/D&gt;&lt;D xsi:type="xsd:double"&gt;49.624256271119762&lt;/D&gt;&lt;D xsi:type="xsd:double"&gt;49.681069001928407&lt;/D&gt;&lt;D xsi:type="xsd:double"&gt;49.800256512288108&lt;/D&gt;&lt;D xsi:type="xsd:double"&gt;49.689901553354481&lt;/D&gt;&lt;D xsi:type="xsd:double"&gt;49.497462225645172&lt;/D&gt;&lt;D xsi:type="xsd:double"&gt;49.399467810776088&lt;/D&gt;&lt;D xsi:type="xsd:double"&gt;49.419490971912317&lt;/D&gt;&lt;D xsi:type="xsd:double"&gt;49.561542439681617&lt;/D&gt;&lt;D xsi:type="xsd:double"&gt;49.370884654375537&lt;/D&gt;&lt;D xsi:type="xsd:double"&gt;49.32852171494&lt;/D&gt;&lt;D xsi:type="xsd:double"&gt;49.346230699510841&lt;/D&gt;&lt;D xsi:type="xsd:double"&gt;49.346414080497333&lt;/D&gt;&lt;D xsi:type="xsd:double"&gt;49.320646899486142&lt;/D&gt;&lt;D xsi:type="xsd:double"&gt;49.403282051454262&lt;/D&gt;&lt;D xsi:type="xsd:double"&gt;49.387244760156847&lt;/D&gt;&lt;D xsi:type="xsd:double"&gt;49.3494244376952&lt;/D&gt;&lt;D xsi:type="xsd:double"&gt;49.384329799760813&lt;/D&gt;&lt;D xsi:type="xsd:double"&gt;49.3857932813154&lt;/D&gt;&lt;D xsi:type="xsd:double"&gt;49.368630140359173&lt;/D&gt;&lt;D xsi:type="xsd:double"&gt;49.36908454356476&lt;/D&gt;&lt;D xsi:type="xsd:double"&gt;49.342392101613711&lt;/D&gt;&lt;D xsi:type="xsd:double"&gt;49.378508975046188&lt;/D&gt;&lt;D xsi:type="xsd:double"&gt;49.334687141775461&lt;/D&gt;&lt;D xsi:type="xsd:double"&gt;49.492750193521992&lt;/D&gt;&lt;D xsi:type="xsd:double"&gt;49.5210110415495&lt;/D&gt;&lt;D xsi:type="xsd:double"&gt;49.674137690651719&lt;/D&gt;&lt;D xsi:type="xsd:double"&gt;49.896315528681143&lt;/D&gt;&lt;D xsi:type="xsd:double"&gt;49.841935398079279&lt;/D&gt;&lt;D xsi:type="xsd:double"&gt;49.793448686675191&lt;/D&gt;&lt;D xsi:type="xsd:double"&gt;49.763495070587553&lt;/D&gt;&lt;D xsi:type="xsd:double"&gt;49.710879716784973&lt;/D&gt;&lt;D xsi:type="xsd:double"&gt;49.724591234724613&lt;/D&gt;&lt;D xsi:type="xsd:double"&gt;49.664292727217479&lt;/D&gt;&lt;D xsi:type="xsd:double"&gt;49.657117415153067&lt;/D&gt;&lt;D xsi:type="xsd:double"&gt;49.795146606451283&lt;/D&gt;&lt;D xsi:type="xsd:double"&gt;49.7212898661102&lt;/D&gt;&lt;D xsi:type="xsd:double"&gt;49.620379506303919&lt;/D&gt;&lt;D xsi:type="xsd:double"&gt;49.550597041433512&lt;/D&gt;&lt;D xsi:type="xsd:double"&gt;49.52695580982936&lt;/D&gt;&lt;D xsi:type="xsd:double"&gt;49.441401156875493&lt;/D&gt;&lt;D xsi:type="xsd:double"&gt;49.344021790378058&lt;/D&gt;&lt;D xsi:type="xsd:double"&gt;49.7007582260463&lt;/D&gt;&lt;D xsi:type="xsd:double"&gt;49.742242263073443&lt;/D&gt;&lt;D xsi:type="xsd:double"&gt;49.711193608977453&lt;/D&gt;&lt;D xsi:type="xsd:double"&gt;49.622350402818327&lt;/D&gt;&lt;D xsi:type="xsd:double"&gt;49.610346373466292&lt;/D&gt;&lt;D xsi:type="xsd:double"&gt;50.024701974291972&lt;/D&gt;&lt;D xsi:type="xsd:double"&gt;49.9185449280731&lt;/D&gt;&lt;D xsi:type="xsd:double"&gt;49.909990422549853&lt;/D&gt;&lt;D xsi:type="xsd:double"&gt;49.883980780497282&lt;/D&gt;&lt;D xsi:type="xsd:double"&gt;49.943995022306183&lt;/D&gt;&lt;D xsi:type="xsd:double"&gt;49.96602959433946&lt;/D&gt;&lt;D xsi:type="xsd:double"&gt;49.911901274417417&lt;/D&gt;&lt;D xsi:type="xsd:double"&gt;49.865658794633333&lt;/D&gt;&lt;D xsi:type="xsd:double"&gt;49.846487271566737&lt;/D&gt;&lt;D xsi:type="xsd:double"&gt;49.546257346354707&lt;/D&gt;&lt;D xsi:type="xsd:double"&gt;49.773821237672159&lt;/D&gt;&lt;D xsi:type="xsd:double"&gt;49.772077507859343&lt;/D&gt;&lt;D xsi:type="xsd:double"&gt;49.772924901198479&lt;/D&gt;&lt;D xsi:type="xsd:double"&gt;49.732950968466859&lt;/D&gt;&lt;D xsi:type="xsd:double"&gt;49.874721081042132&lt;/D&gt;&lt;D xsi:type="xsd:double"&gt;49.763218182785252&lt;/D&gt;&lt;D xsi:type="xsd:double"&gt;49.45278448651063&lt;/D&gt;&lt;D xsi:type="xsd:double"&gt;49.548839730724829&lt;/D&gt;&lt;D xsi:type="xsd:double"&gt;49.54436308525294&lt;/D&gt;&lt;D xsi:type="xsd:double"&gt;49.556610528485812&lt;/D&gt;&lt;D xsi:type="xsd:double"&gt;49.593819961337687&lt;/D&gt;&lt;D xsi:type="xsd:double"&gt;49.55462892827741&lt;/D&gt;&lt;D xsi:type="xsd:double"&gt;50.614442546710563&lt;/D&gt;&lt;D xsi:type="xsd:double"&gt;50.402536210399383&lt;/D&gt;&lt;D xsi:type="xsd:double"&gt;50.472947619678372&lt;/D&gt;&lt;D xsi:type="xsd:double"&gt;50.354255876126871&lt;/D&gt;&lt;D xsi:type="xsd:double"&gt;50.4524367271375&lt;/D&gt;&lt;D xsi:type="xsd:double"&gt;49.987693830100483&lt;/D&gt;&lt;D xsi:type="xsd:double"&gt;49.880049288740238&lt;/D&gt;&lt;D xsi:type="xsd:double"&gt;49.939252500086688&lt;/D&gt;&lt;D xsi:type="xsd:double"&gt;50.093744529204841&lt;/D&gt;&lt;D xsi:type="xsd:double"&gt;49.909529312915133&lt;/D&gt;&lt;D xsi:type="xsd:double"&gt;49.8316759195692&lt;/D&gt;&lt;D xsi:type="xsd:double"&gt;49.713547882537377&lt;/D&gt;&lt;D xsi:type="xsd:double"&gt;49.5599860854751&lt;/D&gt;&lt;D xsi:type="xsd:double"&gt;49.852405062557587&lt;/D&gt;&lt;D xsi:type="xsd:double"&gt;50.057812320945132&lt;/D&gt;&lt;D xsi:type="xsd:double"&gt;49.997169783096993&lt;/D&gt;&lt;D xsi:type="xsd:double"&gt;49.959025577008923&lt;/D&gt;&lt;D xsi:type="xsd:double"&gt;49.993458935239531&lt;/D&gt;&lt;D xsi:type="xsd:double"&gt;50.21115666052826&lt;/D&gt;&lt;D xsi:type="xsd:double"&gt;50.196631693818361&lt;/D&gt;&lt;D xsi:type="xsd:double"&gt;50.217446728714179&lt;/D&gt;&lt;D xsi:type="xsd:double"&gt;50.203102702689769&lt;/D&gt;&lt;D xsi:type="xsd:double"&gt;50.295821669991213&lt;/D&gt;&lt;D xsi:type="xsd:double"&gt;50.343134898916382&lt;/D&gt;&lt;D xsi:type="xsd:double"&gt;50.360849766834818&lt;/D&gt;&lt;D xsi:type="xsd:double"&gt;50.410788017502668&lt;/D&gt;&lt;D xsi:type="xsd:double"&gt;50.376697005576048&lt;/D&gt;&lt;D xsi:type="xsd:double"&gt;50.571531715278418&lt;/D&gt;&lt;D xsi:type="xsd:double"&gt;50.4714441101351&lt;/D&gt;&lt;D xsi:type="xsd:double"&gt;50.551463132408372&lt;/D&gt;&lt;D xsi:type="xsd:double"&gt;50.548937673020568&lt;/D&gt;&lt;D xsi:type="xsd:double"&gt;50.5589414272159&lt;/D&gt;&lt;D xsi:type="xsd:double"&gt;50.3995603581936&lt;/D&gt;&lt;D xsi:type="xsd:double"&gt;50.48662469746381&lt;/D&gt;&lt;D xsi:type="xsd:double"&gt;50.478383997983912&lt;/D&gt;&lt;D xsi:type="xsd:double"&gt;50.574323769487087&lt;/D&gt;&lt;D xsi:type="xsd:double"&gt;50.676153794318459&lt;/D&gt;&lt;D xsi:type="xsd:double"&gt;50.679992282247511&lt;/D&gt;&lt;D xsi:type="xsd:double"&gt;50.632244281877917&lt;/D&gt;&lt;D xsi:type="xsd:double"&gt;50.642084296746319&lt;/D&gt;&lt;D xsi:type="xsd:double"&gt;50.513649580689808&lt;/D&gt;&lt;D xsi:type="xsd:double"&gt;50.576513780455628&lt;/D&gt;&lt;D xsi:type="xsd:double"&gt;50.574793716568173&lt;/D&gt;&lt;D xsi:type="xsd:double"&gt;50.644438251522367&lt;/D&gt;&lt;D xsi:type="xsd:double"&gt;50.592241845491891&lt;/D&gt;&lt;D xsi:type="xsd:double"&gt;50.346937969320066&lt;/D&gt;&lt;D xsi:type="xsd:double"&gt;50.751669321320421&lt;/D&gt;&lt;D xsi:type="xsd:double"&gt;50.50814093016993&lt;/D&gt;&lt;D xsi:type="xsd:double"&gt;50.482595390715531&lt;/D&gt;&lt;D xsi:type="xsd:double"&gt;50.540047266249992&lt;/D&gt;&lt;D xsi:type="xsd:double"&gt;50.490516417730653&lt;/D&gt;&lt;D xsi:type="xsd:double"&gt;50.439340440203154&lt;/D&gt;&lt;D xsi:type="xsd:double"&gt;50.324751263668333&lt;/D&gt;&lt;D xsi:type="xsd:double"&gt;50.464346462951347&lt;/D&gt;&lt;D xsi:type="xsd:double"&gt;50.495813923097487&lt;/D&gt;&lt;D xsi:type="xsd:double"&gt;50.669159925793181&lt;/D&gt;&lt;D xsi:type="xsd:double"&gt;50.674280195946388&lt;/D&gt;&lt;D xsi:type="xsd:double"&gt;50.868657047618477&lt;/D&gt;&lt;D xsi:type="xsd:double"&gt;50.85507567771586&lt;/D&gt;&lt;D xsi:type="xsd:double"&gt;50.70997817833522&lt;/D&gt;&lt;D xsi:type="xsd:double"&gt;50.824275871765153&lt;/D&gt;&lt;D xsi:type="xsd:double"&gt;50.777808732198679&lt;/D&gt;&lt;D xsi:type="xsd:double"&gt;50.789245689069531&lt;/D&gt;&lt;D xsi:type="xsd:double"&gt;50.7019709994774&lt;/D&gt;&lt;D xsi:type="xsd:double"&gt;50.601506663467177&lt;/D&gt;&lt;D xsi:type="xsd:double"&gt;50.035155965625179&lt;/D&gt;&lt;D xsi:type="xsd:double"&gt;49.783599491104567&lt;/D&gt;&lt;D xsi:type="xsd:double"&gt;49.884509923252921&lt;/D&gt;&lt;D xsi:type="xsd:double"&gt;49.895462272466872&lt;/D&gt;&lt;D xsi:type="xsd:double"&gt;49.761809568815991&lt;/D&gt;&lt;D xsi:type="xsd:double"&gt;49.757421787766731&lt;/D&gt;&lt;D xsi:type="xsd:double"&gt;50.006939117438151&lt;/D&gt;&lt;D xsi:type="xsd:double"&gt;49.930761898769013&lt;/D&gt;&lt;D xsi:type="xsd:double"&gt;50.029850210877044&lt;/D&gt;&lt;D xsi:type="xsd:double"&gt;49.94758513485116&lt;/D&gt;&lt;D xsi:type="xsd:double"&gt;49.970803566552767&lt;/D&gt;&lt;D xsi:type="xsd:double"&gt;49.982792329036513&lt;/D&gt;&lt;D xsi:type="xsd:double"&gt;49.94443783253287&lt;/D&gt;&lt;D xsi:type="xsd:double"&gt;49.991873947026171&lt;/D&gt;&lt;D xsi:type="xsd:double"&gt;50.160547705768067&lt;/D&gt;&lt;D xsi:type="xsd:double"&gt;50.142624701505007&lt;/D&gt;&lt;D xsi:type="xsd:double"&gt;50.228788137453172&lt;/D&gt;&lt;D xsi:type="xsd:double"&gt;50.240724240847982&lt;/D&gt;&lt;D xsi:type="xsd:double"&gt;50.179296233495137&lt;/D&gt;&lt;D xsi:type="xsd:double"&gt;50.176316592367428&lt;/D&gt;&lt;D xsi:type="xsd:double"&gt;50.228212472941287&lt;/D&gt;&lt;D xsi:type="xsd:double"&gt;50.074870002297892&lt;/D&gt;&lt;D xsi:type="xsd:double"&gt;49.755672216777107&lt;/D&gt;&lt;D xsi:type="xsd:double"&gt;49.838295555588871&lt;/D&gt;&lt;D xsi:type="xsd:double"&gt;49.954543222583027&lt;/D&gt;&lt;D xsi:type="xsd:double"&gt;49.975898942023782&lt;/D&gt;&lt;D xsi:type="xsd:double"&gt;49.864030412239927&lt;/D&gt;&lt;D xsi:type="xsd:double"&gt;49.711231105236863&lt;/D&gt;&lt;D xsi:type="xsd:double"&gt;49.632102048008349&lt;/D&gt;&lt;D xsi:type="xsd:double"&gt;49.549377498301432&lt;/D&gt;&lt;D xsi:type="xsd:double"&gt;49.546762723883063&lt;/D&gt;&lt;D xsi:type="xsd:double"&gt;49.599377054685249&lt;/D&gt;&lt;D xsi:type="xsd:double"&gt;49.639502642173952&lt;/D&gt;&lt;D xsi:type="xsd:double"&gt;49.6865774468689&lt;/D&gt;&lt;D xsi:type="xsd:double"&gt;49.717459619349732&lt;/D&gt;&lt;D xsi:type="xsd:double"&gt;49.805735961201648&lt;/D&gt;&lt;D xsi:type="xsd:double"&gt;49.646757577512567&lt;/D&gt;&lt;D xsi:type="xsd:double"&gt;49.7079339786717&lt;/D&gt;&lt;D xsi:type="xsd:double"&gt;49.697553452771807&lt;/D&gt;&lt;D xsi:type="xsd:double"&gt;49.744765718757321&lt;/D&gt;&lt;D xsi:type="xsd:double"&gt;49.498974572167612&lt;/D&gt;&lt;D xsi:type="xsd:double"&gt;49.519006004461673&lt;/D&gt;&lt;D xsi:type="xsd:double"&gt;49.686452069366283&lt;/D&gt;&lt;D xsi:type="xsd:double"&gt;49.72057359156922&lt;/D&gt;&lt;D xsi:type="xsd:double"&gt;49.573022126825521&lt;/D&gt;&lt;D xsi:type="xsd:double"&gt;49.570368640602467&lt;/D&gt;&lt;D xsi:type="xsd:double"&gt;49.409970217359643&lt;/D&gt;&lt;D xsi:type="xsd:double"&gt;49.368023939537871&lt;/D&gt;&lt;D xsi:type="xsd:double"&gt;49.324015782219732&lt;/D&gt;&lt;D xsi:type="xsd:double"&gt;49.306569771712468&lt;/D&gt;&lt;D xsi:type="xsd:double"&gt;49.221410618779132&lt;/D&gt;&lt;D xsi:type="xsd:double"&gt;49.326713752787633&lt;/D&gt;&lt;D xsi:type="xsd:double"&gt;49.17189717688666&lt;/D&gt;&lt;D xsi:type="xsd:double"&gt;48.907041728509753&lt;/D&gt;&lt;D xsi:type="xsd:double"&gt;48.908089040252428&lt;/D&gt;&lt;D xsi:type="xsd:double"&gt;48.870362653031172&lt;/D&gt;&lt;D xsi:type="xsd:double"&gt;48.946532008706612&lt;/D&gt;&lt;D xsi:type="xsd:double"&gt;49.066527663745319&lt;/D&gt;&lt;D xsi:type="xsd:double"&gt;48.956329750314339&lt;/D&gt;&lt;D xsi:type="xsd:double"&gt;48.796110483572939&lt;/D&gt;&lt;D xsi:type="xsd:double"&gt;48.907812687053529&lt;/D&gt;&lt;D xsi:type="xsd:double"&gt;48.5676928487092&lt;/D&gt;&lt;D xsi:type="xsd:double"&gt;48.601350345462983&lt;/D&gt;&lt;D xsi:type="xsd:double"&gt;48.58835608535896&lt;/D&gt;&lt;D xsi:type="xsd:double"&gt;48.552213560603732&lt;/D&gt;&lt;D xsi:type="xsd:double"&gt;48.59330029069524&lt;/D&gt;&lt;D xsi:type="xsd:double"&gt;48.4798361452815&lt;/D&gt;&lt;D xsi:type="xsd:double"&gt;48.443389492135168&lt;/D&gt;&lt;D xsi:type="xsd:double"&gt;48.542132561874311&lt;/D&gt;&lt;D xsi:type="xsd:double"&gt;48.563355426154367&lt;/D&gt;&lt;D xsi:type="xsd:double"&gt;48.654404372177943&lt;/D&gt;&lt;D xsi:type="xsd:double"&gt;48.696423857640283&lt;/D&gt;&lt;D xsi:type="xsd:double"&gt;48.745877352468867&lt;/D&gt;&lt;D xsi:type="xsd:double"&gt;48.630631293112607&lt;/D&gt;&lt;D xsi:type="xsd:double"&gt;48.772369873577937&lt;/D&gt;&lt;D xsi:type="xsd:double"&gt;48.801424795455112&lt;/D&gt;&lt;D xsi:type="xsd:double"&gt;48.732931755155057&lt;/D&gt;&lt;D xsi:type="xsd:double"&gt;48.746479616011086&lt;/D&gt;&lt;D xsi:type="xsd:double"&gt;48.684895634462187&lt;/D&gt;&lt;D xsi:type="xsd:double"&gt;48.669261611110429&lt;/D&gt;&lt;D xsi:type="xsd:double"&gt;48.694766017551167&lt;/D&gt;&lt;D xsi:type="xsd:double"&gt;48.629315656254732&lt;/D&gt;&lt;D xsi:type="xsd:double"&gt;48.696425737974309&lt;/D&gt;&lt;D xsi:type="xsd:double"&gt;48.842939956879313&lt;/D&gt;&lt;D xsi:type="xsd:double"&gt;48.897038842995777&lt;/D&gt;&lt;D xsi:type="xsd:double"&gt;48.851673410345647&lt;/D&gt;&lt;D xsi:type="xsd:double"&gt;48.918864819341572&lt;/D&gt;&lt;D xsi:type="xsd:double"&gt;49.098717281761942&lt;/D&gt;&lt;D xsi:type="xsd:double"&gt;49.217673998504232&lt;/D&gt;&lt;D xsi:type="xsd:double"&gt;49.229357317148683&lt;/D&gt;&lt;D xsi:type="xsd:double"&gt;49.262358360444779&lt;/D&gt;&lt;D xsi:type="xsd:double"&gt;49.456489922522707&lt;/D&gt;&lt;D xsi:type="xsd:double"&gt;49.331284218963482&lt;/D&gt;&lt;D xsi:type="xsd:double"&gt;49.572847653033207&lt;/D&gt;&lt;D xsi:type="xsd:double"&gt;49.588897340282948&lt;/D&gt;&lt;D xsi:type="xsd:double"&gt;49.923953415043073&lt;/D&gt;&lt;D xsi:type="xsd:double"&gt;49.870322739365363&lt;/D&gt;&lt;D xsi:type="xsd:double"&gt;49.998785133708772&lt;/D&gt;&lt;D xsi:type="xsd:double"&gt;50.075923147037969&lt;/D&gt;&lt;D xsi:type="xsd:double"&gt;50.063623306201031&lt;/D&gt;&lt;D xsi:type="xsd:double"&gt;50.071139815109888&lt;/D&gt;&lt;D xsi:type="xsd:double"&gt;50.1199673016803&lt;/D&gt;&lt;D xsi:type="xsd:double"&gt;50.265711889406923&lt;/D&gt;&lt;D xsi:type="xsd:double"&gt;50.166166417404568&lt;/D&gt;&lt;D xsi:type="xsd:double"&gt;50.556451814163673&lt;/D&gt;&lt;D xsi:type="xsd:double"&gt;50.557680494234432&lt;/D&gt;&lt;D xsi:type="xsd:double"&gt;50.777707473849148&lt;/D&gt;&lt;D xsi:type="xsd:double"&gt;50.882583690344013&lt;/D&gt;&lt;D xsi:type="xsd:double"&gt;51.046018407231387&lt;/D&gt;&lt;D xsi:type="xsd:double"&gt;51.111321470574786&lt;/D&gt;&lt;D xsi:type="xsd:double"&gt;50.7822884134062&lt;/D&gt;&lt;D xsi:type="xsd:double"&gt;51.01287722802968&lt;/D&gt;&lt;D xsi:type="xsd:double"&gt;51.169662694170043&lt;/D&gt;&lt;D xsi:type="xsd:double"&gt;51.553363226933911&lt;/D&gt;&lt;D xsi:type="xsd:double"&gt;51.806008737649869&lt;/D&gt;&lt;D xsi:type="xsd:double"&gt;51.805741691138273&lt;/D&gt;&lt;D xsi:type="xsd:double"&gt;51.780020381722053&lt;/D&gt;&lt;D xsi:type="xsd:double"&gt;51.797793208859567&lt;/D&gt;&lt;D xsi:type="xsd:double"&gt;51.672658167180522&lt;/D&gt;&lt;D xsi:type="xsd:double"&gt;51.903790740093591&lt;/D&gt;&lt;D xsi:type="xsd:double"&gt;51.563261802985792&lt;/D&gt;&lt;D xsi:type="xsd:double"&gt;51.629519718300962&lt;/D&gt;&lt;D xsi:type="xsd:double"&gt;51.752379620743064&lt;/D&gt;&lt;D xsi:type="xsd:double"&gt;52.284927138785527&lt;/D&gt;&lt;D xsi:type="xsd:double"&gt;52.276285032785168&lt;/D&gt;&lt;D xsi:type="xsd:double"&gt;52.39502413095282&lt;/D&gt;&lt;D xsi:type="xsd:double"&gt;52.030473428521262&lt;/D&gt;&lt;D xsi:type="xsd:double"&gt;52.156899187087561&lt;/D&gt;&lt;D xsi:type="xsd:double"&gt;52.179435727194651&lt;/D&gt;&lt;D xsi:type="xsd:double"&gt;52.247457293911083&lt;/D&gt;&lt;D xsi:type="xsd:double"&gt;52.097966103170258&lt;/D&gt;&lt;D xsi:type="xsd:double"&gt;51.900517423473978&lt;/D&gt;&lt;D xsi:type="xsd:double"&gt;52.207925347018843&lt;/D&gt;&lt;D xsi:type="xsd:double"&gt;52.2231971879163&lt;/D&gt;&lt;D xsi:type="xsd:double"&gt;52.301507776336678&lt;/D&gt;&lt;D xsi:type="xsd:double"&gt;52.330240577822927&lt;/D&gt;&lt;D xsi:type="xsd:double"&gt;52.361538171664137&lt;/D&gt;&lt;D xsi:type="xsd:double"&gt;52.605995914738948&lt;/D&gt;&lt;D xsi:type="xsd:double"&gt;53.101533224823193&lt;/D&gt;&lt;D xsi:type="xsd:double"&gt;52.991391080242778&lt;/D&gt;&lt;D xsi:type="xsd:double"&gt;53.08296442898768&lt;/D&gt;&lt;D xsi:type="xsd:double"&gt;53.003662742176608&lt;/D&gt;&lt;D xsi:type="xsd:double"&gt;53.101590800261377&lt;/D&gt;&lt;D xsi:type="xsd:double"&gt;53.227258191194622&lt;/D&gt;&lt;D xsi:type="xsd:double"&gt;53.17876527611439&lt;/D&gt;&lt;D xsi:type="xsd:double"&gt;53.2038577558069&lt;/D&gt;&lt;D xsi:type="xsd:double"&gt;53.155796871412377&lt;/D&gt;&lt;D xsi:type="xsd:double"&gt;53.002939083675606&lt;/D&gt;&lt;D xsi:type="xsd:double"&gt;52.912170552960852&lt;/D&gt;&lt;D xsi:type="xsd:double"&gt;53.114406189974673&lt;/D&gt;&lt;D xsi:type="xsd:double"&gt;53.017826481557911&lt;/D&gt;&lt;D xsi:type="xsd:double"&gt;53.041934259934791&lt;/D&gt;&lt;D xsi:type="xsd:double"&gt;53.411462108675629&lt;/D&gt;&lt;D xsi:type="xsd:double"&gt;53.70231005898129&lt;/D&gt;&lt;D xsi:type="xsd:double"&gt;53.486680132774588&lt;/D&gt;&lt;D xsi:type="xsd:double"&gt;53.552680831163379&lt;/D&gt;&lt;D xsi:type="xsd:double"&gt;53.648932006479512&lt;/D&gt;&lt;D xsi:type="xsd:double"&gt;53.591343180402014&lt;/D&gt;&lt;D xsi:type="xsd:double"&gt;53.604044138226577&lt;/D&gt;&lt;D xsi:type="xsd:double"&gt;53.430825320725447&lt;/D&gt;&lt;D xsi:type="xsd:double"&gt;53.565258452382182&lt;/D&gt;&lt;D xsi:type="xsd:double"&gt;53.782656809107877&lt;/D&gt;&lt;D xsi:type="xsd:double"&gt;53.371092781525668&lt;/D&gt;&lt;D xsi:type="xsd:double"&gt;53.35679106661452&lt;/D&gt;&lt;D xsi:type="xsd:double"&gt;53.234887471112053&lt;/D&gt;&lt;D xsi:type="xsd:double"&gt;53.857565732474391&lt;/D&gt;&lt;D xsi:type="xsd:double"&gt;53.710134340988077&lt;/D&gt;&lt;D xsi:type="xsd:double"&gt;53.98088847490196&lt;/D&gt;&lt;D xsi:type="xsd:double"&gt;53.733603043069706&lt;/D&gt;&lt;D xsi:type="xsd:double"&gt;53.827460119634949&lt;/D&gt;&lt;D xsi:type="xsd:double"&gt;53.811029878162849&lt;/D&gt;&lt;D xsi:type="xsd:double"&gt;53.796287342443733&lt;/D&gt;&lt;D xsi:type="xsd:double"&gt;53.901759131221318&lt;/D&gt;&lt;D xsi:type="xsd:double"&gt;51.245197015833249&lt;/D&gt;&lt;D xsi:type="xsd:double"&gt;51.663572379599373&lt;/D&gt;&lt;D xsi:type="xsd:double"&gt;51.381781623517632&lt;/D&gt;&lt;D xsi:type="xsd:double"&gt;51.493576917999313&lt;/D&gt;&lt;D xsi:type="xsd:double"&gt;49.809455555884853&lt;/D&gt;&lt;D xsi:type="xsd:double"&gt;49.804882696526327&lt;/D&gt;&lt;D xsi:type="xsd:double"&gt;49.647909287815523&lt;/D&gt;&lt;D xsi:type="xsd:double"&gt;49.222623513695162&lt;/D&gt;&lt;D xsi:type="xsd:double"&gt;49.281444672961193&lt;/D&gt;&lt;D xsi:type="xsd:double"&gt;50.074029620898777&lt;/D&gt;&lt;D xsi:type="xsd:double"&gt;50.115568954356931&lt;/D&gt;&lt;D xsi:type="xsd:double"&gt;50.241073767955918&lt;/D&gt;&lt;D xsi:type="xsd:double"&gt;50.978298028807139&lt;/D&gt;&lt;D xsi:type="xsd:double"&gt;51.14218533103606&lt;/D&gt;&lt;D xsi:type="xsd:double"&gt;50.931070941838207&lt;/D&gt;&lt;D xsi:type="xsd:double"&gt;50.7921611052997&lt;/D&gt;&lt;D xsi:type="xsd:double"&gt;50.7848969252385&lt;/D&gt;&lt;D xsi:type="xsd:double"&gt;50.413397878017221&lt;/D&gt;&lt;D xsi:type="xsd:double"&gt;50.277182363882147&lt;/D&gt;&lt;D xsi:type="xsd:double"&gt;50.185827928109177&lt;/D&gt;&lt;D xsi:type="xsd:double"&gt;50.8744368763475&lt;/D&gt;&lt;D xsi:type="xsd:double"&gt;51.442754214911048&lt;/D&gt;&lt;D xsi:type="xsd:double"&gt;51.577294252689462&lt;/D&gt;&lt;D xsi:type="xsd:double"&gt;51.545734376465823&lt;/D&gt;&lt;D xsi:type="xsd:double"&gt;51.455099224993909&lt;/D&gt;&lt;D xsi:type="xsd:double"&gt;51.676217902765309&lt;/D&gt;&lt;D xsi:type="xsd:double"&gt;51.928988440404673&lt;/D&gt;&lt;D xsi:type="xsd:double"&gt;51.96025590451206&lt;/D&gt;&lt;D xsi:type="xsd:double"&gt;51.584920988330573&lt;/D&gt;&lt;D xsi:type="xsd:double"&gt;51.693575455425453&lt;/D&gt;&lt;D xsi:type="xsd:double"&gt;51.9828361465475&lt;/D&gt;&lt;D xsi:type="xsd:double"&gt;52.062319536469623&lt;/D&gt;&lt;D xsi:type="xsd:double"&gt;52.2876800380357&lt;/D&gt;&lt;D xsi:type="xsd:double"&gt;52.1003206112151&lt;/D&gt;&lt;D xsi:type="xsd:double"&gt;52.188253040906488&lt;/D&gt;&lt;D xsi:type="xsd:double"&gt;52.198768856191251&lt;/D&gt;&lt;D xsi:type="xsd:double"&gt;52.300550155216939&lt;/D&gt;&lt;D xsi:type="xsd:double"&gt;51.862157246768938&lt;/D&gt;&lt;D xsi:type="xsd:double"&gt;51.970775031408223&lt;/D&gt;&lt;D xsi:type="xsd:double"&gt;52.1306901592896&lt;/D&gt;&lt;D xsi:type="xsd:double"&gt;52.043242878699957&lt;/D&gt;&lt;D xsi:type="xsd:double"&gt;52.120092896445748&lt;/D&gt;&lt;D xsi:type="xsd:double"&gt;52.015222817563448&lt;/D&gt;&lt;D xsi:type="xsd:double"&gt;52.0131547062213&lt;/D&gt;&lt;D xsi:type="xsd:double"&gt;52.079644152201467&lt;/D&gt;&lt;D xsi:type="xsd:double"&gt;52.075655913860658&lt;/D&gt;&lt;D xsi:type="xsd:double"&gt;52.1426472190288&lt;/D&gt;&lt;D xsi:type="xsd:double"&gt;52.180342663067321&lt;/D&gt;&lt;D xsi:type="xsd:double"&gt;52.1739337656806&lt;/D&gt;&lt;D xsi:type="xsd:double"&gt;52.181519017851969&lt;/D&gt;&lt;D xsi:type="xsd:double"&gt;52.380821093198861&lt;/D&gt;&lt;D xsi:type="xsd:double"&gt;52.261574328843992&lt;/D&gt;&lt;D xsi:type="xsd:double"&gt;52.513493580211673&lt;/D&gt;&lt;D xsi:type="xsd:double"&gt;52.410358445861057&lt;/D&gt;&lt;D xsi:type="xsd:double"&gt;52.538283393792369&lt;/D&gt;&lt;D xsi:type="xsd:double"&gt;52.462760119949422&lt;/D&gt;&lt;D xsi:type="xsd:double"&gt;52.7201633988813&lt;/D&gt;&lt;D xsi:type="xsd:double"&gt;52.683852044816092&lt;/D&gt;&lt;D xsi:type="xsd:double"&gt;52.661804933451378&lt;/D&gt;&lt;D xsi:type="xsd:double"&gt;52.676084937602937&lt;/D&gt;&lt;D xsi:type="xsd:double"&gt;52.681296811271423&lt;/D&gt;&lt;D xsi:type="xsd:double"&gt;52.691964203727572&lt;/D&gt;&lt;D xsi:type="xsd:double"&gt;52.626104103386808&lt;/D&gt;&lt;D xsi:type="xsd:double"&gt;52.66261919669504&lt;/D&gt;&lt;D xsi:type="xsd:double"&gt;52.639299518186967&lt;/D&gt;&lt;D xsi:type="xsd:double"&gt;52.289164575550487&lt;/D&gt;&lt;D xsi:type="xsd:double"&gt;52.306305776397537&lt;/D&gt;&lt;D xsi:type="xsd:double"&gt;52.261479131241572&lt;/D&gt;&lt;D xsi:type="xsd:double"&gt;52.23656102478833&lt;/D&gt;&lt;D xsi:type="xsd:double"&gt;52.085535706265723&lt;/D&gt;&lt;D xsi:type="xsd:double"&gt;50.853213521073258&lt;/D&gt;&lt;D xsi:type="xsd:double"&gt;50.8241105334285&lt;/D&gt;&lt;D xsi:type="xsd:double"&gt;50.820266968276982&lt;/D&gt;&lt;D xsi:type="xsd:double"&gt;50.826246072948379&lt;/D&gt;&lt;D xsi:type="xsd:double"&gt;50.785120737625768&lt;/D&gt;&lt;D xsi:type="xsd:double"&gt;50.660750793331&lt;/D&gt;&lt;D xsi:type="xsd:double"&gt;50.667075667432748&lt;/D&gt;&lt;D xsi:type="xsd:double"&gt;50.512998202482031&lt;/D&gt;&lt;D xsi:type="xsd:double"&gt;50.483170901886027&lt;/D&gt;&lt;D xsi:type="xsd:double"&gt;50.5216085127155&lt;/D&gt;&lt;D xsi:type="</t>
        </r>
      </text>
    </comment>
    <comment ref="A70" authorId="0" shapeId="0">
      <text>
        <r>
          <rPr>
            <b/>
            <sz val="9"/>
            <color indexed="81"/>
            <rFont val="Tahoma"/>
            <charset val="1"/>
          </rPr>
          <t>xsd:double"&gt;50.01682035368944&lt;/D&gt;&lt;D xsi:type="xsd:double"&gt;50.055553393495693&lt;/D&gt;&lt;D xsi:type="xsd:double"&gt;49.939165449394537&lt;/D&gt;&lt;D xsi:type="xsd:double"&gt;49.847524720376668&lt;/D&gt;&lt;D xsi:type="xsd:double"&gt;50.196794822535367&lt;/D&gt;&lt;D xsi:type="xsd:double"&gt;50.10267674016589&lt;/D&gt;&lt;D xsi:type="xsd:double"&gt;50.204287074931912&lt;/D&gt;&lt;D xsi:type="xsd:double"&gt;50.1343788198029&lt;/D&gt;&lt;D xsi:type="xsd:double"&gt;50.059145686137512&lt;/D&gt;&lt;D xsi:type="xsd:double"&gt;49.995700791928073&lt;/D&gt;&lt;D xsi:type="xsd:double"&gt;49.988297287663059&lt;/D&gt;&lt;D xsi:type="xsd:double"&gt;50.097580860262937&lt;/D&gt;&lt;D xsi:type="xsd:double"&gt;50.194101491219953&lt;/D&gt;&lt;D xsi:type="xsd:double"&gt;50.230948344590423&lt;/D&gt;&lt;D xsi:type="xsd:double"&gt;49.79595395858211&lt;/D&gt;&lt;D xsi:type="xsd:double"&gt;49.850146438785089&lt;/D&gt;&lt;D xsi:type="xsd:double"&gt;49.567774624855581&lt;/D&gt;&lt;D xsi:type="xsd:double"&gt;49.552780064956252&lt;/D&gt;&lt;D xsi:type="xsd:double"&gt;49.790264486650528&lt;/D&gt;&lt;D xsi:type="xsd:double"&gt;49.74321621876166&lt;/D&gt;&lt;D xsi:type="xsd:double"&gt;49.4786888299724&lt;/D&gt;&lt;D xsi:type="xsd:double"&gt;49.576519403061333&lt;/D&gt;&lt;D xsi:type="xsd:double"&gt;50.661919397445573&lt;/D&gt;&lt;D xsi:type="xsd:double"&gt;50.665302657737271&lt;/D&gt;&lt;D xsi:type="xsd:double"&gt;50.360662004695563&lt;/D&gt;&lt;D xsi:type="xsd:double"&gt;50.3028166868274&lt;/D&gt;&lt;D xsi:type="xsd:double"&gt;50.332412401046447&lt;/D&gt;&lt;D xsi:type="xsd:double"&gt;50.418227268482639&lt;/D&gt;&lt;D xsi:type="xsd:double"&gt;50.363137330831407&lt;/D&gt;&lt;D xsi:type="xsd:double"&gt;49.357293993190183&lt;/D&gt;&lt;D xsi:type="xsd:double"&gt;49.260420781240818&lt;/D&gt;&lt;D xsi:type="xsd:double"&gt;49.274607709717671&lt;/D&gt;&lt;D xsi:type="xsd:double"&gt;49.203440787126723&lt;/D&gt;&lt;D xsi:type="xsd:double"&gt;49.049706976323051&lt;/D&gt;&lt;D xsi:type="xsd:double"&gt;49.057024574350862&lt;/D&gt;&lt;D xsi:type="xsd:double"&gt;48.984577916055308&lt;/D&gt;&lt;D xsi:type="xsd:double"&gt;48.984336824192837&lt;/D&gt;&lt;D xsi:type="xsd:double"&gt;48.778145247301623&lt;/D&gt;&lt;D xsi:type="xsd:double"&gt;48.731861831834863&lt;/D&gt;&lt;D xsi:type="xsd:double"&gt;48.683622295052508&lt;/D&gt;&lt;D xsi:type="xsd:double"&gt;48.750473077005609&lt;/D&gt;&lt;D xsi:type="xsd:double"&gt;48.583680256389229&lt;/D&gt;&lt;D xsi:type="xsd:double"&gt;48.523526342394653&lt;/D&gt;&lt;D xsi:type="xsd:double"&gt;48.300656571405113&lt;/D&gt;&lt;D xsi:type="xsd:double"&gt;48.407073824522229&lt;/D&gt;&lt;D xsi:type="xsd:double"&gt;48.5897776901558&lt;/D&gt;&lt;D xsi:type="xsd:double"&gt;48.457104885386443&lt;/D&gt;&lt;D xsi:type="xsd:double"&gt;48.482378489192243&lt;/D&gt;&lt;D xsi:type="xsd:double"&gt;48.457991096609192&lt;/D&gt;&lt;D xsi:type="xsd:double"&gt;48.439140848206293&lt;/D&gt;&lt;D xsi:type="xsd:double"&gt;48.380438107683588&lt;/D&gt;&lt;D xsi:type="xsd:double"&gt;48.340247650148093&lt;/D&gt;&lt;D xsi:type="xsd:double"&gt;48.318795437386882&lt;/D&gt;&lt;D xsi:type="xsd:double"&gt;48.271315811892038&lt;/D&gt;&lt;D xsi:type="xsd:double"&gt;48.027423411612929&lt;/D&gt;&lt;D xsi:type="xsd:double"&gt;48.032543677060467&lt;/D&gt;&lt;D xsi:type="xsd:double"&gt;47.9823281173493&lt;/D&gt;&lt;D xsi:type="xsd:double"&gt;48.052112417210893&lt;/D&gt;&lt;D xsi:type="xsd:double"&gt;47.966967191582746&lt;/D&gt;&lt;D xsi:type="xsd:double"&gt;47.973246780905953&lt;/D&gt;&lt;D xsi:type="xsd:double"&gt;47.786818492691573&lt;/D&gt;&lt;D xsi:type="xsd:double"&gt;47.763440964542539&lt;/D&gt;&lt;D xsi:type="xsd:double"&gt;47.857210454240487&lt;/D&gt;&lt;D xsi:type="xsd:double"&gt;47.96435728549789&lt;/D&gt;&lt;D xsi:type="xsd:double"&gt;47.962912187516579&lt;/D&gt;&lt;D xsi:type="xsd:double"&gt;47.966746333064073&lt;/D&gt;&lt;D xsi:type="xsd:double"&gt;47.88854274033914&lt;/D&gt;&lt;D xsi:type="xsd:double"&gt;47.878054671361006&lt;/D&gt;&lt;D xsi:type="xsd:double"&gt;47.836259764821889&lt;/D&gt;&lt;D xsi:type="xsd:double"&gt;47.846424045905621&lt;/D&gt;&lt;D xsi:type="xsd:double"&gt;47.813404044202073&lt;/D&gt;&lt;D xsi:type="xsd:double"&gt;47.800384490266907&lt;/D&gt;&lt;D xsi:type="xsd:double"&gt;47.799724330182741&lt;/D&gt;&lt;D xsi:type="xsd:double"&gt;47.804588553253041&lt;/D&gt;&lt;D xsi:type="xsd:double"&gt;47.893125921039477&lt;/D&gt;&lt;D xsi:type="xsd:double"&gt;47.860038947839577&lt;/D&gt;&lt;D xsi:type="xsd:double"&gt;47.81282603583162&lt;/D&gt;&lt;D xsi:type="xsd:double"&gt;47.71343172724805&lt;/D&gt;&lt;D xsi:type="xsd:double"&gt;47.691638843431789&lt;/D&gt;&lt;D xsi:type="xsd:double"&gt;47.694622980991838&lt;/D&gt;&lt;D xsi:type="xsd:double"&gt;47.730999381777231&lt;/D&gt;&lt;D xsi:type="xsd:double"&gt;47.763556061164188&lt;/D&gt;&lt;D xsi:type="xsd:double"&gt;47.772553766452958&lt;/D&gt;&lt;D xsi:type="xsd:double"&gt;47.774526018406959&lt;/D&gt;&lt;D xsi:type="xsd:double"&gt;47.66718763287804&lt;/D&gt;&lt;D xsi:type="xsd:double"&gt;47.712656088154887&lt;/D&gt;&lt;D xsi:type="xsd:double"&gt;47.712663968774933&lt;/D&gt;&lt;D xsi:type="xsd:double"&gt;47.669634545012237&lt;/D&gt;&lt;D xsi:type="xsd:double"&gt;47.54915117143436&lt;/D&gt;&lt;D xsi:type="xsd:double"&gt;47.602892922517682&lt;/D&gt;&lt;D xsi:type="xsd:double"&gt;47.924665557154768&lt;/D&gt;&lt;D xsi:type="xsd:double"&gt;48.00064794027741&lt;/D&gt;&lt;D xsi:type="xsd:double"&gt;47.994539110321249&lt;/D&gt;&lt;D xsi:type="xsd:double"&gt;47.935483236170377&lt;/D&gt;&lt;D xsi:type="xsd:double"&gt;47.881367581327673&lt;/D&gt;&lt;D xsi:type="xsd:double"&gt;47.864246700827387&lt;/D&gt;&lt;D xsi:type="xsd:double"&gt;47.899278846171683&lt;/D&gt;&lt;D xsi:type="xsd:double"&gt;47.850189343994607&lt;/D&gt;&lt;D xsi:type="xsd:double"&gt;47.614696374777942&lt;/D&gt;&lt;D xsi:type="xsd:double"&gt;47.228135340019&lt;/D&gt;&lt;D xsi:type="xsd:double"&gt;47.105451251160822&lt;/D&gt;&lt;D xsi:type="xsd:double"&gt;47.130174964293488&lt;/D&gt;&lt;D xsi:type="xsd:double"&gt;47.051282788355373&lt;/D&gt;&lt;D xsi:type="xsd:double"&gt;47.156009013539823&lt;/D&gt;&lt;D xsi:type="xsd:double"&gt;47.047580114277658&lt;/D&gt;&lt;D xsi:type="xsd:double"&gt;47.078457556834692&lt;/D&gt;&lt;D xsi:type="xsd:double"&gt;47.135609257115313&lt;/D&gt;&lt;D xsi:type="xsd:double"&gt;47.164302879667389&lt;/D&gt;&lt;D xsi:type="xsd:double"&gt;47.168608172188527&lt;/D&gt;&lt;D xsi:type="xsd:double"&gt;47.150872950794273&lt;/D&gt;&lt;D xsi:type="xsd:double"&gt;47.06316699664886&lt;/D&gt;&lt;D xsi:type="xsd:double"&gt;47.031499253762647&lt;/D&gt;&lt;D xsi:type="xsd:double"&gt;47.001465256133173&lt;/D&gt;&lt;D xsi:type="xsd:double"&gt;46.953931650832708&lt;/D&gt;&lt;D xsi:type="xsd:double"&gt;46.950356571786&lt;/D&gt;&lt;D xsi:type="xsd:double"&gt;46.847172224052777&lt;/D&gt;&lt;D xsi:type="xsd:double"&gt;46.808138655737913&lt;/D&gt;&lt;D xsi:type="xsd:double"&gt;46.731629088108257&lt;/D&gt;&lt;D xsi:type="xsd:double"&gt;46.723343270978809&lt;/D&gt;&lt;D xsi:type="xsd:double"&gt;46.666533280708762&lt;/D&gt;&lt;D xsi:type="xsd:double"&gt;46.608195931716907&lt;/D&gt;&lt;D xsi:type="xsd:double"&gt;46.624257248420143&lt;/D&gt;&lt;D xsi:type="xsd:double"&gt;46.619873777599913&lt;/D&gt;&lt;D xsi:type="xsd:double"&gt;46.516592603954962&lt;/D&gt;&lt;D xsi:type="xsd:double"&gt;46.487363856050962&lt;/D&gt;&lt;D xsi:type="xsd:double"&gt;46.457060876418439&lt;/D&gt;&lt;D xsi:type="xsd:double"&gt;46.451934644471642&lt;/D&gt;&lt;D xsi:type="xsd:double"&gt;46.490180358231228&lt;/D&gt;&lt;D xsi:type="xsd:double"&gt;46.489614616891622&lt;/D&gt;&lt;D xsi:type="xsd:double"&gt;46.468469721114161&lt;/D&gt;&lt;D xsi:type="xsd:double"&gt;46.454199197866&lt;/D&gt;&lt;D xsi:type="xsd:double"&gt;46.417785438594&lt;/D&gt;&lt;D xsi:type="xsd:double"&gt;46.426278252229963&lt;/D&gt;&lt;D xsi:type="xsd:double"&gt;46.481443670829783&lt;/D&gt;&lt;D xsi:type="xsd:double"&gt;46.394211856584363&lt;/D&gt;&lt;D xsi:type="xsd:double"&gt;46.53281226786811&lt;/D&gt;&lt;D xsi:type="xsd:double"&gt;46.524523575658172&lt;/D&gt;&lt;D xsi:type="xsd:double"&gt;46.4759789419454&lt;/D&gt;&lt;D xsi:type="xsd:double"&gt;46.487367749295913&lt;/D&gt;&lt;D xsi:type="xsd:double"&gt;46.413930916949937&lt;/D&gt;&lt;D xsi:type="xsd:double"&gt;46.427610834442362&lt;/D&gt;&lt;D xsi:type="xsd:double"&gt;46.482804956250369&lt;/D&gt;&lt;D xsi:type="xsd:double"&gt;46.419941077265939&lt;/D&gt;&lt;D xsi:type="xsd:double"&gt;46.332511200658267&lt;/D&gt;&lt;D xsi:type="xsd:double"&gt;46.22243704385405&lt;/D&gt;&lt;D xsi:type="xsd:double"&gt;46.11568588163852&lt;/D&gt;&lt;D xsi:type="xsd:double"&gt;46.1001708077705&lt;/D&gt;&lt;D xsi:type="xsd:double"&gt;46.136138479753058&lt;/D&gt;&lt;D xsi:type="xsd:double"&gt;46.12526551655818&lt;/D&gt;&lt;D xsi:type="xsd:double"&gt;46.035442990748592&lt;/D&gt;&lt;D xsi:type="xsd:double"&gt;45.790525998747313&lt;/D&gt;&lt;D xsi:type="xsd:double"&gt;45.88160244732515&lt;/D&gt;&lt;D xsi:type="xsd:double"&gt;45.8571814808892&lt;/D&gt;&lt;D xsi:type="xsd:double"&gt;45.8482438481474&lt;/D&gt;&lt;D xsi:type="xsd:double"&gt;45.877492666067511&lt;/D&gt;&lt;D xsi:type="xsd:double"&gt;45.880228489720473&lt;/D&gt;&lt;D xsi:type="xsd:double"&gt;45.830587916638528&lt;/D&gt;&lt;D xsi:type="xsd:double"&gt;45.826642558592383&lt;/D&gt;&lt;D xsi:type="xsd:double"&gt;45.815441636900893&lt;/D&gt;&lt;D xsi:type="xsd:double"&gt;45.806358925806308&lt;/D&gt;&lt;D xsi:type="xsd:double"&gt;45.675366027914443&lt;/D&gt;&lt;D xsi:type="xsd:double"&gt;45.661298396585217&lt;/D&gt;&lt;D xsi:type="xsd:double"&gt;45.6067740758492&lt;/D&gt;&lt;D xsi:type="xsd:double"&gt;45.610361882707217&lt;/D&gt;&lt;D xsi:type="xsd:double"&gt;45.609211824781013&lt;/D&gt;&lt;D xsi:type="xsd:double"&gt;45.50798644672161&lt;/D&gt;&lt;D xsi:type="xsd:double"&gt;45.499187597518421&lt;/D&gt;&lt;D xsi:type="xsd:double"&gt;45.471775045600282&lt;/D&gt;&lt;D xsi:type="xsd:double"&gt;45.583494757074462&lt;/D&gt;&lt;D xsi:type="xsd:double"&gt;45.583653758968971&lt;/D&gt;&lt;D xsi:type="xsd:double"&gt;45.444886529105617&lt;/D&gt;&lt;D xsi:type="xsd:double"&gt;45.436884952494289&lt;/D&gt;&lt;D xsi:type="xsd:double"&gt;45.329491607495228&lt;/D&gt;&lt;D xsi:type="xsd:double"&gt;45.225347318291348&lt;/D&gt;&lt;D xsi:type="xsd:double"&gt;45.532389619165912&lt;/D&gt;&lt;D xsi:type="xsd:double"&gt;45.515559057630277&lt;/D&gt;&lt;D xsi:type="xsd:double"&gt;45.465464665052828&lt;/D&gt;&lt;D xsi:type="xsd:double"&gt;45.249935097889633&lt;/D&gt;&lt;D xsi:type="xsd:double"&gt;45.090715461066587&lt;/D&gt;&lt;D xsi:type="xsd:double"&gt;45.1362106142031&lt;/D&gt;&lt;D xsi:type="xsd:double"&gt;45.172224988945217&lt;/D&gt;&lt;D xsi:type="xsd:double"&gt;45.086509525257974&lt;/D&gt;&lt;D xsi:type="xsd:double"&gt;45.203872648822554&lt;/D&gt;&lt;D xsi:type="xsd:double"&gt;44.989121646330531&lt;/D&gt;&lt;D xsi:type="xsd:double"&gt;44.909658051263207&lt;/D&gt;&lt;D xsi:type="xsd:double"&gt;45.000961538466569&lt;/D&gt;&lt;D xsi:type="xsd:double"&gt;44.868336123985408&lt;/D&gt;&lt;D xsi:type="xsd:double"&gt;44.939393839849487&lt;/D&gt;&lt;D xsi:type="xsd:double"&gt;44.933068194454911&lt;/D&gt;&lt;D xsi:type="xsd:double"&gt;44.847672916630529&lt;/D&gt;&lt;D xsi:type="xsd:double"&gt;44.723514155827857&lt;/D&gt;&lt;D xsi:type="xsd:double"&gt;44.523009426981723&lt;/D&gt;&lt;D xsi:type="xsd:double"&gt;44.378011626998557&lt;/D&gt;&lt;D xsi:type="xsd:double"&gt;44.269364109387759&lt;/D&gt;&lt;D xsi:type="xsd:double"&gt;44.293109730022017&lt;/D&gt;&lt;D xsi:type="xsd:double"&gt;44.364979979019253&lt;/D&gt;&lt;D xsi:type="xsd:double"&gt;44.353439715284154&lt;/D&gt;&lt;D xsi:type="xsd:double"&gt;44.300614535272288&lt;/D&gt;&lt;D xsi:type="xsd:double"&gt;44.342063037272851&lt;/D&gt;&lt;D xsi:type="xsd:double"&gt;44.3771575128193&lt;/D&gt;&lt;D xsi:type="xsd:double"&gt;44.353571949928842&lt;/D&gt;&lt;D xsi:type="xsd:double"&gt;44.376800750180116&lt;/D&gt;&lt;D xsi:type="xsd:double"&gt;44.336350311989847&lt;/D&gt;&lt;D xsi:type="xsd:double"&gt;44.362694429170169&lt;/D&gt;&lt;D xsi:type="xsd:double"&gt;44.285338410934777&lt;/D&gt;&lt;D xsi:type="xsd:double"&gt;44.258366173447627&lt;/D&gt;&lt;D xsi:type="xsd:double"&gt;44.246995597832047&lt;/D&gt;&lt;D xsi:type="xsd:double"&gt;44.212102789505217&lt;/D&gt;&lt;D xsi:type="xsd:double"&gt;44.2118988725934&lt;/D&gt;&lt;D xsi:type="xsd:double"&gt;44.250315406926248&lt;/D&gt;&lt;D xsi:type="xsd:double"&gt;44.264343515406409&lt;/D&gt;&lt;D xsi:type="xsd:double"&gt;44.319804298677631&lt;/D&gt;&lt;D xsi:type="xsd:double"&gt;44.29405078754197&lt;/D&gt;&lt;D xsi:type="xsd:double"&gt;44.25906453319989&lt;/D&gt;&lt;D xsi:type="xsd:double"&gt;44.238220669883731&lt;/D&gt;&lt;D xsi:type="xsd:double"&gt;44.265892448032673&lt;/D&gt;&lt;D xsi:type="xsd:double"&gt;44.252117325548369&lt;/D&gt;&lt;D xsi:type="xsd:double"&gt;44.274782433187639&lt;/D&gt;&lt;D xsi:type="xsd:double"&gt;44.273819162056583&lt;/D&gt;&lt;D xsi:type="xsd:double"&gt;44.244952911390577&lt;/D&gt;&lt;D xsi:type="xsd:double"&gt;44.257737219247261&lt;/D&gt;&lt;D xsi:type="xsd:double"&gt;44.194568727917037&lt;/D&gt;&lt;D xsi:type="xsd:double"&gt;44.124489483960218&lt;/D&gt;&lt;D xsi:type="xsd:double"&gt;44.10059032295618&lt;/D&gt;&lt;D xsi:type="xsd:double"&gt;44.084297065247739&lt;/D&gt;&lt;D xsi:type="xsd:double"&gt;44.02615766811401&lt;/D&gt;&lt;D xsi:type="xsd:double"&gt;44.012330958984343&lt;/D&gt;&lt;D xsi:type="xsd:double"&gt;44.006442099202857&lt;/D&gt;&lt;D xsi:type="xsd:double"&gt;43.91432428367365&lt;/D&gt;&lt;D xsi:type="xsd:double"&gt;43.870883014117908&lt;/D&gt;&lt;D xsi:type="xsd:double"&gt;43.721615329880038&lt;/D&gt;&lt;D xsi:type="xsd:double"&gt;43.622783152253163&lt;/D&gt;&lt;D xsi:type="xsd:double"&gt;43.543304036808152&lt;/D&gt;&lt;D xsi:type="xsd:double"&gt;43.563553251351919&lt;/D&gt;&lt;D xsi:type="xsd:double"&gt;43.731056803851018&lt;/D&gt;&lt;D xsi:type="xsd:double"&gt;43.799938886611343&lt;/D&gt;&lt;D xsi:type="xsd:double"&gt;43.824315439736438&lt;/D&gt;&lt;D xsi:type="xsd:double"&gt;43.809256444289453&lt;/D&gt;&lt;D xsi:type="xsd:double"&gt;43.809582117985542&lt;/D&gt;&lt;D xsi:type="xsd:double"&gt;43.851332134243478&lt;/D&gt;&lt;D xsi:type="xsd:double"&gt;43.878176568361368&lt;/D&gt;&lt;D xsi:type="xsd:double"&gt;43.874399278948367&lt;/D&gt;&lt;D xsi:type="xsd:double"&gt;43.839537284346378&lt;/D&gt;&lt;D xsi:type="xsd:double"&gt;43.810327805159972&lt;/D&gt;&lt;D xsi:type="xsd:double"&gt;43.745242781986313&lt;/D&gt;&lt;D xsi:type="xsd:double"&gt;43.750186910222808&lt;/D&gt;&lt;D xsi:type="xsd:double"&gt;43.749119315068157&lt;/D&gt;&lt;D xsi:type="xsd:double"&gt;43.759518281440123&lt;/D&gt;&lt;D xsi:type="xsd:double"&gt;43.683513402210792&lt;/D&gt;&lt;D xsi:type="xsd:double"&gt;43.713593347308212&lt;/D&gt;&lt;D xsi:type="xsd:double"&gt;43.74727498365845&lt;/D&gt;&lt;D xsi:type="xsd:double"&gt;43.698685333237961&lt;/D&gt;&lt;D xsi:type="xsd:double"&gt;43.740060532637543&lt;/D&gt;&lt;D xsi:type="xsd:double"&gt;43.7169385102863&lt;/D&gt;&lt;D xsi:type="xsd:double"&gt;43.718221225809863&lt;/D&gt;&lt;D xsi:type="xsd:double"&gt;43.68098064405774&lt;/D&gt;&lt;D xsi:type="xsd:double"&gt;43.76055205135841&lt;/D&gt;&lt;D xsi:type="xsd:double"&gt;43.699375020304792&lt;/D&gt;&lt;D xsi:type="xsd:double"&gt;43.753478635161628&lt;/D&gt;&lt;D xsi:type="xsd:double"&gt;43.741837143330557&lt;/D&gt;&lt;D xsi:type="xsd:double"&gt;43.753960425304939&lt;/D&gt;&lt;D xsi:type="xsd:double"&gt;43.752717163757978&lt;/D&gt;&lt;D xsi:type="xsd:double"&gt;43.704311319843143&lt;/D&gt;&lt;D xsi:type="xsd:double"&gt;43.6906314620152&lt;/D&gt;&lt;D xsi:type="xsd:double"&gt;43.729812025374343&lt;/D&gt;&lt;D xsi:type="xsd:double"&gt;43.647999864027618&lt;/D&gt;&lt;D xsi:type="xsd:double"&gt;43.787500268097652&lt;/D&gt;&lt;D xsi:type="xsd:double"&gt;43.795643993418&lt;/D&gt;&lt;D xsi:type="xsd:double"&gt;43.872622608766193&lt;/D&gt;&lt;D xsi:type="xsd:double"&gt;43.846095138993363&lt;/D&gt;&lt;D xsi:type="xsd:double"&gt;43.837550894590592&lt;/D&gt;&lt;D xsi:type="xsd:double"&gt;43.6965981394918&lt;/D&gt;&lt;D xsi:type="xsd:double"&gt;43.384804613561407&lt;/D&gt;&lt;D xsi:type="xsd:double"&gt;43.2890844543019&lt;/D&gt;&lt;D xsi:type="xsd:double"&gt;43.263577516331438&lt;/D&gt;&lt;D xsi:type="xsd:double"&gt;43.150680279923478&lt;/D&gt;&lt;D xsi:type="xsd:double"&gt;43.19065274527803&lt;/D&gt;&lt;D xsi:type="xsd:double"&gt;42.866573042934782&lt;/D&gt;&lt;D xsi:type="xsd:double"&gt;42.831317638968358&lt;/D&gt;&lt;D xsi:type="xsd:double"&gt;42.860349678855833&lt;/D&gt;&lt;D xsi:type="xsd:double"&gt;42.76506387464164&lt;/D&gt;&lt;D xsi:type="xsd:double"&gt;42.598130979450133&lt;/D&gt;&lt;D xsi:type="xsd:double"&gt;42.632984780539871&lt;/D&gt;&lt;D xsi:type="xsd:double"&gt;42.596199701038557&lt;/D&gt;&lt;D xsi:type="xsd:double"&gt;42.531363433178043&lt;/D&gt;&lt;D xsi:type="xsd:double"&gt;42.564148011171142&lt;/D&gt;&lt;D xsi:type="xsd:double"&gt;42.585167097607368&lt;/D&gt;&lt;D xsi:type="xsd:double"&gt;42.51241651289611&lt;/D&gt;&lt;D xsi:type="xsd:double"&gt;42.445667077427032&lt;/D&gt;&lt;D xsi:type="xsd:double"&gt;42.533425230187468&lt;/D&gt;&lt;D xsi:type="xsd:double"&gt;42.502234702348019&lt;/D&gt;&lt;D xsi:type="xsd:double"&gt;42.383379643388757&lt;/D&gt;&lt;D xsi:type="xsd:double"&gt;42.419549320723192&lt;/D&gt;&lt;D xsi:type="xsd:double"&gt;42.42788197987209&lt;/D&gt;&lt;D xsi:type="xsd:double"&gt;42.419927269844322&lt;/D&gt;&lt;D xsi:type="xsd:double"&gt;42.435280334417932&lt;/D&gt;&lt;D xsi:type="xsd:double"&gt;42.3676724918666&lt;/D&gt;&lt;D xsi:type="xsd:double"&gt;42.32481219640475&lt;/D&gt;&lt;D xsi:type="xsd:double"&gt;42.298132939338707&lt;/D&gt;&lt;D xsi:type="xsd:double"&gt;42.285566183894929&lt;/D&gt;&lt;D xsi:type="xsd:double"&gt;42.005279626306859&lt;/D&gt;&lt;D xsi:type="xsd:double"&gt;42.062226412325643&lt;/D&gt;&lt;D xsi:type="xsd:double"&gt;41.818055565251839&lt;/D&gt;&lt;D xsi:type="xsd:double"&gt;41.875176079390968&lt;/D&gt;&lt;D xsi:type="xsd:double"&gt;41.899921821437481&lt;/D&gt;&lt;D xsi:type="xsd:double"&gt;41.87684121091322&lt;/D&gt;&lt;D xsi:type="xsd:double"&gt;41.856643603145429&lt;/D&gt;&lt;D xsi:type="xsd:double"&gt;41.847453635547417&lt;/D&gt;&lt;D xsi:type="xsd:double"&gt;41.835645251985333&lt;/D&gt;&lt;D xsi:type="xsd:double"&gt;41.789669681917289&lt;/D&gt;&lt;D xsi:type="xsd:double"&gt;41.820183030447687&lt;/D&gt;&lt;D xsi:type="xsd:double"&gt;41.788234411955528&lt;/D&gt;&lt;D xsi:type="xsd:double"&gt;41.7687039715755&lt;/D&gt;&lt;D xsi:type="xsd:double"&gt;41.770003294330778&lt;/D&gt;&lt;D xsi:type="xsd:double"&gt;41.7645443557593&lt;/D&gt;&lt;D xsi:type="xsd:double"&gt;41.719010746222658&lt;/D&gt;&lt;D xsi:type="xsd:double"&gt;41.6839165618788&lt;/D&gt;&lt;D xsi:type="xsd:double"&gt;41.700369787357623&lt;/D&gt;&lt;D xsi:type="xsd:double"&gt;41.695801762579677&lt;/D&gt;&lt;D xsi:type="xsd:double"&gt;41.751059107743053&lt;/D&gt;&lt;D xsi:type="xsd:double"&gt;41.739901350964061&lt;/D&gt;&lt;D xsi:type="xsd:double"&gt;41.775971042576387&lt;/D&gt;&lt;D xsi:type="xsd:double"&gt;41.781587402321527&lt;/D&gt;&lt;D xsi:type="xsd:double"&gt;41.748736075056563&lt;/D&gt;&lt;D xsi:type="xsd:double"&gt;41.767354297187893&lt;/D&gt;&lt;D xsi:type="xsd:double"&gt;41.71021367030103&lt;/D&gt;&lt;D xsi:type="xsd:double"&gt;41.713286678302552&lt;/D&gt;&lt;D xsi:type="xsd:double"&gt;41.720110346385333&lt;/D&gt;&lt;D xsi:type="xsd:double"&gt;41.633974877334808&lt;/D&gt;&lt;D xsi:type="xsd:double"&gt;41.687289379057681&lt;/D&gt;&lt;D xsi:type="xsd:double"&gt;41.715083898179437&lt;/D&gt;&lt;D xsi:type="xsd:double"&gt;41.748570358345837&lt;/D&gt;&lt;D xsi:type="xsd:double"&gt;41.847189793720091&lt;/D&gt;&lt;D xsi:type="xsd:double"&gt;41.85737883291786&lt;/D&gt;&lt;D xsi:type="xsd:double"&gt;41.7634107342809&lt;/D&gt;&lt;D xsi:type="xsd:double"&gt;41.587328521187523&lt;/D&gt;&lt;D xsi:type="xsd:double"&gt;41.615633859180051&lt;/D&gt;&lt;D xsi:type="xsd:double"&gt;41.560863157969017&lt;/D&gt;&lt;D xsi:type="xsd:double"&gt;41.477468313488217&lt;/D&gt;&lt;D xsi:type="xsd:double"&gt;41.534816851124759&lt;/D&gt;&lt;D xsi:type="xsd:double"&gt;41.497710824430989&lt;/D&gt;&lt;D xsi:type="xsd:double"&gt;41.454131584246092&lt;/D&gt;&lt;D xsi:type="xsd:double"&gt;41.48177702124552&lt;/D&gt;&lt;D xsi:type="xsd:double"&gt;41.525877165613693&lt;/D&gt;&lt;D xsi:type="xsd:double"&gt;41.663994765301467&lt;/D&gt;&lt;D xsi:type="xsd:double"&gt;41.567018212971973&lt;/D&gt;&lt;D xsi:type="xsd:double"&gt;41.494849820316126&lt;/D&gt;&lt;D xsi:type="xsd:double"&gt;41.4863869330632&lt;/D&gt;&lt;D xsi:type="xsd:double"&gt;41.391739474341861&lt;/D&gt;&lt;D xsi:type="xsd:double"&gt;41.421733790217473&lt;/D&gt;&lt;D xsi:type="xsd:double"&gt;41.299585400693253&lt;/D&gt;&lt;D xsi:type="xsd:double"&gt;41.455356738937922&lt;/D&gt;&lt;D xsi:type="xsd:double"&gt;41.443789622804132&lt;/D&gt;&lt;D xsi:type="xsd:double"&gt;41.428933315675437&lt;/D&gt;&lt;D xsi:type="xsd:double"&gt;41.423732139147887&lt;/D&gt;&lt;D xsi:type="xsd:double"&gt;41.614548389593679&lt;/D&gt;&lt;D xsi:type="xsd:double"&gt;41.656984009717313&lt;/D&gt;&lt;D xsi:type="xsd:double"&gt;41.676917529381022&lt;/D&gt;&lt;D xsi:type="xsd:double"&gt;41.637556918848318&lt;/D&gt;&lt;D xsi:type="xsd:double"&gt;41.679435919349331&lt;/D&gt;&lt;D xsi:type="xsd:double"&gt;41.648173804448163&lt;/D&gt;&lt;D xsi:type="xsd:double"&gt;41.683054161843572&lt;/D&gt;&lt;D xsi:type="xsd:double"&gt;41.655783213812867&lt;/D&gt;&lt;D xsi:type="xsd:double"&gt;41.605931916214971&lt;/D&gt;&lt;D xsi:type="xsd:double"&gt;41.455099665560041&lt;/D&gt;&lt;D xsi:type="xsd:double"&gt;41.42437896756585&lt;/D&gt;&lt;D xsi:type="xsd:double"&gt;41.433941138079341&lt;/D&gt;&lt;D xsi:type="xsd:double"&gt;41.557884367732662&lt;/D&gt;&lt;D xsi:type="xsd:double"&gt;41.580951612351477&lt;/D&gt;&lt;D xsi:type="xsd:double"&gt;41.613065932505293&lt;/D&gt;&lt;D xsi:type="xsd:double"&gt;41.6106181278687&lt;/D&gt;&lt;D xsi:type="xsd:double"&gt;41.4143471583219&lt;/D&gt;&lt;D xsi:type="xsd:double"&gt;41.46899260826045&lt;/D&gt;&lt;D xsi:type="xsd:double"&gt;41.466184769715809&lt;/D&gt;&lt;D xsi:type="xsd:double"&gt;41.436807062815788&lt;/D&gt;&lt;D xsi:type="xsd:double"&gt;41.421025135769973&lt;/D&gt;&lt;D xsi:type="xsd:double"&gt;41.408049449561723&lt;/D&gt;&lt;D xsi:type="xsd:double"&gt;41.406606430454737&lt;/D&gt;&lt;D xsi:type="xsd:double"&gt;41.39294603918681&lt;/D&gt;&lt;D xsi:type="xsd:double"&gt;41.359807718403857&lt;/D&gt;&lt;D xsi:type="xsd:double"&gt;41.29592253228374&lt;/D&gt;&lt;D xsi:type="xsd:double"&gt;41.400831580124141&lt;/D&gt;&lt;D xsi:type="xsd:double"&gt;41.482595250949181&lt;/D&gt;&lt;D xsi:type="xsd:double"&gt;41.455243765500732&lt;/D&gt;&lt;D xsi:type="xsd:double"&gt;41.454091854928492&lt;/D&gt;&lt;D xsi:type="xsd:double"&gt;41.457057917189367&lt;/D&gt;&lt;D xsi:type="xsd:double"&gt;41.449816790692743&lt;/D&gt;&lt;D xsi:type="xsd:double"&gt;41.423815492206458&lt;/D&gt;&lt;D xsi:type="xsd:double"&gt;41.466330597688909&lt;/D&gt;&lt;D xsi:type="xsd:double"&gt;41.480837050497719&lt;/D&gt;&lt;D xsi:type="xsd:double"&gt;41.490259120605828&lt;/D&gt;&lt;D xsi:type="xsd:double"&gt;41.553531621240737&lt;/D&gt;&lt;D xsi:type="xsd:double"&gt;41.534400397867287&lt;/D&gt;&lt;D xsi:type="xsd:double"&gt;41.601588536473187&lt;/D&gt;&lt;D xsi:type="xsd:double"&gt;41.541297377370768&lt;/D&gt;&lt;D xsi:type="xsd:double"&gt;41.618732280217571&lt;/D&gt;&lt;D xsi:type="xsd:double"&gt;41.586016084870593&lt;/D&gt;&lt;D xsi:type="xsd:double"&gt;41.57471827152176&lt;/D&gt;&lt;D xsi:type="xsd:double"&gt;41.466474981027019&lt;/D&gt;&lt;D xsi:type="xsd:double"&gt;41.71476534668389&lt;/D&gt;&lt;D xsi:type="xsd:double"&gt;41.688193672913052&lt;/D&gt;&lt;D xsi:type="xsd:double"&gt;41.642044670186621&lt;/D&gt;&lt;D xsi:type="xsd:double"&gt;41.702643464338557&lt;/D&gt;&lt;D xsi:type="xsd:double"&gt;41.674113180099617&lt;/D&gt;&lt;D xsi:type="xsd:double"&gt;41.699730132477107&lt;/D&gt;&lt;D xsi:type="xsd:double"&gt;41.690087096044188&lt;/D&gt;&lt;D xsi:type="xsd:double"&gt;41.700653235714441&lt;/D&gt;&lt;D xsi:type="xsd:double"&gt;41.6600986833304&lt;/D&gt;&lt;D xsi:type="xsd:double"&gt;41.394976760805257&lt;/D&gt;&lt;D xsi:type="xsd:double"&gt;41.424241778669469&lt;/D&gt;&lt;D xsi:type="xsd:double"&gt;41.417026365331942&lt;/D&gt;&lt;D xsi:type="xsd:double"&gt;41.441851376402653&lt;/D&gt;&lt;D xsi:type="xsd:double"&gt;41.164473121521922&lt;/D&gt;&lt;D xsi:type="xsd:double"&gt;41.136548392815271&lt;/D&gt;&lt;D xsi:type="xsd:double"&gt;41.105871457512983&lt;/D&gt;&lt;D xsi:type="xsd:double"&gt;41.087305425929273&lt;/D&gt;&lt;D xsi:type="xsd:double"&gt;41.103080016843421&lt;/D&gt;&lt;D xsi:type="xsd:double"&gt;41.089666638398079&lt;/D&gt;&lt;D xsi:type="xsd:double"&gt;41.240016636542883&lt;/D&gt;&lt;D xsi:type="xsd:double"&gt;41.134660298172641&lt;/D&gt;&lt;D xsi:type="xsd:double"&gt;41.191488763683992&lt;/D&gt;&lt;D xsi:type="xsd:double"&gt;41.192207938315789&lt;/D&gt;&lt;D xsi:type="xsd:double"&gt;41.356056639750541&lt;/D&gt;&lt;D xsi:type="xsd:double"&gt;41.34628976756381&lt;/D&gt;&lt;D xsi:type="xsd:double"&gt;41.270031413398009&lt;/D&gt;&lt;D xsi:type="xsd:double"&gt;41.411248998464067&lt;/D&gt;&lt;D xsi:type="xsd:double"&gt;41.589414579875552&lt;/D&gt;&lt;D xsi:type="xsd:double"&gt;41.749488535571011&lt;/D&gt;&lt;D xsi:type="xsd:double"&gt;41.73894818414513&lt;/D&gt;&lt;D xsi:type="xsd:double"&gt;41.811960309830489&lt;/D&gt;&lt;D xsi:type="xsd:double"&gt;41.709851054472892&lt;/D&gt;&lt;D xsi:type="xsd:double"&gt;41.5768821275944&lt;/D&gt;&lt;D xsi:type="xsd:double"&gt;41.528272741278087&lt;/D&gt;&lt;D xsi:type="xsd:double"&gt;41.501555778237623&lt;/D&gt;&lt;D xsi:type="xsd:double"&gt;41.455421562441813&lt;/D&gt;&lt;D xsi:type="xsd:double"&gt;41.462824907360933&lt;/D&gt;&lt;D xsi:type="xsd:double"&gt;41.475986926715613&lt;/D&gt;&lt;D xsi:type="xsd:double"&gt;41.462534788114141&lt;/D&gt;&lt;D xsi:type="xsd:double"&gt;41.391276849534478&lt;/D&gt;&lt;D xsi:type="xsd:double"&gt;41.34382117651532&lt;/D&gt;&lt;D xsi:type="xsd:double"&gt;41.313695914609177&lt;/D&gt;&lt;D xsi:type="xsd:double"&gt;41.319026024800408&lt;/D&gt;&lt;D xsi:type="xsd:double"&gt;40.761176206352587&lt;/D&gt;&lt;D xsi:type="xsd:double"&gt;39.638490787242347&lt;/D&gt;&lt;D xsi:type="xsd:double"&gt;39.64038359112697&lt;/D&gt;&lt;D xsi:type="xsd:double"&gt;39.77386162318701&lt;/D&gt;&lt;D xsi:type="xsd:double"&gt;39.493357412205562&lt;/D&gt;&lt;D xsi:type="xsd:double"&gt;39.500267544940627&lt;/D&gt;&lt;D xsi:type="xsd:double"&gt;39.515137130155082&lt;/D&gt;&lt;D xsi:type="xsd:double"&gt;39.541091147961168&lt;/D&gt;&lt;D xsi:type="xsd:double"&gt;39.4706471978455&lt;/D&gt;&lt;D xsi:type="xsd:double"&gt;39.474412069382993&lt;/D&gt;&lt;D xsi:type="xsd:double"&gt;39.476970307173978&lt;/D&gt;&lt;D xsi:type="xsd:double"&gt;39.496180660967369&lt;/D&gt;&lt;D xsi:type="xsd:double"&gt;39.4981896473675&lt;/D&gt;&lt;D xsi:type="xsd:double"&gt;39.58953049266367&lt;/D&gt;&lt;D xsi:type="xsd:double"&gt;39.595275937461608&lt;/D&gt;&lt;D xsi:type="xsd:double"&gt;39.665053929527993&lt;/D&gt;&lt;D xsi:type="xsd:double"&gt;39.640943296212008&lt;/D&gt;&lt;D xsi:type="xsd:double"&gt;39.622140750791793&lt;/D&gt;&lt;D xsi:type="xsd:double"&gt;39.647240165958053&lt;/D&gt;&lt;D xsi:type="xsd:double"&gt;39.576876458661488&lt;/D&gt;&lt;D xsi:type="xsd:double"&gt;39.471841595426653&lt;/D&gt;&lt;D xsi:type="xsd:double"&gt;39.447609442459459&lt;/D&gt;&lt;D xsi:type="xsd:double"&gt;39.467109339543669&lt;/D&gt;&lt;D xsi:type="xsd:double"&gt;39.443594416236166&lt;/D&gt;&lt;D xsi:type="xsd:double"&gt;39.474969981902113&lt;/D&gt;&lt;D xsi:type="xsd:double"&gt;39.483103240124549&lt;/D&gt;&lt;D xsi:type="xsd:double"&gt;39.6012632795057&lt;/D&gt;&lt;D xsi:type="xsd:double"&gt;39.6287182603203&lt;/D&gt;&lt;D xsi:type="xsd:double"&gt;39.645115031651393&lt;/D&gt;&lt;D xsi:type="xsd:double"&gt;39.694939143899212&lt;/D&gt;&lt;D xsi:type="xsd:double"&gt;39.666317576567252&lt;/D&gt;&lt;D xsi:type="xsd:double"&gt;39.669970201586871&lt;/D&gt;&lt;D xsi:type="xsd:double"&gt;39.669318505799993&lt;/D&gt;&lt;D xsi:type="xsd:double"&gt;39.69751609677774&lt;/D&gt;&lt;D xsi:type="xsd:double"&gt;39.660884931370688&lt;/D&gt;&lt;D xsi:type="xsd:double"&gt;39.600145300760538&lt;/D&gt;&lt;D xsi:type="xsd:double"&gt;39.622740459113558&lt;/D&gt;&lt;D xsi:type="xsd:double"&gt;39.660643381021963&lt;/D&gt;&lt;D xsi:type="xsd:double"&gt;39.66865850324001&lt;/D&gt;&lt;D xsi:type="xsd:double"&gt;39.650856930962547&lt;/D&gt;&lt;D xsi:type="xsd:double"&gt;39.680951549405577&lt;/D&gt;&lt;D xsi:type="xsd:double"&gt;39.69944306632037&lt;/D&gt;&lt;D xsi:type="xsd:double"&gt;39.727358333547123&lt;/D&gt;&lt;D xsi:type="xsd:double"&gt;39.901657009326627&lt;/D&gt;&lt;D xsi:type="xsd:double"&gt;39.867156698433263&lt;/D&gt;&lt;D xsi:type="xsd:double"&gt;39.678246710862481&lt;/D&gt;&lt;D xsi:type="xsd:double"&gt;39.717733879959241&lt;/D&gt;&lt;D xsi:type="xsd:double"&gt;39.72354485854359&lt;/D&gt;&lt;D xsi:type="xsd:double"&gt;39.715803871166393&lt;/D&gt;&lt;D xsi:type="xsd:double"&gt;39.747854049817477&lt;/D&gt;&lt;D xsi:type="xsd:double"&gt;39.79795290725724&lt;/D&gt;&lt;D xsi:type="xsd:double"&gt;39.786130705663837&lt;/D&gt;&lt;D xsi:type="xsd:double"&gt;39.775084094720611&lt;/D&gt;&lt;D xsi:type="xsd:double"&gt;39.725708594025569&lt;/D&gt;&lt;D xsi:type="xsd:double"&gt;39.724258345789529&lt;/D&gt;&lt;D xsi:type="xsd:double"&gt;39.761246889028627&lt;/D&gt;&lt;D xsi:type="xsd:double"&gt;39.7508407726768&lt;/D&gt;&lt;D xsi:type="xsd:double"&gt;39.775097282549311&lt;/D&gt;&lt;D xsi:type="xsd:double"&gt;39.76732219466119&lt;/D&gt;&lt;D xsi:type="xsd:double"&gt;39.775098186277589&lt;/D&gt;&lt;D xsi:type="xsd:double"&gt;39.791802158320337&lt;/D&gt;&lt;D xsi:type="xsd:double"&gt;39.7973797821324&lt;/D&gt;&lt;D xsi:type="xsd:double"&gt;39.783128421401663&lt;/D&gt;&lt;D xsi:type="xsd:double"&gt;39.872117284551521&lt;/D&gt;&lt;D xsi:type="xsd:double"&gt;39.870080214938568&lt;/D&gt;&lt;D xsi:type="xsd:double"&gt;39.838895976789587&lt;/D&gt;&lt;D xsi:type="xsd:double"&gt;39.832338973381091&lt;/D&gt;&lt;D xsi:type="xsd:double"&gt;39.745157784424237&lt;/D&gt;&lt;D xsi:type="xsd:double"&gt;39.7192255970551&lt;/D&gt;&lt;D xsi:type="xsd:double"&gt;39.757906304578142&lt;/D&gt;&lt;D xsi:type="xsd:double"&gt;39.768841747413248&lt;/D&gt;&lt;D xsi:type="xsd:double"&gt;39.787153661856038&lt;/D&gt;&lt;D xsi:type="xsd:double"&gt;39.797379252035761&lt;/D&gt;&lt;D xsi:type="xsd:double"&gt;39.782476109799028&lt;/D&gt;&lt;D xsi:type="xsd:double"&gt;39.87554240409375&lt;/D&gt;&lt;D xsi:type="xsd:double"&gt;39.8302368141391&lt;/D&gt;&lt;D xsi:type="xsd:double"&gt;39.869681238432293&lt;/D&gt;&lt;D xsi:type="xsd:double"&gt;39.854421981618422&lt;/D&gt;&lt;D xsi:type="xsd:double"&gt;39.893778766357741&lt;/D&gt;&lt;D xsi:type="xsd:double"&gt;39.736430554239483&lt;/D&gt;&lt;D xsi:type="xsd:double"&gt;39.899874707028061&lt;/D&gt;&lt;D xsi:type="xsd:double"&gt;39.859515878339813&lt;/D&gt;&lt;D xsi:type="xsd:double"&gt;39.633916222273292&lt;/D&gt;&lt;D xsi:type="xsd:double"&gt;39.480714017707207&lt;/D&gt;&lt;D xsi:type="xsd:double"&gt;39.424803384443287&lt;/D&gt;&lt;D xsi:type="xsd:double"&gt;39.265384271686663&lt;/D&gt;&lt;D xsi:type="xsd:double"&gt;39.214202276459787&lt;/D&gt;&lt;D xsi:type="xsd:double"&gt;39.25382263550577&lt;/D&gt;&lt;D xsi:type="xsd:double"&gt;39.198354794881041&lt;/D&gt;&lt;D xsi:type="xsd:double"&gt;39.154582828932448&lt;/D&gt;&lt;D xsi:type="xsd:double"&gt;39.182083236595759&lt;/D&gt;&lt;D xsi:type="xsd:double"&gt;39.231852630882393&lt;/D&gt;&lt;D xsi:type="xsd:double"&gt;39.224305588647&lt;/D&gt;&lt;D xsi:type="xsd:double"&gt;39.232911803320107&lt;/D&gt;&lt;D xsi:type="xsd:double"&gt;39.256374187573677&lt;/D&gt;&lt;D xsi:type="xsd:double"&gt;39.21229272399934&lt;/D&gt;&lt;D xsi:type="xsd:double"&gt;39.110979552799613&lt;/D&gt;&lt;D xsi:type="xsd:double"&gt;39.289427403727927&lt;/D&gt;&lt;D xsi:type="xsd:double"&gt;39.366490363128072&lt;/D&gt;&lt;D xsi:type="xsd:double"&gt;39.3368997766951&lt;/D&gt;&lt;D xsi:type="xsd:double"&gt;39.120910240983619&lt;/D&gt;&lt;D xsi:type="xsd:double"&gt;39.013277297632641&lt;/D&gt;&lt;D xsi:type="xsd:double"&gt;38.992154222913278&lt;/D&gt;&lt;D xsi:type="xsd:double"&gt;38.978677283412907&lt;/D&gt;&lt;D xsi:type="xsd:double"&gt;39.03516581026858&lt;/D&gt;&lt;D xsi:type="xsd:double"&gt;39.028668140979157&lt;/D&gt;&lt;D xsi:type="xsd:double"&gt;39.027384707973077&lt;/D&gt;&lt;D xsi:type="xsd:double"&gt;39.040976990035333&lt;/D&gt;&lt;D xsi:type="xsd:double"&gt;38.987084464780182&lt;/D&gt;&lt;D xsi:type="xsd:double"&gt;39.079106908126477&lt;/D&gt;&lt;D xsi:type="xsd:double"&gt;39.145063278475376&lt;/D&gt;&lt;D xsi:type="xsd:double"&gt;39.12776962139683&lt;/D&gt;&lt;D xsi:type="xsd:double"&gt;38.992219936390157&lt;/D&gt;&lt;D xsi:type="xsd:double"&gt;39.009110405515131&lt;/D&gt;&lt;D xsi:type="xsd:double"&gt;39.04355580581737&lt;/D&gt;&lt;D xsi:type="xsd:double"&gt;38.818300948927657&lt;/D&gt;&lt;D xsi:type="xsd:double"&gt;38.892876649555781&lt;/D&gt;&lt;D xsi:type="xsd:double"&gt;38.851714952980352&lt;/D&gt;&lt;D xsi:type="xsd:double"&gt;38.819600812483067&lt;/D&gt;&lt;D xsi:type="xsd:double"&gt;38.644289222645753&lt;/D&gt;&lt;D xsi:type="xsd:double"&gt;38.684120308127852&lt;/D&gt;&lt;D xsi:type="xsd:double"&gt;38.725109731915843&lt;/D&gt;&lt;D xsi:type="xsd:double"&gt;38.725350179759488&lt;/D&gt;&lt;D xsi:type="xsd:double"&gt;38.745946319248773&lt;/D&gt;&lt;D xsi:type="xsd:double"&gt;38.820048445890713&lt;/D&gt;&lt;D xsi:type="xsd:double"&gt;38.795931701813608&lt;/D&gt;&lt;D xsi:type="xsd:double"&gt;38.881325700078087&lt;/D&gt;&lt;D xsi:type="xsd:double"&gt;38.94703889500893&lt;/D&gt;&lt;D xsi:type="xsd:double"&gt;39.007093401387223&lt;/D&gt;&lt;D xsi:type="xsd:double"&gt;39.085564651387678&lt;/D&gt;&lt;D xsi:type="xsd:double"&gt;39.084915514895222&lt;/D&gt;&lt;D xsi:type="xsd:double"&gt;39.14255639925895&lt;/D&gt;&lt;D xsi:type="xsd:double"&gt;39.045305567921559&lt;/D&gt;&lt;D xsi:type="xsd:double"&gt;39.176880749493058&lt;/D&gt;&lt;D xsi:type="xsd:double"&gt;39.2095739581719&lt;/D&gt;&lt;D xsi:type="xsd:double"&gt;39.150471465254157&lt;/D&gt;&lt;D xsi:type="xsd:double"&gt;39.414367235126747&lt;/D&gt;&lt;D xsi:type="xsd:double"&gt;39.389863488057607&lt;/D&gt;&lt;D xsi:type="xsd:double"&gt;39.401503795032873&lt;/D&gt;&lt;D xsi:type="xsd:double"&gt;39.424452041286841&lt;/D&gt;&lt;D xsi:type="xsd:double"&gt;39.299035834229393&lt;/D&gt;&lt;D xsi:type="xsd:double"&gt;39.30067383791657&lt;/D&gt;&lt;D xsi:type="xsd:double"&gt;39.467021446033137&lt;/D&gt;&lt;D xsi:type="xsd:double"&gt;39.409436963615839&lt;/D&gt;&lt;D xsi:type="xsd:double"&gt;39.303960915374368&lt;/D&gt;&lt;D xsi:type="xsd:double"&gt;39.444057224812312&lt;/D&gt;&lt;D xsi:type="xsd:double"&gt;39.504596921176962&lt;/D&gt;&lt;D xsi:type="xsd:double"&gt;39.460823119855021&lt;/D&gt;&lt;D xsi:type="xsd:double"&gt;39.434999962568327&lt;/D&gt;&lt;D xsi:type="xsd:double"&gt;39.4660447376373&lt;/D&gt;&lt;D xsi:type="xsd:double"&gt;39.472115600103891&lt;/D&gt;&lt;D xsi:type="xsd:double"&gt;39.47070672343785&lt;/D&gt;&lt;D xsi:type="xsd:double"&gt;38.996097447445578&lt;/D&gt;&lt;D xsi:type="xsd:double"&gt;39.262256393841618&lt;/D&gt;&lt;D xsi:type="xsd:double"&gt;39.284877223597142&lt;/D&gt;&lt;D xsi:type="xsd:double"&gt;39.275755969372987&lt;/D&gt;&lt;D xsi:type="xsd:double"&gt;39.283787727601229&lt;/D&gt;&lt;D xsi:type="xsd:double"&gt;39.313746636578273&lt;/D&gt;&lt;D xsi:type="xsd:double"&gt;39.299780500398619&lt;/D&gt;&lt;D xsi:type="xsd:double"&gt;39.330528452970768&lt;/D&gt;&lt;D xsi:type="xsd:double"&gt;39.348495936846412&lt;/D&gt;&lt;D xsi:type="xsd:double"&gt;39.43735795685771&lt;/D&gt;&lt;D xsi:type="xsd:double"&gt;39.587752517351468&lt;/D&gt;&lt;D xsi:type="xsd:double"&gt;39.612721769491593&lt;/D&gt;&lt;D xsi:type="xsd:double"&gt;39.683958492726831&lt;/D&gt;&lt;D xsi:type="xsd:double"&gt;39.693000212798033&lt;/D&gt;&lt;D xsi:type="xsd:double"&gt;39.588834900680773&lt;/D&gt;&lt;D xsi:type="xsd:double"&gt;39.596577244731471&lt;/D&gt;&lt;D xsi:type="xsd:double"&gt;39.520893171942781&lt;/D&gt;&lt;D xsi:type="xsd:double"&gt;39.508022366005427&lt;/D&gt;&lt;D xsi:type="xsd:double"&gt;39.62271223333326&lt;/D&gt;&lt;D xsi:type="xsd:double"&gt;39.616617382663932&lt;/D&gt;&lt;D xsi:type="xsd:double"&gt;39.618937524645027&lt;/D&gt;&lt;D xsi:type="xsd:double"&gt;39.563700154763559&lt;/D&gt;&lt;D xsi:type="xsd:double"&gt;39.670626063612758&lt;/D&gt;&lt;D xsi:type="xsd:double"&gt;39.5876388148175&lt;/D&gt;&lt;D xsi:type="xsd:double"&gt;39.590391242905788&lt;/D&gt;&lt;D xsi:type="xsd:double"&gt;39.499102870873&lt;/D&gt;&lt;D xsi:type="xsd:double"&gt;39.5313699480146&lt;/D&gt;&lt;D xsi:type="xsd:double"&gt;39.422827017881872&lt;/D&gt;&lt;D xsi:type="xsd:double"&gt;39.405033479627939&lt;/D&gt;&lt;D xsi:type="xsd:double"&gt;39.433511568083922&lt;/D&gt;&lt;D xsi:type="xsd:double"&gt;39.476756475608958&lt;/D&gt;&lt;D xsi:type="xsd:double"&gt;39.478671801043653&lt;/D&gt;&lt;D xsi:type="xsd:double"&gt;39.458587678807191&lt;/D&gt;&lt;D xsi:type="xsd:double"&gt;39.473160732327059&lt;/D&gt;&lt;D xsi:type="xsd:double"&gt;39.457240309601318&lt;/D&gt;&lt;D xsi:type="xsd:double"&gt;39.439713726580813&lt;/D&gt;&lt;D xsi:type="xsd:double"&gt;39.534135113014578&lt;/D&gt;&lt;D xsi:type="xsd:double"&gt;39.457726757953523&lt;/D&gt;&lt;D xsi:type="xsd:double"&gt;39.328342302787583&lt;/D&gt;&lt;D xsi:type="xsd:double"&gt;39.411593152482752&lt;/D&gt;&lt;D xsi:type="xsd:double"&gt;39.47833323666876&lt;/D&gt;&lt;D xsi:type="xsd:double"&gt;39.480893899556619&lt;/D&gt;&lt;D xsi:type="xsd:double"&gt;39.324976868013017&lt;/D&gt;&lt;D xsi:type="xsd:double"&gt;39.378314841716538&lt;/D&gt;&lt;D xsi:type="xsd:double"&gt;39.4744728798325&lt;/D&gt;&lt;D xsi:type="xsd:double"&gt;39.478970601970069&lt;/D&gt;&lt;D xsi:type="xsd:double"&gt;39.563136609623363&lt;/D&gt;&lt;D xsi:type="xsd:double"&gt;39.480326925512117&lt;/D&gt;&lt;D xsi:type="xsd:double"&gt;39.563412650255692&lt;/D&gt;&lt;D xsi:type="xsd:double"&gt;39.376150262592063&lt;/D&gt;&lt;D xsi:type="xsd:double"&gt;39.390021620383742&lt;/D&gt;&lt;D xsi:type="xsd:double"&gt;39.378334520549593&lt;/D&gt;&lt;D xsi:type="xsd:double"&gt;39.380723592953551&lt;/D&gt;&lt;D xsi:type="xsd:double"&gt;39.382687604691263&lt;/D&gt;&lt;D xsi:type="xsd:double"&gt;39.420054142629247&lt;/D&gt;&lt;D xsi:type="xsd:double"&gt;39.454497519778883&lt;/D&gt;&lt;D xsi:type="xsd:double"&gt;39.498257243525373&lt;/D&gt;&lt;D xsi:type="xsd:double"&gt;39.439040875991253&lt;/D&gt;&lt;D xsi:type="xsd:double"&gt;39.469716844560388&lt;/D&gt;&lt;D xsi:type="xsd:double"&gt;39.522883125315978&lt;/D&gt;&lt;D xsi:type="xsd:double"&gt;39.399434406078512&lt;/D&gt;&lt;D xsi:type="xsd:double"&gt;39.310934881243909&lt;/D&gt;&lt;D xsi:type="xsd:double"&gt;39.349730604028181&lt;/D&gt;&lt;D xsi:type="xsd:double"&gt;39.06816112304444&lt;/D&gt;&lt;D xsi:type="xsd:double"&gt;39.037199083301132&lt;/D&gt;&lt;D xsi:type="xsd:double"&gt;38.972567765416223&lt;/D&gt;&lt;D xsi:type="xsd:double"&gt;39.131369238362751&lt;/D&gt;&lt;D xsi:type="xsd:double"&gt;39.225948188755893&lt;/D&gt;&lt;D xsi:type="xsd:double"&gt;39.147647966431492&lt;/D&gt;&lt;D xsi:type="xsd:double"&gt;39.213500497667361&lt;/D&gt;&lt;D xsi:type="xsd:double"&gt;39.19332934711656&lt;/D&gt;&lt;D xsi:type="xsd:double"&gt;39.1774464161724&lt;/D&gt;&lt;D xsi:type="xsd:double"&gt;39.481720938640478&lt;/D&gt;&lt;D xsi:type="xsd:double"&gt;39.4447913299977&lt;/D&gt;&lt;D xsi:type="xsd:double"&gt;39.332313146399251&lt;/D&gt;&lt;D xsi:type="xsd:double"&gt;39.506196521205069&lt;/D&gt;&lt;D xsi:type="xsd:double"&gt;39.277167690569172&lt;/D&gt;&lt;D xsi:type="xsd:double"&gt;39.153756685079337&lt;/D&gt;&lt;D xsi:type="xsd:double"&gt;39.009265818667927&lt;/D&gt;&lt;D xsi:type="xsd:double"&gt;39.124251151137187&lt;/D&gt;&lt;D xsi:type="xsd:double"&gt;39.493017125480492&lt;/D&gt;&lt;D xsi:type="xsd:double"&gt;39.147761684096828&lt;/D&gt;&lt;D xsi:type="xsd:double"&gt;38.865931427914653&lt;/D&gt;&lt;D xsi:type="xsd:double"&gt;38.832733978639439&lt;/D&gt;&lt;D xsi:type="xsd:double"&gt;38.853082899832842&lt;/D&gt;&lt;D xsi:type="xsd:double"&gt;38.812338326720372&lt;/D&gt;&lt;D xsi:type="xsd:double"&gt;38.756321851034564&lt;/D&gt;&lt;D xsi:type="xsd:double"&gt;38.693601783664228&lt;/D&gt;&lt;D xsi:type="xsd:double"&gt;38.772397724791453&lt;/D&gt;&lt;D xsi:type="xsd:double"&gt;38.78050565646312&lt;/D&gt;&lt;D xsi:type="xsd:double"&gt;38.753461859554051&lt;/D&gt;&lt;D xsi:type="xsd:double"&gt;38.638988303186039&lt;/D&gt;&lt;D xsi:type="xsd:double"&gt;38.8171479371106&lt;/D&gt;&lt;D xsi:type="xsd:double"&gt;38.803560894856027&lt;/D&gt;&lt;D xsi:type="xsd:double"&gt;38.689194306343623&lt;/D&gt;&lt;D xsi:type="xsd:double"&gt;38.708630800206393&lt;/D&gt;&lt;D xsi:type="xsd:double"&gt;38.637884753210322&lt;/D&gt;&lt;D xsi:type="xsd:double"&gt;38.662512802556677&lt;/D&gt;&lt;D xsi:type="xsd:double"&gt;38.664237665428629&lt;/D&gt;&lt;D xsi:type="xsd:double"&gt;38.646889890686211&lt;/D&gt;&lt;D xsi:type="xsd:double"&gt;38.66567021115651&lt;/D&gt;&lt;D xsi:type="xsd:double"&gt;38.561001328607318&lt;/D&gt;&lt;D xsi:type="xsd:double"&gt;38.538999110223138&lt;/D&gt;&lt;D xsi:type="xsd:double"&gt;38.5178216087982&lt;/D&gt;&lt;D xsi:type="xsd:double"&gt;38.685624224580728&lt;/D&gt;&lt;D xsi:type="xsd:double"&gt;38.662598866344943&lt;/D&gt;&lt;D xsi:type="xsd:double"&gt;38.604852111687919&lt;/D&gt;&lt;D xsi:type="</t>
        </r>
      </text>
    </comment>
    <comment ref="A71" authorId="0" shapeId="0">
      <text>
        <r>
          <rPr>
            <b/>
            <sz val="9"/>
            <color indexed="81"/>
            <rFont val="Tahoma"/>
            <charset val="1"/>
          </rPr>
          <t>xsd:double"&gt;38.702729679696581&lt;/D&gt;&lt;D xsi:type="xsd:double"&gt;38.681987532444417&lt;/D&gt;&lt;D xsi:type="xsd:double"&gt;38.574823060117339&lt;/D&gt;&lt;D xsi:type="xsd:double"&gt;38.596471028928548&lt;/D&gt;&lt;D xsi:type="xsd:double"&gt;38.611657486485129&lt;/D&gt;&lt;D xsi:type="xsd:double"&gt;38.62392249297956&lt;/D&gt;&lt;D xsi:type="xsd:double"&gt;38.609745573154157&lt;/D&gt;&lt;D xsi:type="xsd:double"&gt;38.566747233208133&lt;/D&gt;&lt;D xsi:type="xsd:double"&gt;38.540687057147707&lt;/D&gt;&lt;D xsi:type="xsd:double"&gt;38.52906210352689&lt;/D&gt;&lt;D xsi:type="xsd:double"&gt;38.522099568718467&lt;/D&gt;&lt;D xsi:type="xsd:double"&gt;38.552558423084562&lt;/D&gt;&lt;D xsi:type="xsd:double"&gt;38.519445208805351&lt;/D&gt;&lt;D xsi:type="xsd:double"&gt;38.529495537092842&lt;/D&gt;&lt;D xsi:type="xsd:double"&gt;38.644891838889542&lt;/D&gt;&lt;D xsi:type="xsd:double"&gt;38.642854094441958&lt;/D&gt;&lt;D xsi:type="xsd:double"&gt;38.664938613426152&lt;/D&gt;&lt;D xsi:type="xsd:double"&gt;38.660831405306631&lt;/D&gt;&lt;D xsi:type="xsd:double"&gt;38.655053203103812&lt;/D&gt;&lt;D xsi:type="xsd:double"&gt;38.615937760413232&lt;/D&gt;&lt;D xsi:type="xsd:double"&gt;38.637892415775077&lt;/D&gt;&lt;D xsi:type="xsd:double"&gt;38.679190480379887&lt;/D&gt;&lt;D xsi:type="xsd:double"&gt;38.636715034905521&lt;/D&gt;&lt;D xsi:type="xsd:double"&gt;38.623465153799351&lt;/D&gt;&lt;D xsi:type="xsd:double"&gt;38.64692896480296&lt;/D&gt;&lt;D xsi:type="xsd:double"&gt;38.618476826126731&lt;/D&gt;&lt;D xsi:type="xsd:double"&gt;38.654942971662592&lt;/D&gt;&lt;D xsi:type="xsd:double"&gt;38.648933193396559&lt;/D&gt;&lt;D xsi:type="xsd:double"&gt;38.651678447581311&lt;/D&gt;&lt;D xsi:type="xsd:double"&gt;38.657143624838952&lt;/D&gt;&lt;D xsi:type="xsd:double"&gt;38.664147688756131&lt;/D&gt;&lt;D xsi:type="xsd:double"&gt;38.77387918096251&lt;/D&gt;&lt;D xsi:type="xsd:double"&gt;38.7345062929181&lt;/D&gt;&lt;D xsi:type="xsd:double"&gt;38.714464315183761&lt;/D&gt;&lt;D xsi:type="xsd:double"&gt;38.810977127942813&lt;/D&gt;&lt;D xsi:type="xsd:double"&gt;38.838092968267773&lt;/D&gt;&lt;D xsi:type="xsd:double"&gt;38.955153547644258&lt;/D&gt;&lt;D xsi:type="xsd:double"&gt;38.957812746419961&lt;/D&gt;&lt;D xsi:type="xsd:double"&gt;38.913054391815443&lt;/D&gt;&lt;D xsi:type="xsd:double"&gt;38.834704072311311&lt;/D&gt;&lt;D xsi:type="xsd:double"&gt;38.80215402586726&lt;/D&gt;&lt;D xsi:type="xsd:double"&gt;38.777482026139239&lt;/D&gt;&lt;D xsi:type="xsd:double"&gt;38.796533910519429&lt;/D&gt;&lt;D xsi:type="xsd:double"&gt;38.757077738407517&lt;/D&gt;&lt;D xsi:type="xsd:double"&gt;38.782322710353533&lt;/D&gt;&lt;D xsi:type="xsd:double"&gt;38.896358997943189&lt;/D&gt;&lt;D xsi:type="xsd:double"&gt;38.89015700704546&lt;/D&gt;&lt;D xsi:type="xsd:double"&gt;38.871070124118511&lt;/D&gt;&lt;D xsi:type="xsd:double"&gt;38.8323748554011&lt;/D&gt;&lt;D xsi:type="xsd:double"&gt;38.858204224425442&lt;/D&gt;&lt;D xsi:type="xsd:double"&gt;38.874681387366913&lt;/D&gt;&lt;D xsi:type="xsd:double"&gt;38.861357585429509&lt;/D&gt;&lt;D xsi:type="xsd:double"&gt;38.895671559803759&lt;/D&gt;&lt;D xsi:type="xsd:double"&gt;38.926555771771852&lt;/D&gt;&lt;D xsi:type="xsd:double"&gt;38.939791812879911&lt;/D&gt;&lt;D xsi:type="xsd:double"&gt;38.946221810305389&lt;/D&gt;&lt;D xsi:type="xsd:double"&gt;38.965542787835332&lt;/D&gt;&lt;D xsi:type="xsd:double"&gt;38.996351750634354&lt;/D&gt;&lt;D xsi:type="xsd:double"&gt;38.956418941721708&lt;/D&gt;&lt;D xsi:type="xsd:double"&gt;38.973571170492022&lt;/D&gt;&lt;D xsi:type="xsd:double"&gt;38.960948404185793&lt;/D&gt;&lt;D xsi:type="xsd:double"&gt;38.924317423950129&lt;/D&gt;&lt;D xsi:type="xsd:double"&gt;38.921682006844051&lt;/D&gt;&lt;D xsi:type="xsd:double"&gt;38.847313687838607&lt;/D&gt;&lt;D xsi:type="xsd:double"&gt;38.844717840929754&lt;/D&gt;&lt;D xsi:type="xsd:double"&gt;38.857228861825938&lt;/D&gt;&lt;D xsi:type="xsd:double"&gt;38.885818066609417&lt;/D&gt;&lt;D xsi:type="xsd:double"&gt;38.9624247277429&lt;/D&gt;&lt;D xsi:type="xsd:double"&gt;38.952664882988941&lt;/D&gt;&lt;D xsi:type="xsd:double"&gt;38.920160199616276&lt;/D&gt;&lt;D xsi:type="xsd:double"&gt;39.032623020888828&lt;/D&gt;&lt;D xsi:type="xsd:double"&gt;39.042520549543362&lt;/D&gt;&lt;D xsi:type="xsd:double"&gt;39.07788840166377&lt;/D&gt;&lt;D xsi:type="xsd:double"&gt;38.874691371408559&lt;/D&gt;&lt;D xsi:type="xsd:double"&gt;38.959200794390533&lt;/D&gt;&lt;D xsi:type="xsd:double"&gt;39.036011548991553&lt;/D&gt;&lt;D xsi:type="xsd:double"&gt;39.043065938551791&lt;/D&gt;&lt;D xsi:type="xsd:double"&gt;39.033835846682088&lt;/D&gt;&lt;D xsi:type="xsd:double"&gt;38.912912855135772&lt;/D&gt;&lt;D xsi:type="xsd:double"&gt;38.869639107905307&lt;/D&gt;&lt;D xsi:type="xsd:double"&gt;38.868628717544723&lt;/D&gt;&lt;D xsi:type="xsd:double"&gt;38.868940628826593&lt;/D&gt;&lt;D xsi:type="xsd:double"&gt;38.832188966860087&lt;/D&gt;&lt;D xsi:type="xsd:double"&gt;38.808584056754484&lt;/D&gt;&lt;D xsi:type="xsd:double"&gt;38.797268596522763&lt;/D&gt;&lt;D xsi:type="xsd:double"&gt;38.759258336406873&lt;/D&gt;&lt;D xsi:type="xsd:double"&gt;38.474430398889261&lt;/D&gt;&lt;D xsi:type="xsd:double"&gt;38.451240391546747&lt;/D&gt;&lt;D xsi:type="xsd:double"&gt;38.489185690044287&lt;/D&gt;&lt;D xsi:type="xsd:double"&gt;38.522679049725767&lt;/D&gt;&lt;D xsi:type="xsd:double"&gt;38.584076893001757&lt;/D&gt;&lt;D xsi:type="xsd:double"&gt;38.63034148690403&lt;/D&gt;&lt;D xsi:type="xsd:double"&gt;38.528768164521907&lt;/D&gt;&lt;D xsi:type="xsd:double"&gt;38.578944955183523&lt;/D&gt;&lt;D xsi:type="xsd:double"&gt;38.6155607070554&lt;/D&gt;&lt;D xsi:type="xsd:double"&gt;38.575298180806207&lt;/D&gt;&lt;D xsi:type="xsd:double"&gt;38.598195077789143&lt;/D&gt;&lt;D xsi:type="xsd:double"&gt;38.580068096028342&lt;/D&gt;&lt;D xsi:type="xsd:double"&gt;38.614251369216007&lt;/D&gt;&lt;D xsi:type="xsd:double"&gt;38.6112728496602&lt;/D&gt;&lt;D xsi:type="xsd:double"&gt;38.420549293833069&lt;/D&gt;&lt;D xsi:type="xsd:double"&gt;38.406184854732373&lt;/D&gt;&lt;D xsi:type="xsd:double"&gt;38.353899359376442&lt;/D&gt;&lt;D xsi:type="xsd:double"&gt;38.337319542059419&lt;/D&gt;&lt;D xsi:type="xsd:double"&gt;38.34651325167156&lt;/D&gt;&lt;D xsi:type="xsd:double"&gt;38.325795876915222&lt;/D&gt;&lt;D xsi:type="xsd:double"&gt;38.3229353296874&lt;/D&gt;&lt;D xsi:type="xsd:double"&gt;38.299772160113363&lt;/D&gt;&lt;D xsi:type="xsd:double"&gt;38.32083290581069&lt;/D&gt;&lt;D xsi:type="xsd:double"&gt;38.319040030915993&lt;/D&gt;&lt;D xsi:type="xsd:double"&gt;38.393838448609152&lt;/D&gt;&lt;D xsi:type="xsd:double"&gt;38.360730819838778&lt;/D&gt;&lt;D xsi:type="xsd:double"&gt;38.314129183313419&lt;/D&gt;&lt;D xsi:type="xsd:double"&gt;38.303515696195589&lt;/D&gt;&lt;D xsi:type="xsd:double"&gt;38.254632031446462&lt;/D&gt;&lt;D xsi:type="xsd:double"&gt;38.296552076757777&lt;/D&gt;&lt;D xsi:type="xsd:double"&gt;38.29206483641417&lt;/D&gt;&lt;D xsi:type="xsd:double"&gt;38.25571438718616&lt;/D&gt;&lt;D xsi:type="xsd:double"&gt;38.345970856852333&lt;/D&gt;&lt;D xsi:type="xsd:double"&gt;38.341478336251463&lt;/D&gt;&lt;D xsi:type="xsd:double"&gt;38.240107846775842&lt;/D&gt;&lt;D xsi:type="xsd:double"&gt;38.231660468364623&lt;/D&gt;&lt;D xsi:type="xsd:double"&gt;38.229326254617327&lt;/D&gt;&lt;D xsi:type="xsd:double"&gt;38.293768270004442&lt;/D&gt;&lt;D xsi:type="xsd:double"&gt;38.302237644040723&lt;/D&gt;&lt;D xsi:type="xsd:double"&gt;38.243946708376853&lt;/D&gt;&lt;D xsi:type="xsd:double"&gt;38.2457962538514&lt;/D&gt;&lt;D xsi:type="xsd:double"&gt;38.268989399678922&lt;/D&gt;&lt;D xsi:type="xsd:double"&gt;38.23287402366163&lt;/D&gt;&lt;D xsi:type="xsd:double"&gt;38.211827250839107&lt;/D&gt;&lt;D xsi:type="xsd:double"&gt;38.147112908404416&lt;/D&gt;&lt;D xsi:type="xsd:double"&gt;38.247253189228118&lt;/D&gt;&lt;D xsi:type="xsd:double"&gt;38.200160542556432&lt;/D&gt;&lt;D xsi:type="xsd:double"&gt;38.146989818197568&lt;/D&gt;&lt;D xsi:type="xsd:double"&gt;38.183298772955581&lt;/D&gt;&lt;D xsi:type="xsd:double"&gt;38.161301241167642&lt;/D&gt;&lt;D xsi:type="xsd:double"&gt;38.074571828428383&lt;/D&gt;&lt;D xsi:type="xsd:double"&gt;38.174995974881561&lt;/D&gt;&lt;D xsi:type="xsd:double"&gt;38.169619562977971&lt;/D&gt;&lt;D xsi:type="xsd:double"&gt;38.063759208706053&lt;/D&gt;&lt;D xsi:type="xsd:double"&gt;38.102232119094488&lt;/D&gt;&lt;D xsi:type="xsd:double"&gt;38.105820930859579&lt;/D&gt;&lt;D xsi:type="xsd:double"&gt;38.117943953377377&lt;/D&gt;&lt;D xsi:type="xsd:double"&gt;38.117240004744318&lt;/D&gt;&lt;D xsi:type="xsd:double"&gt;38.100944168363682&lt;/D&gt;&lt;D xsi:type="xsd:double"&gt;38.092173521498466&lt;/D&gt;&lt;D xsi:type="xsd:double"&gt;38.029560825057658&lt;/D&gt;&lt;D xsi:type="xsd:double"&gt;37.9990458635594&lt;/D&gt;&lt;D xsi:type="xsd:double"&gt;38.000240138639818&lt;/D&gt;&lt;D xsi:type="xsd:double"&gt;38.001762949605251&lt;/D&gt;&lt;D xsi:type="xsd:double"&gt;38.015711410615268&lt;/D&gt;&lt;D xsi:type="xsd:double"&gt;38.026963099920458&lt;/D&gt;&lt;D xsi:type="xsd:double"&gt;38.00063599750365&lt;/D&gt;&lt;D xsi:type="xsd:double"&gt;37.988201422735337&lt;/D&gt;&lt;D xsi:type="xsd:double"&gt;37.949646886723933&lt;/D&gt;&lt;D xsi:type="xsd:double"&gt;37.962804784660669&lt;/D&gt;&lt;D xsi:type="xsd:double"&gt;37.965312132268089&lt;/D&gt;&lt;D xsi:type="xsd:double"&gt;37.985138592167282&lt;/D&gt;&lt;D xsi:type="xsd:double"&gt;38.029644874016121&lt;/D&gt;&lt;D xsi:type="xsd:double"&gt;38.031081203552091&lt;/D&gt;&lt;D xsi:type="xsd:double"&gt;38.029931594354032&lt;/D&gt;&lt;D xsi:type="xsd:double"&gt;38.143992151604422&lt;/D&gt;&lt;D xsi:type="xsd:double"&gt;38.006387092460187&lt;/D&gt;&lt;D xsi:type="xsd:double"&gt;38.025207166113809&lt;/D&gt;&lt;D xsi:type="xsd:double"&gt;37.990099432323049&lt;/D&gt;&lt;D xsi:type="xsd:double"&gt;38.049700225442962&lt;/D&gt;&lt;D xsi:type="xsd:double"&gt;38.115997101235642&lt;/D&gt;&lt;D xsi:type="xsd:double"&gt;38.1990796384521&lt;/D&gt;&lt;D xsi:type="xsd:double"&gt;38.177640054662852&lt;/D&gt;&lt;D xsi:type="xsd:double"&gt;38.176185951083561&lt;/D&gt;&lt;D xsi:type="xsd:double"&gt;38.164002389674607&lt;/D&gt;&lt;D xsi:type="xsd:double"&gt;38.13209373732051&lt;/D&gt;&lt;D xsi:type="xsd:double"&gt;38.154693893852851&lt;/D&gt;&lt;D xsi:type="xsd:double"&gt;38.150646771243082&lt;/D&gt;&lt;D xsi:type="xsd:double"&gt;38.148565048520652&lt;/D&gt;&lt;D xsi:type="xsd:double"&gt;38.167815790322408&lt;/D&gt;&lt;D xsi:type="xsd:double"&gt;38.138874677848257&lt;/D&gt;&lt;D xsi:type="xsd:double"&gt;38.19306963332653&lt;/D&gt;&lt;D xsi:type="xsd:double"&gt;38.206841193322653&lt;/D&gt;&lt;D xsi:type="xsd:double"&gt;38.110270307649543&lt;/D&gt;&lt;D xsi:type="xsd:double"&gt;38.053717537535583&lt;/D&gt;&lt;D xsi:type="xsd:double"&gt;38.093488843194713&lt;/D&gt;&lt;D xsi:type="xsd:double"&gt;38.057586421643343&lt;/D&gt;&lt;D xsi:type="xsd:double"&gt;37.950939281876742&lt;/D&gt;&lt;D xsi:type="xsd:double"&gt;37.875834246625743&lt;/D&gt;&lt;D xsi:type="xsd:double"&gt;37.882425052996147&lt;/D&gt;&lt;D xsi:type="xsd:double"&gt;37.874844829160658&lt;/D&gt;&lt;D xsi:type="xsd:double"&gt;37.914720634532422&lt;/D&gt;&lt;D xsi:type="xsd:double"&gt;37.979051667639347&lt;/D&gt;&lt;D xsi:type="xsd:double"&gt;37.929086335088172&lt;/D&gt;&lt;D xsi:type="xsd:double"&gt;37.98318695160259&lt;/D&gt;&lt;D xsi:type="xsd:double"&gt;37.980552858931041&lt;/D&gt;&lt;D xsi:type="xsd:double"&gt;37.915534689369331&lt;/D&gt;&lt;D xsi:type="xsd:double"&gt;37.916972526330582&lt;/D&gt;&lt;D xsi:type="xsd:double"&gt;37.940596331269553&lt;/D&gt;&lt;D xsi:type="xsd:double"&gt;37.948030705729508&lt;/D&gt;&lt;D xsi:type="xsd:double"&gt;37.986454550232608&lt;/D&gt;&lt;D xsi:type="xsd:double"&gt;37.987181037581621&lt;/D&gt;&lt;D xsi:type="xsd:double"&gt;38.068003307496653&lt;/D&gt;&lt;D xsi:type="xsd:double"&gt;38.019371142858169&lt;/D&gt;&lt;D xsi:type="xsd:double"&gt;37.986686608983817&lt;/D&gt;&lt;D xsi:type="xsd:double"&gt;37.936861406494337&lt;/D&gt;&lt;D xsi:type="xsd:double"&gt;37.927070188278819&lt;/D&gt;&lt;D xsi:type="xsd:double"&gt;37.937210092662369&lt;/D&gt;&lt;D xsi:type="xsd:double"&gt;38.0218094124405&lt;/D&gt;&lt;D xsi:type="xsd:double"&gt;38.052956829346464&lt;/D&gt;&lt;D xsi:type="xsd:double"&gt;38.1274056550559&lt;/D&gt;&lt;D xsi:type="xsd:double"&gt;38.118325908210807&lt;/D&gt;&lt;D xsi:type="xsd:double"&gt;38.098064920820981&lt;/D&gt;&lt;D xsi:type="xsd:double"&gt;38.165038354174577&lt;/D&gt;&lt;D xsi:type="xsd:double"&gt;38.186629235977968&lt;/D&gt;&lt;D xsi:type="xsd:double"&gt;38.088902066528988&lt;/D&gt;&lt;D xsi:type="xsd:double"&gt;38.183105651570187&lt;/D&gt;&lt;D xsi:type="xsd:double"&gt;38.100632092427269&lt;/D&gt;&lt;D xsi:type="xsd:double"&gt;38.071850699273632&lt;/D&gt;&lt;D xsi:type="xsd:double"&gt;38.070267578731674&lt;/D&gt;&lt;D xsi:type="xsd:double"&gt;38.2153073783305&lt;/D&gt;&lt;D xsi:type="xsd:double"&gt;38.2470820979973&lt;/D&gt;&lt;D xsi:type="xsd:double"&gt;38.287542153665207&lt;/D&gt;&lt;D xsi:type="xsd:double"&gt;38.338524571949918&lt;/D&gt;&lt;D xsi:type="xsd:double"&gt;38.283707154179183&lt;/D&gt;&lt;D xsi:type="xsd:double"&gt;38.314738223139742&lt;/D&gt;&lt;D xsi:type="xsd:double"&gt;38.289441154797892&lt;/D&gt;&lt;D xsi:type="xsd:double"&gt;38.305365827987877&lt;/D&gt;&lt;D xsi:type="xsd:double"&gt;38.327910121872208&lt;/D&gt;&lt;D xsi:type="xsd:double"&gt;38.386859227520389&lt;/D&gt;&lt;D xsi:type="xsd:double"&gt;38.384263506870511&lt;/D&gt;&lt;D xsi:type="xsd:double"&gt;38.369515571240832&lt;/D&gt;&lt;D xsi:type="xsd:double"&gt;38.3484647126826&lt;/D&gt;&lt;D xsi:type="xsd:double"&gt;38.353294755935593&lt;/D&gt;&lt;D xsi:type="xsd:double"&gt;38.527961513823577&lt;/D&gt;&lt;D xsi:type="xsd:double"&gt;38.587511703559223&lt;/D&gt;&lt;D xsi:type="xsd:double"&gt;38.636233266939222&lt;/D&gt;&lt;D xsi:type="xsd:double"&gt;38.640696736550638&lt;/D&gt;&lt;D xsi:type="xsd:double"&gt;38.61990953673785&lt;/D&gt;&lt;D xsi:type="xsd:double"&gt;38.683123763781268&lt;/D&gt;&lt;D xsi:type="xsd:double"&gt;38.67628991483874&lt;/D&gt;&lt;D xsi:type="xsd:double"&gt;38.638684078997613&lt;/D&gt;&lt;D xsi:type="xsd:double"&gt;38.578765893243833&lt;/D&gt;&lt;D xsi:type="xsd:double"&gt;38.601251080995581&lt;/D&gt;&lt;D xsi:type="xsd:double"&gt;38.6102614130841&lt;/D&gt;&lt;D xsi:type="xsd:double"&gt;38.602825004607723&lt;/D&gt;&lt;D xsi:type="xsd:double"&gt;38.613283550696373&lt;/D&gt;&lt;D xsi:type="xsd:double"&gt;38.572681756299069&lt;/D&gt;&lt;D xsi:type="xsd:double"&gt;38.56471764320014&lt;/D&gt;&lt;D xsi:type="xsd:double"&gt;38.575714572145181&lt;/D&gt;&lt;D xsi:type="xsd:double"&gt;38.566693064896448&lt;/D&gt;&lt;D xsi:type="xsd:double"&gt;38.55716321263597&lt;/D&gt;&lt;D xsi:type="xsd:double"&gt;38.549202684326659&lt;/D&gt;&lt;D xsi:type="xsd:double"&gt;38.558290632818917&lt;/D&gt;&lt;D xsi:type="xsd:double"&gt;38.536753158111729&lt;/D&gt;&lt;D xsi:type="xsd:double"&gt;38.530622734717532&lt;/D&gt;&lt;D xsi:type="xsd:double"&gt;38.592858544260316&lt;/D&gt;&lt;D xsi:type="xsd:double"&gt;38.661938923664593&lt;/D&gt;&lt;D xsi:type="xsd:double"&gt;38.674948467718863&lt;/D&gt;&lt;D xsi:type="xsd:double"&gt;38.71168814424712&lt;/D&gt;&lt;D xsi:type="xsd:double"&gt;38.731547539703492&lt;/D&gt;&lt;D xsi:type="xsd:double"&gt;38.721908322823538&lt;/D&gt;&lt;D xsi:type="xsd:double"&gt;38.650915299342749&lt;/D&gt;&lt;D xsi:type="xsd:double"&gt;38.646045512541242&lt;/D&gt;&lt;D xsi:type="xsd:double"&gt;38.679018066518751&lt;/D&gt;&lt;D xsi:type="xsd:double"&gt;38.640010218592167&lt;/D&gt;&lt;D xsi:type="xsd:double"&gt;38.602041326734557&lt;/D&gt;&lt;D xsi:type="xsd:double"&gt;38.636055560443111&lt;/D&gt;&lt;D xsi:type="xsd:double"&gt;38.669035645637173&lt;/D&gt;&lt;D xsi:type="xsd:double"&gt;38.66306333375492&lt;/D&gt;&lt;D xsi:type="xsd:double"&gt;38.667177667332233&lt;/D&gt;&lt;D xsi:type="xsd:double"&gt;38.655248658321433&lt;/D&gt;&lt;D xsi:type="xsd:double"&gt;38.664330207538292&lt;/D&gt;&lt;D xsi:type="xsd:double"&gt;38.688637128477168&lt;/D&gt;&lt;D xsi:type="xsd:double"&gt;38.711436287062881&lt;/D&gt;&lt;D xsi:type="xsd:double"&gt;38.6966378334869&lt;/D&gt;&lt;D xsi:type="xsd:double"&gt;38.713153616178012&lt;/D&gt;&lt;D xsi:type="xsd:double"&gt;38.706230935448019&lt;/D&gt;&lt;D xsi:type="xsd:double"&gt;38.708020899703349&lt;/D&gt;&lt;D xsi:type="xsd:double"&gt;38.767014271358192&lt;/D&gt;&lt;D xsi:type="xsd:double"&gt;38.778214518660221&lt;/D&gt;&lt;D xsi:type="xsd:double"&gt;38.77754127876819&lt;/D&gt;&lt;D xsi:type="xsd:double"&gt;38.741819362257687&lt;/D&gt;&lt;D xsi:type="xsd:double"&gt;38.748209745741761&lt;/D&gt;&lt;D xsi:type="xsd:double"&gt;38.707531728720149&lt;/D&gt;&lt;D xsi:type="xsd:double"&gt;38.674354631730239&lt;/D&gt;&lt;D xsi:type="xsd:double"&gt;38.653613486385723&lt;/D&gt;&lt;D xsi:type="xsd:double"&gt;38.5964494328259&lt;/D&gt;&lt;D xsi:type="xsd:double"&gt;38.597528472065157&lt;/D&gt;&lt;D xsi:type="xsd:double"&gt;38.198697359816748&lt;/D&gt;&lt;D xsi:type="xsd:double"&gt;38.240361252282952&lt;/D&gt;&lt;D xsi:type="xsd:double"&gt;38.232810008642417&lt;/D&gt;&lt;D xsi:type="xsd:double"&gt;38.181622985981249&lt;/D&gt;&lt;D xsi:type="xsd:double"&gt;38.184563846614267&lt;/D&gt;&lt;D xsi:type="xsd:double"&gt;38.2271911488&lt;/D&gt;&lt;D xsi:type="xsd:double"&gt;38.251784991371593&lt;/D&gt;&lt;D xsi:type="xsd:double"&gt;38.2478078115237&lt;/D&gt;&lt;D xsi:type="xsd:double"&gt;38.279531339563263&lt;/D&gt;&lt;D xsi:type="xsd:double"&gt;38.2892250223813&lt;/D&gt;&lt;D xsi:type="xsd:double"&gt;38.376933053504032&lt;/D&gt;&lt;D xsi:type="xsd:double"&gt;38.37322658714281&lt;/D&gt;&lt;D xsi:type="xsd:double"&gt;38.427233862922677&lt;/D&gt;&lt;D xsi:type="xsd:double"&gt;38.3882279947113&lt;/D&gt;&lt;D xsi:type="xsd:double"&gt;38.381161791490847&lt;/D&gt;&lt;D xsi:type="xsd:double"&gt;38.367298089189333&lt;/D&gt;&lt;D xsi:type="xsd:double"&gt;38.349632372920126&lt;/D&gt;&lt;D xsi:type="xsd:double"&gt;38.338274863855283&lt;/D&gt;&lt;D xsi:type="xsd:double"&gt;38.358761353973762&lt;/D&gt;&lt;D xsi:type="xsd:double"&gt;38.387967527006992&lt;/D&gt;&lt;D xsi:type="xsd:double"&gt;38.347405981108729&lt;/D&gt;&lt;D xsi:type="xsd:double"&gt;38.351197833039713&lt;/D&gt;&lt;D xsi:type="xsd:double"&gt;38.395977252336742&lt;/D&gt;&lt;D xsi:type="xsd:double"&gt;38.475874551418983&lt;/D&gt;&lt;D xsi:type="xsd:double"&gt;38.575427231074279&lt;/D&gt;&lt;D xsi:type="xsd:double"&gt;38.565595511554349&lt;/D&gt;&lt;D xsi:type="xsd:double"&gt;38.577600476037858&lt;/D&gt;&lt;D xsi:type="xsd:double"&gt;38.623956058235642&lt;/D&gt;&lt;D xsi:type="xsd:double"&gt;38.528466469193617&lt;/D&gt;&lt;D xsi:type="xsd:double"&gt;38.502899558457528&lt;/D&gt;&lt;D xsi:type="xsd:double"&gt;38.53068050844702&lt;/D&gt;&lt;D xsi:type="xsd:double"&gt;38.594534669008368&lt;/D&gt;&lt;D xsi:type="xsd:double"&gt;38.557292449175108&lt;/D&gt;&lt;D xsi:type="xsd:double"&gt;38.530285045181557&lt;/D&gt;&lt;D xsi:type="xsd:double"&gt;38.322083774978282&lt;/D&gt;&lt;D xsi:type="xsd:double"&gt;38.402566004172193&lt;/D&gt;&lt;D xsi:type="xsd:double"&gt;38.374560979973531&lt;/D&gt;&lt;D xsi:type="xsd:double"&gt;38.457240435614473&lt;/D&gt;&lt;D xsi:type="xsd:double"&gt;38.458015116226932&lt;/D&gt;&lt;D xsi:type="xsd:double"&gt;38.49146621407894&lt;/D&gt;&lt;D xsi:type="xsd:double"&gt;38.482997615168877&lt;/D&gt;&lt;D xsi:type="xsd:double"&gt;38.57110054276653&lt;/D&gt;&lt;D xsi:type="xsd:double"&gt;38.5822443564618&lt;/D&gt;&lt;D xsi:type="xsd:double"&gt;38.529504676175989&lt;/D&gt;&lt;D xsi:type="xsd:double"&gt;38.585830470286183&lt;/D&gt;&lt;D xsi:type="xsd:double"&gt;38.560350444787673&lt;/D&gt;&lt;D xsi:type="xsd:double"&gt;38.6166344587739&lt;/D&gt;&lt;D xsi:type="xsd:double"&gt;38.663042902968037&lt;/D&gt;&lt;D xsi:type="xsd:double"&gt;38.572494925614969&lt;/D&gt;&lt;D xsi:type="xsd:double"&gt;38.549917778895932&lt;/D&gt;&lt;D xsi:type="xsd:double"&gt;38.586477097550123&lt;/D&gt;&lt;D xsi:type="xsd:double"&gt;38.6155694452892&lt;/D&gt;&lt;D xsi:type="xsd:double"&gt;38.591282658789048&lt;/D&gt;&lt;D xsi:type="xsd:double"&gt;38.624278160377571&lt;/D&gt;&lt;D xsi:type="xsd:double"&gt;38.6158392373612&lt;/D&gt;&lt;D xsi:type="xsd:double"&gt;38.622708840894347&lt;/D&gt;&lt;D xsi:type="xsd:double"&gt;38.6217152302533&lt;/D&gt;&lt;D xsi:type="xsd:double"&gt;38.635609999584148&lt;/D&gt;&lt;D xsi:type="xsd:double"&gt;38.753559633084357&lt;/D&gt;&lt;D xsi:type="xsd:double"&gt;38.786330759311006&lt;/D&gt;&lt;D xsi:type="xsd:double"&gt;38.800164614878028&lt;/D&gt;&lt;D xsi:type="xsd:double"&gt;38.797699702636727&lt;/D&gt;&lt;D xsi:type="xsd:double"&gt;38.802992733610523&lt;/D&gt;&lt;D xsi:type="xsd:double"&gt;38.795095267294784&lt;/D&gt;&lt;D xsi:type="xsd:double"&gt;38.785051066404563&lt;/D&gt;&lt;D xsi:type="xsd:double"&gt;38.845503228766319&lt;/D&gt;&lt;D xsi:type="xsd:double"&gt;38.773076456959&lt;/D&gt;&lt;D xsi:type="xsd:double"&gt;38.749021411862827&lt;/D&gt;&lt;D xsi:type="xsd:double"&gt;38.75394786263081&lt;/D&gt;&lt;D xsi:type="xsd:double"&gt;38.750659728964379&lt;/D&gt;&lt;D xsi:type="xsd:double"&gt;38.74519245497649&lt;/D&gt;&lt;D xsi:type="xsd:double"&gt;38.735332480949893&lt;/D&gt;&lt;D xsi:type="xsd:double"&gt;38.799438272471477&lt;/D&gt;&lt;D xsi:type="xsd:double"&gt;38.818945680626427&lt;/D&gt;&lt;D xsi:type="xsd:double"&gt;38.836595292641171&lt;/D&gt;&lt;D xsi:type="xsd:double"&gt;38.840214445436636&lt;/D&gt;&lt;D xsi:type="xsd:double"&gt;38.815834452359923&lt;/D&gt;&lt;D xsi:type="xsd:double"&gt;38.8336063920853&lt;/D&gt;&lt;D xsi:type="xsd:double"&gt;38.845365881808092&lt;/D&gt;&lt;D xsi:type="xsd:double"&gt;38.951753648235851&lt;/D&gt;&lt;D xsi:type="xsd:double"&gt;38.9620846502617&lt;/D&gt;&lt;D xsi:type="xsd:double"&gt;38.891097786168132&lt;/D&gt;&lt;D xsi:type="xsd:double"&gt;38.969218099530423&lt;/D&gt;&lt;D xsi:type="xsd:double"&gt;38.91861416483264&lt;/D&gt;&lt;D xsi:type="xsd:double"&gt;38.899550771427762&lt;/D&gt;&lt;D xsi:type="xsd:double"&gt;38.907940978304239&lt;/D&gt;&lt;D xsi:type="xsd:double"&gt;38.882142845691007&lt;/D&gt;&lt;D xsi:type="xsd:double"&gt;38.931449473245443&lt;/D&gt;&lt;D xsi:type="xsd:double"&gt;38.915098620577382&lt;/D&gt;&lt;D xsi:type="xsd:double"&gt;38.955413297300211&lt;/D&gt;&lt;D xsi:type="xsd:double"&gt;38.94754987757203&lt;/D&gt;&lt;D xsi:type="xsd:double"&gt;38.951305119866468&lt;/D&gt;&lt;D xsi:type="xsd:double"&gt;38.842084754822473&lt;/D&gt;&lt;D xsi:type="xsd:double"&gt;38.843698694057728&lt;/D&gt;&lt;D xsi:type="xsd:double"&gt;38.93618967777271&lt;/D&gt;&lt;D xsi:type="xsd:double"&gt;38.91508257630997&lt;/D&gt;&lt;D xsi:type="xsd:double"&gt;38.856132663327607&lt;/D&gt;&lt;D xsi:type="xsd:double"&gt;38.8362680197587&lt;/D&gt;&lt;D xsi:type="xsd:double"&gt;38.76184000893285&lt;/D&gt;&lt;D xsi:type="xsd:double"&gt;38.718775257414343&lt;/D&gt;&lt;D xsi:type="xsd:double"&gt;38.69339756655382&lt;/D&gt;&lt;D xsi:type="xsd:double"&gt;38.706745777087171&lt;/D&gt;&lt;D xsi:type="xsd:double"&gt;38.680791605644032&lt;/D&gt;&lt;D xsi:type="xsd:double"&gt;38.668984797796419&lt;/D&gt;&lt;D xsi:type="xsd:double"&gt;38.657541584647987&lt;/D&gt;&lt;D xsi:type="xsd:double"&gt;38.690192511390649&lt;/D&gt;&lt;D xsi:type="xsd:double"&gt;38.688548597453128&lt;/D&gt;&lt;D xsi:type="xsd:double"&gt;38.679012772658858&lt;/D&gt;&lt;D xsi:type="xsd:double"&gt;38.70864649134063&lt;/D&gt;&lt;D xsi:type="xsd:double"&gt;38.761566739006071&lt;/D&gt;&lt;D xsi:type="xsd:double"&gt;38.7601565012633&lt;/D&gt;&lt;D xsi:type="xsd:double"&gt;38.753705277411932&lt;/D&gt;&lt;D xsi:type="xsd:double"&gt;38.76522300593507&lt;/D&gt;&lt;D xsi:type="xsd:double"&gt;38.771365704452833&lt;/D&gt;&lt;D xsi:type="xsd:double"&gt;38.780682169486447&lt;/D&gt;&lt;D xsi:type="xsd:double"&gt;38.739080595701317&lt;/D&gt;&lt;D xsi:type="xsd:double"&gt;38.720980103894391&lt;/D&gt;&lt;D xsi:type="xsd:double"&gt;38.733223666468483&lt;/D&gt;&lt;D xsi:type="xsd:double"&gt;38.75911036632715&lt;/D&gt;&lt;D xsi:type="xsd:double"&gt;38.690506851260672&lt;/D&gt;&lt;D xsi:type="xsd:double"&gt;38.7921634624515&lt;/D&gt;&lt;D xsi:type="xsd:double"&gt;38.765026553706448&lt;/D&gt;&lt;D xsi:type="xsd:double"&gt;38.766161335569848&lt;/D&gt;&lt;D xsi:type="xsd:double"&gt;38.759838653604078&lt;/D&gt;&lt;D xsi:type="xsd:double"&gt;38.723220613333083&lt;/D&gt;&lt;D xsi:type="xsd:double"&gt;38.80810633391625&lt;/D&gt;&lt;D xsi:type="xsd:double"&gt;38.834275264210923&lt;/D&gt;&lt;D xsi:type="xsd:double"&gt;38.866523501133088&lt;/D&gt;&lt;D xsi:type="xsd:double"&gt;38.868983710338142&lt;/D&gt;&lt;D xsi:type="xsd:double"&gt;38.882864403139443&lt;/D&gt;&lt;D xsi:type="xsd:double"&gt;38.845838030150858&lt;/D&gt;&lt;D xsi:type="xsd:double"&gt;38.84555237816236&lt;/D&gt;&lt;D xsi:type="xsd:double"&gt;38.819097271394128&lt;/D&gt;&lt;D xsi:type="xsd:double"&gt;38.806257882159763&lt;/D&gt;&lt;D xsi:type="xsd:double"&gt;38.7889371979728&lt;/D&gt;&lt;D xsi:type="xsd:double"&gt;38.794139574572149&lt;/D&gt;&lt;D xsi:type="xsd:double"&gt;38.7798707807497&lt;/D&gt;&lt;D xsi:type="xsd:double"&gt;38.826328943815867&lt;/D&gt;&lt;D xsi:type="xsd:double"&gt;38.887411072055&lt;/D&gt;&lt;D xsi:type="xsd:double"&gt;38.882959343561481&lt;/D&gt;&lt;D xsi:type="xsd:double"&gt;38.866095150651617&lt;/D&gt;&lt;D xsi:type="xsd:double"&gt;38.865306604575352&lt;/D&gt;&lt;D xsi:type="xsd:double"&gt;38.8915993012108&lt;/D&gt;&lt;D xsi:type="xsd:double"&gt;38.881662289774788&lt;/D&gt;&lt;D xsi:type="xsd:double"&gt;38.8812633045444&lt;/D&gt;&lt;D xsi:type="xsd:double"&gt;38.858102395449819&lt;/D&gt;&lt;D xsi:type="xsd:double"&gt;38.894587560415772&lt;/D&gt;&lt;D xsi:type="xsd:double"&gt;38.868334043890357&lt;/D&gt;&lt;D xsi:type="xsd:double"&gt;38.827238479768347&lt;/D&gt;&lt;D xsi:type="xsd:double"&gt;38.799269081962123&lt;/D&gt;&lt;D xsi:type="xsd:double"&gt;38.834148719836548&lt;/D&gt;&lt;D xsi:type="xsd:double"&gt;38.807919897987972&lt;/D&gt;&lt;D xsi:type="xsd:double"&gt;38.82835103207475&lt;/D&gt;&lt;D xsi:type="xsd:double"&gt;38.8461793270622&lt;/D&gt;&lt;D xsi:type="xsd:double"&gt;38.838934979295978&lt;/D&gt;&lt;D xsi:type="xsd:double"&gt;38.875199792470823&lt;/D&gt;&lt;D xsi:type="xsd:double"&gt;38.864495757252932&lt;/D&gt;&lt;D xsi:type="xsd:double"&gt;38.867160191790909&lt;/D&gt;&lt;D xsi:type="xsd:double"&gt;38.871801797157453&lt;/D&gt;&lt;D xsi:type="xsd:double"&gt;38.930689908067123&lt;/D&gt;&lt;D xsi:type="xsd:double"&gt;38.977651160772027&lt;/D&gt;&lt;D xsi:type="xsd:double"&gt;39.01023612057913&lt;/D&gt;&lt;D xsi:type="xsd:double"&gt;39.029769028328282&lt;/D&gt;&lt;D xsi:type="xsd:double"&gt;39.016085055229247&lt;/D&gt;&lt;D xsi:type="xsd:double"&gt;39.048177561008067&lt;/D&gt;&lt;D xsi:type="xsd:double"&gt;39.101987904463734&lt;/D&gt;&lt;D xsi:type="xsd:double"&gt;39.094692170039558&lt;/D&gt;&lt;D xsi:type="xsd:double"&gt;39.157315737503332&lt;/D&gt;&lt;D xsi:type="xsd:double"&gt;39.170739620168&lt;/D&gt;&lt;D xsi:type="xsd:double"&gt;39.084860428558947&lt;/D&gt;&lt;D xsi:type="xsd:double"&gt;38.87667949961903&lt;/D&gt;&lt;D xsi:type="xsd:double"&gt;38.93880075701167&lt;/D&gt;&lt;D xsi:type="xsd:double"&gt;39.032989003445117&lt;/D&gt;&lt;D xsi:type="xsd:double"&gt;38.984648210024979&lt;/D&gt;&lt;D xsi:type="xsd:double"&gt;39.0187895708121&lt;/D&gt;&lt;D xsi:type="xsd:double"&gt;39.140899037695682&lt;/D&gt;&lt;D xsi:type="xsd:double"&gt;39.124009941510273&lt;/D&gt;&lt;D xsi:type="xsd:double"&gt;39.098292258970957&lt;/D&gt;&lt;D xsi:type="xsd:double"&gt;39.0814001452691&lt;/D&gt;&lt;D xsi:type="xsd:double"&gt;38.968994932598847&lt;/D&gt;&lt;D xsi:type="xsd:double"&gt;38.961627590452231&lt;/D&gt;&lt;D xsi:type="xsd:double"&gt;38.97960158306&lt;/D&gt;&lt;D xsi:type="xsd:double"&gt;38.863300174603083&lt;/D&gt;&lt;D xsi:type="xsd:double"&gt;38.929958375008042&lt;/D&gt;&lt;D xsi:type="xsd:double"&gt;38.959167800296981&lt;/D&gt;&lt;D xsi:type="xsd:double"&gt;38.945963776346119&lt;/D&gt;&lt;D xsi:type="xsd:double"&gt;38.952050225279017&lt;/D&gt;&lt;D xsi:type="xsd:double"&gt;38.991512132302553&lt;/D&gt;&lt;D xsi:type="xsd:double"&gt;38.888117349805107&lt;/D&gt;&lt;D xsi:type="xsd:double"&gt;38.888658191602708&lt;/D&gt;&lt;D xsi:type="xsd:double"&gt;38.917882013823572&lt;/D&gt;&lt;D xsi:type="xsd:double"&gt;38.943366379799762&lt;/D&gt;&lt;D xsi:type="xsd:double"&gt;38.885550568389753&lt;/D&gt;&lt;D xsi:type="xsd:double"&gt;38.901831372920952&lt;/D&gt;&lt;D xsi:type="xsd:double"&gt;39.079590349282363&lt;/D&gt;&lt;D xsi:type="xsd:double"&gt;39.071402769582207&lt;/D&gt;&lt;D xsi:type="xsd:double"&gt;38.951783205065418&lt;/D&gt;&lt;D xsi:type="xsd:double"&gt;38.942690891323153&lt;/D&gt;&lt;D xsi:type="xsd:double"&gt;38.993914188654038&lt;/D&gt;&lt;D xsi:type="xsd:double"&gt;39.028795695045787&lt;/D&gt;&lt;D xsi:type="xsd:double"&gt;39.005435789304869&lt;/D&gt;&lt;D xsi:type="xsd:double"&gt;38.971648734798123&lt;/D&gt;&lt;D xsi:type="xsd:double"&gt;38.953555565720343&lt;/D&gt;&lt;D xsi:type="xsd:double"&gt;38.95668846105616&lt;/D&gt;&lt;D xsi:type="xsd:double"&gt;38.95548838610344&lt;/D&gt;&lt;D xsi:type="xsd:double"&gt;38.993110664140971&lt;/D&gt;&lt;D xsi:type="xsd:double"&gt;39.04354095724355&lt;/D&gt;&lt;D xsi:type="xsd:double"&gt;39.155644121943283&lt;/D&gt;&lt;D xsi:type="xsd:double"&gt;39.122854301363013&lt;/D&gt;&lt;D xsi:type="xsd:double"&gt;39.18907838719695&lt;/D&gt;&lt;D xsi:type="xsd:double"&gt;39.206844366111874&lt;/D&gt;&lt;D xsi:type="xsd:double"&gt;39.238953683551188&lt;/D&gt;&lt;D xsi:type="xsd:double"&gt;39.140120589891673&lt;/D&gt;&lt;D xsi:type="xsd:double"&gt;39.161247615524623&lt;/D&gt;&lt;D xsi:type="xsd:double"&gt;39.165242874277361&lt;/D&gt;&lt;D xsi:type="xsd:double"&gt;39.208208206362087&lt;/D&gt;&lt;D xsi:type="xsd:double"&gt;39.196058149864442&lt;/D&gt;&lt;D xsi:type="xsd:double"&gt;39.214766130050343&lt;/D&gt;&lt;D xsi:type="xsd:double"&gt;39.377355197309527&lt;/D&gt;&lt;D xsi:type="xsd:double"&gt;39.347057939911508&lt;/D&gt;&lt;D xsi:type="xsd:double"&gt;39.442381811845642&lt;/D&gt;&lt;D xsi:type="xsd:double"&gt;39.445972227568561&lt;/D&gt;&lt;D xsi:type="xsd:double"&gt;39.419536489177077&lt;/D&gt;&lt;D xsi:type="xsd:double"&gt;39.418249134359662&lt;/D&gt;&lt;D xsi:type="xsd:double"&gt;39.435088898652452&lt;/D&gt;&lt;D xsi:type="xsd:double"&gt;39.4072039344128&lt;/D&gt;&lt;D xsi:type="xsd:double"&gt;39.517525560444639&lt;/D&gt;&lt;D xsi:type="xsd:double"&gt;39.480819311879181&lt;/D&gt;&lt;D xsi:type="xsd:double"&gt;39.51636472107397&lt;/D&gt;&lt;D xsi:type="xsd:double"&gt;39.518306473906136&lt;/D&gt;&lt;D xsi:type="xsd:double"&gt;39.516484683649&lt;/D&gt;&lt;D xsi:type="xsd:double"&gt;39.470946856538838&lt;/D&gt;&lt;D xsi:type="xsd:double"&gt;39.468636567328971&lt;/D&gt;&lt;D xsi:type="xsd:double"&gt;39.472533757954373&lt;/D&gt;&lt;D xsi:type="xsd:double"&gt;39.454734194995922&lt;/D&gt;&lt;D xsi:type="xsd:double"&gt;39.477932999395172&lt;/D&gt;&lt;D xsi:type="xsd:double"&gt;39.455910965661971&lt;/D&gt;&lt;D xsi:type="xsd:double"&gt;39.473095918611278&lt;/D&gt;&lt;D xsi:type="xsd:double"&gt;39.482002409861011&lt;/D&gt;&lt;D xsi:type="xsd:double"&gt;39.473122465404209&lt;/D&gt;&lt;D xsi:type="xsd:double"&gt;39.650583531004919&lt;/D&gt;&lt;D xsi:type="xsd:double"&gt;39.616495353646847&lt;/D&gt;&lt;D xsi:type="xsd:double"&gt;39.617174495936993&lt;/D&gt;&lt;D xsi:type="xsd:double"&gt;39.607010866948578&lt;/D&gt;&lt;D xsi:type="xsd:double"&gt;39.640033971349993&lt;/D&gt;&lt;D xsi:type="xsd:double"&gt;39.654995851678891&lt;/D&gt;&lt;D xsi:type="xsd:double"&gt;39.652323618029911&lt;/D&gt;&lt;D xsi:type="xsd:double"&gt;39.669898998961607&lt;/D&gt;&lt;D xsi:type="xsd:double"&gt;39.703982459986833&lt;/D&gt;&lt;D xsi:type="xsd:double"&gt;39.666954639775753&lt;/D&gt;&lt;D xsi:type="xsd:double"&gt;39.693386454864793&lt;/D&gt;&lt;D xsi:type="xsd:double"&gt;39.6916365202494&lt;/D&gt;&lt;D xsi:type="xsd:double"&gt;39.707099588987766&lt;/D&gt;&lt;D xsi:type="xsd:double"&gt;39.603257636427287&lt;/D&gt;&lt;D xsi:type="xsd:double"&gt;39.67129884412293&lt;/D&gt;&lt;D xsi:type="xsd:double"&gt;39.51733809894391&lt;/D&gt;&lt;D xsi:type="xsd:double"&gt;39.566755753394972&lt;/D&gt;&lt;D xsi:type="xsd:double"&gt;39.535708936594993&lt;/D&gt;&lt;D xsi:type="xsd:double"&gt;39.537932258703613&lt;/D&gt;&lt;D xsi:type="xsd:double"&gt;39.590278780949532&lt;/D&gt;&lt;D xsi:type="xsd:double"&gt;39.476415858641118&lt;/D&gt;&lt;D xsi:type="xsd:double"&gt;39.510083991611&lt;/D&gt;&lt;D xsi:type="xsd:double"&gt;39.534850713949872&lt;/D&gt;&lt;D xsi:type="xsd:double"&gt;39.591513549529743&lt;/D&gt;&lt;D xsi:type="xsd:double"&gt;39.570132264050343&lt;/D&gt;&lt;D xsi:type="xsd:double"&gt;39.54923090806647&lt;/D&gt;&lt;D xsi:type="xsd:double"&gt;39.572556177922777&lt;/D&gt;&lt;D xsi:type="xsd:double"&gt;39.565364821057088&lt;/D&gt;&lt;D xsi:type="xsd:double"&gt;39.573484579139318&lt;/D&gt;&lt;D xsi:type="xsd:double"&gt;39.590237231786183&lt;/D&gt;&lt;D xsi:type="xsd:double"&gt;39.59504617015935&lt;/D&gt;&lt;D xsi:type="xsd:double"&gt;39.576967062261517&lt;/D&gt;&lt;D xsi:type="xsd:double"&gt;39.56672988466805&lt;/D&gt;&lt;D xsi:type="xsd:double"&gt;39.582644588673944&lt;/D&gt;&lt;D xsi:type="xsd:double"&gt;39.591505908140832&lt;/D&gt;&lt;D xsi:type="xsd:double"&gt;39.609485299624623&lt;/D&gt;&lt;D xsi:type="xsd:double"&gt;39.596124991190493&lt;/D&gt;&lt;D xsi:type="xsd:double"&gt;39.822482185219073&lt;/D&gt;&lt;D xsi:type="xsd:double"&gt;39.742955192691511&lt;/D&gt;&lt;D xsi:type="xsd:double"&gt;39.538417392629327&lt;/D&gt;&lt;D xsi:type="xsd:double"&gt;39.580211897480588&lt;/D&gt;&lt;D xsi:type="xsd:double"&gt;39.5712411908918&lt;/D&gt;&lt;D xsi:type="xsd:double"&gt;39.579712816678622&lt;/D&gt;&lt;D xsi:type="xsd:double"&gt;39.568213002074252&lt;/D&gt;&lt;D xsi:type="xsd:double"&gt;39.607248155144433&lt;/D&gt;&lt;D xsi:type="xsd:double"&gt;38.949067525211483&lt;/D&gt;&lt;D xsi:type="xsd:double"&gt;38.9464619554969&lt;/D&gt;&lt;D xsi:type="xsd:double"&gt;38.980438049655589&lt;/D&gt;&lt;D xsi:type="xsd:double"&gt;38.990523930292547&lt;/D&gt;&lt;D xsi:type="xsd:double"&gt;38.95543474212927&lt;/D&gt;&lt;D xsi:type="xsd:double"&gt;38.993489021641&lt;/D&gt;&lt;D xsi:type="xsd:double"&gt;38.9939801925125&lt;/D&gt;&lt;D xsi:type="xsd:double"&gt;39.024716025880949&lt;/D&gt;&lt;D xsi:type="xsd:double"&gt;39.016200364613162&lt;/D&gt;&lt;D xsi:type="xsd:double"&gt;39.056968372011639&lt;/D&gt;&lt;D xsi:type="xsd:double"&gt;39.093055159278912&lt;/D&gt;&lt;D xsi:type="xsd:double"&gt;39.091985577917882&lt;/D&gt;&lt;D xsi:type="xsd:double"&gt;39.0510765540418&lt;/D&gt;&lt;D xsi:type="xsd:double"&gt;39.020349795143268&lt;/D&gt;&lt;D xsi:type="xsd:double"&gt;39.075166722541908&lt;/D&gt;&lt;D xsi:type="xsd:double"&gt;39.075598140177178&lt;/D&gt;&lt;D xsi:type="xsd:double"&gt;39.09562322699913&lt;/D&gt;&lt;D xsi:type="xsd:double"&gt;39.079396425850433&lt;/D&gt;&lt;D xsi:type="xsd:double"&gt;39.10389670539027&lt;/D&gt;&lt;D xsi:type="xsd:double"&gt;39.019227708840987&lt;/D&gt;&lt;D xsi:type="xsd:double"&gt;39.029748082032668&lt;/D&gt;&lt;D xsi:type="xsd:double"&gt;39.042226320292023&lt;/D&gt;&lt;D xsi:type="xsd:double"&gt;39.025594913705127&lt;/D&gt;&lt;D xsi:type="xsd:double"&gt;39.049863809088627&lt;/D&gt;&lt;D xsi:type="xsd:double"&gt;39.057639573072493&lt;/D&gt;&lt;D xsi:type="xsd:double"&gt;39.060896515389942&lt;/D&gt;&lt;D xsi:type="xsd:double"&gt;39.052905809773563&lt;/D&gt;&lt;D xsi:type="xsd:double"&gt;39.0432785220366&lt;/D&gt;&lt;D xsi:type="xsd:double"&gt;39.057053487431958&lt;/D&gt;&lt;D xsi:type="xsd:double"&gt;39.0503848830646&lt;/D&gt;&lt;D xsi:type="xsd:double"&gt;39.059406625393578&lt;/D&gt;&lt;D xsi:type="xsd:double"&gt;39.064565086880037&lt;/D&gt;&lt;D xsi:type="xsd:double"&gt;39.062093352689828&lt;/D&gt;&lt;D xsi:type="xsd:double"&gt;39.081465691241178&lt;/D&gt;&lt;D xsi:type="xsd:double"&gt;39.113262647343959&lt;/D&gt;&lt;D xsi:type="xsd:double"&gt;39.06473242336611&lt;/D&gt;&lt;D xsi:type="xsd:double"&gt;39.048491152452158&lt;/D&gt;&lt;D xsi:type="xsd:double"&gt;39.053149163612261&lt;/D&gt;&lt;D xsi:type="xsd:double"&gt;39.072305978388357&lt;/D&gt;&lt;D xsi:type="xsd:double"&gt;38.9554832802939&lt;/D&gt;&lt;D xsi:type="xsd:double"&gt;38.942206833405344&lt;/D&gt;&lt;D xsi:type="xsd:double"&gt;39.00882598939684&lt;/D&gt;&lt;D xsi:type="xsd:double"&gt;39.01070640060351&lt;/D&gt;&lt;D xsi:type="xsd:double"&gt;38.94056649703743&lt;/D&gt;&lt;D xsi:type="xsd:double"&gt;39.016332987520308&lt;/D&gt;&lt;D xsi:type="xsd:double"&gt;39.050516692407307&lt;/D&gt;&lt;D xsi:type="xsd:double"&gt;39.096987769682933&lt;/D&gt;&lt;D xsi:type="xsd:double"&gt;39.064226920475107&lt;/D&gt;&lt;D xsi:type="xsd:double"&gt;39.104384059475663&lt;/D&gt;&lt;D xsi:type="xsd:double"&gt;39.129186342534162&lt;/D&gt;&lt;D xsi:type="xsd:double"&gt;39.271097093707247&lt;/D&gt;&lt;D xsi:type="xsd:double"&gt;39.409537366523928&lt;/D&gt;&lt;D xsi:type="xsd:double"&gt;39.428372703405323&lt;/D&gt;&lt;D xsi:type="xsd:double"&gt;39.4727288752519&lt;/D&gt;&lt;D xsi:type="xsd:double"&gt;39.522271916263541&lt;/D&gt;&lt;D xsi:type="xsd:double"&gt;39.53123263940131&lt;/D&gt;&lt;D xsi:type="xsd:double"&gt;39.338667933982613&lt;/D&gt;&lt;D xsi:type="xsd:double"&gt;39.524330246488283&lt;/D&gt;&lt;D xsi:type="xsd:double"&gt;39.504827678173889&lt;/D&gt;&lt;D xsi:type="xsd:double"&gt;39.420821910710423&lt;/D&gt;&lt;D xsi:type="xsd:double"&gt;39.416611035939027&lt;/D&gt;&lt;D xsi:type="xsd:double"&gt;39.519477046452558&lt;/D&gt;&lt;D xsi:type="xsd:double"&gt;39.52970898394635&lt;/D&gt;&lt;D xsi:type="xsd:double"&gt;39.516128893366307&lt;/D&gt;&lt;D xsi:type="xsd:double"&gt;39.4871598740671&lt;/D&gt;&lt;D xsi:type="xsd:double"&gt;39.542641893178541&lt;/D&gt;&lt;D xsi:type="xsd:double"&gt;39.627280516694121&lt;/D&gt;&lt;D xsi:type="xsd:double"&gt;39.644883135673489&lt;/D&gt;&lt;D xsi:type="xsd:double"&gt;39.636490705832848&lt;/D&gt;&lt;D xsi:type="xsd:double"&gt;39.77523135692131&lt;/D&gt;&lt;D xsi:type="xsd:double"&gt;39.799500670842463&lt;/D&gt;&lt;D xsi:type="xsd:double"&gt;39.685398698319013&lt;/D&gt;&lt;D xsi:type="xsd:double"&gt;39.610400175003029&lt;/D&gt;&lt;D xsi:type="xsd:double"&gt;39.551672475623043&lt;/D&gt;&lt;D xsi:type="xsd:double"&gt;39.514188948123717&lt;/D&gt;&lt;D xsi:type="xsd:double"&gt;39.595279243183768&lt;/D&gt;&lt;D xsi:type="xsd:double"&gt;39.573020348395268&lt;/D&gt;&lt;D xsi:type="xsd:double"&gt;39.57626096313578&lt;/D&gt;&lt;D xsi:type="xsd:double"&gt;39.660447243322231&lt;/D&gt;&lt;D xsi:type="xsd:double"&gt;39.630920142935928&lt;/D&gt;&lt;D xsi:type="xsd:double"&gt;39.713064415402748&lt;/D&gt;&lt;D xsi:type="xsd:double"&gt;40.030820864659411&lt;/D&gt;&lt;D xsi:type="xsd:double"&gt;39.95685670291585&lt;/D&gt;&lt;D xsi:type="xsd:double"&gt;39.9109773501689&lt;/D&gt;&lt;D xsi:type="xsd:double"&gt;39.9599720031138&lt;/D&gt;&lt;D xsi:type="xsd:double"&gt;39.990304793072653&lt;/D&gt;&lt;D xsi:type="xsd:double"&gt;39.8657109189332&lt;/D&gt;&lt;D xsi:type="xsd:double"&gt;39.972786835854407&lt;/D&gt;&lt;D xsi:type="xsd:double"&gt;39.965029115524111&lt;/D&gt;&lt;D xsi:type="xsd:double"&gt;39.985566965474838&lt;/D&gt;&lt;D xsi:type="xsd:double"&gt;39.959072091783341&lt;/D&gt;&lt;D xsi:type="xsd:double"&gt;39.97571464471541&lt;/D&gt;&lt;D xsi:type="xsd:double"&gt;39.957467694746192&lt;/D&gt;&lt;D xsi:type="xsd:double"&gt;39.952777509249977&lt;/D&gt;&lt;D xsi:type="xsd:double"&gt;39.934779693245893&lt;/D&gt;&lt;D xsi:type="xsd:double"&gt;39.846982352065261&lt;/D&gt;&lt;D xsi:type="xsd:double"&gt;39.869927308825943&lt;/D&gt;&lt;D xsi:type="xsd:double"&gt;39.8587958617023&lt;/D&gt;&lt;D xsi:type="xsd:double"&gt;39.8218472935749&lt;/D&gt;&lt;D xsi:type="xsd:double"&gt;39.824213992666152&lt;/D&gt;&lt;D xsi:type="xsd:double"&gt;39.880148255662881&lt;/D&gt;&lt;D xsi:type="xsd:double"&gt;39.885397809516213&lt;/D&gt;&lt;D xsi:type="xsd:double"&gt;39.876277897221541&lt;/D&gt;&lt;D xsi:type="xsd:double"&gt;39.896125804766463&lt;/D&gt;&lt;D xsi:type="xsd:double"&gt;39.900049295323591&lt;/D&gt;&lt;D xsi:type="xsd:double"&gt;39.910672036179342&lt;/D&gt;&lt;D xsi:type="xsd:double"&gt;39.898184587378957&lt;/D&gt;&lt;D xsi:type="xsd:double"&gt;40.013182296029882&lt;/D&gt;&lt;D xsi:type="xsd:double"&gt;39.907221617331139&lt;/D&gt;&lt;D xsi:type="xsd:double"&gt;39.937536449454917&lt;/D&gt;&lt;D xsi:type="xsd:double"&gt;39.983810688372017&lt;/D&gt;&lt;D xsi:type="xsd:double"&gt;40.054052046320663&lt;/D&gt;&lt;D xsi:type="xsd:double"&gt;40.144405111955173&lt;/D&gt;&lt;D xsi:type="xsd:double"&gt;40.049043226880833&lt;/D&gt;&lt;D xsi:type="xsd:double"&gt;40.05103285436077&lt;/D&gt;&lt;D xsi:type="xsd:double"&gt;40.046083805130877&lt;/D&gt;&lt;D xsi:type="xsd:double"&gt;40.060669364865348&lt;/D&gt;&lt;D xsi:type="xsd:double"&gt;40.04163204475789&lt;/D&gt;&lt;D xsi:type="xsd:double"&gt;40.053024615012333&lt;/D&gt;&lt;D xsi:type="xsd:double"&gt;40.035713900438459&lt;/D&gt;&lt;D xsi:type="xsd:double"&gt;40.0266601697523&lt;/D&gt;&lt;D xsi:type="xsd:double"&gt;39.879695996562191&lt;/D&gt;&lt;D xsi:type="xsd:double"&gt;39.842460902522348&lt;/D&gt;&lt;D xsi:type="xsd:double"&gt;39.847023716720948&lt;/D&gt;&lt;D xsi:type="xsd:double"&gt;39.867264888054883&lt;/D&gt;&lt;D xsi:type="xsd:double"&gt;39.974679144687919&lt;/D&gt;&lt;D xsi:type="xsd:double"&gt;39.970845474784227&lt;/D&gt;&lt;D xsi:type="xsd:double"&gt;40.00494358679498&lt;/D&gt;&lt;D xsi:type="xsd:double"&gt;40.074595179049012&lt;/D&gt;&lt;D xsi:type="xsd:double"&gt;40.063263102510938&lt;/D&gt;&lt;D xsi:type="xsd:double"&gt;40.085052440467507&lt;/D&gt;&lt;D xsi:type="xsd:double"&gt;39.8743790774</t>
        </r>
      </text>
    </comment>
    <comment ref="A72" authorId="0" shapeId="0">
      <text>
        <r>
          <rPr>
            <b/>
            <sz val="9"/>
            <color indexed="81"/>
            <rFont val="Tahoma"/>
            <charset val="1"/>
          </rPr>
          <t>05678&lt;/D&gt;&lt;D xsi:type="xsd:double"&gt;39.968474383504642&lt;/D&gt;&lt;D xsi:type="xsd:double"&gt;39.986927212487707&lt;/D&gt;&lt;D xsi:type="xsd:double"&gt;39.85769313174827&lt;/D&gt;&lt;D xsi:type="xsd:double"&gt;39.889073629820437&lt;/D&gt;&lt;D xsi:type="xsd:double"&gt;39.902067594217968&lt;/D&gt;&lt;D xsi:type="xsd:double"&gt;39.926380456691327&lt;/D&gt;&lt;D xsi:type="xsd:double"&gt;39.901384090370449&lt;/D&gt;&lt;D xsi:type="xsd:double"&gt;39.848139907757172&lt;/D&gt;&lt;D xsi:type="xsd:double"&gt;39.804144849010036&lt;/D&gt;&lt;D xsi:type="xsd:double"&gt;40.015169354640413&lt;/D&gt;&lt;D xsi:type="xsd:double"&gt;40.008993785428679&lt;/D&gt;&lt;D xsi:type="xsd:double"&gt;40.041066677240337&lt;/D&gt;&lt;D xsi:type="xsd:double"&gt;40.0146003052248&lt;/D&gt;&lt;D xsi:type="xsd:double"&gt;39.961509721015361&lt;/D&gt;&lt;D xsi:type="xsd:double"&gt;40.031776522366869&lt;/D&gt;&lt;D xsi:type="xsd:double"&gt;40.005932196286423&lt;/D&gt;&lt;D xsi:type="xsd:double"&gt;40.004966821031253&lt;/D&gt;&lt;D xsi:type="xsd:double"&gt;39.928193181401291&lt;/D&gt;&lt;D xsi:type="xsd:double"&gt;40.002122785853508&lt;/D&gt;&lt;D xsi:type="xsd:double"&gt;40.049608692199307&lt;/D&gt;&lt;D xsi:type="xsd:double"&gt;40.002250089091589&lt;/D&gt;&lt;D xsi:type="xsd:double"&gt;39.82598886720136&lt;/D&gt;&lt;D xsi:type="xsd:double"&gt;39.86616270947102&lt;/D&gt;&lt;D xsi:type="xsd:double"&gt;39.830728428212481&lt;/D&gt;&lt;D xsi:type="xsd:double"&gt;39.696858293792623&lt;/D&gt;&lt;D xsi:type="xsd:double"&gt;39.698546841330533&lt;/D&gt;&lt;D xsi:type="xsd:double"&gt;39.681179334663582&lt;/D&gt;&lt;D xsi:type="xsd:double"&gt;39.678443420922093&lt;/D&gt;&lt;D xsi:type="xsd:double"&gt;39.6098413170426&lt;/D&gt;&lt;D xsi:type="xsd:double"&gt;39.6553995661461&lt;/D&gt;&lt;D xsi:type="xsd:double"&gt;39.640843585642664&lt;/D&gt;&lt;D xsi:type="xsd:double"&gt;39.720836387337528&lt;/D&gt;&lt;D xsi:type="xsd:double"&gt;39.676360830876988&lt;/D&gt;&lt;D xsi:type="xsd:double"&gt;39.692132949844748&lt;/D&gt;&lt;D xsi:type="xsd:double"&gt;39.682785735091677&lt;/D&gt;&lt;D xsi:type="xsd:double"&gt;39.729785012916118&lt;/D&gt;&lt;D xsi:type="xsd:double"&gt;39.8513759593319&lt;/D&gt;&lt;D xsi:type="xsd:double"&gt;39.85298335551628&lt;/D&gt;&lt;D xsi:type="xsd:double"&gt;39.883428061341213&lt;/D&gt;&lt;D xsi:type="xsd:double"&gt;39.81182703903157&lt;/D&gt;&lt;D xsi:type="xsd:double"&gt;39.778050968221343&lt;/D&gt;&lt;D xsi:type="xsd:double"&gt;39.788699341696507&lt;/D&gt;&lt;D xsi:type="xsd:double"&gt;39.7785250073153&lt;/D&gt;&lt;D xsi:type="xsd:double"&gt;39.42181339830482&lt;/D&gt;&lt;D xsi:type="xsd:double"&gt;39.420412963939718&lt;/D&gt;&lt;D xsi:type="xsd:double"&gt;39.405333083854&lt;/D&gt;&lt;D xsi:type="xsd:double"&gt;39.469340340599977&lt;/D&gt;&lt;D xsi:type="xsd:double"&gt;39.517138162042031&lt;/D&gt;&lt;D xsi:type="xsd:double"&gt;39.501286172301462&lt;/D&gt;&lt;D xsi:type="xsd:double"&gt;39.625380103765778&lt;/D&gt;&lt;D xsi:type="xsd:double"&gt;39.617886205859918&lt;/D&gt;&lt;D xsi:type="xsd:double"&gt;39.659350028630229&lt;/D&gt;&lt;D xsi:type="xsd:double"&gt;39.668494936120112&lt;/D&gt;&lt;D xsi:type="xsd:double"&gt;39.653716027555532&lt;/D&gt;&lt;D xsi:type="xsd:double"&gt;39.653495508748243&lt;/D&gt;&lt;D xsi:type="xsd:double"&gt;39.537336115470218&lt;/D&gt;&lt;D xsi:type="xsd:double"&gt;39.520785599668692&lt;/D&gt;&lt;D xsi:type="xsd:double"&gt;39.550567499084408&lt;/D&gt;&lt;D xsi:type="xsd:double"&gt;39.547899749550858&lt;/D&gt;&lt;D xsi:type="xsd:double"&gt;39.494470867147427&lt;/D&gt;&lt;D xsi:type="xsd:double"&gt;39.5188209552013&lt;/D&gt;&lt;D xsi:type="xsd:double"&gt;39.478029590085413&lt;/D&gt;&lt;D xsi:type="xsd:double"&gt;39.618562063733243&lt;/D&gt;&lt;D xsi:type="xsd:double"&gt;39.584542192171241&lt;/D&gt;&lt;D xsi:type="xsd:double"&gt;39.5985572897469&lt;/D&gt;&lt;D xsi:type="xsd:double"&gt;39.636585919642293&lt;/D&gt;&lt;D xsi:type="xsd:double"&gt;39.715002942824917&lt;/D&gt;&lt;D xsi:type="xsd:double"&gt;39.735928274965516&lt;/D&gt;&lt;D xsi:type="xsd:double"&gt;39.771673875555379&lt;/D&gt;&lt;D xsi:type="xsd:double"&gt;39.717487915680287&lt;/D&gt;&lt;D xsi:type="xsd:double"&gt;39.684633583113623&lt;/D&gt;&lt;D xsi:type="xsd:double"&gt;39.6745016322063&lt;/D&gt;&lt;D xsi:type="xsd:double"&gt;39.672827427104373&lt;/D&gt;&lt;D xsi:type="xsd:double"&gt;39.718166778506&lt;/D&gt;&lt;D xsi:type="xsd:double"&gt;39.735397598173009&lt;/D&gt;&lt;D xsi:type="xsd:double"&gt;39.744861689917741&lt;/D&gt;&lt;D xsi:type="xsd:double"&gt;39.795712376511467&lt;/D&gt;&lt;D xsi:type="xsd:double"&gt;39.778549356405946&lt;/D&gt;&lt;D xsi:type="xsd:double"&gt;39.811283117739713&lt;/D&gt;&lt;D xsi:type="xsd:double"&gt;39.867640235759083&lt;/D&gt;&lt;D xsi:type="xsd:double"&gt;39.870030967038772&lt;/D&gt;&lt;D xsi:type="xsd:double"&gt;39.8692506707049&lt;/D&gt;&lt;D xsi:type="xsd:double"&gt;39.83398611655889&lt;/D&gt;&lt;D xsi:type="xsd:double"&gt;39.873670645129813&lt;/D&gt;&lt;D xsi:type="xsd:double"&gt;39.866889788525441&lt;/D&gt;&lt;D xsi:type="xsd:double"&gt;39.890226008967673&lt;/D&gt;&lt;D xsi:type="xsd:double"&gt;39.933989357123558&lt;/D&gt;&lt;D xsi:type="xsd:double"&gt;39.957824524991551&lt;/D&gt;&lt;D xsi:type="xsd:double"&gt;39.964674161347617&lt;/D&gt;&lt;D xsi:type="xsd:double"&gt;39.892587601181859&lt;/D&gt;&lt;D xsi:type="xsd:double"&gt;39.952449667296257&lt;/D&gt;&lt;D xsi:type="xsd:double"&gt;39.941988550665243&lt;/D&gt;&lt;D xsi:type="xsd:double"&gt;39.992581913172629&lt;/D&gt;&lt;D xsi:type="xsd:double"&gt;39.995240085290519&lt;/D&gt;&lt;D xsi:type="xsd:double"&gt;39.984414578444763&lt;/D&gt;&lt;D xsi:type="xsd:double"&gt;39.948943312203468&lt;/D&gt;&lt;D xsi:type="xsd:double"&gt;39.944706744288688&lt;/D&gt;&lt;D xsi:type="xsd:double"&gt;39.923458829337783&lt;/D&gt;&lt;D xsi:type="xsd:double"&gt;39.87658383090983&lt;/D&gt;&lt;D xsi:type="xsd:double"&gt;39.868665691704336&lt;/D&gt;&lt;D xsi:type="xsd:double"&gt;39.908486813603972&lt;/D&gt;&lt;D xsi:type="xsd:double"&gt;39.865370741402053&lt;/D&gt;&lt;D xsi:type="xsd:double"&gt;39.819953704414807&lt;/D&gt;&lt;D xsi:type="xsd:double"&gt;39.802139267397692&lt;/D&gt;&lt;D xsi:type="xsd:double"&gt;39.808705604974563&lt;/D&gt;&lt;D xsi:type="xsd:double"&gt;39.737306725779192&lt;/D&gt;&lt;D xsi:type="xsd:double"&gt;39.743558863462347&lt;/D&gt;&lt;D xsi:type="xsd:double"&gt;39.755116427939&lt;/D&gt;&lt;D xsi:type="xsd:double"&gt;39.640158208740118&lt;/D&gt;&lt;D xsi:type="xsd:double"&gt;39.733713460635428&lt;/D&gt;&lt;D xsi:type="xsd:double"&gt;39.775503244045673&lt;/D&gt;&lt;D xsi:type="xsd:double"&gt;39.753176336515153&lt;/D&gt;&lt;D xsi:type="xsd:double"&gt;39.851580690132927&lt;/D&gt;&lt;D xsi:type="xsd:double"&gt;39.885540817725392&lt;/D&gt;&lt;D xsi:type="xsd:double"&gt;39.931111153463718&lt;/D&gt;&lt;D xsi:type="xsd:double"&gt;39.897675785463079&lt;/D&gt;&lt;D xsi:type="xsd:double"&gt;39.837472085690933&lt;/D&gt;&lt;D xsi:type="xsd:double"&gt;39.889286956514447&lt;/D&gt;&lt;D xsi:type="xsd:double"&gt;39.900538794188613&lt;/D&gt;&lt;D xsi:type="xsd:double"&gt;39.859091903732462&lt;/D&gt;&lt;D xsi:type="xsd:double"&gt;39.794966222079573&lt;/D&gt;&lt;D xsi:type="xsd:double"&gt;39.851721418056393&lt;/D&gt;&lt;D xsi:type="xsd:double"&gt;39.820871982389328&lt;/D&gt;&lt;D xsi:type="xsd:double"&gt;39.794655790958771&lt;/D&gt;&lt;D xsi:type="xsd:double"&gt;39.879353756424358&lt;/D&gt;&lt;D xsi:type="xsd:double"&gt;39.877784771560023&lt;/D&gt;&lt;D xsi:type="xsd:double"&gt;40.026651800995438&lt;/D&gt;&lt;D xsi:type="xsd:double"&gt;40.02209726942651&lt;/D&gt;&lt;D xsi:type="xsd:double"&gt;40.1227186827272&lt;/D&gt;&lt;D xsi:type="xsd:double"&gt;40.05612586771565&lt;/D&gt;&lt;D xsi:type="xsd:double"&gt;40.1156105667464&lt;/D&gt;&lt;D xsi:type="xsd:double"&gt;40.150041755312387&lt;/D&gt;&lt;D xsi:type="xsd:double"&gt;40.1939111134976&lt;/D&gt;&lt;D xsi:type="xsd:double"&gt;40.256042560017889&lt;/D&gt;&lt;D xsi:type="xsd:double"&gt;40.175619977451127&lt;/D&gt;&lt;D xsi:type="xsd:double"&gt;40.246920156397891&lt;/D&gt;&lt;D xsi:type="xsd:double"&gt;40.168085407513779&lt;/D&gt;&lt;D xsi:type="xsd:double"&gt;39.704776982939883&lt;/D&gt;&lt;D xsi:type="xsd:double"&gt;39.755713206816239&lt;/D&gt;&lt;D xsi:type="xsd:double"&gt;39.748643154226137&lt;/D&gt;&lt;D xsi:type="xsd:double"&gt;39.740131535636444&lt;/D&gt;&lt;D xsi:type="xsd:double"&gt;39.73168735278432&lt;/D&gt;&lt;D xsi:type="xsd:double"&gt;39.694394525771287&lt;/D&gt;&lt;D xsi:type="xsd:double"&gt;39.72071822492822&lt;/D&gt;&lt;D xsi:type="xsd:double"&gt;39.808216518813&lt;/D&gt;&lt;D xsi:type="xsd:double"&gt;39.77133112651191&lt;/D&gt;&lt;D xsi:type="xsd:double"&gt;39.790508808473419&lt;/D&gt;&lt;D xsi:type="xsd:double"&gt;39.765155281542&lt;/D&gt;&lt;D xsi:type="xsd:double"&gt;39.757121127583133&lt;/D&gt;&lt;D xsi:type="xsd:double"&gt;39.768670653047167&lt;/D&gt;&lt;D xsi:type="xsd:double"&gt;39.8232750430475&lt;/D&gt;&lt;D xsi:type="xsd:double"&gt;39.807261949998832&lt;/D&gt;&lt;D xsi:type="xsd:double"&gt;39.793388409152783&lt;/D&gt;&lt;D xsi:type="xsd:double"&gt;39.813030307350893&lt;/D&gt;&lt;D xsi:type="xsd:double"&gt;39.790319486582781&lt;/D&gt;&lt;D xsi:type="xsd:double"&gt;39.775988680245867&lt;/D&gt;&lt;D xsi:type="xsd:double"&gt;39.720159145569937&lt;/D&gt;&lt;D xsi:type="xsd:double"&gt;39.811919180481688&lt;/D&gt;&lt;D xsi:type="xsd:double"&gt;39.736516509369793&lt;/D&gt;&lt;D xsi:type="xsd:double"&gt;39.805948620940228&lt;/D&gt;&lt;D xsi:type="xsd:double"&gt;39.835070358461692&lt;/D&gt;&lt;D xsi:type="xsd:double"&gt;39.839698269988141&lt;/D&gt;&lt;D xsi:type="xsd:double"&gt;39.844683499697851&lt;/D&gt;&lt;D xsi:type="xsd:double"&gt;39.8859627708249&lt;/D&gt;&lt;D xsi:type="xsd:double"&gt;39.9157883096328&lt;/D&gt;&lt;D xsi:type="xsd:double"&gt;39.918948061154538&lt;/D&gt;&lt;D xsi:type="xsd:double"&gt;39.9656726639583&lt;/D&gt;&lt;D xsi:type="xsd:double"&gt;39.968103057326971&lt;/D&gt;&lt;D xsi:type="xsd:double"&gt;39.897468949028038&lt;/D&gt;&lt;D xsi:type="xsd:double"&gt;40.015834633124108&lt;/D&gt;&lt;D xsi:type="xsd:double"&gt;40.033549265319991&lt;/D&gt;&lt;D xsi:type="xsd:double"&gt;40.090524442890171&lt;/D&gt;&lt;D xsi:type="xsd:double"&gt;40.062032105753737&lt;/D&gt;&lt;D xsi:type="xsd:double"&gt;40.085326546553517&lt;/D&gt;&lt;D xsi:type="xsd:double"&gt;40.097456089558&lt;/D&gt;&lt;D xsi:type="xsd:double"&gt;40.127093221976928&lt;/D&gt;&lt;D xsi:type="xsd:double"&gt;40.186470083090647&lt;/D&gt;&lt;D xsi:type="xsd:double"&gt;40.166162900307768&lt;/D&gt;&lt;D xsi:type="xsd:double"&gt;40.231959133772087&lt;/D&gt;&lt;D xsi:type="xsd:double"&gt;40.256073985347392&lt;/D&gt;&lt;D xsi:type="xsd:double"&gt;40.2533940649724&lt;/D&gt;&lt;D xsi:type="xsd:double"&gt;40.25521288333772&lt;/D&gt;&lt;D xsi:type="xsd:double"&gt;40.215687059330953&lt;/D&gt;&lt;D xsi:type="xsd:double"&gt;40.209721707015113&lt;/D&gt;&lt;D xsi:type="xsd:double"&gt;40.202060164016167&lt;/D&gt;&lt;D xsi:type="xsd:double"&gt;40.185804957697087&lt;/D&gt;&lt;D xsi:type="xsd:double"&gt;40.240286197398333&lt;/D&gt;&lt;D xsi:type="xsd:double"&gt;40.208638978309118&lt;/D&gt;&lt;D xsi:type="xsd:double"&gt;40.169926276303933&lt;/D&gt;&lt;D xsi:type="xsd:double"&gt;39.837368719204278&lt;/D&gt;&lt;D xsi:type="xsd:double"&gt;39.817273423757428&lt;/D&gt;&lt;D xsi:type="xsd:double"&gt;39.808790598498568&lt;/D&gt;&lt;D xsi:type="xsd:double"&gt;39.692977820780072&lt;/D&gt;&lt;D xsi:type="xsd:double"&gt;39.792346518711568&lt;/D&gt;&lt;D xsi:type="xsd:double"&gt;39.927946658223249&lt;/D&gt;&lt;D xsi:type="xsd:double"&gt;39.911755751709237&lt;/D&gt;&lt;D xsi:type="xsd:double"&gt;40.043027692966312&lt;/D&gt;&lt;D xsi:type="xsd:double"&gt;39.964241971498367&lt;/D&gt;&lt;D xsi:type="xsd:double"&gt;39.920921612216937&lt;/D&gt;&lt;D xsi:type="xsd:double"&gt;39.86839833611208&lt;/D&gt;&lt;D xsi:type="xsd:double"&gt;40.080279825222753&lt;/D&gt;&lt;D xsi:type="xsd:double"&gt;40.07832826176665&lt;/D&gt;&lt;D xsi:type="xsd:double"&gt;40.080498987735162&lt;/D&gt;&lt;D xsi:type="xsd:double"&gt;39.932307991253168&lt;/D&gt;&lt;D xsi:type="xsd:double"&gt;39.97868416351114&lt;/D&gt;&lt;D xsi:type="xsd:double"&gt;39.994481311268473&lt;/D&gt;&lt;D xsi:type="xsd:double"&gt;39.987217683772407&lt;/D&gt;&lt;D xsi:type="xsd:double"&gt;39.981449007397657&lt;/D&gt;&lt;D xsi:type="xsd:double"&gt;39.990646162332517&lt;/D&gt;&lt;D xsi:type="xsd:double"&gt;39.975885376730083&lt;/D&gt;&lt;D xsi:type="xsd:double"&gt;40.007426273993737&lt;/D&gt;&lt;D xsi:type="xsd:double"&gt;40.220493876885392&lt;/D&gt;&lt;D xsi:type="xsd:double"&gt;40.050647912624378&lt;/D&gt;&lt;D xsi:type="xsd:double"&gt;40.083120129415477&lt;/D&gt;&lt;D xsi:type="xsd:double"&gt;39.9730313329969&lt;/D&gt;&lt;D xsi:type="xsd:double"&gt;40.083212184126772&lt;/D&gt;&lt;D xsi:type="xsd:double"&gt;39.999571691536232&lt;/D&gt;&lt;D xsi:type="xsd:double"&gt;40.309068819742642&lt;/D&gt;&lt;D xsi:type="xsd:double"&gt;40.686506787053993&lt;/D&gt;&lt;D xsi:type="xsd:double"&gt;40.689630009967573&lt;/D&gt;&lt;D xsi:type="xsd:double"&gt;40.78816768242406&lt;/D&gt;&lt;D xsi:type="xsd:double"&gt;40.616253225603508&lt;/D&gt;&lt;D xsi:type="xsd:double"&gt;40.7471435616237&lt;/D&gt;&lt;D xsi:type="xsd:double"&gt;40.739980941708083&lt;/D&gt;&lt;D xsi:type="xsd:double"&gt;40.466451470443459&lt;/D&gt;&lt;D xsi:type="xsd:double"&gt;40.5189466345057&lt;/D&gt;&lt;D xsi:type="xsd:double"&gt;40.6325945598183&lt;/D&gt;&lt;D xsi:type="xsd:double"&gt;40.564629365599117&lt;/D&gt;&lt;D xsi:type="xsd:double"&gt;40.517042939009691&lt;/D&gt;&lt;D xsi:type="xsd:double"&gt;40.697647605125347&lt;/D&gt;&lt;D xsi:type="xsd:double"&gt;40.678458945585547&lt;/D&gt;&lt;D xsi:type="xsd:double"&gt;40.508555876624477&lt;/D&gt;&lt;D xsi:type="xsd:double"&gt;40.62617986420247&lt;/D&gt;&lt;D xsi:type="xsd:double"&gt;40.427760438657131&lt;/D&gt;&lt;D xsi:type="xsd:double"&gt;40.446982834413987&lt;/D&gt;&lt;D xsi:type="xsd:double"&gt;40.516748761298508&lt;/D&gt;&lt;D xsi:type="xsd:double"&gt;40.488833972159533&lt;/D&gt;&lt;D xsi:type="xsd:double"&gt;40.416242922857691&lt;/D&gt;&lt;D xsi:type="xsd:double"&gt;40.583179878110251&lt;/D&gt;&lt;D xsi:type="xsd:double"&gt;40.610806092492012&lt;/D&gt;&lt;D xsi:type="xsd:double"&gt;40.617605671080142&lt;/D&gt;&lt;D xsi:type="xsd:double"&gt;40.666678288060119&lt;/D&gt;&lt;D xsi:type="xsd:double"&gt;40.591641868825441&lt;/D&gt;&lt;D xsi:type="xsd:double"&gt;40.621750721616237&lt;/D&gt;&lt;D xsi:type="xsd:double"&gt;40.877588055977562&lt;/D&gt;&lt;D xsi:type="xsd:double"&gt;40.862986556911252&lt;/D&gt;&lt;D xsi:type="xsd:double"&gt;40.892007546578583&lt;/D&gt;&lt;D xsi:type="xsd:double"&gt;41.269807660261463&lt;/D&gt;&lt;D xsi:type="xsd:double"&gt;41.561314187981537&lt;/D&gt;&lt;D xsi:type="xsd:double"&gt;41.638404588190113&lt;/D&gt;&lt;D xsi:type="xsd:double"&gt;41.614596591354371&lt;/D&gt;&lt;D xsi:type="xsd:double"&gt;41.603679298114429&lt;/D&gt;&lt;D xsi:type="xsd:double"&gt;41.591219064755037&lt;/D&gt;&lt;D xsi:type="xsd:double"&gt;41.537565935751047&lt;/D&gt;&lt;D xsi:type="xsd:double"&gt;41.475971202127738&lt;/D&gt;&lt;D xsi:type="xsd:double"&gt;41.459332403749883&lt;/D&gt;&lt;D xsi:type="xsd:double"&gt;41.363179489404267&lt;/D&gt;&lt;D xsi:type="xsd:double"&gt;41.505505618780766&lt;/D&gt;&lt;D xsi:type="xsd:double"&gt;41.950761305940013&lt;/D&gt;&lt;D xsi:type="xsd:double"&gt;42.5482320397462&lt;/D&gt;&lt;D xsi:type="xsd:double"&gt;42.701119104734843&lt;/D&gt;&lt;D xsi:type="xsd:double"&gt;42.897400053012142&lt;/D&gt;&lt;D xsi:type="xsd:double"&gt;42.742602882180577&lt;/D&gt;&lt;D xsi:type="xsd:double"&gt;42.700080029801534&lt;/D&gt;&lt;D xsi:type="xsd:double"&gt;42.761537034986262&lt;/D&gt;&lt;D xsi:type="xsd:double"&gt;42.709601477149349&lt;/D&gt;&lt;D xsi:type="xsd:double"&gt;42.828237278620932&lt;/D&gt;&lt;D xsi:type="xsd:double"&gt;42.7391955781872&lt;/D&gt;&lt;D xsi:type="xsd:double"&gt;42.899794103404822&lt;/D&gt;&lt;D xsi:type="xsd:double"&gt;42.797323309535088&lt;/D&gt;&lt;D xsi:type="xsd:double"&gt;42.761093816768557&lt;/D&gt;&lt;D xsi:type="xsd:double"&gt;42.701352802866978&lt;/D&gt;&lt;D xsi:type="xsd:double"&gt;42.550861999371428&lt;/D&gt;&lt;D xsi:type="xsd:double"&gt;42.631228307584387&lt;/D&gt;&lt;D xsi:type="xsd:double"&gt;42.603347682123363&lt;/D&gt;&lt;D xsi:type="xsd:double"&gt;42.486755989843843&lt;/D&gt;&lt;D xsi:type="xsd:double"&gt;42.4963719532747&lt;/D&gt;&lt;D xsi:type="xsd:double"&gt;42.523514433617422&lt;/D&gt;&lt;D xsi:type="xsd:double"&gt;42.491176711433837&lt;/D&gt;&lt;D xsi:type="xsd:double"&gt;42.52572477161516&lt;/D&gt;&lt;D xsi:type="xsd:double"&gt;42.524852248884969&lt;/D&gt;&lt;D xsi:type="xsd:double"&gt;42.484125602402578&lt;/D&gt;&lt;D xsi:type="xsd:double"&gt;42.510475705247529&lt;/D&gt;&lt;D xsi:type="xsd:double"&gt;42.461490966010807&lt;/D&gt;&lt;D xsi:type="xsd:double"&gt;42.478965194546262&lt;/D&gt;&lt;D xsi:type="xsd:double"&gt;42.855309448229747&lt;/D&gt;&lt;D xsi:type="xsd:double"&gt;42.785907679935747&lt;/D&gt;&lt;D xsi:type="xsd:double"&gt;42.800734895612287&lt;/D&gt;&lt;D xsi:type="xsd:double"&gt;42.808791840610454&lt;/D&gt;&lt;D xsi:type="xsd:double"&gt;42.836610185701467&lt;/D&gt;&lt;D xsi:type="xsd:double"&gt;42.785508205852&lt;/D&gt;&lt;D xsi:type="xsd:double"&gt;42.553476193422043&lt;/D&gt;&lt;D xsi:type="xsd:double"&gt;42.48420300329731&lt;/D&gt;&lt;D xsi:type="xsd:double"&gt;42.560114005527538&lt;/D&gt;&lt;D xsi:type="xsd:double"&gt;42.584820136486186&lt;/D&gt;&lt;D xsi:type="xsd:double"&gt;42.550620490511307&lt;/D&gt;&lt;D xsi:type="xsd:double"&gt;42.6088896557909&lt;/D&gt;&lt;D xsi:type="xsd:double"&gt;42.686576171973613&lt;/D&gt;&lt;D xsi:type="xsd:double"&gt;42.6938347278814&lt;/D&gt;&lt;D xsi:type="xsd:double"&gt;42.71079218346145&lt;/D&gt;&lt;D xsi:type="xsd:double"&gt;42.68961492058223&lt;/D&gt;&lt;D xsi:type="xsd:double"&gt;42.672946768499358&lt;/D&gt;&lt;D xsi:type="xsd:double"&gt;42.704951794055837&lt;/D&gt;&lt;D xsi:type="xsd:double"&gt;42.628656264431228&lt;/D&gt;&lt;D xsi:type="xsd:double"&gt;42.659844362599657&lt;/D&gt;&lt;D xsi:type="xsd:double"&gt;42.644012107880471&lt;/D&gt;&lt;D xsi:type="xsd:double"&gt;42.6122761535988&lt;/D&gt;&lt;D xsi:type="xsd:double"&gt;42.621169979544177&lt;/D&gt;&lt;D xsi:type="xsd:double"&gt;42.6242311001773&lt;/D&gt;&lt;D xsi:type="xsd:double"&gt;42.607708757190537&lt;/D&gt;&lt;D xsi:type="xsd:double"&gt;42.588728931791273&lt;/D&gt;&lt;D xsi:type="xsd:double"&gt;42.513791326005112&lt;/D&gt;&lt;D xsi:type="xsd:double"&gt;42.603068308119809&lt;/D&gt;&lt;D xsi:type="xsd:double"&gt;42.6130226766184&lt;/D&gt;&lt;D xsi:type="xsd:double"&gt;42.55272772671735&lt;/D&gt;&lt;D xsi:type="xsd:double"&gt;42.666552722798812&lt;/D&gt;&lt;D xsi:type="xsd:double"&gt;42.63608772532433&lt;/D&gt;&lt;D xsi:type="xsd:double"&gt;42.696812006863382&lt;/D&gt;&lt;D xsi:type="xsd:double"&gt;42.493925426321468&lt;/D&gt;&lt;D xsi:type="xsd:double"&gt;42.544680236496568&lt;/D&gt;&lt;D xsi:type="xsd:double"&gt;42.508394557447282&lt;/D&gt;&lt;D xsi:type="xsd:double"&gt;42.500643080419927&lt;/D&gt;&lt;D xsi:type="xsd:double"&gt;42.508522440411667&lt;/D&gt;&lt;D xsi:type="xsd:double"&gt;42.608091374519176&lt;/D&gt;&lt;D xsi:type="xsd:double"&gt;42.614240860403378&lt;/D&gt;&lt;D xsi:type="xsd:double"&gt;42.56889414175879&lt;/D&gt;&lt;D xsi:type="xsd:double"&gt;42.596523781037838&lt;/D&gt;&lt;D xsi:type="xsd:double"&gt;42.548412407527941&lt;/D&gt;&lt;D xsi:type="xsd:double"&gt;42.496671020951673&lt;/D&gt;&lt;D xsi:type="xsd:double"&gt;42.499874606814572&lt;/D&gt;&lt;D xsi:type="xsd:double"&gt;42.6231814001617&lt;/D&gt;&lt;D xsi:type="xsd:double"&gt;42.680810118030458&lt;/D&gt;&lt;D xsi:type="xsd:double"&gt;42.729407483617372&lt;/D&gt;&lt;D xsi:type="xsd:double"&gt;42.876070184789739&lt;/D&gt;&lt;D xsi:type="xsd:double"&gt;42.853155310857183&lt;/D&gt;&lt;D xsi:type="xsd:double"&gt;42.74475309076594&lt;/D&gt;&lt;D xsi:type="xsd:double"&gt;42.753323710489589&lt;/D&gt;&lt;D xsi:type="xsd:double"&gt;42.88363495921103&lt;/D&gt;&lt;D xsi:type="xsd:double"&gt;42.871316827928091&lt;/D&gt;&lt;D xsi:type="xsd:double"&gt;42.902200618437632&lt;/D&gt;&lt;D xsi:type="xsd:double"&gt;42.850804836228278&lt;/D&gt;&lt;D xsi:type="xsd:double"&gt;42.830458789616692&lt;/D&gt;&lt;D xsi:type="xsd:double"&gt;42.849256392746547&lt;/D&gt;&lt;D xsi:type="xsd:double"&gt;42.7984395142828&lt;/D&gt;&lt;D xsi:type="xsd:double"&gt;42.691791033115251&lt;/D&gt;&lt;D xsi:type="xsd:double"&gt;42.691293888301232&lt;/D&gt;&lt;D xsi:type="xsd:double"&gt;42.6826307015374&lt;/D&gt;&lt;D xsi:type="xsd:double"&gt;42.749620270900657&lt;/D&gt;&lt;D xsi:type="xsd:double"&gt;42.660528855221&lt;/D&gt;&lt;D xsi:type="xsd:double"&gt;42.790587630572873&lt;/D&gt;&lt;D xsi:type="xsd:double"&gt;42.776753017757088&lt;/D&gt;&lt;D xsi:type="xsd:double"&gt;42.631557791349337&lt;/D&gt;&lt;D xsi:type="xsd:double"&gt;42.738912941039388&lt;/D&gt;&lt;D xsi:type="xsd:double"&gt;42.734797273330678&lt;/D&gt;&lt;D xsi:type="xsd:double"&gt;42.841181724099833&lt;/D&gt;&lt;D xsi:type="xsd:double"&gt;42.8016584763358&lt;/D&gt;&lt;D xsi:type="xsd:double"&gt;42.706005572462331&lt;/D&gt;&lt;D xsi:type="xsd:double"&gt;42.842370898453538&lt;/D&gt;&lt;D xsi:type="xsd:double"&gt;42.898666302371673&lt;/D&gt;&lt;D xsi:type="xsd:double"&gt;42.829412720709229&lt;/D&gt;&lt;D xsi:type="xsd:double"&gt;42.873808295116611&lt;/D&gt;&lt;D xsi:type="xsd:double"&gt;42.820159162526451&lt;/D&gt;&lt;D xsi:type="xsd:double"&gt;42.707179389685813&lt;/D&gt;&lt;D xsi:type="xsd:double"&gt;42.653687904862863&lt;/D&gt;&lt;D xsi:type="xsd:double"&gt;42.517932708964707&lt;/D&gt;&lt;D xsi:type="xsd:double"&gt;42.53266339790035&lt;/D&gt;&lt;D xsi:type="xsd:double"&gt;42.518614382419273&lt;/D&gt;&lt;D xsi:type="xsd:double"&gt;42.549311779248242&lt;/D&gt;&lt;D xsi:type="xsd:double"&gt;42.499522891365693&lt;/D&gt;&lt;D xsi:type="xsd:double"&gt;42.4133117817273&lt;/D&gt;&lt;D xsi:type="xsd:double"&gt;42.486315874592357&lt;/D&gt;&lt;D xsi:type="xsd:double"&gt;42.45625540115357&lt;/D&gt;&lt;D xsi:type="xsd:double"&gt;42.397456931746127&lt;/D&gt;&lt;D xsi:type="xsd:double"&gt;42.411231401887818&lt;/D&gt;&lt;D xsi:type="xsd:double"&gt;42.392190857686927&lt;/D&gt;&lt;D xsi:type="xsd:double"&gt;42.401620302577072&lt;/D&gt;&lt;D xsi:type="xsd:double"&gt;42.465649593494867&lt;/D&gt;&lt;D xsi:type="xsd:double"&gt;42.279798925406872&lt;/D&gt;&lt;D xsi:type="xsd:double"&gt;42.227497266020791&lt;/D&gt;&lt;D xsi:type="xsd:double"&gt;42.231115345811837&lt;/D&gt;&lt;D xsi:type="xsd:double"&gt;42.3040601014819&lt;/D&gt;&lt;D xsi:type="xsd:double"&gt;42.306453566663293&lt;/D&gt;&lt;D xsi:type="xsd:double"&gt;42.245870397172247&lt;/D&gt;&lt;D xsi:type="xsd:double"&gt;42.153719567495067&lt;/D&gt;&lt;D xsi:type="xsd:double"&gt;42.201220785526687&lt;/D&gt;&lt;D xsi:type="xsd:double"&gt;42.188249509732678&lt;/D&gt;&lt;D xsi:type="xsd:double"&gt;42.24185484660655&lt;/D&gt;&lt;D xsi:type="xsd:double"&gt;42.238944366420917&lt;/D&gt;&lt;D xsi:type="xsd:double"&gt;42.267081916723107&lt;/D&gt;&lt;D xsi:type="xsd:double"&gt;42.253842748713332&lt;/D&gt;&lt;D xsi:type="xsd:double"&gt;42.221720722348337&lt;/D&gt;&lt;D xsi:type="xsd:double"&gt;42.213113727430638&lt;/D&gt;&lt;D xsi:type="xsd:double"&gt;42.215201576748647&lt;/D&gt;&lt;D xsi:type="xsd:double"&gt;42.17502108349295&lt;/D&gt;&lt;D xsi:type="xsd:double"&gt;42.227765205092211&lt;/D&gt;&lt;D xsi:type="xsd:double"&gt;42.2092038161794&lt;/D&gt;&lt;D xsi:type="xsd:double"&gt;42.283605397102171&lt;/D&gt;&lt;D xsi:type="xsd:double"&gt;42.282591882341407&lt;/D&gt;&lt;D xsi:type="xsd:double"&gt;42.274816276734917&lt;/D&gt;&lt;D xsi:type="xsd:double"&gt;42.251120583278258&lt;/D&gt;&lt;D xsi:type="xsd:double"&gt;42.358680347904432&lt;/D&gt;&lt;D xsi:type="xsd:double"&gt;42.323496012295927&lt;/D&gt;&lt;D xsi:type="xsd:double"&gt;42.2892126967409&lt;/D&gt;&lt;D xsi:type="xsd:double"&gt;42.291908259471292&lt;/D&gt;&lt;D xsi:type="xsd:double"&gt;42.32471272312614&lt;/D&gt;&lt;D xsi:type="xsd:double"&gt;42.28022741271355&lt;/D&gt;&lt;D xsi:type="xsd:double"&gt;42.309998273597849&lt;/D&gt;&lt;D xsi:type="xsd:double"&gt;42.315004077513542&lt;/D&gt;&lt;D xsi:type="xsd:double"&gt;42.188894206737487&lt;/D&gt;&lt;D xsi:type="xsd:double"&gt;42.192565337443661&lt;/D&gt;&lt;D xsi:type="xsd:double"&gt;42.186592586849009&lt;/D&gt;&lt;D xsi:type="xsd:double"&gt;42.214131050339851&lt;/D&gt;&lt;D xsi:type="xsd:double"&gt;42.279148473507632&lt;/D&gt;&lt;D xsi:type="xsd:double"&gt;42.292924082961861&lt;/D&gt;&lt;D xsi:type="xsd:double"&gt;42.282559488105008&lt;/D&gt;&lt;D xsi:type="xsd:double"&gt;42.2586083159726&lt;/D&gt;&lt;D xsi:type="xsd:double"&gt;42.236308146651673&lt;/D&gt;&lt;D xsi:type="xsd:double"&gt;42.181892914977539&lt;/D&gt;&lt;D xsi:type="xsd:double"&gt;42.178401477294351&lt;/D&gt;&lt;D xsi:type="xsd:double"&gt;42.231436784491862&lt;/D&gt;&lt;D xsi:type="xsd:double"&gt;42.227697036008173&lt;/D&gt;&lt;D xsi:type="xsd:double"&gt;42.236732541652152&lt;/D&gt;&lt;D xsi:type="xsd:double"&gt;42.18417232605551&lt;/D&gt;&lt;D xsi:type="xsd:double"&gt;42.101387128117757&lt;/D&gt;&lt;D xsi:type="xsd:double"&gt;42.303198726467869&lt;/D&gt;&lt;D xsi:type="xsd:double"&gt;42.270360726879026&lt;/D&gt;&lt;D xsi:type="xsd:double"&gt;42.306492842206907&lt;/D&gt;&lt;D xsi:type="xsd:double"&gt;42.388773723020982&lt;/D&gt;&lt;D xsi:type="xsd:double"&gt;42.292591338613178&lt;/D&gt;&lt;D xsi:type="xsd:double"&gt;42.282874073643633&lt;/D&gt;&lt;D xsi:type="xsd:double"&gt;42.235328326388263&lt;/D&gt;&lt;D xsi:type="xsd:double"&gt;42.3095432454173&lt;/D&gt;&lt;D xsi:type="xsd:double"&gt;42.345530481718441&lt;/D&gt;&lt;D xsi:type="xsd:double"&gt;42.350696246598538&lt;/D&gt;&lt;D xsi:type="xsd:double"&gt;42.290235270035218&lt;/D&gt;&lt;D xsi:type="xsd:double"&gt;42.342827044197769&lt;/D&gt;&lt;D xsi:type="xsd:double"&gt;42.313591428751423&lt;/D&gt;&lt;D xsi:type="xsd:double"&gt;42.348672152079637&lt;/D&gt;&lt;D xsi:type="xsd:double"&gt;42.395799969506&lt;/D&gt;&lt;D xsi:type="xsd:double"&gt;41.764196158860713&lt;/D&gt;&lt;D xsi:type="xsd:double"&gt;41.749533401046747&lt;/D&gt;&lt;D xsi:type="xsd:double"&gt;41.71855844968789&lt;/D&gt;&lt;D xsi:type="xsd:double"&gt;41.641657320013557&lt;/D&gt;&lt;D xsi:type="xsd:double"&gt;41.605914727853211&lt;/D&gt;&lt;D xsi:type="xsd:double"&gt;41.522359826580789&lt;/D&gt;&lt;D xsi:type="xsd:double"&gt;41.606860117778083&lt;/D&gt;&lt;D xsi:type="xsd:double"&gt;41.693457816572383&lt;/D&gt;&lt;D xsi:type="xsd:double"&gt;41.7558002831064&lt;/D&gt;&lt;D xsi:type="xsd:double"&gt;41.749781189973731&lt;/D&gt;&lt;D xsi:type="xsd:double"&gt;41.718330609398393&lt;/D&gt;&lt;D xsi:type="xsd:double"&gt;41.733925635502061&lt;/D&gt;&lt;D xsi:type="xsd:double"&gt;41.7272517528849&lt;/D&gt;&lt;D xsi:type="xsd:double"&gt;41.731275952313162&lt;/D&gt;&lt;D xsi:type="xsd:double"&gt;41.686502687926591&lt;/D&gt;&lt;D xsi:type="xsd:double"&gt;41.661998469111808&lt;/D&gt;&lt;D xsi:type="xsd:double"&gt;41.641630376438911&lt;/D&gt;&lt;D xsi:type="xsd:double"&gt;41.74743174469387&lt;/D&gt;&lt;D xsi:type="xsd:double"&gt;41.764564580774483&lt;/D&gt;&lt;D xsi:type="xsd:double"&gt;41.810568077359711&lt;/D&gt;&lt;D xsi:type="xsd:double"&gt;41.735770572384617&lt;/D&gt;&lt;D xsi:type="xsd:double"&gt;41.798823853718837&lt;/D&gt;&lt;D xsi:type="xsd:double"&gt;41.7527937644357&lt;/D&gt;&lt;D xsi:type="xsd:double"&gt;41.903890467634618&lt;/D&gt;&lt;D xsi:type="xsd:double"&gt;41.827748489471666&lt;/D&gt;&lt;D xsi:type="xsd:double"&gt;41.779556031647928&lt;/D&gt;&lt;D xsi:type="xsd:double"&gt;41.800007833152947&lt;/D&gt;&lt;D xsi:type="xsd:double"&gt;41.717811959941123&lt;/D&gt;&lt;D xsi:type="xsd:double"&gt;41.821416568890662&lt;/D&gt;&lt;D xsi:type="xsd:double"&gt;41.738480370715187&lt;/D&gt;&lt;D xsi:type="xsd:double"&gt;41.743888223454213&lt;/D&gt;&lt;D xsi:type="xsd:double"&gt;41.8713203416672&lt;/D&gt;&lt;D xsi:type="xsd:double"&gt;41.808390972534951&lt;/D&gt;&lt;D xsi:type="xsd:double"&gt;41.801114434075153&lt;/D&gt;&lt;D xsi:type="xsd:double"&gt;41.806945519638219&lt;/D&gt;&lt;D xsi:type="xsd:double"&gt;41.79231936268647&lt;/D&gt;&lt;D xsi:type="xsd:double"&gt;41.793425897777738&lt;/D&gt;&lt;D xsi:type="xsd:double"&gt;41.854082802617313&lt;/D&gt;&lt;D xsi:type="xsd:double"&gt;41.824261730798042&lt;/D&gt;&lt;D xsi:type="xsd:double"&gt;41.786847753110948&lt;/D&gt;&lt;D xsi:type="xsd:double"&gt;41.749137927332811&lt;/D&gt;&lt;D xsi:type="xsd:double"&gt;41.7557850167596&lt;/D&gt;&lt;D xsi:type="xsd:double"&gt;41.787767283965742&lt;/D&gt;&lt;D xsi:type="xsd:double"&gt;41.854636542356218&lt;/D&gt;&lt;D xsi:type="xsd:double"&gt;41.830060754481153&lt;/D&gt;&lt;D xsi:type="xsd:double"&gt;41.8569794049786&lt;/D&gt;&lt;D xsi:type="xsd:double"&gt;41.788165459861069&lt;/D&gt;&lt;D xsi:type="xsd:double"&gt;41.7812979054951&lt;/D&gt;&lt;D xsi:type="xsd:double"&gt;41.777796140342438&lt;/D&gt;&lt;D xsi:type="xsd:double"&gt;41.746205213455262&lt;/D&gt;&lt;D xsi:type="xsd:double"&gt;41.731416990104243&lt;/D&gt;&lt;D xsi:type="xsd:double"&gt;41.748247229082928&lt;/D&gt;&lt;D xsi:type="xsd:double"&gt;41.7911970090836&lt;/D&gt;&lt;D xsi:type="xsd:double"&gt;41.717754890751777&lt;/D&gt;&lt;D xsi:type="xsd:double"&gt;41.646099479865534&lt;/D&gt;&lt;D xsi:type="xsd:double"&gt;41.613728233526061&lt;/D&gt;&lt;D xsi:type="xsd:double"&gt;41.643686976903773&lt;/D&gt;&lt;D xsi:type="xsd:double"&gt;41.608571356690412&lt;/D&gt;&lt;D xsi:type="xsd:double"&gt;41.647341861184053&lt;/D&gt;&lt;D xsi:type="xsd:double"&gt;41.601817150109483&lt;/D&gt;&lt;D xsi:type="xsd:double"&gt;41.4425166340657&lt;/D&gt;&lt;D xsi:type="xsd:double"&gt;41.440989765140479&lt;/D&gt;&lt;D xsi:type="xsd:double"&gt;41.463115267608273&lt;/D&gt;&lt;D xsi:type="xsd:double"&gt;41.45897114369405&lt;/D&gt;&lt;D xsi:type="xsd:double"&gt;41.438623224579857&lt;/D&gt;&lt;D xsi:type="xsd:double"&gt;41.426060390307363&lt;/D&gt;&lt;D xsi:type="xsd:double"&gt;41.426627326457407&lt;/D&gt;&lt;D xsi:type="xsd:double"&gt;41.395885353889312&lt;/D&gt;&lt;D xsi:type="xsd:double"&gt;41.335887593918&lt;/D&gt;&lt;D xsi:type="xsd:double"&gt;41.23926979705297&lt;/D&gt;&lt;D xsi:type="xsd:double"&gt;41.261246464196887&lt;/D&gt;&lt;D xsi:type="xsd:double"&gt;41.286538700978817&lt;/D&gt;&lt;D xsi:type="xsd:double"&gt;41.187275980518272&lt;/D&gt;&lt;D xsi:type="xsd:double"&gt;41.296669870824893&lt;/D&gt;&lt;D xsi:type="xsd:double"&gt;41.3164823964859&lt;/D&gt;&lt;D xsi:type="xsd:double"&gt;41.27139258726239&lt;/D&gt;&lt;D xsi:type="xsd:double"&gt;41.273994506326858&lt;/D&gt;&lt;D xsi:type="xsd:double"&gt;41.263976108154679&lt;/D&gt;&lt;D xsi:type="xsd:double"&gt;41.273016600550953&lt;/D&gt;&lt;D xsi:type="xsd:double"&gt;41.4300463491834&lt;/D&gt;&lt;D xsi:type="xsd:double"&gt;41.46011526478928&lt;/D&gt;&lt;D xsi:type="xsd:double"&gt;41.561434617634269&lt;/D&gt;&lt;D xsi:type="xsd:double"&gt;41.5505856124677&lt;/D&gt;&lt;D xsi:type="xsd:double"&gt;41.500723814644772&lt;/D&gt;&lt;D xsi:type="xsd:double"&gt;41.473775205508311&lt;/D&gt;&lt;D xsi:type="xsd:double"&gt;41.462717205948721&lt;/D&gt;&lt;D xsi:type="xsd:double"&gt;41.341969774250337&lt;/D&gt;&lt;D xsi:type="xsd:double"&gt;41.331446730412758&lt;/D&gt;&lt;D xsi:type="xsd:double"&gt;41.298999873142549&lt;/D&gt;&lt;D xsi:type="xsd:double"&gt;41.352760405334642&lt;/D&gt;&lt;D xsi:type="xsd:double"&gt;41.343073696685117&lt;/D&gt;&lt;D xsi:type="xsd:double"&gt;41.311463784901058&lt;/D&gt;&lt;D xsi:type="xsd:double"&gt;41.259268313253692&lt;/D&gt;&lt;D xsi:type="xsd:double"&gt;41.271686280510558&lt;/D&gt;&lt;D xsi:type="xsd:double"&gt;41.2830255195539&lt;/D&gt;&lt;D xsi:type="xsd:double"&gt;41.246844103721919&lt;/D&gt;&lt;D xsi:type="xsd:double"&gt;41.254646245981071&lt;/D&gt;&lt;D xsi:type="xsd:double"&gt;41.224060814202353&lt;/D&gt;&lt;D xsi:type="xsd:double"&gt;41.270091105835753&lt;/D&gt;&lt;D xsi:type="xsd:double"&gt;41.258384295702278&lt;/D&gt;&lt;D xsi:type="xsd:double"&gt;41.2481455290839&lt;/D&gt;&lt;D xsi:type="xsd:double"&gt;41.2729598952425&lt;/D&gt;&lt;D xsi:type="xsd:double"&gt;41.21055959833636&lt;/D&gt;&lt;D xsi:type="xsd:double"&gt;41.2082375429647&lt;/D&gt;&lt;D xsi:type="xsd:double"&gt;41.201982901246339&lt;/D&gt;&lt;D xsi:type="xsd:double"&gt;41.158890130451333&lt;/D&gt;&lt;D xsi:type="xsd:double"&gt;41.152532809287877&lt;/D&gt;&lt;D xsi:type="xsd:double"&gt;41.091011404555537&lt;/D&gt;&lt;D xsi:type="xsd:double"&gt;41.112074115521438&lt;/D&gt;&lt;D xsi:type="xsd:double"&gt;41.071790473667207&lt;/D&gt;&lt;D xsi:type="xsd:double"&gt;41.017416902462273&lt;/D&gt;&lt;D xsi:type="xsd:double"&gt;40.980539108119032&lt;/D&gt;&lt;D xsi:type="xsd:double"&gt;40.981449590727912&lt;/D&gt;&lt;D xsi:type="xsd:double"&gt;41.031294368063563&lt;/D&gt;&lt;D xsi:type="xsd:double"&gt;41.019508496354767&lt;/D&gt;&lt;D xsi:type="xsd:double"&gt;41.000442588277288&lt;/D&gt;&lt;D xsi:type="xsd:double"&gt;41.067616890367042&lt;/D&gt;&lt;D xsi:type="xsd:double"&gt;41.039954256043558&lt;/D&gt;&lt;D xsi:type="xsd:double"&gt;41.028844937985127&lt;/D&gt;&lt;D xsi:type="xsd:double"&gt;41.018600163261638&lt;/D&gt;&lt;D xsi:type="xsd:double"&gt;41.010287535504759&lt;/D&gt;&lt;D xsi:type="xsd:double"&gt;40.950241104663966&lt;/D&gt;&lt;D xsi:type="xsd:double"&gt;40.835914019527031&lt;/D&gt;&lt;D xsi:type="xsd:double"&gt;40.875862882318508&lt;/D&gt;&lt;D xsi:type="xsd:double"&gt;40.985498085723677&lt;/D&gt;&lt;D xsi:type="xsd:double"&gt;40.967061045344309&lt;/D&gt;&lt;D xsi:type="xsd:double"&gt;40.964243467026307&lt;/D&gt;&lt;D xsi:type="xsd:double"&gt;40.992917047850227&lt;/D&gt;&lt;D xsi:type="xsd:double"&gt;40.993801180922958&lt;/D&gt;&lt;D xsi:type="xsd:double"&gt;41.000862970040629&lt;/D&gt;&lt;D xsi:type="xsd:double"&gt;40.955445050797422&lt;/D&gt;&lt;D xsi:type="xsd:double"&gt;41.078569170645537&lt;/D&gt;&lt;D xsi:type="xsd:double"&gt;41.067771301449518&lt;/D&gt;&lt;D xsi:type="xsd:double"&gt;41.073279039057617&lt;/D&gt;&lt;D xsi:type="xsd:double"&gt;41.109342199660787&lt;/D&gt;&lt;D xsi:type="xsd:double"&gt;41.088682689599949&lt;/D&gt;&lt;D xsi:type="xsd:double"&gt;41.073338837626579&lt;/D&gt;&lt;D xsi:type="xsd:double"&gt;41.061455335554633&lt;/D&gt;&lt;D xsi:type="xsd:double"&gt;41.103147767813859&lt;/D&gt;&lt;D xsi:type="xsd:double"&gt;41.163837046901108&lt;/D&gt;&lt;D xsi:type="xsd:double"&gt;41.168315080628041&lt;/D&gt;&lt;D xsi:type="xsd:double"&gt;41.177437146766657&lt;/D&gt;&lt;D xsi:type="xsd:double"&gt;41.186252484810957&lt;/D&gt;&lt;D xsi:type="xsd:double"&gt;41.1707616825324&lt;/D&gt;&lt;D xsi:type="xsd:double"&gt;41.162208120315192&lt;/D&gt;&lt;D xsi:type="xsd:double"&gt;41.186672593427829&lt;/D&gt;&lt;D xsi:type="xsd:double"&gt;41.212399746671622&lt;/D&gt;&lt;D xsi:type="xsd:double"&gt;41.227093686745732&lt;/D&gt;&lt;D xsi:type="xsd:double"&gt;41.2368625087007&lt;/D&gt;&lt;D xsi:type="xsd:double"&gt;41.21286682598754&lt;/D&gt;&lt;D xsi:type="xsd:double"&gt;41.107180056771739&lt;/D&gt;&lt;D xsi:type="xsd:double"&gt;41.118843984776348&lt;/D&gt;&lt;D xsi:type="xsd:double"&gt;41.111452165771723&lt;/D&gt;&lt;D xsi:type="xsd:double"&gt;41.120649417966177&lt;/D&gt;&lt;D xsi:type="xsd:double"&gt;41.015247203440843&lt;/D&gt;&lt;D xsi:type="xsd:double"&gt;41.011300122036808&lt;/D&gt;&lt;D xsi:type="xsd:double"&gt;41.03066810953932&lt;/D&gt;&lt;D xsi:type="xsd:double"&gt;40.969782111848623&lt;/D&gt;&lt;D xsi:type="xsd:double"&gt;40.792083164780877&lt;/D&gt;&lt;D xsi:type="xsd:double"&gt;40.87730392605188&lt;/D&gt;&lt;D xsi:type="xsd:double"&gt;40.931158615738987&lt;/D&gt;&lt;D xsi:type="xsd:double"&gt;41.023987480669213&lt;/D&gt;&lt;D xsi:type="xsd:double"&gt;41.018466234641053&lt;/D&gt;&lt;D xsi:type="xsd:double"&gt;40.687859846628442&lt;/D&gt;&lt;D xsi:type="xsd:double"&gt;40.784031468580153&lt;/D&gt;&lt;D xsi:type="xsd:double"&gt;40.754790608621981&lt;/D&gt;&lt;D xsi:type="xsd:double"&gt;40.804894176107311&lt;/D&gt;&lt;D xsi:type="xsd:double"&gt;41.77781726485896&lt;/D&gt;&lt;D xsi:type="xsd:double"&gt;41.78034588963596&lt;/D&gt;&lt;D xsi:type="xsd:double"&gt;41.72819938465345&lt;/D&gt;&lt;D xsi:type="xsd:double"&gt;41.774936889227568&lt;/D&gt;&lt;D xsi:type="xsd:double"&gt;41.790146506201523&lt;/D&gt;&lt;D xsi:type="xsd:double"&gt;41.775211713831617&lt;/D&gt;&lt;D xsi:type="xsd:double"&gt;42.292386891401257&lt;/D&gt;&lt;D xsi:type="xsd:double"&gt;42.181395547944419&lt;/D&gt;&lt;D xsi:type="xsd:double"&gt;42.192531330418632&lt;/D&gt;&lt;D xsi:type="xsd:double"&gt;42.224830737885611&lt;/D&gt;&lt;D xsi:type="xsd:double"&gt;42.209380632257968&lt;/D&gt;&lt;D xsi:type="xsd:double"&gt;42.1450932297328&lt;/D&gt;&lt;D xsi:type="xsd:double"&gt;42.104408836198211&lt;/D&gt;&lt;D xsi:type="xsd:double"&gt;42.017143624101&lt;/D&gt;&lt;D xsi:type="xsd:double"&gt;41.95944004270072&lt;/D&gt;&lt;D xsi:type="xsd:double"&gt;41.943974119070973&lt;/D&gt;&lt;D xsi:type="xsd:double"&gt;41.943974119070973&lt;/D&gt;&lt;/FQL&gt;&lt;FQL&gt;&lt;Q&gt;180458^FMA_EST_CHG("EPS","1M",NTMA,09/04/2007,0,D,"PORTAGG","MEANR")&lt;/Q&gt;&lt;R&gt;2465&lt;/R&gt;&lt;C&gt;1&lt;/C&gt;&lt;D xsi:type="xsd:double"&gt;1.7258858236816561&lt;/D&gt;&lt;D xsi:type="xsd:double"&gt;1.741908202494135&lt;/D&gt;&lt;D xsi:type="xsd:double"&gt;1.696151332065045&lt;/D&gt;&lt;D xsi:type="xsd:double"&gt;1.542341589300986&lt;/D&gt;&lt;D xsi:type="xsd:double"&gt;2.2539990142077411&lt;/D&gt;&lt;D xsi:type="xsd:double"&gt;2.3318713792020831&lt;/D&gt;&lt;D xsi:type="xsd:double"&gt;2.3368372593372269&lt;/D&gt;&lt;D xsi:type="xsd:double"&gt;2.752588882107053&lt;/D&gt;&lt;D xsi:type="xsd:double"&gt;2.9212060337442942&lt;/D&gt;&lt;D xsi:type="xsd:double"&gt;1.8270900461630431&lt;/D&gt;&lt;D xsi:type="xsd:double"&gt;1.85729756044347&lt;/D&gt;&lt;D xsi:type="xsd:double"&gt;1.797500239836739&lt;/D&gt;&lt;D xsi:type="xsd:double"&gt;1.4436028445855491&lt;/D&gt;&lt;D xsi:type="xsd:double"&gt;1.660559186630719&lt;/D&gt;&lt;D xsi:type="xsd:double"&gt;1.799712745377025&lt;/D&gt;&lt;D xsi:type="xsd:double"&gt;1.7981393745537151&lt;/D&gt;&lt;D xsi:type="xsd:double"&gt;1.4448382178438579&lt;/D&gt;&lt;D xsi:type="xsd:double"&gt;1.4547657572073329&lt;/D&gt;&lt;D xsi:type="xsd:double"&gt;0.772740498995711&lt;/D&gt;&lt;D xsi:type="xsd:double"&gt;1.3000537855919889&lt;/D&gt;&lt;D xsi:type="xsd:double"&gt;1.504817511103705&lt;/D&gt;&lt;D xsi:type="xsd:double"&gt;1.3729784714105719&lt;/D&gt;&lt;D xsi:type="xsd:double"&gt;1.1869560856313239&lt;/D&gt;&lt;D xsi:type="xsd:double"&gt;1.2142369019743451&lt;/D&gt;&lt;D xsi:type="xsd:double"&gt;1.27371365090988&lt;/D&gt;&lt;D xsi:type="xsd:double"&gt;1.2404293067578669&lt;/D&gt;&lt;D xsi:type="xsd:double"&gt;1.342867911028252&lt;/D&gt;&lt;D xsi:type="xsd:double"&gt;0.84850512972190373&lt;/D&gt;&lt;D xsi:type="xsd:double"&gt;1.0193151478075051&lt;/D&gt;&lt;D xsi:type="xsd:double"&gt;1.2117424844585361&lt;/D&gt;&lt;D xsi:type="xsd:double"&gt;0.85993963404803908&lt;/D&gt;&lt;D xsi:type="xsd:double"&gt;1.8836476286665469&lt;/D&gt;&lt;D xsi:type="xsd:double"&gt;1.9503618302242589&lt;/D&gt;&lt;D xsi:type="xsd:double"&gt;2.053718562398823&lt;/D&gt;&lt;D xsi:type="xsd:double"&gt;2.3350615127725041&lt;/D&gt;&lt;D xsi:type="xsd:double"&gt;2.309626180156227&lt;/D&gt;&lt;D xsi:type="xsd:double"&gt;2.53058608590128&lt;/D&gt;&lt;D xsi:type="xsd:double"&gt;2.9787440298293091&lt;/D&gt;&lt;D xsi:type="xsd:double"&gt;3.1829761852212179&lt;/D&gt;&lt;D xsi:type="xsd:double"&gt;3.0527661529374912&lt;/D&gt;&lt;D xsi:type="xsd:double"&gt;2.906419609704523&lt;/D&gt;&lt;D xsi:type="xsd:double"&gt;2.7784060133332069&lt;/D&gt;&lt;D xsi:type="xsd:double"&gt;3.049293921015058&lt;/D&gt;&lt;D xsi:type="xsd:double"&gt;3.33578004754212&lt;/D&gt;&lt;D xsi:type="xsd:double"&gt;3.8410370587647109&lt;/D&gt;&lt;D xsi:type="xsd:double"&gt;3.9210049533022042&lt;/D&gt;&lt;D xsi:type="xsd:double"&gt;3.603092332098853&lt;/D&gt;&lt;D xsi:type="xsd:double"&gt;3.6713254687460162&lt;/D&gt;&lt;D xsi:type="xsd:double"&gt;4.014627871211716&lt;/D&gt;&lt;D xsi:type="xsd:double"&gt;4.0066971047189588&lt;/D&gt;&lt;D xsi:type="xsd:double"&gt;3.463852288085326&lt;/D&gt;&lt;D xsi:type="xsd:double"&gt;3.1691782467640279&lt;/D&gt;&lt;D xsi:type="xsd:double"&gt;2.9413181870396312&lt;/D&gt;&lt;D xsi:type="xsd:double"&gt;3.1273304431105879&lt;/D&gt;&lt;D xsi:type="xsd:double"&gt;2.5554981330671618&lt;/D&gt;&lt;D xsi:type="xsd:double"&gt;2.2241977344974231&lt;/D&gt;&lt;D xsi:type="xsd:double"&gt;1.9278322575733049&lt;/D&gt;&lt;D xsi:type="xsd:double"&gt;1.4096068662665471&lt;/D&gt;&lt;D xsi:type="xsd:double"&gt;1.7863262227234189&lt;/D&gt;&lt;D xsi:type="xsd:double"&gt;1.420735430137535&lt;/D&gt;&lt;D xsi:type="xsd:double"&gt;0.71597770814902462&lt;/D&gt;&lt;D xsi:type="xsd:double"&gt;1.14743403314692&lt;/D&gt;&lt;D xsi:type="xsd:double"&gt;1.152802319816655&lt;/D&gt;&lt;D xsi:type="xsd:double"&gt;0.92662246449587227&lt;/D&gt;&lt;D xsi:type="xsd:double"&gt;0.6233657683801227&lt;/D&gt;&lt;D xsi:type="xsd:double"&gt;0.28462343680288749&lt;/D&gt;&lt;D xsi:type="xsd:double"&gt;-0.604505451177486&lt;/D&gt;&lt;D xsi:type="xsd:double"&gt;-0.56858849106000942&lt;/D&gt;&lt;D xsi:type="xsd:double"&gt;-1.056228699749139&lt;/D&gt;&lt;D xsi:type="xsd:double"&gt;-1.053958991555463&lt;/D&gt;&lt;D xsi:type="xsd:double"&gt;-1.2534490013903321&lt;/D&gt;&lt;D xsi:type="xsd:double"&gt;-0.89047167562097&lt;/D&gt;&lt;D xsi:type="xsd:double"&gt;-0.83267898114964833&lt;/D&gt;&lt;D xsi:type="xsd:double"&gt;-0.67459017716019543&lt;/D&gt;&lt;D xsi:type="xsd:double"&gt;-0.68847679160831621&lt;/D&gt;&lt;D xsi:type="xsd:double"&gt;-0.83104723682867954&lt;/D&gt;&lt;D xsi:type=</t>
        </r>
      </text>
    </comment>
    <comment ref="A73" authorId="0" shapeId="0">
      <text>
        <r>
          <rPr>
            <b/>
            <sz val="9"/>
            <color indexed="81"/>
            <rFont val="Tahoma"/>
            <charset val="1"/>
          </rPr>
          <t>"xsd:double"&gt;-0.17966476575997359&lt;/D&gt;&lt;D xsi:type="xsd:double"&gt;0.73780742773158181&lt;/D&gt;&lt;D xsi:type="xsd:double"&gt;0.24855566054083891&lt;/D&gt;&lt;D xsi:type="xsd:double"&gt;0.075778567390598683&lt;/D&gt;&lt;D xsi:type="xsd:double"&gt;0.19757173857819749&lt;/D&gt;&lt;D xsi:type="xsd:double"&gt;-0.12358533707759981&lt;/D&gt;&lt;D xsi:type="xsd:double"&gt;-0.216989015891738&lt;/D&gt;&lt;D xsi:type="xsd:double"&gt;-0.15484418926700491&lt;/D&gt;&lt;D xsi:type="xsd:double"&gt;-0.30960655470576343&lt;/D&gt;&lt;D xsi:type="xsd:double"&gt;-0.14163627047314681&lt;/D&gt;&lt;D xsi:type="xsd:double"&gt;0.066213221274519368&lt;/D&gt;&lt;D xsi:type="xsd:double"&gt;0.1866004976386284&lt;/D&gt;&lt;D xsi:type="xsd:double"&gt;0.71980872355217917&lt;/D&gt;&lt;D xsi:type="xsd:double"&gt;0.53639032885125737&lt;/D&gt;&lt;D xsi:type="xsd:double"&gt;0.56859987253611322&lt;/D&gt;&lt;D xsi:type="xsd:double"&gt;0.6260958286179471&lt;/D&gt;&lt;D xsi:type="xsd:double"&gt;0.67308029503785294&lt;/D&gt;&lt;D xsi:type="xsd:double"&gt;0.87729464146615832&lt;/D&gt;&lt;D xsi:type="xsd:double"&gt;0.88056806096807494&lt;/D&gt;&lt;D xsi:type="xsd:double"&gt;0.69994138792040794&lt;/D&gt;&lt;D xsi:type="xsd:double"&gt;0.0541649064289841&lt;/D&gt;&lt;D xsi:type="xsd:double"&gt;0.18515125500414459&lt;/D&gt;&lt;D xsi:type="xsd:double"&gt;0.2385253886315151&lt;/D&gt;&lt;D xsi:type="xsd:double"&gt;0.22218306922377329&lt;/D&gt;&lt;D xsi:type="xsd:double"&gt;0.40228582601287288&lt;/D&gt;&lt;D xsi:type="xsd:double"&gt;0.45434997360893592&lt;/D&gt;&lt;D xsi:type="xsd:double"&gt;0.83216926286392034&lt;/D&gt;&lt;D xsi:type="xsd:double"&gt;0.89426155855689948&lt;/D&gt;&lt;D xsi:type="xsd:double"&gt;0.88808689826646792&lt;/D&gt;&lt;D xsi:type="xsd:double"&gt;0.91270775970875906&lt;/D&gt;&lt;D xsi:type="xsd:double"&gt;-0.088038612593722851&lt;/D&gt;&lt;D xsi:type="xsd:double"&gt;-0.43235508250058491&lt;/D&gt;&lt;D xsi:type="xsd:double"&gt;-0.93215237183318811&lt;/D&gt;&lt;D xsi:type="xsd:double"&gt;-0.61001612647673165&lt;/D&gt;&lt;D xsi:type="xsd:double"&gt;-0.4947894309724139&lt;/D&gt;&lt;D xsi:type="xsd:double"&gt;-0.343053640126349&lt;/D&gt;&lt;D xsi:type="xsd:double"&gt;-0.28215568947773439&lt;/D&gt;&lt;D xsi:type="xsd:double"&gt;-0.458260123903338&lt;/D&gt;&lt;D xsi:type="xsd:double"&gt;-0.65566072411439524&lt;/D&gt;&lt;D xsi:type="xsd:double"&gt;-0.95519246602710939&lt;/D&gt;&lt;D xsi:type="xsd:double"&gt;-0.37435718669253942&lt;/D&gt;&lt;D xsi:type="xsd:double"&gt;-0.61224456152069562&lt;/D&gt;&lt;D xsi:type="xsd:double"&gt;-0.7286826549075297&lt;/D&gt;&lt;D xsi:type="xsd:double"&gt;-0.92180737389379164&lt;/D&gt;&lt;D xsi:type="xsd:double"&gt;-1.119933671639495&lt;/D&gt;&lt;D xsi:type="xsd:double"&gt;-1.709730661570616&lt;/D&gt;&lt;D xsi:type="xsd:double"&gt;-2.31278964498391&lt;/D&gt;&lt;D xsi:type="xsd:double"&gt;-2.5208178875397671&lt;/D&gt;&lt;D xsi:type="xsd:double"&gt;-2.5264251748102531&lt;/D&gt;&lt;D xsi:type="xsd:double"&gt;-2.3568877874302379&lt;/D&gt;&lt;D xsi:type="xsd:double"&gt;-1.9773567539686461&lt;/D&gt;&lt;D xsi:type="xsd:double"&gt;-1.904627732658351&lt;/D&gt;&lt;D xsi:type="xsd:double"&gt;-1.7681559099779851&lt;/D&gt;&lt;D xsi:type="xsd:double"&gt;-1.8217371796581641&lt;/D&gt;&lt;D xsi:type="xsd:double"&gt;-2.182625349971179&lt;/D&gt;&lt;D xsi:type="xsd:double"&gt;-2.4000986266264279&lt;/D&gt;&lt;D xsi:type="xsd:double"&gt;-2.5504513803250251&lt;/D&gt;&lt;D xsi:type="xsd:double"&gt;-2.1815160547851868&lt;/D&gt;&lt;D xsi:type="xsd:double"&gt;-1.4638451344460921&lt;/D&gt;&lt;D xsi:type="xsd:double"&gt;-1.302576112306348&lt;/D&gt;&lt;D xsi:type="xsd:double"&gt;-1.285037243437213&lt;/D&gt;&lt;D xsi:type="xsd:double"&gt;-0.69980419235504487&lt;/D&gt;&lt;D xsi:type="xsd:double"&gt;-0.59442472012640812&lt;/D&gt;&lt;D xsi:type="xsd:double"&gt;-0.53502874630468689&lt;/D&gt;&lt;D xsi:type="xsd:double"&gt;-0.47773933540386188&lt;/D&gt;&lt;D xsi:type="xsd:double"&gt;-0.54881432111315576&lt;/D&gt;&lt;D xsi:type="xsd:double"&gt;-0.27330823224583067&lt;/D&gt;&lt;D xsi:type="xsd:double"&gt;0.246915525511042&lt;/D&gt;&lt;D xsi:type="xsd:double"&gt;0.099537369891873&lt;/D&gt;&lt;D xsi:type="xsd:double"&gt;0.061822671475519807&lt;/D&gt;&lt;D xsi:type="xsd:double"&gt;-0.012715586015983519&lt;/D&gt;&lt;D xsi:type="xsd:double"&gt;0.1458042448449281&lt;/D&gt;&lt;D xsi:type="xsd:double"&gt;0.96326090750437743&lt;/D&gt;&lt;D xsi:type="xsd:double"&gt;1.024087123723417&lt;/D&gt;&lt;D xsi:type="xsd:double"&gt;1.1411295411228559&lt;/D&gt;&lt;D xsi:type="xsd:double"&gt;1.4518188024887131&lt;/D&gt;&lt;D xsi:type="xsd:double"&gt;1.4088502228676161&lt;/D&gt;&lt;D xsi:type="xsd:double"&gt;0.55447406032377222&lt;/D&gt;&lt;D xsi:type="xsd:double"&gt;0.52300691042378511&lt;/D&gt;&lt;D xsi:type="xsd:double"&gt;0.53431649905976208&lt;/D&gt;&lt;D xsi:type="xsd:double"&gt;0.59562655380663387&lt;/D&gt;&lt;D xsi:type="xsd:double"&gt;0.32850245388054089&lt;/D&gt;&lt;D xsi:type="xsd:double"&gt;0.109082442269941&lt;/D&gt;&lt;D xsi:type="xsd:double"&gt;0.31749382959856592&lt;/D&gt;&lt;D xsi:type="xsd:double"&gt;0.6070741017166239&lt;/D&gt;&lt;D xsi:type="xsd:double"&gt;0.71828700102684317&lt;/D&gt;&lt;D xsi:type="xsd:double"&gt;0.67868199061186651&lt;/D&gt;&lt;D xsi:type="xsd:double"&gt;0.66696216673368014&lt;/D&gt;&lt;D xsi:type="xsd:double"&gt;0.54451235009043453&lt;/D&gt;&lt;D xsi:type="xsd:double"&gt;0.5710321000483346&lt;/D&gt;&lt;D xsi:type="xsd:double"&gt;0.84085057572777133&lt;/D&gt;&lt;D xsi:type="xsd:double"&gt;0.81975620407297856&lt;/D&gt;&lt;D xsi:type="xsd:double"&gt;0.63380587503456232&lt;/D&gt;&lt;D xsi:type="xsd:double"&gt;0.59514967499190441&lt;/D&gt;&lt;D xsi:type="xsd:double"&gt;0.46942531562945428&lt;/D&gt;&lt;D xsi:type="xsd:double"&gt;0.49553924756835682&lt;/D&gt;&lt;D xsi:type="xsd:double"&gt;0.44145258205587351&lt;/D&gt;&lt;D xsi:type="xsd:double"&gt;0.53882269349456258&lt;/D&gt;&lt;D xsi:type="xsd:double"&gt;0.79990924337902436&lt;/D&gt;&lt;D xsi:type="xsd:double"&gt;0.830169347574351&lt;/D&gt;&lt;D xsi:type="xsd:double"&gt;1.174584595891391&lt;/D&gt;&lt;D xsi:type="xsd:double"&gt;1.072111863178502&lt;/D&gt;&lt;D xsi:type="xsd:double"&gt;0.91869692521720936&lt;/D&gt;&lt;D xsi:type="xsd:double"&gt;0.720464378104373&lt;/D&gt;&lt;D xsi:type="xsd:double"&gt;0.38457113099204848&lt;/D&gt;&lt;D xsi:type="xsd:double"&gt;0.1205759477591976&lt;/D&gt;&lt;D xsi:type="xsd:double"&gt;0.169346409897654&lt;/D&gt;&lt;D xsi:type="xsd:double"&gt;0.091863265274139488&lt;/D&gt;&lt;D xsi:type="xsd:double"&gt;0.26597101369724341&lt;/D&gt;&lt;D xsi:type="xsd:double"&gt;0.41053586244753382&lt;/D&gt;&lt;D xsi:type="xsd:double"&gt;0.48917503620329822&lt;/D&gt;&lt;D xsi:type="xsd:double"&gt;0.52361219542045356&lt;/D&gt;&lt;D xsi:type="xsd:double"&gt;0.55731047140329415&lt;/D&gt;&lt;D xsi:type="xsd:double"&gt;0.36191875242912808&lt;/D&gt;&lt;D xsi:type="xsd:double"&gt;0.1349556710948677&lt;/D&gt;&lt;D xsi:type="xsd:double"&gt;0.1698548111277618&lt;/D&gt;&lt;D xsi:type="xsd:double"&gt;-0.0094785440773180879&lt;/D&gt;&lt;D xsi:type="xsd:double"&gt;0.1053672028768812&lt;/D&gt;&lt;D xsi:type="xsd:double"&gt;0.22076670207828539&lt;/D&gt;&lt;D xsi:type="xsd:double"&gt;-0.078901720005803186&lt;/D&gt;&lt;D xsi:type="xsd:double"&gt;-0.113703539174109&lt;/D&gt;&lt;D xsi:type="xsd:double"&gt;-0.1554490821323137&lt;/D&gt;&lt;D xsi:type="xsd:double"&gt;-0.15304262132578911&lt;/D&gt;&lt;D xsi:type="xsd:double"&gt;-0.02348718954197002&lt;/D&gt;&lt;D xsi:type="xsd:double"&gt;0.15522773881025859&lt;/D&gt;&lt;D xsi:type="xsd:double"&gt;0.25591736367202722&lt;/D&gt;&lt;D xsi:type="xsd:double"&gt;0.245946651712324&lt;/D&gt;&lt;D xsi:type="xsd:double"&gt;0.1029055099419368&lt;/D&gt;&lt;D xsi:type="xsd:double"&gt;-0.10992637931241379&lt;/D&gt;&lt;D xsi:type="xsd:double"&gt;0.027353789580022509&lt;/D&gt;&lt;D xsi:type="xsd:double"&gt;-0.40997091083166359&lt;/D&gt;&lt;D xsi:type="xsd:double"&gt;-0.1760267616524874&lt;/D&gt;&lt;D xsi:type="xsd:double"&gt;0.067494388613628914&lt;/D&gt;&lt;D xsi:type="xsd:double"&gt;0.080748512644623377&lt;/D&gt;&lt;D xsi:type="xsd:double"&gt;0.16513830101978519&lt;/D&gt;&lt;D xsi:type="xsd:double"&gt;0.433501930939463&lt;/D&gt;&lt;D xsi:type="xsd:double"&gt;0.27555830002094339&lt;/D&gt;&lt;D xsi:type="xsd:double"&gt;0.7151400146377509&lt;/D&gt;&lt;D xsi:type="xsd:double"&gt;0.69024822230293337&lt;/D&gt;&lt;D xsi:type="xsd:double"&gt;0.63385505495636851&lt;/D&gt;&lt;D xsi:type="xsd:double"&gt;0.54712809732341028&lt;/D&gt;&lt;D xsi:type="xsd:double"&gt;0.33045741235004877&lt;/D&gt;&lt;D xsi:type="xsd:double"&gt;0.23979717753390761&lt;/D&gt;&lt;D xsi:type="xsd:double"&gt;-0.1563365661245332&lt;/D&gt;&lt;D xsi:type="xsd:double"&gt;-0.23322533271224671&lt;/D&gt;&lt;D xsi:type="xsd:double"&gt;-0.59895725206319572&lt;/D&gt;&lt;D xsi:type="xsd:double"&gt;-0.53727724528898868&lt;/D&gt;&lt;D xsi:type="xsd:double"&gt;-0.60319268703643825&lt;/D&gt;&lt;D xsi:type="xsd:double"&gt;-0.43034596075595072&lt;/D&gt;&lt;D xsi:type="xsd:double"&gt;-0.83360609606312708&lt;/D&gt;&lt;D xsi:type="xsd:double"&gt;-1.128283825471069&lt;/D&gt;&lt;D xsi:type="xsd:double"&gt;-0.89573594197957751&lt;/D&gt;&lt;D xsi:type="xsd:double"&gt;-0.96733235509181537&lt;/D&gt;&lt;D xsi:type="xsd:double"&gt;-1.34160709150264&lt;/D&gt;&lt;D xsi:type="xsd:double"&gt;-1.226355681390729&lt;/D&gt;&lt;D xsi:type="xsd:double"&gt;-1.085384360893624&lt;/D&gt;&lt;D xsi:type="xsd:double"&gt;-1.2176044593191751&lt;/D&gt;&lt;D xsi:type="xsd:double"&gt;-1.319034967374543&lt;/D&gt;&lt;D xsi:type="xsd:double"&gt;-1.366232036812461&lt;/D&gt;&lt;D xsi:type="xsd:double"&gt;-1.425563599552147&lt;/D&gt;&lt;D xsi:type="xsd:double"&gt;-1.0859488787134579&lt;/D&gt;&lt;D xsi:type="xsd:double"&gt;-0.6693155502502065&lt;/D&gt;&lt;D xsi:type="xsd:double"&gt;-0.76359694166707537&lt;/D&gt;&lt;D xsi:type="xsd:double"&gt;-0.43023299107108942&lt;/D&gt;&lt;D xsi:type="xsd:double"&gt;-0.38091687225504889&lt;/D&gt;&lt;D xsi:type="xsd:double"&gt;-0.80261402621340538&lt;/D&gt;&lt;D xsi:type="xsd:double"&gt;-0.70021175993534712&lt;/D&gt;&lt;D xsi:type="xsd:double"&gt;-0.83200482756137339&lt;/D&gt;&lt;D xsi:type="xsd:double"&gt;-0.73725171645008836&lt;/D&gt;&lt;D xsi:type="xsd:double"&gt;-0.56275653600304765&lt;/D&gt;&lt;D xsi:type="xsd:double"&gt;-0.31965190783876568&lt;/D&gt;&lt;D xsi:type="xsd:double"&gt;-0.265984677964097&lt;/D&gt;&lt;D xsi:type="xsd:double"&gt;-0.24218502162395389&lt;/D&gt;&lt;D xsi:type="xsd:double"&gt;-0.26700998620154848&lt;/D&gt;&lt;D xsi:type="xsd:double"&gt;-0.063298290703593163&lt;/D&gt;&lt;D xsi:type="xsd:double"&gt;0.29771042331047332&lt;/D&gt;&lt;D xsi:type="xsd:double"&gt;0.0832470103631282&lt;/D&gt;&lt;D xsi:type="xsd:double"&gt;-0.039743188764414517&lt;/D&gt;&lt;D xsi:type="xsd:double"&gt;-0.3095632184467626&lt;/D&gt;&lt;D xsi:type="xsd:double"&gt;-0.23605068757196659&lt;/D&gt;&lt;D xsi:type="xsd:double"&gt;-0.9393886397011042&lt;/D&gt;&lt;D xsi:type="xsd:double"&gt;-1.0080291927547169&lt;/D&gt;&lt;D xsi:type="xsd:double"&gt;-1.104937638535098&lt;/D&gt;&lt;D xsi:type="xsd:double"&gt;-1.307815616718421&lt;/D&gt;&lt;D xsi:type="xsd:double"&gt;-1.467462518601973&lt;/D&gt;&lt;D xsi:type="xsd:double"&gt;-0.99920803626133781&lt;/D&gt;&lt;D xsi:type="xsd:double"&gt;-1.0696413925250969&lt;/D&gt;&lt;D xsi:type="xsd:double"&gt;-1.11538675972061&lt;/D&gt;&lt;D xsi:type="xsd:double"&gt;-1.189702018285739&lt;/D&gt;&lt;D xsi:type="xsd:double"&gt;-1.1498661235394589&lt;/D&gt;&lt;D xsi:type="xsd:double"&gt;-0.886774375029272&lt;/D&gt;&lt;D xsi:type="xsd:double"&gt;-1.1264839811834639&lt;/D&gt;&lt;D xsi:type="xsd:double"&gt;-1.6013854302903341&lt;/D&gt;&lt;D xsi:type="xsd:double"&gt;-1.788783225210407&lt;/D&gt;&lt;D xsi:type="xsd:double"&gt;-1.994912749370114&lt;/D&gt;&lt;D xsi:type="xsd:double"&gt;-2.1422768838472548&lt;/D&gt;&lt;D xsi:type="xsd:double"&gt;-2.28720547955529&lt;/D&gt;&lt;D xsi:type="xsd:double"&gt;-2.4979276288793071&lt;/D&gt;&lt;D xsi:type="xsd:double"&gt;-3.03604682685953&lt;/D&gt;&lt;D xsi:type="xsd:double"&gt;-3.268345917215624&lt;/D&gt;&lt;D xsi:type="xsd:double"&gt;-3.3329626720328722&lt;/D&gt;&lt;D xsi:type="xsd:double"&gt;-3.615423633247107&lt;/D&gt;&lt;D xsi:type="xsd:double"&gt;-4.03227054732553&lt;/D&gt;&lt;D xsi:type="xsd:double"&gt;-4.0492724117354326&lt;/D&gt;&lt;D xsi:type="xsd:double"&gt;-4.502500526844039&lt;/D&gt;&lt;D xsi:type="xsd:double"&gt;-5.32741195712741&lt;/D&gt;&lt;D xsi:type="xsd:double"&gt;-5.8173440967340566&lt;/D&gt;&lt;D xsi:type="xsd:double"&gt;-6.8373278085977054&lt;/D&gt;&lt;D xsi:type="xsd:double"&gt;-6.9474810564021858&lt;/D&gt;&lt;D xsi:type="xsd:double"&gt;-7.043327866345046&lt;/D&gt;&lt;D xsi:type="xsd:double"&gt;-7.1980335708873016&lt;/D&gt;&lt;D xsi:type="xsd:double"&gt;-7.2493253339320534&lt;/D&gt;&lt;D xsi:type="xsd:double"&gt;-7.7777377243351387&lt;/D&gt;&lt;D xsi:type="xsd:double"&gt;-7.6296892359840074&lt;/D&gt;&lt;D xsi:type="xsd:double"&gt;-9.5199071793044414&lt;/D&gt;&lt;D xsi:type="xsd:double"&gt;-9.7567286591210571&lt;/D&gt;&lt;D xsi:type="xsd:double"&gt;-10.143016765854121&lt;/D&gt;&lt;D xsi:type="xsd:double"&gt;-10.11097301220294&lt;/D&gt;&lt;D xsi:type="xsd:double"&gt;-9.7119276352933728&lt;/D&gt;&lt;D xsi:type="xsd:double"&gt;-10.15971917339389&lt;/D&gt;&lt;D xsi:type="xsd:double"&gt;-10.79557588324268&lt;/D&gt;&lt;D xsi:type="xsd:double"&gt;-10.49941054040827&lt;/D&gt;&lt;D xsi:type="xsd:double"&gt;-10.8676368550703&lt;/D&gt;&lt;D xsi:type="xsd:double"&gt;-9.61604168473543&lt;/D&gt;&lt;D xsi:type="xsd:double"&gt;-10.385180113573091&lt;/D&gt;&lt;D xsi:type="xsd:double"&gt;-10.53706924706146&lt;/D&gt;&lt;D xsi:type="xsd:double"&gt;-10.093203689951009&lt;/D&gt;&lt;D xsi:type="xsd:double"&gt;-9.9436668684550842&lt;/D&gt;&lt;D xsi:type="xsd:double"&gt;-8.203151629594629&lt;/D&gt;&lt;D xsi:type="xsd:double"&gt;-8.2475136755801&lt;/D&gt;&lt;D xsi:type="xsd:double"&gt;-7.9914676083059106&lt;/D&gt;&lt;D xsi:type="xsd:double"&gt;-8.1559710342057343&lt;/D&gt;&lt;D xsi:type="xsd:double"&gt;-8.4949562752246042&lt;/D&gt;&lt;D xsi:type="xsd:double"&gt;-8.5970629965155947&lt;/D&gt;&lt;D xsi:type="xsd:double"&gt;-8.5287821317511217&lt;/D&gt;&lt;D xsi:type="xsd:double"&gt;-8.31424924659951&lt;/D&gt;&lt;D xsi:type="xsd:double"&gt;-6.7055121300970786&lt;/D&gt;&lt;D xsi:type="xsd:double"&gt;-7.15999740347781&lt;/D&gt;&lt;D xsi:type="xsd:double"&gt;-7.1185810066420423&lt;/D&gt;&lt;D xsi:type="xsd:double"&gt;-7.2792416967627176&lt;/D&gt;&lt;D xsi:type="xsd:double"&gt;-7.0225927556278762&lt;/D&gt;&lt;D xsi:type="xsd:double"&gt;-6.7522914559922134&lt;/D&gt;&lt;D xsi:type="xsd:double"&gt;-6.8938347392404138&lt;/D&gt;&lt;D xsi:type="xsd:double"&gt;-6.2332789233592374&lt;/D&gt;&lt;D xsi:type="xsd:double"&gt;-6.3117614145269068&lt;/D&gt;&lt;D xsi:type="xsd:double"&gt;-6.4613215113490909&lt;/D&gt;&lt;D xsi:type="xsd:double"&gt;-5.3568929607216393&lt;/D&gt;&lt;D xsi:type="xsd:double"&gt;-5.1743631460738291&lt;/D&gt;&lt;D xsi:type="xsd:double"&gt;-5.2117716524848294&lt;/D&gt;&lt;D xsi:type="xsd:double"&gt;-5.0186613258368942&lt;/D&gt;&lt;D xsi:type="xsd:double"&gt;-4.7184058536694149&lt;/D&gt;&lt;D xsi:type="xsd:double"&gt;-4.8822552087198758&lt;/D&gt;&lt;D xsi:type="xsd:double"&gt;-4.8529933982505149&lt;/D&gt;&lt;D xsi:type="xsd:double"&gt;-5.1650211901496261&lt;/D&gt;&lt;D xsi:type="xsd:double"&gt;-5.208468763481493&lt;/D&gt;&lt;D xsi:type="xsd:double"&gt;-3.5122414995592579&lt;/D&gt;&lt;D xsi:type="xsd:double"&gt;-3.50699559864088&lt;/D&gt;&lt;D xsi:type="xsd:double"&gt;-3.57027212006573&lt;/D&gt;&lt;D xsi:type="xsd:double"&gt;-3.6737464507875228&lt;/D&gt;&lt;D xsi:type="xsd:double"&gt;-3.8009451101236249&lt;/D&gt;&lt;D xsi:type="xsd:double"&gt;-3.3433227441591051&lt;/D&gt;&lt;D xsi:type="xsd:double"&gt;-3.6834440392050189&lt;/D&gt;&lt;D xsi:type="xsd:double"&gt;-3.7138251471907981&lt;/D&gt;&lt;D xsi:type="xsd:double"&gt;-3.9270885177972481&lt;/D&gt;&lt;D xsi:type="xsd:double"&gt;-3.9938079371749482&lt;/D&gt;&lt;D xsi:type="xsd:double"&gt;-3.9727215370272919&lt;/D&gt;&lt;D xsi:type="xsd:double"&gt;-4.3897793711660569&lt;/D&gt;&lt;D xsi:type="xsd:double"&gt;-4.6455486049285382&lt;/D&gt;&lt;D xsi:type="xsd:double"&gt;-4.6872840016302373&lt;/D&gt;&lt;D xsi:type="xsd:double"&gt;-4.7056307480512851&lt;/D&gt;&lt;D xsi:type="xsd:double"&gt;-4.9906611491955388&lt;/D&gt;&lt;D xsi:type="xsd:double"&gt;-5.5147876409898453&lt;/D&gt;&lt;D xsi:type="xsd:double"&gt;-5.2447649364982274&lt;/D&gt;&lt;D xsi:type="xsd:double"&gt;-5.343290916534472&lt;/D&gt;&lt;D xsi:type="xsd:double"&gt;-5.3352822285604038&lt;/D&gt;&lt;D xsi:type="xsd:double"&gt;-5.8097518478916026&lt;/D&gt;&lt;D xsi:type="xsd:double"&gt;-6.6216360181400136&lt;/D&gt;&lt;D xsi:type="xsd:double"&gt;-6.3337629507059452&lt;/D&gt;&lt;D xsi:type="xsd:double"&gt;-6.701522867083697&lt;/D&gt;&lt;D xsi:type="xsd:double"&gt;-6.8387146398681233&lt;/D&gt;&lt;D xsi:type="xsd:double"&gt;-6.1480469115178336&lt;/D&gt;&lt;D xsi:type="xsd:double"&gt;-6.2356935807445391&lt;/D&gt;&lt;D xsi:type="xsd:double"&gt;-5.6042256532987356&lt;/D&gt;&lt;D xsi:type="xsd:double"&gt;-6.07485865355641&lt;/D&gt;&lt;D xsi:type="xsd:double"&gt;-6.89179916929486&lt;/D&gt;&lt;D xsi:type="xsd:double"&gt;-6.2813034454037258&lt;/D&gt;&lt;D xsi:type="xsd:double"&gt;-6.5052845753614266&lt;/D&gt;&lt;D xsi:type="xsd:double"&gt;-7.62042831366374&lt;/D&gt;&lt;D xsi:type="xsd:double"&gt;-10.43809935037811&lt;/D&gt;&lt;D xsi:type="xsd:double"&gt;-10.582705679623331&lt;/D&gt;&lt;D xsi:type="xsd:double"&gt;-10.575143021162649&lt;/D&gt;&lt;D xsi:type="xsd:double"&gt;-9.87950457417094&lt;/D&gt;&lt;D xsi:type="xsd:double"&gt;-11.13135867398703&lt;/D&gt;&lt;D xsi:type="xsd:double"&gt;-11.49640398100391&lt;/D&gt;&lt;D xsi:type="xsd:double"&gt;-12.475040553633759&lt;/D&gt;&lt;D xsi:type="xsd:double"&gt;-13.61554422347427&lt;/D&gt;&lt;D xsi:type="xsd:double"&gt;-13.168343825363451&lt;/D&gt;&lt;D xsi:type="xsd:double"&gt;-12.17037345025971&lt;/D&gt;&lt;D xsi:type="xsd:double"&gt;-11.50824152977621&lt;/D&gt;&lt;D xsi:type="xsd:double"&gt;-11.931098387599411&lt;/D&gt;&lt;D xsi:type="xsd:double"&gt;-11.33744115582536&lt;/D&gt;&lt;D xsi:type="xsd:double"&gt;-10.007196900178419&lt;/D&gt;&lt;D xsi:type="xsd:double"&gt;-10.03341394564101&lt;/D&gt;&lt;D xsi:type="xsd:double"&gt;-9.8643599548930236&lt;/D&gt;&lt;D xsi:type="xsd:double"&gt;-9.4731643196018815&lt;/D&gt;&lt;D xsi:type="xsd:double"&gt;-9.9774014178498742&lt;/D&gt;&lt;D xsi:type="xsd:double"&gt;-10.372565131453481&lt;/D&gt;&lt;D xsi:type="xsd:double"&gt;-10.724784415447269&lt;/D&gt;&lt;D xsi:type="xsd:double"&gt;-10.842205509116081&lt;/D&gt;&lt;D xsi:type="xsd:double"&gt;-10.6915628481386&lt;/D&gt;&lt;D xsi:type="xsd:double"&gt;-8.4031830858046419&lt;/D&gt;&lt;D xsi:type="xsd:double"&gt;-5.0199258495865333&lt;/D&gt;&lt;D xsi:type="xsd:double"&gt;-4.3342080460095644&lt;/D&gt;&lt;D xsi:type="xsd:double"&gt;-4.52018761246813&lt;/D&gt;&lt;D xsi:type="xsd:double"&gt;-4.5843207149772489&lt;/D&gt;&lt;D xsi:type="xsd:double"&gt;-4.1346588761257408&lt;/D&gt;&lt;D xsi:type="xsd:double"&gt;-1.7754573215901039&lt;/D&gt;&lt;D xsi:type="xsd:double"&gt;-1.948039143503983&lt;/D&gt;&lt;D xsi:type="xsd:double"&gt;-2.2233114188262819&lt;/D&gt;&lt;D xsi:type="xsd:double"&gt;-2.5072356968234621&lt;/D&gt;&lt;D xsi:type="xsd:double"&gt;-2.860137598798151&lt;/D&gt;&lt;D xsi:type="xsd:double"&gt;-2.871986891283361&lt;/D&gt;&lt;D xsi:type="xsd:double"&gt;-3.0185130089059622&lt;/D&gt;&lt;D xsi:type="xsd:double"&gt;-2.1198070040729862&lt;/D&gt;&lt;D xsi:type="xsd:double"&gt;-2.1489631313781832&lt;/D&gt;&lt;D xsi:type="xsd:double"&gt;-0.73483898620736077&lt;/D&gt;&lt;D xsi:type="xsd:double"&gt;-0.37053592231879068&lt;/D&gt;&lt;D xsi:type="xsd:double"&gt;-0.2402704902571299&lt;/D&gt;&lt;D xsi:type="xsd:double"&gt;0.32762040687100707&lt;/D&gt;&lt;D xsi:type="xsd:double"&gt;0.37566925942033941&lt;/D&gt;&lt;D xsi:type="xsd:double"&gt;0.26650743484014&lt;/D&gt;&lt;D xsi:type="xsd:double"&gt;0.32909944867689228&lt;/D&gt;&lt;D xsi:type="xsd:double"&gt;0.56569328832847177&lt;/D&gt;&lt;D xsi:type="xsd:double"&gt;0.71249299901063989&lt;/D&gt;&lt;D xsi:type="xsd:double"&gt;0.9901461059911234&lt;/D&gt;&lt;D xsi:type="xsd:double"&gt;0.45124892356770452&lt;/D&gt;&lt;D xsi:type="xsd:double"&gt;0.72124908705085267&lt;/D&gt;&lt;D xsi:type="xsd:double"&gt;0.67485305055917788&lt;/D&gt;&lt;D xsi:type="xsd:double"&gt;0.80075206305769642&lt;/D&gt;&lt;D xsi:type="xsd:double"&gt;0.81784230167788019&lt;/D&gt;&lt;D xsi:type="xsd:double"&gt;0.85220823584646066&lt;/D&gt;&lt;D xsi:type="xsd:double"&gt;0.90070692659147178&lt;/D&gt;&lt;D xsi:type="xsd:double"&gt;0.92765350779356837&lt;/D&gt;&lt;D xsi:type="xsd:double"&gt;1.3895087440673231&lt;/D&gt;&lt;D xsi:type="xsd:double"&gt;1.09249143211936&lt;/D&gt;&lt;D xsi:type="xsd:double"&gt;1.085829274823874&lt;/D&gt;&lt;D xsi:type="xsd:double"&gt;1.052616635304628&lt;/D&gt;&lt;D xsi:type="xsd:double"&gt;0.58574027931498707&lt;/D&gt;&lt;D xsi:type="xsd:double"&gt;0.77979854708606766&lt;/D&gt;&lt;D xsi:type="xsd:double"&gt;1.0514225178278169&lt;/D&gt;&lt;D xsi:type="xsd:double"&gt;1.106511215616522&lt;/D&gt;&lt;D xsi:type="xsd:double"&gt;1.1475174881660251&lt;/D&gt;&lt;D xsi:type="xsd:double"&gt;1.645377283358173&lt;/D&gt;&lt;D xsi:type="xsd:double"&gt;1.915761818315139&lt;/D&gt;&lt;D xsi:type="xsd:double"&gt;1.9667415704190849&lt;/D&gt;&lt;D xsi:type="xsd:double"&gt;1.7949942886090771&lt;/D&gt;&lt;D xsi:type="xsd:double"&gt;1.7018939335903831&lt;/D&gt;&lt;D xsi:type="xsd:double"&gt;2.1672051624454749&lt;/D&gt;&lt;D xsi:type="xsd:double"&gt;1.820659415964752&lt;/D&gt;&lt;D xsi:type="xsd:double"&gt;1.819850855014918&lt;/D&gt;&lt;D xsi:type="xsd:double"&gt;1.97943887431565&lt;/D&gt;&lt;D xsi:type="xsd:double"&gt;2.1594071302891158&lt;/D&gt;&lt;D xsi:type="xsd:double"&gt;2.1294950360402689&lt;/D&gt;&lt;D xsi:type="xsd:double"&gt;2.2276390451364341&lt;/D&gt;&lt;D xsi:type="xsd:double"&gt;2.3783986514090469&lt;/D&gt;&lt;D xsi:type="xsd:double"&gt;2.453560412765599&lt;/D&gt;&lt;D xsi:type="xsd:double"&gt;2.4874344005976128&lt;/D&gt;&lt;D xsi:type="xsd:double"&gt;2.2067132451021911&lt;/D&gt;&lt;D xsi:type="xsd:double"&gt;2.4026576575475409&lt;/D&gt;&lt;D xsi:type="xsd:double"&gt;2.5696492363457022&lt;/D&gt;&lt;D xsi:type="xsd:double"&gt;2.3864126655433089&lt;/D&gt;&lt;D xsi:type="xsd:double"&gt;2.4247115295574591&lt;/D&gt;&lt;D xsi:type="xsd:double"&gt;1.8603838332878619&lt;/D&gt;&lt;D xsi:type="xsd:double"&gt;1.841215473373333&lt;/D&gt;&lt;D xsi:type="xsd:double"&gt;1.64487014285109&lt;/D&gt;&lt;D xsi:type="xsd:double"&gt;1.753688300907251&lt;/D&gt;&lt;D xsi:type="xsd:double"&gt;2.1195781284657911&lt;/D&gt;&lt;D xsi:type="xsd:double"&gt;2.3772295204140872&lt;/D&gt;&lt;D xsi:type="xsd:double"&gt;2.4289973665841709&lt;/D&gt;&lt;D xsi:type="xsd:double"&gt;2.5389161358356711&lt;/D&gt;&lt;D xsi:type="xsd:double"&gt;2.7569090791771012&lt;/D&gt;&lt;D xsi:type="xsd:double"&gt;3.1829228286565932&lt;/D&gt;&lt;D xsi:type="xsd:double"&gt;3.0730660622978658&lt;/D&gt;&lt;D xsi:type="xsd:double"&gt;2.952048426696551&lt;/D&gt;&lt;D xsi:type="xsd:double"&gt;2.543912770918848&lt;/D&gt;&lt;D xsi:type="xsd:double"&gt;1.9565176769420629&lt;/D&gt;&lt;D xsi:type="xsd:double"&gt;1.9843518524938879&lt;/D&gt;&lt;D xsi:type="xsd:double"&gt;2.29704488351932&lt;/D&gt;&lt;D xsi:type="xsd:double"&gt;1.647314409764935&lt;/D&gt;&lt;D xsi:type="xsd:double"&gt;1.651968634481773&lt;/D&gt;&lt;D xsi:type="xsd:double"&gt;1.3959012037823531&lt;/D&gt;&lt;D xsi:type="xsd:double"&gt;1.7839584536474149&lt;/D&gt;&lt;D xsi:type="xsd:double"&gt;3.547433373559822&lt;/D&gt;&lt;D xsi:type="xsd:double"&gt;4.1297059677185226&lt;/D&gt;&lt;D xsi:type="xsd:double"&gt;4.3698333014885646&lt;/D&gt;&lt;D xsi:type="xsd:double"&gt;4.5075452323755751&lt;/D&gt;&lt;D xsi:type="xsd:double"&gt;4.8518352277901942&lt;/D&gt;&lt;D xsi:type="xsd:double"&gt;4.5031087274774384&lt;/D&gt;&lt;D xsi:type="xsd:double"&gt;4.7251502138762076&lt;/D&gt;&lt;D xsi:type="xsd:double"&gt;5.0369121838168693&lt;/D&gt;&lt;D xsi:type="xsd:double"&gt;5.5783421479361666&lt;/D&gt;&lt;D xsi:type="xsd:double"&gt;5.850388258318385&lt;/D&gt;&lt;D xsi:type="xsd:double"&gt;4.7990075765342883&lt;/D&gt;&lt;D xsi:type="xsd:double"&gt;4.9156758382400607&lt;/D&gt;&lt;D xsi:type="xsd:double"&gt;5.2152471435006493&lt;/D&gt;&lt;D xsi:type="xsd:double"&gt;4.9823141736603667&lt;/D&gt;&lt;D xsi:type="xsd:double"&gt;5.6003781120021259&lt;/D&gt;&lt;D xsi:type="xsd:double"&gt;6.0350880992028308&lt;/D&gt;&lt;D xsi:type="xsd:double"&gt;5.8900404567873634&lt;/D&gt;&lt;D xsi:type="xsd:double"&gt;5.8076509996292964&lt;/D&gt;&lt;D xsi:type="xsd:double"&gt;6.04919312819116&lt;/D&gt;&lt;D xsi:type="xsd:double"&gt;7.15632152254763&lt;/D&gt;&lt;D xsi:type="xsd:double"&gt;6.6893085780756962&lt;/D&gt;&lt;D xsi:type="xsd:double"&gt;6.7509950158183143&lt;/D&gt;&lt;D xsi:type="xsd:double"&gt;6.7873631037635338&lt;/D&gt;&lt;D xsi:type="xsd:double"&gt;4.6362703117161121&lt;/D&gt;&lt;D xsi:type="xsd:double"&gt;4.2196871164520022&lt;/D&gt;&lt;D xsi:type="xsd:double"&gt;3.7124465983852448&lt;/D&gt;&lt;D xsi:type="xsd:double"&gt;3.754899113766426&lt;/D&gt;&lt;D xsi:type="xsd:double"&gt;3.734542095385752&lt;/D&gt;&lt;D xsi:type="xsd:double"&gt;3.7522208055642139&lt;/D&gt;&lt;D xsi:type="xsd:double"&gt;3.8278578332563571&lt;/D&gt;&lt;D xsi:type="xsd:double"&gt;2.451744632343809&lt;/D&gt;&lt;D xsi:type="xsd:double"&gt;2.750047119478249&lt;/D&gt;&lt;D xsi:type="xsd:double"&gt;2.846549684200804&lt;/D&gt;&lt;D xsi:type="xsd:double"&gt;2.9982424374937988&lt;/D&gt;&lt;D xsi:type="xsd:double"&gt;2.892304253701262&lt;/D&gt;&lt;D xsi:type="xsd:double"&gt;2.254855198914234&lt;/D&gt;&lt;D xsi:type="xsd:double"&gt;2.2559829512889489&lt;/D&gt;&lt;D xsi:type="xsd:double"&gt;2.350023404917986&lt;/D&gt;&lt;D xsi:type="xsd:double"&gt;2.0919328580612282&lt;/D&gt;&lt;D xsi:type="xsd:double"&gt;2.1747229218309458&lt;/D&gt;&lt;D xsi:type="xsd:double"&gt;1.7135496187318351&lt;/D&gt;&lt;D xsi:type="xsd:double"&gt;1.907239032108939&lt;/D&gt;&lt;D xsi:type="xsd:double"&gt;1.5477222377687281&lt;/D&gt;&lt;D xsi:type="xsd:double"&gt;1.5151933711954591&lt;/D&gt;&lt;D xsi:type="xsd:double"&gt;1.4090150722010211&lt;/D&gt;&lt;D xsi:type="xsd:double"&gt;1.4192407702538281&lt;/D&gt;&lt;D xsi:type="xsd:double"&gt;1.4192055352239019&lt;/D&gt;&lt;D xsi:type="xsd:double"&gt;1.438900531141124&lt;/D&gt;&lt;D xsi:type="xsd:double"&gt;1.578390508544733&lt;/D&gt;&lt;D xsi:type="xsd:double"&gt;1.171266300166004&lt;/D&gt;&lt;D xsi:type="xsd:double"&gt;0.94122249598421182&lt;/D&gt;&lt;D xsi:type="xsd:double"&gt;0.80163840715443679&lt;/D&gt;&lt;D xsi:type="xsd:double"&gt;0.6029986766759593&lt;/D&gt;&lt;D xsi:type="xsd:double"&gt;0.49115713049305282&lt;/D&gt;&lt;D xsi:type="xsd:double"&gt;0.34843285317986072&lt;/D&gt;&lt;D xsi:type="xsd:double"&gt;0.3306990457086183&lt;/D&gt;&lt;D xsi:type="xsd:double"&gt;0.50984268720587433&lt;/D&gt;&lt;D xsi:type="xsd:double"&gt;0.55732775472290674&lt;/D&gt;&lt;D xsi:type="xsd:double"&gt;0.50571378027973113&lt;/D&gt;&lt;D xsi:type="xsd:double"&gt;0.79384097070093329&lt;/D&gt;&lt;D xsi:type="xsd:double"&gt;0.83304089901304379&lt;/D&gt;&lt;D xsi:type="xsd:double"&gt;1.246070778134587&lt;/D&gt;&lt;D xsi:type="xsd:double"&gt;1.289231020096328&lt;/D&gt;&lt;D xsi:type="xsd:double"&gt;1.2768614002502641&lt;/D&gt;&lt;D xsi:type="xsd:double"&gt;1.3251846291021541&lt;/D&gt;&lt;D xsi:type="xsd:double"&gt;1.338020820247432&lt;/D&gt;&lt;D xsi:type="xsd:double"&gt;1.2870315155031249&lt;/D&gt;&lt;D xsi:type="xsd:double"&gt;1.3392182393571139&lt;/D&gt;&lt;D xsi:type="xsd:double"&gt;1.1310385159561249&lt;/D&gt;&lt;D xsi:type="xsd:double"&gt;1.5404745961723041&lt;/D&gt;&lt;D xsi:type="xsd:double"&gt;2.1125544255361568&lt;/D&gt;&lt;D xsi:type="xsd:double"&gt;3.2214809980140182&lt;/D&gt;&lt;D xsi:type="xsd:double"&gt;3.565795137080098&lt;/D&gt;&lt;D xsi:type="xsd:double"&gt;3.8181287754138511&lt;/D&gt;&lt;D xsi:type="xsd:double"&gt;3.872420965602271&lt;/D&gt;&lt;D xsi:type="xsd:double"&gt;3.8818580465560819&lt;/D&gt;&lt;D xsi:type="xsd:double"&gt;3.8416070518958838&lt;/D&gt;&lt;D xsi:type="xsd:double"&gt;3.6169177410775109&lt;/D&gt;&lt;D xsi:type="xsd:double"&gt;3.3684975152541639&lt;/D&gt;&lt;D xsi:type="xsd:double"&gt;3.4589914573886529&lt;/D&gt;&lt;D xsi:type="xsd:double"&gt;3.5245411738371688&lt;/D&gt;&lt;D xsi:type="xsd:double"&gt;3.463452328473354&lt;/D&gt;&lt;D xsi:type="xsd:double"&gt;3.479179182670284&lt;/D&gt;&lt;D xsi:type="xsd:double"&gt;3.0623801991788642&lt;/D&gt;&lt;D xsi:type="xsd:double"&gt;3.015230884892373&lt;/D&gt;&lt;D xsi:type="xsd:double"&gt;3.1773858723948809&lt;/D&gt;&lt;D xsi:type="xsd:double"&gt;3.4912737179321049&lt;/D&gt;&lt;D xsi:type="xsd:double"&gt;3.52558178232309&lt;/D&gt;&lt;D xsi:type="xsd:double"&gt;3.7205251135467061&lt;/D&gt;&lt;D xsi:type="xsd:double"&gt;3.7820992431284872&lt;/D&gt;&lt;D xsi:type="xsd:double"&gt;3.826010772369107&lt;/D&gt;&lt;D xsi:type="xsd:double"&gt;3.309047884823622&lt;/D&gt;&lt;D xsi:type="xsd:double"&gt;2.7240103037286851&lt;/D&gt;&lt;D xsi:type="xsd:double"&gt;1.4599145525865871&lt;/D&gt;&lt;D xsi:type="xsd:double"&gt;1.465132772409343&lt;/D&gt;&lt;D xsi:type="xsd:double"&gt;1.189450836788263&lt;/D&gt;&lt;D xsi:type="xsd:double"&gt;1.1981868965355871&lt;/D&gt;&lt;D xsi:type="xsd:double"&gt;1.303898102363783&lt;/D&gt;&lt;D xsi:type="xsd:double"&gt;1.626399433445417&lt;/D&gt;&lt;D xsi:type="xsd:double"&gt;1.62504059250341&lt;/D&gt;&lt;D xsi:type="xsd:double"&gt;1.7193995209755479&lt;/D&gt;&lt;D xsi:type="xsd:double"&gt;1.7029444009985479&lt;/D&gt;&lt;D xsi:type="xsd:double"&gt;1.3746385960269749&lt;/D&gt;&lt;D xsi:type="xsd:double"&gt;1.3854195239734519&lt;/D&gt;&lt;D xsi:type="xsd:double"&gt;0.98568570278568668&lt;/D&gt;&lt;D xsi:type="xsd:double"&gt;1.087399868865945&lt;/D&gt;&lt;D xsi:type="xsd:double"&gt;0.64461988664320424&lt;/D&gt;&lt;D xsi:type="xsd:double"&gt;0.84743212049696293&lt;/D&gt;&lt;D xsi:type="xsd:double"&gt;0.76184922981604419&lt;/D&gt;&lt;D xsi:type="xsd:double"&gt;0.5352866303866517&lt;/D&gt;&lt;D xsi:type="xsd:double"&gt;0.50645967353259136&lt;/D&gt;&lt;D xsi:type="xsd:double"&gt;0.37632740745529708&lt;/D&gt;&lt;D xsi:type="xsd:double"&gt;0.40943619019810612&lt;/D&gt;&lt;D xsi:type="xsd:double"&gt;0.39536058833974042&lt;/D&gt;&lt;D xsi:type="xsd:double"&gt;0.418997576186515&lt;/D&gt;&lt;D xsi:type="xsd:double"&gt;0.21704560338249171&lt;/D&gt;&lt;D xsi:type="xsd:double"&gt;0.25273124779546619&lt;/D&gt;&lt;D xsi:type="xsd:double"&gt;0.1829366434441734&lt;/D&gt;&lt;D xsi:type="xsd:double"&gt;0.21436944504902181&lt;/D&gt;&lt;D xsi:type="xsd:double"&gt;0.17607814228844609&lt;/D&gt;&lt;D xsi:type="xsd:double"&gt;0.26900989082285709&lt;/D&gt;&lt;D xsi:type="xsd:double"&gt;0.2754622085043914&lt;/D&gt;&lt;D xsi:type="xsd:double"&gt;0.28967084677074478&lt;/D&gt;&lt;D xsi:type="xsd:double"&gt;0.30981308359740378&lt;/D&gt;&lt;D xsi:type="xsd:double"&gt;0.37481396029779029&lt;/D&gt;&lt;D xsi:type="xsd:double"&gt;0.33191052076416477&lt;/D&gt;&lt;D xsi:type="xsd:double"&gt;0.32876156005708912&lt;/D&gt;&lt;D xsi:type="xsd:double"&gt;0.5797235656367431&lt;/D&gt;&lt;D xsi:type="xsd:double"&gt;0.74934165912150386&lt;/D&gt;&lt;D xsi:type="xsd:double"&gt;0.77875634016046746&lt;/D&gt;&lt;D xsi:type="xsd:double"&gt;0.64043580193442984&lt;/D&gt;&lt;D xsi:type="xsd:double"&gt;0.60191217812973352&lt;/D&gt;&lt;D xsi:type="xsd:double"&gt;0.57397677079982379&lt;/D&gt;&lt;D xsi:type="xsd:double"&gt;0.56825895258617&lt;/D&gt;&lt;D xsi:type="xsd:double"&gt;0.50922021156469566&lt;/D&gt;&lt;D xsi:type="xsd:double"&gt;0.521977420401791&lt;/D&gt;&lt;D xsi:type="xsd:double"&gt;0.8222129667635536&lt;/D&gt;&lt;D xsi:type="xsd:double"&gt;0.82226141309634382&lt;/D&gt;&lt;D xsi:type="xsd:double"&gt;1.028538338389289&lt;/D&gt;&lt;D xsi:type="xsd:double"&gt;1.098844400349555&lt;/D&gt;&lt;D xsi:type="xsd:double"&gt;1.281603531688061&lt;/D&gt;&lt;D xsi:type="xsd:double"&gt;1.513064995833767&lt;/D&gt;&lt;D xsi:type="xsd:double"&gt;1.3956981537520941&lt;/D&gt;&lt;D xsi:type="xsd:double"&gt;1.303154151038683&lt;/D&gt;&lt;D xsi:type="xsd:double"&gt;0.19149631025106631&lt;/D&gt;&lt;D xsi:type="xsd:double"&gt;0.30577798520499061&lt;/D&gt;&lt;D xsi:type="xsd:double"&gt;-0.55303601883647213&lt;/D&gt;&lt;D xsi:type="xsd:double"&gt;-0.48204935027361062&lt;/D&gt;&lt;D xsi:type="xsd:double"&gt;-0.4308746394036817&lt;/D&gt;&lt;D xsi:type="xsd:double"&gt;-0.60717919066543957&lt;/D&gt;&lt;D xsi:type="xsd:double"&gt;-0.6553721958400669&lt;/D&gt;&lt;D xsi:type="xsd:double"&gt;-0.3936328967172722&lt;/D&gt;&lt;D xsi:type="xsd:double"&gt;-0.42542713351528227&lt;/D&gt;&lt;D xsi:type="xsd:double"&gt;-0.47293555487520311&lt;/D&gt;&lt;D xsi:type="xsd:double"&gt;-0.49681717947210619&lt;/D&gt;&lt;D xsi:type="xsd:double"&gt;-0.64674633769828072&lt;/D&gt;&lt;D xsi:type="xsd:double"&gt;-0.54139440838859942&lt;/D&gt;&lt;D xsi:type="xsd:double"&gt;-0.67991507144895258&lt;/D&gt;&lt;D xsi:type="xsd:double"&gt;-0.68522377617884578&lt;/D&gt;&lt;D xsi:type="xsd:double"&gt;-0.99521169800237053&lt;/D&gt;&lt;D xsi:type="xsd:double"&gt;-1.072463197899586&lt;/D&gt;&lt;D xsi:type="xsd:double"&gt;-1.3361717420367769&lt;/D&gt;&lt;D xsi:type="xsd:double"&gt;-1.1213010517928039&lt;/D&gt;&lt;D xsi:type="xsd:double"&gt;-0.892961288022536&lt;/D&gt;&lt;D xsi:type="xsd:double"&gt;-0.77506409901074624&lt;/D&gt;&lt;D xsi:type="xsd:double"&gt;-0.62952378082021188&lt;/D&gt;&lt;D xsi:type="xsd:double"&gt;-0.62559608489725616&lt;/D&gt;&lt;D xsi:type="xsd:double"&gt;0.72107739952507788&lt;/D&gt;&lt;D xsi:type="xsd:double"&gt;0.60771726926217773&lt;/D&gt;&lt;D xsi:type="xsd:double"&gt;0.8270272245968302&lt;/D&gt;&lt;D xsi:type="xsd:double"&gt;0.899369019139513&lt;/D&gt;&lt;D xsi:type="xsd:double"&gt;0.78673170874192777&lt;/D&gt;&lt;D xsi:type="xsd:double"&gt;0.80676476501896421&lt;/D&gt;&lt;D xsi:type="xsd:double"&gt;0.82235588408386662&lt;/D&gt;&lt;D xsi:type="xsd:double"&gt;0.80882985681332131&lt;/D&gt;&lt;D xsi:type="xsd:double"&gt;0.99190967983041745&lt;/D&gt;&lt;D xsi:type="xsd:double"&gt;0.77227687041967608&lt;/D&gt;&lt;D xsi:type="xsd:double"&gt;0.82686163969395843&lt;/D&gt;&lt;D xsi:type="xsd:double"&gt;0.89032404423954115&lt;/D&gt;&lt;D xsi:type="xsd:double"&gt;0.998260244194831&lt;/D&gt;&lt;D xsi:type="xsd:double"&gt;0.83999942090823931&lt;/D&gt;&lt;D xsi:type="xsd:double"&gt;0.52813821727849808&lt;/D&gt;&lt;D xsi:type="xsd:double"&gt;0.55791350611806179&lt;/D&gt;&lt;D xsi:type="xsd:double"&gt;0.59407787960122072&lt;/D&gt;&lt;D xsi:type="xsd:double"&gt;0.5523416197799329&lt;/D&gt;&lt;D xsi:type="xsd:double"&gt;0.22756109741944389&lt;/D&gt;&lt;D xsi:type="xsd:double"&gt;0.145708932932084&lt;/D&gt;&lt;D xsi:type="xsd:double"&gt;0.142451656368685&lt;/D&gt;&lt;D xsi:type="xsd:double"&gt;0.12561107533149049&lt;/D&gt;&lt;D xsi:type="xsd:double"&gt;0.2532952409838809&lt;/D&gt;&lt;D xsi:type="xsd:double"&gt;0.492898996830302&lt;/D&gt;&lt;D xsi:type="xsd:double"&gt;0.42795098783509988&lt;/D&gt;&lt;D xsi:type="xsd:double"&gt;0.59548969154183118&lt;/D&gt;&lt;D xsi:type="xsd:double"&gt;0.52605771985378413&lt;/D&gt;&lt;D xsi:type="xsd:double"&gt;0.52906908916113171&lt;/D&gt;&lt;D xsi:type="xsd:double"&gt;0.51502046434573734&lt;/D&gt;&lt;D xsi:type="xsd:double"&gt;0.4385860011596196&lt;/D&gt;&lt;D xsi:type="xsd:double"&gt;0.41333450112239761&lt;/D&gt;&lt;D xsi:type="xsd:double"&gt;0.43512105038198268&lt;/D&gt;&lt;D xsi:type="xsd:double"&gt;0.33120396003803892&lt;/D&gt;&lt;D xsi:type="xsd:double"&gt;0.38130572263219592&lt;/D&gt;&lt;D xsi:type="xsd:double"&gt;0.38917137946987163&lt;/D&gt;&lt;D xsi:type="xsd:double"&gt;0.33724246531390922&lt;/D&gt;&lt;D xsi:type="xsd:double"&gt;0.080825481509668062&lt;/D&gt;&lt;D xsi:type="xsd:double"&gt;0.037993852811785737&lt;/D&gt;&lt;D xsi:type="xsd:double"&gt;0.18222252534254441&lt;/D&gt;&lt;D xsi:type="xsd:double"&gt;0.1031044307854868&lt;/D&gt;&lt;D xsi:type="xsd:double"&gt;0.0770424151513881&lt;/D&gt;&lt;D xsi:type="xsd:double"&gt;0.042524929779024348&lt;/D&gt;&lt;D xsi:type="xsd:double"&gt;-0.021983241636599059&lt;/D&gt;&lt;D xsi:type="xsd:double"&gt;-0.1327695056490075&lt;/D&gt;&lt;D xsi:type="xsd:double"&gt;-0.126412482392631&lt;/D&gt;&lt;D xsi:type="xsd:double"&gt;-0.16304450132986731&lt;/D&gt;&lt;D xsi:type="xsd:double"&gt;-0.19375081393998439&lt;/D&gt;&lt;D xsi:type="xsd:double"&gt;-0.45108676167318679&lt;/D&gt;&lt;D xsi:type="xsd:double"&gt;-0.52662248048792848&lt;/D&gt;&lt;D xsi:type="xsd:double"&gt;-0.52528543244193426&lt;/D&gt;&lt;D xsi:type="xsd:double"&gt;-0.613841595682288&lt;/D&gt;&lt;D xsi:type="xsd:double"&gt;-0.54074387451931161&lt;/D&gt;&lt;D xsi:type="xsd:double"&gt;-0.51769443047452079&lt;/D&gt;&lt;D xsi:type="xsd:double"&gt;-0.39749565346363253&lt;/D&gt;&lt;D xsi:type="xsd:double"&gt;-0.36177416153084652&lt;/D&gt;&lt;D xsi:type="xsd:double"&gt;-0.1833266742012741&lt;/D&gt;&lt;D xsi:type="xsd:double"&gt;-0.18219311814878719&lt;/D&gt;&lt;D xsi:type="xsd:double"&gt;-0.083524184779120353&lt;/D&gt;&lt;D xsi:type="xsd:double"&gt;-0.16299283040220819&lt;/D&gt;&lt;D xsi:type="xsd:double"&gt;-0.053754719321822193&lt;/D&gt;&lt;D xsi:type="xsd:double"&gt;0.071054552680476363&lt;/D&gt;&lt;D xsi:type="xsd:double"&gt;0.19647809581655409&lt;/D&gt;&lt;D xsi:type="xsd:double"&gt;0.064764675284932072&lt;/D&gt;&lt;D xsi:type="xsd:double"&gt;-0.02172091598865367&lt;/D&gt;&lt;D xsi:type="xsd:double"&gt;-0.1791811195441618&lt;/D&gt;&lt;D xsi:type="xsd:double"&gt;-0.2069120170490808&lt;/D&gt;&lt;D xsi:type="xsd:double"&gt;-0.019118313180244959&lt;/D&gt;&lt;D xsi:type="xsd:double"&gt;-0.011106860331268261&lt;/D&gt;&lt;D xsi:type="xsd:double"&gt;-0.070892038771836974&lt;/D&gt;&lt;D xsi:type="xsd:double"&gt;-0.18108339101044421&lt;/D&gt;&lt;D xsi:type="xsd:double"&gt;-0.081988479952981863&lt;/D&gt;&lt;D xsi:type="xsd:double"&gt;-0.21691229621465191&lt;/D&gt;&lt;D xsi:type="xsd:double"&gt;-0.3063554459569422&lt;/D&gt;&lt;D xsi:type="xsd:double"&gt;-0.37443751555109239&lt;/D&gt;&lt;D xsi:type="xsd:double"&gt;-0.47996795390960079&lt;/D&gt;&lt;D xsi:type="xsd:double"&gt;-0.75115215773394339&lt;/D&gt;&lt;D xsi:type="xsd:double"&gt;-0.72624071032986026&lt;/D&gt;&lt;D xsi:type="xsd:double"&gt;-0.73754122795125232&lt;/D&gt;&lt;D xsi:type="xsd:double"&gt;-0.37161374136564468&lt;/D&gt;&lt;D xsi:type="xsd:double"&gt;0.088216076065088439&lt;/D&gt;&lt;D xsi:type="xsd:double"&gt;-0.1240876570147355&lt;/D&gt;&lt;D xsi:type="xsd:double"&gt;0.23240851348214861&lt;/D&gt;&lt;D xsi:type="xsd:double"&gt;0.706827288025418&lt;/D&gt;&lt;D xsi:type="xsd:double"&gt;0.80831229135745719&lt;/D&gt;&lt;D xsi:type="xsd:double"&gt;1.12459939462754&lt;/D&gt;&lt;D xsi:type="xsd:double"&gt;1.3833665479887189&lt;/D&gt;&lt;D xsi:type="xsd:double"&gt;1.896516963340676&lt;/D&gt;&lt;D xsi:type="xsd:double"&gt;1.834289125496771&lt;/D&gt;&lt;D xsi:type="xsd:double"&gt;1.764389709342848&lt;/D&gt;&lt;D xsi:type="xsd:double"&gt;1.8474232214950681&lt;/D&gt;&lt;D xsi:type="xsd:double"&gt;1.655836707585602&lt;/D&gt;&lt;D xsi:type="xsd:double"&gt;1.8718568336273129&lt;/D&gt;&lt;D xsi:type="xsd:double"&gt;1.9817231829373641&lt;/D&gt;&lt;D xsi:type="xsd:double"&gt;2.1635867462695462&lt;/D&gt;&lt;D xsi:type="xsd:double"&gt;2.43982155140313&lt;/D&gt;&lt;D xsi:type="xsd:double"&gt;2.6993031476254759&lt;/D&gt;&lt;D xsi:type="xsd:double"&gt;2.8720105441895729&lt;/D&gt;&lt;D xsi:type="xsd:double"&gt;2.8122306110480468&lt;/D&gt;&lt;D xsi:type="xsd:double"&gt;3.0124890982921411&lt;/D&gt;&lt;D xsi:type="xsd:double"&gt;2.7493403119223&lt;/D&gt;&lt;D xsi:type="xsd:double"&gt;2.798767050764273&lt;/D&gt;&lt;D xsi:type="xsd:double"&gt;2.210675300360224&lt;/D&gt;&lt;D xsi:type="xsd:double"&gt;2.1294832431206432&lt;/D&gt;&lt;D xsi:type="xsd:double"&gt;2.0541530394234822&lt;/D&gt;&lt;D xsi:type="xsd:double"&gt;1.4843711536786&lt;/D&gt;&lt;D xsi:type="xsd:double"&gt;1.0892563189770119&lt;/D&gt;&lt;D xsi:type="xsd:double"&gt;0.68127150255855429&lt;/D&gt;&lt;D xsi:type="xsd:double"&gt;0.65923394555859594&lt;/D&gt;&lt;D xsi:type="xsd:double"&gt;0.98759432644409118&lt;/D&gt;&lt;D xsi:type="xsd:double"&gt;0.92562861611677816&lt;/D&gt;&lt;D xsi:type="xsd:double"&gt;1.055250584395051&lt;/D&gt;&lt;D xsi:type="xsd:double"&gt;1.39110426131145&lt;/D&gt;&lt;D xsi:type="xsd:double"&gt;1.5093151049694&lt;/D&gt;&lt;D xsi:type="xsd:double"&gt;1.5959017558804181&lt;/D&gt;&lt;D xsi:type="xsd:double"&gt;1.531542842723334&lt;/D&gt;&lt;D xsi:type="xsd:double"&gt;1.643114040894516&lt;/D&gt;&lt;D xsi:type="xsd:double"&gt;1.664351671593963&lt;/D&gt;&lt;D xsi:type="xsd:double"&gt;1.701680196920188&lt;/D&gt;&lt;D xsi:type="xsd:double"&gt;1.672334235437182&lt;/D&gt;&lt;D xsi:type="xsd:double"&gt;1.739735271911669&lt;/D&gt;&lt;D xsi:type="xsd:double"&gt;1.576473001687329&lt;/D&gt;&lt;D xsi:type="xsd:double"&gt;1.576594061102615&lt;/D&gt;&lt;D xsi:type="xsd:double"&gt;1.589522255732821&lt;/D&gt;&lt;D xsi:type="xsd:double"&gt;1.68295363985667&lt;/D&gt;&lt;D xsi:type="xsd:double"&gt;1.92569031647722&lt;/D&gt;&lt;D xsi:type="xsd:double"&gt;1.918679814764622&lt;/D&gt;&lt;D xsi:type="xsd:double"&gt;1.8066663898014039&lt;/D&gt;&lt;D xsi:type="xsd:double"&gt;1.8488795852392&lt;/D&gt;&lt;D xsi:type="xsd:double"&gt;1.4738568146921069&lt;/D&gt;&lt;D xsi:type="xsd:double"&gt;1.236372069837222&lt;/D&gt;&lt;D xsi:type="xsd:double"&gt;1.1821130804158879&lt;/D</t>
        </r>
      </text>
    </comment>
    <comment ref="A74" authorId="0" shapeId="0">
      <text>
        <r>
          <rPr>
            <b/>
            <sz val="9"/>
            <color indexed="81"/>
            <rFont val="Tahoma"/>
            <charset val="1"/>
          </rPr>
          <t>&gt;&lt;D xsi:type="xsd:double"&gt;1.182039693548026&lt;/D&gt;&lt;D xsi:type="xsd:double"&gt;1.4053383306783751&lt;/D&gt;&lt;D xsi:type="xsd:double"&gt;1.423265935852893&lt;/D&gt;&lt;D xsi:type="xsd:double"&gt;1.131244390784649&lt;/D&gt;&lt;D xsi:type="xsd:double"&gt;1.2344933623188841&lt;/D&gt;&lt;D xsi:type="xsd:double"&gt;0.86214915149222837&lt;/D&gt;&lt;D xsi:type="xsd:double"&gt;0.81844572690029138&lt;/D&gt;&lt;D xsi:type="xsd:double"&gt;0.92704657201775609&lt;/D&gt;&lt;D xsi:type="xsd:double"&gt;0.9941832706831526&lt;/D&gt;&lt;D xsi:type="xsd:double"&gt;0.90407034884047388&lt;/D&gt;&lt;D xsi:type="xsd:double"&gt;0.79509116673712588&lt;/D&gt;&lt;D xsi:type="xsd:double"&gt;1.0596624783814541&lt;/D&gt;&lt;D xsi:type="xsd:double"&gt;1.07323753230885&lt;/D&gt;&lt;D xsi:type="xsd:double"&gt;0.98891646134735223&lt;/D&gt;&lt;D xsi:type="xsd:double"&gt;1.0813739528216639&lt;/D&gt;&lt;D xsi:type="xsd:double"&gt;1.1341115575578711&lt;/D&gt;&lt;D xsi:type="xsd:double"&gt;1.359697153855415&lt;/D&gt;&lt;D xsi:type="xsd:double"&gt;0.99296701326749837&lt;/D&gt;&lt;D xsi:type="xsd:double"&gt;1.2065345826454421&lt;/D&gt;&lt;D xsi:type="xsd:double"&gt;1.4900152512434739&lt;/D&gt;&lt;D xsi:type="xsd:double"&gt;1.830637695320344&lt;/D&gt;&lt;D xsi:type="xsd:double"&gt;1.983773906047529&lt;/D&gt;&lt;D xsi:type="xsd:double"&gt;2.1081042975279551&lt;/D&gt;&lt;D xsi:type="xsd:double"&gt;1.557076263128006&lt;/D&gt;&lt;D xsi:type="xsd:double"&gt;1.585989431706442&lt;/D&gt;&lt;D xsi:type="xsd:double"&gt;1.447054787245418&lt;/D&gt;&lt;D xsi:type="xsd:double"&gt;1.471814026686975&lt;/D&gt;&lt;D xsi:type="xsd:double"&gt;1.3682772167246859&lt;/D&gt;&lt;D xsi:type="xsd:double"&gt;1.126286170554256&lt;/D&gt;&lt;D xsi:type="xsd:double"&gt;1.103807873100491&lt;/D&gt;&lt;D xsi:type="xsd:double"&gt;1.0527893151718371&lt;/D&gt;&lt;D xsi:type="xsd:double"&gt;1.176216630469122&lt;/D&gt;&lt;D xsi:type="xsd:double"&gt;1.235471995673771&lt;/D&gt;&lt;D xsi:type="xsd:double"&gt;1.369628618519416&lt;/D&gt;&lt;D xsi:type="xsd:double"&gt;1.386609762053886&lt;/D&gt;&lt;D xsi:type="xsd:double"&gt;1.593940834516242&lt;/D&gt;&lt;D xsi:type="xsd:double"&gt;1.759961388233579&lt;/D&gt;&lt;D xsi:type="xsd:double"&gt;1.7483457409067571&lt;/D&gt;&lt;D xsi:type="xsd:double"&gt;2.085393636400739&lt;/D&gt;&lt;D xsi:type="xsd:double"&gt;2.0361233029381971&lt;/D&gt;&lt;D xsi:type="xsd:double"&gt;1.7498859454693441&lt;/D&gt;&lt;D xsi:type="xsd:double"&gt;1.6762162882196741&lt;/D&gt;&lt;D xsi:type="xsd:double"&gt;1.3126491761420691&lt;/D&gt;&lt;D xsi:type="xsd:double"&gt;0.94779884252815572&lt;/D&gt;&lt;D xsi:type="xsd:double"&gt;1.1413267507662039&lt;/D&gt;&lt;D xsi:type="xsd:double"&gt;1.0109941401431311&lt;/D&gt;&lt;D xsi:type="xsd:double"&gt;0.94296556073451521&lt;/D&gt;&lt;D xsi:type="xsd:double"&gt;1.235369688547806&lt;/D&gt;&lt;D xsi:type="xsd:double"&gt;1.042746820189431&lt;/D&gt;&lt;D xsi:type="xsd:double"&gt;1.0928001331005131&lt;/D&gt;&lt;D xsi:type="xsd:double"&gt;1.378394724550597&lt;/D&gt;&lt;D xsi:type="xsd:double"&gt;1.315446514619772&lt;/D&gt;&lt;D xsi:type="xsd:double"&gt;1.4838225210454&lt;/D&gt;&lt;D xsi:type="xsd:double"&gt;1.464313461079453&lt;/D&gt;&lt;D xsi:type="xsd:double"&gt;1.121193556043711&lt;/D&gt;&lt;D xsi:type="xsd:double"&gt;1.1731492290459531&lt;/D&gt;&lt;D xsi:type="xsd:double"&gt;1.3254754756040481&lt;/D&gt;&lt;D xsi:type="xsd:double"&gt;0.85338497610897812&lt;/D&gt;&lt;D xsi:type="xsd:double"&gt;0.62456249782121787&lt;/D&gt;&lt;D xsi:type="xsd:double"&gt;0.54864457914099551&lt;/D&gt;&lt;D xsi:type="xsd:double"&gt;0.29889924033106569&lt;/D&gt;&lt;D xsi:type="xsd:double"&gt;0.38563212079765569&lt;/D&gt;&lt;D xsi:type="xsd:double"&gt;0.332395002468924&lt;/D&gt;&lt;D xsi:type="xsd:double"&gt;0.514149584666747&lt;/D&gt;&lt;D xsi:type="xsd:double"&gt;0.61280959851760575&lt;/D&gt;&lt;D xsi:type="xsd:double"&gt;0.745229773790852&lt;/D&gt;&lt;D xsi:type="xsd:double"&gt;0.69405216265934744&lt;/D&gt;&lt;D xsi:type="xsd:double"&gt;0.66962189115024284&lt;/D&gt;&lt;D xsi:type="xsd:double"&gt;0.80458623490292047&lt;/D&gt;&lt;D xsi:type="xsd:double"&gt;0.73917166646438692&lt;/D&gt;&lt;D xsi:type="xsd:double"&gt;0.75750842617769854&lt;/D&gt;&lt;D xsi:type="xsd:double"&gt;0.93471864824367823&lt;/D&gt;&lt;D xsi:type="xsd:double"&gt;0.85301662342809037&lt;/D&gt;&lt;D xsi:type="xsd:double"&gt;0.7239025015677758&lt;/D&gt;&lt;D xsi:type="xsd:double"&gt;0.64509755010477843&lt;/D&gt;&lt;D xsi:type="xsd:double"&gt;0.79779671972020472&lt;/D&gt;&lt;D xsi:type="xsd:double"&gt;0.77272257229505137&lt;/D&gt;&lt;D xsi:type="xsd:double"&gt;0.45776013941473781&lt;/D&gt;&lt;D xsi:type="xsd:double"&gt;0.510286513465366&lt;/D&gt;&lt;D xsi:type="xsd:double"&gt;0.461059569490033&lt;/D&gt;&lt;D xsi:type="xsd:double"&gt;0.67969687975173221&lt;/D&gt;&lt;D xsi:type="xsd:double"&gt;0.7054400351639&lt;/D&gt;&lt;D xsi:type="xsd:double"&gt;0.71875207716456668&lt;/D&gt;&lt;D xsi:type="xsd:double"&gt;0.84833129909877358&lt;/D&gt;&lt;D xsi:type="xsd:double"&gt;0.58899579959351334&lt;/D&gt;&lt;D xsi:type="xsd:double"&gt;0.32195981522071121&lt;/D&gt;&lt;D xsi:type="xsd:double"&gt;0.37837699352760362&lt;/D&gt;&lt;D xsi:type="xsd:double"&gt;0.31516025357235872&lt;/D&gt;&lt;D xsi:type="xsd:double"&gt;0.215019848533067&lt;/D&gt;&lt;D xsi:type="xsd:double"&gt;0.24673010598869621&lt;/D&gt;&lt;D xsi:type="xsd:double"&gt;0.38128814505998448&lt;/D&gt;&lt;D xsi:type="xsd:double"&gt;0.31900176644614719&lt;/D&gt;&lt;D xsi:type="xsd:double"&gt;0.50904329836321094&lt;/D&gt;&lt;D xsi:type="xsd:double"&gt;0.315216130200704&lt;/D&gt;&lt;D xsi:type="xsd:double"&gt;0.47759594182504922&lt;/D&gt;&lt;D xsi:type="xsd:double"&gt;-0.1640812767557529&lt;/D&gt;&lt;D xsi:type="xsd:double"&gt;-0.46198171657829989&lt;/D&gt;&lt;D xsi:type="xsd:double"&gt;-0.52039628090030887&lt;/D&gt;&lt;D xsi:type="xsd:double"&gt;-0.55217916508936427&lt;/D&gt;&lt;D xsi:type="xsd:double"&gt;-0.52739180078072889&lt;/D&gt;&lt;D xsi:type="xsd:double"&gt;-0.2490329890414123&lt;/D&gt;&lt;D xsi:type="xsd:double"&gt;-0.32717764424885087&lt;/D&gt;&lt;D xsi:type="xsd:double"&gt;-0.460089381075144&lt;/D&gt;&lt;D xsi:type="xsd:double"&gt;-1.000696160120325&lt;/D&gt;&lt;D xsi:type="xsd:double"&gt;-0.68085916098233745&lt;/D&gt;&lt;D xsi:type="xsd:double"&gt;-0.51918058543938983&lt;/D&gt;&lt;D xsi:type="xsd:double"&gt;-0.42966173067325408&lt;/D&gt;&lt;D xsi:type="xsd:double"&gt;-0.32906909643167592&lt;/D&gt;&lt;D xsi:type="xsd:double"&gt;-0.31628591987656429&lt;/D&gt;&lt;D xsi:type="xsd:double"&gt;-0.49469029015044969&lt;/D&gt;&lt;D xsi:type="xsd:double"&gt;-0.492685638738454&lt;/D&gt;&lt;D xsi:type="xsd:double"&gt;-0.52168753300179271&lt;/D&gt;&lt;D xsi:type="xsd:double"&gt;-0.82395228111764363&lt;/D&gt;&lt;D xsi:type="xsd:double"&gt;-0.74066955516130262&lt;/D&gt;&lt;D xsi:type="xsd:double"&gt;-0.779360269308398&lt;/D&gt;&lt;D xsi:type="xsd:double"&gt;-0.16486307320272869&lt;/D&gt;&lt;D xsi:type="xsd:double"&gt;3.253207767237535&lt;/D&gt;&lt;D xsi:type="xsd:double"&gt;3.732301284989608&lt;/D&gt;&lt;D xsi:type="xsd:double"&gt;3.161106715404284&lt;/D&gt;&lt;D xsi:type="xsd:double"&gt;4.0191734559161256&lt;/D&gt;&lt;D xsi:type="xsd:double"&gt;4.005343619348448&lt;/D&gt;&lt;D xsi:type="xsd:double"&gt;4.1165819702829527&lt;/D&gt;&lt;D xsi:type="xsd:double"&gt;3.98675157070603&lt;/D&gt;&lt;D xsi:type="xsd:double"&gt;4.0389314087270476&lt;/D&gt;&lt;D xsi:type="xsd:double"&gt;4.2140086361388827&lt;/D&gt;&lt;D xsi:type="xsd:double"&gt;4.2312101485078033&lt;/D&gt;&lt;D xsi:type="xsd:double"&gt;4.2997049082444869&lt;/D&gt;&lt;D xsi:type="xsd:double"&gt;4.1688260495397724&lt;/D&gt;&lt;D xsi:type="xsd:double"&gt;4.0798100408007407&lt;/D&gt;&lt;D xsi:type="xsd:double"&gt;3.9846914965884048&lt;/D&gt;&lt;D xsi:type="xsd:double"&gt;3.925056456606181&lt;/D&gt;&lt;D xsi:type="xsd:double"&gt;3.9802683339691161&lt;/D&gt;&lt;D xsi:type="xsd:double"&gt;3.7641509899031371&lt;/D&gt;&lt;D xsi:type="xsd:double"&gt;3.94855362570986&lt;/D&gt;&lt;D xsi:type="xsd:double"&gt;4.1267928864473413&lt;/D&gt;&lt;D xsi:type="xsd:double"&gt;4.5225970664020592&lt;/D&gt;&lt;D xsi:type="xsd:double"&gt;1.393173405790723&lt;/D&gt;&lt;D xsi:type="xsd:double"&gt;0.91721996388225657&lt;/D&gt;&lt;D xsi:type="xsd:double"&gt;1.0444605928780411&lt;/D&gt;&lt;D xsi:type="xsd:double"&gt;0.968295379277389&lt;/D&gt;&lt;D xsi:type="xsd:double"&gt;0.88474884208735427&lt;/D&gt;&lt;D xsi:type="xsd:double"&gt;1.0987816091484339&lt;/D&gt;&lt;D xsi:type="xsd:double"&gt;0.96981392396930133&lt;/D&gt;&lt;D xsi:type="xsd:double"&gt;0.89716634719417887&lt;/D&gt;&lt;D xsi:type="xsd:double"&gt;0.78025951200163135&lt;/D&gt;&lt;D xsi:type="xsd:double"&gt;0.53432017517627917&lt;/D&gt;&lt;D xsi:type="xsd:double"&gt;0.52552278728591384&lt;/D&gt;&lt;D xsi:type="xsd:double"&gt;0.71664527902888775&lt;/D&gt;&lt;D xsi:type="xsd:double"&gt;0.74855674563989782&lt;/D&gt;&lt;D xsi:type="xsd:double"&gt;0.87137542828642367&lt;/D&gt;&lt;D xsi:type="xsd:double"&gt;0.70093656600166188&lt;/D&gt;&lt;D xsi:type="xsd:double"&gt;0.45040743737763578&lt;/D&gt;&lt;D xsi:type="xsd:double"&gt;0.57457346180759261&lt;/D&gt;&lt;D xsi:type="xsd:double"&gt;0.57839053572534138&lt;/D&gt;&lt;D xsi:type="xsd:double"&gt;0.40800215995196282&lt;/D&gt;&lt;D xsi:type="xsd:double"&gt;0.2356000836187479&lt;/D&gt;&lt;D xsi:type="xsd:double"&gt;0.24102729102326559&lt;/D&gt;&lt;D xsi:type="xsd:double"&gt;0.10464684809660541&lt;/D&gt;&lt;D xsi:type="xsd:double"&gt;-0.059663465940789508&lt;/D&gt;&lt;D xsi:type="xsd:double"&gt;0.28755652163116169&lt;/D&gt;&lt;D xsi:type="xsd:double"&gt;0.24510302952550581&lt;/D&gt;&lt;D xsi:type="xsd:double"&gt;0.289467986074662&lt;/D&gt;&lt;D xsi:type="xsd:double"&gt;-0.046999817576757821&lt;/D&gt;&lt;D xsi:type="xsd:double"&gt;0.081325340065702273&lt;/D&gt;&lt;D xsi:type="xsd:double"&gt;0.20608623623847991&lt;/D&gt;&lt;D xsi:type="xsd:double"&gt;0.12874634536910951&lt;/D&gt;&lt;D xsi:type="xsd:double"&gt;0.1219850701954727&lt;/D&gt;&lt;D xsi:type="xsd:double"&gt;0.47875284070064572&lt;/D&gt;&lt;D xsi:type="xsd:double"&gt;0.44910849119730389&lt;/D&gt;&lt;D xsi:type="xsd:double"&gt;0.13151292516785451&lt;/D&gt;&lt;D xsi:type="xsd:double"&gt;0.16007487459809031&lt;/D&gt;&lt;D xsi:type="xsd:double"&gt;0.079327499066234874&lt;/D&gt;&lt;D xsi:type="xsd:double"&gt;0.0874210753709503&lt;/D&gt;&lt;D xsi:type="xsd:double"&gt;0.23397422797560491&lt;/D&gt;&lt;D xsi:type="xsd:double"&gt;-0.0066496802087236129&lt;/D&gt;&lt;D xsi:type="xsd:double"&gt;0.01133101326787514&lt;/D&gt;&lt;D xsi:type="xsd:double"&gt;5.9025191408962341E-05&lt;/D&gt;&lt;D xsi:type="xsd:double"&gt;-0.25856575020615058&lt;/D&gt;&lt;D xsi:type="xsd:double"&gt;-0.33661193633763792&lt;/D&gt;&lt;D xsi:type="xsd:double"&gt;-0.40578456158002513&lt;/D&gt;&lt;D xsi:type="xsd:double"&gt;-0.29933825787609819&lt;/D&gt;&lt;D xsi:type="xsd:double"&gt;-0.231990661818727&lt;/D&gt;&lt;D xsi:type="xsd:double"&gt;-0.1014519428995368&lt;/D&gt;&lt;D xsi:type="xsd:double"&gt;0.14513076878264089&lt;/D&gt;&lt;D xsi:type="xsd:double"&gt;0.16310821051083391&lt;/D&gt;&lt;D xsi:type="xsd:double"&gt;-0.00552929400069152&lt;/D&gt;&lt;D xsi:type="xsd:double"&gt;0.066332193795640537&lt;/D&gt;&lt;D xsi:type="xsd:double"&gt;0.10113937149592341&lt;/D&gt;&lt;D xsi:type="xsd:double"&gt;-0.1610412338669858&lt;/D&gt;&lt;D xsi:type="xsd:double"&gt;-0.1999780625981635&lt;/D&gt;&lt;D xsi:type="xsd:double"&gt;-0.3154771307237717&lt;/D&gt;&lt;D xsi:type="xsd:double"&gt;-0.3856203751085257&lt;/D&gt;&lt;D xsi:type="xsd:double"&gt;-0.211060797513806&lt;/D&gt;&lt;D xsi:type="xsd:double"&gt;0.24824897220759781&lt;/D&gt;&lt;D xsi:type="xsd:double"&gt;0.34624249387837991&lt;/D&gt;&lt;D xsi:type="xsd:double"&gt;0.21180135918341381&lt;/D&gt;&lt;D xsi:type="xsd:double"&gt;0.38699059107664169&lt;/D&gt;&lt;D xsi:type="xsd:double"&gt;0.5859077293940198&lt;/D&gt;&lt;D xsi:type="xsd:double"&gt;0.99145107224972118&lt;/D&gt;&lt;D xsi:type="xsd:double"&gt;1.002291190014172&lt;/D&gt;&lt;D xsi:type="xsd:double"&gt;1.1703663201437129&lt;/D&gt;&lt;D xsi:type="xsd:double"&gt;0.89788030197214441&lt;/D&gt;&lt;D xsi:type="xsd:double"&gt;0.866182254913775&lt;/D&gt;&lt;D xsi:type="xsd:double"&gt;0.61338436015405406&lt;/D&gt;&lt;D xsi:type="xsd:double"&gt;0.64211305846775713&lt;/D&gt;&lt;D xsi:type="xsd:double"&gt;0.57172137924570821&lt;/D&gt;&lt;D xsi:type="xsd:double"&gt;0.38850102709649881&lt;/D&gt;&lt;D xsi:type="xsd:double"&gt;0.1993837729101384&lt;/D&gt;&lt;D xsi:type="xsd:double"&gt;0.36691107488611979&lt;/D&gt;&lt;D xsi:type="xsd:double"&gt;0.32880079766035419&lt;/D&gt;&lt;D xsi:type="xsd:double"&gt;0.35857323178532408&lt;/D&gt;&lt;D xsi:type="xsd:double"&gt;0.62970630851681642&lt;/D&gt;&lt;D xsi:type="xsd:double"&gt;0.71541725038955173&lt;/D&gt;&lt;D xsi:type="xsd:double"&gt;0.66364398417390413&lt;/D&gt;&lt;D xsi:type="xsd:double"&gt;0.45656446590374411&lt;/D&gt;&lt;D xsi:type="xsd:double"&gt;0.52083423738704548&lt;/D&gt;&lt;D xsi:type="xsd:double"&gt;0.20568351747774349&lt;/D&gt;&lt;D xsi:type="xsd:double"&gt;0.051607502155289482&lt;/D&gt;&lt;D xsi:type="xsd:double"&gt;-0.027777118934232379&lt;/D&gt;&lt;D xsi:type="xsd:double"&gt;-0.102306412303289&lt;/D&gt;&lt;D xsi:type="xsd:double"&gt;-0.08793750968693187&lt;/D&gt;&lt;D xsi:type="xsd:double"&gt;-0.366822008935954&lt;/D&gt;&lt;D xsi:type="xsd:double"&gt;-0.30500716155294949&lt;/D&gt;&lt;D xsi:type="xsd:double"&gt;0.0061063094208303748&lt;/D&gt;&lt;D xsi:type="xsd:double"&gt;-0.079946609301671259&lt;/D&gt;&lt;D xsi:type="xsd:double"&gt;-0.1211322530045543&lt;/D&gt;&lt;D xsi:type="xsd:double"&gt;-0.1181593415636252&lt;/D&gt;&lt;D xsi:type="xsd:double"&gt;-0.18753468098215911&lt;/D&gt;&lt;D xsi:type="xsd:double"&gt;0.1502282962146167&lt;/D&gt;&lt;D xsi:type="xsd:double"&gt;-0.031646041552635451&lt;/D&gt;&lt;D xsi:type="xsd:double"&gt;-0.11019455298648211&lt;/D&gt;&lt;D xsi:type="xsd:double"&gt;-0.086939305467525818&lt;/D&gt;&lt;D xsi:type="xsd:double"&gt;-0.3740735156418461&lt;/D&gt;&lt;D xsi:type="xsd:double"&gt;-0.36283194196921958&lt;/D&gt;&lt;D xsi:type="xsd:double"&gt;-0.41170184993260822&lt;/D&gt;&lt;D xsi:type="xsd:double"&gt;-0.44323613697982589&lt;/D&gt;&lt;D xsi:type="xsd:double"&gt;-0.27608058556085557&lt;/D&gt;&lt;D xsi:type="xsd:double"&gt;-0.38818915965828549&lt;/D&gt;&lt;D xsi:type="xsd:double"&gt;-0.4189667852588162&lt;/D&gt;&lt;D xsi:type="xsd:double"&gt;-0.58441631585149678&lt;/D&gt;&lt;D xsi:type="xsd:double"&gt;-0.58619235029942818&lt;/D&gt;&lt;D xsi:type="xsd:double"&gt;-0.8258814307339577&lt;/D&gt;&lt;D xsi:type="xsd:double"&gt;-0.95856750060656482&lt;/D&gt;&lt;D xsi:type="xsd:double"&gt;-1.062244890060273&lt;/D&gt;&lt;D xsi:type="xsd:double"&gt;-1.17409925757634&lt;/D&gt;&lt;D xsi:type="xsd:double"&gt;-0.93391081837026035&lt;/D&gt;&lt;D xsi:type="xsd:double"&gt;-1.2814944659276411&lt;/D&gt;&lt;D xsi:type="xsd:double"&gt;-1.3737611395638349&lt;/D&gt;&lt;D xsi:type="xsd:double"&gt;-1.5894367688942439&lt;/D&gt;&lt;D xsi:type="xsd:double"&gt;-1.645665601697853&lt;/D&gt;&lt;D xsi:type="xsd:double"&gt;-1.49420042300737&lt;/D&gt;&lt;D xsi:type="xsd:double"&gt;-2.0926589829708311&lt;/D&gt;&lt;D xsi:type="xsd:double"&gt;-2.1021228873056739&lt;/D&gt;&lt;D xsi:type="xsd:double"&gt;-2.1593809908454&lt;/D&gt;&lt;D xsi:type="xsd:double"&gt;-2.3876886413929661&lt;/D&gt;&lt;D xsi:type="xsd:double"&gt;-2.25401769745203&lt;/D&gt;&lt;D xsi:type="xsd:double"&gt;-2.086670541180907&lt;/D&gt;&lt;D xsi:type="xsd:double"&gt;-2.1133833764866141&lt;/D&gt;&lt;D xsi:type="xsd:double"&gt;-2.1320791863792659&lt;/D&gt;&lt;D xsi:type="xsd:double"&gt;-1.6150604256416961&lt;/D&gt;&lt;D xsi:type="xsd:double"&gt;-1.652063958454485&lt;/D&gt;&lt;D xsi:type="xsd:double"&gt;-1.59466278062416&lt;/D&gt;&lt;D xsi:type="xsd:double"&gt;-1.6544167118248081&lt;/D&gt;&lt;D xsi:type="xsd:double"&gt;-1.6694167858061479&lt;/D&gt;&lt;D xsi:type="xsd:double"&gt;-1.160284127922838&lt;/D&gt;&lt;D xsi:type="xsd:double"&gt;-1.348617141789485&lt;/D&gt;&lt;D xsi:type="xsd:double"&gt;-1.3383592751654929&lt;/D&gt;&lt;D xsi:type="xsd:double"&gt;-1.934278643373837&lt;/D&gt;&lt;D xsi:type="xsd:double"&gt;-2.6364433740148741&lt;/D&gt;&lt;D xsi:type="xsd:double"&gt;-2.4360313460626708&lt;/D&gt;&lt;D xsi:type="xsd:double"&gt;-2.1454139789458488&lt;/D&gt;&lt;D xsi:type="xsd:double"&gt;-2.0968294114979851&lt;/D&gt;&lt;D xsi:type="xsd:double"&gt;-2.1573212797526038&lt;/D&gt;&lt;D xsi:type="xsd:double"&gt;-2.2436721465398879&lt;/D&gt;&lt;D xsi:type="xsd:double"&gt;-1.7027607939257541&lt;/D&gt;&lt;D xsi:type="xsd:double"&gt;-1.31650787850791&lt;/D&gt;&lt;D xsi:type="xsd:double"&gt;-1.307225238000777&lt;/D&gt;&lt;D xsi:type="xsd:double"&gt;-1.4138476234730351&lt;/D&gt;&lt;D xsi:type="xsd:double"&gt;-1.51692642851397&lt;/D&gt;&lt;D xsi:type="xsd:double"&gt;-1.7811628472351151&lt;/D&gt;&lt;D xsi:type="xsd:double"&gt;-1.934102264390096&lt;/D&gt;&lt;D xsi:type="xsd:double"&gt;-2.0293295088619931&lt;/D&gt;&lt;D xsi:type="xsd:double"&gt;-2.0405541965269332&lt;/D&gt;&lt;D xsi:type="xsd:double"&gt;-2.1147735218141119&lt;/D&gt;&lt;D xsi:type="xsd:double"&gt;-1.9900805984015459&lt;/D&gt;&lt;D xsi:type="xsd:double"&gt;-2.3712303562946961&lt;/D&gt;&lt;D xsi:type="xsd:double"&gt;-2.4537406010288412&lt;/D&gt;&lt;D xsi:type="xsd:double"&gt;-1.9798337214278861&lt;/D&gt;&lt;D xsi:type="xsd:double"&gt;-2.0493771398735121&lt;/D&gt;&lt;D xsi:type="xsd:double"&gt;-1.328566697368996&lt;/D&gt;&lt;D xsi:type="xsd:double"&gt;-0.563802095230921&lt;/D&gt;&lt;D xsi:type="xsd:double"&gt;-0.63555391859532484&lt;/D&gt;&lt;D xsi:type="xsd:double"&gt;-0.579109061026991&lt;/D&gt;&lt;D xsi:type="xsd:double"&gt;-0.70088903483476561&lt;/D&gt;&lt;D xsi:type="xsd:double"&gt;-0.50121125300198421&lt;/D&gt;&lt;D xsi:type="xsd:double"&gt;-0.44043799853629889&lt;/D&gt;&lt;D xsi:type="xsd:double"&gt;-0.57884850481913&lt;/D&gt;&lt;D xsi:type="xsd:double"&gt;-0.54620568262812&lt;/D&gt;&lt;D xsi:type="xsd:double"&gt;-0.53421317474341046&lt;/D&gt;&lt;D xsi:type="xsd:double"&gt;-0.38469939995997038&lt;/D&gt;&lt;D xsi:type="xsd:double"&gt;-0.15914777398705751&lt;/D&gt;&lt;D xsi:type="xsd:double"&gt;-0.14239559129884169&lt;/D&gt;&lt;D xsi:type="xsd:double"&gt;-0.02915166820322946&lt;/D&gt;&lt;D xsi:type="xsd:double"&gt;-0.0085740196145564825&lt;/D&gt;&lt;D xsi:type="xsd:double"&gt;-0.12902624939899371&lt;/D&gt;&lt;D xsi:type="xsd:double"&gt;0.080289581596688572&lt;/D&gt;&lt;D xsi:type="xsd:double"&gt;0.1832821827469695&lt;/D&gt;&lt;D xsi:type="xsd:double"&gt;0.085332086066774879&lt;/D&gt;&lt;D xsi:type="xsd:double"&gt;0.095910883486769932&lt;/D&gt;&lt;D xsi:type="xsd:double"&gt;0.12556238981208689&lt;/D&gt;&lt;D xsi:type="xsd:double"&gt;0.06685757592371358&lt;/D&gt;&lt;D xsi:type="xsd:double"&gt;0.118837252209157&lt;/D&gt;&lt;D xsi:type="xsd:double"&gt;-0.022642759487205968&lt;/D&gt;&lt;D xsi:type="xsd:double"&gt;-0.077158299243857476&lt;/D&gt;&lt;D xsi:type="xsd:double"&gt;-0.25717423046439081&lt;/D&gt;&lt;D xsi:type="xsd:double"&gt;-0.28302287622159478&lt;/D&gt;&lt;D xsi:type="xsd:double"&gt;-0.19026087042764331&lt;/D&gt;&lt;D xsi:type="xsd:double"&gt;-0.31978284551922548&lt;/D&gt;&lt;D xsi:type="xsd:double"&gt;-0.52073631754821736&lt;/D&gt;&lt;D xsi:type="xsd:double"&gt;-0.51162620241965917&lt;/D&gt;&lt;D xsi:type="xsd:double"&gt;-0.3875469466697829&lt;/D&gt;&lt;D xsi:type="xsd:double"&gt;-0.4505408530984869&lt;/D&gt;&lt;D xsi:type="xsd:double"&gt;-0.55191816843631414&lt;/D&gt;&lt;D xsi:type="xsd:double"&gt;-0.77868121178475258&lt;/D&gt;&lt;D xsi:type="xsd:double"&gt;-0.95350822571020621&lt;/D&gt;&lt;D xsi:type="xsd:double"&gt;-0.91534841306244319&lt;/D&gt;&lt;D xsi:type="xsd:double"&gt;-0.93619455585681233&lt;/D&gt;&lt;D xsi:type="xsd:double"&gt;-0.7106971068764576&lt;/D&gt;&lt;D xsi:type="xsd:double"&gt;-0.817056196588964&lt;/D&gt;&lt;D xsi:type="xsd:double"&gt;-0.80461603122708258&lt;/D&gt;&lt;D xsi:type="xsd:double"&gt;-0.69834720300570341&lt;/D&gt;&lt;D xsi:type="xsd:double"&gt;-0.70047926208822553&lt;/D&gt;&lt;D xsi:type="xsd:double"&gt;-0.42059512435563562&lt;/D&gt;&lt;D xsi:type="xsd:double"&gt;-0.64440019987152253&lt;/D&gt;&lt;D xsi:type="xsd:double"&gt;-0.45807442781614321&lt;/D&gt;&lt;D xsi:type="xsd:double"&gt;-0.43057553912971341&lt;/D&gt;&lt;D xsi:type="xsd:double"&gt;-0.568614903300239&lt;/D&gt;&lt;D xsi:type="xsd:double"&gt;-0.37956036155063211&lt;/D&gt;&lt;D xsi:type="xsd:double"&gt;-0.33480242115305459&lt;/D&gt;&lt;D xsi:type="xsd:double"&gt;-0.55485949184655381&lt;/D&gt;&lt;D xsi:type="xsd:double"&gt;-0.47565780939373059&lt;/D&gt;&lt;D xsi:type="xsd:double"&gt;-0.44993137461015431&lt;/D&gt;&lt;D xsi:type="xsd:double"&gt;-0.4052275436446649&lt;/D&gt;&lt;D xsi:type="xsd:double"&gt;-0.22868293092896949&lt;/D&gt;&lt;D xsi:type="xsd:double"&gt;-0.2856838379456067&lt;/D&gt;&lt;D xsi:type="xsd:double"&gt;-0.055040485325627442&lt;/D&gt;&lt;D xsi:type="xsd:double"&gt;-0.1888398376411024&lt;/D&gt;&lt;D xsi:type="xsd:double"&gt;-0.3785590295955249&lt;/D&gt;&lt;D xsi:type="xsd:double"&gt;-0.54416058958543745&lt;/D&gt;&lt;D xsi:type="xsd:double"&gt;-0.28122971062190488&lt;/D&gt;&lt;D xsi:type="xsd:double"&gt;-0.21635880945113939&lt;/D&gt;&lt;D xsi:type="xsd:double"&gt;-0.19722246489567041&lt;/D&gt;&lt;D xsi:type="xsd:double"&gt;0.05950142057143349&lt;/D&gt;&lt;D xsi:type="xsd:double"&gt;-0.2647430839691825&lt;/D&gt;&lt;D xsi:type="xsd:double"&gt;0.54292816236578989&lt;/D&gt;&lt;D xsi:type="xsd:double"&gt;0.49104262513501412&lt;/D&gt;&lt;D xsi:type="xsd:double"&gt;0.432696140355681&lt;/D&gt;&lt;D xsi:type="xsd:double"&gt;0.81027902876497282&lt;/D&gt;&lt;D xsi:type="xsd:double"&gt;0.44270550176256018&lt;/D&gt;&lt;D xsi:type="xsd:double"&gt;0.12687105270356189&lt;/D&gt;&lt;D xsi:type="xsd:double"&gt;0.51424244196578017&lt;/D&gt;&lt;D xsi:type="xsd:double"&gt;0.66652556716819655&lt;/D&gt;&lt;D xsi:type="xsd:double"&gt;0.52745151494926235&lt;/D&gt;&lt;D xsi:type="xsd:double"&gt;0.50781461115531668&lt;/D&gt;&lt;D xsi:type="xsd:double"&gt;0.53517121548753233&lt;/D&gt;&lt;D xsi:type="xsd:double"&gt;0.51256367149165916&lt;/D&gt;&lt;D xsi:type="xsd:double"&gt;0.50126572701929617&lt;/D&gt;&lt;D xsi:type="xsd:double"&gt;0.66108399465943679&lt;/D&gt;&lt;D xsi:type="xsd:double"&gt;0.67378896309971725&lt;/D&gt;&lt;D xsi:type="xsd:double"&gt;0.51054908448795278&lt;/D&gt;&lt;D xsi:type="xsd:double"&gt;0.45764787759007342&lt;/D&gt;&lt;D xsi:type="xsd:double"&gt;0.084588184416849649&lt;/D&gt;&lt;D xsi:type="xsd:double"&gt;0.18395682768318761&lt;/D&gt;&lt;D xsi:type="xsd:double"&gt;0.052318369856947572&lt;/D&gt;&lt;D xsi:type="xsd:double"&gt;-0.4126086684912863&lt;/D&gt;&lt;D xsi:type="xsd:double"&gt;-0.3755785872870907&lt;/D&gt;&lt;D xsi:type="xsd:double"&gt;-0.45646972116181339&lt;/D&gt;&lt;D xsi:type="xsd:double"&gt;-0.39257362868905421&lt;/D&gt;&lt;D xsi:type="xsd:double"&gt;-0.432855281925253&lt;/D&gt;&lt;D xsi:type="xsd:double"&gt;-0.16196102987352409&lt;/D&gt;&lt;D xsi:type="xsd:double"&gt;-0.33404499911362212&lt;/D&gt;&lt;D xsi:type="xsd:double"&gt;-0.59205015573619946&lt;/D&gt;&lt;D xsi:type="xsd:double"&gt;-0.46797747476687829&lt;/D&gt;&lt;D xsi:type="xsd:double"&gt;-0.47637187408086062&lt;/D&gt;&lt;D xsi:type="xsd:double"&gt;-0.47707412558464091&lt;/D&gt;&lt;D xsi:type="xsd:double"&gt;-0.33272438896038009&lt;/D&gt;&lt;D xsi:type="xsd:double"&gt;-0.799448890915978&lt;/D&gt;&lt;D xsi:type="xsd:double"&gt;-0.76036693202802919&lt;/D&gt;&lt;D xsi:type="xsd:double"&gt;-0.69863170419568776&lt;/D&gt;&lt;D xsi:type="xsd:double"&gt;-0.68533409901074493&lt;/D&gt;&lt;D xsi:type="xsd:double"&gt;-0.88258337804313669&lt;/D&gt;&lt;D xsi:type="xsd:double"&gt;-0.94399393690268929&lt;/D&gt;&lt;D xsi:type="xsd:double"&gt;-0.92517535517387661&lt;/D&gt;&lt;D xsi:type="xsd:double"&gt;-1.092135931602547&lt;/D&gt;&lt;D xsi:type="xsd:double"&gt;-0.90629516596961857&lt;/D&gt;&lt;D xsi:type="xsd:double"&gt;-0.80911569268075645&lt;/D&gt;&lt;D xsi:type="xsd:double"&gt;-0.80445458534624459&lt;/D&gt;&lt;D xsi:type="xsd:double"&gt;-0.91458766852074669&lt;/D&gt;&lt;D xsi:type="xsd:double"&gt;-1.082860827965392&lt;/D&gt;&lt;D xsi:type="xsd:double"&gt;-1.0343666492908621&lt;/D&gt;&lt;D xsi:type="xsd:double"&gt;-1.128151030937357&lt;/D&gt;&lt;D xsi:type="xsd:double"&gt;-1.262794889335499&lt;/D&gt;&lt;D xsi:type="xsd:double"&gt;-1.242161632762349&lt;/D&gt;&lt;D xsi:type="xsd:double"&gt;-1.343192236550925&lt;/D&gt;&lt;D xsi:type="xsd:double"&gt;-1.188782864542193&lt;/D&gt;&lt;D xsi:type="xsd:double"&gt;-1.34059512158528&lt;/D&gt;&lt;D xsi:type="xsd:double"&gt;-1.387931883465706&lt;/D&gt;&lt;D xsi:type="xsd:double"&gt;-1.291034212034796&lt;/D&gt;&lt;D xsi:type="xsd:double"&gt;-1.3608676602217289&lt;/D&gt;&lt;D xsi:type="xsd:double"&gt;-0.99565156673702138&lt;/D&gt;&lt;D xsi:type="xsd:double"&gt;-1.053429945999818&lt;/D&gt;&lt;D xsi:type="xsd:double"&gt;-1.08477582916171&lt;/D&gt;&lt;D xsi:type="xsd:double"&gt;-1.2252918869686369&lt;/D&gt;&lt;D xsi:type="xsd:double"&gt;-1.033956626575226&lt;/D&gt;&lt;D xsi:type="xsd:double"&gt;-0.94307582279710445&lt;/D&gt;&lt;D xsi:type="xsd:double"&gt;-0.81268708732816886&lt;/D&gt;&lt;D xsi:type="xsd:double"&gt;-1.066630660875147&lt;/D&gt;&lt;D xsi:type="xsd:double"&gt;-1.1780870192512649&lt;/D&gt;&lt;D xsi:type="xsd:double"&gt;-1.272790303688605&lt;/D&gt;&lt;D xsi:type="xsd:double"&gt;-1.2054401456873369&lt;/D&gt;&lt;D xsi:type="xsd:double"&gt;-1.20046631982395&lt;/D&gt;&lt;D xsi:type="xsd:double"&gt;-1.353634043356045&lt;/D&gt;&lt;D xsi:type="xsd:double"&gt;-1.4709519315532811&lt;/D&gt;&lt;D xsi:type="xsd:double"&gt;-1.345879662610135&lt;/D&gt;&lt;D xsi:type="xsd:double"&gt;-1.2378349111288529&lt;/D&gt;&lt;D xsi:type="xsd:double"&gt;-1.520155990888586&lt;/D&gt;&lt;D xsi:type="xsd:double"&gt;-1.433758770674213&lt;/D&gt;&lt;D xsi:type="xsd:double"&gt;-1.5034137321331289&lt;/D&gt;&lt;D xsi:type="xsd:double"&gt;-1.798371234997888&lt;/D&gt;&lt;D xsi:type="xsd:double"&gt;-2.0048893095415838&lt;/D&gt;&lt;D xsi:type="xsd:double"&gt;-2.258979418489754&lt;/D&gt;&lt;D xsi:type="xsd:double"&gt;-2.2768849375358511&lt;/D&gt;&lt;D xsi:type="xsd:double"&gt;-2.25427879409255&lt;/D&gt;&lt;D xsi:type="xsd:double"&gt;-2.1878516976957481&lt;/D&gt;&lt;D xsi:type="xsd:double"&gt;-2.2911724982604&lt;/D&gt;&lt;D xsi:type="xsd:double"&gt;-2.2891710942403818&lt;/D&gt;&lt;D xsi:type="xsd:double"&gt;-2.3194373995401731&lt;/D&gt;&lt;D xsi:type="xsd:double"&gt;-2.1418930843717239&lt;/D&gt;&lt;D xsi:type="xsd:double"&gt;-2.1079465703440592&lt;/D&gt;&lt;D xsi:type="xsd:double"&gt;-2.2333709839347868&lt;/D&gt;&lt;D xsi:type="xsd:double"&gt;-2.1564526911881332&lt;/D&gt;&lt;D xsi:type="xsd:double"&gt;-2.0118185158158242&lt;/D&gt;&lt;D xsi:type="xsd:double"&gt;-1.867353464440928&lt;/D&gt;&lt;D xsi:type="xsd:double"&gt;-1.765729365054139&lt;/D&gt;&lt;D xsi:type="xsd:double"&gt;-1.8907987144018641&lt;/D&gt;&lt;D xsi:type="xsd:double"&gt;-1.674036174027097&lt;/D&gt;&lt;D xsi:type="xsd:double"&gt;-1.736922377622625&lt;/D&gt;&lt;D xsi:type="xsd:double"&gt;-1.796458505862256&lt;/D&gt;&lt;D xsi:type="xsd:double"&gt;-1.4237348022340559&lt;/D&gt;&lt;D xsi:type="xsd:double"&gt;-1.2293264501999881&lt;/D&gt;&lt;D xsi:type="xsd:double"&gt;-1.23359107629609&lt;/D&gt;&lt;D xsi:type="xsd:double"&gt;-1.3354793312506239&lt;/D&gt;&lt;D xsi:type="xsd:double"&gt;-1.1421994808821241&lt;/D&gt;&lt;D xsi:type="xsd:double"&gt;-0.9845934752714014&lt;/D&gt;&lt;D xsi:type="xsd:double"&gt;-0.95389158490336912&lt;/D&gt;&lt;D xsi:type="xsd:double"&gt;-1.043313261350366&lt;/D&gt;&lt;D xsi:type="xsd:double"&gt;-1.111424925189233&lt;/D&gt;&lt;D xsi:type="xsd:double"&gt;-1.2382362074504429&lt;/D&gt;&lt;D xsi:type="xsd:double"&gt;-1.272846194228028&lt;/D&gt;&lt;D xsi:type="xsd:double"&gt;-1.227880754291943&lt;/D&gt;&lt;D xsi:type="xsd:double"&gt;-1.301682713265063&lt;/D&gt;&lt;D xsi:type="xsd:double"&gt;-1.262515595972993&lt;/D&gt;&lt;D xsi:type="xsd:double"&gt;-1.143529058370053&lt;/D&gt;&lt;D xsi:type="xsd:double"&gt;-1.7175955575549171&lt;/D&gt;&lt;D xsi:type="xsd:double"&gt;-1.678092052246059&lt;/D&gt;&lt;D xsi:type="xsd:double"&gt;-1.6545348182190249&lt;/D&gt;&lt;D xsi:type="xsd:double"&gt;-1.698291574778388&lt;/D&gt;&lt;D xsi:type="xsd:double"&gt;-1.6874950756823239&lt;/D&gt;&lt;D xsi:type="xsd:double"&gt;-1.7993482057003469&lt;/D&gt;&lt;D xsi:type="xsd:double"&gt;-1.6836250084732389&lt;/D&gt;&lt;D xsi:type="xsd:double"&gt;-1.896674380992031&lt;/D&gt;&lt;D xsi:type="xsd:double"&gt;-2.0002393542363222&lt;/D&gt;&lt;D xsi:type="xsd:double"&gt;-1.850193729464567&lt;/D&gt;&lt;D xsi:type="xsd:double"&gt;-1.620029506312983&lt;/D&gt;&lt;D xsi:type="xsd:double"&gt;-1.269516850815456&lt;/D&gt;&lt;D xsi:type="xsd:double"&gt;-1.2783899512657231&lt;/D&gt;&lt;D xsi:type="xsd:double"&gt;-1.2019660876004079&lt;/D&gt;&lt;D xsi:type="xsd:double"&gt;-0.80633506503806129&lt;/D&gt;&lt;D xsi:type="xsd:double"&gt;-0.64576035137811572&lt;/D&gt;&lt;D xsi:type="xsd:double"&gt;-0.38970191172842361&lt;/D&gt;&lt;D xsi:type="xsd:double"&gt;-0.40404304760825738&lt;/D&gt;&lt;D xsi:type="xsd:double"&gt;-0.31922953204205079&lt;/D&gt;&lt;D xsi:type="xsd:double"&gt;-0.22513999557549841&lt;/D&gt;&lt;D xsi:type="xsd:double"&gt;-0.24030665427185269&lt;/D&gt;&lt;D xsi:type="xsd:double"&gt;0.42966679291472071&lt;/D&gt;&lt;D xsi:type="xsd:double"&gt;0.44689538487893687&lt;/D&gt;&lt;D xsi:type="xsd:double"&gt;0.569155146809687&lt;/D&gt;&lt;D xsi:type="xsd:double"&gt;0.65079619903279085&lt;/D&gt;&lt;D xsi:type="xsd:double"&gt;0.7605955120088177&lt;/D&gt;&lt;D xsi:type="xsd:double"&gt;0.73049164014534573&lt;/D&gt;&lt;D xsi:type="xsd:double"&gt;0.98123764035608618&lt;/D&gt;&lt;D xsi:type="xsd:double"&gt;1.086826317220813&lt;/D&gt;&lt;D xsi:type="xsd:double"&gt;0.84157039583836069&lt;/D&gt;&lt;D xsi:type="xsd:double"&gt;0.82947892550513291&lt;/D&gt;&lt;D xsi:type="xsd:double"&gt;0.68175689815645391&lt;/D&gt;&lt;D xsi:type="xsd:double"&gt;0.665501494139533&lt;/D&gt;&lt;D xsi:type="xsd:double"&gt;0.62857574880807943&lt;/D&gt;&lt;D xsi:type="xsd:double"&gt;0.254410498024749&lt;/D&gt;&lt;D xsi:type="xsd:double"&gt;0.25915994401022552&lt;/D&gt;&lt;D xsi:type="xsd:double"&gt;0.41419811993248179&lt;/D&gt;&lt;D xsi:type="xsd:double"&gt;0.39151830640245072&lt;/D&gt;&lt;D xsi:type="xsd:double"&gt;0.22667304111706579&lt;/D&gt;&lt;D xsi:type="xsd:double"&gt;0.20059724574911469&lt;/D&gt;&lt;D xsi:type="xsd:double"&gt;0.2308565882683026&lt;/D&gt;&lt;D xsi:type="xsd:double"&gt;0.33714004965101141&lt;/D&gt;&lt;D xsi:type="xsd:double"&gt;0.349181949620382&lt;/D&gt;&lt;D xsi:type="xsd:double"&gt;0.27030343356254088&lt;/D&gt;&lt;D xsi:type="xsd:double"&gt;0.30693266536806929&lt;/D&gt;&lt;D xsi:type="xsd:double"&gt;0.33248837698461292&lt;/D&gt;&lt;D xsi:type="xsd:double"&gt;0.3556504028489833&lt;/D&gt;&lt;D xsi:type="xsd:double"&gt;0.54757358681949431&lt;/D&gt;&lt;D xsi:type="xsd:double"&gt;0.36422045930367453&lt;/D&gt;&lt;D xsi:type="xsd:double"&gt;0.3534798366087965&lt;/D&gt;&lt;D xsi:type="xsd:double"&gt;0.59481337948037327&lt;/D&gt;&lt;D xsi:type="xsd:double"&gt;0.59902628245499&lt;/D&gt;&lt;D xsi:type="xsd:double"&gt;0.60448714120978986&lt;/D&gt;&lt;D xsi:type="xsd:double"&gt;0.84486012673252819&lt;/D&gt;&lt;D xsi:type="xsd:double"&gt;0.83774969310965908&lt;/D&gt;&lt;D xsi:type="xsd:double"&gt;0.81812799919862744&lt;/D&gt;&lt;D xsi:type="xsd:double"&gt;0.81978008679825265&lt;/D&gt;&lt;D xsi:type="xsd:double"&gt;0.79827792251346741&lt;/D&gt;&lt;D xsi:type="xsd:double"&gt;0.80829865949775337&lt;/D&gt;&lt;D xsi:type="xsd:double"&gt;0.81668608128921671&lt;/D&gt;&lt;D xsi:type="xsd:double"&gt;0.81162898426575425&lt;/D&gt;&lt;D xsi:type="xsd:double"&gt;0.90035867549565674&lt;/D&gt;&lt;D xsi:type="xsd:double"&gt;0.819141841369962&lt;/D&gt;&lt;D xsi:type="xsd:double"&gt;0.5284804983314394&lt;/D&gt;&lt;D xsi:type="xsd:double"&gt;0.47785322823548321&lt;/D&gt;&lt;D xsi:type="xsd:double"&gt;0.60712376718845684&lt;/D&gt;&lt;D xsi:type="xsd:double"&gt;0.49816445455482389&lt;/D&gt;&lt;D xsi:type="xsd:double"&gt;0.45020779717552573&lt;/D&gt;&lt;D xsi:type="xsd:double"&gt;0.119083071773423&lt;/D&gt;&lt;D xsi:type="xsd:double"&gt;0.11991304704340521&lt;/D&gt;&lt;D xsi:type="xsd:double"&gt;0.1982692511394612&lt;/D&gt;&lt;D xsi:type="xsd:double"&gt;0.17642586491819359&lt;/D&gt;&lt;D xsi:type="xsd:double"&gt;-0.22508329073307451&lt;/D&gt;&lt;D xsi:type="xsd:double"&gt;-0.47617204301276861&lt;/D&gt;&lt;D xsi:type="xsd:double"&gt;-0.45903134125860878&lt;/D&gt;&lt;D xsi:type="xsd:double"&gt;-0.630156239633997&lt;/D&gt;&lt;D xsi:type="xsd:double"&gt;-0.37896041181185891&lt;/D&gt;&lt;D xsi:type="xsd:double"&gt;-0.44531947399813637&lt;/D&gt;&lt;D xsi:type="xsd:double"&gt;-0.38214217125718353&lt;/D&gt;&lt;D xsi:type="xsd:double"&gt;-0.42831080395385313&lt;/D&gt;&lt;D xsi:type="xsd:double"&gt;-0.39332449758992688&lt;/D&gt;&lt;D xsi:type="xsd:double"&gt;-0.36767398602603052&lt;/D&gt;&lt;D xsi:type="xsd:double"&gt;-0.2588496713399856&lt;/D&gt;&lt;D xsi:type="xsd:double"&gt;-0.21056967264298621&lt;/D&gt;&lt;D xsi:type="xsd:double"&gt;-0.1460598462896453&lt;/D&gt;&lt;D xsi:type="xsd:double"&gt;-0.2194472143977472&lt;/D&gt;&lt;D xsi:type="xsd:double"&gt;-0.11038461368484211&lt;/D&gt;&lt;D xsi:type="xsd:double"&gt;0.02760886752568889&lt;/D&gt;&lt;D xsi:type="xsd:double"&gt;0.27749898635406489&lt;/D&gt;&lt;D xsi:type="xsd:double"&gt;0.183007314342406&lt;/D&gt;&lt;D xsi:type="xsd:double"&gt;0.64692904806202189&lt;/D&gt;&lt;D xsi:type="xsd:double"&gt;0.79832094517781926&lt;/D&gt;&lt;D xsi:type="xsd:double"&gt;0.77102383622446968&lt;/D&gt;&lt;D xsi:type="xsd:double"&gt;0.9097310344266466&lt;/D&gt;&lt;D xsi:type="xsd:double"&gt;0.82592859347412584&lt;/D&gt;&lt;D xsi:type="xsd:double"&gt;0.60863816985529018&lt;/D&gt;&lt;D xsi:type="xsd:double"&gt;0.62620805150642067&lt;/D&gt;&lt;D xsi:type="xsd:double"&gt;0.50917478526499416&lt;/D&gt;&lt;D xsi:type="xsd:double"&gt;0.57364761482847693&lt;/D&gt;&lt;D xsi:type="xsd:double"&gt;0.78752945355763593&lt;/D&gt;&lt;D xsi:type="xsd:double"&gt;0.57821192886129624&lt;/D&gt;&lt;D xsi:type="xsd:double"&gt;0.5357009919800988&lt;/D&gt;&lt;D xsi:type="xsd:double"&gt;0.55774776999202125&lt;/D&gt;&lt;D xsi:type="xsd:double"&gt;0.52783658902641828&lt;/D&gt;&lt;D xsi:type="xsd:double"&gt;0.41726690452164478&lt;/D&gt;&lt;D xsi:type="xsd:double"&gt;0.42793830721614012&lt;/D&gt;&lt;D xsi:type="xsd:double"&gt;0.4954483802464934&lt;/D&gt;&lt;D xsi:type="xsd:double"&gt;0.5178452659256394&lt;/D&gt;&lt;D xsi:type="xsd:double"&gt;0.359869395566134&lt;/D&gt;&lt;D xsi:type="xsd:double"&gt;0.31862686236152749&lt;/D&gt;&lt;D xsi:type="xsd:double"&gt;0.34366045884247842&lt;/D&gt;&lt;D xsi:type="xsd:double"&gt;0.4184181347210722&lt;/D&gt;&lt;D xsi:type="xsd:double"&gt;0.44103089041463561&lt;/D&gt;&lt;D xsi:type="xsd:double"&gt;0.25841248695822189&lt;/D&gt;&lt;D xsi:type="xsd:double"&gt;0.1299586514855538&lt;/D&gt;&lt;D xsi:type="xsd:double"&gt;0.39821430550778791&lt;/D&gt;&lt;D xsi:type="xsd:double"&gt;0.26019480606661372&lt;/D&gt;&lt;D xsi:type="xsd:double"&gt;0.382239182606892&lt;/D&gt;&lt;D xsi:type="xsd:double"&gt;0.47921034943478952&lt;/D&gt;&lt;D xsi:type="xsd:double"&gt;0.481130246549412&lt;/D&gt;&lt;D xsi:type="xsd:double"&gt;0.52731799091308418&lt;/D&gt;&lt;D xsi:type="xsd:double"&gt;0.66631904693490529&lt;/D&gt;&lt;D xsi:type="xsd:double"&gt;0.797987578390167&lt;/D&gt;&lt;D xsi:type="xsd:double"&gt;0.86156200346041267&lt;/D&gt;&lt;D xsi:type="xsd:double"&gt;0.96550318606540175&lt;/D&gt;&lt;D xsi:type="xsd:double"&gt;0.98929200229452219&lt;/D&gt;&lt;D xsi:type="xsd:double"&gt;1.0663657670426021&lt;/D&gt;&lt;D xsi:type="xsd:double"&gt;0.80773278918032054&lt;/D&gt;&lt;D xsi:type="xsd:double"&gt;0.7891563564108619&lt;/D&gt;&lt;D xsi:type="xsd:double"&gt;0.72457789856930932&lt;/D&gt;&lt;D xsi:type="xsd:double"&gt;0.76350877761471891&lt;/D&gt;&lt;D xsi:type="xsd:double"&gt;0.77263679051893708&lt;/D&gt;&lt;D xsi:type="xsd:double"&gt;0.70256001804746782&lt;/D&gt;&lt;D xsi:type="xsd:double"&gt;0.760083089184103&lt;/D&gt;&lt;D xsi:type="xsd:double"&gt;0.69316786114705886&lt;/D&gt;&lt;D xsi:type="xsd:double"&gt;0.46557311774294913&lt;/D&gt;&lt;D xsi:type="xsd:double"&gt;0.70413076480376768&lt;/D&gt;&lt;D xsi:type="xsd:double"&gt;0.38777083976218052&lt;/D&gt;&lt;D xsi:type="xsd:double"&gt;0.33449995905784491&lt;/D&gt;&lt;D xsi:type="xsd:double"&gt;0.25958130043361077&lt;/D&gt;&lt;D xsi:type="xsd:double"&gt;0.23348730917147309&lt;/D&gt;&lt;D xsi:type="xsd:double"&gt;-0.023367207846562991&lt;/D&gt;&lt;D xsi:type="xsd:double"&gt;0.1583763545662549&lt;/D&gt;&lt;D xsi:type="xsd:double"&gt;0.060413840266715618&lt;/D&gt;&lt;D xsi:type="xsd:double"&gt;0.18555346877842019&lt;/D&gt;&lt;D xsi:type="xsd:double"&gt;0.22028826138197841&lt;/D&gt;&lt;D xsi:type="xsd:double"&gt;0.33652950553319688&lt;/D&gt;&lt;D xsi:type="xsd:double"&gt;0.27987870828431238&lt;/D&gt;&lt;D xsi:type="xsd:double"&gt;0.4982102583121385&lt;/D&gt;&lt;D xsi:type="xsd:double"&gt;0.48548363836078717&lt;/D&gt;&lt;D xsi:type="xsd:double"&gt;0.466766911998406&lt;/D&gt;&lt;D xsi:type="xsd:double"&gt;0.56217079786832258&lt;/D&gt;&lt;D xsi:type="xsd:double"&gt;0.63346637204756484&lt;/D&gt;&lt;D xsi:type="xsd:double"&gt;0.631108586899662&lt;/D&gt;&lt;D xsi:type="xsd:double"&gt;0.74765130440083993&lt;/D&gt;&lt;D xsi:type="xsd:double"&gt;0.78042442186318417&lt;/D&gt;&lt;D xsi:type="xsd:double"&gt;0.85575252700763149&lt;/D&gt;&lt;D xsi:type="xsd:double"&gt;0.84256802832759647&lt;/D&gt;&lt;D xsi:type="xsd:double"&gt;0.85982639773595326&lt;/D&gt;&lt;D xsi:type="xsd:double"&gt;1.063410232047123&lt;/D&gt;&lt;D xsi:type="xsd:double"&gt;1.0763187615246621&lt;/D&gt;&lt;D xsi:type="xsd:double"&gt;1.04255622220715&lt;/D&gt;&lt;D xsi:type="xsd:double"&gt;0.82378483433305294&lt;/D&gt;&lt;D xsi:type="xsd:double"&gt;1.135185523583941&lt;/D&gt;&lt;D xsi:type="xsd:double"&gt;0.79389735681268414&lt;/D&gt;&lt;D xsi:type="xsd:double"&gt;0.79728095451573477&lt;/D&gt;&lt;D xsi:type="xsd:double"&gt;0.76976281284033465&lt;/D&gt;&lt;D xsi:type="xsd:double"&gt;0.79752124682311676&lt;/D&gt;&lt;D xsi:type="xsd:double"&gt;0.6430995188904115&lt;/D&gt;&lt;D xsi:type="xsd:double"&gt;0.7213276582527306&lt;/D&gt;&lt;D xsi:type="xsd:double"&gt;0.79931310050449933&lt;/D&gt;&lt;D xsi:type="xsd:double"&gt;0.97274552342842546&lt;/D&gt;&lt;D xsi:type="xsd:double"&gt;0.99995023284060436&lt;/D&gt;&lt;D xsi:type="xsd:double"&gt;0.937348658888333&lt;/D&gt;&lt;D xsi:type="xsd:double"&gt;1.0274263546480751&lt;/D&gt;&lt;D xsi:type="xsd:double"&gt;0.69104931329183772&lt;/D&gt;&lt;D xsi:type="xsd:double"&gt;0.6553260478431373&lt;/D&gt;&lt;D xsi:type="xsd:double"&gt;0.63538428037349859&lt;/D&gt;&lt;D xsi:type="xsd:double"&gt;0.64381956832671317&lt;/D&gt;&lt;D xsi:type="xsd:double"&gt;0.66809275020885683&lt;/D&gt;&lt;D xsi:type="xsd:double"&gt;0.71159566699132837&lt;/D&gt;&lt;D xsi:type="xsd:double"&gt;0.7594008897909047&lt;/D&gt;&lt;D xsi:type="xsd:double"&gt;0.44647678899128418&lt;/D&gt;&lt;D xsi:type="xsd:double"&gt;0.43957111573003371&lt;/D&gt;&lt;D xsi:type="xsd:double"&gt;0.35365779879000958&lt;/D&gt;&lt;D xsi:type="xsd:double"&gt;0.31720239344676721&lt;/D&gt;&lt;D xsi:type="xsd:double"&gt;0.27389977017587092&lt;/D&gt;&lt;D xsi:type="xsd:double"&gt;0.20119450614593409&lt;/D&gt;&lt;D xsi:type="xsd:double"&gt;0.20854453571311091&lt;/D&gt;&lt;D xsi:type="xsd:double"&gt;0.20010815342790661&lt;/D&gt;&lt;D xsi:type="xsd:double"&gt;0.231664629706525&lt;/D&gt;&lt;D xsi:type="xsd:double"&gt;0.21841238345856381&lt;/D&gt;&lt;D xsi:type="xsd:double"&gt;0.02843419112025436&lt;/D&gt;&lt;D xsi:type="xsd:double"&gt;0.056359002056947612&lt;/D&gt;&lt;D xsi:type="xsd:double"&gt;0.1814347091789065&lt;/D&gt;&lt;D xsi:type="xsd:double"&gt;0.110279007497175&lt;/D&gt;&lt;D xsi:type="xsd:double"&gt;0.29997051545497339&lt;/D&gt;&lt;D xsi:type="xsd:double"&gt;0.23619657469655009&lt;/D&gt;&lt;D xsi:type="xsd:double"&gt;0.22576448429980769&lt;/D&gt;&lt;D xsi:type="xsd:double"&gt;0.17962453895448349&lt;/D&gt;&lt;D xsi:type="xsd:double"&gt;0.1240282495613888&lt;/D&gt;&lt;D xsi:type="xsd:double"&gt;-0.19145352901064391&lt;/D&gt;&lt;D xsi:type="xsd:double"&gt;-0.22491608802443841&lt;/D&gt;&lt;D xsi:type="xsd:double"&gt;-0.29844454558277977&lt;/D&gt;&lt;D xsi:type="xsd:double"&gt;-0.56341459242194514&lt;/D&gt;&lt;D xsi:type="xsd:double"&gt;-0.40431970186415361&lt;/D&gt;&lt;D xsi:type="xsd:double"&gt;-0.3326907602883088&lt;/D&gt;&lt;D xsi:type="xsd:double"&gt;-0.45752264345940269&lt;/D&gt;&lt;D xsi:type="xsd:double"&gt;-0.477755322020356&lt;/D&gt;&lt;D xsi:type="xsd:double"&gt;-0.55955974078338522&lt;/D&gt;&lt;D xsi:type="xsd:double"&gt;-0.66190154331400852&lt;/D&gt;&lt;D xsi:type="xsd:double"&gt;-0.68949070795080614&lt;/D&gt;&lt;D xsi:type="xsd:double"&gt;-0.755508526698175&lt;/D&gt;&lt;D xsi:type="xsd:double"&gt;-0.76423931353359631&lt;/D&gt;&lt;D xsi:type="xsd:double"&gt;-0.67163189528793743&lt;/D&gt;&lt;D xsi:type="xsd:double"&gt;-0.96935183348822629&lt;/D&gt;&lt;D xsi:type="xsd:double"&gt;-0.93463911149788337&lt;/D&gt;&lt;D xsi:type="xsd:double"&gt;-0.849805319718077&lt;/D&gt;&lt;D xsi:type="xsd:double"&gt;-0.90165991700421544&lt;/D&gt;&lt;D xsi:type="xsd:double"&gt;-1.1812633944060691&lt;/D&gt;&lt;D xsi:type="xsd:double"&gt;-1.131842407301173&lt;/D&gt;&lt;D xsi:type="xsd:double"&gt;-1.11799641650335&lt;/D&gt;&lt;D xsi:type="xsd:double"&gt;-0.853775503</t>
        </r>
      </text>
    </comment>
    <comment ref="A75" authorId="0" shapeId="0">
      <text>
        <r>
          <rPr>
            <b/>
            <sz val="9"/>
            <color indexed="81"/>
            <rFont val="Tahoma"/>
            <charset val="1"/>
          </rPr>
          <t>08485139&lt;/D&gt;&lt;D xsi:type="xsd:double"&gt;-0.84444616662469008&lt;/D&gt;&lt;D xsi:type="xsd:double"&gt;-0.5289673408644251&lt;/D&gt;&lt;D xsi:type="xsd:double"&gt;-0.564574491351758&lt;/D&gt;&lt;D xsi:type="xsd:double"&gt;-0.611111801151649&lt;/D&gt;&lt;D xsi:type="xsd:double"&gt;-0.7640658913584335&lt;/D&gt;&lt;D xsi:type="xsd:double"&gt;-0.57828157008955294&lt;/D&gt;&lt;D xsi:type="xsd:double"&gt;-0.61015596553549623&lt;/D&gt;&lt;D xsi:type="xsd:double"&gt;-0.145385236640255&lt;/D&gt;&lt;D xsi:type="xsd:double"&gt;-0.048612149818670361&lt;/D&gt;&lt;D xsi:type="xsd:double"&gt;0.042088578818780358&lt;/D&gt;&lt;D xsi:type="xsd:double"&gt;-0.046707600917919888&lt;/D&gt;&lt;D xsi:type="xsd:double"&gt;-0.035777628542923268&lt;/D&gt;&lt;D xsi:type="xsd:double"&gt;-0.028207486292561281&lt;/D&gt;&lt;D xsi:type="xsd:double"&gt;-0.026235801756233971&lt;/D&gt;&lt;D xsi:type="xsd:double"&gt;0.086797396818045269&lt;/D&gt;&lt;D xsi:type="xsd:double"&gt;-0.1104568661874101&lt;/D&gt;&lt;D xsi:type="xsd:double"&gt;0.2247223780990078&lt;/D&gt;&lt;D xsi:type="xsd:double"&gt;0.31482155521444127&lt;/D&gt;&lt;D xsi:type="xsd:double"&gt;0.290355175644793&lt;/D&gt;&lt;D xsi:type="xsd:double"&gt;0.200332120311545&lt;/D&gt;&lt;D xsi:type="xsd:double"&gt;0.19177861760631351&lt;/D&gt;&lt;D xsi:type="xsd:double"&gt;-0.040518116720109992&lt;/D&gt;&lt;D xsi:type="xsd:double"&gt;-0.064692942641095819&lt;/D&gt;&lt;D xsi:type="xsd:double"&gt;-0.17221124562792689&lt;/D&gt;&lt;D xsi:type="xsd:double"&gt;-0.095294180518386867&lt;/D&gt;&lt;D xsi:type="xsd:double"&gt;0.050147157586739433&lt;/D&gt;&lt;D xsi:type="xsd:double"&gt;0.19125379874968679&lt;/D&gt;&lt;D xsi:type="xsd:double"&gt;0.21862848055554349&lt;/D&gt;&lt;D xsi:type="xsd:double"&gt;0.19983271553507631&lt;/D&gt;&lt;D xsi:type="xsd:double"&gt;-0.11636921686011779&lt;/D&gt;&lt;D xsi:type="xsd:double"&gt;-0.2234679174973554&lt;/D&gt;&lt;D xsi:type="xsd:double"&gt;-0.018675478039276491&lt;/D&gt;&lt;D xsi:type="xsd:double"&gt;0.105363342186918&lt;/D&gt;&lt;D xsi:type="xsd:double"&gt;0.1379780748048077&lt;/D&gt;&lt;D xsi:type="xsd:double"&gt;0.28617392265230979&lt;/D&gt;&lt;D xsi:type="xsd:double"&gt;0.27613962239841261&lt;/D&gt;&lt;D xsi:type="xsd:double"&gt;0.457921348887861&lt;/D&gt;&lt;D xsi:type="xsd:double"&gt;0.46560329853130539&lt;/D&gt;&lt;D xsi:type="xsd:double"&gt;0.457197788972111&lt;/D&gt;&lt;D xsi:type="xsd:double"&gt;0.5168016247959093&lt;/D&gt;&lt;D xsi:type="xsd:double"&gt;0.52930502618593867&lt;/D&gt;&lt;D xsi:type="xsd:double"&gt;0.54630036318688358&lt;/D&gt;&lt;D xsi:type="xsd:double"&gt;0.56126997255765343&lt;/D&gt;&lt;D xsi:type="xsd:double"&gt;0.61776320350717839&lt;/D&gt;&lt;D xsi:type="xsd:double"&gt;0.65515801294982678&lt;/D&gt;&lt;D xsi:type="xsd:double"&gt;0.5870244805820557&lt;/D&gt;&lt;D xsi:type="xsd:double"&gt;0.53119180282526668&lt;/D&gt;&lt;D xsi:type="xsd:double"&gt;0.49905853337232331&lt;/D&gt;&lt;D xsi:type="xsd:double"&gt;0.53374697233985025&lt;/D&gt;&lt;D xsi:type="xsd:double"&gt;0.53707386746373942&lt;/D&gt;&lt;D xsi:type="xsd:double"&gt;0.46116000238160809&lt;/D&gt;&lt;D xsi:type="xsd:double"&gt;0.28687402355734509&lt;/D&gt;&lt;D xsi:type="xsd:double"&gt;0.076519901932754986&lt;/D&gt;&lt;D xsi:type="xsd:double"&gt;-0.0063078047160502193&lt;/D&gt;&lt;D xsi:type="xsd:double"&gt;0.05354365261387159&lt;/D&gt;&lt;D xsi:type="xsd:double"&gt;-0.14113482644068509&lt;/D&gt;&lt;D xsi:type="xsd:double"&gt;-0.1239577514479769&lt;/D&gt;&lt;D xsi:type="xsd:double"&gt;-0.16346465817357059&lt;/D&gt;&lt;D xsi:type="xsd:double"&gt;-0.17738639638817941&lt;/D&gt;&lt;D xsi:type="xsd:double"&gt;-0.17077519451117329&lt;/D&gt;&lt;D xsi:type="xsd:double"&gt;-0.21025813495080309&lt;/D&gt;&lt;D xsi:type="xsd:double"&gt;-0.18148360562281979&lt;/D&gt;&lt;D xsi:type="xsd:double"&gt;-0.086352867667335784&lt;/D&gt;&lt;D xsi:type="xsd:double"&gt;-0.1670280322796277&lt;/D&gt;&lt;D xsi:type="xsd:double"&gt;-0.18598734894426949&lt;/D&gt;&lt;D xsi:type="xsd:double"&gt;-0.1333363590548014&lt;/D&gt;&lt;D xsi:type="xsd:double"&gt;-0.11046296092853281&lt;/D&gt;&lt;D xsi:type="xsd:double"&gt;-0.14933800486075041&lt;/D&gt;&lt;D xsi:type="xsd:double"&gt;-0.32615842271577328&lt;/D&gt;&lt;D xsi:type="xsd:double"&gt;-0.31309737656073211&lt;/D&gt;&lt;D xsi:type="xsd:double"&gt;-0.261805323046864&lt;/D&gt;&lt;D xsi:type="xsd:double"&gt;-0.219539453262672&lt;/D&gt;&lt;D xsi:type="xsd:double"&gt;-0.17542679122978619&lt;/D&gt;&lt;D xsi:type="xsd:double"&gt;0.080722200599892671&lt;/D&gt;&lt;D xsi:type="xsd:double"&gt;0.063277308411441066&lt;/D&gt;&lt;D xsi:type="xsd:double"&gt;0.010113400593876481&lt;/D&gt;&lt;D xsi:type="xsd:double"&gt;-0.031433976460805112&lt;/D&gt;&lt;D xsi:type="xsd:double"&gt;-0.08618322438914848&lt;/D&gt;&lt;D xsi:type="xsd:double"&gt;0.1044138731687749&lt;/D&gt;&lt;D xsi:type="xsd:double"&gt;0.09414916088313513&lt;/D&gt;&lt;D xsi:type="xsd:double"&gt;0.1162481247637044&lt;/D&gt;&lt;D xsi:type="xsd:double"&gt;0.11142883828271009&lt;/D&gt;&lt;D xsi:type="xsd:double"&gt;0.15138042853866141&lt;/D&gt;&lt;D xsi:type="xsd:double"&gt;-0.0094873048833237651&lt;/D&gt;&lt;D xsi:type="xsd:double"&gt;-0.021113909373583251&lt;/D&gt;&lt;D xsi:type="xsd:double"&gt;-0.081806548373074328&lt;/D&gt;&lt;D xsi:type="xsd:double"&gt;-0.052879846576405709&lt;/D&gt;&lt;D xsi:type="xsd:double"&gt;-0.035223739945237788&lt;/D&gt;&lt;D xsi:type="xsd:double"&gt;-0.0056808306991875512&lt;/D&gt;&lt;D xsi:type="xsd:double"&gt;0.0087268928928717539&lt;/D&gt;&lt;D xsi:type="xsd:double"&gt;0.00820569172675265&lt;/D&gt;&lt;D xsi:type="xsd:double"&gt;-0.02697824411170743&lt;/D&gt;&lt;D xsi:type="xsd:double"&gt;-0.1200070986012011&lt;/D&gt;&lt;D xsi:type="xsd:double"&gt;-0.052553722898254787&lt;/D&gt;&lt;D xsi:type="xsd:double"&gt;-0.066391103142004679&lt;/D&gt;&lt;D xsi:type="xsd:double"&gt;-0.184248532463668&lt;/D&gt;&lt;D xsi:type="xsd:double"&gt;-0.15858952222826481&lt;/D&gt;&lt;D xsi:type="xsd:double"&gt;-0.15915642569264141&lt;/D&gt;&lt;D xsi:type="xsd:double"&gt;-0.22750770300856571&lt;/D&gt;&lt;D xsi:type="xsd:double"&gt;-0.24609414142331521&lt;/D&gt;&lt;D xsi:type="xsd:double"&gt;-0.29330498607780758&lt;/D&gt;&lt;D xsi:type="xsd:double"&gt;-0.31389193591504&lt;/D&gt;&lt;D xsi:type="xsd:double"&gt;-0.27131192497610218&lt;/D&gt;&lt;D xsi:type="xsd:double"&gt;-0.2948477388931447&lt;/D&gt;&lt;D xsi:type="xsd:double"&gt;-0.29626841435404749&lt;/D&gt;&lt;D xsi:type="xsd:double"&gt;-0.19050104812939889&lt;/D&gt;&lt;D xsi:type="xsd:double"&gt;-0.16307166066513171&lt;/D&gt;&lt;D xsi:type="xsd:double"&gt;-0.10468965765445661&lt;/D&gt;&lt;D xsi:type="xsd:double"&gt;-0.088305328412938922&lt;/D&gt;&lt;D xsi:type="xsd:double"&gt;-0.017528209599782109&lt;/D&gt;&lt;D xsi:type="xsd:double"&gt;0.13352240050428141&lt;/D&gt;&lt;D xsi:type="xsd:double"&gt;0.049350064047229927&lt;/D&gt;&lt;D xsi:type="xsd:double"&gt;0.024011304700489389&lt;/D&gt;&lt;D xsi:type="xsd:double"&gt;-0.072081011138236645&lt;/D&gt;&lt;D xsi:type="xsd:double"&gt;-0.1074639969957281&lt;/D&gt;&lt;D xsi:type="xsd:double"&gt;0.045506480066194163&lt;/D&gt;&lt;D xsi:type="xsd:double"&gt;0.078154551283344462&lt;/D&gt;&lt;D xsi:type="xsd:double"&gt;0.071609561386982074&lt;/D&gt;&lt;D xsi:type="xsd:double"&gt;-0.069826640522873532&lt;/D&gt;&lt;D xsi:type="xsd:double"&gt;0.012676997862398251&lt;/D&gt;&lt;D xsi:type="xsd:double"&gt;-0.074577125290432353&lt;/D&gt;&lt;D xsi:type="xsd:double"&gt;-0.0086654606647928231&lt;/D&gt;&lt;D xsi:type="xsd:double"&gt;-0.0935685733845905&lt;/D&gt;&lt;D xsi:type="xsd:double"&gt;-0.1440444954947869&lt;/D&gt;&lt;D xsi:type="xsd:double"&gt;-0.10041481638002871&lt;/D&gt;&lt;D xsi:type="xsd:double"&gt;-0.0909344507597274&lt;/D&gt;&lt;D xsi:type="xsd:double"&gt;-0.11866740351955531&lt;/D&gt;&lt;D xsi:type="xsd:double"&gt;-0.1898979846020302&lt;/D&gt;&lt;D xsi:type="xsd:double"&gt;-0.35558534111844631&lt;/D&gt;&lt;D xsi:type="xsd:double"&gt;-0.49088437871978108&lt;/D&gt;&lt;D xsi:type="xsd:double"&gt;-0.47856915878450113&lt;/D&gt;&lt;D xsi:type="xsd:double"&gt;-0.39818056855574541&lt;/D&gt;&lt;D xsi:type="xsd:double"&gt;-0.36137804722564471&lt;/D&gt;&lt;D xsi:type="xsd:double"&gt;-0.399987726936341&lt;/D&gt;&lt;D xsi:type="xsd:double"&gt;-0.32115704187925048&lt;/D&gt;&lt;D xsi:type="xsd:double"&gt;-0.29214669968480228&lt;/D&gt;&lt;D xsi:type="xsd:double"&gt;-0.43189832024688107&lt;/D&gt;&lt;D xsi:type="xsd:double"&gt;-0.45508758859388548&lt;/D&gt;&lt;D xsi:type="xsd:double"&gt;-0.388950774607719&lt;/D&gt;&lt;D xsi:type="xsd:double"&gt;-0.36761970130972088&lt;/D&gt;&lt;D xsi:type="xsd:double"&gt;-0.46016397140307891&lt;/D&gt;&lt;D xsi:type="xsd:double"&gt;-0.4567327302836528&lt;/D&gt;&lt;D xsi:type="xsd:double"&gt;-0.58894577575100993&lt;/D&gt;&lt;D xsi:type="xsd:double"&gt;-0.80041776234466588&lt;/D&gt;&lt;D xsi:type="xsd:double"&gt;-1.3924259685908931&lt;/D&gt;&lt;D xsi:type="xsd:double"&gt;-1.539185918457866&lt;/D&gt;&lt;D xsi:type="xsd:double"&gt;-1.5515768356000481&lt;/D&gt;&lt;D xsi:type="xsd:double"&gt;-1.5767805473630741&lt;/D&gt;&lt;D xsi:type="xsd:double"&gt;-1.6457758631791879&lt;/D&gt;&lt;D xsi:type="xsd:double"&gt;-1.5668189225708711&lt;/D&gt;&lt;D xsi:type="xsd:double"&gt;-1.4614653215092439&lt;/D&gt;&lt;D xsi:type="xsd:double"&gt;-1.4423630947756361&lt;/D&gt;&lt;D xsi:type="xsd:double"&gt;-1.49597797740289&lt;/D&gt;&lt;D xsi:type="xsd:double"&gt;-1.512952420351964&lt;/D&gt;&lt;D xsi:type="xsd:double"&gt;-1.579249907444827&lt;/D&gt;&lt;D xsi:type="xsd:double"&gt;-1.520614574131778&lt;/D&gt;&lt;D xsi:type="xsd:double"&gt;-1.3110081213103659&lt;/D&gt;&lt;D xsi:type="xsd:double"&gt;-1.4398981262348281&lt;/D&gt;&lt;D xsi:type="xsd:double"&gt;-1.723732247243722&lt;/D&gt;&lt;D xsi:type="xsd:double"&gt;-1.7846977846903509&lt;/D&gt;&lt;D xsi:type="xsd:double"&gt;-1.7961930091253731&lt;/D&gt;&lt;D xsi:type="xsd:double"&gt;-2.2114370721611309&lt;/D&gt;&lt;D xsi:type="xsd:double"&gt;-2.1507300753823322&lt;/D&gt;&lt;D xsi:type="xsd:double"&gt;-1.645375751283584&lt;/D&gt;&lt;D xsi:type="xsd:double"&gt;-1.1786233296139459&lt;/D&gt;&lt;D xsi:type="xsd:double"&gt;-1.0216492916515529&lt;/D&gt;&lt;D xsi:type="xsd:double"&gt;-1.07301827195539&lt;/D&gt;&lt;D xsi:type="xsd:double"&gt;-1.242191816524735&lt;/D&gt;&lt;D xsi:type="xsd:double"&gt;-1.34617824340758&lt;/D&gt;&lt;D xsi:type="xsd:double"&gt;-1.2660532969381879&lt;/D&gt;&lt;D xsi:type="xsd:double"&gt;-1.294698941252135&lt;/D&gt;&lt;D xsi:type="xsd:double"&gt;-1.288248283679625&lt;/D&gt;&lt;D xsi:type="xsd:double"&gt;-1.339352873628525&lt;/D&gt;&lt;D xsi:type="xsd:double"&gt;-1.458975694899693&lt;/D&gt;&lt;D xsi:type="xsd:double"&gt;-1.3388874931498249&lt;/D&gt;&lt;D xsi:type="xsd:double"&gt;-1.3946917995521391&lt;/D&gt;&lt;D xsi:type="xsd:double"&gt;-1.3293373493172791&lt;/D&gt;&lt;D xsi:type="xsd:double"&gt;-1.339901704232273&lt;/D&gt;&lt;D xsi:type="xsd:double"&gt;-1.600166741472111&lt;/D&gt;&lt;D xsi:type="xsd:double"&gt;-1.7201148941114191&lt;/D&gt;&lt;D xsi:type="xsd:double"&gt;-1.7254227363904591&lt;/D&gt;&lt;D xsi:type="xsd:double"&gt;-1.3782325168660221&lt;/D&gt;&lt;D xsi:type="xsd:double"&gt;-1.018353196169925&lt;/D&gt;&lt;D xsi:type="xsd:double"&gt;-1.0091108449584809&lt;/D&gt;&lt;D xsi:type="xsd:double"&gt;-1.4102901605378979&lt;/D&gt;&lt;D xsi:type="xsd:double"&gt;-1.3815387601322879&lt;/D&gt;&lt;D xsi:type="xsd:double"&gt;-1.04804878146809&lt;/D&gt;&lt;D xsi:type="xsd:double"&gt;-1.1058990481208191&lt;/D&gt;&lt;D xsi:type="xsd:double"&gt;-0.96903421751239316&lt;/D&gt;&lt;D xsi:type="xsd:double"&gt;-1.1696594868505561&lt;/D&gt;&lt;D xsi:type="xsd:double"&gt;-1.0133411927060521&lt;/D&gt;&lt;D xsi:type="xsd:double"&gt;-0.89137915442341042&lt;/D&gt;&lt;D xsi:type="xsd:double"&gt;-0.96341137979380265&lt;/D&gt;&lt;D xsi:type="xsd:double"&gt;-0.92676841151319089&lt;/D&gt;&lt;D xsi:type="xsd:double"&gt;-0.890902571632088&lt;/D&gt;&lt;D xsi:type="xsd:double"&gt;-0.82979655538992991&lt;/D&gt;&lt;D xsi:type="xsd:double"&gt;-0.67042105246642758&lt;/D&gt;&lt;D xsi:type="xsd:double"&gt;-0.57425246306748223&lt;/D&gt;&lt;D xsi:type="xsd:double"&gt;-0.58798270168748712&lt;/D&gt;&lt;D xsi:type="xsd:double"&gt;-0.84919390382659543&lt;/D&gt;&lt;D xsi:type="xsd:double"&gt;-0.79798505486582116&lt;/D&gt;&lt;D xsi:type="xsd:double"&gt;-0.665628483300794&lt;/D&gt;&lt;D xsi:type="xsd:double"&gt;-0.56189819712128353&lt;/D&gt;&lt;D xsi:type="xsd:double"&gt;-0.59400245579679423&lt;/D&gt;&lt;D xsi:type="xsd:double"&gt;-0.34419025391570812&lt;/D&gt;&lt;D xsi:type="xsd:double"&gt;-0.42451527398020628&lt;/D&gt;&lt;D xsi:type="xsd:double"&gt;-0.45459747342574808&lt;/D&gt;&lt;D xsi:type="xsd:double"&gt;-0.32566745068900671&lt;/D&gt;&lt;D xsi:type="xsd:double"&gt;-0.40661481598173782&lt;/D&gt;&lt;D xsi:type="xsd:double"&gt;-0.34261278356174768&lt;/D&gt;&lt;D xsi:type="xsd:double"&gt;-0.36142371676739682&lt;/D&gt;&lt;D xsi:type="xsd:double"&gt;-0.55511212048605141&lt;/D&gt;&lt;D xsi:type="xsd:double"&gt;-0.567154989126462&lt;/D&gt;&lt;D xsi:type="xsd:double"&gt;-0.44150882691529708&lt;/D&gt;&lt;D xsi:type="xsd:double"&gt;-0.37290905630145932&lt;/D&gt;&lt;D xsi:type="xsd:double"&gt;-0.41757314885893748&lt;/D&gt;&lt;D xsi:type="xsd:double"&gt;-0.27854777554312771&lt;/D&gt;&lt;D xsi:type="xsd:double"&gt;-0.36749230079737749&lt;/D&gt;&lt;D xsi:type="xsd:double"&gt;-0.43006523274235808&lt;/D&gt;&lt;D xsi:type="xsd:double"&gt;-0.44662585200529747&lt;/D&gt;&lt;D xsi:type="xsd:double"&gt;-0.4096214350041083&lt;/D&gt;&lt;D xsi:type="xsd:double"&gt;-0.18688140575074461&lt;/D&gt;&lt;D xsi:type="xsd:double"&gt;-0.28084164305382192&lt;/D&gt;&lt;D xsi:type="xsd:double"&gt;-0.33224803750503251&lt;/D&gt;&lt;D xsi:type="xsd:double"&gt;-0.37042136714237051&lt;/D&gt;&lt;D xsi:type="xsd:double"&gt;-0.43074173580777192&lt;/D&gt;&lt;D xsi:type="xsd:double"&gt;-0.38059005352976089&lt;/D&gt;&lt;D xsi:type="xsd:double"&gt;-0.21762576160959071&lt;/D&gt;&lt;D xsi:type="xsd:double"&gt;-0.24469689953186469&lt;/D&gt;&lt;D xsi:type="xsd:double"&gt;-0.35007597482016739&lt;/D&gt;&lt;D xsi:type="xsd:double"&gt;-0.352636834536119&lt;/D&gt;&lt;D xsi:type="xsd:double"&gt;-0.15346949996039039&lt;/D&gt;&lt;D xsi:type="xsd:double"&gt;-0.2892851710781989&lt;/D&gt;&lt;D xsi:type="xsd:double"&gt;-0.27214552057733521&lt;/D&gt;&lt;D xsi:type="xsd:double"&gt;-0.28579460311810972&lt;/D&gt;&lt;D xsi:type="xsd:double"&gt;-0.40192566338041558&lt;/D&gt;&lt;D xsi:type="xsd:double"&gt;-0.26040852503912648&lt;/D&gt;&lt;D xsi:type="xsd:double"&gt;-0.37405959549334178&lt;/D&gt;&lt;D xsi:type="xsd:double"&gt;-0.36348767021523692&lt;/D&gt;&lt;D xsi:type="xsd:double"&gt;-0.26440636299583808&lt;/D&gt;&lt;D xsi:type="xsd:double"&gt;-0.30207785773119827&lt;/D&gt;&lt;D xsi:type="xsd:double"&gt;-0.32724900616555253&lt;/D&gt;&lt;D xsi:type="xsd:double"&gt;-0.38496571479667507&lt;/D&gt;&lt;D xsi:type="xsd:double"&gt;-0.35330897132014932&lt;/D&gt;&lt;D xsi:type="xsd:double"&gt;-0.1646501967569666&lt;/D&gt;&lt;D xsi:type="xsd:double"&gt;1.994945788803274&lt;/D&gt;&lt;D xsi:type="xsd:double"&gt;2.1226179381765169&lt;/D&gt;&lt;D xsi:type="xsd:double"&gt;2.1786079223849262&lt;/D&gt;&lt;D xsi:type="xsd:double"&gt;2.1914448926214938&lt;/D&gt;&lt;D xsi:type="xsd:double"&gt;2.368371957823654&lt;/D&gt;&lt;D xsi:type="xsd:double"&gt;2.2843072289165631&lt;/D&gt;&lt;D xsi:type="xsd:double"&gt;2.3818718977321378&lt;/D&gt;&lt;D xsi:type="xsd:double"&gt;2.2245218877634678&lt;/D&gt;&lt;D xsi:type="xsd:double"&gt;2.3195853609595338&lt;/D&gt;&lt;D xsi:type="xsd:double"&gt;2.3154265785163681&lt;/D&gt;&lt;D xsi:type="xsd:double"&gt;2.5454173529400919&lt;/D&gt;&lt;D xsi:type="xsd:double"&gt;2.5199029892926119&lt;/D&gt;&lt;D xsi:type="xsd:double"&gt;2.3596155807903711&lt;/D&gt;&lt;D xsi:type="xsd:double"&gt;2.3911072645280562&lt;/D&gt;&lt;D xsi:type="xsd:double"&gt;2.4688733201360962&lt;/D&gt;&lt;D xsi:type="xsd:double"&gt;2.9643520022118328&lt;/D&gt;&lt;D xsi:type="xsd:double"&gt;3.039095617405501&lt;/D&gt;&lt;D xsi:type="xsd:double"&gt;3.16054188892228&lt;/D&gt;&lt;D xsi:type="xsd:double"&gt;3.1404248405333322&lt;/D&gt;&lt;D xsi:type="xsd:double"&gt;3.0757761190306812&lt;/D&gt;&lt;D xsi:type="xsd:double"&gt;3.0727382686020732&lt;/D&gt;&lt;D xsi:type="xsd:double"&gt;3.00286935598284&lt;/D&gt;&lt;D xsi:type="xsd:double"&gt;1.1886852344930241&lt;/D&gt;&lt;D xsi:type="xsd:double"&gt;1.178265891614283&lt;/D&gt;&lt;D xsi:type="xsd:double"&gt;1.235517281583751&lt;/D&gt;&lt;D xsi:type="xsd:double"&gt;1.126768486300409&lt;/D&gt;&lt;D xsi:type="xsd:double"&gt;1.293925738786518&lt;/D&gt;&lt;D xsi:type="xsd:double"&gt;1.4266149716219581&lt;/D&gt;&lt;D xsi:type="xsd:double"&gt;1.3927436735387979&lt;/D&gt;&lt;D xsi:type="xsd:double"&gt;1.512252476614854&lt;/D&gt;&lt;D xsi:type="xsd:double"&gt;1.4526608929081071&lt;/D&gt;&lt;D xsi:type="xsd:double"&gt;1.388724003140275&lt;/D&gt;&lt;D xsi:type="xsd:double"&gt;1.218583728688021&lt;/D&gt;&lt;D xsi:type="xsd:double"&gt;1.332235653335587&lt;/D&gt;&lt;D xsi:type="xsd:double"&gt;1.3220528066008379&lt;/D&gt;&lt;D xsi:type="xsd:double"&gt;1.3300282321260339&lt;/D&gt;&lt;D xsi:type="xsd:double"&gt;0.67476414030425658&lt;/D&gt;&lt;D xsi:type="xsd:double"&gt;0.63532302916155547&lt;/D&gt;&lt;D xsi:type="xsd:double"&gt;0.65961064138781289&lt;/D&gt;&lt;D xsi:type="xsd:double"&gt;0.54426830661973846&lt;/D&gt;&lt;D xsi:type="xsd:double"&gt;0.5318192223707956&lt;/D&gt;&lt;D xsi:type="xsd:double"&gt;0.71031765342336883&lt;/D&gt;&lt;D xsi:type="xsd:double"&gt;0.66991251240717165&lt;/D&gt;&lt;D xsi:type="xsd:double"&gt;0.67010354526070792&lt;/D&gt;&lt;D xsi:type="xsd:double"&gt;0.534962536763556&lt;/D&gt;&lt;D xsi:type="xsd:double"&gt;0.61748149706191957&lt;/D&gt;&lt;D xsi:type="xsd:double"&gt;0.059588485261506952&lt;/D&gt;&lt;D xsi:type="xsd:double"&gt;0.13502019165768039&lt;/D&gt;&lt;D xsi:type="xsd:double"&gt;-0.0415921844796006&lt;/D&gt;&lt;D xsi:type="xsd:double"&gt;-0.14811271663832271&lt;/D&gt;&lt;D xsi:type="xsd:double"&gt;-0.186473973909825&lt;/D&gt;&lt;D xsi:type="xsd:double"&gt;-0.15095258348707691&lt;/D&gt;&lt;D xsi:type="xsd:double"&gt;-0.19430944372570749&lt;/D&gt;&lt;D xsi:type="xsd:double"&gt;-0.34403381513119&lt;/D&gt;&lt;D xsi:type="xsd:double"&gt;-0.25523731871637739&lt;/D&gt;&lt;D xsi:type="xsd:double"&gt;-0.26460424944656108&lt;/D&gt;&lt;D xsi:type="xsd:double"&gt;-0.39329024992189671&lt;/D&gt;&lt;D xsi:type="xsd:double"&gt;-0.25428457517610242&lt;/D&gt;&lt;D xsi:type="xsd:double"&gt;-0.42648422944983178&lt;/D&gt;&lt;D xsi:type="xsd:double"&gt;-0.58812844027561917&lt;/D&gt;&lt;D xsi:type="xsd:double"&gt;-0.65057206802568157&lt;/D&gt;&lt;D xsi:type="xsd:double"&gt;-0.64553375920884482&lt;/D&gt;&lt;D xsi:type="xsd:double"&gt;-0.66241311233466882&lt;/D&gt;&lt;D xsi:type="xsd:double"&gt;-1.0125782361497959&lt;/D&gt;&lt;D xsi:type="xsd:double"&gt;-0.98586679091028151&lt;/D&gt;&lt;D xsi:type="xsd:double"&gt;-0.93785328156222969&lt;/D&gt;&lt;D xsi:type="xsd:double"&gt;-1.036265127870794&lt;/D&gt;&lt;D xsi:type="xsd:double"&gt;-1.2280592310375109&lt;/D&gt;&lt;D xsi:type="xsd:double"&gt;-1.2725286626839221&lt;/D&gt;&lt;D xsi:type="xsd:double"&gt;-1.099771693675025&lt;/D&gt;&lt;D xsi:type="xsd:double"&gt;-1.319434659992559&lt;/D&gt;&lt;D xsi:type="xsd:double"&gt;-1.3359387401064691&lt;/D&gt;&lt;D xsi:type="xsd:double"&gt;-1.3568561052251771&lt;/D&gt;&lt;D xsi:type="xsd:double"&gt;-1.4149126005880741&lt;/D&gt;&lt;D xsi:type="xsd:double"&gt;-1.652549730295181&lt;/D&gt;&lt;D xsi:type="xsd:double"&gt;-1.760813810195488&lt;/D&gt;&lt;D xsi:type="xsd:double"&gt;-1.9509971429553341&lt;/D&gt;&lt;D xsi:type="xsd:double"&gt;-2.0039138539698178&lt;/D&gt;&lt;D xsi:type="xsd:double"&gt;-2.06310104466937&lt;/D&gt;&lt;D xsi:type="xsd:double"&gt;-1.9693347662287339&lt;/D&gt;&lt;D xsi:type="xsd:double"&gt;-2.0015105271367188&lt;/D&gt;&lt;D xsi:type="xsd:double"&gt;-2.0270219923564721&lt;/D&gt;&lt;D xsi:type="xsd:double"&gt;-1.897268659939064&lt;/D&gt;&lt;D xsi:type="xsd:double"&gt;-1.869161999850506&lt;/D&gt;&lt;D xsi:type="xsd:double"&gt;-1.5672913157698341&lt;/D&gt;&lt;D xsi:type="xsd:double"&gt;-1.5283913159192539&lt;/D&gt;&lt;D xsi:type="xsd:double"&gt;-1.67399425107298&lt;/D&gt;&lt;D xsi:type="xsd:double"&gt;-1.7974448915947989&lt;/D&gt;&lt;D xsi:type="xsd:double"&gt;-1.8706885344126289&lt;/D&gt;&lt;D xsi:type="xsd:double"&gt;-1.4683106002923969&lt;/D&gt;&lt;D xsi:type="xsd:double"&gt;-1.571625930767615&lt;/D&gt;&lt;D xsi:type="xsd:double"&gt;-1.789020514464108&lt;/D&gt;&lt;D xsi:type="xsd:double"&gt;-1.668382467224929&lt;/D&gt;&lt;D xsi:type="xsd:double"&gt;-1.54617026830403&lt;/D&gt;&lt;D xsi:type="xsd:double"&gt;-1.783062221054218&lt;/D&gt;&lt;D xsi:type="xsd:double"&gt;-2.1924220428460308&lt;/D&gt;&lt;D xsi:type="xsd:double"&gt;-1.9580550812789581&lt;/D&gt;&lt;D xsi:type="xsd:double"&gt;-1.94582663506269&lt;/D&gt;&lt;D xsi:type="xsd:double"&gt;-1.9053443085227959&lt;/D&gt;&lt;D xsi:type="xsd:double"&gt;-2.062471625934609&lt;/D&gt;&lt;D xsi:type="xsd:double"&gt;-2.0089945969548908&lt;/D&gt;&lt;D xsi:type="xsd:double"&gt;-2.0262280722020751&lt;/D&gt;&lt;D xsi:type="xsd:double"&gt;-2.1698819059505259&lt;/D&gt;&lt;D xsi:type="xsd:double"&gt;-2.1552139729491961&lt;/D&gt;&lt;D xsi:type="xsd:double"&gt;-2.11103263867922&lt;/D&gt;&lt;D xsi:type="xsd:double"&gt;-2.1497292834329138&lt;/D&gt;&lt;D xsi:type="xsd:double"&gt;-1.989163608284465&lt;/D&gt;&lt;D xsi:type="xsd:double"&gt;-1.913140800599872&lt;/D&gt;&lt;D xsi:type="xsd:double"&gt;-1.766940369004119&lt;/D&gt;&lt;D xsi:type="xsd:double"&gt;-1.7988701470862021&lt;/D&gt;&lt;D xsi:type="xsd:double"&gt;-1.850875223983887&lt;/D&gt;&lt;D xsi:type="xsd:double"&gt;-1.96786538499286&lt;/D&gt;&lt;D xsi:type="xsd:double"&gt;-1.9444765244397071&lt;/D&gt;&lt;D xsi:type="xsd:double"&gt;-2.2073101342574648&lt;/D&gt;&lt;D xsi:type="xsd:double"&gt;-1.812602250798699&lt;/D&gt;&lt;D xsi:type="xsd:double"&gt;-1.5593067529851921&lt;/D&gt;&lt;D xsi:type="xsd:double"&gt;-1.295306171730622&lt;/D&gt;&lt;D xsi:type="xsd:double"&gt;-1.270760712360218&lt;/D&gt;&lt;D xsi:type="xsd:double"&gt;-1.400678656798007&lt;/D&gt;&lt;D xsi:type="xsd:double"&gt;-1.196737450582249&lt;/D&gt;&lt;D xsi:type="xsd:double"&gt;-2.2486385632516419&lt;/D&gt;&lt;D xsi:type="xsd:double"&gt;-2.1740409878264728&lt;/D&gt;&lt;D xsi:type="xsd:double"&gt;-2.2459272830296961&lt;/D&gt;&lt;D xsi:type="xsd:double"&gt;-2.25905967702199&lt;/D&gt;&lt;D xsi:type="xsd:double"&gt;-2.3758648957316342&lt;/D&gt;&lt;D xsi:type="xsd:double"&gt;-2.4373164072610232&lt;/D&gt;&lt;D xsi:type="xsd:double"&gt;-3.2786190699109641&lt;/D&gt;&lt;D xsi:type="xsd:double"&gt;-3.2223462243927892&lt;/D&gt;&lt;D xsi:type="xsd:double"&gt;-3.2535015950974229&lt;/D&gt;&lt;D xsi:type="xsd:double"&gt;-3.1281618659674151&lt;/D&gt;&lt;D xsi:type="xsd:double"&gt;-3.4363481202156829&lt;/D&gt;&lt;D xsi:type="xsd:double"&gt;-3.1958195763078909&lt;/D&gt;&lt;D xsi:type="xsd:double"&gt;-3.2012207753536419&lt;/D&gt;&lt;D xsi:type="xsd:double"&gt;-3.1550383451878141&lt;/D&gt;&lt;D xsi:type="xsd:double"&gt;-3.294723549260913&lt;/D&gt;&lt;D xsi:type="xsd:double"&gt;-3.2766505202089031&lt;/D&gt;&lt;D xsi:type="xsd:double"&gt;-2.9150860931531342&lt;/D&gt;&lt;D xsi:type="xsd:double"&gt;-2.821842322031209&lt;/D&gt;&lt;D xsi:type="xsd:double"&gt;-2.970608278302445&lt;/D&gt;&lt;D xsi:type="xsd:double"&gt;-3.0122764298623572&lt;/D&gt;&lt;D xsi:type="xsd:double"&gt;-3.2007350377271981&lt;/D&gt;&lt;D xsi:type="xsd:double"&gt;-2.4126232669655532&lt;/D&gt;&lt;D xsi:type="xsd:double"&gt;-2.3774213497402239&lt;/D&gt;&lt;D xsi:type="xsd:double"&gt;-2.404312843370167&lt;/D&gt;&lt;D xsi:type="xsd:double"&gt;-2.9190696993071952&lt;/D&gt;&lt;D xsi:type="xsd:double"&gt;-3.3829656647975632&lt;/D&gt;&lt;D xsi:type="xsd:double"&gt;-3.090006063116038&lt;/D&gt;&lt;D xsi:type="xsd:double"&gt;-2.2041083954978449&lt;/D&gt;&lt;D xsi:type="xsd:double"&gt;-2.4981014725468249&lt;/D&gt;&lt;D xsi:type="xsd:double"&gt;-2.066392161178503&lt;/D&gt;&lt;D xsi:type="xsd:double"&gt;-2.28358755561802&lt;/D&gt;&lt;D xsi:type="xsd:double"&gt;-2.3267468468608179&lt;/D&gt;&lt;D xsi:type="xsd:double"&gt;-1.90828648065746&lt;/D&gt;&lt;D xsi:type="xsd:double"&gt;-1.926601437865604&lt;/D&gt;&lt;D xsi:type="xsd:double"&gt;-2.0060143331836509&lt;/D&gt;&lt;D xsi:type="xsd:double"&gt;-2.464199297786398&lt;/D&gt;&lt;D xsi:type="xsd:double"&gt;-2.2304957694109611&lt;/D&gt;&lt;D xsi:type="xsd:double"&gt;-2.0825495091980679&lt;/D&gt;&lt;D xsi:type="xsd:double"&gt;-2.0960231202300061&lt;/D&gt;&lt;D xsi:type="xsd:double"&gt;-1.964369224482408&lt;/D&gt;&lt;D xsi:type="xsd:double"&gt;-1.948437888269686&lt;/D&gt;&lt;D xsi:type="xsd:double"&gt;-1.9875542280834091&lt;/D&gt;&lt;D xsi:type="xsd:double"&gt;-1.8812380954080741&lt;/D&gt;&lt;D xsi:type="xsd:double"&gt;-1.9921058271985179&lt;/D&gt;&lt;D xsi:type="xsd:double"&gt;-1.239695136848443&lt;/D&gt;&lt;D xsi:type="xsd:double"&gt;-0.66687800601084257&lt;/D&gt;&lt;D xsi:type="xsd:double"&gt;-1.095615048345749&lt;/D&gt;&lt;D xsi:type="xsd:double"&gt;-1.4600347781993&lt;/D&gt;&lt;D xsi:type="xsd:double"&gt;-1.5181670417398381&lt;/D&gt;&lt;D xsi:type="xsd:double"&gt;-1.483864007203666&lt;/D&gt;&lt;D xsi:type="xsd:double"&gt;-1.360393106448363&lt;/D&gt;&lt;D xsi:type="xsd:double"&gt;-1.3727810541341829&lt;/D&gt;&lt;D xsi:type="xsd:double"&gt;-1.672697608115032&lt;/D&gt;&lt;D xsi:type="xsd:double"&gt;-1.799151860816677&lt;/D&gt;&lt;D xsi:type="xsd:double"&gt;-1.837341496366667&lt;/D&gt;&lt;D xsi:type="xsd:double"&gt;-1.612142393778623&lt;/D&gt;&lt;D xsi:type="xsd:double"&gt;-1.786554839823101&lt;/D&gt;&lt;D xsi:type="xsd:double"&gt;-1.5720994764296541&lt;/D&gt;&lt;D xsi:type="xsd:double"&gt;-1.5324929250821631&lt;/D&gt;&lt;D xsi:type="xsd:double"&gt;-1.3536719894342559&lt;/D&gt;&lt;D xsi:type="xsd:double"&gt;-1.148029328615074&lt;/D&gt;&lt;D xsi:type="xsd:double"&gt;-1.165077918427923&lt;/D&gt;&lt;D xsi:type="xsd:double"&gt;-1.130596588144914&lt;/D&gt;&lt;D xsi:type="xsd:double"&gt;-1.16081722490553&lt;/D&gt;&lt;D xsi:type="xsd:double"&gt;-0.81583587471903851&lt;/D&gt;&lt;D xsi:type="xsd:double"&gt;-0.80722497945948479&lt;/D&gt;&lt;D xsi:type="xsd:double"&gt;-0.24054681941258521&lt;/D&gt;&lt;D xsi:type="xsd:double"&gt;-0.18596899030155259&lt;/D&gt;&lt;D xsi:type="xsd:double"&gt;-0.41395983149610072&lt;/D&gt;&lt;D xsi:type="xsd:double"&gt;-0.49354642238359669&lt;/D&gt;&lt;D xsi:type="xsd:double"&gt;-0.1716375555061867&lt;/D&gt;&lt;D xsi:type="xsd:double"&gt;0.061169743127868083&lt;/D&gt;&lt;D xsi:type="xsd:double"&gt;0.1004884143277802&lt;/D&gt;&lt;D xsi:type="xsd:double"&gt;0.053052436556089558&lt;/D&gt;&lt;D xsi:type="xsd:double"&gt;0.056880317062359159&lt;/D&gt;&lt;D xsi:type="xsd:double"&gt;0.2858594687282317&lt;/D&gt;&lt;D xsi:type="xsd:double"&gt;0.29990499971208978&lt;/D&gt;&lt;D xsi:type="xsd:double"&gt;0.69569253649333573&lt;/D&gt;&lt;D xsi:type="xsd:double"&gt;0.51308131867651741&lt;/D&gt;&lt;D xsi:type="xsd:double"&gt;0.45910938453345668&lt;/D&gt;&lt;D xsi:type="xsd:double"&gt;0.30379105927913369&lt;/D&gt;&lt;D xsi:type="xsd:double"&gt;0.32607552281179081&lt;/D&gt;&lt;D xsi:type="xsd:double"&gt;0.43969782143158131&lt;/D&gt;&lt;D xsi:type="xsd:double"&gt;0.58722974624007&lt;/D&gt;&lt;D xsi:type="xsd:double"&gt;0.51881336810761991&lt;/D&gt;&lt;D xsi:type="xsd:double"&gt;0.19488871132919411&lt;/D&gt;&lt;D xsi:type="xsd:double"&gt;0.62009616550633218&lt;/D&gt;&lt;D xsi:type="xsd:double"&gt;0.54106098388320589&lt;/D&gt;&lt;D xsi:type="xsd:double"&gt;0.86099023665457075&lt;/D&gt;&lt;D xsi:type="xsd:double"&gt;0.73583576490715452&lt;/D&gt;&lt;D xsi:type="xsd:double"&gt;0.62534649261739461&lt;/D&gt;&lt;D xsi:type="xsd:double"&gt;0.5320614368380403&lt;/D&gt;&lt;D xsi:type="xsd:double"&gt;0.53840347821755175&lt;/D&gt;&lt;D xsi:type="xsd:double"&gt;0.21493578554706769&lt;/D&gt;&lt;D xsi:type="xsd:double"&gt;0.29663694941457552&lt;/D&gt;&lt;D xsi:type="xsd:double"&gt;0.30202307527113481&lt;/D&gt;&lt;D xsi:type="xsd:double"&gt;0.16366657726178269&lt;/D&gt;&lt;D xsi:type="xsd:double"&gt;0.1677460476967842&lt;/D&gt;&lt;D xsi:type="xsd:double"&gt;0.1356229653685011&lt;/D&gt;&lt;D xsi:type="xsd:double"&gt;-0.0020097086838694041&lt;/D&gt;&lt;D xsi:type="xsd:double"&gt;0.01474467714612163&lt;/D&gt;&lt;D xsi:type="xsd:double"&gt;-0.0045238097868406926&lt;/D&gt;&lt;D xsi:type="xsd:double"&gt;-0.18729960414213351&lt;/D&gt;&lt;D xsi:type="xsd:double"&gt;-0.2970056311510258&lt;/D&gt;&lt;D xsi:type="xsd:double"&gt;-0.42869448122824372&lt;/D&gt;&lt;D xsi:type="xsd:double"&gt;-0.48261023262457081&lt;/D&gt;&lt;D xsi:type="xsd:double"&gt;-0.489764528641288&lt;/D&gt;&lt;D xsi:type="xsd:double"&gt;-0.533836671762196&lt;/D&gt;&lt;D xsi:type="xsd:double"&gt;-0.3129631752654376&lt;/D&gt;&lt;D xsi:type="xsd:double"&gt;-0.59220296231905534&lt;/D&gt;&lt;D xsi:type="xsd:double"&gt;-0.4628999484616203&lt;/D&gt;&lt;D xsi:type="xsd:double"&gt;-0.34884558368666352&lt;/D&gt;&lt;D xsi:type="xsd:double"&gt;-0.3423921345827558&lt;/D&gt;&lt;D xsi:type="xsd:double"&gt;-0.26787300215575582&lt;/D&gt;&lt;D xsi:type="xsd:double"&gt;-0.265867196074777&lt;/D&gt;&lt;D xsi:type="xsd:double"&gt;-0.38885335169547691&lt;/D&gt;&lt;D xsi:type="xsd:double"&gt;-0.40120571153169959&lt;/D&gt;&lt;D xsi:type="xsd:double"&gt;-0.22918528480475239&lt;/D&gt;&lt;D xsi:type="xsd:double"&gt;-0.21326591299095951&lt;/D&gt;&lt;D xsi:type="xsd:double"&gt;-0.2297688611529389&lt;/D&gt;&lt;D xsi:type="xsd:double"&gt;-0.27209832760167879&lt;/D&gt;&lt;D xsi:type="xsd:double"&gt;-0.28872361075593028&lt;/D&gt;&lt;D xsi:type="xsd:double"&gt;-0.2191260580663299&lt;/D&gt;&lt;D xsi:type="xsd:double"&gt;0.15092750450312231&lt;/D&gt;&lt;D xsi:type="xsd:double"&gt;0.16525460501488309&lt;/D&gt;&lt;D xsi:type="xsd:double"&gt;0.1979578430697258&lt;/D&gt;&lt;D xsi:type="xsd:double"&gt;0.24945550184012849&lt;/D&gt;&lt;D xsi:type="xsd:double"&gt;0.47009511786404939&lt;/D&gt;&lt;D xsi:type="xsd:double"&gt;0.54593394812422535&lt;/D&gt;&lt;D xsi:type="xsd:double"&gt;0.48320199573826578&lt;/D&gt;&lt;D xsi:type="xsd:double"&gt;0.52688295976020538&lt;/D&gt;&lt;D xsi:type="xsd:double"&gt;0.40905284908993628&lt;/D&gt;&lt;D xsi:type="xsd:double"&gt;0.3603438893496963&lt;/D&gt;&lt;D xsi:type="xsd:double"&gt;0.335599263170055&lt;/D&gt;&lt;D xsi:type="xsd:double"&gt;0.27304108898041329&lt;/D&gt;&lt;D xsi:type="xsd:double"&gt;0.35061378911707569&lt;/D&gt;&lt;D xsi:type="xsd:double"&gt;0.39369390513141189&lt;/D&gt;&lt;D xsi:type="xsd:double"&gt;0.060968705871133372&lt;/D&gt;&lt;D xsi:type="xsd:double"&gt;-0.2036625744562553&lt;/D&gt;&lt;D xsi:type="xsd:double"&gt;-0.86587409099040524&lt;/D&gt;&lt;D xsi:type="xsd:double"&gt;-1.2376064337252539&lt;/D&gt;&lt;D xsi:type="xsd:double"&gt;-1.6894368286232939&lt;/D&gt;&lt;D xsi:type="xsd:double"&gt;-1.65219314975541&lt;/D&gt;&lt;D xsi:type="xsd:double"&gt;-1.754533875157464&lt;/D&gt;&lt;D xsi:type="xsd:double"&gt;-1.7639186769648569&lt;/D&gt;&lt;D xsi:type="xsd:double"&gt;-1.89046374665011&lt;/D&gt;&lt;D xsi:type="xsd:double"&gt;-1.9868149299024891&lt;/D&gt;&lt;D xsi:type="xsd:double"&gt;-2.116654084269288&lt;/D&gt;&lt;D xsi:type="xsd:double"&gt;-2.4066288011082322&lt;/D&gt;&lt;D xsi:type="xsd:double"&gt;-2.4354916399430389&lt;/D&gt;&lt;D xsi:type="xsd:double"&gt;-2.4720924442176462&lt;/D&gt;&lt;D xsi:type="xsd:double"&gt;-2.7959648931643168&lt;/D&gt;&lt;D xsi:type="xsd:double"&gt;-3.2057906979406332&lt;/D&gt;&lt;D xsi:type="xsd:double"&gt;-3.5507096251171042&lt;/D&gt;&lt;D xsi:type="xsd:double"&gt;-3.4633028969304012&lt;/D&gt;&lt;D xsi:type="xsd:double"&gt;-3.48952301322831&lt;/D&gt;&lt;D xsi:type="xsd:double"&gt;-3.759250336298873&lt;/D&gt;&lt;D xsi:type="xsd:double"&gt;-3.784362757287941&lt;/D&gt;&lt;D xsi:type="xsd:double"&gt;-3.8281501241749551&lt;/D&gt;&lt;D xsi:type="xsd:double"&gt;-4.0052742113701534&lt;/D&gt;&lt;D xsi:type="xsd:double"&gt;-3.5825578389853732&lt;/D&gt;&lt;D xsi:type="xsd:double"&gt;-3.023275369533911&lt;/D&gt;&lt;D xsi:type="xsd:double"&gt;-2.1991295242963642&lt;/D&gt;&lt;D xsi:type="xsd:double"&gt;-2.391784283773847&lt;/D&gt;&lt;D xsi:type="xsd:double"&gt;-2.40471748516852&lt;/D&gt;&lt;D xsi:type="xsd:double"&gt;-2.3637397798651891&lt;/D&gt;&lt;D xsi:type="xsd:double"&gt;-2.415794784693118&lt;/D&gt;&lt;D xsi:type="xsd:double"&gt;-2.4326371172567658&lt;/D&gt;&lt;D xsi:type="xsd:double"&gt;-2.475630662502379&lt;/D&gt;&lt;D xsi:type="xsd:double"&gt;-2.5132776114401461&lt;/D&gt;&lt;D xsi:type="xsd:double"&gt;-2.243750040146824&lt;/D&gt;&lt;D xsi:type="xsd:double"&gt;-2.2680405974126092&lt;/D&gt;&lt;D xsi:type="xsd:double"&gt;-1.512920242752795&lt;/D&gt;&lt;D xsi:type="xsd:double"&gt;-1.0228141092363381&lt;/D&gt;&lt;D xsi:type="xsd:double"&gt;-1.043297699688982&lt;/D&gt;&lt;D xsi:type="xsd:double"&gt;-0.6614711320839114&lt;/D&gt;&lt;D xsi:type="xsd:double"&gt;-0.68101769694851844&lt;/D&gt;&lt;D xsi:type="xsd:double"&gt;-0.46979928567992257&lt;/D&gt;&lt;D xsi:type="xsd:double"&gt;-0.50275789280944971&lt;/D&gt;&lt;D xsi:type="xsd:double"&gt;-0.44155342490332639&lt;/D&gt;&lt;D xsi:type="xsd:double"&gt;-0.31081831276237759&lt;/D&gt;&lt;D xsi:type="xsd:double"&gt;-0.60441317755689561&lt;/D&gt;&lt;D xsi:type="xsd:double"&gt;-0.94730342413445656&lt;/D&gt;&lt;D xsi:type="xsd:double"&gt;-0.76330894857312337&lt;/D&gt;&lt;D xsi:type="xsd:double"&gt;-0.78662247912156535&lt;/D&gt;&lt;D xsi:type="xsd:double"&gt;-0.72427195686026613&lt;/D&gt;&lt;D xsi:type="xsd:double"&gt;-0.73146615196989484&lt;/D&gt;&lt;D xsi:type="xsd:double"&gt;-0.53715831587055&lt;/D&gt;&lt;D xsi:type="xsd:double"&gt;-0.51792476389982622&lt;/D&gt;&lt;D xsi:type="xsd:double"&gt;-0.72652654783195192&lt;/D&gt;&lt;D xsi:type="xsd:double"&gt;-0.7454368307384247&lt;/D&gt;&lt;D xsi:type="xsd:double"&gt;-0.8273856448544642&lt;/D&gt;&lt;D xsi:type="xsd:double"&gt;-0.82961590667873009&lt;/D&gt;&lt;D xsi:type="xsd:double"&gt;-0.68362898496175184&lt;/D&gt;&lt;D xsi:type="xsd:double"&gt;-1.01506919374422&lt;/D&gt;&lt;D xsi:type="xsd:double"&gt;-1.0709313417682931&lt;/D&gt;&lt;D xsi:type="xsd:double"&gt;-1.069684278282115&lt;/D&gt;&lt;D xsi:type="xsd:double"&gt;-1.117169107369514&lt;/D&gt;&lt;D xsi:type="xsd:double"&gt;-1.169492854028894&lt;/D&gt;&lt;D xsi:type="xsd:double"&gt;-1.0051319483921859&lt;/D&gt;&lt;D xsi:type="xsd:double"&gt;-1.0789174245913029&lt;/D&gt;&lt;D xsi:type="xsd:double"&gt;-1.3024066441432221&lt;/D&gt;&lt;D xsi:type="xsd:double"&gt;-1.5894785408336281&lt;/D&gt;&lt;D xsi:type="xsd:double"&gt;-1.3289229671152409&lt;/D&gt;&lt;D xsi:type="xsd:double"&gt;-1.096629457242017&lt;/D&gt;&lt;D xsi:type="xsd:double"&gt;-1.105151436336751&lt;/D&gt;&lt;D xsi:type="xsd:double"&gt;-1.263254269951801&lt;/D&gt;&lt;D xsi:type="xsd:double"&gt;-1.1970869611115771&lt;/D&gt;&lt;D xsi:type="xsd:double"&gt;-1.2490053463814781&lt;/D&gt;&lt;D xsi:type="xsd:double"&gt;-1.332586981192992&lt;/D&gt;&lt;D xsi:type="xsd:double"&gt;-1.3422221055313279&lt;/D&gt;&lt;D xsi:type="xsd:double"&gt;-1.2614619719632&lt;/D&gt;&lt;D xsi:type="xsd:double"&gt;-1.3165210796132469&lt;/D&gt;&lt;D xsi:type="xsd:double"&gt;-1.346347886674969&lt;/D&gt;&lt;D xsi:type="xsd:double"&gt;-1.448366185865507&lt;/D&gt;&lt;D xsi:type="xsd:double"&gt;-1.439031884310604&lt;/D&gt;&lt;D xsi:type="xsd:double"&gt;-1.183435110924052&lt;/D&gt;&lt;D xsi:type="xsd:double"&gt;-1.184979964725&lt;/D&gt;&lt;D xsi:type="xsd:double"&gt;-1.300028994562169&lt;/D&gt;&lt;D xsi:type="xsd:double"&gt;-1.1751385776889549&lt;/D&gt;&lt;D xsi:type="xsd:double"&gt;-1.249965880204126&lt;/D&gt;&lt;D xsi:type="xsd:double"&gt;-1.501358376159698&lt;/D&gt;&lt;D xsi:type="xsd:double"&gt;-1.537140029792716&lt;/D&gt;&lt;D xsi:type="xsd:double"&gt;-1.3961798014344531&lt;/D&gt;&lt;D xsi:type="xsd:double"&gt;-1.29496169343849&lt;/D&gt;&lt;D xsi:type="xsd:double"&gt;-1.374693585544418&lt;/D&gt;&lt;D xsi:type="xsd:double"&gt;-1.499420391557597&lt;/D&gt;&lt;D xsi:type="xsd:double"&gt;-1.5612355564136049&lt;/D&gt;&lt;D xsi:type="xsd:double"&gt;-1.250042088822704&lt;/D&gt;&lt;D xsi:type="xsd:double"&gt;-1.2509483579332219&lt;/D&gt;&lt;D xsi:type="xsd:double"&gt;-1.216641947872646&lt;/D&gt;&lt;D xsi:type="xsd:double"&gt;-1.202123656408608&lt;/D&gt;&lt;D xsi:type="xsd:double"&gt;-1.238042210658024&lt;/D&gt;&lt;D xsi:type="xsd:double"&gt;-1.3363975056267281&lt;/D&gt;&lt;D xsi:type="xsd:double"&gt;-1.35840485537026&lt;/D&gt;&lt;D xsi:type="xsd:double"&gt;-1.2416965900523731&lt;/D&gt;&lt;D xsi:type="xsd:double"&gt;-1.272276476487423&lt;/D&gt;&lt;D xsi:type="xsd:double"&gt;-1.3241949163074229&lt;/D&gt;&lt;D xsi:type="xsd:double"&gt;-1.343979226094151&lt;/D&gt;&lt;D xsi:type="xsd:double"&gt;-2.081269759753932&lt;/D&gt;&lt;D xsi:type="xsd:double"&gt;-2.332803945775292&lt;/D&gt;&lt;D xsi:type="xsd:double"&gt;-2.5550534658962278&lt;/D&gt;&lt;D xsi:type="xsd:double"&gt;-2.1183215096794248&lt;/D&gt;&lt;D xsi:type="xsd:double"&gt;-2.1487889612621252&lt;/D&gt;&lt;D xsi:type="xsd:double"&gt;-2.3583934636447839&lt;/D&gt;&lt;D xsi:type="xsd:double"&gt;-2.357971079901533&lt;/D&gt;&lt;D xsi:type="xsd:double"&gt;-2.2878916600274422&lt;/D&gt;&lt;D xsi:type="xsd:double"&gt;-2.193816322882002&lt;/D&gt;&lt;D xsi:type="xsd:double"&gt;-2.236161798404015&lt;/D&gt;&lt;D xsi:type="xsd:double"&gt;-2.2258940095974018&lt;/D&gt;&lt;D xsi:type="xsd:double"&gt;-2.3534484670940592&lt;/D&gt;&lt;D xsi:type="xsd:double"&gt;-3.1887879169537641&lt;/D&gt;&lt;D xsi:type="xsd:double"&gt;-3.10170803865768&lt;/D&gt;&lt;D xsi:type="xsd:double"&gt;-3.297570384232718&lt;/D&gt;&lt;D xsi:type="xsd:double"&gt;-3.4136936376971652&lt;/D&gt;&lt;D xsi:type="xsd:double"&gt;-3.2322469936678928&lt;/D&gt;&lt;D xsi:type="xsd:double"&gt;-3.2313731599992108&lt;/D&gt;&lt;D xsi:type="xsd:double"&gt;-3.5633651647944191&lt;/D&gt;&lt;D xsi:type="xsd:double"&gt;-3.6274177178491009&lt;/D&gt;&lt;D xsi:type="xsd:double"&gt;-3.6012394323469912&lt;/D&gt;&lt;D xsi:type="xsd:double"&gt;-3.505568610780486&lt;/D&gt;&lt;D xsi:type="xsd:double"&gt;-3.3634823697546228&lt;/D&gt;&lt;D xsi:type="xsd:double"&gt;-2.1569533400253511&lt;/D&gt;&lt;D xsi:type="xsd:double"&gt;-2.3044542429393471&lt;/D&gt;&lt;D xsi:type="xsd:double"&gt;-1.6880993408672&lt;/D&gt;&lt;D xsi:type="xsd:double"&gt;-1.824310626194269&lt;/D&gt;&lt;D xsi:type="xsd:double"&gt;-2.5014372562339369&lt;/D&gt;&lt;D xsi:type="xsd:double"&gt;-2.7569820000643461&lt;/D&gt;&lt;D xsi:type="xsd:double"&gt;-2.8445758336063141&lt;/D&gt;&lt;D xsi:type="xsd:double"&gt;-2.59176077808983&lt;/D&gt;&lt;D xsi:type="xsd:double"&gt;-3.436443367291151&lt;/D&gt;&lt;D xsi:type="xsd:double"&gt;-3.47842077855553&lt;/D&gt;&lt;D xsi:type="xsd:double"&gt;-3.3572643489370382&lt;/D&gt;&lt;D xsi:type="xsd:double"&gt;-4.1598524362852087&lt;/D&gt;&lt;D xsi:type="xsd:double"&gt;-4.2827569108403036&lt;/D&gt;&lt;D xsi:type="xsd:double"&gt;-3.946226035693313&lt;/D&gt;&lt;D xsi:type="xsd:double"&gt;-3.839578594766655&lt;/D&gt;&lt;D xsi:type="xsd:double"&gt;-3.667313440796498&lt;/D&gt;&lt;D xsi:type="xsd:double"&gt;-3.4513727208225089&lt;/D&gt;&lt;D xsi:type="xsd:double"&gt;-3.668868936468797&lt;/D&gt;&lt;D xsi:type="xsd:double"&gt;-3.6341335591817758&lt;/D&gt;&lt;D xsi:type="xsd:double"&gt;-3.5796899123930319&lt;/D&gt;&lt;D xsi:type="xsd:double"&gt;-4.2383050243007094&lt;/D&gt;&lt;D xsi:type="xsd:double"&gt;-4.7271205365090889&lt;/D&gt;&lt;D xsi:type="xsd:double"&gt;-4.8805180585736387&lt;/D&gt;&lt;D xsi:type="xsd:double"&gt;-6.3827241963691668&lt;/D&gt;&lt;D xsi:type="xsd:double"&gt;-6.2472570638054048&lt;/D&gt;&lt;D xsi:type="xsd:double"&gt;-5.3686861229612219&lt;/D&gt;&lt;D xsi:type="xsd:double"&gt;-5.409839338514602&lt;/D&gt;&lt;D xsi:type="xsd:double"&gt;-5.5307393466270991&lt;/D&gt;&lt;D xsi:type="xsd:double"&gt;-4.8461575459657471&lt;/D&gt;&lt;D xsi:type="xsd:double"&gt;-4.2226633230058486&lt;/D&gt;&lt;D xsi:type="xsd:double"&gt;-4.3000789530901669&lt;/D&gt;&lt;D xsi:type="xsd:double"&gt;-3.3835492258998641&lt;/D&gt;&lt;D xsi:type="xsd:double"&gt;-3.5702235483647242&lt;/D&gt;&lt;D xsi:type="xsd:double"&gt;-3.5073122731026989&lt;/D&gt;&lt;D xsi:type="xsd:double"&gt;-3.5324587613119109&lt;/D&gt;&lt;D xsi:type="xsd:double"&gt;-3.9484372224408881&lt;/D&gt;&lt;D xsi:type="xsd:double"&gt;-3.9985226838358381&lt;/D&gt;&lt;D xsi:type="xsd:double"&gt;-3.8317428343677151&lt;/D&gt;&lt;D xsi:type="xsd:double"&gt;-4.3166811589533944&lt;/D&gt;&lt;D xsi:type="xsd:double"&gt;-3.065910234936621&lt;/D&gt;&lt;D xsi:type="xsd:double"&gt;-3.048226205012194&lt;/D&gt;&lt;D xsi:type="xsd:double"&gt;-3.0356420770143271&lt;/D&gt;&lt;D xsi:type="xsd:double"&gt;-3.0599386517175859&lt;/D&gt;&lt;D xsi:type="xsd:double"&gt;-1.8556497062796979&lt;/D&gt;&lt;D xsi:type="xsd:double"&gt;-1.9013117494901139&lt;/D&gt;&lt;D xsi:type="xsd:double"&gt;-1.9635003088309271&lt;/D&gt;&lt;D xsi:type="xsd:double"&gt;-1.9637352315494021&lt;/D&gt;&lt;D xsi:type="xsd:double"&gt;-1.8370553536624059&lt;/D&gt;&lt;D xsi:type="xsd:double"&gt;-2.2459886593531042&lt;/D&gt;&lt;D xsi:type="xsd:double"&gt;-2.043126268077482&lt;/D&gt;&lt;D xsi:type="xsd:double"&gt;-2.21316752493296&lt;/D&gt;&lt;D xsi:type="xsd:double"&gt;-2.278368429960774&lt;/D&gt;&lt;D xsi:type="xsd:double"&gt;-2.054600586328466&lt;/D&gt;&lt;D xsi:type="xsd:double"&gt;-1.909152323556389&lt;/D&gt;&lt;D xsi:type="xsd:double"&gt;-1.655726502371436&lt;/D&gt;&lt;D xsi:type="xsd:double"&gt;-1.843878732196419&lt;/D&gt;&lt;D xsi:type="xsd:double"&gt;-1</t>
        </r>
      </text>
    </comment>
    <comment ref="A76" authorId="0" shapeId="0">
      <text>
        <r>
          <rPr>
            <b/>
            <sz val="9"/>
            <color indexed="81"/>
            <rFont val="Tahoma"/>
            <charset val="1"/>
          </rPr>
          <t>.6488752891205769&lt;/D&gt;&lt;D xsi:type="xsd:double"&gt;-1.6045661657891619&lt;/D&gt;&lt;D xsi:type="xsd:double"&gt;-1.198167069460117&lt;/D&gt;&lt;D xsi:type="xsd:double"&gt;-1.3822841774342769&lt;/D&gt;&lt;D xsi:type="xsd:double"&gt;-1.483322760609918&lt;/D&gt;&lt;D xsi:type="xsd:double"&gt;-1.456426708505556&lt;/D&gt;&lt;D xsi:type="xsd:double"&gt;-1.511835630801587&lt;/D&gt;&lt;D xsi:type="xsd:double"&gt;-1.496387372609173&lt;/D&gt;&lt;D xsi:type="xsd:double"&gt;-1.553045633738984&lt;/D&gt;&lt;D xsi:type="xsd:double"&gt;-1.145986857870374&lt;/D&gt;&lt;D xsi:type="xsd:double"&gt;-1.144312469476402&lt;/D&gt;&lt;D xsi:type="xsd:double"&gt;-1.0826894826649991&lt;/D&gt;&lt;D xsi:type="xsd:double"&gt;-0.58755883296768441&lt;/D&gt;&lt;D xsi:type="xsd:double"&gt;-0.63819354937939443&lt;/D&gt;&lt;D xsi:type="xsd:double"&gt;-0.550680529694155&lt;/D&gt;&lt;D xsi:type="xsd:double"&gt;-0.774484825484694&lt;/D&gt;&lt;D xsi:type="xsd:double"&gt;-0.74774225383611426&lt;/D&gt;&lt;D xsi:type="xsd:double"&gt;-1.075839070159381&lt;/D&gt;&lt;D xsi:type="xsd:double"&gt;-1.101235264338555&lt;/D&gt;&lt;D xsi:type="xsd:double"&gt;-1.1224867773152609&lt;/D&gt;&lt;D xsi:type="xsd:double"&gt;-1.164478732285466&lt;/D&gt;&lt;D xsi:type="xsd:double"&gt;-1.128274878785146&lt;/D&gt;&lt;D xsi:type="xsd:double"&gt;-1.343549268892337&lt;/D&gt;&lt;D xsi:type="xsd:double"&gt;-1.39174998436557&lt;/D&gt;&lt;D xsi:type="xsd:double"&gt;-1.4233019025903351&lt;/D&gt;&lt;D xsi:type="xsd:double"&gt;-1.304725303492827&lt;/D&gt;&lt;D xsi:type="xsd:double"&gt;-1.1855406345893551&lt;/D&gt;&lt;D xsi:type="xsd:double"&gt;-1.2472204170813559&lt;/D&gt;&lt;D xsi:type="xsd:double"&gt;-1.208713257995224&lt;/D&gt;&lt;D xsi:type="xsd:double"&gt;-1.116467777745531&lt;/D&gt;&lt;D xsi:type="xsd:double"&gt;-1.1903370930828141&lt;/D&gt;&lt;D xsi:type="xsd:double"&gt;-1.5001859254707319&lt;/D&gt;&lt;D xsi:type="xsd:double"&gt;-1.4991346341016509&lt;/D&gt;&lt;D xsi:type="xsd:double"&gt;-1.635233119743138&lt;/D&gt;&lt;D xsi:type="xsd:double"&gt;-1.4682863507500381&lt;/D&gt;&lt;D xsi:type="xsd:double"&gt;-1.3572500716655089&lt;/D&gt;&lt;D xsi:type="xsd:double"&gt;-0.60630066823676121&lt;/D&gt;&lt;D xsi:type="xsd:double"&gt;-0.816517409970865&lt;/D&gt;&lt;D xsi:type="xsd:double"&gt;-0.86935161567367825&lt;/D&gt;&lt;D xsi:type="xsd:double"&gt;-0.46508669439601891&lt;/D&gt;&lt;D xsi:type="xsd:double"&gt;-0.93096749121504208&lt;/D&gt;&lt;D xsi:type="xsd:double"&gt;-0.95770527312626808&lt;/D&gt;&lt;D xsi:type="xsd:double"&gt;-0.71541576191209311&lt;/D&gt;&lt;D xsi:type="xsd:double"&gt;-0.6348188687213695&lt;/D&gt;&lt;D xsi:type="xsd:double"&gt;-0.73541837628438222&lt;/D&gt;&lt;D xsi:type="xsd:double"&gt;-0.68156867766704443&lt;/D&gt;&lt;D xsi:type="xsd:double"&gt;-0.6796799569209302&lt;/D&gt;&lt;D xsi:type="xsd:double"&gt;-0.68519328144767111&lt;/D&gt;&lt;D xsi:type="xsd:double"&gt;-0.56547265451331608&lt;/D&gt;&lt;D xsi:type="xsd:double"&gt;-0.70578940636032916&lt;/D&gt;&lt;D xsi:type="xsd:double"&gt;-0.54846269731690334&lt;/D&gt;&lt;D xsi:type="xsd:double"&gt;-0.31110178903576552&lt;/D&gt;&lt;D xsi:type="xsd:double"&gt;-0.24731694147312161&lt;/D&gt;&lt;D xsi:type="xsd:double"&gt;-0.051039445486462658&lt;/D&gt;&lt;D xsi:type="xsd:double"&gt;0.033289346229601467&lt;/D&gt;&lt;D xsi:type="xsd:double"&gt;-0.39125873695319741&lt;/D&gt;&lt;D xsi:type="xsd:double"&gt;-0.38356629639753792&lt;/D&gt;&lt;D xsi:type="xsd:double"&gt;-0.73683862964670332&lt;/D&gt;&lt;D xsi:type="xsd:double"&gt;-0.46136956654521638&lt;/D&gt;&lt;D xsi:type="xsd:double"&gt;-0.5021639194534574&lt;/D&gt;&lt;D xsi:type="xsd:double"&gt;-0.58353267915246465&lt;/D&gt;&lt;D xsi:type="xsd:double"&gt;0.1249108300400943&lt;/D&gt;&lt;D xsi:type="xsd:double"&gt;0.25994983812392541&lt;/D&gt;&lt;D xsi:type="xsd:double"&gt;0.31275195157638658&lt;/D&gt;&lt;D xsi:type="xsd:double"&gt;0.4533715332754048&lt;/D&gt;&lt;D xsi:type="xsd:double"&gt;0.3320511538544535&lt;/D&gt;&lt;D xsi:type="xsd:double"&gt;0.36722018779397858&lt;/D&gt;&lt;D xsi:type="xsd:double"&gt;0.25117548376184151&lt;/D&gt;&lt;D xsi:type="xsd:double"&gt;0.23828811016682261&lt;/D&gt;&lt;D xsi:type="xsd:double"&gt;0.0842598230851655&lt;/D&gt;&lt;D xsi:type="xsd:double"&gt;0.15561982089387039&lt;/D&gt;&lt;D xsi:type="xsd:double"&gt;0.50320952804473829&lt;/D&gt;&lt;D xsi:type="xsd:double"&gt;0.45956307146576919&lt;/D&gt;&lt;D xsi:type="xsd:double"&gt;0.055003960172477662&lt;/D&gt;&lt;D xsi:type="xsd:double"&gt;-0.14677798066915579&lt;/D&gt;&lt;D xsi:type="xsd:double"&gt;-0.036189073437841612&lt;/D&gt;&lt;D xsi:type="xsd:double"&gt;-0.2966394942459315&lt;/D&gt;&lt;D xsi:type="xsd:double"&gt;-0.262240467683793&lt;/D&gt;&lt;D xsi:type="xsd:double"&gt;-0.47095095794280678&lt;/D&gt;&lt;D xsi:type="xsd:double"&gt;-0.59398885978148308&lt;/D&gt;&lt;D xsi:type="xsd:double"&gt;-0.50155104391577732&lt;/D&gt;&lt;D xsi:type="xsd:double"&gt;-0.42687183516343408&lt;/D&gt;&lt;D xsi:type="xsd:double"&gt;-0.35319452013071773&lt;/D&gt;&lt;D xsi:type="xsd:double"&gt;-0.830094171970355&lt;/D&gt;&lt;D xsi:type="xsd:double"&gt;-0.80217571794768427&lt;/D&gt;&lt;D xsi:type="xsd:double"&gt;-0.80262649251409068&lt;/D&gt;&lt;D xsi:type="xsd:double"&gt;-0.66494096566676675&lt;/D&gt;&lt;D xsi:type="xsd:double"&gt;-0.52287611392004141&lt;/D&gt;&lt;D xsi:type="xsd:double"&gt;-0.47921164660685522&lt;/D&gt;&lt;D xsi:type="xsd:double"&gt;-0.23567925603693191&lt;/D&gt;&lt;D xsi:type="xsd:double"&gt;-0.20924570649686569&lt;/D&gt;&lt;D xsi:type="xsd:double"&gt;-0.16552874114395941&lt;/D&gt;&lt;D xsi:type="xsd:double"&gt;0.0937599663897068&lt;/D&gt;&lt;D xsi:type="xsd:double"&gt;0.24930568933922731&lt;/D&gt;&lt;D xsi:type="xsd:double"&gt;0.37021441388644111&lt;/D&gt;&lt;D xsi:type="xsd:double"&gt;0.38473928064866181&lt;/D&gt;&lt;D xsi:type="xsd:double"&gt;0.38812805638399922&lt;/D&gt;&lt;D xsi:type="xsd:double"&gt;0.15266409661740349&lt;/D&gt;&lt;D xsi:type="xsd:double"&gt;0.99250071639106707&lt;/D&gt;&lt;D xsi:type="xsd:double"&gt;0.99739053880855777&lt;/D&gt;&lt;D xsi:type="xsd:double"&gt;0.96411827739756983&lt;/D&gt;&lt;D xsi:type="xsd:double"&gt;1.069367322839456&lt;/D&gt;&lt;D xsi:type="xsd:double"&gt;0.79658954324195919&lt;/D&gt;&lt;D xsi:type="xsd:double"&gt;0.40264164592176588&lt;/D&gt;&lt;D xsi:type="xsd:double"&gt;0.40511479091100011&lt;/D&gt;&lt;D xsi:type="xsd:double"&gt;0.48724822635363269&lt;/D&gt;&lt;D xsi:type="xsd:double"&gt;0.46660666482078028&lt;/D&gt;&lt;D xsi:type="xsd:double"&gt;0.32562787450768432&lt;/D&gt;&lt;D xsi:type="xsd:double"&gt;0.35804152099291858&lt;/D&gt;&lt;D xsi:type="xsd:double"&gt;0.12028104944841279&lt;/D&gt;&lt;D xsi:type="xsd:double"&gt;-0.012533444447413569&lt;/D&gt;&lt;D xsi:type="xsd:double"&gt;0.15532244332350331&lt;/D&gt;&lt;D xsi:type="xsd:double"&gt;0.147391157484517&lt;/D&gt;&lt;D xsi:type="xsd:double"&gt;0.24244301023705719&lt;/D&gt;&lt;D xsi:type="xsd:double"&gt;-0.1118245422955011&lt;/D&gt;&lt;D xsi:type="xsd:double"&gt;0.15947957126660511&lt;/D&gt;&lt;D xsi:type="xsd:double"&gt;-0.78138840446876123&lt;/D&gt;&lt;D xsi:type="xsd:double"&gt;-0.82608652483770184&lt;/D&gt;&lt;D xsi:type="xsd:double"&gt;-0.715584307297382&lt;/D&gt;&lt;D xsi:type="xsd:double"&gt;-0.90739042016630134&lt;/D&gt;&lt;D xsi:type="xsd:double"&gt;-0.80620943932324329&lt;/D&gt;&lt;D xsi:type="xsd:double"&gt;-0.61583795680793529&lt;/D&gt;&lt;D xsi:type="xsd:double"&gt;-0.7287864897208336&lt;/D&gt;&lt;D xsi:type="xsd:double"&gt;-0.62408506263987529&lt;/D&gt;&lt;D xsi:type="xsd:double"&gt;-0.1243555281838462&lt;/D&gt;&lt;D xsi:type="xsd:double"&gt;-0.144430832072997&lt;/D&gt;&lt;D xsi:type="xsd:double"&gt;0.26364630053294608&lt;/D&gt;&lt;D xsi:type="xsd:double"&gt;0.23777780084759251&lt;/D&gt;&lt;D xsi:type="xsd:double"&gt;0.60553560535375739&lt;/D&gt;&lt;D xsi:type="xsd:double"&gt;0.285841943631123&lt;/D&gt;&lt;D xsi:type="xsd:double"&gt;-0.27812759245546642&lt;/D&gt;&lt;D xsi:type="xsd:double"&gt;-0.22264870953572741&lt;/D&gt;&lt;D xsi:type="xsd:double"&gt;-0.21320307622604551&lt;/D&gt;&lt;D xsi:type="xsd:double"&gt;-0.60953995164278485&lt;/D&gt;&lt;D xsi:type="xsd:double"&gt;-0.61463141505817454&lt;/D&gt;&lt;D xsi:type="xsd:double"&gt;-1.3909125309672059&lt;/D&gt;&lt;D xsi:type="xsd:double"&gt;-0.83826078183545738&lt;/D&gt;&lt;D xsi:type="xsd:double"&gt;-0.77801124868545413&lt;/D&gt;&lt;D xsi:type="xsd:double"&gt;-0.80902505036671624&lt;/D&gt;&lt;D xsi:type="xsd:double"&gt;-0.87162686279763857&lt;/D&gt;&lt;D xsi:type="xsd:double"&gt;-0.83231226140862125&lt;/D&gt;&lt;D xsi:type="xsd:double"&gt;-0.95365072754232527&lt;/D&gt;&lt;D xsi:type="xsd:double"&gt;-0.83164828022491688&lt;/D&gt;&lt;D xsi:type="xsd:double"&gt;-0.91796300316941815&lt;/D&gt;&lt;D xsi:type="xsd:double"&gt;-0.81922728575952275&lt;/D&gt;&lt;D xsi:type="xsd:double"&gt;-0.4749309334135815&lt;/D&gt;&lt;D xsi:type="xsd:double"&gt;-0.64045424765172809&lt;/D&gt;&lt;D xsi:type="xsd:double"&gt;-0.51547481268610107&lt;/D&gt;&lt;D xsi:type="xsd:double"&gt;-1.071208971742923&lt;/D&gt;&lt;D xsi:type="xsd:double"&gt;-0.89914311402951619&lt;/D&gt;&lt;D xsi:type="xsd:double"&gt;-1.3078794214922971&lt;/D&gt;&lt;D xsi:type="xsd:double"&gt;-0.86957717926725009&lt;/D&gt;&lt;D xsi:type="xsd:double"&gt;-0.719347994673395&lt;/D&gt;&lt;D xsi:type="xsd:double"&gt;-0.750367592111992&lt;/D&gt;&lt;D xsi:type="xsd:double"&gt;-0.95891872257657551&lt;/D&gt;&lt;D xsi:type="xsd:double"&gt;-0.72495081858802513&lt;/D&gt;&lt;D xsi:type="xsd:double"&gt;-0.035512074988523&lt;/D&gt;&lt;D xsi:type="xsd:double"&gt;-0.075564387699735142&lt;/D&gt;&lt;D xsi:type="xsd:double"&gt;-0.0834803604273247&lt;/D&gt;&lt;D xsi:type="xsd:double"&gt;-0.036393542546456617&lt;/D&gt;&lt;D xsi:type="xsd:double"&gt;-0.0398243453390441&lt;/D&gt;&lt;D xsi:type="xsd:double"&gt;-0.34412904602956829&lt;/D&gt;&lt;D xsi:type="xsd:double"&gt;-0.52650982102611033&lt;/D&gt;&lt;D xsi:type="xsd:double"&gt;-0.63798555658270584&lt;/D&gt;&lt;D xsi:type="xsd:double"&gt;-1.13403206280993&lt;/D&gt;&lt;D xsi:type="xsd:double"&gt;-1.1169281344974711&lt;/D&gt;&lt;D xsi:type="xsd:double"&gt;-0.41323826525738178&lt;/D&gt;&lt;D xsi:type="xsd:double"&gt;-0.64639444991609907&lt;/D&gt;&lt;D xsi:type="xsd:double"&gt;-0.66419558289575842&lt;/D&gt;&lt;D xsi:type="xsd:double"&gt;-0.56061284349080276&lt;/D&gt;&lt;D xsi:type="xsd:double"&gt;-0.5525705853653895&lt;/D&gt;&lt;D xsi:type="xsd:double"&gt;-0.33300086157732589&lt;/D&gt;&lt;D xsi:type="xsd:double"&gt;-0.49993393522501989&lt;/D&gt;&lt;D xsi:type="xsd:double"&gt;-0.1237340623314248&lt;/D&gt;&lt;D xsi:type="xsd:double"&gt;0.330001526054061&lt;/D&gt;&lt;D xsi:type="xsd:double"&gt;0.59315266190740668&lt;/D&gt;&lt;D xsi:type="xsd:double"&gt;0.27577416616249478&lt;/D&gt;&lt;D xsi:type="xsd:double"&gt;0.27378868492838582&lt;/D&gt;&lt;D xsi:type="xsd:double"&gt;0.69000924992057266&lt;/D&gt;&lt;D xsi:type="xsd:double"&gt;0.65004217706915179&lt;/D&gt;&lt;D xsi:type="xsd:double"&gt;0.50721042831282548&lt;/D&gt;&lt;D xsi:type="xsd:double"&gt;0.48298709900814468&lt;/D&gt;&lt;D xsi:type="xsd:double"&gt;0.50194543660786828&lt;/D&gt;&lt;D xsi:type="xsd:double"&gt;1.22578728752639&lt;/D&gt;&lt;D xsi:type="xsd:double"&gt;1.2621281430643481&lt;/D&gt;&lt;D xsi:type="xsd:double"&gt;1.46111927273187&lt;/D&gt;&lt;D xsi:type="xsd:double"&gt;1.0847982663180109&lt;/D&gt;&lt;D xsi:type="xsd:double"&gt;0.99438102390666061&lt;/D&gt;&lt;D xsi:type="xsd:double"&gt;1.0001441214661271&lt;/D&gt;&lt;D xsi:type="xsd:double"&gt;1.111319047882368&lt;/D&gt;&lt;D xsi:type="xsd:double"&gt;0.91592990259916307&lt;/D&gt;&lt;D xsi:type="xsd:double"&gt;0.85943870622918273&lt;/D&gt;&lt;D xsi:type="xsd:double"&gt;0.90379596716198929&lt;/D&gt;&lt;D xsi:type="xsd:double"&gt;0.89201037747955414&lt;/D&gt;&lt;D xsi:type="xsd:double"&gt;0.8318572361431481&lt;/D&gt;&lt;D xsi:type="xsd:double"&gt;0.34089241506849588&lt;/D&gt;&lt;D xsi:type="xsd:double"&gt;0.57823416419047713&lt;/D&gt;&lt;D xsi:type="xsd:double"&gt;0.220265717293371&lt;/D&gt;&lt;D xsi:type="xsd:double"&gt;0.26824444938769237&lt;/D&gt;&lt;D xsi:type="xsd:double"&gt;-0.10867345955913529&lt;/D&gt;&lt;D xsi:type="xsd:double"&gt;0.28875173977051172&lt;/D&gt;&lt;D xsi:type="xsd:double"&gt;0.53844611564137346&lt;/D&gt;&lt;D xsi:type="xsd:double"&gt;0.33733800338508&lt;/D&gt;&lt;D xsi:type="xsd:double"&gt;0.2264939228300018&lt;/D&gt;&lt;D xsi:type="xsd:double"&gt;0.23589234814644031&lt;/D&gt;&lt;D xsi:type="xsd:double"&gt;-0.085681525162724162&lt;/D&gt;&lt;D xsi:type="xsd:double"&gt;-0.24939088273733381&lt;/D&gt;&lt;D xsi:type="xsd:double"&gt;-0.20651721168453191&lt;/D&gt;&lt;D xsi:type="xsd:double"&gt;-0.6780937155860427&lt;/D&gt;&lt;D xsi:type="xsd:double"&gt;-0.6990666606654945&lt;/D&gt;&lt;D xsi:type="xsd:double"&gt;-0.79633484067291549&lt;/D&gt;&lt;D xsi:type="xsd:double"&gt;-0.72768478236637224&lt;/D&gt;&lt;D xsi:type="xsd:double"&gt;-0.79416729887909565&lt;/D&gt;&lt;D xsi:type="xsd:double"&gt;-0.95149206402077324&lt;/D&gt;&lt;D xsi:type="xsd:double"&gt;-0.89693326154046515&lt;/D&gt;&lt;D xsi:type="xsd:double"&gt;-0.8187811424656809&lt;/D&gt;&lt;D xsi:type="xsd:double"&gt;-0.90036017298137516&lt;/D&gt;&lt;D xsi:type="xsd:double"&gt;-0.50714899718106732&lt;/D&gt;&lt;D xsi:type="xsd:double"&gt;-0.26487807014539672&lt;/D&gt;&lt;D xsi:type="xsd:double"&gt;-0.29601878786004182&lt;/D&gt;&lt;D xsi:type="xsd:double"&gt;-0.61200955458016815&lt;/D&gt;&lt;D xsi:type="xsd:double"&gt;-0.48322246845289069&lt;/D&gt;&lt;D xsi:type="xsd:double"&gt;-0.4883179397470081&lt;/D&gt;&lt;D xsi:type="xsd:double"&gt;-0.44363033866112811&lt;/D&gt;&lt;D xsi:type="xsd:double"&gt;-0.38739996604899779&lt;/D&gt;&lt;D xsi:type="xsd:double"&gt;-0.52229959262332015&lt;/D&gt;&lt;D xsi:type="xsd:double"&gt;-0.2593253994346803&lt;/D&gt;&lt;D xsi:type="xsd:double"&gt;-0.33696037259957651&lt;/D&gt;&lt;D xsi:type="xsd:double"&gt;-0.18465741965476129&lt;/D&gt;&lt;D xsi:type="xsd:double"&gt;-0.26598274296015278&lt;/D&gt;&lt;D xsi:type="xsd:double"&gt;0.15030010646688449&lt;/D&gt;&lt;D xsi:type="xsd:double"&gt;0.17433632982684061&lt;/D&gt;&lt;D xsi:type="xsd:double"&gt;0.19847444218121321&lt;/D&gt;&lt;D xsi:type="xsd:double"&gt;0.27288903930744041&lt;/D&gt;&lt;D xsi:type="xsd:double"&gt;0.29310866486511988&lt;/D&gt;&lt;D xsi:type="xsd:double"&gt;0.27607283765583368&lt;/D&gt;&lt;D xsi:type="xsd:double"&gt;0.2252544628972897&lt;/D&gt;&lt;D xsi:type="xsd:double"&gt;0.19482802110200531&lt;/D&gt;&lt;D xsi:type="xsd:double"&gt;0.02914258329953285&lt;/D&gt;&lt;D xsi:type="xsd:double"&gt;0.022657557169323061&lt;/D&gt;&lt;D xsi:type="xsd:double"&gt;-0.014307279972949741&lt;/D&gt;&lt;D xsi:type="xsd:double"&gt;-0.1236504348875602&lt;/D&gt;&lt;D xsi:type="xsd:double"&gt;0.0017954404075309321&lt;/D&gt;&lt;D xsi:type="xsd:double"&gt;0.076134702577274449&lt;/D&gt;&lt;D xsi:type="xsd:double"&gt;0.1508132588636289&lt;/D&gt;&lt;D xsi:type="xsd:double"&gt;0.30052815633607921&lt;/D&gt;&lt;D xsi:type="xsd:double"&gt;0.488410638106375&lt;/D&gt;&lt;D xsi:type="xsd:double"&gt;0.48926102836358337&lt;/D&gt;&lt;D xsi:type="xsd:double"&gt;0.5727972431438&lt;/D&gt;&lt;D xsi:type="xsd:double"&gt;0.56165232045782343&lt;/D&gt;&lt;D xsi:type="xsd:double"&gt;0.63311591872382977&lt;/D&gt;&lt;D xsi:type="xsd:double"&gt;0.51929684789974706&lt;/D&gt;&lt;D xsi:type="xsd:double"&gt;0.59054529151204349&lt;/D&gt;&lt;D xsi:type="xsd:double"&gt;0.76520890301627908&lt;/D&gt;&lt;D xsi:type="xsd:double"&gt;0.68045927233891257&lt;/D&gt;&lt;D xsi:type="xsd:double"&gt;0.67836579638573358&lt;/D&gt;&lt;D xsi:type="xsd:double"&gt;0.61647710414497636&lt;/D&gt;&lt;D xsi:type="xsd:double"&gt;0.69744707291054309&lt;/D&gt;&lt;D xsi:type="xsd:double"&gt;0.62939721661942527&lt;/D&gt;&lt;D xsi:type="xsd:double"&gt;0.77666075353634967&lt;/D&gt;&lt;D xsi:type="xsd:double"&gt;0.88152879204974721&lt;/D&gt;&lt;D xsi:type="xsd:double"&gt;0.63178224119021875&lt;/D&gt;&lt;D xsi:type="xsd:double"&gt;0.82975188671099043&lt;/D&gt;&lt;D xsi:type="xsd:double"&gt;0.89275431002158179&lt;/D&gt;&lt;D xsi:type="xsd:double"&gt;0.68671290559325027&lt;/D&gt;&lt;D xsi:type="xsd:double"&gt;0.683032947586331&lt;/D&gt;&lt;D xsi:type="xsd:double"&gt;0.771593978496874&lt;/D&gt;&lt;D xsi:type="xsd:double"&gt;0.72369313805936208&lt;/D&gt;&lt;D xsi:type="xsd:double"&gt;0.73445957032680365&lt;/D&gt;&lt;D xsi:type="xsd:double"&gt;0.70207500554274593&lt;/D&gt;&lt;D xsi:type="xsd:double"&gt;0.63569328389492119&lt;/D&gt;&lt;D xsi:type="xsd:double"&gt;0.61738774446072453&lt;/D&gt;&lt;D xsi:type="xsd:double"&gt;0.65798324096823468&lt;/D&gt;&lt;D xsi:type="xsd:double"&gt;0.68709248010949264&lt;/D&gt;&lt;D xsi:type="xsd:double"&gt;0.54612673894532882&lt;/D&gt;&lt;D xsi:type="xsd:double"&gt;0.46308298645589169&lt;/D&gt;&lt;D xsi:type="xsd:double"&gt;0.49099908889596711&lt;/D&gt;&lt;D xsi:type="xsd:double"&gt;0.4500776804881722&lt;/D&gt;&lt;D xsi:type="xsd:double"&gt;0.44190986498527651&lt;/D&gt;&lt;D xsi:type="xsd:double"&gt;0.3238427640872148&lt;/D&gt;&lt;D xsi:type="xsd:double"&gt;0.16229816859621571&lt;/D&gt;&lt;D xsi:type="xsd:double"&gt;0.33536058906762789&lt;/D&gt;&lt;D xsi:type="xsd:double"&gt;0.477671193776436&lt;/D&gt;&lt;D xsi:type="xsd:double"&gt;0.74863601069596553&lt;/D&gt;&lt;D xsi:type="xsd:double"&gt;0.59997556868417412&lt;/D&gt;&lt;D xsi:type="xsd:double"&gt;0.61014027210007382&lt;/D&gt;&lt;D xsi:type="xsd:double"&gt;0.49894891815403541&lt;/D&gt;&lt;D xsi:type="xsd:double"&gt;0.2860816665638295&lt;/D&gt;&lt;D xsi:type="xsd:double"&gt;0.27290424402578872&lt;/D&gt;&lt;D xsi:type="xsd:double"&gt;0.47028877892117088&lt;/D&gt;&lt;D xsi:type="xsd:double"&gt;0.47432560866849288&lt;/D&gt;&lt;D xsi:type="xsd:double"&gt;0.58697792348706546&lt;/D&gt;&lt;D xsi:type="xsd:double"&gt;0.68233685573449054&lt;/D&gt;&lt;D xsi:type="xsd:double"&gt;0.76456698834122272&lt;/D&gt;&lt;D xsi:type="xsd:double"&gt;0.647294645590722&lt;/D&gt;&lt;D xsi:type="xsd:double"&gt;0.74776759569047857&lt;/D&gt;&lt;D xsi:type="xsd:double"&gt;0.83093613757415463&lt;/D&gt;&lt;D xsi:type="xsd:double"&gt;0.9685181884872478&lt;/D&gt;&lt;D xsi:type="xsd:double"&gt;0.92812062292478181&lt;/D&gt;&lt;D xsi:type="xsd:double"&gt;1.117617454078657&lt;/D&gt;&lt;D xsi:type="xsd:double"&gt;1.359497041507129&lt;/D&gt;&lt;D xsi:type="xsd:double"&gt;1.282823442911774&lt;/D&gt;&lt;D xsi:type="xsd:double"&gt;1.280724719586924&lt;/D&gt;&lt;D xsi:type="xsd:double"&gt;1.1477234285909641&lt;/D&gt;&lt;D xsi:type="xsd:double"&gt;1.01676787511625&lt;/D&gt;&lt;D xsi:type="xsd:double"&gt;0.85960370955481624&lt;/D&gt;&lt;D xsi:type="xsd:double"&gt;1.0452605055151749&lt;/D&gt;&lt;D xsi:type="xsd:double"&gt;1.152598357080276&lt;/D&gt;&lt;D xsi:type="xsd:double"&gt;1.3037851523372031&lt;/D&gt;&lt;D xsi:type="xsd:double"&gt;1.5296122707922311&lt;/D&gt;&lt;D xsi:type="xsd:double"&gt;1.3616826734598011&lt;/D&gt;&lt;D xsi:type="xsd:double"&gt;1.5703953800345&lt;/D&gt;&lt;D xsi:type="xsd:double"&gt;1.7735478278242709&lt;/D&gt;&lt;D xsi:type="xsd:double"&gt;1.9317880041208571&lt;/D&gt;&lt;D xsi:type="xsd:double"&gt;1.812821076918953&lt;/D&gt;&lt;D xsi:type="xsd:double"&gt;1.7760496834654329&lt;/D&gt;&lt;D xsi:type="xsd:double"&gt;1.7710499252622589&lt;/D&gt;&lt;D xsi:type="xsd:double"&gt;1.7708718218063959&lt;/D&gt;&lt;D xsi:type="xsd:double"&gt;2.0795648613106712&lt;/D&gt;&lt;D xsi:type="xsd:double"&gt;1.936532316505617&lt;/D&gt;&lt;D xsi:type="xsd:double"&gt;1.7958251743067759&lt;/D&gt;&lt;D xsi:type="xsd:double"&gt;1.89918008996453&lt;/D&gt;&lt;D xsi:type="xsd:double"&gt;2.1461938467378889&lt;/D&gt;&lt;D xsi:type="xsd:double"&gt;2.4524488248783971&lt;/D&gt;&lt;D xsi:type="xsd:double"&gt;2.5883870941928051&lt;/D&gt;&lt;D xsi:type="xsd:double"&gt;2.847596791277466&lt;/D&gt;&lt;D xsi:type="xsd:double"&gt;3.3370740651971791&lt;/D&gt;&lt;D xsi:type="xsd:double"&gt;3.52686708001741&lt;/D&gt;&lt;D xsi:type="xsd:double"&gt;3.516994287963616&lt;/D&gt;&lt;D xsi:type="xsd:double"&gt;3.516994287963616&lt;/D&gt;&lt;/FQL&gt;&lt;FQL&gt;&lt;Q&gt;180458^FMA_GROWTH_1YR("EPS",+1,09/04/2007,0,D,"PORTAGG","MEANR")&lt;/Q&gt;&lt;R&gt;2465&lt;/R&gt;&lt;C&gt;1&lt;/C&gt;&lt;D xsi:type="xsd:double"&gt;31.0409680743538&lt;/D&gt;&lt;D xsi:type="xsd:double"&gt;30.716929151975759&lt;/D&gt;&lt;D xsi:type="xsd:double"&gt;31.336520356145328&lt;/D&gt;&lt;D xsi:type="xsd:double"&gt;30.7096777588093&lt;/D&gt;&lt;D xsi:type="xsd:double"&gt;35.25638155148112&lt;/D&gt;&lt;D xsi:type="xsd:double"&gt;35.100720576241642&lt;/D&gt;&lt;D xsi:type="xsd:double"&gt;34.870795336288182&lt;/D&gt;&lt;D xsi:type="xsd:double"&gt;35.518998721571592&lt;/D&gt;&lt;D xsi:type="xsd:double"&gt;35.330149568464122&lt;/D&gt;&lt;D xsi:type="xsd:double"&gt;34.317080419293909&lt;/D&gt;&lt;D xsi:type="xsd:double"&gt;34.881143194251&lt;/D&gt;&lt;D xsi:type="xsd:double"&gt;34.266030813598711&lt;/D&gt;&lt;D xsi:type="xsd:double"&gt;34.213120251165073&lt;/D&gt;&lt;D xsi:type="xsd:double"&gt;34.551048465456468&lt;/D&gt;&lt;D xsi:type="xsd:double"&gt;33.669422500401552&lt;/D&gt;&lt;D xsi:type="xsd:double"&gt;34.111589040726429&lt;/D&gt;&lt;D xsi:type="xsd:double"&gt;33.706997785839192&lt;/D&gt;&lt;D xsi:type="xsd:double"&gt;34.105058980667252&lt;/D&gt;&lt;D xsi:type="xsd:double"&gt;33.334234549260081&lt;/D&gt;&lt;D xsi:type="xsd:double"&gt;34.060267636218221&lt;/D&gt;&lt;D xsi:type="xsd:double"&gt;34.866668841850561&lt;/D&gt;&lt;D xsi:type="xsd:double"&gt;34.037723529265627&lt;/D&gt;&lt;D xsi:type="xsd:double"&gt;34.330338602986977&lt;/D&gt;&lt;D xsi:type="xsd:double"&gt;34.146771384187062&lt;/D&gt;&lt;D xsi:type="xsd:double"&gt;34.068239551952068&lt;/D&gt;&lt;D xsi:type="xsd:double"&gt;34.566222590383731&lt;/D&gt;&lt;D xsi:type="xsd:double"&gt;34.632712161815867&lt;/D&gt;&lt;D xsi:type="xsd:double"&gt;34.132154615628551&lt;/D&gt;&lt;D xsi:type="xsd:double"&gt;34.495687716838063&lt;/D&gt;&lt;D xsi:type="xsd:double"&gt;34.702301176588641&lt;/D&gt;&lt;D xsi:type="xsd:double"&gt;33.354732177012011&lt;/D&gt;&lt;D xsi:type="xsd:double"&gt;34.414175100482623&lt;/D&gt;&lt;D xsi:type="xsd:double"&gt;34.295908923421607&lt;/D&gt;&lt;D xsi:type="xsd:double"&gt;34.831685134801567&lt;/D&gt;&lt;D xsi:type="xsd:double"&gt;34.052162012694062&lt;/D&gt;&lt;D xsi:type="xsd:double"&gt;34.8526573577686&lt;/D&gt;&lt;D xsi:type="xsd:double"&gt;35.248922352582042&lt;/D&gt;&lt;D xsi:type="xsd:double"&gt;36.0708373892124&lt;/D&gt;&lt;D xsi:type="xsd:double"&gt;36.497098730388849&lt;/D&gt;&lt;D xsi:type="xsd:double"&gt;35.784086996597743&lt;/D&gt;&lt;D xsi:type="xsd:double"&gt;36.310166863392922&lt;/D&gt;&lt;D xsi:type="xsd:double"&gt;36.82171861991359&lt;/D&gt;&lt;D xsi:type="xsd:double"&gt;36.065288800685352&lt;/D&gt;&lt;D xsi:type="xsd:double"&gt;36.656875558165432&lt;/D&gt;&lt;D xsi:type="xsd:double"&gt;36.56846879458093&lt;/D&gt;&lt;D xsi:type="xsd:double"&gt;38.105631641633828&lt;/D&gt;&lt;D xsi:type="xsd:double"&gt;39.168665580593483&lt;/D&gt;&lt;D xsi:type="xsd:double"&gt;38.599875075011873&lt;/D&gt;&lt;D xsi:type="xsd:double"&gt;38.9249817436815&lt;/D&gt;&lt;D xsi:type="xsd:double"&gt;38.928619239761737&lt;/D&gt;&lt;D xsi:type="xsd:double"&gt;39.471884529099043&lt;/D&gt;&lt;D xsi:type="xsd:double"&gt;39.721079672048518&lt;/D&gt;&lt;D xsi:type="xsd:double"&gt;40.021367247117887&lt;/D&gt;&lt;D xsi:type="xsd:double"&gt;40.427439242406138&lt;/D&gt;&lt;D xsi:type="xsd:double"&gt;40.89197346337577&lt;/D&gt;&lt;D xsi:type="xsd:double"&gt;40.529545242026707&lt;/D&gt;&lt;D xsi:type="xsd:double"&gt;38.489110389066489&lt;/D&gt;&lt;D xsi:type="xsd:double"&gt;38.641157614816777&lt;/D&gt;&lt;D xsi:type="xsd:double"&gt;39.297392772966063&lt;/D&gt;&lt;D xsi:type="xsd:double"&gt;38.884627688890767&lt;/D&gt;&lt;D xsi:type="xsd:double"&gt;38.871454224695732&lt;/D&gt;&lt;D xsi:type="xsd:double"&gt;39.189819748297019&lt;/D&gt;&lt;D xsi:type="xsd:double"&gt;38.64615447063602&lt;/D&gt;&lt;D xsi:type="xsd:double"&gt;39.285866988142438&lt;/D&gt;&lt;D xsi:type="xsd:double"&gt;39.0565094053289&lt;/D&gt;&lt;D xsi:type="xsd:double"&gt;39.512044994495973&lt;/D&gt;&lt;D xsi:type="xsd:double"&gt;42.64561413998279&lt;/D&gt;&lt;D xsi:type="xsd:double"&gt;40.976189903163707&lt;/D&gt;&lt;D xsi:type="xsd:double"&gt;42.072616174098307&lt;/D&gt;&lt;D xsi:type="xsd:double"&gt;41.723901558106448&lt;/D&gt;&lt;D xsi:type="xsd:double"&gt;42.21262749982948&lt;/D&gt;&lt;D xsi:type="xsd:double"&gt;42.29725530672043&lt;/D&gt;&lt;D xsi:type="xsd:double"&gt;42.034621935048193&lt;/D&gt;&lt;D xsi:type="xsd:double"&gt;42.452840470951443&lt;/D&gt;&lt;D xsi:type="xsd:double"&gt;42.785238529747389&lt;/D&gt;&lt;D xsi:type="xsd:double"&gt;42.760780759216047&lt;/D&gt;&lt;D xsi:type="xsd:double"&gt;42.900450414605622&lt;/D&gt;&lt;D xsi:type="xsd:double"&gt;43.236823572947337&lt;/D&gt;&lt;D xsi:type="xsd:double"&gt;43.435132615590589&lt;/D&gt;&lt;D xsi:type="xsd:double"&gt;42.937378169922837&lt;/D&gt;&lt;D xsi:type="xsd:double"&gt;43.0978384070915&lt;/D&gt;&lt;D xsi:type="xsd:double"&gt;44.341836510375778&lt;/D&gt;&lt;D xsi:type="xsd:double"&gt;42.863972146999188&lt;/D&gt;&lt;D xsi:type="xsd:double"&gt;43.937295557123747&lt;/D&gt;&lt;D xsi:type="xsd:double"&gt;43.833078090891213&lt;/D&gt;&lt;D xsi:type="xsd:double"&gt;43.193393370198159&lt;/D&gt;&lt;D xsi:type="xsd:double"&gt;43.4007530634962&lt;/D&gt;&lt;D xsi:type="xsd:double"&gt;44.57447942386608&lt;/D&gt;&lt;D xsi:type="xsd:double"&gt;45.004820974295441&lt;/D&gt;&lt;D xsi:type="xsd:double"&gt;44.464941967249622&lt;/D&gt;&lt;D xsi:type="xsd:double"&gt;46.068809224361928&lt;/D&gt;&lt;D xsi:type="xsd:double"&gt;44.009593618580837&lt;/D&gt;&lt;D xsi:type="xsd:double"&gt;43.303140283231343&lt;/D&gt;&lt;D xsi:type="xsd:double"&gt;42.782523139090522&lt;/D&gt;&lt;D xsi:type="xsd:double"&gt;49.42207123783168&lt;/D&gt;&lt;D xsi:type="xsd:double"&gt;42.70309840430513&lt;/D&gt;&lt;D xsi:type="xsd:double"&gt;45.024670243656992&lt;/D&gt;&lt;D xsi:type="xsd:double"&gt;41.68370342088685&lt;/D&gt;&lt;D xsi:type="xsd:double"&gt;41.75402491576093&lt;/D&gt;&lt;D xsi:type="xsd:double"&gt;42.065086824249732&lt;/D&gt;&lt;D xsi:type="xsd:double"&gt;42.406904840281413&lt;/D&gt;&lt;D xsi:type="xsd:double"&gt;43.289773618848614&lt;/D&gt;&lt;D xsi:type="xsd:double"&gt;41.608961343586323&lt;/D&gt;&lt;D xsi:type="xsd:double"&gt;41.262960173681293&lt;/D&gt;&lt;D xsi:type="xsd:double"&gt;40.307372204029981&lt;/D&gt;&lt;D xsi:type="xsd:double"&gt;42.804967435773207&lt;/D&gt;&lt;D xsi:type="xsd:double"&gt;43.076314320830107&lt;/D&gt;&lt;D xsi:type="xsd:double"&gt;44.5017082974078&lt;/D&gt;&lt;D xsi:type="xsd:double"&gt;43.123602980968009&lt;/D&gt;&lt;D xsi:type="xsd:double"&gt;41.548351800112258&lt;/D&gt;&lt;D xsi:type="xsd:double"&gt;41.019539551877607&lt;/D&gt;&lt;D xsi:type="xsd:double"&gt;43.327007990004539&lt;/D&gt;&lt;D xsi:type="xsd:double"&gt;42.600391330828643&lt;/D&gt;&lt;D xsi:type="xsd:double"&gt;42.714126148757039&lt;/D&gt;&lt;D xsi:type="xsd:double"&gt;42.625253795766753&lt;/D&gt;&lt;D xsi:type="xsd:double"&gt;42.549967289738071&lt;/D&gt;&lt;D xsi:type="xsd:double"&gt;42.144612314048032&lt;/D&gt;&lt;D xsi:type="xsd:double"&gt;42.66011298516645&lt;/D&gt;&lt;D xsi:type="xsd:double"&gt;41.209668587905533&lt;/D&gt;&lt;D xsi:type="xsd:double"&gt;40.21432584879571&lt;/D&gt;&lt;D xsi:type="xsd:double"&gt;40.819759842969667&lt;/D&gt;&lt;D xsi:type="xsd:double"&gt;3.9567522321487139&lt;/D&gt;&lt;D xsi:type="xsd:double"&gt;3.345523634237964&lt;/D&gt;&lt;D xsi:type="xsd:double"&gt;3.1260831938322609&lt;/D&gt;&lt;D xsi:type="xsd:double"&gt;2.7668132396780192&lt;/D&gt;&lt;D xsi:type="xsd:double"&gt;3.84433304229831&lt;/D&gt;&lt;D xsi:type="xsd:double"&gt;4.0024382129501648&lt;/D&gt;&lt;D xsi:type="xsd:double"&gt;3.801565636354173&lt;/D&gt;&lt;D xsi:type="xsd:double"&gt;2.984273106013096&lt;/D&gt;&lt;D xsi:type="xsd:double"&gt;3.7663858807473489&lt;/D&gt;&lt;D xsi:type="xsd:double"&gt;3.6136411576952412&lt;/D&gt;&lt;D xsi:type="xsd:double"&gt;4.5280449639396707&lt;/D&gt;&lt;D xsi:type="xsd:double"&gt;5.2756010416295576&lt;/D&gt;&lt;D xsi:type="xsd:double"&gt;4.56322662289532&lt;/D&gt;&lt;D xsi:type="xsd:double"&gt;5.2206261951820574&lt;/D&gt;&lt;D xsi:type="xsd:double"&gt;1.543531221836983&lt;/D&gt;&lt;D xsi:type="xsd:double"&gt;0.59004474949213859&lt;/D&gt;&lt;D xsi:type="xsd:double"&gt;0.44447524125043347&lt;/D&gt;&lt;D xsi:type="xsd:double"&gt;0.337308626230913&lt;/D&gt;&lt;D xsi:type="xsd:double"&gt;0.45401739471096508&lt;/D&gt;&lt;D xsi:type="xsd:double"&gt;0.0537130731115182&lt;/D&gt;&lt;D xsi:type="xsd:double"&gt;-0.40466051049626989&lt;/D&gt;&lt;D xsi:type="xsd:double"&gt;-0.52356755546264255&lt;/D&gt;&lt;D xsi:type="xsd:double"&gt;-0.441876321970854&lt;/D&gt;&lt;D xsi:type="xsd:double"&gt;-0.50237765622933162&lt;/D&gt;&lt;D xsi:type="xsd:double"&gt;-1.1725887865914439&lt;/D&gt;&lt;D xsi:type="xsd:double"&gt;-1.133087666127321&lt;/D&gt;&lt;D xsi:type="xsd:double"&gt;-1.990813847171236&lt;/D&gt;&lt;D xsi:type="xsd:double"&gt;-2.087978217370567&lt;/D&gt;&lt;D xsi:type="xsd:double"&gt;-1.9770389394456851&lt;/D&gt;&lt;D xsi:type="xsd:double"&gt;-1.387151683138228&lt;/D&gt;&lt;D xsi:type="xsd:double"&gt;-2.3786699645050948&lt;/D&gt;&lt;D xsi:type="xsd:double"&gt;-2.560080023452314&lt;/D&gt;&lt;D xsi:type="xsd:double"&gt;-3.514238053227321&lt;/D&gt;&lt;D xsi:type="xsd:double"&gt;-3.79659664367089&lt;/D&gt;&lt;D xsi:type="xsd:double"&gt;-3.7371974531098222&lt;/D&gt;&lt;D xsi:type="xsd:double"&gt;-2.6116377298283071&lt;/D&gt;&lt;D xsi:type="xsd:double"&gt;-3.1042088961545482&lt;/D&gt;&lt;D xsi:type="xsd:double"&gt;-4.63375407701812&lt;/D&gt;&lt;D xsi:type="xsd:double"&gt;-4.5909756977913458&lt;/D&gt;&lt;D xsi:type="xsd:double"&gt;-3.5054151468084371&lt;/D&gt;&lt;D xsi:type="xsd:double"&gt;-4.1982945517093144&lt;/D&gt;&lt;D xsi:type="xsd:double"&gt;-4.0119448254797181&lt;/D&gt;&lt;D xsi:type="xsd:double"&gt;-4.2449751776319617&lt;/D&gt;&lt;D xsi:type="xsd:double"&gt;-3.8223303537607078&lt;/D&gt;&lt;D xsi:type="xsd:double"&gt;-3.4523074275727978&lt;/D&gt;&lt;D xsi:type="xsd:double"&gt;-3.590938788631393&lt;/D&gt;&lt;D xsi:type="xsd:double"&gt;-3.8533499009009771&lt;/D&gt;&lt;D xsi:type="xsd:double"&gt;-3.4198768035576319&lt;/D&gt;&lt;D xsi:type="xsd:double"&gt;-3.2241417291864241&lt;/D&gt;&lt;D xsi:type="xsd:double"&gt;-3.761978404603564&lt;/D&gt;&lt;D xsi:type="xsd:double"&gt;-4.1287071314216872&lt;/D&gt;&lt;D xsi:type="xsd:double"&gt;-4.4044884205257224&lt;/D&gt;&lt;D xsi:type="xsd:double"&gt;-3.852621657350594&lt;/D&gt;&lt;D xsi:type="xsd:double"&gt;-3.507422386529103&lt;/D&gt;&lt;D xsi:type="xsd:double"&gt;-3.0935326183817908&lt;/D&gt;&lt;D xsi:type="xsd:double"&gt;-2.8736678595659719&lt;/D&gt;&lt;D xsi:type="xsd:double"&gt;-3.31046912501702&lt;/D&gt;&lt;D xsi:type="xsd:double"&gt;-2.8461817817717612&lt;/D&gt;&lt;D xsi:type="xsd:double"&gt;-3.3297878982976119&lt;/D&gt;&lt;D xsi:type="xsd:double"&gt;-3.4923213980581291&lt;/D&gt;&lt;D xsi:type="xsd:double"&gt;-3.8961162603885962&lt;/D&gt;&lt;D xsi:type="xsd:double"&gt;-3.172706603373693&lt;/D&gt;&lt;D xsi:type="xsd:double"&gt;-3.2033082073066992&lt;/D&gt;&lt;D xsi:type="xsd:double"&gt;-3.3281122942877071&lt;/D&gt;&lt;D xsi:type="xsd:double"&gt;-3.94397453474964&lt;/D&gt;&lt;D xsi:type="xsd:double"&gt;-4.4792458956875549&lt;/D&gt;&lt;D xsi:type="xsd:double"&gt;-5.0522219074592538&lt;/D&gt;&lt;D xsi:type="xsd:double"&gt;-4.8733963868953154&lt;/D&gt;&lt;D xsi:type="xsd:double"&gt;-4.9237215108039356&lt;/D&gt;&lt;D xsi:type="xsd:double"&gt;-4.9224912327552728&lt;/D&gt;&lt;D xsi:type="xsd:double"&gt;-5.4330037291319018&lt;/D&gt;&lt;D xsi:type="xsd:double"&gt;-5.3720601423355916&lt;/D&gt;&lt;D xsi:type="xsd:double"&gt;-5.4726859245764956&lt;/D&gt;&lt;D xsi:type="xsd:double"&gt;-5.1654465359756419&lt;/D&gt;&lt;D xsi:type="xsd:double"&gt;-5.1525246992733056&lt;/D&gt;&lt;D xsi:type="xsd:double"&gt;-4.4762000715752652&lt;/D&gt;&lt;D xsi:type="xsd:double"&gt;-3.8154977686120848&lt;/D&gt;&lt;D xsi:type="xsd:double"&gt;-4.2003924450628558&lt;/D&gt;&lt;D xsi:type="xsd:double"&gt;-4.7928955745031283&lt;/D&gt;&lt;D xsi:type="xsd:double"&gt;-5.149919198352074&lt;/D&gt;&lt;D xsi:type="xsd:double"&gt;-5.7440355087997892&lt;/D&gt;&lt;D xsi:type="xsd:double"&gt;-4.5163803099313551&lt;/D&gt;&lt;D xsi:type="xsd:double"&gt;-5.8801228868322912&lt;/D&gt;&lt;D xsi:type="xsd:double"&gt;-5.4132685580860418&lt;/D&gt;&lt;D xsi:type="xsd:double"&gt;-4.2433850046931569&lt;/D&gt;&lt;D xsi:type="xsd:double"&gt;-4.5019012282070836&lt;/D&gt;&lt;D xsi:type="xsd:double"&gt;-5.085056220784919&lt;/D&gt;&lt;D xsi:type="xsd:double"&gt;-5.9212260395320033&lt;/D&gt;&lt;D xsi:type="xsd:double"&gt;-5.3042969981739&lt;/D&gt;&lt;D xsi:type="xsd:double"&gt;-5.2911377053657862&lt;/D&gt;&lt;D xsi:type="xsd:double"&gt;-5.2338452695752427&lt;/D&gt;&lt;D xsi:type="xsd:double"&gt;-5.50651181139753&lt;/D&gt;&lt;D xsi:type="xsd:double"&gt;-4.3915889044944656&lt;/D&gt;&lt;D xsi:type="xsd:double"&gt;-4.7229124142422334&lt;/D&gt;&lt;D xsi:type="xsd:double"&gt;-4.968957573245242&lt;/D&gt;&lt;D xsi:type="xsd:double"&gt;-5.60673972498698&lt;/D&gt;&lt;D xsi:type="xsd:double"&gt;-5.521435778173724&lt;/D&gt;&lt;D xsi:type="xsd:double"&gt;-5.528995558851955&lt;/D&gt;&lt;D xsi:type="xsd:double"&gt;-5.5402635529730508&lt;/D&gt;&lt;D xsi:type="xsd:double"&gt;-5.3196530920281342&lt;/D&gt;&lt;D xsi:type="xsd:double"&gt;-6.1153813253283&lt;/D&gt;&lt;D xsi:type="xsd:double"&gt;-6.9525045167345034&lt;/D&gt;&lt;D xsi:type="xsd:double"&gt;-7.1472652249230526&lt;/D&gt;&lt;D xsi:type="xsd:double"&gt;-7.0824282310089126&lt;/D&gt;&lt;D xsi:type="xsd:double"&gt;-5.7712434480390726&lt;/D&gt;&lt;D xsi:type="xsd:double"&gt;-6.1651055183084136&lt;/D&gt;&lt;D xsi:type="xsd:double"&gt;-6.8213755901334956&lt;/D&gt;&lt;D xsi:type="xsd:double"&gt;-8.2189575801923471&lt;/D&gt;&lt;D xsi:type="xsd:double"&gt;-7.8189428316184264&lt;/D&gt;&lt;D xsi:type="xsd:double"&gt;-8.0452059905890074&lt;/D&gt;&lt;D xsi:type="xsd:double"&gt;-8.1322724697475142&lt;/D&gt;&lt;D xsi:type="xsd:double"&gt;-7.5016249297290134&lt;/D&gt;&lt;D xsi:type="xsd:double"&gt;-8.0136280042571286&lt;/D&gt;&lt;D xsi:type="xsd:double"&gt;-8.0921446074014085&lt;/D&gt;&lt;D xsi:type="xsd:double"&gt;-7.0895972226965291&lt;/D&gt;&lt;D xsi:type="xsd:double"&gt;-6.5806417058500353&lt;/D&gt;&lt;D xsi:type="xsd:double"&gt;-8.0197895208549941&lt;/D&gt;&lt;D xsi:type="xsd:double"&gt;-7.8080760746955313&lt;/D&gt;&lt;D xsi:type="xsd:double"&gt;-7.9726370991875646&lt;/D&gt;&lt;D xsi:type="xsd:double"&gt;-7.01866744324005&lt;/D&gt;&lt;D xsi:type="xsd:double"&gt;-7.3728671917769466&lt;/D&gt;&lt;D xsi:type="xsd:double"&gt;-7.6138393744653481&lt;/D&gt;&lt;D xsi:type="xsd:double"&gt;-8.2968744180169267&lt;/D&gt;&lt;D xsi:type="xsd:double"&gt;-7.4913719345546639&lt;/D&gt;&lt;D xsi:type="xsd:double"&gt;-8.0897817837507233&lt;/D&gt;&lt;D xsi:type="xsd:double"&gt;-8.1763156588550956&lt;/D&gt;&lt;D xsi:type="xsd:double"&gt;-9.1546259499744647&lt;/D&gt;&lt;D xsi:type="xsd:double"&gt;-8.716835037642344&lt;/D&gt;&lt;D xsi:type="xsd:double"&gt;-8.2623179079568274&lt;/D&gt;&lt;D xsi:type="xsd:double"&gt;-8.8107644781904462&lt;/D&gt;&lt;D xsi:type="xsd:double"&gt;-8.28308245309661&lt;/D&gt;&lt;D xsi:type="xsd:double"&gt;-7.7093921674527266&lt;/D&gt;&lt;D xsi:type="xsd:double"&gt;-7.1352813103631636&lt;/D&gt;&lt;D xsi:type="xsd:double"&gt;-7.549379190139728&lt;/D&gt;&lt;D xsi:type="xsd:double"&gt;-7.0513358071504966&lt;/D&gt;&lt;D xsi:type="xsd:double"&gt;-7.0775655999894216&lt;/D&gt;&lt;D xsi:type="xsd:double"&gt;-5.3489037192696456&lt;/D&gt;&lt;D xsi:type="xsd:double"&gt;-6.1801438372831656&lt;/D&gt;&lt;D xsi:type="xsd:double"&gt;-5.2638898064279651&lt;/D&gt;&lt;D xsi:type="xsd:double"&gt;-5.3333999488075063&lt;/D&gt;&lt;D xsi:type="xsd:double"&gt;-4.058849126650375&lt;/D&gt;&lt;D xsi:type="xsd:double"&gt;-3.8061684645791178&lt;/D&gt;&lt;D xsi:type="xsd:double"&gt;-4.5704208953717007&lt;/D&gt;&lt;D xsi:type="xsd:double"&gt;-3.1261514686828709&lt;/D&gt;&lt;D xsi:type="xsd:double"&gt;-4.0703193435536651&lt;/D&gt;&lt;D xsi:type="xsd:double"&gt;-1.462574199299131&lt;/D&gt;&lt;D xsi:type="xsd:double"&gt;-3.3186798162976512&lt;/D&gt;&lt;D xsi:type="xsd:double"&gt;-2.455820312281543&lt;/D&gt;&lt;D xsi:type="xsd:double"&gt;-3.63406415016643&lt;/D&gt;&lt;D xsi:type="xsd:double"&gt;-4.7675590866034483&lt;/D&gt;&lt;D xsi:type="xsd:double"&gt;-4.7784121835908548&lt;/D&gt;&lt;D xsi:type="xsd:double"&gt;-4.9642002830006042&lt;/D&gt;&lt;D xsi:type="xsd:double"&gt;-2.7225803605297751&lt;/D&gt;&lt;D xsi:type="xsd:double"&gt;-3.5823033141352409&lt;/D&gt;&lt;D xsi:type="xsd:double"&gt;-4.3471002382320618&lt;/D&gt;&lt;D xsi:type="xsd:double"&gt;-4.1833934000151274&lt;/D&gt;&lt;D xsi:type="xsd:double"&gt;-3.329067385631681&lt;/D&gt;&lt;D xsi:type="xsd:double"&gt;-2.5521017721735859&lt;/D&gt;&lt;D xsi:type="xsd:double"&gt;0.60617117251027752&lt;/D&gt;&lt;D xsi:type="xsd:double"&gt;-4.2958277981162247&lt;/D&gt;&lt;D xsi:type="xsd:double"&gt;-3.003892883392441&lt;/D&gt;&lt;D xsi:type="xsd:double"&gt;-6.6017900138842514&lt;/D&gt;&lt;D xsi:type="xsd:double"&gt;-6.0844072395055608&lt;/D&gt;&lt;D xsi:type="xsd:double"&gt;-6.98698798768126&lt;/D&gt;&lt;D xsi:type="xsd:double"&gt;-6.09041942150167&lt;/D&gt;&lt;D xsi:type="xsd:double"&gt;-7.7529366132716522&lt;/D&gt;&lt;D xsi:type="xsd:double"&gt;-6.91600535667303&lt;/D&gt;&lt;D xsi:type="xsd:double"&gt;-7.4089568654041136&lt;/D&gt;&lt;D xsi:type="xsd:double"&gt;-8.0614523599435017&lt;/D&gt;&lt;D xsi:type="xsd:double"&gt;-8.1243583375145274&lt;/D&gt;&lt;D xsi:type="xsd:double"&gt;-8.2230997947414544&lt;/D&gt;&lt;D xsi:type="xsd:double"&gt;-6.1717465452938836&lt;/D&gt;&lt;D xsi:type="xsd:double"&gt;-6.0747180141506094&lt;/D&gt;&lt;D xsi:type="xsd:double"&gt;-5.7702193704013371&lt;/D&gt;&lt;D xsi:type="xsd:double"&gt;-5.5614079063933186&lt;/D&gt;&lt;D xsi:type="xsd:double"&gt;-5.7965669742343362&lt;/D&gt;&lt;D xsi:type="xsd:double"&gt;-5.4797164590615157&lt;/D&gt;&lt;D xsi:type="xsd:double"&gt;-7.20467551110643&lt;/D&gt;&lt;D xsi:type="xsd:double"&gt;-6.2823197876218471&lt;/D&gt;&lt;D xsi:type="xsd:double"&gt;-7.2229468085231927&lt;/D&gt;&lt;D xsi:type="xsd:double"&gt;-8.40375086622855&lt;/D&gt;&lt;D xsi:type="xsd:double"&gt;-8.98306140402946&lt;/D&gt;&lt;D xsi:type="xsd:double"&gt;-10.1995544215124&lt;/D&gt;&lt;D xsi:type="xsd:double"&gt;-11.649392626330039&lt;/D&gt;&lt;D xsi:type="xsd:double"&gt;-10.0887200536376&lt;/D&gt;&lt;D xsi:type="xsd:double"&gt;-10.03056023150371&lt;/D&gt;&lt;D xsi:type="xsd:double"&gt;-9.1384018567120453&lt;/D&gt;&lt;D xsi:type="xsd:double"&gt;-10.55319603574157&lt;/D&gt;&lt;D xsi:type="xsd:double"&gt;-11.399970708913671&lt;/D&gt;&lt;D xsi:type="xsd:double"&gt;-11.233400836077481&lt;/D&gt;&lt;D xsi:type="xsd:double"&gt;-12.7541295687028&lt;/D&gt;&lt;D xsi:type="xsd:double"&gt;-13.32052952012382&lt;/D&gt;&lt;D xsi:type="xsd:double"&gt;-12.18011232119424&lt;/D&gt;&lt;D xsi:type="xsd:double"&gt;-12.668821457792079&lt;/D&gt;&lt;D xsi:type="xsd:double"&gt;-13.02406797874707&lt;/D&gt;&lt;D xsi:type="xsd:double"&gt;-14.609419659760331&lt;/D&gt;&lt;D xsi:type="xsd:double"&gt;-15.00456458644938&lt;/D&gt;&lt;D xsi:type="xsd:double"&gt;-14.562133074362141&lt;/D&gt;&lt;D xsi:type="xsd:double"&gt;-14.20398246828548&lt;/D&gt;&lt;D xsi:type="xsd:double"&gt;-13.791775463028859&lt;/D&gt;&lt;D xsi:type="xsd:double"&gt;-13.81239099051222&lt;/D&gt;&lt;D xsi:type="xsd:double"&gt;-14.176231391929409&lt;/D&gt;&lt;D xsi:type="xsd:double"&gt;-14.277902464670481&lt;/D&gt;&lt;D xsi:type="xsd:double"&gt;-14.24522201472997&lt;/D&gt;&lt;D xsi:type="xsd:double"&gt;-15.46713063760501&lt;/D&gt;&lt;D xsi:type="xsd:double"&gt;-15.92960299608113&lt;/D&gt;&lt;D xsi:type="xsd:double"&gt;-15.69079011971837&lt;/D&gt;&lt;D xsi:type="xsd:double"&gt;-14.62851140967776&lt;/D&gt;&lt;D xsi:type="xsd:double"&gt;-13.623870492210839&lt;/D&gt;&lt;D xsi:type="xsd:double"&gt;-13.79283898496738&lt;/D&gt;&lt;D xsi:type="xsd:double"&gt;-13.05976079604897&lt;/D&gt;&lt;D xsi:type="xsd:double"&gt;-12.796391947253349&lt;/D&gt;&lt;D xsi:type="xsd:double"&gt;-13.07656294489602&lt;/D&gt;&lt;D xsi:type="xsd:double"&gt;-12.98101111521278&lt;/D&gt;&lt;D xsi:type="xsd:double"&gt;-12.445129843731779&lt;/D&gt;&lt;D xsi:type="xsd:double"&gt;-13.2017579056014&lt;/D&gt;&lt;D xsi:type="xsd:double"&gt;-12.59038992489746&lt;/D&gt;&lt;D xsi:type="xsd:double"&gt;-10.758990802300231&lt;/D&gt;&lt;D xsi:type="xsd:double"&gt;-11.243411334028441&lt;/D&gt;&lt;D xsi:type="xsd:double"&gt;-11.968760234296971&lt;/D&gt;&lt;D xsi:type="xsd:double"&gt;-12.51741351141815&lt;/D&gt;&lt;D xsi:type="xsd:double"&gt;-12.41528126833151&lt;/D&gt;&lt;D xsi:type="xsd:double"&gt;-12.094341648255909&lt;/D&gt;&lt;D xsi:type="xsd:double"&gt;-11.48745325462755&lt;/D&gt;&lt;D xsi:type="xsd:double"&gt;-11.34403850215551&lt;/D&gt;&lt;D xsi:type="xsd:double"&gt;-12.178869696391139&lt;/D&gt;&lt;D xsi:type="xsd:double"&gt;-12.60257282714694&lt;/D&gt;&lt;D xsi:type="xsd:double"&gt;-12.56075823922205&lt;/D&gt;&lt;D xsi:type="xsd:double"&gt;-13.49403820334912&lt;/D&gt;&lt;D xsi:type="xsd:double"&gt;-13.13140012265078&lt;/D&gt;&lt;D xsi:type="xsd:double"&gt;-12.370799078775439&lt;/D&gt;&lt;D xsi:type="xsd:double"&gt;-13.01330675244259&lt;/D&gt;&lt;D xsi:type="xsd:double"&gt;-12.28914445348472&lt;/D&gt;&lt;D xsi:type="xsd:double"&gt;-12.776607405492561&lt;/D&gt;&lt;D xsi:type="xsd:double"&gt;-13.333209285155389&lt;/D&gt;&lt;D xsi:type="xsd:double"&gt;-13.32183394835474&lt;/D&gt;&lt;D xsi:type="x</t>
        </r>
      </text>
    </comment>
    <comment ref="A77" authorId="0" shapeId="0">
      <text>
        <r>
          <rPr>
            <b/>
            <sz val="9"/>
            <color indexed="81"/>
            <rFont val="Tahoma"/>
            <charset val="1"/>
          </rPr>
          <t>sd:double"&gt;-13.20876365165077&lt;/D&gt;&lt;D xsi:type="xsd:double"&gt;-13.72359391947832&lt;/D&gt;&lt;D xsi:type="xsd:double"&gt;-14.07480489032403&lt;/D&gt;&lt;D xsi:type="xsd:double"&gt;-14.88661441564572&lt;/D&gt;&lt;D xsi:type="xsd:double"&gt;-13.669276131892421&lt;/D&gt;&lt;D xsi:type="xsd:double"&gt;-14.670972142572509&lt;/D&gt;&lt;D xsi:type="xsd:double"&gt;-7.9511908868888659&lt;/D&gt;&lt;D xsi:type="xsd:double"&gt;-9.1087328219568189&lt;/D&gt;&lt;D xsi:type="xsd:double"&gt;-8.7009249841965843&lt;/D&gt;&lt;D xsi:type="xsd:double"&gt;-8.294421720057974&lt;/D&gt;&lt;D xsi:type="xsd:double"&gt;-8.482524061110011&lt;/D&gt;&lt;D xsi:type="xsd:double"&gt;-5.4671671005972033&lt;/D&gt;&lt;D xsi:type="xsd:double"&gt;-6.2463575612761018&lt;/D&gt;&lt;D xsi:type="xsd:double"&gt;-8.17019936761183&lt;/D&gt;&lt;D xsi:type="xsd:double"&gt;-9.5162271090872359&lt;/D&gt;&lt;D xsi:type="xsd:double"&gt;-8.6919089867888228&lt;/D&gt;&lt;D xsi:type="xsd:double"&gt;-8.236679875040485&lt;/D&gt;&lt;D xsi:type="xsd:double"&gt;-5.4625753233600793&lt;/D&gt;&lt;D xsi:type="xsd:double"&gt;-7.48998620957065&lt;/D&gt;&lt;D xsi:type="xsd:double"&gt;-3.5141880415443461&lt;/D&gt;&lt;D xsi:type="xsd:double"&gt;-0.81742730583625345&lt;/D&gt;&lt;D xsi:type="xsd:double"&gt;-0.68970525718676889&lt;/D&gt;&lt;D xsi:type="xsd:double"&gt;-3.6272300184581319&lt;/D&gt;&lt;D xsi:type="xsd:double"&gt;-4.5466340368677782&lt;/D&gt;&lt;D xsi:type="xsd:double"&gt;-4.77993663087165&lt;/D&gt;&lt;D xsi:type="xsd:double"&gt;-4.0686463715072483&lt;/D&gt;&lt;D xsi:type="xsd:double"&gt;-3.9994912054652958&lt;/D&gt;&lt;D xsi:type="xsd:double"&gt;-3.6203487373281749&lt;/D&gt;&lt;D xsi:type="xsd:double"&gt;-3.294310710763027&lt;/D&gt;&lt;D xsi:type="xsd:double"&gt;-4.5006247147200629&lt;/D&gt;&lt;D xsi:type="xsd:double"&gt;-3.9767999636117839&lt;/D&gt;&lt;D xsi:type="xsd:double"&gt;-4.7699733655876626&lt;/D&gt;&lt;D xsi:type="xsd:double"&gt;-5.5722061286751421&lt;/D&gt;&lt;D xsi:type="xsd:double"&gt;-5.6124541811542974&lt;/D&gt;&lt;D xsi:type="xsd:double"&gt;-5.9340257929918439&lt;/D&gt;&lt;D xsi:type="xsd:double"&gt;-6.2354676764338519&lt;/D&gt;&lt;D xsi:type="xsd:double"&gt;-6.2398683025317769&lt;/D&gt;&lt;D xsi:type="xsd:double"&gt;-5.7931090517447208&lt;/D&gt;&lt;D xsi:type="xsd:double"&gt;-6.20400580987949&lt;/D&gt;&lt;D xsi:type="xsd:double"&gt;-7.6753484531005256&lt;/D&gt;&lt;D xsi:type="xsd:double"&gt;-7.008936363260541&lt;/D&gt;&lt;D xsi:type="xsd:double"&gt;-6.231782534250069&lt;/D&gt;&lt;D xsi:type="xsd:double"&gt;-7.3815138073747466&lt;/D&gt;&lt;D xsi:type="xsd:double"&gt;-6.8917351710634982&lt;/D&gt;&lt;D xsi:type="xsd:double"&gt;-5.817717980446595&lt;/D&gt;&lt;D xsi:type="xsd:double"&gt;-5.7433541857415413&lt;/D&gt;&lt;D xsi:type="xsd:double"&gt;-5.55328349716787&lt;/D&gt;&lt;D xsi:type="xsd:double"&gt;-6.0926921349404024&lt;/D&gt;&lt;D xsi:type="xsd:double"&gt;-7.3853099871857726&lt;/D&gt;&lt;D xsi:type="xsd:double"&gt;-6.2290020489526894&lt;/D&gt;&lt;D xsi:type="xsd:double"&gt;-6.5196455739321726&lt;/D&gt;&lt;D xsi:type="xsd:double"&gt;-7.0248506848259211&lt;/D&gt;&lt;D xsi:type="xsd:double"&gt;-7.3457737157854224&lt;/D&gt;&lt;D xsi:type="xsd:double"&gt;-6.4483292832732184&lt;/D&gt;&lt;D xsi:type="xsd:double"&gt;-7.3840236874241727&lt;/D&gt;&lt;D xsi:type="xsd:double"&gt;-7.3072765490034994&lt;/D&gt;&lt;D xsi:type="xsd:double"&gt;-6.0977358176180632&lt;/D&gt;&lt;D xsi:type="xsd:double"&gt;-6.8557916997144641&lt;/D&gt;&lt;D xsi:type="xsd:double"&gt;-7.1406537550502733&lt;/D&gt;&lt;D xsi:type="xsd:double"&gt;-7.5848973419849113&lt;/D&gt;&lt;D xsi:type="xsd:double"&gt;-7.9242690868556007&lt;/D&gt;&lt;D xsi:type="xsd:double"&gt;-8.1303996144339354&lt;/D&gt;&lt;D xsi:type="xsd:double"&gt;-7.8237844467679594&lt;/D&gt;&lt;D xsi:type="xsd:double"&gt;-8.0208011443222738&lt;/D&gt;&lt;D xsi:type="xsd:double"&gt;-7.53558998948338&lt;/D&gt;&lt;D xsi:type="xsd:double"&gt;-8.5254760755629757&lt;/D&gt;&lt;D xsi:type="xsd:double"&gt;-8.7743409427442511&lt;/D&gt;&lt;D xsi:type="xsd:double"&gt;-8.38024168539675&lt;/D&gt;&lt;D xsi:type="xsd:double"&gt;-7.5429109575332793&lt;/D&gt;&lt;D xsi:type="xsd:double"&gt;-7.0385105777862709&lt;/D&gt;&lt;D xsi:type="xsd:double"&gt;-7.1436880241150442&lt;/D&gt;&lt;D xsi:type="xsd:double"&gt;-7.2843379830412429&lt;/D&gt;&lt;D xsi:type="xsd:double"&gt;-6.2098931901034176&lt;/D&gt;&lt;D xsi:type="xsd:double"&gt;-5.6021849424016743&lt;/D&gt;&lt;D xsi:type="xsd:double"&gt;-6.8005456729485267&lt;/D&gt;&lt;D xsi:type="xsd:double"&gt;-6.9178267430083107&lt;/D&gt;&lt;D xsi:type="xsd:double"&gt;-7.56814711213082&lt;/D&gt;&lt;D xsi:type="xsd:double"&gt;-6.6472030169663787&lt;/D&gt;&lt;D xsi:type="xsd:double"&gt;-6.4136257544607638&lt;/D&gt;&lt;D xsi:type="xsd:double"&gt;-5.925601515604102&lt;/D&gt;&lt;D xsi:type="xsd:double"&gt;-4.4692324584056511&lt;/D&gt;&lt;D xsi:type="xsd:double"&gt;-4.0756792836028648&lt;/D&gt;&lt;D xsi:type="xsd:double"&gt;-3.4477790559399759&lt;/D&gt;&lt;D xsi:type="xsd:double"&gt;-1.77798965871471&lt;/D&gt;&lt;D xsi:type="xsd:double"&gt;-1.7717337603937919&lt;/D&gt;&lt;D xsi:type="xsd:double"&gt;-2.766979725523246&lt;/D&gt;&lt;D xsi:type="xsd:double"&gt;-3.7397674263101881&lt;/D&gt;&lt;D xsi:type="xsd:double"&gt;-3.63054627235733&lt;/D&gt;&lt;D xsi:type="xsd:double"&gt;-4.2752632282238681&lt;/D&gt;&lt;D xsi:type="xsd:double"&gt;-3.0549163340972441&lt;/D&gt;&lt;D xsi:type="xsd:double"&gt;-2.6527236389463118&lt;/D&gt;&lt;D xsi:type="xsd:double"&gt;-1.71553386665612&lt;/D&gt;&lt;D xsi:type="xsd:double"&gt;-1.891843956907453&lt;/D&gt;&lt;D xsi:type="xsd:double"&gt;-2.8166536361164272&lt;/D&gt;&lt;D xsi:type="xsd:double"&gt;-2.4345794627563482&lt;/D&gt;&lt;D xsi:type="xsd:double"&gt;-2.4228496547803551&lt;/D&gt;&lt;D xsi:type="xsd:double"&gt;-0.875652110277878&lt;/D&gt;&lt;D xsi:type="xsd:double"&gt;-1.362010479511871&lt;/D&gt;&lt;D xsi:type="xsd:double"&gt;-0.62257221268077&lt;/D&gt;&lt;D xsi:type="xsd:double"&gt;-0.6334029576767306&lt;/D&gt;&lt;D xsi:type="xsd:double"&gt;-2.4899029866854732&lt;/D&gt;&lt;D xsi:type="xsd:double"&gt;-2.6234210790412349&lt;/D&gt;&lt;D xsi:type="xsd:double"&gt;-2.01588794447072&lt;/D&gt;&lt;D xsi:type="xsd:double"&gt;-0.92541613696557523&lt;/D&gt;&lt;D xsi:type="xsd:double"&gt;-4.0965506380873666&lt;/D&gt;&lt;D xsi:type="xsd:double"&gt;-4.1368712531787626&lt;/D&gt;&lt;D xsi:type="xsd:double"&gt;-2.5689857764559769&lt;/D&gt;&lt;D xsi:type="xsd:double"&gt;-3.394159519039357&lt;/D&gt;&lt;D xsi:type="xsd:double"&gt;-3.3982601282755551&lt;/D&gt;&lt;D xsi:type="xsd:double"&gt;-2.7266243242423678&lt;/D&gt;&lt;D xsi:type="xsd:double"&gt;-2.3635118423979269&lt;/D&gt;&lt;D xsi:type="xsd:double"&gt;0.061913547557647962&lt;/D&gt;&lt;D xsi:type="xsd:double"&gt;-0.31910038158911541&lt;/D&gt;&lt;D xsi:type="xsd:double"&gt;-0.093303186025927964&lt;/D&gt;&lt;D xsi:type="xsd:double"&gt;-0.6257099608894241&lt;/D&gt;&lt;D xsi:type="xsd:double"&gt;-0.39718037883044721&lt;/D&gt;&lt;D xsi:type="xsd:double"&gt;-1.5865093825337691&lt;/D&gt;&lt;D xsi:type="xsd:double"&gt;-1.7844890398609561&lt;/D&gt;&lt;D xsi:type="xsd:double"&gt;-1.255215149007761&lt;/D&gt;&lt;D xsi:type="xsd:double"&gt;-0.48910831595620469&lt;/D&gt;&lt;D xsi:type="xsd:double"&gt;-1.3477260342367141&lt;/D&gt;&lt;D xsi:type="xsd:double"&gt;-1.609911862997323&lt;/D&gt;&lt;D xsi:type="xsd:double"&gt;-1.1904872672996789&lt;/D&gt;&lt;D xsi:type="xsd:double"&gt;-1.3845477607032759&lt;/D&gt;&lt;D xsi:type="xsd:double"&gt;-0.86459432553945348&lt;/D&gt;&lt;D xsi:type="xsd:double"&gt;0.45762173153398777&lt;/D&gt;&lt;D xsi:type="xsd:double"&gt;0.034588133643428318&lt;/D&gt;&lt;D xsi:type="xsd:double"&gt;0.23841584025050341&lt;/D&gt;&lt;D xsi:type="xsd:double"&gt;0.14433036938735441&lt;/D&gt;&lt;D xsi:type="xsd:double"&gt;0.21880937530329&lt;/D&gt;&lt;D xsi:type="xsd:double"&gt;0.40758712538061909&lt;/D&gt;&lt;D xsi:type="xsd:double"&gt;-0.39297346839204478&lt;/D&gt;&lt;D xsi:type="xsd:double"&gt;-0.764857517932131&lt;/D&gt;&lt;D xsi:type="xsd:double"&gt;0.41179567878462742&lt;/D&gt;&lt;D xsi:type="xsd:double"&gt;1.048691416545793&lt;/D&gt;&lt;D xsi:type="xsd:double"&gt;0.40957000617963679&lt;/D&gt;&lt;D xsi:type="xsd:double"&gt;-0.72448996827121026&lt;/D&gt;&lt;D xsi:type="xsd:double"&gt;-1.114396873069796&lt;/D&gt;&lt;D xsi:type="xsd:double"&gt;-0.38293557845104359&lt;/D&gt;&lt;D xsi:type="xsd:double"&gt;-0.83078685166018862&lt;/D&gt;&lt;D xsi:type="xsd:double"&gt;-0.265285490510184&lt;/D&gt;&lt;D xsi:type="xsd:double"&gt;0.16339096290025751&lt;/D&gt;&lt;D xsi:type="xsd:double"&gt;0.1717594555522817&lt;/D&gt;&lt;D xsi:type="xsd:double"&gt;-0.98328664047773762&lt;/D&gt;&lt;D xsi:type="xsd:double"&gt;-0.7737030848549683&lt;/D&gt;&lt;D xsi:type="xsd:double"&gt;-1.4061311298738539&lt;/D&gt;&lt;D xsi:type="xsd:double"&gt;-1.165089646284746&lt;/D&gt;&lt;D xsi:type="xsd:double"&gt;-1.8833532722628341&lt;/D&gt;&lt;D xsi:type="xsd:double"&gt;-1.8051552655092791&lt;/D&gt;&lt;D xsi:type="xsd:double"&gt;-0.79711073713548475&lt;/D&gt;&lt;D xsi:type="xsd:double"&gt;-0.80422205780522915&lt;/D&gt;&lt;D xsi:type="xsd:double"&gt;-0.21997362961161071&lt;/D&gt;&lt;D xsi:type="xsd:double"&gt;-0.74802800592661167&lt;/D&gt;&lt;D xsi:type="xsd:double"&gt;-0.33761036465322941&lt;/D&gt;&lt;D xsi:type="xsd:double"&gt;0.37711979627786651&lt;/D&gt;&lt;D xsi:type="xsd:double"&gt;0.28976115386471218&lt;/D&gt;&lt;D xsi:type="xsd:double"&gt;-0.51151630252245162&lt;/D&gt;&lt;D xsi:type="xsd:double"&gt;-1.1908900216873359&lt;/D&gt;&lt;D xsi:type="xsd:double"&gt;-1.48741522963115&lt;/D&gt;&lt;D xsi:type="xsd:double"&gt;-0.67681502837067709&lt;/D&gt;&lt;D xsi:type="xsd:double"&gt;-0.551096592397151&lt;/D&gt;&lt;D xsi:type="xsd:double"&gt;-0.75283223032285629&lt;/D&gt;&lt;D xsi:type="xsd:double"&gt;-0.96935017415598923&lt;/D&gt;&lt;D xsi:type="xsd:double"&gt;-1.203530871106677&lt;/D&gt;&lt;D xsi:type="xsd:double"&gt;-0.86481754348311146&lt;/D&gt;&lt;D xsi:type="xsd:double"&gt;-0.56618487850263532&lt;/D&gt;&lt;D xsi:type="xsd:double"&gt;-0.29580537817405339&lt;/D&gt;&lt;D xsi:type="xsd:double"&gt;0.0243318661050459&lt;/D&gt;&lt;D xsi:type="xsd:double"&gt;-0.32282422187348242&lt;/D&gt;&lt;D xsi:type="xsd:double"&gt;-0.62171287073692638&lt;/D&gt;&lt;D xsi:type="xsd:double"&gt;-0.68988727610868161&lt;/D&gt;&lt;D xsi:type="xsd:double"&gt;-0.1138033374970614&lt;/D&gt;&lt;D xsi:type="xsd:double"&gt;1.031049193341796&lt;/D&gt;&lt;D xsi:type="xsd:double"&gt;0.58696341340981883&lt;/D&gt;&lt;D xsi:type="xsd:double"&gt;1.5516718317137961&lt;/D&gt;&lt;D xsi:type="xsd:double"&gt;1.7905604299147431&lt;/D&gt;&lt;D xsi:type="xsd:double"&gt;1.374950933233875&lt;/D&gt;&lt;D xsi:type="xsd:double"&gt;1.700086576542289&lt;/D&gt;&lt;D xsi:type="xsd:double"&gt;1.140654991802585&lt;/D&gt;&lt;D xsi:type="xsd:double"&gt;0.457476268852039&lt;/D&gt;&lt;D xsi:type="xsd:double"&gt;0.64572043731893169&lt;/D&gt;&lt;D xsi:type="xsd:double"&gt;0.0064402668506689034&lt;/D&gt;&lt;D xsi:type="xsd:double"&gt;0.15078096145355141&lt;/D&gt;&lt;D xsi:type="xsd:double"&gt;-0.090518575234119075&lt;/D&gt;&lt;D xsi:type="xsd:double"&gt;0.1469092110147269&lt;/D&gt;&lt;D xsi:type="xsd:double"&gt;0.48699837665814533&lt;/D&gt;&lt;D xsi:type="xsd:double"&gt;1.283838189299098&lt;/D&gt;&lt;D xsi:type="xsd:double"&gt;1.657049771905454&lt;/D&gt;&lt;D xsi:type="xsd:double"&gt;1.5738142055437481&lt;/D&gt;&lt;D xsi:type="xsd:double"&gt;1.004022386096189&lt;/D&gt;&lt;D xsi:type="xsd:double"&gt;0.7179698800578439&lt;/D&gt;&lt;D xsi:type="xsd:double"&gt;1.313185995700912&lt;/D&gt;&lt;D xsi:type="xsd:double"&gt;0.73436320870486438&lt;/D&gt;&lt;D xsi:type="xsd:double"&gt;2.1137712519767291&lt;/D&gt;&lt;D xsi:type="xsd:double"&gt;2.0729292936685151&lt;/D&gt;&lt;D xsi:type="xsd:double"&gt;1.9726468258033441&lt;/D&gt;&lt;D xsi:type="xsd:double"&gt;1.985391601934682&lt;/D&gt;&lt;D xsi:type="xsd:double"&gt;1.732615752241919&lt;/D&gt;&lt;D xsi:type="xsd:double"&gt;2.80162703377859&lt;/D&gt;&lt;D xsi:type="xsd:double"&gt;2.998929435722729&lt;/D&gt;&lt;D xsi:type="xsd:double"&gt;2.8987494146447221&lt;/D&gt;&lt;D xsi:type="xsd:double"&gt;3.2819023947365769&lt;/D&gt;&lt;D xsi:type="xsd:double"&gt;3.567468266813191&lt;/D&gt;&lt;D xsi:type="xsd:double"&gt;2.9477473932752609&lt;/D&gt;&lt;D xsi:type="xsd:double"&gt;3.663596446920546&lt;/D&gt;&lt;D xsi:type="xsd:double"&gt;3.6999164110309861&lt;/D&gt;&lt;D xsi:type="xsd:double"&gt;4.16704657012229&lt;/D&gt;&lt;D xsi:type="xsd:double"&gt;3.56979128687339&lt;/D&gt;&lt;D xsi:type="xsd:double"&gt;3.549157765797867&lt;/D&gt;&lt;D xsi:type="xsd:double"&gt;4.3224768342851716&lt;/D&gt;&lt;D xsi:type="xsd:double"&gt;3.5135798015453452&lt;/D&gt;&lt;D xsi:type="xsd:double"&gt;3.2338835420713621&lt;/D&gt;&lt;D xsi:type="xsd:double"&gt;3.3739475974387281&lt;/D&gt;&lt;D xsi:type="xsd:double"&gt;3.7177556798315572&lt;/D&gt;&lt;D xsi:type="xsd:double"&gt;4.0467211368482889&lt;/D&gt;&lt;D xsi:type="xsd:double"&gt;4.9679417011941069&lt;/D&gt;&lt;D xsi:type="xsd:double"&gt;4.5273742915831194&lt;/D&gt;&lt;D xsi:type="xsd:double"&gt;4.42758817249798&lt;/D&gt;&lt;D xsi:type="xsd:double"&gt;3.9475446499993789&lt;/D&gt;&lt;D xsi:type="xsd:double"&gt;3.2669444311510132&lt;/D&gt;&lt;D xsi:type="xsd:double"&gt;3.0456555112707351&lt;/D&gt;&lt;D xsi:type="xsd:double"&gt;3.1114423544798622&lt;/D&gt;&lt;D xsi:type="xsd:double"&gt;3.3294864263318331&lt;/D&gt;&lt;D xsi:type="xsd:double"&gt;4.2557653979211736&lt;/D&gt;&lt;D xsi:type="xsd:double"&gt;4.0931833672835971&lt;/D&gt;&lt;D xsi:type="xsd:double"&gt;4.54055232182678&lt;/D&gt;&lt;D xsi:type="xsd:double"&gt;4.4753311531664721&lt;/D&gt;&lt;D xsi:type="xsd:double"&gt;4.6874629861071266&lt;/D&gt;&lt;D xsi:type="xsd:double"&gt;4.3431100350400644&lt;/D&gt;&lt;D xsi:type="xsd:double"&gt;4.2900906258719056&lt;/D&gt;&lt;D xsi:type="xsd:double"&gt;5.058969779084868&lt;/D&gt;&lt;D xsi:type="xsd:double"&gt;5.3330844161813582&lt;/D&gt;&lt;D xsi:type="xsd:double"&gt;6.0020340205738574&lt;/D&gt;&lt;D xsi:type="xsd:double"&gt;6.5711793201701383&lt;/D&gt;&lt;D xsi:type="xsd:double"&gt;6.0681300766712489&lt;/D&gt;&lt;D xsi:type="xsd:double"&gt;5.0277044593530693&lt;/D&gt;&lt;D xsi:type="xsd:double"&gt;5.5650401441990436&lt;/D&gt;&lt;D xsi:type="xsd:double"&gt;4.6902773080496667&lt;/D&gt;&lt;D xsi:type="xsd:double"&gt;4.7790837244936979&lt;/D&gt;&lt;D xsi:type="xsd:double"&gt;4.4928865283109376&lt;/D&gt;&lt;D xsi:type="xsd:double"&gt;4.4750103026503556&lt;/D&gt;&lt;D xsi:type="xsd:double"&gt;5.4910025274682246&lt;/D&gt;&lt;D xsi:type="xsd:double"&gt;6.0328748470927858&lt;/D&gt;&lt;D xsi:type="xsd:double"&gt;5.5872406091495224&lt;/D&gt;&lt;D xsi:type="xsd:double"&gt;5.5608330035368256&lt;/D&gt;&lt;D xsi:type="xsd:double"&gt;4.7633687837769481&lt;/D&gt;&lt;D xsi:type="xsd:double"&gt;4.764614364560841&lt;/D&gt;&lt;D xsi:type="xsd:double"&gt;4.5828137693427&lt;/D&gt;&lt;D xsi:type="xsd:double"&gt;4.4445638919170021&lt;/D&gt;&lt;D xsi:type="xsd:double"&gt;5.8362436006258029&lt;/D&gt;&lt;D xsi:type="xsd:double"&gt;5.0048487916924476&lt;/D&gt;&lt;D xsi:type="xsd:double"&gt;5.2919909683930388&lt;/D&gt;&lt;D xsi:type="xsd:double"&gt;6.2050952057611637&lt;/D&gt;&lt;D xsi:type="xsd:double"&gt;6.5245416333842883&lt;/D&gt;&lt;D xsi:type="xsd:double"&gt;6.0335694801294082&lt;/D&gt;&lt;D xsi:type="xsd:double"&gt;21.607770032800509&lt;/D&gt;&lt;D xsi:type="xsd:double"&gt;22.011039994040569&lt;/D&gt;&lt;D xsi:type="xsd:double"&gt;21.6376749750717&lt;/D&gt;&lt;D xsi:type="xsd:double"&gt;21.751227036579291&lt;/D&gt;&lt;D xsi:type="xsd:double"&gt;21.105941213255289&lt;/D&gt;&lt;D xsi:type="xsd:double"&gt;21.178998411994979&lt;/D&gt;&lt;D xsi:type="xsd:double"&gt;21.376844899571431&lt;/D&gt;&lt;D xsi:type="xsd:double"&gt;21.34743980462882&lt;/D&gt;&lt;D xsi:type="xsd:double"&gt;20.98294925342109&lt;/D&gt;&lt;D xsi:type="xsd:double"&gt;20.18396629562022&lt;/D&gt;&lt;D xsi:type="xsd:double"&gt;20.317013764467589&lt;/D&gt;&lt;D xsi:type="xsd:double"&gt;20.862474536465442&lt;/D&gt;&lt;D xsi:type="xsd:double"&gt;21.15835113959044&lt;/D&gt;&lt;D xsi:type="xsd:double"&gt;20.734642903273009&lt;/D&gt;&lt;D xsi:type="xsd:double"&gt;20.638662598797431&lt;/D&gt;&lt;D xsi:type="xsd:double"&gt;21.722077341361221&lt;/D&gt;&lt;D xsi:type="xsd:double"&gt;20.7961212309997&lt;/D&gt;&lt;D xsi:type="xsd:double"&gt;21.334867120291861&lt;/D&gt;&lt;D xsi:type="xsd:double"&gt;22.158902484163828&lt;/D&gt;&lt;D xsi:type="xsd:double"&gt;21.13824321805388&lt;/D&gt;&lt;D xsi:type="xsd:double"&gt;21.792632010754769&lt;/D&gt;&lt;D xsi:type="xsd:double"&gt;22.0383801011765&lt;/D&gt;&lt;D xsi:type="xsd:double"&gt;21.941041196138819&lt;/D&gt;&lt;D xsi:type="xsd:double"&gt;21.22628302613014&lt;/D&gt;&lt;D xsi:type="xsd:double"&gt;20.305647665828939&lt;/D&gt;&lt;D xsi:type="xsd:double"&gt;20.185400894655491&lt;/D&gt;&lt;D xsi:type="xsd:double"&gt;19.779635865445009&lt;/D&gt;&lt;D xsi:type="xsd:double"&gt;19.69476812945846&lt;/D&gt;&lt;D xsi:type="xsd:double"&gt;20.55359611259982&lt;/D&gt;&lt;D xsi:type="xsd:double"&gt;20.4828613814037&lt;/D&gt;&lt;D xsi:type="xsd:double"&gt;20.8867415261426&lt;/D&gt;&lt;D xsi:type="xsd:double"&gt;20.731332546333391&lt;/D&gt;&lt;D xsi:type="xsd:double"&gt;20.226425522314759&lt;/D&gt;&lt;D xsi:type="xsd:double"&gt;19.603384974811618&lt;/D&gt;&lt;D xsi:type="xsd:double"&gt;20.1469046641966&lt;/D&gt;&lt;D xsi:type="xsd:double"&gt;19.252847365178319&lt;/D&gt;&lt;D xsi:type="xsd:double"&gt;19.583560391125591&lt;/D&gt;&lt;D xsi:type="xsd:double"&gt;18.879399365419541&lt;/D&gt;&lt;D xsi:type="xsd:double"&gt;18.87397298773838&lt;/D&gt;&lt;D xsi:type="xsd:double"&gt;19.80080213855512&lt;/D&gt;&lt;D xsi:type="xsd:double"&gt;20.284175769581889&lt;/D&gt;&lt;D xsi:type="xsd:double"&gt;20.4272805614724&lt;/D&gt;&lt;D xsi:type="xsd:double"&gt;21.102766606239609&lt;/D&gt;&lt;D xsi:type="xsd:double"&gt;20.2322609497137&lt;/D&gt;&lt;D xsi:type="xsd:double"&gt;21.180634088050962&lt;/D&gt;&lt;D xsi:type="xsd:double"&gt;19.52346407680503&lt;/D&gt;&lt;D xsi:type="xsd:double"&gt;19.844185231089291&lt;/D&gt;&lt;D xsi:type="xsd:double"&gt;19.806599366222351&lt;/D&gt;&lt;D xsi:type="xsd:double"&gt;19.839539036321579&lt;/D&gt;&lt;D xsi:type="xsd:double"&gt;20.416247583450371&lt;/D&gt;&lt;D xsi:type="xsd:double"&gt;20.412765297481279&lt;/D&gt;&lt;D xsi:type="xsd:double"&gt;20.337788533623971&lt;/D&gt;&lt;D xsi:type="xsd:double"&gt;20.21689821306984&lt;/D&gt;&lt;D xsi:type="xsd:double"&gt;19.7180473831468&lt;/D&gt;&lt;D xsi:type="xsd:double"&gt;20.41610580717014&lt;/D&gt;&lt;D xsi:type="xsd:double"&gt;19.868804712595821&lt;/D&gt;&lt;D xsi:type="xsd:double"&gt;20.569017279743161&lt;/D&gt;&lt;D xsi:type="xsd:double"&gt;21.049676273593349&lt;/D&gt;&lt;D xsi:type="xsd:double"&gt;20.367746202307131&lt;/D&gt;&lt;D xsi:type="xsd:double"&gt;20.646054581128091&lt;/D&gt;&lt;D xsi:type="xsd:double"&gt;19.7796976840893&lt;/D&gt;&lt;D xsi:type="xsd:double"&gt;19.808407233024031&lt;/D&gt;&lt;D xsi:type="xsd:double"&gt;20.603438567968539&lt;/D&gt;&lt;D xsi:type="xsd:double"&gt;20.001284451306311&lt;/D&gt;&lt;D xsi:type="xsd:double"&gt;19.182022566490492&lt;/D&gt;&lt;D xsi:type="xsd:double"&gt;18.357591139677691&lt;/D&gt;&lt;D xsi:type="xsd:double"&gt;19.24377210856516&lt;/D&gt;&lt;D xsi:type="xsd:double"&gt;18.876586671736291&lt;/D&gt;&lt;D xsi:type="xsd:double"&gt;19.812054427298559&lt;/D&gt;&lt;D xsi:type="xsd:double"&gt;19.64503707923495&lt;/D&gt;&lt;D xsi:type="xsd:double"&gt;19.245022936161789&lt;/D&gt;&lt;D xsi:type="xsd:double"&gt;18.998989329035091&lt;/D&gt;&lt;D xsi:type="xsd:double"&gt;18.814557435607171&lt;/D&gt;&lt;D xsi:type="xsd:double"&gt;18.826716106276489&lt;/D&gt;&lt;D xsi:type="xsd:double"&gt;18.22989516612013&lt;/D&gt;&lt;D xsi:type="xsd:double"&gt;17.915039499906161&lt;/D&gt;&lt;D xsi:type="xsd:double"&gt;18.102858251688321&lt;/D&gt;&lt;D xsi:type="xsd:double"&gt;17.760772570411589&lt;/D&gt;&lt;D xsi:type="xsd:double"&gt;18.141909691158009&lt;/D&gt;&lt;D xsi:type="xsd:double"&gt;18.26657952934621&lt;/D&gt;&lt;D xsi:type="xsd:double"&gt;18.16253677476054&lt;/D&gt;&lt;D xsi:type="xsd:double"&gt;17.684739112670751&lt;/D&gt;&lt;D xsi:type="xsd:double"&gt;17.49706077256484&lt;/D&gt;&lt;D xsi:type="xsd:double"&gt;18.06288126062379&lt;/D&gt;&lt;D xsi:type="xsd:double"&gt;17.96870940728197&lt;/D&gt;&lt;D xsi:type="xsd:double"&gt;18.365612080323888&lt;/D&gt;&lt;D xsi:type="xsd:double"&gt;19.102434677728571&lt;/D&gt;&lt;D xsi:type="xsd:double"&gt;18.8306201894578&lt;/D&gt;&lt;D xsi:type="xsd:double"&gt;18.605263261459761&lt;/D&gt;&lt;D xsi:type="xsd:double"&gt;18.649068413384171&lt;/D&gt;&lt;D xsi:type="xsd:double"&gt;18.572039410296281&lt;/D&gt;&lt;D xsi:type="xsd:double"&gt;18.385039771874741&lt;/D&gt;&lt;D xsi:type="xsd:double"&gt;18.63418806721031&lt;/D&gt;&lt;D xsi:type="xsd:double"&gt;17.863606495612&lt;/D&gt;&lt;D xsi:type="xsd:double"&gt;18.923475268999&lt;/D&gt;&lt;D xsi:type="xsd:double"&gt;19.276197942271121&lt;/D&gt;&lt;D xsi:type="xsd:double"&gt;18.946483594065789&lt;/D&gt;&lt;D xsi:type="xsd:double"&gt;19.340743882328891&lt;/D&gt;&lt;D xsi:type="xsd:double"&gt;18.807019092556661&lt;/D&gt;&lt;D xsi:type="xsd:double"&gt;18.583961087956339&lt;/D&gt;&lt;D xsi:type="xsd:double"&gt;18.395160679418389&lt;/D&gt;&lt;D xsi:type="xsd:double"&gt;18.55043208280561&lt;/D&gt;&lt;D xsi:type="xsd:double"&gt;19.026853121974352&lt;/D&gt;&lt;D xsi:type="xsd:double"&gt;18.769462223599479&lt;/D&gt;&lt;D xsi:type="xsd:double"&gt;20.2412621945491&lt;/D&gt;&lt;D xsi:type="xsd:double"&gt;20.02737794587776&lt;/D&gt;&lt;D xsi:type="xsd:double"&gt;20.091517242026139&lt;/D&gt;&lt;D xsi:type="xsd:double"&gt;20.405289629340931&lt;/D&gt;&lt;D xsi:type="xsd:double"&gt;20.891044852108848&lt;/D&gt;&lt;D xsi:type="xsd:double"&gt;20.76418194641818&lt;/D&gt;&lt;D xsi:type="xsd:double"&gt;20.762005113671769&lt;/D&gt;&lt;D xsi:type="xsd:double"&gt;20.855912352784&lt;/D&gt;&lt;D xsi:type="xsd:double"&gt;21.427520777219389&lt;/D&gt;&lt;D xsi:type="xsd:double"&gt;21.471603969872639&lt;/D&gt;&lt;D xsi:type="xsd:double"&gt;22.353919884047048&lt;/D&gt;&lt;D xsi:type="xsd:double"&gt;22.485736737008629&lt;/D&gt;&lt;D xsi:type="xsd:double"&gt;22.421634744156481&lt;/D&gt;&lt;D xsi:type="xsd:double"&gt;22.605516722726161&lt;/D&gt;&lt;D xsi:type="xsd:double"&gt;23.104875968201341&lt;/D&gt;&lt;D xsi:type="xsd:double"&gt;22.837440881806621&lt;/D&gt;&lt;D xsi:type="xsd:double"&gt;22.833941233959141&lt;/D&gt;&lt;D xsi:type="xsd:double"&gt;23.029257220204141&lt;/D&gt;&lt;D xsi:type="xsd:double"&gt;23.2521503318056&lt;/D&gt;&lt;D xsi:type="xsd:double"&gt;23.54763665156441&lt;/D&gt;&lt;D xsi:type="xsd:double"&gt;23.183899796508651&lt;/D&gt;&lt;D xsi:type="xsd:double"&gt;23.423039914705779&lt;/D&gt;&lt;D xsi:type="xsd:double"&gt;23.491589725470011&lt;/D&gt;&lt;D xsi:type="xsd:double"&gt;23.298981974493451&lt;/D&gt;&lt;D xsi:type="xsd:double"&gt;22.81205119061477&lt;/D&gt;&lt;D xsi:type="xsd:double"&gt;22.8682631324081&lt;/D&gt;&lt;D xsi:type="xsd:double"&gt;22.469023046196021&lt;/D&gt;&lt;D xsi:type="xsd:double"&gt;22.590290530867229&lt;/D&gt;&lt;D xsi:type="xsd:double"&gt;22.125518351197542&lt;/D&gt;&lt;D xsi:type="xsd:double"&gt;21.96306851669361&lt;/D&gt;&lt;D xsi:type="xsd:double"&gt;21.651589885778929&lt;/D&gt;&lt;D xsi:type="xsd:double"&gt;21.341253441927751&lt;/D&gt;&lt;D xsi:type="xsd:double"&gt;21.30467537438642&lt;/D&gt;&lt;D xsi:type="xsd:double"&gt;21.221213818496391&lt;/D&gt;&lt;D xsi:type="xsd:double"&gt;20.6783595567067&lt;/D&gt;&lt;D xsi:type="xsd:double"&gt;21.0881125016518&lt;/D&gt;&lt;D xsi:type="xsd:double"&gt;20.838119187016009&lt;/D&gt;&lt;D xsi:type="xsd:double"&gt;20.768791878839551&lt;/D&gt;&lt;D xsi:type="xsd:double"&gt;21.332763782868781&lt;/D&gt;&lt;D xsi:type="xsd:double"&gt;21.10175481764059&lt;/D&gt;&lt;D xsi:type="xsd:double"&gt;21.380765553007109&lt;/D&gt;&lt;D xsi:type="xsd:double"&gt;20.749828253752781&lt;/D&gt;&lt;D xsi:type="xsd:double"&gt;21.437798988997169&lt;/D&gt;&lt;D xsi:type="xsd:double"&gt;21.03974152067395&lt;/D&gt;&lt;D xsi:type="xsd:double"&gt;20.997319988130329&lt;/D&gt;&lt;D xsi:type="xsd:double"&gt;20.5510270533361&lt;/D&gt;&lt;D xsi:type="xsd:double"&gt;20.647397340191109&lt;/D&gt;&lt;D xsi:type="xsd:double"&gt;21.433927906731249&lt;/D&gt;&lt;D xsi:type="xsd:double"&gt;21.90789931238853&lt;/D&gt;&lt;D xsi:type="xsd:double"&gt;22.16907207693977&lt;/D&gt;&lt;D xsi:type="xsd:double"&gt;21.671242411616451&lt;/D&gt;&lt;D xsi:type="xsd:double"&gt;21.23186874350683&lt;/D&gt;&lt;D xsi:type="xsd:double"&gt;22.7121815804288&lt;/D&gt;&lt;D xsi:type="xsd:double"&gt;23.5069505015018&lt;/D&gt;&lt;D xsi:type="xsd:double"&gt;22.907131373014469&lt;/D&gt;&lt;D xsi:type="xsd:double"&gt;23.410309954220921&lt;/D&gt;&lt;D xsi:type="xsd:double"&gt;22.935979126492349&lt;/D&gt;&lt;D xsi:type="xsd:double"&gt;22.75701872329693&lt;/D&gt;&lt;D xsi:type="xsd:double"&gt;23.102553635074809&lt;/D&gt;&lt;D xsi:type="xsd:double"&gt;22.51084633575331&lt;/D&gt;&lt;D xsi:type="xsd:double"&gt;22.980042418042871&lt;/D&gt;&lt;D xsi:type="xsd:double"&gt;23.20113713206613&lt;/D&gt;&lt;D xsi:type="xsd:double"&gt;23.33940208276335&lt;/D&gt;&lt;D xsi:type="xsd:double"&gt;23.31337426185522&lt;/D&gt;&lt;D xsi:type="xsd:double"&gt;23.466640284100009&lt;/D&gt;&lt;D xsi:type="xsd:double"&gt;23.42195741160609&lt;/D&gt;&lt;D xsi:type="xsd:double"&gt;23.7536566513744&lt;/D&gt;&lt;D xsi:type="xsd:double"&gt;23.31634600316093&lt;/D&gt;&lt;D xsi:type="xsd:double"&gt;23.48019199082356&lt;/D&gt;&lt;D xsi:type="xsd:double"&gt;23.99334399695071&lt;/D&gt;&lt;D xsi:type="xsd:double"&gt;24.799991026600239&lt;/D&gt;&lt;D xsi:type="xsd:double"&gt;24.649056369556209&lt;/D&gt;&lt;D xsi:type="xsd:double"&gt;25.086820721656721&lt;/D&gt;&lt;D xsi:type="xsd:double"&gt;25.986382030683139&lt;/D&gt;&lt;D xsi:type="xsd:double"&gt;24.947914677089969&lt;/D&gt;&lt;D xsi:type="xsd:double"&gt;26.033265496338611&lt;/D&gt;&lt;D xsi:type="xsd:double"&gt;25.734641779067989&lt;/D&gt;&lt;D xsi:type="xsd:double"&gt;25.29713525622229&lt;/D&gt;&lt;D xsi:type="xsd:double"&gt;24.9531219227449&lt;/D&gt;&lt;D xsi:type="xsd:double"&gt;25.48775272799768&lt;/D&gt;&lt;D xsi:type="xsd:double"&gt;24.787745068870731&lt;/D&gt;&lt;D xsi:type="xsd:double"&gt;25.286636128014159&lt;/D&gt;&lt;D xsi:type="xsd:double"&gt;25.16592241570941&lt;/D&gt;&lt;D xsi:type="xsd:double"&gt;24.452737001702658&lt;/D&gt;&lt;D xsi:type="xsd:double"&gt;24.3181126142356&lt;/D&gt;&lt;D xsi:type="xsd:double"&gt;24.244128088317382&lt;/D&gt;&lt;D xsi:type="xsd:double"&gt;24.54119989298562&lt;/D&gt;&lt;D xsi:type="xsd:double"&gt;24.925165718128849&lt;/D&gt;&lt;D xsi:type="xsd:double"&gt;26.704154911045372&lt;/D&gt;&lt;D xsi:type="xsd:double"&gt;26.37848095842304&lt;/D&gt;&lt;D xsi:type="xsd:double"&gt;26.607874003870819&lt;/D&gt;&lt;D xsi:type="xsd:double"&gt;26.27667931252283&lt;/D&gt;&lt;D xsi:type="xsd:double"&gt;26.45101864357153&lt;/D&gt;&lt;D xsi:type="xsd:double"&gt;26.820393834232831&lt;/D&gt;&lt;D xsi:type="xsd:double"&gt;26.394556094528969&lt;/D&gt;&lt;D xsi:type="xsd:double"&gt;26.798650203005518&lt;/D&gt;&lt;D xsi:type="xsd:double"&gt;27.242017333460421&lt;/D&gt;&lt;D xsi:type="xsd:double"&gt;26.75205742536691&lt;/D&gt;&lt;D xsi:type="xsd:double"&gt;26.52311775274466&lt;/D&gt;&lt;D xsi:type="xsd:double"&gt;26.571200969179689&lt;/D&gt;&lt;D xsi:type="xsd:double"&gt;26.313989781102659&lt;/D&gt;&lt;D xsi:type="xsd:double"&gt;26.426153393162991&lt;/D&gt;&lt;D xsi:type="xsd:double"&gt;26.65735082023339&lt;/D&gt;&lt;D xsi:type="xsd:double"&gt;26.39110696492752&lt;/D&gt;&lt;D xsi:type="xsd:double"&gt;25.685638685869922&lt;/D&gt;&lt;D xsi:type="xsd:double"&gt;25.555149685612442&lt;/D&gt;&lt;D xsi:type="xsd:double"&gt;25.702176551293238&lt;/D&gt;&lt;D xsi:type="xsd:double"&gt;24.808354617050689&lt;/D&gt;&lt;D xsi:type="xsd:double"&gt;25.256525570337839&lt;/D&gt;&lt;D xsi:type="xsd:double"&gt;24.897334574940128&lt;/D&gt;&lt;D xsi:type="xsd:double"&gt;24.366281890645769&lt;/D&gt;&lt;D xsi:type="xsd:double"&gt;24.947621538028709&lt;/D&gt;&lt;D xsi:type="xsd:double"&gt;24.95042056880634&lt;/D&gt;&lt;D xsi:type="xsd:double"&gt;25.23896178583189&lt;/D&gt;&lt;D xsi:type="xsd:double"&gt;25.02289532838968&lt;/D&gt;&lt;D xsi:type="xsd:double"&gt;24.831394187996519&lt;/D&gt;&lt;D xsi:type="xsd:double"&gt;24.87417964219723&lt;/D&gt;&lt;D xsi:type="xsd:double"&gt;24.579941364195822&lt;/D&gt;&lt;D xsi:type="xsd:double"&gt;24.846145171157762&lt;/D&gt;&lt;D xsi:type="xsd:double"&gt;24.29614217864707&lt;/D&gt;&lt;D xsi:type="xsd:double"&gt;24.14647222671233&lt;/D&gt;&lt;D xsi:type="xsd:double"&gt;25.613672305121529&lt;/D&gt;&lt;D xsi:type="xsd:double"&gt;25.906087850202692&lt;/D&gt;&lt;D xsi:type="xsd:double"&gt;25.225730975413569&lt;/D&gt;&lt;D xsi:type="xsd:double"&gt;25.265252763889659&lt;/D&gt;&lt;D xsi:type="xsd:double"&gt;25.57413763633599&lt;/D&gt;&lt;D xsi:type="xsd:double"&gt;25.069280298388769&lt;/D&gt;&lt;D xsi:type="xsd:double"&gt;25.609923282433108&lt;/D&gt;&lt;D xsi:type="xsd:double"&gt;25.832844665692221&lt;/D&gt;&lt;D xsi:type="xsd:double"&gt;25.38340845679128&lt;/D&gt;&lt;D xsi:type="xsd:double"&gt;26.12490092151759&lt;/D&gt;&lt;D xsi:type="xsd:double"&gt;25.774385002186889&lt;/D&gt;&lt;D xsi:type="xsd:double"&gt;26.2732001501&lt;/D&gt;&lt;D xsi:type="xsd:double"&gt;27.199888301207618&lt;/D&gt;&lt;D xsi:type="xsd:double"&gt;26.99365997401766&lt;/D&gt;&lt;D xsi:type="xsd:double"&gt;26.9419853216096&lt;/D&gt;&lt;D xsi:type="xsd:double"&gt;27.610358365855&lt;/D&gt;&lt;D xsi:type="xsd:double"&gt;27.21805241264726&lt;/D&gt;&lt;D xsi:type="xsd:double"&gt;26.8572007701133&lt;/D&gt;&lt;D xsi:type="xsd:double"&gt;25.894108824682309&lt;/D&gt;&lt;D xsi:type="xsd:double"&gt;26.006985746857112&lt;/D&gt;&lt;D xsi:type="xsd:double"&gt;26.494860704114078&lt;/D&gt;&lt;D xsi:type="xsd:double"&gt;26.21351627596496&lt;/D&gt;&lt;D xsi:type="xsd:double"&gt;27.162725007623621&lt;/D&gt;&lt;D xsi:type="xsd:double"&gt;26.534346383331251&lt;/D&gt;&lt;D xsi:type="xsd:double"&gt;24.028911746841271&lt;/D&gt;&lt;D xsi:type="xsd:double"&gt;14.523041905813111&lt;/D&gt;&lt;D xsi:type="xsd:double"&gt;15.44711364289787&lt;/D&gt;&lt;D xsi:type="xsd:double"&gt;15.305529828065421&lt;/D&gt;&lt;D xsi:type="xsd:double"&gt;14.83043684471269&lt;/D&gt;&lt;D xsi:type="xsd:double"&gt;15.53173733706454&lt;/D&gt;&lt;D xsi:type="xsd:double"&gt;14.977833178993111&lt;/D&gt;&lt;D xsi:type="xsd:double"&gt;14.30848497649189&lt;/D&gt;&lt;D xsi:type="xsd:double"&gt;14.122958329986959&lt;/D&gt;&lt;D xsi:type="xsd:double"&gt;14.828727657082419&lt;/D&gt;&lt;D xsi:type="xsd:double"&gt;14.293267640727629&lt;/D&gt;&lt;D xsi:type="xsd:double"&gt;14.89207048600877&lt;/D&gt;&lt;D xsi:type="xsd:double"&gt;14.204288365842681&lt;/D&gt;&lt;D xsi:type="xsd:double"&gt;14.5354890962148&lt;/D&gt;&lt;D xsi:type="xsd:double"&gt;14.535397092921709&lt;/D&gt;&lt;D xsi:type="xsd:double"&gt;14.229929001910771&lt;/D&gt;&lt;D xsi:type="xsd:double"&gt;13.747392026067489&lt;/D&gt;&lt;D xsi:type="xsd:double"&gt;13.90455289123655&lt;/D&gt;&lt;D xsi:type="xsd:double"&gt;14.04819397486413&lt;/D&gt;&lt;D xsi:type="xsd:double"&gt;13.480422606829981&lt;/D&gt;&lt;D xsi:type="xsd:double"&gt;16.07091168529746&lt;/D&gt;&lt;D xsi:type="xsd:double"&gt;18.154379013036731&lt;/D&gt;&lt;D xsi:type="xsd:double"&gt;16.80082934083018&lt;/D&gt;&lt;D xsi:type="xsd:double"&gt;15.540626681096221&lt;/D&gt;&lt;D xsi:type="xsd:double"&gt;17.15893808348239&lt;/D&gt;&lt;D xsi:type="xsd:double"&gt;16.623251303637812&lt;/D&gt;&lt;D xsi:type="xsd:double"&gt;17.241752709068411&lt;/D&gt;&lt;D xsi:type="xsd:double"&gt;17.23361939618286&lt;/D&gt;&lt;D xsi:type="xsd:double"&gt;17.114385258466982&lt;/D&gt;&lt;D xsi:type="xsd:double"&gt;17.0856258972705&lt;/D&gt;&lt;D xsi:type="xsd:double"&gt;17.5412053664494&lt;/D&gt;&lt;D xsi:type="xsd:double"&gt;17.770463616135629&lt;/D&gt;&lt;D xsi:type="xsd:double"&gt;17.880190030942579&lt;/D&gt;&lt;D xsi:type="xsd:double"&gt;17.887931684136241&lt;/D&gt;&lt;D xsi:type="xsd:double"&gt;17.961080653259149&lt;/D&gt;&lt;D xsi:type="xsd:double"&gt;17.879898176029229&lt;/D&gt;&lt;D xsi:type="xsd:double"&gt;17.516406132262482&lt;/D&gt;&lt;D xsi:type="xsd:double"&gt;17.280213527897011&lt;/D&gt;&lt;D xsi:type="xsd:double"&gt;16.63400853281534&lt;/D&gt;&lt;D xsi:type="xsd:double"&gt;17.19189287889937&lt;/D&gt;&lt;D xsi:type="xsd:double"&gt;18.00929048972208&lt;/D&gt;&lt;D xsi:type="xsd:double"&gt;18.24145123253556&lt;/D&gt;&lt;D xsi:type="xsd:double"&gt;18.442309036301111&lt;/D&gt;&lt;D xsi:type="xsd:double"&gt;18.347152058084749&lt;/D&gt;&lt;D xsi:type="xsd:double"&gt;18.567477996750579&lt;/D&gt;&lt;D xsi:type="xsd:double"&gt;18.646935082759889&lt;/D&gt;&lt;D xsi:type="xsd:double"&gt;17.299143646091689&lt;/D&gt;&lt;D xsi:type="xsd:double"&gt;17.55034087938753&lt;/D&gt;&lt;D xsi:type="xsd:double"&gt;17.59093974704453&lt;/D&gt;&lt;D xsi:type="xsd:double"&gt;17.288643737793588&lt;/D&gt;&lt;D xsi:type="xsd:double"&gt;17.65484463521593&lt;/D&gt;&lt;D xsi:type="xsd:double"&gt;17.635156358256811&lt;/D&gt;&lt;D xsi:type="xsd:double"&gt;17.61776132843131&lt;/D&gt;&lt;D xsi:type="xsd:double"&gt;17.8369653535484&lt;/D&gt;&lt;D xsi:type="xsd:double"&gt;17.70696710137576&lt;/D&gt;&lt;D xsi:type="xsd:double"&gt;17.751940375389161&lt;/D&gt;&lt;D xsi:type="xsd:double"&gt;17.512420768229251&lt;/D&gt;&lt;D xsi:type="xsd:double"&gt;17.605877898655361&lt;/D&gt;&lt;D xsi:type="xsd:double"&gt;17.291085290981229&lt;/D&gt;&lt;D xsi:type="xsd:double"&gt;17.029896408903081&lt;/D&gt;&lt;D xsi:type="xsd:double"&gt;17.364177173668232&lt;/D&gt;&lt;D xsi:type="xsd:double"&gt;16.6774598918609&lt;/D&gt;&lt;D xsi:type="xsd:double"&gt;16.31790410252804&lt;/D&gt;&lt;D xsi:type="xsd:double"&gt;18.597613715942948&lt;/D&gt;&lt;D xsi:type="xsd:double"&gt;19.208319698620009&lt;/D&gt;&lt;D xsi:type="xsd:double"&gt;18.91240130198852&lt;/D&gt;&lt;D xsi:type="xsd:double"&gt;19.14441620614171&lt;/D&gt;&lt;D xsi:type="xsd:double"&gt;19.2778612563821&lt;/D&gt;&lt;D xsi:type="xsd:double"&gt;19.28963559968695&lt;/D&gt;&lt;D xsi:type="xsd:double"&gt;19.331899665293442&lt;/D&gt;&lt;D xsi:type="xsd:double"&gt;19.347518811894389&lt;/D&gt;&lt;D xsi:type="xsd:double"&gt;19.144757562120141&lt;/D&gt;&lt;D xsi:type="xsd:double"&gt;19.457851476819879&lt;/D&gt;&lt;D xsi:type="xsd:double"&gt;19.85060442251665&lt;/D&gt;&lt;D xsi:type="xsd:double"&gt;19.645424797459619&lt;/D&gt;&lt;D xsi:type="xsd:double"&gt;19.44035536668957&lt;/D&gt;&lt;D xsi:type="xsd:double"&gt;19.55071285407691&lt;/D&gt;&lt;D xsi:type="xsd:double"&gt;19.795481789827889&lt;/D&gt;&lt;D xsi:type="xsd:double"&gt;19.223053128410211&lt;/D&gt;&lt;D xsi:type="xsd:double"&gt;19.49889326945987&lt;/D&gt;&lt;D xsi:type="xsd:double"&gt;19.248138121357989&lt;/D&gt;&lt;D xsi:type="xsd:double"&gt;19.299954143326129&lt;/D&gt;&lt;D xsi:type="xsd:double"&gt;19.144202214391051&lt;/D&gt;&lt;D xsi:type="xsd:double"&gt;18.718971560010139&lt;/D&gt;&lt;D xsi:type="xsd:double"&gt;18.755043935952749&lt;/D&gt;&lt;D xsi:type="xsd:double"&gt;19.447963012494679&lt;/D&gt;&lt;D xsi:type="xsd:double"&gt;19.100318096386189&lt;/D&gt;&lt;D xsi:type="xsd:double"&gt;18.95090579913559&lt;/D&gt;&lt;D xsi:type="xsd:double"&gt;19.465585708156581&lt;/D&gt;&lt;D xsi:type="xsd:double"&gt;20.62122839285637&lt;/D&gt;&lt;D xsi:type="xsd:double"&gt;20.34810778068428&lt;/D&gt;&lt;D xsi:type="xsd:double"&gt;20.15126484548216&lt;/D&gt;&lt;D xsi:type="xsd:double"&gt;20.27493985025615&lt;/D&gt;&lt;D xsi:type="xsd:double"&gt;19.837305007334329&lt;/D&gt;&lt;D xsi:type="xsd:double"&gt;19.145494717673358&lt;/D&gt;&lt;D xsi:type="xsd:double"&gt;19.180300974743759&lt;/D&gt;&lt;D xsi:type="xsd:double"&gt;19.11093380236397&lt;/D&gt;&lt;D xsi:type="xsd:double"&gt;18.2638241049098&lt;/D&gt;&lt;D xsi:type="xsd:double"&gt;18.095686134227069&lt;/D&gt;&lt;D xsi:type="xsd:double"&gt;18.23478761331075&lt;/D&gt;&lt;D xsi:type="xsd:double"&gt;17.7112754548602&lt;/D&gt;&lt;D xsi:type="xsd:double"&gt;17.975912892473&lt;/D&gt;&lt;D xsi:type="xsd:double"&gt;18.36961411962098&lt;/D&gt;&lt;D xsi:type="xsd:double"&gt;19.430402363909391&lt;/D&gt;&lt;D xsi:type="xsd:double"&gt;19.680179615465139&lt;/D&gt;&lt;D xsi:type="xsd:double"&gt;21.4291487594945&lt;/D&gt;&lt;D xsi:type="xsd:double"&gt;21.592544604674419&lt;/D&gt;&lt;D xsi:type="xsd:double"&gt;22.25956040660461&lt;/D&gt;&lt;D xsi:type="xsd:double"&gt;21.685937655911459&lt;/D&gt;&lt;D xsi:type="xsd:double"&gt;25.506094203752991&lt;/D&gt;&lt;D xsi:type="xsd:double"&gt;23.236923144892639&lt;/D&gt;&lt;D xsi:type="xsd:double"&gt;24.897424422954909&lt;/D&gt;&lt;D xsi:type="xsd:double"&gt;25.581713040961009&lt;/D&gt;&lt;D xsi:type="xsd:double"&gt;23.8932171303886&lt;/D&gt;&lt;D xsi:type="xsd:double"&gt;24.086666216589581&lt;/D&gt;&lt;D xsi:type="xsd:double"&gt;23.888718589083059&lt;/D&gt;&lt;D xsi:type="xsd:double"&gt;23.274638564234241&lt;/D&gt;&lt;D xsi:type="xsd:double"&gt;21.293286505157479&lt;/D&gt;&lt;D xsi:type="xsd:double"&gt;20.495733298689029&lt;/D&gt;&lt;D xsi:type="xsd:double"&gt;19.65279687347924&lt;/D&gt;&lt;D xsi:type="xsd:double"&gt;20.845732671326669&lt;/D&gt;&lt;D xsi:type="xsd:double"&gt;20.8115130743933&lt;/D&gt;&lt;D xsi:type="xsd:double"&gt;20.845454487434591&lt;/D&gt;&lt;D xsi:type="xsd:double"&gt;19.798115642021411&lt;/D&gt;&lt;D xsi:type="xsd:double"&gt;19.6940059904802&lt;/D&gt;&lt;D xsi:type="xsd:double"&gt;19.513260840626021&lt;/D&gt;&lt;D xsi:type="xsd:double"&gt;19.67508154561154&lt;/D&gt;&lt;D xsi:type="xsd:double"&gt;19.425016953256328&lt;/D&gt;&lt;D xsi:type="xsd:double"&gt;20.001737566941429&lt;/D&gt;&lt;D xsi:type="xsd:double"&gt;20.060669951134141&lt;/D&gt;&lt;D xsi:type="xsd:double"&gt;20.186986732940081&lt;/D&gt;&lt;D xsi:type="xsd:double"&gt;20.290822747260549&lt;/D&gt;&lt;D xsi:type="xsd:double"&gt;19.636330790534341&lt;/D&gt;&lt;D xsi:type="xsd:double"&gt;21.4242986491491&lt;/D&gt;&lt;D xsi:type="xsd:double"&gt;21.2415012021811&lt;/D&gt;&lt;D xsi:type="xsd:double"&gt;20.610497181674351&lt;/D&gt;&lt;D xsi:type="xsd:double"&gt;19.914826382773111&lt;/D&gt;&lt;D xsi:type="xsd:double"&gt;20.128819218675542&lt;/D&gt;&lt;D xsi:type="xsd:double"&gt;20.39696734642386&lt;/D&gt;&lt;D xsi:type="xsd:double"&gt;20.773726276662359&lt;/D&gt;&lt;D xsi:type="xsd:double"&gt;21.06540120003854&lt;/D&gt;&lt;D xsi:type="xsd:double"&gt;22.47707152515602&lt;/D&gt;&lt;D xsi:type="xsd:double"&gt;22.691883176821051&lt;/D&gt;&lt;D xsi:type="xsd:double"&gt;21.659280780202479&lt;/D&gt;&lt;D xsi:type="xsd:double"&gt;21.165353135204139&lt;/D&gt;&lt;D xsi:type="xsd:double"&gt;21.449590311323949&lt;/D&gt;&lt;D xsi:type="xsd:double"&gt;22.8993115611279&lt;/D&gt;&lt;D xsi:type="xsd:double"&gt;23.520972194092291&lt;/D&gt;&lt;D xsi:type="xsd:double"&gt;22.674689080070362&lt;/D&gt;&lt;D xsi:type="xsd:double"&gt;21.557376966820179&lt;/D&gt;&lt;D xsi:type="xsd:double"&gt;22.181433596241678&lt;/D&gt;&lt;D xsi:type="xsd:double"&gt;20.745923855713059&lt;/D&gt;&lt;D xsi:type="xsd:double"&gt;21.30325739620319&lt;/D&gt;&lt;D xsi:type="xsd:double"&gt;19.537199117547679&lt;/D&gt;&lt;D xsi:type="xsd:double"&gt;20.23391506294605&lt;/D&gt;&lt;D xsi:type="xsd:double"&gt;19.2637969352769&lt;/D&gt;&lt;D xsi:type="xsd:double"&gt;20.523418666941112&lt;/D&gt;&lt;D xsi:type="xsd:double"&gt;20.036040373064061&lt;/D&gt;&lt;D xsi:type="xsd:double"&gt;20.040258776682879&lt;/D&gt;&lt;D xsi:type="xsd:double"&gt;20.339529528385409&lt;/D&gt;&lt;D xsi:type="xsd:double"&gt;20.02697427349122&lt;/D&gt;&lt;D xsi:type="xsd:double"&gt;19.641537596285222&lt;/D&gt;&lt;D xsi:type="xsd:double"&gt;19.09307495922879&lt;/D&gt;&lt;D xsi:type="xsd:double"&gt;18.776619502323161&lt;/D&gt;&lt;D xsi:type="xsd:double"&gt;18.646685233564451&lt;/D&gt;&lt;D xsi:type="xsd:double"&gt;17.972389059093452&lt;/D&gt;&lt;D xsi:type="xsd:double"&gt;18.814290416178089&lt;/D&gt;&lt;D xsi:type="xsd:double"&gt;18.76573100757372&lt;/D&gt;&lt;D xsi:type="xsd:double"&gt;19.944954729634379&lt;/D&gt;&lt;D xsi:type="xsd:double"&gt;18.4475449858108&lt;/D&gt;&lt;D xsi:type="xsd:double"&gt;18.30279278602664&lt;/D&gt;&lt;D xsi:type="xsd:double"&gt;18.41281241193505&lt;/D&gt;&lt;D xsi:type="xsd:double"&gt;16.19450266598054&lt;/D&gt;&lt;D xsi:type="xsd:double"&gt;18.079281957281481&lt;/D&gt;&lt;D xsi:type="xsd:double"&gt;17.979693010145191&lt;/D&gt;&lt;D xsi:type="xsd:double"&gt;17.678578060636141&lt;/D&gt;&lt;D xsi:type="xsd:double"&gt;17.97818014470165&lt;/D&gt;&lt;D xsi:type="xsd:double"&gt;18.587649476037129&lt;/D&gt;&lt;D xsi:type="xsd:double"&gt;18.67102369689923&lt;/D&gt;&lt;D xsi:type="xsd:double"&gt;19.116175908283768&lt;/D&gt;&lt;D xsi:type="xsd:double"&gt;18.8952540516802&lt;/D&gt;&lt;D xsi:type="xsd:double"&gt;19.130995673239848&lt;/D&gt;&lt;D xsi:type="xsd:double"&gt;20.839097400688779&lt;/D&gt;&lt;D xsi:type="xsd:double"&gt;20.963419550406&lt;/D&gt;&lt;D xsi:type="xsd:double"&gt;20.9692067214731&lt;/D&gt;&lt;D xsi:type="xsd:double"&gt;20.836035560793231&lt;/D&gt;&lt;D xsi:type="xsd:double"&gt;20.28635167084655&lt;/D&gt;&lt;D xsi:type="xsd:double"&gt;20.831105096022771&lt;/D&gt;&lt;D xsi:type="xsd:double"&gt;18.609335468425559&lt;/D&gt;&lt;D xsi:type="xsd:double"&gt;18.360255678754029&lt;/D&gt;&lt;D xsi:type="xsd:double"&gt;18.7430193131937&lt;/D&gt;&lt;D xsi:type="xsd:double"&gt;18.840419145236389&lt;/D&gt;&lt;D xsi:type="xsd:double"&gt;18.000686590665889&lt;/D&gt;&lt;D xsi:type="xsd:double"&gt;17.98232670364682&lt;/D&gt;&lt;D xsi:type="xsd:double"&gt;19.906365843269331&lt;/D&gt;&lt;D xsi:type="xsd:double"&gt;18.918796</t>
        </r>
      </text>
    </comment>
    <comment ref="A78" authorId="0" shapeId="0">
      <text>
        <r>
          <rPr>
            <b/>
            <sz val="9"/>
            <color indexed="81"/>
            <rFont val="Tahoma"/>
            <charset val="1"/>
          </rPr>
          <t>338164871&lt;/D&gt;&lt;D xsi:type="xsd:double"&gt;19.055845362777969&lt;/D&gt;&lt;D xsi:type="xsd:double"&gt;18.336945060543751&lt;/D&gt;&lt;D xsi:type="xsd:double"&gt;18.93426312649088&lt;/D&gt;&lt;D xsi:type="xsd:double"&gt;18.65793467706801&lt;/D&gt;&lt;D xsi:type="xsd:double"&gt;18.3168512554492&lt;/D&gt;&lt;D xsi:type="xsd:double"&gt;18.37361014455011&lt;/D&gt;&lt;D xsi:type="xsd:double"&gt;17.090235400631851&lt;/D&gt;&lt;D xsi:type="xsd:double"&gt;17.593001552511879&lt;/D&gt;&lt;D xsi:type="xsd:double"&gt;17.349208360808419&lt;/D&gt;&lt;D xsi:type="xsd:double"&gt;17.5412828143882&lt;/D&gt;&lt;D xsi:type="xsd:double"&gt;18.11386442563045&lt;/D&gt;&lt;D xsi:type="xsd:double"&gt;18.816078539478841&lt;/D&gt;&lt;D xsi:type="xsd:double"&gt;17.558490977756151&lt;/D&gt;&lt;D xsi:type="xsd:double"&gt;17.878770081222779&lt;/D&gt;&lt;D xsi:type="xsd:double"&gt;17.398312263583019&lt;/D&gt;&lt;D xsi:type="xsd:double"&gt;17.60121305191695&lt;/D&gt;&lt;D xsi:type="xsd:double"&gt;16.868023655540121&lt;/D&gt;&lt;D xsi:type="xsd:double"&gt;17.562780339751491&lt;/D&gt;&lt;D xsi:type="xsd:double"&gt;16.77719964777053&lt;/D&gt;&lt;D xsi:type="xsd:double"&gt;16.946420260371958&lt;/D&gt;&lt;D xsi:type="xsd:double"&gt;16.592486125569231&lt;/D&gt;&lt;D xsi:type="xsd:double"&gt;16.543715209614209&lt;/D&gt;&lt;D xsi:type="xsd:double"&gt;15.40754378100657&lt;/D&gt;&lt;D xsi:type="xsd:double"&gt;15.00252537157643&lt;/D&gt;&lt;D xsi:type="xsd:double"&gt;15.82338245254422&lt;/D&gt;&lt;D xsi:type="xsd:double"&gt;16.223655918743759&lt;/D&gt;&lt;D xsi:type="xsd:double"&gt;15.40779127633995&lt;/D&gt;&lt;D xsi:type="xsd:double"&gt;15.20083447604744&lt;/D&gt;&lt;D xsi:type="xsd:double"&gt;14.878556972378419&lt;/D&gt;&lt;D xsi:type="xsd:double"&gt;14.473765592844851&lt;/D&gt;&lt;D xsi:type="xsd:double"&gt;14.953866211884289&lt;/D&gt;&lt;D xsi:type="xsd:double"&gt;14.388708203728131&lt;/D&gt;&lt;D xsi:type="xsd:double"&gt;14.828857109508389&lt;/D&gt;&lt;D xsi:type="xsd:double"&gt;14.586987745312429&lt;/D&gt;&lt;D xsi:type="xsd:double"&gt;14.005345861004679&lt;/D&gt;&lt;D xsi:type="xsd:double"&gt;13.940294437215821&lt;/D&gt;&lt;D xsi:type="xsd:double"&gt;14.24873004560579&lt;/D&gt;&lt;D xsi:type="xsd:double"&gt;14.42790888494047&lt;/D&gt;&lt;D xsi:type="xsd:double"&gt;14.51089871641453&lt;/D&gt;&lt;D xsi:type="xsd:double"&gt;16.0768527226711&lt;/D&gt;&lt;D xsi:type="xsd:double"&gt;15.902712587221711&lt;/D&gt;&lt;D xsi:type="xsd:double"&gt;16.2240144665424&lt;/D&gt;&lt;D xsi:type="xsd:double"&gt;15.54300194721232&lt;/D&gt;&lt;D xsi:type="xsd:double"&gt;16.143176554679311&lt;/D&gt;&lt;D xsi:type="xsd:double"&gt;16.00880207461508&lt;/D&gt;&lt;D xsi:type="xsd:double"&gt;15.354307172148641&lt;/D&gt;&lt;D xsi:type="xsd:double"&gt;15.945163402686971&lt;/D&gt;&lt;D xsi:type="xsd:double"&gt;16.352423334988551&lt;/D&gt;&lt;D xsi:type="xsd:double"&gt;16.298203965409829&lt;/D&gt;&lt;D xsi:type="xsd:double"&gt;16.198605975180509&lt;/D&gt;&lt;D xsi:type="xsd:double"&gt;15.779935848656&lt;/D&gt;&lt;D xsi:type="xsd:double"&gt;4.39708845174549&lt;/D&gt;&lt;D xsi:type="xsd:double"&gt;4.62669471966782&lt;/D&gt;&lt;D xsi:type="xsd:double"&gt;5.0540368230862986&lt;/D&gt;&lt;D xsi:type="xsd:double"&gt;5.38539334171955&lt;/D&gt;&lt;D xsi:type="xsd:double"&gt;5.7520193651368547&lt;/D&gt;&lt;D xsi:type="xsd:double"&gt;4.3864638318393352&lt;/D&gt;&lt;D xsi:type="xsd:double"&gt;4.6882654917883366&lt;/D&gt;&lt;D xsi:type="xsd:double"&gt;4.6189810705574619&lt;/D&gt;&lt;D xsi:type="xsd:double"&gt;5.1373650487481326&lt;/D&gt;&lt;D xsi:type="xsd:double"&gt;5.0895311898037132&lt;/D&gt;&lt;D xsi:type="xsd:double"&gt;4.9566847439437716&lt;/D&gt;&lt;D xsi:type="xsd:double"&gt;5.8630918428595278&lt;/D&gt;&lt;D xsi:type="xsd:double"&gt;5.7032059374683248&lt;/D&gt;&lt;D xsi:type="xsd:double"&gt;5.3205480261269518&lt;/D&gt;&lt;D xsi:type="xsd:double"&gt;5.3202497671100621&lt;/D&gt;&lt;D xsi:type="xsd:double"&gt;5.368311927702023&lt;/D&gt;&lt;D xsi:type="xsd:double"&gt;5.67007721797558&lt;/D&gt;&lt;D xsi:type="xsd:double"&gt;5.8812633694794707&lt;/D&gt;&lt;D xsi:type="xsd:double"&gt;5.1534531661423326&lt;/D&gt;&lt;D xsi:type="xsd:double"&gt;4.9353325253275946&lt;/D&gt;&lt;D xsi:type="xsd:double"&gt;3.7790849043078709&lt;/D&gt;&lt;D xsi:type="xsd:double"&gt;4.39470181228586&lt;/D&gt;&lt;D xsi:type="xsd:double"&gt;4.4291485986999657&lt;/D&gt;&lt;D xsi:type="xsd:double"&gt;3.8158522739069149&lt;/D&gt;&lt;D xsi:type="xsd:double"&gt;4.0396663207697276&lt;/D&gt;&lt;D xsi:type="xsd:double"&gt;3.9082143236424138&lt;/D&gt;&lt;D xsi:type="xsd:double"&gt;4.6169752727790216&lt;/D&gt;&lt;D xsi:type="xsd:double"&gt;4.8404981945726107&lt;/D&gt;&lt;D xsi:type="xsd:double"&gt;3.849090272038703&lt;/D&gt;&lt;D xsi:type="xsd:double"&gt;3.7300582801692719&lt;/D&gt;&lt;D xsi:type="xsd:double"&gt;4.2443395131904271&lt;/D&gt;&lt;D xsi:type="xsd:double"&gt;3.9478665543349938&lt;/D&gt;&lt;D xsi:type="xsd:double"&gt;3.457815474675582&lt;/D&gt;&lt;D xsi:type="xsd:double"&gt;3.8034493678167109&lt;/D&gt;&lt;D xsi:type="xsd:double"&gt;4.1017897837206867&lt;/D&gt;&lt;D xsi:type="xsd:double"&gt;4.4133360025646171&lt;/D&gt;&lt;D xsi:type="xsd:double"&gt;4.2366149773617288&lt;/D&gt;&lt;D xsi:type="xsd:double"&gt;3.7847037517916009&lt;/D&gt;&lt;D xsi:type="xsd:double"&gt;4.2077622530666261&lt;/D&gt;&lt;D xsi:type="xsd:double"&gt;3.3504342680988062&lt;/D&gt;&lt;D xsi:type="xsd:double"&gt;3.88591727451635&lt;/D&gt;&lt;D xsi:type="xsd:double"&gt;4.0643092641823&lt;/D&gt;&lt;D xsi:type="xsd:double"&gt;4.1874585293298159&lt;/D&gt;&lt;D xsi:type="xsd:double"&gt;5.232691374473271&lt;/D&gt;&lt;D xsi:type="xsd:double"&gt;4.8347799913523417&lt;/D&gt;&lt;D xsi:type="xsd:double"&gt;4.6700549077741513&lt;/D&gt;&lt;D xsi:type="xsd:double"&gt;4.95296461498825&lt;/D&gt;&lt;D xsi:type="xsd:double"&gt;5.0034698231756227&lt;/D&gt;&lt;D xsi:type="xsd:double"&gt;5.0548435283255291&lt;/D&gt;&lt;D xsi:type="xsd:double"&gt;4.4211795199317843&lt;/D&gt;&lt;D xsi:type="xsd:double"&gt;5.0736345929450248&lt;/D&gt;&lt;D xsi:type="xsd:double"&gt;5.040506459333173&lt;/D&gt;&lt;D xsi:type="xsd:double"&gt;5.1428682508477213&lt;/D&gt;&lt;D xsi:type="xsd:double"&gt;5.47123890834745&lt;/D&gt;&lt;D xsi:type="xsd:double"&gt;5.5153035924625611&lt;/D&gt;&lt;D xsi:type="xsd:double"&gt;5.1742340411105117&lt;/D&gt;&lt;D xsi:type="xsd:double"&gt;5.5672628235938886&lt;/D&gt;&lt;D xsi:type="xsd:double"&gt;5.2311126941396608&lt;/D&gt;&lt;D xsi:type="xsd:double"&gt;4.9335979487827091&lt;/D&gt;&lt;D xsi:type="xsd:double"&gt;4.7981850554480117&lt;/D&gt;&lt;D xsi:type="xsd:double"&gt;5.02049534919702&lt;/D&gt;&lt;D xsi:type="xsd:double"&gt;4.8110956571348877&lt;/D&gt;&lt;D xsi:type="xsd:double"&gt;4.7132969497574626&lt;/D&gt;&lt;D xsi:type="xsd:double"&gt;5.1680395648744826&lt;/D&gt;&lt;D xsi:type="xsd:double"&gt;4.976542265811239&lt;/D&gt;&lt;D xsi:type="xsd:double"&gt;5.8822770777151012&lt;/D&gt;&lt;D xsi:type="xsd:double"&gt;5.4238282126991386&lt;/D&gt;&lt;D xsi:type="xsd:double"&gt;5.3120122005524149&lt;/D&gt;&lt;D xsi:type="xsd:double"&gt;4.478432138504802&lt;/D&gt;&lt;D xsi:type="xsd:double"&gt;4.876797684703555&lt;/D&gt;&lt;D xsi:type="xsd:double"&gt;4.4953657326331689&lt;/D&gt;&lt;D xsi:type="xsd:double"&gt;4.3906389430971151&lt;/D&gt;&lt;D xsi:type="xsd:double"&gt;3.702222143941273&lt;/D&gt;&lt;D xsi:type="xsd:double"&gt;3.481809813187938&lt;/D&gt;&lt;D xsi:type="xsd:double"&gt;4.0111789552818342&lt;/D&gt;&lt;D xsi:type="xsd:double"&gt;3.789192395013226&lt;/D&gt;&lt;D xsi:type="xsd:double"&gt;3.61878511309883&lt;/D&gt;&lt;D xsi:type="xsd:double"&gt;3.9285122969457689&lt;/D&gt;&lt;D xsi:type="xsd:double"&gt;3.8052943699257908&lt;/D&gt;&lt;D xsi:type="xsd:double"&gt;3.7318036329883&lt;/D&gt;&lt;D xsi:type="xsd:double"&gt;3.9625619659893192&lt;/D&gt;&lt;D xsi:type="xsd:double"&gt;3.658350828846038&lt;/D&gt;&lt;D xsi:type="xsd:double"&gt;3.4237274615694329&lt;/D&gt;&lt;D xsi:type="xsd:double"&gt;2.9806539486974928&lt;/D&gt;&lt;D xsi:type="xsd:double"&gt;3.1655637195874911&lt;/D&gt;&lt;D xsi:type="xsd:double"&gt;2.9019419975033531&lt;/D&gt;&lt;D xsi:type="xsd:double"&gt;2.9140474432241268&lt;/D&gt;&lt;D xsi:type="xsd:double"&gt;2.672049311684439&lt;/D&gt;&lt;D xsi:type="xsd:double"&gt;2.7676911166435261&lt;/D&gt;&lt;D xsi:type="xsd:double"&gt;2.7756558840454808&lt;/D&gt;&lt;D xsi:type="xsd:double"&gt;2.7505184968316239&lt;/D&gt;&lt;D xsi:type="xsd:double"&gt;3.0477656250850411&lt;/D&gt;&lt;D xsi:type="xsd:double"&gt;2.7523767492596019&lt;/D&gt;&lt;D xsi:type="xsd:double"&gt;1.8601588937333831&lt;/D&gt;&lt;D xsi:type="xsd:double"&gt;2.572092452825526&lt;/D&gt;&lt;D xsi:type="xsd:double"&gt;2.2389347150833818&lt;/D&gt;&lt;D xsi:type="xsd:double"&gt;1.2336316398037741&lt;/D&gt;&lt;D xsi:type="xsd:double"&gt;1.6453077375170571&lt;/D&gt;&lt;D xsi:type="xsd:double"&gt;1.843518111390078&lt;/D&gt;&lt;D xsi:type="xsd:double"&gt;1.8542534996701361&lt;/D&gt;&lt;D xsi:type="xsd:double"&gt;2.2731699671051091&lt;/D&gt;&lt;D xsi:type="xsd:double"&gt;1.781964702549723&lt;/D&gt;&lt;D xsi:type="xsd:double"&gt;1.153708850422922&lt;/D&gt;&lt;D xsi:type="xsd:double"&gt;0.4890135606057836&lt;/D&gt;&lt;D xsi:type="xsd:double"&gt;0.54522389637943736&lt;/D&gt;&lt;D xsi:type="xsd:double"&gt;0.72018777776152276&lt;/D&gt;&lt;D xsi:type="xsd:double"&gt;1.468901684954121&lt;/D&gt;&lt;D xsi:type="xsd:double"&gt;0.58363466554434562&lt;/D&gt;&lt;D xsi:type="xsd:double"&gt;0.32816877242276232&lt;/D&gt;&lt;D xsi:type="xsd:double"&gt;0.42556319445330448&lt;/D&gt;&lt;D xsi:type="xsd:double"&gt;0.067117929897121412&lt;/D&gt;&lt;D xsi:type="xsd:double"&gt;0.1828217137589607&lt;/D&gt;&lt;D xsi:type="xsd:double"&gt;0.1628133785403548&lt;/D&gt;&lt;D xsi:type="xsd:double"&gt;-0.44361557471045038&lt;/D&gt;&lt;D xsi:type="xsd:double"&gt;-0.28322078648766391&lt;/D&gt;&lt;D xsi:type="xsd:double"&gt;-0.13093236973414221&lt;/D&gt;&lt;D xsi:type="xsd:double"&gt;-0.26949184792151692&lt;/D&gt;&lt;D xsi:type="xsd:double"&gt;-0.55900066831053086&lt;/D&gt;&lt;D xsi:type="xsd:double"&gt;-0.49491937247678353&lt;/D&gt;&lt;D xsi:type="xsd:double"&gt;-0.29848564323655352&lt;/D&gt;&lt;D xsi:type="xsd:double"&gt;-0.81135220801553576&lt;/D&gt;&lt;D xsi:type="xsd:double"&gt;-0.19642573512708009&lt;/D&gt;&lt;D xsi:type="xsd:double"&gt;-0.30843112070260281&lt;/D&gt;&lt;D xsi:type="xsd:double"&gt;-0.0844986128064603&lt;/D&gt;&lt;D xsi:type="xsd:double"&gt;-0.16979098999865211&lt;/D&gt;&lt;D xsi:type="xsd:double"&gt;0.1268171036465208&lt;/D&gt;&lt;D xsi:type="xsd:double"&gt;0.40702586660514228&lt;/D&gt;&lt;D xsi:type="xsd:double"&gt;0.34009146186278688&lt;/D&gt;&lt;D xsi:type="xsd:double"&gt;0.0911004787808625&lt;/D&gt;&lt;D xsi:type="xsd:double"&gt;0.46015941731279347&lt;/D&gt;&lt;D xsi:type="xsd:double"&gt;0.67138731216490943&lt;/D&gt;&lt;D xsi:type="xsd:double"&gt;0.26717189492066479&lt;/D&gt;&lt;D xsi:type="xsd:double"&gt;0.63297009475447963&lt;/D&gt;&lt;D xsi:type="xsd:double"&gt;0.47464072241315608&lt;/D&gt;&lt;D xsi:type="xsd:double"&gt;0.24580339107199589&lt;/D&gt;&lt;D xsi:type="xsd:double"&gt;0.17047890735726939&lt;/D&gt;&lt;D xsi:type="xsd:double"&gt;-0.35488713860786653&lt;/D&gt;&lt;D xsi:type="xsd:double"&gt;-0.71366827467035476&lt;/D&gt;&lt;D xsi:type="xsd:double"&gt;-0.87046782339679118&lt;/D&gt;&lt;D xsi:type="xsd:double"&gt;-1.214731364786114&lt;/D&gt;&lt;D xsi:type="xsd:double"&gt;-1.1316754222148979&lt;/D&gt;&lt;D xsi:type="xsd:double"&gt;-1.5055245074445129&lt;/D&gt;&lt;D xsi:type="xsd:double"&gt;-1.2522654907916371&lt;/D&gt;&lt;D xsi:type="xsd:double"&gt;-1.16345359913171&lt;/D&gt;&lt;D xsi:type="xsd:double"&gt;-1.290309391284441&lt;/D&gt;&lt;D xsi:type="xsd:double"&gt;-0.9578891250675462&lt;/D&gt;&lt;D xsi:type="xsd:double"&gt;-1.010839004486729&lt;/D&gt;&lt;D xsi:type="xsd:double"&gt;-0.58369207483897789&lt;/D&gt;&lt;D xsi:type="xsd:double"&gt;-0.56134535845097955&lt;/D&gt;&lt;D xsi:type="xsd:double"&gt;-0.67627395128718382&lt;/D&gt;&lt;D xsi:type="xsd:double"&gt;-0.64940286935762914&lt;/D&gt;&lt;D xsi:type="xsd:double"&gt;-0.8321594049892278&lt;/D&gt;&lt;D xsi:type="xsd:double"&gt;-0.858213855474745&lt;/D&gt;&lt;D xsi:type="xsd:double"&gt;-1.12171946874302&lt;/D&gt;&lt;D xsi:type="xsd:double"&gt;-1.3694711822993611&lt;/D&gt;&lt;D xsi:type="xsd:double"&gt;-1.364053693230181&lt;/D&gt;&lt;D xsi:type="xsd:double"&gt;-1.2210875108191861&lt;/D&gt;&lt;D xsi:type="xsd:double"&gt;-1.5447339718967481&lt;/D&gt;&lt;D xsi:type="xsd:double"&gt;-1.5510105613424581&lt;/D&gt;&lt;D xsi:type="xsd:double"&gt;-1.940141148671739&lt;/D&gt;&lt;D xsi:type="xsd:double"&gt;-1.934648240797431&lt;/D&gt;&lt;D xsi:type="xsd:double"&gt;-1.7082554772447021&lt;/D&gt;&lt;D xsi:type="xsd:double"&gt;-1.711443147964858&lt;/D&gt;&lt;D xsi:type="xsd:double"&gt;-1.602046915337914&lt;/D&gt;&lt;D xsi:type="xsd:double"&gt;-1.9656773349383221&lt;/D&gt;&lt;D xsi:type="xsd:double"&gt;-1.622555753503623&lt;/D&gt;&lt;D xsi:type="xsd:double"&gt;-2.206881753560507&lt;/D&gt;&lt;D xsi:type="xsd:double"&gt;-1.97159216431941&lt;/D&gt;&lt;D xsi:type="xsd:double"&gt;-2.5040566276230289&lt;/D&gt;&lt;D xsi:type="xsd:double"&gt;-2.9118483387856822&lt;/D&gt;&lt;D xsi:type="xsd:double"&gt;-2.5756411443772742&lt;/D&gt;&lt;D xsi:type="xsd:double"&gt;-3.0560041610048421&lt;/D&gt;&lt;D xsi:type="xsd:double"&gt;-2.3613763248467108&lt;/D&gt;&lt;D xsi:type="xsd:double"&gt;-2.2783053147472372&lt;/D&gt;&lt;D xsi:type="xsd:double"&gt;-2.022081155428558&lt;/D&gt;&lt;D xsi:type="xsd:double"&gt;-1.5474663081503159&lt;/D&gt;&lt;D xsi:type="xsd:double"&gt;-2.314080682821392&lt;/D&gt;&lt;D xsi:type="xsd:double"&gt;-1.948080587467635&lt;/D&gt;&lt;D xsi:type="xsd:double"&gt;-2.5302439029537589&lt;/D&gt;&lt;D xsi:type="xsd:double"&gt;-2.152028791451114&lt;/D&gt;&lt;D xsi:type="xsd:double"&gt;-2.2329430233216452&lt;/D&gt;&lt;D xsi:type="xsd:double"&gt;-2.573075210866798&lt;/D&gt;&lt;D xsi:type="xsd:double"&gt;-2.8159954605591988&lt;/D&gt;&lt;D xsi:type="xsd:double"&gt;-3.0359221564218468&lt;/D&gt;&lt;D xsi:type="xsd:double"&gt;-3.0080336270350219&lt;/D&gt;&lt;D xsi:type="xsd:double"&gt;-2.9031931508683519&lt;/D&gt;&lt;D xsi:type="xsd:double"&gt;-2.5607396516730629&lt;/D&gt;&lt;D xsi:type="xsd:double"&gt;-2.6221843111859569&lt;/D&gt;&lt;D xsi:type="xsd:double"&gt;-2.885201039934949&lt;/D&gt;&lt;D xsi:type="xsd:double"&gt;-2.4666154571473609&lt;/D&gt;&lt;D xsi:type="xsd:double"&gt;-2.6094901026368662&lt;/D&gt;&lt;D xsi:type="xsd:double"&gt;-2.847355688751855&lt;/D&gt;&lt;D xsi:type="xsd:double"&gt;-2.4974398665224&lt;/D&gt;&lt;D xsi:type="xsd:double"&gt;-2.302202914336128&lt;/D&gt;&lt;D xsi:type="xsd:double"&gt;-2.2757238812058711&lt;/D&gt;&lt;D xsi:type="xsd:double"&gt;-2.281832141627167&lt;/D&gt;&lt;D xsi:type="xsd:double"&gt;-2.467886400047818&lt;/D&gt;&lt;D xsi:type="xsd:double"&gt;-2.60426734076847&lt;/D&gt;&lt;D xsi:type="xsd:double"&gt;-2.232832068620076&lt;/D&gt;&lt;D xsi:type="xsd:double"&gt;-1.973481957541211&lt;/D&gt;&lt;D xsi:type="xsd:double"&gt;-2.05037095140194&lt;/D&gt;&lt;D xsi:type="xsd:double"&gt;-2.0489976850645348&lt;/D&gt;&lt;D xsi:type="xsd:double"&gt;-2.2909677589906909&lt;/D&gt;&lt;D xsi:type="xsd:double"&gt;-2.23011316406781&lt;/D&gt;&lt;D xsi:type="xsd:double"&gt;-2.322051160359508&lt;/D&gt;&lt;D xsi:type="xsd:double"&gt;-2.2846120028334691&lt;/D&gt;&lt;D xsi:type="xsd:double"&gt;-2.11197509177411&lt;/D&gt;&lt;D xsi:type="xsd:double"&gt;-1.5233619743784339&lt;/D&gt;&lt;D xsi:type="xsd:double"&gt;-2.175433672958377&lt;/D&gt;&lt;D xsi:type="xsd:double"&gt;-2.688266850021237&lt;/D&gt;&lt;D xsi:type="xsd:double"&gt;-2.1136412910789422&lt;/D&gt;&lt;D xsi:type="xsd:double"&gt;-2.2443578350361828&lt;/D&gt;&lt;D xsi:type="xsd:double"&gt;-2.2095853433661339&lt;/D&gt;&lt;D xsi:type="xsd:double"&gt;-2.1155493776653782&lt;/D&gt;&lt;D xsi:type="xsd:double"&gt;-2.095025564339847&lt;/D&gt;&lt;D xsi:type="xsd:double"&gt;-2.2040705356915309&lt;/D&gt;&lt;D xsi:type="xsd:double"&gt;-2.2967051299500558&lt;/D&gt;&lt;D xsi:type="xsd:double"&gt;-2.2117276766880529&lt;/D&gt;&lt;D xsi:type="xsd:double"&gt;-2.0897797248741048&lt;/D&gt;&lt;D xsi:type="xsd:double"&gt;-2.217854500042002&lt;/D&gt;&lt;D xsi:type="xsd:double"&gt;-2.396591774724079&lt;/D&gt;&lt;D xsi:type="xsd:double"&gt;-2.4087907408523179&lt;/D&gt;&lt;D xsi:type="xsd:double"&gt;-2.4443958602551281&lt;/D&gt;&lt;D xsi:type="xsd:double"&gt;-2.393337256286769&lt;/D&gt;&lt;D xsi:type="xsd:double"&gt;-2.162978827498458&lt;/D&gt;&lt;D xsi:type="xsd:double"&gt;-2.4392264836304021&lt;/D&gt;&lt;D xsi:type="xsd:double"&gt;-2.246636841200218&lt;/D&gt;&lt;D xsi:type="xsd:double"&gt;-2.0200118584716669&lt;/D&gt;&lt;D xsi:type="xsd:double"&gt;-1.714024005748285&lt;/D&gt;&lt;D xsi:type="xsd:double"&gt;-1.700940181437659&lt;/D&gt;&lt;D xsi:type="xsd:double"&gt;-1.625451637987211&lt;/D&gt;&lt;D xsi:type="xsd:double"&gt;-1.7732823380601741&lt;/D&gt;&lt;D xsi:type="xsd:double"&gt;-0.78465973601704619&lt;/D&gt;&lt;D xsi:type="xsd:double"&gt;-0.902780162070264&lt;/D&gt;&lt;D xsi:type="xsd:double"&gt;-1.093216543100535&lt;/D&gt;&lt;D xsi:type="xsd:double"&gt;-0.44666151286211148&lt;/D&gt;&lt;D xsi:type="xsd:double"&gt;-0.98448557533559988&lt;/D&gt;&lt;D xsi:type="xsd:double"&gt;-0.93164468379543131&lt;/D&gt;&lt;D xsi:type="xsd:double"&gt;-0.9886737086191163&lt;/D&gt;&lt;D xsi:type="xsd:double"&gt;-0.655505448383126&lt;/D&gt;&lt;D xsi:type="xsd:double"&gt;-1.1399713535856071&lt;/D&gt;&lt;D xsi:type="xsd:double"&gt;-1.292267740700668&lt;/D&gt;&lt;D xsi:type="xsd:double"&gt;-1.05414122509384&lt;/D&gt;&lt;D xsi:type="xsd:double"&gt;-1.1939814446306289&lt;/D&gt;&lt;D xsi:type="xsd:double"&gt;-1.0443760970900631&lt;/D&gt;&lt;D xsi:type="xsd:double"&gt;-0.36414279349090217&lt;/D&gt;&lt;D xsi:type="xsd:double"&gt;-0.78800197637349734&lt;/D&gt;&lt;D xsi:type="xsd:double"&gt;8.910235246884266&lt;/D&gt;&lt;D xsi:type="xsd:double"&gt;8.7854137154636458&lt;/D&gt;&lt;D xsi:type="xsd:double"&gt;9.6514454967662218&lt;/D&gt;&lt;D xsi:type="xsd:double"&gt;8.9870313999698066&lt;/D&gt;&lt;D xsi:type="xsd:double"&gt;9.07004023718786&lt;/D&gt;&lt;D xsi:type="xsd:double"&gt;8.7131596092913455&lt;/D&gt;&lt;D xsi:type="xsd:double"&gt;8.4106418385045973&lt;/D&gt;&lt;D xsi:type="xsd:double"&gt;8.5535866419486428&lt;/D&gt;&lt;D xsi:type="xsd:double"&gt;9.05724756293305&lt;/D&gt;&lt;D xsi:type="xsd:double"&gt;9.2351558944884982&lt;/D&gt;&lt;D xsi:type="xsd:double"&gt;8.9379527146212272&lt;/D&gt;&lt;D xsi:type="xsd:double"&gt;9.0201652038763047&lt;/D&gt;&lt;D xsi:type="xsd:double"&gt;9.3022600783459577&lt;/D&gt;&lt;D xsi:type="xsd:double"&gt;9.2337785406621542&lt;/D&gt;&lt;D xsi:type="xsd:double"&gt;9.2538511462799864&lt;/D&gt;&lt;D xsi:type="xsd:double"&gt;9.828763693539095&lt;/D&gt;&lt;D xsi:type="xsd:double"&gt;9.70493565028273&lt;/D&gt;&lt;D xsi:type="xsd:double"&gt;9.627325405678274&lt;/D&gt;&lt;D xsi:type="xsd:double"&gt;8.43848300191551&lt;/D&gt;&lt;D xsi:type="xsd:double"&gt;8.502035615437471&lt;/D&gt;&lt;D xsi:type="xsd:double"&gt;9.02537085050368&lt;/D&gt;&lt;D xsi:type="xsd:double"&gt;8.9979330744910566&lt;/D&gt;&lt;D xsi:type="xsd:double"&gt;9.92731221070271&lt;/D&gt;&lt;D xsi:type="xsd:double"&gt;9.632248135722083&lt;/D&gt;&lt;D xsi:type="xsd:double"&gt;9.5024349533202539&lt;/D&gt;&lt;D xsi:type="xsd:double"&gt;9.501280311721338&lt;/D&gt;&lt;D xsi:type="xsd:double"&gt;9.4471784294624541&lt;/D&gt;&lt;D xsi:type="xsd:double"&gt;9.2963714929089765&lt;/D&gt;&lt;D xsi:type="xsd:double"&gt;9.6321966577903879&lt;/D&gt;&lt;D xsi:type="xsd:double"&gt;9.8021257090450966&lt;/D&gt;&lt;D xsi:type="xsd:double"&gt;9.9866880385326517&lt;/D&gt;&lt;D xsi:type="xsd:double"&gt;10.26030618450814&lt;/D&gt;&lt;D xsi:type="xsd:double"&gt;9.9727284017933755&lt;/D&gt;&lt;D xsi:type="xsd:double"&gt;10.14183852745095&lt;/D&gt;&lt;D xsi:type="xsd:double"&gt;10.50226573673876&lt;/D&gt;&lt;D xsi:type="xsd:double"&gt;10.17557386663767&lt;/D&gt;&lt;D xsi:type="xsd:double"&gt;9.7943677383212435&lt;/D&gt;&lt;D xsi:type="xsd:double"&gt;9.7346973764139&lt;/D&gt;&lt;D xsi:type="xsd:double"&gt;9.8697104092836625&lt;/D&gt;&lt;D xsi:type="xsd:double"&gt;9.8560661825831&lt;/D&gt;&lt;D xsi:type="xsd:double"&gt;10.2583513679913&lt;/D&gt;&lt;D xsi:type="xsd:double"&gt;10.50066740452376&lt;/D&gt;&lt;D xsi:type="xsd:double"&gt;10.153104942400031&lt;/D&gt;&lt;D xsi:type="xsd:double"&gt;10.612475185930011&lt;/D&gt;&lt;D xsi:type="xsd:double"&gt;10.19582238792391&lt;/D&gt;&lt;D xsi:type="xsd:double"&gt;9.9235771469349&lt;/D&gt;&lt;D xsi:type="xsd:double"&gt;10.04242238649457&lt;/D&gt;&lt;D xsi:type="xsd:double"&gt;10.340548867238541&lt;/D&gt;&lt;D xsi:type="xsd:double"&gt;10.176471855175761&lt;/D&gt;&lt;D xsi:type="xsd:double"&gt;10.00220950194287&lt;/D&gt;&lt;D xsi:type="xsd:double"&gt;10.183511529281491&lt;/D&gt;&lt;D xsi:type="xsd:double"&gt;10.484316144233761&lt;/D&gt;&lt;D xsi:type="xsd:double"&gt;10.624983481880459&lt;/D&gt;&lt;D xsi:type="xsd:double"&gt;10.793274283218461&lt;/D&gt;&lt;D xsi:type="xsd:double"&gt;11.207495378657789&lt;/D&gt;&lt;D xsi:type="xsd:double"&gt;11.103509351157809&lt;/D&gt;&lt;D xsi:type="xsd:double"&gt;10.82370660604408&lt;/D&gt;&lt;D xsi:type="xsd:double"&gt;10.93379798267325&lt;/D&gt;&lt;D xsi:type="xsd:double"&gt;11.31087676448284&lt;/D&gt;&lt;D xsi:type="xsd:double"&gt;11.65370028180033&lt;/D&gt;&lt;D xsi:type="xsd:double"&gt;11.34665834997627&lt;/D&gt;&lt;D xsi:type="xsd:double"&gt;11.73094414981119&lt;/D&gt;&lt;D xsi:type="xsd:double"&gt;11.80039974394872&lt;/D&gt;&lt;D xsi:type="xsd:double"&gt;11.761658931871979&lt;/D&gt;&lt;D xsi:type="xsd:double"&gt;11.60492671156767&lt;/D&gt;&lt;D xsi:type="xsd:double"&gt;12.75666134988591&lt;/D&gt;&lt;D xsi:type="xsd:double"&gt;12.668437499388039&lt;/D&gt;&lt;D xsi:type="xsd:double"&gt;13.22222450841114&lt;/D&gt;&lt;D xsi:type="xsd:double"&gt;13.4089847609025&lt;/D&gt;&lt;D xsi:type="xsd:double"&gt;13.4366792879834&lt;/D&gt;&lt;D xsi:type="xsd:double"&gt;13.426344714783911&lt;/D&gt;&lt;D xsi:type="xsd:double"&gt;13.241793340685129&lt;/D&gt;&lt;D xsi:type="xsd:double"&gt;13.330072590032749&lt;/D&gt;&lt;D xsi:type="xsd:double"&gt;13.257606026396839&lt;/D&gt;&lt;D xsi:type="xsd:double"&gt;12.904218367208051&lt;/D&gt;&lt;D xsi:type="xsd:double"&gt;12.802154397848531&lt;/D&gt;&lt;D xsi:type="xsd:double"&gt;13.31276130576102&lt;/D&gt;&lt;D xsi:type="xsd:double"&gt;11.765970732673139&lt;/D&gt;&lt;D xsi:type="xsd:double"&gt;11.89269200645634&lt;/D&gt;&lt;D xsi:type="xsd:double"&gt;12.066430288719859&lt;/D&gt;&lt;D xsi:type="xsd:double"&gt;12.81800327372684&lt;/D&gt;&lt;D xsi:type="xsd:double"&gt;13.46348051538522&lt;/D&gt;&lt;D xsi:type="xsd:double"&gt;13.044310079452639&lt;/D&gt;&lt;D xsi:type="xsd:double"&gt;11.877653270940771&lt;/D&gt;&lt;D xsi:type="xsd:double"&gt;12.252813692412181&lt;/D&gt;&lt;D xsi:type="xsd:double"&gt;12.328381914006361&lt;/D&gt;&lt;D xsi:type="xsd:double"&gt;12.17857003086584&lt;/D&gt;&lt;D xsi:type="xsd:double"&gt;11.68632126420688&lt;/D&gt;&lt;D xsi:type="xsd:double"&gt;11.81821054599876&lt;/D&gt;&lt;D xsi:type="xsd:double"&gt;11.94535614362777&lt;/D&gt;&lt;D xsi:type="xsd:double"&gt;11.94899926046668&lt;/D&gt;&lt;D xsi:type="xsd:double"&gt;11.66515910391033&lt;/D&gt;&lt;D xsi:type="xsd:double"&gt;11.22766424953641&lt;/D&gt;&lt;D xsi:type="xsd:double"&gt;10.796665474707339&lt;/D&gt;&lt;D xsi:type="xsd:double"&gt;10.8132341301128&lt;/D&gt;&lt;D xsi:type="xsd:double"&gt;9.8167966713743642&lt;/D&gt;&lt;D xsi:type="xsd:double"&gt;9.56816058413079&lt;/D&gt;&lt;D xsi:type="xsd:double"&gt;9.6805297452222572&lt;/D&gt;&lt;D xsi:type="xsd:double"&gt;9.7386448205121656&lt;/D&gt;&lt;D xsi:type="xsd:double"&gt;9.6194812797650719&lt;/D&gt;&lt;D xsi:type="xsd:double"&gt;9.9273158321388237&lt;/D&gt;&lt;D xsi:type="xsd:double"&gt;10.20373539138161&lt;/D&gt;&lt;D xsi:type="xsd:double"&gt;10.5074597368734&lt;/D&gt;&lt;D xsi:type="xsd:double"&gt;10.460734448858229&lt;/D&gt;&lt;D xsi:type="xsd:double"&gt;10.26819559530791&lt;/D&gt;&lt;D xsi:type="xsd:double"&gt;11.21339267837322&lt;/D&gt;&lt;D xsi:type="xsd:double"&gt;11.5466216056639&lt;/D&gt;&lt;D xsi:type="xsd:double"&gt;11.17721585185641&lt;/D&gt;&lt;D xsi:type="xsd:double"&gt;11.09663670872135&lt;/D&gt;&lt;D xsi:type="xsd:double"&gt;10.55769514782865&lt;/D&gt;&lt;D xsi:type="xsd:double"&gt;9.7984068155267661&lt;/D&gt;&lt;D xsi:type="xsd:double"&gt;9.6774324161841818&lt;/D&gt;&lt;D xsi:type="xsd:double"&gt;9.7289924247745443&lt;/D&gt;&lt;D xsi:type="xsd:double"&gt;9.40940047951452&lt;/D&gt;&lt;D xsi:type="xsd:double"&gt;10.234516312467891&lt;/D&gt;&lt;D xsi:type="xsd:double"&gt;10.20333277448554&lt;/D&gt;&lt;D xsi:type="xsd:double"&gt;9.7464515815055943&lt;/D&gt;&lt;D xsi:type="xsd:double"&gt;9.8165545425959788&lt;/D&gt;&lt;D xsi:type="xsd:double"&gt;9.6907738560205061&lt;/D&gt;&lt;D xsi:type="xsd:double"&gt;9.8620981233867955&lt;/D&gt;&lt;D xsi:type="xsd:double"&gt;10.56677863229028&lt;/D&gt;&lt;D xsi:type="xsd:double"&gt;10.466475543498859&lt;/D&gt;&lt;D xsi:type="xsd:double"&gt;10.545434060211679&lt;/D&gt;&lt;D xsi:type="xsd:double"&gt;10.037522606108009&lt;/D&gt;&lt;D xsi:type="xsd:double"&gt;9.82481647029184&lt;/D&gt;&lt;D xsi:type="xsd:double"&gt;10.102252537147731&lt;/D&gt;&lt;D xsi:type="xsd:double"&gt;9.7877486925118653&lt;/D&gt;&lt;D xsi:type="xsd:double"&gt;9.7543864927292372&lt;/D&gt;&lt;D xsi:type="xsd:double"&gt;10.55811978913146&lt;/D&gt;&lt;D xsi:type="xsd:double"&gt;10.220898392910391&lt;/D&gt;&lt;D xsi:type="xsd:double"&gt;10.397516846695551&lt;/D&gt;&lt;D xsi:type="xsd:double"&gt;10.632094501082779&lt;/D&gt;&lt;D xsi:type="xsd:double"&gt;10.533297336368&lt;/D&gt;&lt;D xsi:type="xsd:double"&gt;9.9133638330063985&lt;/D&gt;&lt;D xsi:type="xsd:double"&gt;9.49080328210213&lt;/D&gt;&lt;D xsi:type="xsd:double"&gt;9.6837186677130553&lt;/D&gt;&lt;D xsi:type="xsd:double"&gt;9.13802026986832&lt;/D&gt;&lt;D xsi:type="xsd:double"&gt;9.3204455779895223&lt;/D&gt;&lt;D xsi:type="xsd:double"&gt;9.5869792319234985&lt;/D&gt;&lt;D xsi:type="xsd:double"&gt;9.7376017883287531&lt;/D&gt;&lt;D xsi:type="xsd:double"&gt;9.4449522779198158&lt;/D&gt;&lt;D xsi:type="xsd:double"&gt;9.6115846644744423&lt;/D&gt;&lt;D xsi:type="xsd:double"&gt;10.207442409207911&lt;/D&gt;&lt;D xsi:type="xsd:double"&gt;10.16537490638353&lt;/D&gt;&lt;D xsi:type="xsd:double"&gt;9.8089600619735648&lt;/D&gt;&lt;D xsi:type="xsd:double"&gt;9.9013174022729658&lt;/D&gt;&lt;D xsi:type="xsd:double"&gt;10.14889992351323&lt;/D&gt;&lt;D xsi:type="xsd:double"&gt;9.8448509889811184&lt;/D&gt;&lt;D xsi:type="xsd:double"&gt;9.9132447198142426&lt;/D&gt;&lt;D xsi:type="xsd:double"&gt;10.176068028682369&lt;/D&gt;&lt;D xsi:type="xsd:double"&gt;10.22553384556115&lt;/D&gt;&lt;D xsi:type="xsd:double"&gt;9.7394798737435284&lt;/D&gt;&lt;D xsi:type="xsd:double"&gt;9.8601130001751489&lt;/D&gt;&lt;D xsi:type="xsd:double"&gt;10.1673498958629&lt;/D&gt;&lt;D xsi:type="xsd:double"&gt;9.923552797580653&lt;/D&gt;&lt;D xsi:type="xsd:double"&gt;10.12614110895068&lt;/D&gt;&lt;D xsi:type="xsd:double"&gt;9.9979588943229114&lt;/D&gt;&lt;D xsi:type="xsd:double"&gt;10.31618838785624&lt;/D&gt;&lt;D xsi:type="xsd:double"&gt;10.36096319491039&lt;/D&gt;&lt;D xsi:type="xsd:double"&gt;10.29341750572752&lt;/D&gt;&lt;D xsi:type="xsd:double"&gt;10.06784751963291&lt;/D&gt;&lt;D xsi:type="xsd:double"&gt;9.820511361214848&lt;/D&gt;&lt;D xsi:type="xsd:double"&gt;9.1969194950124624&lt;/D&gt;&lt;D xsi:type="xsd:double"&gt;9.5684163616118756&lt;/D&gt;&lt;D xsi:type="xsd:double"&gt;9.7177673631280221&lt;/D&gt;&lt;D xsi:type="xsd:double"&gt;9.7500041144768215&lt;/D&gt;&lt;D xsi:type="xsd:double"&gt;9.7132414020319491&lt;/D&gt;&lt;D xsi:type="xsd:double"&gt;9.6910348768646735&lt;/D&gt;&lt;D xsi:type="xsd:double"&gt;10.09783854525544&lt;/D&gt;&lt;D xsi:type="xsd:double"&gt;10.21569475880329&lt;/D&gt;&lt;D xsi:type="xsd:double"&gt;9.6291812407226942&lt;/D&gt;&lt;D xsi:type="xsd:double"&gt;9.8423773095349958&lt;/D&gt;&lt;D xsi:type="xsd:double"&gt;10.232918115181439&lt;/D&gt;&lt;D xsi:type="xsd:double"&gt;10.01758598265892&lt;/D&gt;&lt;D xsi:type="xsd:double"&gt;9.7104741963806589&lt;/D&gt;&lt;D xsi:type="xsd:double"&gt;9.1617150365144386&lt;/D&gt;&lt;D xsi:type="xsd:double"&gt;8.9173850480232133&lt;/D&gt;&lt;D xsi:type="xsd:double"&gt;9.0080859141734937&lt;/D&gt;&lt;D xsi:type="xsd:double"&gt;9.3790388919029137&lt;/D&gt;&lt;D xsi:type="xsd:double"&gt;8.9947235579923817&lt;/D&gt;&lt;D xsi:type="xsd:double"&gt;8.9316739429003942&lt;/D&gt;&lt;D xsi:type="xsd:double"&gt;8.90257614687135&lt;/D&gt;&lt;D xsi:type="xsd:double"&gt;8.79831172023188&lt;/D&gt;&lt;D xsi:type="xsd:double"&gt;9.0671216743584324&lt;/D&gt;&lt;D xsi:type="xsd:double"&gt;8.93291288098301&lt;/D&gt;&lt;D xsi:type="xsd:double"&gt;9.0769231470370855&lt;/D&gt;&lt;D xsi:type="xsd:double"&gt;9.0384102570337337&lt;/D&gt;&lt;D xsi:type="xsd:double"&gt;9.354727431308957&lt;/D&gt;&lt;D xsi:type="xsd:double"&gt;9.27858157259482&lt;/D&gt;&lt;D xsi:type="xsd:double"&gt;9.1754120823136027&lt;/D&gt;&lt;D xsi:type="xsd:double"&gt;9.301902260063402&lt;/D&gt;&lt;D xsi:type="xsd:double"&gt;9.28380948915683&lt;/D&gt;&lt;D xsi:type="xsd:double"&gt;9.9677574665377016&lt;/D&gt;&lt;D xsi:type="xsd:double"&gt;10.17735311228183&lt;/D&gt;&lt;D xsi:type="xsd:double"&gt;9.7267111587114332&lt;/D&gt;&lt;D xsi:type="xsd:double"&gt;9.9506773671492432&lt;/D&gt;&lt;D xsi:type="xsd:double"&gt;9.6353974367997566&lt;/D&gt;&lt;D xsi:type="xsd:double"&gt;9.7048789235213&lt;/D&gt;&lt;D xsi:type="xsd:double"&gt;9.92887792064975&lt;/D&gt;&lt;D xsi:type="xsd:double"&gt;9.7253299542769316&lt;/D&gt;&lt;D xsi:type="xsd:double"&gt;10.1122308563538&lt;/D&gt;&lt;D xsi:type="xsd:double"&gt;9.5257016781603916&lt;/D&gt;&lt;D xsi:type="xsd:double"&gt;9.51216153105817&lt;/D&gt;&lt;D xsi:type="xsd:double"&gt;9.3415448500615774&lt;/D&gt;&lt;D xsi:type="xsd:double"&gt;9.5693532954300391&lt;/D&gt;&lt;D xsi:type="xsd:double"&gt;9.51082753483464&lt;/D&gt;&lt;D xsi:type="xsd:double"&gt;10.141679993801089&lt;/D&gt;&lt;D xsi:type="xsd:double"&gt;10.476558145057149&lt;/D&gt;&lt;D xsi:type="xsd:double"&gt;10.577880600385781&lt;/D&gt;&lt;D xsi:type="xsd:double"&gt;10.01170910349467&lt;/D&gt;&lt;D xsi:type="xsd:double"&gt;10.180249147693081&lt;/D&gt;&lt;D xsi:type="xsd:double"&gt;10.163432843148319&lt;/D&gt;&lt;D xsi:type="xsd:double"&gt;10.172815454856391&lt;/D&gt;&lt;D xsi:type="xsd:double"&gt;10.37279625688325&lt;/D&gt;&lt;D xsi:type="xsd:double"&gt;10.165925753620209&lt;/D&gt;&lt;D xsi:type="xsd:double"&gt;9.8592211589070242&lt;/D&gt;&lt;D xsi:type="xsd:double"&gt;9.93973394434873&lt;/D&gt;&lt;D xsi:type="xsd:double"&gt;10.217304678796619&lt;/D&gt;&lt;D xsi:type="xsd:double"&gt;9.85284498093039&lt;/D&gt;&lt;D xsi:type="xsd:double"&gt;9.8683692598390174&lt;/D&gt;&lt;D xsi:type="xsd:double"&gt;10.17741942650526&lt;/D&gt;&lt;D xsi:type="xsd:double"&gt;10.21800007800209&lt;/D&gt;&lt;D xsi:type="xsd:double"&gt;10.576887627456861&lt;/D&gt;&lt;D xsi:type="xsd:double"&gt;10.611499834158829&lt;/D&gt;&lt;D xsi:type="xsd:double"&gt;10.138100758706241&lt;/D&gt;&lt;D xsi:type="xsd:double"&gt;10.2715825231634&lt;/D&gt;&lt;D xsi:type="xsd:double"&gt;11.18680576611729&lt;/D&gt;&lt;D xsi:type="xsd:double"&gt;11.344934033036919&lt;/D&gt;&lt;D xsi:type="xsd:double"&gt;11.27679033932812&lt;/D&gt;&lt;D xsi:type="xsd:double"&gt;10.87460301626794&lt;/D&gt;&lt;D xsi:type="xsd:double"&gt;11.23992875549256&lt;/D&gt;&lt;D xsi:type="xsd:double"&gt;11.10272928918768&lt;/D&gt;&lt;D xsi:type="xsd:double"&gt;10.41321397339706&lt;/D&gt;&lt;D xsi:type="xsd:double"&gt;10.75258600548605&lt;/D&gt;&lt;D xsi:type="xsd:double"&gt;10.48499887973718&lt;/D&gt;&lt;D xsi:type="xsd:double"&gt;10.28572406439006&lt;/D&gt;&lt;D xsi:type="xsd:double"&gt;10.36005501688545&lt;/D&gt;&lt;D xsi:type="xsd:double"&gt;10.5985302226424&lt;/D&gt;&lt;D xsi:type="xsd:double"&gt;10.7916517310389&lt;/D&gt;&lt;D xsi:type="xsd:double"&gt;10.06149642354066&lt;/D&gt;&lt;D xsi:type="xsd:double"&gt;8.4098056746425058&lt;/D&gt;&lt;D xsi:type="xsd:double"&gt;8.5548408670049323&lt;/D&gt;&lt;D xsi:type="xsd:double"&gt;8.4376315056643456&lt;/D&gt;&lt;D xsi:type="xsd:double"&gt;8.5181109710674328&lt;/D&gt;&lt;D xsi:type="xsd:double"&gt;9.1804823127206561&lt;/D&gt;&lt;D xsi:type="xsd:double"&gt;7.1132902323752774&lt;/D&gt;&lt;D xsi:type="xsd:double"&gt;7.1840017016144477&lt;/D&gt;&lt;D xsi:type="xsd:double"&gt;7.071319279478085&lt;/D&gt;&lt;D xsi:type="xsd:double"&gt;7.29928747042979&lt;/D&gt;&lt;D xsi:type="xsd:double"&gt;7.1500713879434592&lt;/D&gt;&lt;D xsi:type="xsd:double"&gt;7.15687025152323&lt;/D&gt;&lt;D xsi:type="xsd:double"&gt;7.1317467913610519&lt;/D&gt;&lt;D xsi:type="xsd:double"&gt;7.3950872561793464&lt;/D&gt;&lt;D xsi:type="xsd:double"&gt;7.84595975312871&lt;/D&gt;&lt;D xsi:type="xsd:double"&gt;7.7116491473927136&lt;/D&gt;&lt;D xsi:type="xsd:double"&gt;7.6299166167248336&lt;/D&gt;&lt;D xsi:type="xsd:double"&gt;7.7436054065977551&lt;/D&gt;&lt;D xsi:type="xsd:double"&gt;7.5983731037435636&lt;/D&gt;&lt;D xsi:type="xsd:double"&gt;7.61986607599545&lt;/D&gt;&lt;D xsi:type="xsd:double"&gt;7.8637365330215969&lt;/D&gt;&lt;D xsi:type="xsd:double"&gt;7.228809524088704&lt;/D&gt;&lt;D xsi:type="xsd:double"&gt;7.08703182746169&lt;/D&gt;&lt;D xsi:type="xsd:double"&gt;6.7786384656439393&lt;/D&gt;&lt;D xsi:type="xsd:double"&gt;6.2542249086095127&lt;/D&gt;&lt;D xsi:type="xsd:double"&gt;6.4058448229219476&lt;/D&gt;&lt;D xsi:type="xsd:double"&gt;6.1250943062461438&lt;/D&gt;&lt;D xsi:type="xsd:double"&gt;6.1850653664740376&lt;/D&gt;&lt;D xsi:type="xsd:double"&gt;6.4212558348987949&lt;/D&gt;&lt;D xsi:type="xsd:double"&gt;6.1600782224355672&lt;/D&gt;&lt;D xsi:type="xsd:double"&gt;6.1874715671514124&lt;/D&gt;&lt;D xsi:type="xsd:double"&gt;5.8883233476684689&lt;/D&gt;&lt;D xsi:type="xsd:double"&gt;6.1011730996314979&lt;/D&gt;&lt;D xsi:type="xsd:double"&gt;5.9850258782073844&lt;/D&gt;&lt;D xsi:type="xsd:double"&gt;6.3733548162249614&lt;/D&gt;&lt;D xsi:type="xsd:double"&gt;6.3905743885969173&lt;/D&gt;&lt;D xsi:type="xsd:double"&gt;6.3579269199540587&lt;/D&gt;&lt;D xsi:type="xsd:double"&gt;6.2918071645878131&lt;/D&gt;&lt;D xsi:type="xsd:double"&gt;6.34959188967292&lt;/D&gt;&lt;D xsi:type="xsd:double"&gt;6.0879696475243321&lt;/D&gt;&lt;D xsi:type="xsd:double"&gt;5.6535323121371084&lt;/D&gt;&lt;D xsi:type="xsd:double"&gt;5.8503173997918916&lt;/D&gt;&lt;D xsi:type="xsd:double"&gt;5.7929211604013338&lt;/D&gt;&lt;D xsi:type="xsd:double"&gt;6.0718441457068506&lt;/D&gt;&lt;D xsi:type="xsd:double"&gt;5.8612285333784762&lt;/D&gt;&lt;D xsi:type="xsd:double"&gt;5.7502049559502746&lt;/D&gt;&lt;D xsi:type="xsd:double"&gt;6.1243859822392981&lt;/D&gt;&lt;D xsi:type="xsd:double"&gt;5.9669681823136607&lt;/D&gt;&lt;D xsi:type="xsd:double"&gt;5.8368350041209442&lt;/D&gt;&lt;D xsi:type="xsd:double"&gt;5.5620188402184612&lt;/D&gt;&lt;D xsi:type="xsd:double"&gt;5.3969911750824933&lt;/D&gt;&lt;D xsi:type="xsd:double"&gt;5.4306627741213847&lt;/D&gt;&lt;D xsi:type="xsd:double"&gt;5.5155137685343609&lt;/D&gt;&lt;D xsi:type="xsd:double"&gt;5.6622984613280458&lt;/D&gt;&lt;D xsi:type="xsd:double"&gt;5.1987445353842956&lt;/D&gt;&lt;D xsi:type="xsd:double"&gt;5.1620512126610238&lt;/D&gt;&lt;D xsi:type="xsd:double"&gt;5.2875688081629537&lt;/D&gt;&lt;D xsi:type="xsd:double"&gt;4.9610319895681982&lt;/D&gt;&lt;D xsi:type="xsd:double"&gt;4.9462467548628348&lt;/D&gt;&lt;D xsi:type="xsd:double"&gt;4.9540398849817278&lt;/D&gt;&lt;D xsi:type="xsd:double"&gt;4.7206969924890254&lt;/D&gt;&lt;D xsi:type="xsd:double"&gt;4.63824802900124&lt;/D&gt;&lt;D xsi:type="xsd:double"&gt;4.6639253641175&lt;/D&gt;&lt;D xsi:type="xsd:double"&gt;4.7097217372156717&lt;/D&gt;&lt;D xsi:type="xsd:double"&gt;4.6393148284767607&lt;/D&gt;&lt;D xsi:type="xsd:double"&gt;4.8246365398973694&lt;/D&gt;&lt;D xsi:type="xsd:double"&gt;4.5590835610649894&lt;/D&gt;&lt;D xsi:type="xsd:double"&gt;4.2916189626690366&lt;/D&gt;&lt;D xsi:type="xsd:double"&gt;4.3258360615526232&lt;/D&gt;&lt;D xsi:type="xsd:double"&gt;4.4157027384180143&lt;/D&gt;&lt;D xsi:type="xsd:double"&gt;4.406280419546114&lt;/D&gt;&lt;D xsi:type="xsd:double"&gt;4.3557268000596467&lt;/D&gt;&lt;D xsi:type="xsd:double"&gt;4.2546023087182157&lt;/D&gt;&lt;D xsi:type="xsd:double"&gt;4.3661464291219563&lt;/D&gt;&lt;D xsi:type="xsd:double"&gt;4.9928608663327632&lt;/D&gt;&lt;D xsi:type="xsd:double"&gt;4.8669790536626758&lt;/D&gt;&lt;D xsi:type="xsd:double"&gt;4.9872238642589339&lt;/D&gt;&lt;D xsi:type="xsd:double"&gt;4.83936568106208&lt;/D&gt;&lt;D xsi:type="xsd:double"&gt;4.6524069225588827&lt;/D&gt;&lt;D xsi:type="xsd:double"&gt;4.8902331432036723&lt;/D&gt;&lt;D xsi:type="xsd:double"&gt;4.4168595224656011&lt;/D&gt;&lt;D xsi:type="xsd:double"&gt;4.7737645078088944&lt;/D&gt;&lt;D xsi:type="xsd:double"&gt;4.6530218106938008&lt;/D&gt;&lt;D xsi:type="xsd:double"&gt;4.6767420201238608&lt;/D&gt;&lt;D xsi:type="xsd:double"&gt;4.2310417491198651&lt;/D&gt;&lt;D xsi:type="xsd:double"&gt;3.837836204829395&lt;/D&gt;&lt;D xsi:type="xsd:double"&gt;4.1045516171502552&lt;/D&gt;&lt;D xsi:type="xsd:double"&gt;3.7916890622015589&lt;/D&gt;&lt;D xsi:type="xsd:double"&gt;3.715028593907526&lt;/D&gt;&lt;D xsi:type="xsd:double"&gt;3.7722901687070718&lt;/D&gt;&lt;D xsi:type="xsd:double"&gt;3.6328991235140951&lt;/D&gt;&lt;D xsi:type="xsd:double"&gt;3.46152789131483&lt;/D&gt;&lt;D xsi:type="xsd:double"&gt;3.8614500477849552&lt;/D&gt;&lt;D xsi:type="xsd:double"&gt;3.5260094527393449&lt;/D&gt;&lt;D xsi:type="xsd:double"&gt;3.5422480412058359&lt;/D&gt;&lt;D xsi:type="xsd:double"&gt;3.4442378682936829&lt;/D&gt;&lt;D xsi:type="xsd:double"&gt;3.424804316297716&lt;/D&gt;&lt;D xsi:type="xsd:double"&gt;3.639725450568783&lt;/D&gt;&lt;D xsi:type="xsd:double"&gt;3.406031935172114&lt;/D&gt;&lt;D xsi:type="xsd:double"&gt;3.4958652782215069&lt;/D&gt;&lt;D xsi:type="xsd:double"&gt;3.3519094647524552&lt;/D&gt;&lt;D xsi:type="xsd:double"&gt;3.0335180958401229&lt;/D&gt;&lt;D xsi:type="xsd:double"&gt;2.7250083009384078&lt;/D&gt;&lt;D xsi:type="xsd:double"&gt;3.0789621037481529&lt;/D&gt;&lt;D xsi:type="xsd:double"&gt;3.079426332643656&lt;/D&gt;&lt;D xsi:type="xsd:double"&gt;3.7505595083968668&lt;/D&gt;&lt;D xsi:type="xsd:double"&gt;3.716903058096797&lt;/D&gt;&lt;D xsi:type="xsd:double"&gt;3.5918514045872341&lt;/D&gt;&lt;D xsi:type="xsd:double"&gt;3.662215309022693&lt;/D&gt;&lt;D xsi:type="xsd:double"&gt;3.9343940089985279&lt;/D&gt;&lt;D xsi:type="xsd:double"&gt;4.4759370842290309&lt;/D&gt;&lt;D xsi:type="xsd:double"&gt;4.3740808388690411&lt;/D&gt;&lt;D xsi:type="xsd:double"&gt;4.2380259136610956&lt;/D&gt;&lt;D xsi:type="xsd:double"&gt;4.1754493449865322&lt;/D&gt;&lt;D xsi:type="xsd:double"&gt;4.3099472639533589&lt;/D&gt;&lt;D xsi:type="xsd:double"&gt;4.0533472561802038&lt;/D&gt;&lt;D xsi:type="xsd:double"&gt;9.0375405748945354&lt;/D&gt;&lt;D xsi:type="xsd:double"&gt;8.8205497122460983&lt;/D&gt;&lt;D xsi:type="xsd:double"&gt;9.4836305140273538&lt;/D&gt;&lt;D xsi:type="xsd:double"&gt;9.267382432270713&lt;/D&gt;&lt;D xsi:type="xsd:double"&gt;9.56188579010864&lt;/D&gt;&lt;D xsi:type="xsd:double"&gt;9.3910949589243113&lt;/D&gt;&lt;D xsi:type="xsd:double"&gt;9.4954632273730653&lt;/D&gt;&lt;D xsi:type="xsd:double"&gt;9.4282870041635487&lt;/D&gt;&lt;D xsi:type="xsd:double"&gt;9.2676966201544371&lt;/D&gt;&lt;D xsi:type="xsd:double"&gt;8.9767867722463848&lt;/D&gt;&lt;D xsi:type="xsd:double"&gt;8.9645626714155391&lt;/D&gt;&lt;D xsi:type="xsd:double"&gt;9.2488309268322482&lt;/D&gt;&lt;D xsi:type="xsd:double"&gt;9.44041282917488&lt;/D&gt;&lt;D xsi:type="xsd:double"&gt;9.7872862142073931&lt;/D&gt;&lt;D xsi:type="xsd:double"&gt;9.74700280905734&lt;/D&gt;&lt;D xsi:type="xsd:double"&gt;10.072522692748411&lt;/D&gt;&lt;D xsi:type="xsd:double"&gt;9.5972656200176161&lt;/D&gt;&lt;D xsi:type="xsd:double"&gt;9.7539056810201288&lt;/D&gt;&lt;D xsi:type="xsd:double"&gt;9.7416047383516844&lt;/D&gt;&lt;D xsi:type="xsd:double"&gt;9.7521946874635823&lt;/D&gt;&lt;D xsi:type="xsd:double"&gt;10.192727827219621&lt;/D&gt;&lt;D xsi:type="xsd:double"&gt;10.21344228142863&lt;/D&gt;&lt;D xsi:type="xsd:double"&gt;10.562563017137959&lt;/D&gt;&lt;D xsi:type="xsd:double"&gt;10.95053070018637&lt;/D&gt;&lt;D xsi:type="xsd:double"&gt;11.009963345732031&lt;/D&gt;&lt;D xsi:type="xsd:double"&gt;10.45886472743106&lt;/D&gt;&lt;D xsi:type="xsd:double"&gt;10.964325155380379&lt;/D&gt;&lt;D xsi:type="xsd:double"&gt;10.78573842418658&lt;/D&gt;&lt;D xsi:type="xsd:double"&gt;10.69100539318276&lt;/D&gt;&lt;D xsi:type="xsd:double"&gt;10.806517940343991&lt;/D&gt;&lt;D xsi:type="xsd:double"&gt;10.82296153293937&lt;/D&gt;&lt;D xsi:type="xsd:double"&gt;10.888945729647141&lt;/D&gt;&lt;D xsi:type="xsd:double"&gt;11.062207768109779&lt;/D&gt;&lt;D xsi:type="xsd:double"&gt;11.14071818127487&lt;/D&gt;&lt;D xsi:type="xsd:double"&gt;11.5072016617189&lt;/D&gt;&lt;D xsi:type="xsd:double"&gt;11.4665320542842&lt;/D&gt;&lt;D xsi:type="xsd:double"&gt;11.27865506993335&lt;/D&gt;&lt;D xsi:type="xsd:double"&gt;11.073400258064019&lt;/D&gt;&lt;D xsi:type="xsd:double"&gt;11.397209313980531&lt;/D&gt;&lt;D xsi:type="xsd:double"&gt;11.07929818488255&lt;/D&gt;&lt;D xsi:type="xsd:double"&gt;11.38258078757929&lt;/D&gt;&lt;D xsi:type="xsd:double"&gt;11.5119273533867&lt;/D&gt;&lt;D xsi:type="xsd:double"&gt;11.313599301645381&lt;/D&gt;&lt;D xsi:type="xsd:double"&gt;10.980930591458121&lt;/D&gt;&lt;D xsi:type="xsd:double"&gt;11.48682473706114&lt;/D&gt;&lt;D xsi:type="xsd:double"&gt;11.44354096453268&lt;/D&gt;&lt;D xsi:type="xsd:double"&gt;11.24110334719323&lt;/D&gt;&lt;D xsi:type="xsd:double"&gt;11.334</t>
        </r>
      </text>
    </comment>
    <comment ref="A79" authorId="0" shapeId="0">
      <text>
        <r>
          <rPr>
            <b/>
            <sz val="9"/>
            <color indexed="81"/>
            <rFont val="Tahoma"/>
            <charset val="1"/>
          </rPr>
          <t>14529871701&lt;/D&gt;&lt;D xsi:type="xsd:double"&gt;10.89577939559727&lt;/D&gt;&lt;D xsi:type="xsd:double"&gt;10.731243048201449&lt;/D&gt;&lt;D xsi:type="xsd:double"&gt;10.672427999353861&lt;/D&gt;&lt;D xsi:type="xsd:double"&gt;10.3530963797226&lt;/D&gt;&lt;D xsi:type="xsd:double"&gt;10.12988806521574&lt;/D&gt;&lt;D xsi:type="xsd:double"&gt;9.83930427633959&lt;/D&gt;&lt;D xsi:type="xsd:double"&gt;10.321230764330849&lt;/D&gt;&lt;D xsi:type="xsd:double"&gt;10.76724657976898&lt;/D&gt;&lt;D xsi:type="xsd:double"&gt;10.218931163150961&lt;/D&gt;&lt;D xsi:type="xsd:double"&gt;10.12835458954158&lt;/D&gt;&lt;D xsi:type="xsd:double"&gt;10.35632007754214&lt;/D&gt;&lt;D xsi:type="xsd:double"&gt;10.5223799406229&lt;/D&gt;&lt;D xsi:type="xsd:double"&gt;10.392641320507551&lt;/D&gt;&lt;D xsi:type="xsd:double"&gt;11.335578007751391&lt;/D&gt;&lt;D xsi:type="xsd:double"&gt;12.303359148928619&lt;/D&gt;&lt;D xsi:type="xsd:double"&gt;11.75357199093242&lt;/D&gt;&lt;D xsi:type="xsd:double"&gt;11.77809378226816&lt;/D&gt;&lt;D xsi:type="xsd:double"&gt;12.020650197348029&lt;/D&gt;&lt;D xsi:type="xsd:double"&gt;9.5590816984119815&lt;/D&gt;&lt;D xsi:type="xsd:double"&gt;9.312431617062348&lt;/D&gt;&lt;D xsi:type="xsd:double"&gt;9.2474946473240678&lt;/D&gt;&lt;D xsi:type="xsd:double"&gt;6.6213880254391118&lt;/D&gt;&lt;D xsi:type="xsd:double"&gt;6.9230549226732592&lt;/D&gt;&lt;D xsi:type="xsd:double"&gt;8.6837675855446115&lt;/D&gt;&lt;D xsi:type="xsd:double"&gt;9.1610117148020453&lt;/D&gt;&lt;D xsi:type="xsd:double"&gt;9.061548194517913&lt;/D&gt;&lt;D xsi:type="xsd:double"&gt;9.3787286730936135&lt;/D&gt;&lt;D xsi:type="xsd:double"&gt;10.49927446910683&lt;/D&gt;&lt;D xsi:type="xsd:double"&gt;11.124785363494461&lt;/D&gt;&lt;D xsi:type="xsd:double"&gt;11.65994855071559&lt;/D&gt;&lt;D xsi:type="xsd:double"&gt;11.27835168198982&lt;/D&gt;&lt;D xsi:type="xsd:double"&gt;11.45831461859374&lt;/D&gt;&lt;D xsi:type="xsd:double"&gt;12.76882804242684&lt;/D&gt;&lt;D xsi:type="xsd:double"&gt;12.42566874480244&lt;/D&gt;&lt;D xsi:type="xsd:double"&gt;11.08626087532349&lt;/D&gt;&lt;D xsi:type="xsd:double"&gt;11.3653868703034&lt;/D&gt;&lt;D xsi:type="xsd:double"&gt;10.987496497575171&lt;/D&gt;&lt;D xsi:type="xsd:double"&gt;10.880218599557971&lt;/D&gt;&lt;D xsi:type="xsd:double"&gt;10.27411379755938&lt;/D&gt;&lt;D xsi:type="xsd:double"&gt;9.4013439901620774&lt;/D&gt;&lt;D xsi:type="xsd:double"&gt;9.4396553214646115&lt;/D&gt;&lt;D xsi:type="xsd:double"&gt;9.1466246213429514&lt;/D&gt;&lt;D xsi:type="xsd:double"&gt;12.14748566855025&lt;/D&gt;&lt;D xsi:type="xsd:double"&gt;12.73115764262991&lt;/D&gt;&lt;D xsi:type="xsd:double"&gt;11.8053771823579&lt;/D&gt;&lt;D xsi:type="xsd:double"&gt;11.177262489553209&lt;/D&gt;&lt;D xsi:type="xsd:double"&gt;12.30922829349964&lt;/D&gt;&lt;D xsi:type="xsd:double"&gt;13.13054382233444&lt;/D&gt;&lt;D xsi:type="xsd:double"&gt;13.6760788533679&lt;/D&gt;&lt;D xsi:type="xsd:double"&gt;13.14036892203146&lt;/D&gt;&lt;D xsi:type="xsd:double"&gt;14.44127673031411&lt;/D&gt;&lt;D xsi:type="xsd:double"&gt;14.97116916001888&lt;/D&gt;&lt;D xsi:type="xsd:double"&gt;15.17087944302464&lt;/D&gt;&lt;D xsi:type="xsd:double"&gt;14.318760517416511&lt;/D&gt;&lt;D xsi:type="xsd:double"&gt;17.429244692525209&lt;/D&gt;&lt;D xsi:type="xsd:double"&gt;17.239807682569008&lt;/D&gt;&lt;D xsi:type="xsd:double"&gt;17.28424798927745&lt;/D&gt;&lt;D xsi:type="xsd:double"&gt;17.345366527624009&lt;/D&gt;&lt;D xsi:type="xsd:double"&gt;18.465608449686432&lt;/D&gt;&lt;D xsi:type="xsd:double"&gt;18.880720156443228&lt;/D&gt;&lt;D xsi:type="xsd:double"&gt;17.807578661168719&lt;/D&gt;&lt;D xsi:type="xsd:double"&gt;17.36881229614561&lt;/D&gt;&lt;D xsi:type="xsd:double"&gt;18.53408712889015&lt;/D&gt;&lt;D xsi:type="xsd:double"&gt;18.160986717865431&lt;/D&gt;&lt;D xsi:type="xsd:double"&gt;17.7220925698234&lt;/D&gt;&lt;D xsi:type="xsd:double"&gt;17.587790846245039&lt;/D&gt;&lt;D xsi:type="xsd:double"&gt;17.1243919084599&lt;/D&gt;&lt;D xsi:type="xsd:double"&gt;16.664231859294208&lt;/D&gt;&lt;D xsi:type="xsd:double"&gt;16.710229976504031&lt;/D&gt;&lt;D xsi:type="xsd:double"&gt;16.223876793795551&lt;/D&gt;&lt;D xsi:type="xsd:double"&gt;15.944180260877459&lt;/D&gt;&lt;D xsi:type="xsd:double"&gt;16.55665853090407&lt;/D&gt;&lt;D xsi:type="xsd:double"&gt;15.85791870621963&lt;/D&gt;&lt;D xsi:type="xsd:double"&gt;15.519043823212471&lt;/D&gt;&lt;D xsi:type="xsd:double"&gt;15.2191084115219&lt;/D&gt;&lt;D xsi:type="xsd:double"&gt;15.27263897867919&lt;/D&gt;&lt;D xsi:type="xsd:double"&gt;15.4680349770012&lt;/D&gt;&lt;D xsi:type="xsd:double"&gt;15.696241744566059&lt;/D&gt;&lt;D xsi:type="xsd:double"&gt;15.62133859616166&lt;/D&gt;&lt;D xsi:type="xsd:double"&gt;15.440001623645721&lt;/D&gt;&lt;D xsi:type="xsd:double"&gt;15.353682086493491&lt;/D&gt;&lt;D xsi:type="xsd:double"&gt;15.35454463945227&lt;/D&gt;&lt;D xsi:type="xsd:double"&gt;15.35162816072733&lt;/D&gt;&lt;D xsi:type="xsd:double"&gt;11.27323103612658&lt;/D&gt;&lt;D xsi:type="xsd:double"&gt;11.710295981476969&lt;/D&gt;&lt;D xsi:type="xsd:double"&gt;11.51375224328541&lt;/D&gt;&lt;D xsi:type="xsd:double"&gt;12.242924085316821&lt;/D&gt;&lt;D xsi:type="xsd:double"&gt;12.29757552445526&lt;/D&gt;&lt;D xsi:type="xsd:double"&gt;-2.2995639590711821&lt;/D&gt;&lt;D xsi:type="xsd:double"&gt;-2.805397193883167&lt;/D&gt;&lt;D xsi:type="xsd:double"&gt;-2.4779734074207962&lt;/D&gt;&lt;D xsi:type="xsd:double"&gt;-2.499149861500555&lt;/D&gt;&lt;D xsi:type="xsd:double"&gt;-2.414933260376674&lt;/D&gt;&lt;D xsi:type="xsd:double"&gt;-1.1438556788950709&lt;/D&gt;&lt;D xsi:type="xsd:double"&gt;-1.602587038164325&lt;/D&gt;&lt;D xsi:type="xsd:double"&gt;-0.97699229188649672&lt;/D&gt;&lt;D xsi:type="xsd:double"&gt;-0.62409172405204139&lt;/D&gt;&lt;D xsi:type="xsd:double"&gt;-1.025278351904044&lt;/D&gt;&lt;D xsi:type="xsd:double"&gt;-0.85118208383307536&lt;/D&gt;&lt;D xsi:type="xsd:double"&gt;-0.58409302586545253&lt;/D&gt;&lt;D xsi:type="xsd:double"&gt;-0.33941102541407758&lt;/D&gt;&lt;D xsi:type="xsd:double"&gt;-0.67238778797227783&lt;/D&gt;&lt;D xsi:type="xsd:double"&gt;0.055758853922328259&lt;/D&gt;&lt;D xsi:type="xsd:double"&gt;-0.1439232498932973&lt;/D&gt;&lt;D xsi:type="xsd:double"&gt;0.05849455380874613&lt;/D&gt;&lt;D xsi:type="xsd:double"&gt;-0.23796630287078049&lt;/D&gt;&lt;D xsi:type="xsd:double"&gt;-0.26039133875372961&lt;/D&gt;&lt;D xsi:type="xsd:double"&gt;-0.80245271807336294&lt;/D&gt;&lt;D xsi:type="xsd:double"&gt;-0.48700023302188578&lt;/D&gt;&lt;D xsi:type="xsd:double"&gt;-0.99874447182752268&lt;/D&gt;&lt;D xsi:type="xsd:double"&gt;-1.0198629489735249&lt;/D&gt;&lt;D xsi:type="xsd:double"&gt;-1.38750004829297&lt;/D&gt;&lt;D xsi:type="xsd:double"&gt;-1.5357710923598511&lt;/D&gt;&lt;D xsi:type="xsd:double"&gt;-2.2494509612763149&lt;/D&gt;&lt;D xsi:type="xsd:double"&gt;-2.4237759925466671&lt;/D&gt;&lt;D xsi:type="xsd:double"&gt;-3.18853310699509&lt;/D&gt;&lt;D xsi:type="xsd:double"&gt;-3.0100351677733732&lt;/D&gt;&lt;D xsi:type="xsd:double"&gt;-3.4016108117906652&lt;/D&gt;&lt;D xsi:type="xsd:double"&gt;-2.9556924971114888&lt;/D&gt;&lt;D xsi:type="xsd:double"&gt;-2.3961757175984371&lt;/D&gt;&lt;D xsi:type="xsd:double"&gt;-2.520160548846972&lt;/D&gt;&lt;D xsi:type="xsd:double"&gt;-3.0864849762652988&lt;/D&gt;&lt;D xsi:type="xsd:double"&gt;-2.822600468475212&lt;/D&gt;&lt;D xsi:type="xsd:double"&gt;-2.6878835474107019&lt;/D&gt;&lt;D xsi:type="xsd:double"&gt;-2.87767421887412&lt;/D&gt;&lt;D xsi:type="xsd:double"&gt;-2.5934155003907&lt;/D&gt;&lt;D xsi:type="xsd:double"&gt;-2.0395500935376791&lt;/D&gt;&lt;D xsi:type="xsd:double"&gt;-2.4147689037804119&lt;/D&gt;&lt;D xsi:type="xsd:double"&gt;-2.3014741499153129&lt;/D&gt;&lt;D xsi:type="xsd:double"&gt;-2.2410342505325369&lt;/D&gt;&lt;D xsi:type="xsd:double"&gt;-3.1395079375139008&lt;/D&gt;&lt;D xsi:type="xsd:double"&gt;-2.9999231142539911&lt;/D&gt;&lt;D xsi:type="xsd:double"&gt;-3.1801589750792831&lt;/D&gt;&lt;D xsi:type="xsd:double"&gt;-3.2770345609695388&lt;/D&gt;&lt;D xsi:type="xsd:double"&gt;-3.097290325550754&lt;/D&gt;&lt;D xsi:type="xsd:double"&gt;-2.833491196218052&lt;/D&gt;&lt;D xsi:type="xsd:double"&gt;-2.915202460288898&lt;/D&gt;&lt;D xsi:type="xsd:double"&gt;-2.8150693534580178&lt;/D&gt;&lt;D xsi:type="xsd:double"&gt;-3.650694644564922&lt;/D&gt;&lt;D xsi:type="xsd:double"&gt;-3.7625964788114881&lt;/D&gt;&lt;D xsi:type="xsd:double"&gt;-3.5293928035871018&lt;/D&gt;&lt;D xsi:type="xsd:double"&gt;-3.4191111484450829&lt;/D&gt;&lt;D xsi:type="xsd:double"&gt;-3.1879576300601391&lt;/D&gt;&lt;D xsi:type="xsd:double"&gt;-3.17384166164295&lt;/D&gt;&lt;D xsi:type="xsd:double"&gt;-3.242094584908386&lt;/D&gt;&lt;D xsi:type="xsd:double"&gt;-6.4911670851754018&lt;/D&gt;&lt;D xsi:type="xsd:double"&gt;-6.1270583549758282&lt;/D&gt;&lt;D xsi:type="xsd:double"&gt;-6.2721630830411312&lt;/D&gt;&lt;D xsi:type="xsd:double"&gt;-5.6473998223007191&lt;/D&gt;&lt;D xsi:type="xsd:double"&gt;-5.535639987112436&lt;/D&gt;&lt;D xsi:type="xsd:double"&gt;-3.3190143634699871&lt;/D&gt;&lt;D xsi:type="xsd:double"&gt;-2.6697715146775658&lt;/D&gt;&lt;D xsi:type="xsd:double"&gt;-2.3192000061637761&lt;/D&gt;&lt;D xsi:type="xsd:double"&gt;-1.430070027311545&lt;/D&gt;&lt;D xsi:type="xsd:double"&gt;-1.2842495823683051&lt;/D&gt;&lt;D xsi:type="xsd:double"&gt;-1.018420302457892&lt;/D&gt;&lt;D xsi:type="xsd:double"&gt;-1.5905167543619989&lt;/D&gt;&lt;D xsi:type="xsd:double"&gt;-1.78026822813432&lt;/D&gt;&lt;D xsi:type="xsd:double"&gt;-1.952962503094815&lt;/D&gt;&lt;D xsi:type="xsd:double"&gt;-1.883901548249201&lt;/D&gt;&lt;D xsi:type="xsd:double"&gt;-1.9439738318195561&lt;/D&gt;&lt;D xsi:type="xsd:double"&gt;-2.699330221011552&lt;/D&gt;&lt;D xsi:type="xsd:double"&gt;-3.550942837521339&lt;/D&gt;&lt;D xsi:type="xsd:double"&gt;-4.0137398111509048&lt;/D&gt;&lt;D xsi:type="xsd:double"&gt;-3.7495234164718192&lt;/D&gt;&lt;D xsi:type="xsd:double"&gt;-3.5524390125690961&lt;/D&gt;&lt;D xsi:type="xsd:double"&gt;-3.694002034291906&lt;/D&gt;&lt;D xsi:type="xsd:double"&gt;-4.1917640583739511&lt;/D&gt;&lt;D xsi:type="xsd:double"&gt;-3.019517915433179&lt;/D&gt;&lt;D xsi:type="xsd:double"&gt;-2.269548372100576&lt;/D&gt;&lt;D xsi:type="xsd:double"&gt;-1.7783847842417031&lt;/D&gt;&lt;D xsi:type="xsd:double"&gt;-2.9867962880711931&lt;/D&gt;&lt;D xsi:type="xsd:double"&gt;-0.45491037470064932&lt;/D&gt;&lt;D xsi:type="xsd:double"&gt;0.69157331542605582&lt;/D&gt;&lt;D xsi:type="xsd:double"&gt;1.7492307333463819&lt;/D&gt;&lt;D xsi:type="xsd:double"&gt;1.910079587440348&lt;/D&gt;&lt;D xsi:type="xsd:double"&gt;1.453731495893384&lt;/D&gt;&lt;D xsi:type="xsd:double"&gt;0.23968115648047561&lt;/D&gt;&lt;D xsi:type="xsd:double"&gt;0.18414985164711609&lt;/D&gt;&lt;D xsi:type="xsd:double"&gt;0.94902622820167526&lt;/D&gt;&lt;D xsi:type="xsd:double"&gt;0.52011355654634306&lt;/D&gt;&lt;D xsi:type="xsd:double"&gt;0.3951822031658167&lt;/D&gt;&lt;D xsi:type="xsd:double"&gt;0.53210716920992607&lt;/D&gt;&lt;D xsi:type="xsd:double"&gt;0.21354736823651391&lt;/D&gt;&lt;D xsi:type="xsd:double"&gt;0.22034158758874919&lt;/D&gt;&lt;D xsi:type="xsd:double"&gt;0.21529903719008189&lt;/D&gt;&lt;D xsi:type="xsd:double"&gt;0.330560593432971&lt;/D&gt;&lt;D xsi:type="xsd:double"&gt;-0.434885410951282&lt;/D&gt;&lt;D xsi:type="xsd:double"&gt;-0.45564617179027322&lt;/D&gt;&lt;D xsi:type="xsd:double"&gt;-0.502273033453284&lt;/D&gt;&lt;D xsi:type="xsd:double"&gt;-0.54502745324596347&lt;/D&gt;&lt;D xsi:type="xsd:double"&gt;-0.744459043477789&lt;/D&gt;&lt;D xsi:type="xsd:double"&gt;-0.1326308049291014&lt;/D&gt;&lt;D xsi:type="xsd:double"&gt;0.19431145497924721&lt;/D&gt;&lt;D xsi:type="xsd:double"&gt;-0.25593827773042721&lt;/D&gt;&lt;D xsi:type="xsd:double"&gt;-0.547156825698318&lt;/D&gt;&lt;D xsi:type="xsd:double"&gt;-1.05854011450048&lt;/D&gt;&lt;D xsi:type="xsd:double"&gt;-0.36805784510306139&lt;/D&gt;&lt;D xsi:type="xsd:double"&gt;-1.033033803238909&lt;/D&gt;&lt;D xsi:type="xsd:double"&gt;-1.063751528969292&lt;/D&gt;&lt;D xsi:type="xsd:double"&gt;-1.3137302623008811&lt;/D&gt;&lt;D xsi:type="xsd:double"&gt;-1.5789778812271491&lt;/D&gt;&lt;D xsi:type="xsd:double"&gt;-1.6201438213357571&lt;/D&gt;&lt;D xsi:type="xsd:double"&gt;-1.7331976706229191&lt;/D&gt;&lt;D xsi:type="xsd:double"&gt;-2.057562525226817&lt;/D&gt;&lt;D xsi:type="xsd:double"&gt;-1.8296222065253951&lt;/D&gt;&lt;D xsi:type="xsd:double"&gt;-2.0212530364044832&lt;/D&gt;&lt;D xsi:type="xsd:double"&gt;-3.173976560854078&lt;/D&gt;&lt;D xsi:type="xsd:double"&gt;-3.8012298780824931&lt;/D&gt;&lt;D xsi:type="xsd:double"&gt;-2.9456260878364469&lt;/D&gt;&lt;D xsi:type="xsd:double"&gt;-2.539322880576429&lt;/D&gt;&lt;D xsi:type="xsd:double"&gt;-2.0999193546511128&lt;/D&gt;&lt;D xsi:type="xsd:double"&gt;-2.4412815173735618&lt;/D&gt;&lt;D xsi:type="xsd:double"&gt;-1.182130429518933&lt;/D&gt;&lt;D xsi:type="xsd:double"&gt;0.26495217254481529&lt;/D&gt;&lt;D xsi:type="xsd:double"&gt;0.35407037259894519&lt;/D&gt;&lt;D xsi:type="xsd:double"&gt;-0.46305819301427142&lt;/D&gt;&lt;D xsi:type="xsd:double"&gt;-1.0892238432658841&lt;/D&gt;&lt;D xsi:type="xsd:double"&gt;-2.3120798147320718&lt;/D&gt;&lt;D xsi:type="xsd:double"&gt;-1.877634105690811&lt;/D&gt;&lt;D xsi:type="xsd:double"&gt;-2.1874798545383518&lt;/D&gt;&lt;D xsi:type="xsd:double"&gt;-2.5955788592726972&lt;/D&gt;&lt;D xsi:type="xsd:double"&gt;-2.5074839486838441&lt;/D&gt;&lt;D xsi:type="xsd:double"&gt;-2.735323065433513&lt;/D&gt;&lt;D xsi:type="xsd:double"&gt;-3.1265373864067731&lt;/D&gt;&lt;D xsi:type="xsd:double"&gt;-3.3559384947377149&lt;/D&gt;&lt;D xsi:type="xsd:double"&gt;-3.06510698052885&lt;/D&gt;&lt;D xsi:type="xsd:double"&gt;-3.3675296773386481&lt;/D&gt;&lt;D xsi:type="xsd:double"&gt;-2.809045002432776&lt;/D&gt;&lt;D xsi:type="xsd:double"&gt;-2.65917033394059&lt;/D&gt;&lt;D xsi:type="xsd:double"&gt;-2.296456901270544&lt;/D&gt;&lt;D xsi:type="xsd:double"&gt;-2.3130796104079319&lt;/D&gt;&lt;D xsi:type="xsd:double"&gt;-2.5375873240488538&lt;/D&gt;&lt;D xsi:type="xsd:double"&gt;-3.1283236096067339&lt;/D&gt;&lt;D xsi:type="xsd:double"&gt;-3.5826015682200252&lt;/D&gt;&lt;D xsi:type="xsd:double"&gt;-3.6945584428776361&lt;/D&gt;&lt;D xsi:type="xsd:double"&gt;-4.8439768595664514&lt;/D&gt;&lt;D xsi:type="xsd:double"&gt;-4.328175042158823&lt;/D&gt;&lt;D xsi:type="xsd:double"&gt;-4.4538317067565849&lt;/D&gt;&lt;D xsi:type="xsd:double"&gt;-4.3028468933943591&lt;/D&gt;&lt;D xsi:type="xsd:double"&gt;-4.4891250274377041&lt;/D&gt;&lt;D xsi:type="xsd:double"&gt;-4.3084283422362866&lt;/D&gt;&lt;D xsi:type="xsd:double"&gt;-4.5083675219312047&lt;/D&gt;&lt;D xsi:type="xsd:double"&gt;-4.78193074407872&lt;/D&gt;&lt;D xsi:type="xsd:double"&gt;-4.9925525699489386&lt;/D&gt;&lt;D xsi:type="xsd:double"&gt;-4.7032209507084044&lt;/D&gt;&lt;D xsi:type="xsd:double"&gt;-4.4586543047172711&lt;/D&gt;&lt;D xsi:type="xsd:double"&gt;-4.6315240565198552&lt;/D&gt;&lt;D xsi:type="xsd:double"&gt;-4.6760263761122189&lt;/D&gt;&lt;D xsi:type="xsd:double"&gt;-4.6490348526935472&lt;/D&gt;&lt;D xsi:type="xsd:double"&gt;-4.2707825968873916&lt;/D&gt;&lt;D xsi:type="xsd:double"&gt;-4.4920513826035329&lt;/D&gt;&lt;D xsi:type="xsd:double"&gt;-4.355392864882706&lt;/D&gt;&lt;D xsi:type="xsd:double"&gt;-4.2601586802418314&lt;/D&gt;&lt;D xsi:type="xsd:double"&gt;-4.5309728713697961&lt;/D&gt;&lt;D xsi:type="xsd:double"&gt;-4.1698929847497883&lt;/D&gt;&lt;D xsi:type="xsd:double"&gt;-4.137974604873361&lt;/D&gt;&lt;D xsi:type="xsd:double"&gt;-3.4681088294502218&lt;/D&gt;&lt;D xsi:type="xsd:double"&gt;-2.905308867807963&lt;/D&gt;&lt;D xsi:type="xsd:double"&gt;-2.9144432360336712&lt;/D&gt;&lt;D xsi:type="xsd:double"&gt;-3.4936371791421408&lt;/D&gt;&lt;D xsi:type="xsd:double"&gt;-4.385510813994709&lt;/D&gt;&lt;D xsi:type="xsd:double"&gt;-4.0173408602412666&lt;/D&gt;&lt;D xsi:type="xsd:double"&gt;-3.474124952564194&lt;/D&gt;&lt;D xsi:type="xsd:double"&gt;-3.580302459126274&lt;/D&gt;&lt;D xsi:type="xsd:double"&gt;-3.4348312376817529&lt;/D&gt;&lt;D xsi:type="xsd:double"&gt;-3.725685374426718&lt;/D&gt;&lt;D xsi:type="xsd:double"&gt;-4.1161103247417534&lt;/D&gt;&lt;D xsi:type="xsd:double"&gt;-4.18200521860154&lt;/D&gt;&lt;D xsi:type="xsd:double"&gt;-4.1218718861018919&lt;/D&gt;&lt;D xsi:type="xsd:double"&gt;-3.8195819975437759&lt;/D&gt;&lt;D xsi:type="xsd:double"&gt;-3.7973932220966691&lt;/D&gt;&lt;D xsi:type="xsd:double"&gt;-4.1228098751173956&lt;/D&gt;&lt;D xsi:type="xsd:double"&gt;-3.7531894207057088&lt;/D&gt;&lt;D xsi:type="xsd:double"&gt;-4.2957192086299107&lt;/D&gt;&lt;D xsi:type="xsd:double"&gt;-3.6296943098072489&lt;/D&gt;&lt;D xsi:type="xsd:double"&gt;-3.126660571791454&lt;/D&gt;&lt;D xsi:type="xsd:double"&gt;-3.5011433983085318&lt;/D&gt;&lt;D xsi:type="xsd:double"&gt;-3.930318924288446&lt;/D&gt;&lt;D xsi:type="xsd:double"&gt;-4.0531377851316854&lt;/D&gt;&lt;D xsi:type="xsd:double"&gt;-3.3656486716229388&lt;/D&gt;&lt;D xsi:type="xsd:double"&gt;-3.451343844805657&lt;/D&gt;&lt;D xsi:type="xsd:double"&gt;-3.692022570535693&lt;/D&gt;&lt;D xsi:type="xsd:double"&gt;-3.3088227259504839&lt;/D&gt;&lt;D xsi:type="xsd:double"&gt;-3.243998532896796&lt;/D&gt;&lt;D xsi:type="xsd:double"&gt;-3.810899091774834&lt;/D&gt;&lt;D xsi:type="xsd:double"&gt;-4.1779633188515062&lt;/D&gt;&lt;D xsi:type="xsd:double"&gt;-3.819791388998421&lt;/D&gt;&lt;D xsi:type="xsd:double"&gt;-3.59292978349373&lt;/D&gt;&lt;D xsi:type="xsd:double"&gt;-3.6504260809716431&lt;/D&gt;&lt;D xsi:type="xsd:double"&gt;-3.7793242518518579&lt;/D&gt;&lt;D xsi:type="xsd:double"&gt;-4.0279774151017076&lt;/D&gt;&lt;D xsi:type="xsd:double"&gt;-4.0959221412477431&lt;/D&gt;&lt;D xsi:type="xsd:double"&gt;-4.0557838510433886&lt;/D&gt;&lt;D xsi:type="xsd:double"&gt;-4.0065559024628827&lt;/D&gt;&lt;D xsi:type="xsd:double"&gt;-4.1652337620163156&lt;/D&gt;&lt;D xsi:type="xsd:double"&gt;-4.5598506657318936&lt;/D&gt;&lt;D xsi:type="xsd:double"&gt;-4.3432925711586829&lt;/D&gt;&lt;D xsi:type="xsd:double"&gt;-4.2482101119345588&lt;/D&gt;&lt;D xsi:type="xsd:double"&gt;-4.0234907659636718&lt;/D&gt;&lt;D xsi:type="xsd:double"&gt;-4.0850541788803278&lt;/D&gt;&lt;D xsi:type="xsd:double"&gt;-4.1078340898770733&lt;/D&gt;&lt;D xsi:type="xsd:double"&gt;-4.0233796293691464&lt;/D&gt;&lt;D xsi:type="xsd:double"&gt;-4.319994129833761&lt;/D&gt;&lt;D xsi:type="xsd:double"&gt;-4.2235035137030232&lt;/D&gt;&lt;D xsi:type="xsd:double"&gt;-4.6804942038477249&lt;/D&gt;&lt;D xsi:type="xsd:double"&gt;-4.2988107033630163&lt;/D&gt;&lt;D xsi:type="xsd:double"&gt;-4.4262391839147783&lt;/D&gt;&lt;D xsi:type="xsd:double"&gt;-4.1166149819109341&lt;/D&gt;&lt;D xsi:type="xsd:double"&gt;-3.79703315175208&lt;/D&gt;&lt;D xsi:type="xsd:double"&gt;-4.3986579832385759&lt;/D&gt;&lt;D xsi:type="xsd:double"&gt;-4.8547176889679768&lt;/D&gt;&lt;D xsi:type="xsd:double"&gt;-4.7431115154194217&lt;/D&gt;&lt;D xsi:type="xsd:double"&gt;-5.039713068663958&lt;/D&gt;&lt;D xsi:type="xsd:double"&gt;-5.54944324413183&lt;/D&gt;&lt;D xsi:type="xsd:double"&gt;-5.9450901793835671&lt;/D&gt;&lt;D xsi:type="xsd:double"&gt;-6.3902124122545336&lt;/D&gt;&lt;D xsi:type="xsd:double"&gt;-6.1463058675423436&lt;/D&gt;&lt;D xsi:type="xsd:double"&gt;-5.8109090895765672&lt;/D&gt;&lt;D xsi:type="xsd:double"&gt;-5.906534404480813&lt;/D&gt;&lt;D xsi:type="xsd:double"&gt;-6.4461744665938454&lt;/D&gt;&lt;D xsi:type="xsd:double"&gt;-5.7897773917724793&lt;/D&gt;&lt;D xsi:type="xsd:double"&gt;-4.5260255271108578&lt;/D&gt;&lt;D xsi:type="xsd:double"&gt;-5.7583287614127814&lt;/D&gt;&lt;D xsi:type="xsd:double"&gt;-5.9932541276028291&lt;/D&gt;&lt;D xsi:type="xsd:double"&gt;-5.248564548808643&lt;/D&gt;&lt;D xsi:type="xsd:double"&gt;-6.389797431242747&lt;/D&gt;&lt;D xsi:type="xsd:double"&gt;-6.3523108516233853&lt;/D&gt;&lt;D xsi:type="xsd:double"&gt;-7.7405920786077207&lt;/D&gt;&lt;D xsi:type="xsd:double"&gt;-8.1012693525952937&lt;/D&gt;&lt;D xsi:type="xsd:double"&gt;-8.0026269321030625&lt;/D&gt;&lt;D xsi:type="xsd:double"&gt;-8.3662136647289138&lt;/D&gt;&lt;D xsi:type="xsd:double"&gt;-8.6480708031586&lt;/D&gt;&lt;D xsi:type="xsd:double"&gt;-7.9525915123170794&lt;/D&gt;&lt;D xsi:type="xsd:double"&gt;3.010489538248192&lt;/D&gt;&lt;D xsi:type="xsd:double"&gt;2.7506191021539612&lt;/D&gt;&lt;D xsi:type="xsd:double"&gt;2.7470542441363741&lt;/D&gt;&lt;D xsi:type="xsd:double"&gt;3.30051488897618&lt;/D&gt;&lt;D xsi:type="xsd:double"&gt;2.9747530295913611&lt;/D&gt;&lt;D xsi:type="xsd:double"&gt;3.4554791184350249&lt;/D&gt;&lt;D xsi:type="xsd:double"&gt;3.794781392625318&lt;/D&gt;&lt;D xsi:type="xsd:double"&gt;2.2731755892180781&lt;/D&gt;&lt;D xsi:type="xsd:double"&gt;1.9797664763125911&lt;/D&gt;&lt;D xsi:type="xsd:double"&gt;1.4520908369578349&lt;/D&gt;&lt;D xsi:type="xsd:double"&gt;0.52338467876830386&lt;/D&gt;&lt;D xsi:type="xsd:double"&gt;0.74998196635408021&lt;/D&gt;&lt;D xsi:type="xsd:double"&gt;0.712382542020886&lt;/D&gt;&lt;D xsi:type="xsd:double"&gt;0.66058918802502142&lt;/D&gt;&lt;D xsi:type="xsd:double"&gt;0.17273088885578711&lt;/D&gt;&lt;D xsi:type="xsd:double"&gt;-0.092155404922430226&lt;/D&gt;&lt;D xsi:type="xsd:double"&gt;-0.81335065093934789&lt;/D&gt;&lt;D xsi:type="xsd:double"&gt;-0.69317968337270131&lt;/D&gt;&lt;D xsi:type="xsd:double"&gt;-0.94562667418989477&lt;/D&gt;&lt;D xsi:type="xsd:double"&gt;-0.93358096435872706&lt;/D&gt;&lt;D xsi:type="xsd:double"&gt;-0.8327182884796438&lt;/D&gt;&lt;D xsi:type="xsd:double"&gt;-0.28672787907418767&lt;/D&gt;&lt;D xsi:type="xsd:double"&gt;0.093312768218944617&lt;/D&gt;&lt;D xsi:type="xsd:double"&gt;0.32601956473703858&lt;/D&gt;&lt;D xsi:type="xsd:double"&gt;0.24111170662953921&lt;/D&gt;&lt;D xsi:type="xsd:double"&gt;0.1267895457273541&lt;/D&gt;&lt;D xsi:type="xsd:double"&gt;0.2394287973769349&lt;/D&gt;&lt;D xsi:type="xsd:double"&gt;0.075454794575765372&lt;/D&gt;&lt;D xsi:type="xsd:double"&gt;-0.40730077449796548&lt;/D&gt;&lt;D xsi:type="xsd:double"&gt;-0.86048659754989587&lt;/D&gt;&lt;D xsi:type="xsd:double"&gt;-0.93615108934952085&lt;/D&gt;&lt;D xsi:type="xsd:double"&gt;-0.78235608617285868&lt;/D&gt;&lt;D xsi:type="xsd:double"&gt;-1.4893782037367329&lt;/D&gt;&lt;D xsi:type="xsd:double"&gt;-1.0731461821460291&lt;/D&gt;&lt;D xsi:type="xsd:double"&gt;-1.70982749930705&lt;/D&gt;&lt;D xsi:type="xsd:double"&gt;-2.4409238151942891&lt;/D&gt;&lt;D xsi:type="xsd:double"&gt;-2.152134071542279&lt;/D&gt;&lt;D xsi:type="xsd:double"&gt;-2.2580972908047818&lt;/D&gt;&lt;D xsi:type="xsd:double"&gt;-2.5510914549044621&lt;/D&gt;&lt;D xsi:type="xsd:double"&gt;-2.5619305013561209&lt;/D&gt;&lt;D xsi:type="xsd:double"&gt;-2.4752457766730549&lt;/D&gt;&lt;D xsi:type="xsd:double"&gt;-1.7793742316587911&lt;/D&gt;&lt;D xsi:type="xsd:double"&gt;-1.4003155447517079&lt;/D&gt;&lt;D xsi:type="xsd:double"&gt;-1.066787540825755&lt;/D&gt;&lt;D xsi:type="xsd:double"&gt;-0.97648995208656353&lt;/D&gt;&lt;D xsi:type="xsd:double"&gt;-1.345023072371202&lt;/D&gt;&lt;D xsi:type="xsd:double"&gt;-1.618790868636784&lt;/D&gt;&lt;D xsi:type="xsd:double"&gt;-1.4555565991388371&lt;/D&gt;&lt;D xsi:type="xsd:double"&gt;-1.4311509279037249&lt;/D&gt;&lt;D xsi:type="xsd:double"&gt;-0.99231273353457916&lt;/D&gt;&lt;D xsi:type="xsd:double"&gt;-1.1216216097692719&lt;/D&gt;&lt;D xsi:type="xsd:double"&gt;-1.578932642124107&lt;/D&gt;&lt;D xsi:type="xsd:double"&gt;-1.225668129783448&lt;/D&gt;&lt;D xsi:type="xsd:double"&gt;-1.4158556481759459&lt;/D&gt;&lt;D xsi:type="xsd:double"&gt;-1.4052969418189309&lt;/D&gt;&lt;D xsi:type="xsd:double"&gt;-1.4133492157516181&lt;/D&gt;&lt;D xsi:type="xsd:double"&gt;-1.1051286696572311&lt;/D&gt;&lt;D xsi:type="xsd:double"&gt;-1.8893788347472931&lt;/D&gt;&lt;D xsi:type="xsd:double"&gt;-1.993644850758562&lt;/D&gt;&lt;D xsi:type="xsd:double"&gt;-2.1691409070236869&lt;/D&gt;&lt;D xsi:type="xsd:double"&gt;-2.229623052902975&lt;/D&gt;&lt;D xsi:type="xsd:double"&gt;-2.046000443325263&lt;/D&gt;&lt;D xsi:type="xsd:double"&gt;-2.29710730336507&lt;/D&gt;&lt;D xsi:type="xsd:double"&gt;-2.517290985879415&lt;/D&gt;&lt;D xsi:type="xsd:double"&gt;-2.5177950021548239&lt;/D&gt;&lt;D xsi:type="xsd:double"&gt;-2.523511933510135&lt;/D&gt;&lt;D xsi:type="xsd:double"&gt;-2.9360587686880582&lt;/D&gt;&lt;D xsi:type="xsd:double"&gt;-3.2581190925775529&lt;/D&gt;&lt;D xsi:type="xsd:double"&gt;-2.6085279277904849&lt;/D&gt;&lt;D xsi:type="xsd:double"&gt;-2.1937222073804552&lt;/D&gt;&lt;D xsi:type="xsd:double"&gt;-2.2295807700182571&lt;/D&gt;&lt;D xsi:type="xsd:double"&gt;-2.0970162445733909&lt;/D&gt;&lt;D xsi:type="xsd:double"&gt;-1.284563189398036&lt;/D&gt;&lt;D xsi:type="xsd:double"&gt;-1.5648370993461129&lt;/D&gt;&lt;D xsi:type="xsd:double"&gt;-1.862632966365448&lt;/D&gt;&lt;D xsi:type="xsd:double"&gt;-2.1274666660001862&lt;/D&gt;&lt;D xsi:type="xsd:double"&gt;-2.4260490936055721&lt;/D&gt;&lt;D xsi:type="xsd:double"&gt;-2.3293299936834981&lt;/D&gt;&lt;D xsi:type="xsd:double"&gt;-2.6389847799681&lt;/D&gt;&lt;D xsi:type="xsd:double"&gt;-3.404680716529199&lt;/D&gt;&lt;D xsi:type="xsd:double"&gt;-3.027867115828681&lt;/D&gt;&lt;D xsi:type="xsd:double"&gt;-2.561998451473495&lt;/D&gt;&lt;D xsi:type="xsd:double"&gt;-2.7943799249162922&lt;/D&gt;&lt;D xsi:type="xsd:double"&gt;-3.0148057629376712&lt;/D&gt;&lt;D xsi:type="xsd:double"&gt;-2.640318089691438&lt;/D&gt;&lt;D xsi:type="xsd:double"&gt;-2.3270526118452248&lt;/D&gt;&lt;D xsi:type="xsd:double"&gt;-2.3136393256641981&lt;/D&gt;&lt;D xsi:type="xsd:double"&gt;-2.732005264139159&lt;/D&gt;&lt;D xsi:type="xsd:double"&gt;-3.0999760842694881&lt;/D&gt;&lt;D xsi:type="xsd:double"&gt;-3.343721161447363&lt;/D&gt;&lt;D xsi:type="xsd:double"&gt;-3.4316892616115831&lt;/D&gt;&lt;D xsi:type="xsd:double"&gt;-4.0571831738586832&lt;/D&gt;&lt;D xsi:type="xsd:double"&gt;-4.0520643942285526&lt;/D&gt;&lt;D xsi:type="xsd:double"&gt;-4.0016771024587348&lt;/D&gt;&lt;D xsi:type="xsd:double"&gt;-3.6127664912315551&lt;/D&gt;&lt;D xsi:type="xsd:double"&gt;-3.7829517387054148&lt;/D&gt;&lt;D xsi:type="xsd:double"&gt;-3.869819188468401&lt;/D&gt;&lt;D xsi:type="xsd:double"&gt;-3.962662827422172&lt;/D&gt;&lt;D xsi:type="xsd:double"&gt;-3.90927853277988&lt;/D&gt;&lt;D xsi:type="xsd:double"&gt;-3.930842753769999&lt;/D&gt;&lt;D xsi:type="xsd:double"&gt;-4.2385560461779974&lt;/D&gt;&lt;D xsi:type="xsd:double"&gt;-4.2582934358991809&lt;/D&gt;&lt;D xsi:type="xsd:double"&gt;-3.8947261033723679&lt;/D&gt;&lt;D xsi:type="xsd:double"&gt;-4.6021222987017847&lt;/D&gt;&lt;D xsi:type="xsd:double"&gt;-3.804507994706678&lt;/D&gt;&lt;D xsi:type="xsd:double"&gt;-4.094406778778219&lt;/D&gt;&lt;D xsi:type="xsd:double"&gt;-4.3396886279229827&lt;/D&gt;&lt;D xsi:type="xsd:double"&gt;-4.7579081940715744&lt;/D&gt;&lt;D xsi:type="xsd:double"&gt;-4.5624457213159992&lt;/D&gt;&lt;D xsi:type="xsd:double"&gt;-4.6481379934778486&lt;/D&gt;&lt;D xsi:type="xsd:double"&gt;-4.9056278654176522&lt;/D&gt;&lt;D xsi:type="xsd:double"&gt;-4.662789857835473&lt;/D&gt;&lt;D xsi:type="xsd:double"&gt;-4.6526500378245048&lt;/D&gt;&lt;D xsi:type="xsd:double"&gt;-4.9821663935282077&lt;/D&gt;&lt;D xsi:type="xsd:double"&gt;-4.6673130372633382&lt;/D&gt;&lt;D xsi:type="xsd:double"&gt;-4.8355129193008688&lt;/D&gt;&lt;D xsi:type="xsd:double"&gt;-4.977128829759315&lt;/D&gt;&lt;D xsi:type="xsd:double"&gt;-5.0491775564874812&lt;/D&gt;&lt;D xsi:type="xsd:double"&gt;-4.7478742676231764&lt;/D&gt;&lt;D xsi:type="xsd:double"&gt;-4.446346981347518&lt;/D&gt;&lt;D xsi:type="xsd:double"&gt;-4.73429772340699&lt;/D&gt;&lt;D xsi:type="xsd:double"&gt;-4.6366316788017352&lt;/D&gt;&lt;D xsi:type="xsd:double"&gt;-4.8099667461345419&lt;/D&gt;&lt;D xsi:type="xsd:double"&gt;-4.9694955740906561&lt;/D&gt;&lt;D xsi:type="xsd:double"&gt;-4.8726947969333949&lt;/D&gt;&lt;D xsi:type="xsd:double"&gt;-5.2710945920471417&lt;/D&gt;&lt;D xsi:type="xsd:double"&gt;-5.0426353074393&lt;/D&gt;&lt;D xsi:type="xsd:double"&gt;-5.455487544858233&lt;/D&gt;&lt;D xsi:type="xsd:double"&gt;-5.9760329091498861&lt;/D&gt;&lt;D xsi:type="xsd:double"&gt;-5.7964383388404324&lt;/D&gt;&lt;D xsi:type="xsd:double"&gt;-5.8664175362821576&lt;/D&gt;&lt;D xsi:type="xsd:double"&gt;-5.7596055689637629&lt;/D&gt;&lt;D xsi:type="xsd:double"&gt;-4.927306824169194&lt;/D&gt;&lt;D xsi:type="xsd:double"&gt;-4.5221573607279364&lt;/D&gt;&lt;D xsi:type="xsd:double"&gt;-4.5959837635421348&lt;/D&gt;&lt;D xsi:type="xsd:double"&gt;-4.5013547172046664&lt;/D&gt;&lt;D xsi:type="xsd:double"&gt;-5.1196699300874453&lt;/D&gt;&lt;D xsi:type="xsd:double"&gt;-5.3561003419599968&lt;/D&gt;&lt;D xsi:type="xsd:double"&gt;-5.5968928044162061&lt;/D&gt;&lt;D xsi:type="xsd:double"&gt;-5.0971418426772743&lt;/D&gt;&lt;D xsi:type="xsd:double"&gt;-4.8598145944509623&lt;/D&gt;&lt;D xsi:type="xsd:double"&gt;-4.74788389990913&lt;/D&gt;&lt;D xsi:type="xsd:double"&gt;-5.0478947376695764&lt;/D&gt;&lt;D xsi:type="xsd:double"&gt;-5.2693790564357226&lt;/D&gt;&lt;D xsi:type="xsd:double"&gt;-5.1578651318346891&lt;/D&gt;&lt;D xsi:type="xsd:double"&gt;-4.4312277583648942&lt;/D&gt;&lt;D xsi:type="xsd:double"&gt;-4.7931033588205407&lt;/D&gt;&lt;D xsi:type="xsd:double"&gt;-5.0450793527489894&lt;/D&gt;&lt;D xsi:type="xsd:double"&gt;-5.1037309477709636&lt;/D&gt;&lt;D xsi:type="xsd:double"&gt;-5.5070819801402413&lt;/D&gt;&lt;D xsi:type="xsd:double"&gt;-5.8160799272764656&lt;/D&gt;&lt;D xsi:type="xsd:double"&gt;-5.5902481355534661&lt;/D&gt;&lt;D xsi:type="xsd:double"&gt;-5.3642219076332784&lt;/D&gt;&lt;D xsi:type="xsd:double"&gt;-4.9797671287917256&lt;/D&gt;&lt;D xsi:type="xsd:double"&gt;-5.1252536994781686&lt;/D&gt;&lt;D xsi:type="xsd:double"&gt;-5.20392957765999&lt;/D&gt;&lt;D xsi:type="xsd:double"&gt;-5.3226311266059172&lt;/D&gt;&lt;D xsi:type="xsd:double"&gt;-5.0602901114485013&lt;/D&gt;&lt;D xsi:type="xsd:double"&gt;-4.85280680352164&lt;/D&gt;&lt;D xsi:type="xsd:double"&gt;-5.30999708781396&lt;/D&gt;&lt;D xsi:type="xsd:double"&gt;-5.2506809564034684&lt;/D&gt;&lt;D xsi:type="xsd:double"&gt;-4.9223719180171486&lt;/D&gt;&lt;D xsi:type="xsd:double"&gt;-4.9589380851521856&lt;/D&gt;&lt;D xsi:type="xsd:double"&gt;-4.583077499663859&lt;/D&gt;&lt;D xsi:type="xsd:double"&gt;-4.9335077321860537&lt;/D&gt;&lt;D xsi:type="xsd:double"&gt;-5.2449604062561672&lt;/D&gt;&lt;D xsi:type="xsd:double"&gt;-4.7693906659333054&lt;/D&gt;&lt;D xsi:type="xsd:double"&gt;-4.6016158525249589&lt;/D&gt;&lt;D xsi:type="xsd:double"&gt;-4.6369873119955773&lt;/D&gt;&lt;D xsi:type="xsd:double"&gt;-4.8871906955197311&lt;/D&gt;&lt;D xsi:type="xsd:double"&gt;-4.9756968765390157&lt;/D&gt;&lt;D xsi:type="xsd:double"&gt;-4.1429873181274743&lt;/D&gt;&lt;D xsi:type="xsd:double"&gt;-4.1785204625560963&lt;/D&gt;&lt;D xsi:type="xsd:double"&gt;-4.229434866802519&lt;/D&gt;&lt;D xsi:type="xsd:double"&gt;-4.0282970458580536&lt;/D&gt;&lt;D xsi:type="xsd:double"&gt;-4.28556468881647&lt;/D&gt;&lt;D xsi:type="xsd:double"&gt;-4.2019155138914774&lt;/D&gt;&lt;D xsi:type="xsd:double"&gt;-3.9995957147480379&lt;/D&gt;&lt;D xsi:type="xsd:double"&gt;-4.3025556972094856&lt;/D&gt;&lt;D xsi:type="xsd:double"&gt;-4.0437211274623532&lt;/D&gt;&lt;D xsi:type="xsd:double"&gt;-4.4104238668441171&lt;/D&gt;&lt;D xsi:type="xsd:double"&gt;-4.3748337555323493&lt;/D&gt;&lt;D xsi:type="xsd:double"&gt;-4.6532371756359856&lt;/D&gt;&lt;D xsi:type="xsd:double"&gt;-4.7418087243036506&lt;/D&gt;&lt;D xsi:type="xsd:double"&gt;-4.9265759771227282&lt;/D&gt;&lt;D xsi:type="xsd:double"&gt;-4.51718308359308&lt;/D&gt;&lt;D xsi:type="xsd:double"&gt;-4.6154944493909884&lt;/D&gt;&lt;D xsi:type="xsd:double"&gt;-4.7534993862230328&lt;/D&gt;&lt;D xsi:type="xsd:double"&gt;-4.289854562263109&lt;/D&gt;&lt;D xsi:type="xsd:double"&gt;-4.5152818544390252&lt;/D&gt;&lt;D xsi:type="xsd:double"&gt;-4.6318544523259151&lt;/D&gt;&lt;D xsi:type="xsd:double"&gt;-4.7197348212168064&lt;/D&gt;&lt;D xsi:type="xsd:double"&gt;-5.0709691219652244&lt;/D&gt;&lt;D xsi:type="xsd:double"&gt;-4.8241153762723634&lt;/D&gt;&lt;D xsi:type="xsd:double"&gt;-4.4386863927341862&lt;/D&gt;&lt;D xsi:type="xsd:double"&gt;-4.4459254356171911&lt;/D&gt;&lt;D xsi:type="xsd:double"&gt;-4.3886556030334738&lt;/D&gt;&lt;D xsi:type="xsd:double"&gt;-4.6003199449075316&lt;/D&gt;&lt;D xsi:type="xsd:double"&gt;-4.7835798502420976&lt;/D&gt;&lt;D xsi:type="xsd:double"&gt;-4.693815889482444&lt;/D&gt;&lt;D xsi:type="xsd:double"&gt;-4.6437046025834556&lt;/D&gt;&lt;D xsi:type="xsd:double"&gt;-4.6501969570894186&lt;/D&gt;&lt;D xsi:type="xsd:double"&gt;-4.2982134258294744&lt;/D&gt;&lt;D xsi:type="xsd:double"&gt;-4.4487284881710307&lt;/D&gt;&lt;D xsi:type="xsd:double"&gt;-4.6909343902701623&lt;/D&gt;&lt;D xsi:type="xsd:double"&gt;-4.9136596419423322&lt;/D&gt;&lt;D xsi:type="xsd:double"&gt;-4.6050141492632788&lt;/D&gt;&lt;D xsi:type="xsd:double"&gt;-4.6538271349794647&lt;/D&gt;&lt;D xsi:type="xsd:double"&gt;-4.3717929189936537&lt;/D&gt;&lt;D xsi:type="xsd:double"&gt;-4.6110258362849006&lt;/D&gt;&lt;D xsi:type="xsd:double"&gt;-4.787118487796528&lt;/D&gt;&lt;D xsi:type="xsd:double"&gt;-4.7912029988485667&lt;/D&gt;&lt;D xsi:type="xsd:double"&gt;-4.9081131683075556&lt;/D&gt;&lt;D xsi:type="xsd:double"&gt;-5.1411674134799066&lt;/D&gt;&lt;D xsi:type="xsd:double"&gt;-4.607421111306869&lt;/D&gt;&lt;D xsi:type="xsd:double"&gt;-4.5333746656649749&lt;/D&gt;&lt;D xsi:type="xsd:double"&gt;-3.85841519202678&lt;/D&gt;&lt;D xsi:type="xsd:double"&gt;-4.1491513828226294&lt;/D&gt;&lt;D xsi:type="xsd:double"&gt;-4.1485478864188092&lt;/D&gt;&lt;D xsi:type="xsd:double"&gt;-4.329297697941537&lt;/D&gt;&lt;D xsi:type="xsd:double"&gt;-4.1132391481432693&lt;/D&gt;&lt;D xsi:type="xsd:double"&gt;-4.0834133812490414&lt;/D&gt;&lt;D xsi:type="xsd:double"&gt;-3.9430080479548231&lt;/D&gt;&lt;D xsi:type="xsd:double"&gt;-3.845606091568055&lt;/D&gt;&lt;D xsi:type="xsd:double"&gt;-4.1270890134410969&lt;/D&gt;&lt;D xsi:type="xsd:double"&gt;-4.03220525910776&lt;/D&gt;&lt;D xsi:type="xsd:double"&gt;-3.9400884382277082&lt;/D&gt;&lt;D xsi:type="xsd:double"&gt;-3.8584456337018711&lt;/D&gt;&lt;D xsi:type="xsd:double"&gt;-3.848975892722124&lt;/D&gt;&lt;D xsi:type="xsd:double"&gt;-4.1957836924677938&lt;/D&gt;&lt;D xsi:type="xsd:double"&gt;-4.383588888749995&lt;/D&gt;&lt;D xsi:type="xsd:double"&gt;-4.6475837643575844&lt;/D&gt;&lt;D xsi:type="xsd:double"&gt;-4.8961074796104036&lt;/D&gt;&lt;D xsi:type="xsd:double"&gt;-5.0529394972724972&lt;/D&gt;&lt;D xsi:type="xsd:double"&gt;-5.20646204889664&lt;/D&gt;&lt;D xsi:type="xsd:double"&gt;-5.1180647858427193&lt;/D&gt;&lt;D xsi:type="xsd:double"&gt;-5.3322972177715009&lt;/D&gt;&lt;D xsi:type="xsd:double"&gt;-5.6272855771945363&lt;/D&gt;&lt;D xsi:type="xsd:double"&gt;-5.6435794342571723&lt;/D&gt;&lt;D xsi:type="xsd:double"&gt;-5.6082508720484769&lt;/D&gt;&lt;D xsi:type="xsd:double"&gt;-5.9116507070093114&lt;/D&gt;&lt;D xsi:type="xsd:double"&gt;-5.9984726542542317&lt;/D&gt;&lt;D xsi:type="xsd:double"&gt;-5.9064515519849294&lt;/D&gt;&lt;D xsi:type="xsd:double"&gt;-5.2569312160757864&lt;/D&gt;&lt;D xsi:type="xsd:double"&gt;-5.1314296628428391&lt;/D&gt;&lt;D xsi:type="xsd:double"&gt;-4.9877703351728071&lt;/D&gt;&lt;D xsi:type="xsd:double"&gt;8.3790256627838371&lt;/D&gt;&lt;D xsi:type="xsd:double"&gt;8.2714875730356763&lt;/D&gt;&lt;D xsi:type="xsd:double"&gt;8.48533791919586&lt;/D&gt;&lt;D xsi:type="xsd:double"&gt;8.4816895579067069&lt;/D&gt;&lt;D xsi:type="xsd:double"&gt;8.3782978545701141&lt;/D&gt;&lt;D xsi:type="xsd:double"&gt;8.1575324353687062&lt;/D&gt;&lt;D xsi:type="xsd:double"&gt;8.1465061285519589&lt;/D&gt;&lt;D xsi:type="xsd:double"&gt;8.14977084988574&lt;/D&gt;&lt;D xsi:type="xsd:double"&gt;7.5368834193887482&lt;/D&gt;&lt;D xsi:type="xsd:double"&gt;7.4773829073196634&lt;/D&gt;&lt;D xsi:type="xsd:double"&gt;7.6393127648659576&lt;/D&gt;&lt;D xsi:type="xsd:double"&gt;7.0669405155388638&lt;/D&gt;&lt;D xsi:type="xsd:double"&gt;7.0775460953591649&lt;/D&gt;&lt;D xsi:type="xsd:double"&gt;7.2251711409175927&lt;/D&gt;&lt;D xsi:type="xsd:double"&gt;7.065219929852053&lt;/D&gt;&lt;D xsi:type="xsd:double"&gt;6.4963183462291756&lt;/D&gt;&lt;D xsi:type="xsd:double"&gt;6.1831534421662244&lt;/D&gt;&lt;D xsi:type="xsd:double"&gt;6.2752550285869058&lt;/D&gt;&lt;D xsi:type="xsd:double"&gt;6.802180661791148&lt;/D&gt;&lt;D xsi:type="xsd:double"&gt;6.8359713639964852&lt;/D&gt;&lt;D xsi:type="xsd:double"&gt;6.92292756429221&lt;/D&gt;&lt;D xsi:type="xsd:double"&gt;7.2270863634142772&lt;/D&gt;&lt;D xsi:type="xsd:double"&gt;7.7988903920361761&lt;/D&gt;&lt;D xsi:type="xsd:double"&gt;7.6550910148574376&lt;/D&gt;&lt;D xsi:type="xsd:double"&gt;7.8674149211728608&lt;/D&gt;&lt;D xsi:type="xsd:double"&gt;8.2392845928861451&lt;/D&gt;&lt;D xsi:type="xsd:double"&gt;8.207695096742583&lt;/D&gt;&lt;D xsi:type="xsd:double"&gt;8.0121616323223943&lt;/D&gt;&lt;D xsi:type="xsd:double"&gt;8.2232421995917342&lt;/D&gt;&lt;D xsi:type="xsd:double"&gt;8.08340924701387&lt;/D&gt;&lt;D xsi:type="xsd:double"&gt;8.0114719167481319&lt;/D&gt;&lt;D xsi:type="xsd:double"&gt;8.138373132874273&lt;/D&gt;&lt;D xsi:type="xsd:double"&gt;8.0620434915265538&lt;/D&gt;&lt;D xsi:type="xsd:double"&gt;7.9207826960325116&lt;/D&gt;&lt;D xsi:type="xsd:double"&gt;8.0557900705013843&lt;/D&gt;&lt;D xsi:type="xsd:double"&gt;9.0128004071891663&lt;/D&gt;&lt;D xsi:type="xsd:double"&gt;8.5494991886347673&lt;/D&gt;&lt;D xsi:type="xsd:double"&gt;8.5652162316698437&lt;/D&gt;&lt;D xsi:type="xsd:double"&gt;8.91329673468693&lt;/D&gt;&lt;D xsi:type="xsd:double"&gt;9.0241980541352209&lt;/D&gt;&lt;D xsi:type="xsd:double"&gt;8.9775042885877259&lt;/D&gt;&lt;D xsi:type="xsd:double"&gt;9.2300839356636448&lt;/D&gt;&lt;D xsi:type="xsd:double"&gt;9.5703734479997991&lt;/D&gt;&lt;D xsi:type="xsd:double"&gt;9.0559701416289844&lt;/D&gt;&lt;D xsi:type="xsd:double"&gt;8.7600335159463434&lt;/D&gt;&lt;D xsi:type="xsd:double"&gt;8.85135744886234&lt;/D&gt;&lt;D xsi:type="xsd:double"&gt;8.9744967937977265&lt;/D&gt;&lt;D xsi:type="xsd:double"&gt;9.4200317094046&lt;/D&gt;&lt;D xsi:type="xsd:double"&gt;9.1683304462751849&lt;/D&gt;&lt;D xsi:type="xsd:double"&gt;8.9973044555829418&lt;/D&gt;&lt;D xsi:type="xsd:double"&gt;8.9364184688024757&lt;/D&gt;&lt;D xsi:type="xsd:double"&gt;9.34525977137368&lt;/D&gt;&lt;D xsi:type="xsd:double"&gt;9.6186641454711328&lt;/D&gt;&lt;D xsi:type="xsd:double"&gt;9.6064943306609063&lt;/D&gt;&lt;D xsi:type="xsd:double"&gt;10.04202125538121&lt;/D&gt;&lt;D xsi:type="xsd:double"&gt;10.02539221355967&lt;/D&gt;&lt;D xsi:type="xsd:double"&gt;10.1846008381469&lt;/D&gt;&lt;D xsi:type="xsd:double"&gt;10.27977571549693&lt;/D&gt;&lt;D xsi:type="xsd:double"&gt;10.18526571244275&lt;/D&gt;&lt;D xsi:type="xsd:double"&gt;10.60845080252377&lt;/D&gt;&lt;D xsi:type="xsd:double"&gt;10.72959603288616&lt;/D&gt;&lt;D xsi:type="xsd:double"&gt;10.220690362675571&lt;/D&gt;&lt;D xsi:type="xsd:double"&gt;10.117325845627679&lt;/D&gt;&lt;D xsi:type="xsd:double"&gt;10.18988607029398&lt;/D&gt;&lt;D xsi:type="xsd:double"&gt;10.25329901392232&lt;/D&gt;&lt;D xsi:type="xsd:double"&gt;8.5712941092264785&lt;/D&gt;&lt;D xsi:type="xsd:double"&gt;8.72670913378023&lt;/D&gt;&lt;D xsi:type="xsd:double"&gt;8.73736894531731&lt;/D&gt;&lt;D xsi:type="xsd:double"&gt;8.69315178553996&lt;/D&gt;&lt;D xsi:type="xsd:double"&gt;8.45152731466837&lt;/D&gt;&lt;D xsi:type="xsd:double"&gt;8.7284800480728713&lt;/D&gt;&lt;D xsi:type="xsd:double"&gt;8.5107926189616414&lt;/D&gt;&lt;D xsi:type="xsd:double"&gt;8.1319830708144956&lt;/D&gt;&lt;D xsi:type="xsd:double"&gt;8.14395346086088&lt;/D&gt;&lt;D xsi:type="xsd:double"&gt;8.5286190296327611&lt;/D&gt;&lt;D xsi:type="xsd:double"&gt;8.6101460104545637&lt;/D&gt;&lt;D xsi:type="xsd:double"&gt;8.6251315846287291&lt;/D&gt;&lt;D xsi:type="xsd:double"&gt;8.5666064509993163&lt;/D&gt;&lt;D xsi:type="xsd:double"&gt;8.8178471023553673&lt;/D&gt;&lt;D xsi:type="xsd:double"&gt;8.9737596976769449&lt;/D&gt;&lt;D xsi:type="xsd:double"&gt;8.9513133373042315&lt;/D&gt;&lt;D xsi:type="xsd:double"&gt;8.9364493966084151&lt;/D&gt;&lt;D xsi:type="xsd:double"&gt;9.1006211927447573&lt;/D&gt;&lt;D xsi:type="xsd:double"&gt;8.9564936450483419&lt;/D&gt;&lt;D xsi:type="xsd:double"&gt;8.8944631633808129&lt;/D&gt;&lt;D xsi:type="xsd:double"&gt;9.4786391595710757&lt;/D&gt;&lt;D xsi:type="xsd:double"&gt;9.7163474375825665&lt;/D&gt;&lt;D xsi:type="xsd:double"&gt;9.7470223038046857&lt;/D&gt;&lt;D xsi:type="xsd:double"&gt;9.1072183504104451&lt;/D&gt;&lt;D xsi:type="xsd:double"&gt;8.9244614111269378&lt;/D&gt;&lt;D xsi:type="xsd:double"&gt;8.9655120034934388&lt;/D&gt;&lt;D xsi:type="xsd:double"&gt;8.783901210050022&lt;/D&gt;&lt;D xsi:type="xsd:double"&gt;9.4607122272259119&lt;/D&gt;&lt;D xsi:type="xsd:double"&gt;9.0416697263972079&lt;/D&gt;&lt;D xsi:type="xsd:double"&gt;9.1083713783183313&lt;/D&gt;&lt;D xsi:type="xsd:double"&gt;9.0470000229052481&lt;/D&gt;&lt;D xsi:type="xsd:double"&gt;8.974892175424813&lt;/D&gt;&lt;D xsi:type="xsd:double"&gt;9.4497212210582173&lt;/D&gt;&lt;D xsi:type="xsd:double"&gt;9.6027903266218857&lt;/D&gt;&lt;D xsi:type="xsd:double"&gt;9.6400017329781971&lt;/D&gt;&lt;D xsi:type="xsd:double"&gt;9.4764060731424689&lt;/D&gt;&lt;D xsi:type="xsd:double"&gt;9.9392979563583648&lt;/D&gt;&lt;D xsi:type="xsd:double"&gt;9.9733267920380584&lt;/D&gt;&lt;D xsi:type="xsd:double"&gt;10.125332206789031&lt;/D&gt;&lt;D xsi:type="xsd:double"&gt;10.55345205236026&lt;/D&gt;&lt;D xsi:type="xsd:double"&gt;10.49768541694802&lt;/D&gt;&lt;D xsi:type="xsd:double"&gt;10.81474573124811&lt;/D&gt;&lt;D xsi:type="xsd:double"&gt;10.197825225303079&lt;/D&gt;&lt;D xsi:type="xsd:double"&gt;10.402550323119749&lt;/D&gt;&lt;D xsi:type="xsd:double"&gt;10.26847076100611&lt;/D&gt;&lt;D xsi:type="xsd:double"&gt;10.71462046622394&lt;/D&gt;&lt;D xsi:type="xsd:double"&gt;11.50625222678</t>
        </r>
      </text>
    </comment>
    <comment ref="A80" authorId="0" shapeId="0">
      <text>
        <r>
          <rPr>
            <b/>
            <sz val="9"/>
            <color indexed="81"/>
            <rFont val="Tahoma"/>
            <charset val="1"/>
          </rPr>
          <t>5509&lt;/D&gt;&lt;D xsi:type="xsd:double"&gt;11.085582981037231&lt;/D&gt;&lt;D xsi:type="xsd:double"&gt;11.191967019842711&lt;/D&gt;&lt;D xsi:type="xsd:double"&gt;10.94996815905446&lt;/D&gt;&lt;D xsi:type="xsd:double"&gt;11.05626871271132&lt;/D&gt;&lt;D xsi:type="xsd:double"&gt;11.46534675750967&lt;/D&gt;&lt;D xsi:type="xsd:double"&gt;11.53147695202107&lt;/D&gt;&lt;D xsi:type="xsd:double"&gt;11.278753894326041&lt;/D&gt;&lt;D xsi:type="xsd:double"&gt;11.87358360922801&lt;/D&gt;&lt;D xsi:type="xsd:double"&gt;12.09387888823138&lt;/D&gt;&lt;D xsi:type="xsd:double"&gt;12.190885874752359&lt;/D&gt;&lt;D xsi:type="xsd:double"&gt;12.72838510134617&lt;/D&gt;&lt;D xsi:type="xsd:double"&gt;12.47624763964607&lt;/D&gt;&lt;D xsi:type="xsd:double"&gt;13.03680423869956&lt;/D&gt;&lt;D xsi:type="xsd:double"&gt;13.146061251518431&lt;/D&gt;&lt;D xsi:type="xsd:double"&gt;13.146061251518431&lt;/D&gt;&lt;/FQL&gt;&lt;FQL&gt;&lt;Q&gt;180458^FMA_GROWTH_1YR("EPS",+2,09/04/2007,0,D,"PORTAGG","MEANR")&lt;/Q&gt;&lt;R&gt;2465&lt;/R&gt;&lt;C&gt;1&lt;/C&gt;&lt;D xsi:type="xsd:double"&gt;1.8918228181851811&lt;/D&gt;&lt;D xsi:type="xsd:double"&gt;1.8784835758882761&lt;/D&gt;&lt;D xsi:type="xsd:double"&gt;1.8619429668123191&lt;/D&gt;&lt;D xsi:type="xsd:double"&gt;1.534218894558842&lt;/D&gt;&lt;D xsi:type="xsd:double"&gt;2.3762304525926&lt;/D&gt;&lt;D xsi:type="xsd:double"&gt;2.61466042316187&lt;/D&gt;&lt;D xsi:type="xsd:double"&gt;2.6427426023443839&lt;/D&gt;&lt;D xsi:type="xsd:double"&gt;2.6836148718826269&lt;/D&gt;&lt;D xsi:type="xsd:double"&gt;2.7669297774571828&lt;/D&gt;&lt;D xsi:type="xsd:double"&gt;3.6189606315786529&lt;/D&gt;&lt;D xsi:type="xsd:double"&gt;3.6422051603747181&lt;/D&gt;&lt;D xsi:type="xsd:double"&gt;3.7980577762667211&lt;/D&gt;&lt;D xsi:type="xsd:double"&gt;3.667257983472775&lt;/D&gt;&lt;D xsi:type="xsd:double"&gt;3.7249357589390968&lt;/D&gt;&lt;D xsi:type="xsd:double"&gt;3.5749808465954129&lt;/D&gt;&lt;D xsi:type="xsd:double"&gt;3.5176686287211649&lt;/D&gt;&lt;D xsi:type="xsd:double"&gt;3.5653433290731571&lt;/D&gt;&lt;D xsi:type="xsd:double"&gt;3.6999587172578212&lt;/D&gt;&lt;D xsi:type="xsd:double"&gt;3.9124304174800431&lt;/D&gt;&lt;D xsi:type="xsd:double"&gt;3.9759744455528159&lt;/D&gt;&lt;D xsi:type="xsd:double"&gt;4.0279047637142211&lt;/D&gt;&lt;D xsi:type="xsd:double"&gt;4.0219151830717736&lt;/D&gt;&lt;D xsi:type="xsd:double"&gt;4.2304658570729039&lt;/D&gt;&lt;D xsi:type="xsd:double"&gt;4.4640976800757&lt;/D&gt;&lt;D xsi:type="xsd:double"&gt;4.4950662634049294&lt;/D&gt;&lt;D xsi:type="xsd:double"&gt;4.5004254372676424&lt;/D&gt;&lt;D xsi:type="xsd:double"&gt;4.9644702951530393&lt;/D&gt;&lt;D xsi:type="xsd:double"&gt;5.1557127462396322&lt;/D&gt;&lt;D xsi:type="xsd:double"&gt;5.1475428462336552&lt;/D&gt;&lt;D xsi:type="xsd:double"&gt;5.1756954867249716&lt;/D&gt;&lt;D xsi:type="xsd:double"&gt;5.21984059133264&lt;/D&gt;&lt;D xsi:type="xsd:double"&gt;5.2563640372476561&lt;/D&gt;&lt;D xsi:type="xsd:double"&gt;5.4298902603741119&lt;/D&gt;&lt;D xsi:type="xsd:double"&gt;5.4560796569216539&lt;/D&gt;&lt;D xsi:type="xsd:double"&gt;5.6591016408092987&lt;/D&gt;&lt;D xsi:type="xsd:double"&gt;5.8263904952867929&lt;/D&gt;&lt;D xsi:type="xsd:double"&gt;5.618726410858752&lt;/D&gt;&lt;D xsi:type="xsd:double"&gt;5.8757286568125418&lt;/D&gt;&lt;D xsi:type="xsd:double"&gt;5.96257035747114&lt;/D&gt;&lt;D xsi:type="xsd:double"&gt;6.1040565616180338&lt;/D&gt;&lt;D xsi:type="xsd:double"&gt;6.0410165093400918&lt;/D&gt;&lt;D xsi:type="xsd:double"&gt;5.97398745323998&lt;/D&gt;&lt;D xsi:type="xsd:double"&gt;5.9773092897622613&lt;/D&gt;&lt;D xsi:type="xsd:double"&gt;6.03007283145423&lt;/D&gt;&lt;D xsi:type="xsd:double"&gt;6.1060976566064618&lt;/D&gt;&lt;D xsi:type="xsd:double"&gt;5.3513362885068094&lt;/D&gt;&lt;D xsi:type="xsd:double"&gt;5.44279362857147&lt;/D&gt;&lt;D xsi:type="xsd:double"&gt;5.550996741348051&lt;/D&gt;&lt;D xsi:type="xsd:double"&gt;5.60124661767167&lt;/D&gt;&lt;D xsi:type="xsd:double"&gt;5.5235575602364158&lt;/D&gt;&lt;D xsi:type="xsd:double"&gt;5.3945173799024584&lt;/D&gt;&lt;D xsi:type="xsd:double"&gt;5.2426873165622174&lt;/D&gt;&lt;D xsi:type="xsd:double"&gt;5.241115462180435&lt;/D&gt;&lt;D xsi:type="xsd:double"&gt;5.1524089576440781&lt;/D&gt;&lt;D xsi:type="xsd:double"&gt;5.1692949855987811&lt;/D&gt;&lt;D xsi:type="xsd:double"&gt;5.221021181810209&lt;/D&gt;&lt;D xsi:type="xsd:double"&gt;5.4826899215814358&lt;/D&gt;&lt;D xsi:type="xsd:double"&gt;5.6101830835938742&lt;/D&gt;&lt;D xsi:type="xsd:double"&gt;5.5438040005248643&lt;/D&gt;&lt;D xsi:type="xsd:double"&gt;5.5415947438160158&lt;/D&gt;&lt;D xsi:type="xsd:double"&gt;5.395245211156265&lt;/D&gt;&lt;D xsi:type="xsd:double"&gt;5.8318677650620421&lt;/D&gt;&lt;D xsi:type="xsd:double"&gt;5.8782056714317594&lt;/D&gt;&lt;D xsi:type="xsd:double"&gt;6.0544099149753086&lt;/D&gt;&lt;D xsi:type="xsd:double"&gt;6.0219906405949351&lt;/D&gt;&lt;D xsi:type="xsd:double"&gt;5.9482523030146188&lt;/D&gt;&lt;D xsi:type="xsd:double"&gt;6.4078191431540557&lt;/D&gt;&lt;D xsi:type="xsd:double"&gt;6.4027962767511672&lt;/D&gt;&lt;D xsi:type="xsd:double"&gt;6.4930459152554718&lt;/D&gt;&lt;D xsi:type="xsd:double"&gt;6.5040918634030884&lt;/D&gt;&lt;D xsi:type="xsd:double"&gt;6.4866840049020382&lt;/D&gt;&lt;D xsi:type="xsd:double"&gt;6.5759714626174182&lt;/D&gt;&lt;D xsi:type="xsd:double"&gt;6.5104363166028154&lt;/D&gt;&lt;D xsi:type="xsd:double"&gt;6.615302044599658&lt;/D&gt;&lt;D xsi:type="xsd:double"&gt;6.4069708788431727&lt;/D&gt;&lt;D xsi:type="xsd:double"&gt;6.3739633691756419&lt;/D&gt;&lt;D xsi:type="xsd:double"&gt;6.2176131402137118&lt;/D&gt;&lt;D xsi:type="xsd:double"&gt;6.2845318207300673&lt;/D&gt;&lt;D xsi:type="xsd:double"&gt;6.1228985028639524&lt;/D&gt;&lt;D xsi:type="xsd:double"&gt;5.6944637666275764&lt;/D&gt;&lt;D xsi:type="xsd:double"&gt;5.4845002008568278&lt;/D&gt;&lt;D xsi:type="xsd:double"&gt;5.6482155840975263&lt;/D&gt;&lt;D xsi:type="xsd:double"&gt;5.8132682065375816&lt;/D&gt;&lt;D xsi:type="xsd:double"&gt;6.07129914072688&lt;/D&gt;&lt;D xsi:type="xsd:double"&gt;6.0421815292722538&lt;/D&gt;&lt;D xsi:type="xsd:double"&gt;5.9584383652773267&lt;/D&gt;&lt;D xsi:type="xsd:double"&gt;6.05017131562072&lt;/D&gt;&lt;D xsi:type="xsd:double"&gt;5.7431249898868293&lt;/D&gt;&lt;D xsi:type="xsd:double"&gt;5.8264578090286872&lt;/D&gt;&lt;D xsi:type="xsd:double"&gt;6.0715978964080248&lt;/D&gt;&lt;D xsi:type="xsd:double"&gt;6.168912921490258&lt;/D&gt;&lt;D xsi:type="xsd:double"&gt;6.1707081799445884&lt;/D&gt;&lt;D xsi:type="xsd:double"&gt;6.4261782155350691&lt;/D&gt;&lt;D xsi:type="xsd:double"&gt;6.5391478154361931&lt;/D&gt;&lt;D xsi:type="xsd:double"&gt;5.825560235285284&lt;/D&gt;&lt;D xsi:type="xsd:double"&gt;5.9966266683031408&lt;/D&gt;&lt;D xsi:type="xsd:double"&gt;5.96867164884975&lt;/D&gt;&lt;D xsi:type="xsd:double"&gt;6.1023424894106189&lt;/D&gt;&lt;D xsi:type="xsd:double"&gt;6.1589121671323088&lt;/D&gt;&lt;D xsi:type="xsd:double"&gt;5.5172598736642531&lt;/D&gt;&lt;D xsi:type="xsd:double"&gt;5.6043064756120629&lt;/D&gt;&lt;D xsi:type="xsd:double"&gt;5.7416740310397083&lt;/D&gt;&lt;D xsi:type="xsd:double"&gt;5.8889358530764113&lt;/D&gt;&lt;D xsi:type="xsd:double"&gt;5.7927577833483994&lt;/D&gt;&lt;D xsi:type="xsd:double"&gt;5.7453700505599086&lt;/D&gt;&lt;D xsi:type="xsd:double"&gt;5.7810611186710137&lt;/D&gt;&lt;D xsi:type="xsd:double"&gt;5.6642993657621856&lt;/D&gt;&lt;D xsi:type="xsd:double"&gt;5.7474863846261766&lt;/D&gt;&lt;D xsi:type="xsd:double"&gt;5.4679714618540087&lt;/D&gt;&lt;D xsi:type="xsd:double"&gt;5.5333243180673106&lt;/D&gt;&lt;D xsi:type="xsd:double"&gt;5.198803786759818&lt;/D&gt;&lt;D xsi:type="xsd:double"&gt;5.1200355181779278&lt;/D&gt;&lt;D xsi:type="xsd:double"&gt;5.1583348681426324&lt;/D&gt;&lt;D xsi:type="xsd:double"&gt;5.0969257001796482&lt;/D&gt;&lt;D xsi:type="xsd:double"&gt;4.9596359547288342&lt;/D&gt;&lt;D xsi:type="xsd:double"&gt;4.7218400787805628&lt;/D&gt;&lt;D xsi:type="xsd:double"&gt;4.6344435916489024&lt;/D&gt;&lt;D xsi:type="xsd:double"&gt;4.58852738050612&lt;/D&gt;&lt;D xsi:type="xsd:double"&gt;4.46192220630572&lt;/D&gt;&lt;D xsi:type="xsd:double"&gt;4.2167013319959414&lt;/D&gt;&lt;D xsi:type="xsd:double"&gt;4.1786193937850884&lt;/D&gt;&lt;D xsi:type="xsd:double"&gt;15.75363650128096&lt;/D&gt;&lt;D xsi:type="xsd:double"&gt;15.67658529252723&lt;/D&gt;&lt;D xsi:type="xsd:double"&gt;15.77586230946587&lt;/D&gt;&lt;D xsi:type="xsd:double"&gt;15.72569952296014&lt;/D&gt;&lt;D xsi:type="xsd:double"&gt;16.057129477790351&lt;/D&gt;&lt;D xsi:type="xsd:double"&gt;15.68333658438214&lt;/D&gt;&lt;D xsi:type="xsd:double"&gt;15.6378576603152&lt;/D&gt;&lt;D xsi:type="xsd:double"&gt;15.49319400038944&lt;/D&gt;&lt;D xsi:type="xsd:double"&gt;15.54400765617657&lt;/D&gt;&lt;D xsi:type="xsd:double"&gt;15.18023579753701&lt;/D&gt;&lt;D xsi:type="xsd:double"&gt;15.13053970771989&lt;/D&gt;&lt;D xsi:type="xsd:double"&gt;13.8286133749294&lt;/D&gt;&lt;D xsi:type="xsd:double"&gt;13.368358057001171&lt;/D&gt;&lt;D xsi:type="xsd:double"&gt;14.3786679185564&lt;/D&gt;&lt;D xsi:type="xsd:double"&gt;14.23045456386385&lt;/D&gt;&lt;D xsi:type="xsd:double"&gt;14.00636677734432&lt;/D&gt;&lt;D xsi:type="xsd:double"&gt;13.88061282666896&lt;/D&gt;&lt;D xsi:type="xsd:double"&gt;13.8810124378657&lt;/D&gt;&lt;D xsi:type="xsd:double"&gt;14.46680607132209&lt;/D&gt;&lt;D xsi:type="xsd:double"&gt;14.6137633754191&lt;/D&gt;&lt;D xsi:type="xsd:double"&gt;14.569393565418469&lt;/D&gt;&lt;D xsi:type="xsd:double"&gt;14.56710292772866&lt;/D&gt;&lt;D xsi:type="xsd:double"&gt;13.975716629196629&lt;/D&gt;&lt;D xsi:type="xsd:double"&gt;13.78358236709667&lt;/D&gt;&lt;D xsi:type="xsd:double"&gt;13.73429196221818&lt;/D&gt;&lt;D xsi:type="xsd:double"&gt;13.92365306681916&lt;/D&gt;&lt;D xsi:type="xsd:double"&gt;13.957285822846069&lt;/D&gt;&lt;D xsi:type="xsd:double"&gt;13.91220854417999&lt;/D&gt;&lt;D xsi:type="xsd:double"&gt;14.030035621678771&lt;/D&gt;&lt;D xsi:type="xsd:double"&gt;13.963486446533491&lt;/D&gt;&lt;D xsi:type="xsd:double"&gt;13.904166189782931&lt;/D&gt;&lt;D xsi:type="xsd:double"&gt;13.9287823499983&lt;/D&gt;&lt;D xsi:type="xsd:double"&gt;13.99840238735699&lt;/D&gt;&lt;D xsi:type="xsd:double"&gt;14.029941042224291&lt;/D&gt;&lt;D xsi:type="xsd:double"&gt;14.060800951525071&lt;/D&gt;&lt;D xsi:type="xsd:double"&gt;14.12884394680192&lt;/D&gt;&lt;D xsi:type="xsd:double"&gt;14.18804855905077&lt;/D&gt;&lt;D xsi:type="xsd:double"&gt;14.957337720792729&lt;/D&gt;&lt;D xsi:type="xsd:double"&gt;14.954914124970671&lt;/D&gt;&lt;D xsi:type="xsd:double"&gt;14.983484322964481&lt;/D&gt;&lt;D xsi:type="xsd:double"&gt;15.075825260875151&lt;/D&gt;&lt;D xsi:type="xsd:double"&gt;14.8704111273933&lt;/D&gt;&lt;D xsi:type="xsd:double"&gt;14.891666627658321&lt;/D&gt;&lt;D xsi:type="xsd:double"&gt;15.01317615022688&lt;/D&gt;&lt;D xsi:type="xsd:double"&gt;14.976206874687041&lt;/D&gt;&lt;D xsi:type="xsd:double"&gt;15.149173913290611&lt;/D&gt;&lt;D xsi:type="xsd:double"&gt;14.83579687416232&lt;/D&gt;&lt;D xsi:type="xsd:double"&gt;15.644615467347149&lt;/D&gt;&lt;D xsi:type="xsd:double"&gt;15.42253653837377&lt;/D&gt;&lt;D xsi:type="xsd:double"&gt;15.367594957609081&lt;/D&gt;&lt;D xsi:type="xsd:double"&gt;15.386175906181281&lt;/D&gt;&lt;D xsi:type="xsd:double"&gt;15.721800844031261&lt;/D&gt;&lt;D xsi:type="xsd:double"&gt;15.52562292462855&lt;/D&gt;&lt;D xsi:type="xsd:double"&gt;15.44539379310905&lt;/D&gt;&lt;D xsi:type="xsd:double"&gt;15.554611146482131&lt;/D&gt;&lt;D xsi:type="xsd:double"&gt;15.451809460709409&lt;/D&gt;&lt;D xsi:type="xsd:double"&gt;15.566983406896741&lt;/D&gt;&lt;D xsi:type="xsd:double"&gt;15.54809656108195&lt;/D&gt;&lt;D xsi:type="xsd:double"&gt;15.56718297473893&lt;/D&gt;&lt;D xsi:type="xsd:double"&gt;15.640488879373979&lt;/D&gt;&lt;D xsi:type="xsd:double"&gt;15.73071833988182&lt;/D&gt;&lt;D xsi:type="xsd:double"&gt;15.824868414772389&lt;/D&gt;&lt;D xsi:type="xsd:double"&gt;15.823591246717079&lt;/D&gt;&lt;D xsi:type="xsd:double"&gt;15.63445376012546&lt;/D&gt;&lt;D xsi:type="xsd:double"&gt;15.6036114213784&lt;/D&gt;&lt;D xsi:type="xsd:double"&gt;16.304784986079031&lt;/D&gt;&lt;D xsi:type="xsd:double"&gt;16.029432537518691&lt;/D&gt;&lt;D xsi:type="xsd:double"&gt;15.942415452847349&lt;/D&gt;&lt;D xsi:type="xsd:double"&gt;15.943887717911339&lt;/D&gt;&lt;D xsi:type="xsd:double"&gt;15.90728808174639&lt;/D&gt;&lt;D xsi:type="xsd:double"&gt;15.84862734306005&lt;/D&gt;&lt;D xsi:type="xsd:double"&gt;15.890392935797379&lt;/D&gt;&lt;D xsi:type="xsd:double"&gt;15.87848876726957&lt;/D&gt;&lt;D xsi:type="xsd:double"&gt;16.26300685226165&lt;/D&gt;&lt;D xsi:type="xsd:double"&gt;16.302586344211829&lt;/D&gt;&lt;D xsi:type="xsd:double"&gt;16.306581049561359&lt;/D&gt;&lt;D xsi:type="xsd:double"&gt;16.417371520155761&lt;/D&gt;&lt;D xsi:type="xsd:double"&gt;16.2538703821352&lt;/D&gt;&lt;D xsi:type="xsd:double"&gt;16.312935682710972&lt;/D&gt;&lt;D xsi:type="xsd:double"&gt;16.360238404179821&lt;/D&gt;&lt;D xsi:type="xsd:double"&gt;16.431939848472691&lt;/D&gt;&lt;D xsi:type="xsd:double"&gt;16.453896891287261&lt;/D&gt;&lt;D xsi:type="xsd:double"&gt;16.4168594840271&lt;/D&gt;&lt;D xsi:type="xsd:double"&gt;16.01789158048712&lt;/D&gt;&lt;D xsi:type="xsd:double"&gt;16.087900128560129&lt;/D&gt;&lt;D xsi:type="xsd:double"&gt;15.860088941464889&lt;/D&gt;&lt;D xsi:type="xsd:double"&gt;16.15420533322165&lt;/D&gt;&lt;D xsi:type="xsd:double"&gt;16.12470610530595&lt;/D&gt;&lt;D xsi:type="xsd:double"&gt;16.06160094929049&lt;/D&gt;&lt;D xsi:type="xsd:double"&gt;16.285342560043361&lt;/D&gt;&lt;D xsi:type="xsd:double"&gt;16.192531900509451&lt;/D&gt;&lt;D xsi:type="xsd:double"&gt;16.453719356936489&lt;/D&gt;&lt;D xsi:type="xsd:double"&gt;16.385279182949979&lt;/D&gt;&lt;D xsi:type="xsd:double"&gt;16.104514243124768&lt;/D&gt;&lt;D xsi:type="xsd:double"&gt;16.09746705965556&lt;/D&gt;&lt;D xsi:type="xsd:double"&gt;16.27791535018887&lt;/D&gt;&lt;D xsi:type="xsd:double"&gt;16.463071891266051&lt;/D&gt;&lt;D xsi:type="xsd:double"&gt;16.115276695336149&lt;/D&gt;&lt;D xsi:type="xsd:double"&gt;16.20857910567322&lt;/D&gt;&lt;D xsi:type="xsd:double"&gt;16.368982026809139&lt;/D&gt;&lt;D xsi:type="xsd:double"&gt;16.422652014349879&lt;/D&gt;&lt;D xsi:type="xsd:double"&gt;16.635651156337349&lt;/D&gt;&lt;D xsi:type="xsd:double"&gt;16.403742374801428&lt;/D&gt;&lt;D xsi:type="xsd:double"&gt;15.553290300255711&lt;/D&gt;&lt;D xsi:type="xsd:double"&gt;14.93501461805967&lt;/D&gt;&lt;D xsi:type="xsd:double"&gt;15.165410773140909&lt;/D&gt;&lt;D xsi:type="xsd:double"&gt;15.894841283775479&lt;/D&gt;&lt;D xsi:type="xsd:double"&gt;15.71736879817405&lt;/D&gt;&lt;D xsi:type="xsd:double"&gt;15.66419367262673&lt;/D&gt;&lt;D xsi:type="xsd:double"&gt;15.54026895227631&lt;/D&gt;&lt;D xsi:type="xsd:double"&gt;15.534131476897381&lt;/D&gt;&lt;D xsi:type="xsd:double"&gt;15.380072809167871&lt;/D&gt;&lt;D xsi:type="xsd:double"&gt;15.587389877258771&lt;/D&gt;&lt;D xsi:type="xsd:double"&gt;15.755897040203641&lt;/D&gt;&lt;D xsi:type="xsd:double"&gt;15.808163799470989&lt;/D&gt;&lt;D xsi:type="xsd:double"&gt;15.408685954347691&lt;/D&gt;&lt;D xsi:type="xsd:double"&gt;15.418182183899811&lt;/D&gt;&lt;D xsi:type="xsd:double"&gt;14.8689728210314&lt;/D&gt;&lt;D xsi:type="xsd:double"&gt;14.83249337279606&lt;/D&gt;&lt;D xsi:type="xsd:double"&gt;15.013633398575831&lt;/D&gt;&lt;D xsi:type="xsd:double"&gt;15.218311974913419&lt;/D&gt;&lt;D xsi:type="xsd:double"&gt;14.894691255869409&lt;/D&gt;&lt;D xsi:type="xsd:double"&gt;14.734953024206121&lt;/D&gt;&lt;D xsi:type="xsd:double"&gt;14.398612890594171&lt;/D&gt;&lt;D xsi:type="xsd:double"&gt;14.65361600261441&lt;/D&gt;&lt;D xsi:type="xsd:double"&gt;14.605306898511961&lt;/D&gt;&lt;D xsi:type="xsd:double"&gt;14.27359663820393&lt;/D&gt;&lt;D xsi:type="xsd:double"&gt;14.476844839539231&lt;/D&gt;&lt;D xsi:type="xsd:double"&gt;14.51643421979894&lt;/D&gt;&lt;D xsi:type="xsd:double"&gt;14.74271204299539&lt;/D&gt;&lt;D xsi:type="xsd:double"&gt;14.706185504546809&lt;/D&gt;&lt;D xsi:type="xsd:double"&gt;14.495264017389109&lt;/D&gt;&lt;D xsi:type="xsd:double"&gt;14.59294159492539&lt;/D&gt;&lt;D xsi:type="xsd:double"&gt;14.619668311166&lt;/D&gt;&lt;D xsi:type="xsd:double"&gt;14.468859877956261&lt;/D&gt;&lt;D xsi:type="xsd:double"&gt;14.199771344654939&lt;/D&gt;&lt;D xsi:type="xsd:double"&gt;14.12291761751302&lt;/D&gt;&lt;D xsi:type="xsd:double"&gt;14.43033125546811&lt;/D&gt;&lt;D xsi:type="xsd:double"&gt;14.448151260672221&lt;/D&gt;&lt;D xsi:type="xsd:double"&gt;13.82197161912822&lt;/D&gt;&lt;D xsi:type="xsd:double"&gt;13.347900547759251&lt;/D&gt;&lt;D xsi:type="xsd:double"&gt;13.34853780236435&lt;/D&gt;&lt;D xsi:type="xsd:double"&gt;12.99547999138289&lt;/D&gt;&lt;D xsi:type="xsd:double"&gt;13.19829102683698&lt;/D&gt;&lt;D xsi:type="xsd:double"&gt;13.154556784687159&lt;/D&gt;&lt;D xsi:type="xsd:double"&gt;13.36826285977912&lt;/D&gt;&lt;D xsi:type="xsd:double"&gt;13.27208550145096&lt;/D&gt;&lt;D xsi:type="xsd:double"&gt;11.7616858320007&lt;/D&gt;&lt;D xsi:type="xsd:double"&gt;12.14622542425824&lt;/D&gt;&lt;D xsi:type="xsd:double"&gt;12.254964129006391&lt;/D&gt;&lt;D xsi:type="xsd:double"&gt;12.181071278695059&lt;/D&gt;&lt;D xsi:type="xsd:double"&gt;11.604018468933591&lt;/D&gt;&lt;D xsi:type="xsd:double"&gt;11.46600837249793&lt;/D&gt;&lt;D xsi:type="xsd:double"&gt;11.357648562584&lt;/D&gt;&lt;D xsi:type="xsd:double"&gt;11.19407065031012&lt;/D&gt;&lt;D xsi:type="xsd:double"&gt;10.88091905898473&lt;/D&gt;&lt;D xsi:type="xsd:double"&gt;10.55138893091417&lt;/D&gt;&lt;D xsi:type="xsd:double"&gt;10.58126163904117&lt;/D&gt;&lt;D xsi:type="xsd:double"&gt;10.32833053327378&lt;/D&gt;&lt;D xsi:type="xsd:double"&gt;9.713086983240359&lt;/D&gt;&lt;D xsi:type="xsd:double"&gt;10.21428070768304&lt;/D&gt;&lt;D xsi:type="xsd:double"&gt;9.793593221657277&lt;/D&gt;&lt;D xsi:type="xsd:double"&gt;9.1555148291514286&lt;/D&gt;&lt;D xsi:type="xsd:double"&gt;9.1562483074029419&lt;/D&gt;&lt;D xsi:type="xsd:double"&gt;9.195305892117176&lt;/D&gt;&lt;D xsi:type="xsd:double"&gt;9.888547498637875&lt;/D&gt;&lt;D xsi:type="xsd:double"&gt;9.845634056844025&lt;/D&gt;&lt;D xsi:type="xsd:double"&gt;9.4986924268477289&lt;/D&gt;&lt;D xsi:type="xsd:double"&gt;8.6716156938141076&lt;/D&gt;&lt;D xsi:type="xsd:double"&gt;6.3694418620403672&lt;/D&gt;&lt;D xsi:type="xsd:double"&gt;6.0664601854334324&lt;/D&gt;&lt;D xsi:type="xsd:double"&gt;5.8863406321893894&lt;/D&gt;&lt;D xsi:type="xsd:double"&gt;5.6681221445267864&lt;/D&gt;&lt;D xsi:type="xsd:double"&gt;5.3237954807318344&lt;/D&gt;&lt;D xsi:type="xsd:double"&gt;5.22881683255298&lt;/D&gt;&lt;D xsi:type="xsd:double"&gt;5.252831722775241&lt;/D&gt;&lt;D xsi:type="xsd:double"&gt;4.9884048168033539&lt;/D&gt;&lt;D xsi:type="xsd:double"&gt;4.58982142252683&lt;/D&gt;&lt;D xsi:type="xsd:double"&gt;4.3669172201347992&lt;/D&gt;&lt;D xsi:type="xsd:double"&gt;2.0400341209916371&lt;/D&gt;&lt;D xsi:type="xsd:double"&gt;1.775121057503622&lt;/D&gt;&lt;D xsi:type="xsd:double"&gt;1.775650624761298&lt;/D&gt;&lt;D xsi:type="xsd:double"&gt;1.431761208681563&lt;/D&gt;&lt;D xsi:type="xsd:double"&gt;1.4249858943928651&lt;/D&gt;&lt;D xsi:type="xsd:double"&gt;1.576658080215944&lt;/D&gt;&lt;D xsi:type="xsd:double"&gt;1.5083644605879689&lt;/D&gt;&lt;D xsi:type="xsd:double"&gt;1.437273964009967&lt;/D&gt;&lt;D xsi:type="xsd:double"&gt;1.2345630326091319&lt;/D&gt;&lt;D xsi:type="xsd:double"&gt;0.22716589091343459&lt;/D&gt;&lt;D xsi:type="xsd:double"&gt;0.2308348180974647&lt;/D&gt;&lt;D xsi:type="xsd:double"&gt;-0.021720455950623711&lt;/D&gt;&lt;D xsi:type="xsd:double"&gt;0.0042961017776718376&lt;/D&gt;&lt;D xsi:type="xsd:double"&gt;-0.30868789417408682&lt;/D&gt;&lt;D xsi:type="xsd:double"&gt;-0.21946336729678539&lt;/D&gt;&lt;D xsi:type="xsd:double"&gt;-0.1856681405150197&lt;/D&gt;&lt;D xsi:type="xsd:double"&gt;-0.14868719114903961&lt;/D&gt;&lt;D xsi:type="xsd:double"&gt;-0.258926253538124&lt;/D&gt;&lt;D xsi:type="xsd:double"&gt;-0.81320131881281765&lt;/D&gt;&lt;D xsi:type="xsd:double"&gt;-0.71735708455788061&lt;/D&gt;&lt;D xsi:type="xsd:double"&gt;-0.76162391162483523&lt;/D&gt;&lt;D xsi:type="xsd:double"&gt;-0.75410442783490916&lt;/D&gt;&lt;D xsi:type="xsd:double"&gt;-0.94004273022753448&lt;/D&gt;&lt;D xsi:type="xsd:double"&gt;-0.95488860167087553&lt;/D&gt;&lt;D xsi:type="xsd:double"&gt;-1.8130086672830279&lt;/D&gt;&lt;D xsi:type="xsd:double"&gt;-1.6471274282060251&lt;/D&gt;&lt;D xsi:type="xsd:double"&gt;-2.059718882894062&lt;/D&gt;&lt;D xsi:type="xsd:double"&gt;-2.2301902685066191&lt;/D&gt;&lt;D xsi:type="xsd:double"&gt;-2.2172968213229352&lt;/D&gt;&lt;D xsi:type="xsd:double"&gt;-2.7091834332362779&lt;/D&gt;&lt;D xsi:type="xsd:double"&gt;-2.7442996786273941&lt;/D&gt;&lt;D xsi:type="xsd:double"&gt;-2.692130839931393&lt;/D&gt;&lt;D xsi:type="xsd:double"&gt;-2.7772902728134019&lt;/D&gt;&lt;D xsi:type="xsd:double"&gt;-2.7975270101789609&lt;/D&gt;&lt;D xsi:type="xsd:double"&gt;-2.952750908465481&lt;/D&gt;&lt;D xsi:type="xsd:double"&gt;-3.23633589343048&lt;/D&gt;&lt;D xsi:type="xsd:double"&gt;-3.29739028465128&lt;/D&gt;&lt;D xsi:type="xsd:double"&gt;-3.3036431298291089&lt;/D&gt;&lt;D xsi:type="xsd:double"&gt;-3.421393927546438&lt;/D&gt;&lt;D xsi:type="xsd:double"&gt;-3.623852073906539&lt;/D&gt;&lt;D xsi:type="xsd:double"&gt;-3.57952495172786&lt;/D&gt;&lt;D xsi:type="xsd:double"&gt;-3.529606151087719&lt;/D&gt;&lt;D xsi:type="xsd:double"&gt;-3.741487538657541&lt;/D&gt;&lt;D xsi:type="xsd:double"&gt;-3.834702851623994&lt;/D&gt;&lt;D xsi:type="xsd:double"&gt;-3.778127325278426&lt;/D&gt;&lt;D xsi:type="xsd:double"&gt;-3.8249546086570709&lt;/D&gt;&lt;D xsi:type="xsd:double"&gt;-3.8546359855249732&lt;/D&gt;&lt;D xsi:type="xsd:double"&gt;-4.5007502460235189&lt;/D&gt;&lt;D xsi:type="xsd:double"&gt;-4.3196666653688789&lt;/D&gt;&lt;D xsi:type="xsd:double"&gt;-4.2599028580329161&lt;/D&gt;&lt;D xsi:type="xsd:double"&gt;-4.0193884240535924&lt;/D&gt;&lt;D xsi:type="xsd:double"&gt;-5.0277267713573011&lt;/D&gt;&lt;D xsi:type="xsd:double"&gt;-4.7473447101389956&lt;/D&gt;&lt;D xsi:type="xsd:double"&gt;-5.3986392858804608&lt;/D&gt;&lt;D xsi:type="xsd:double"&gt;-5.5181984082508722&lt;/D&gt;&lt;D xsi:type="xsd:double"&gt;-5.6098638915019254&lt;/D&gt;&lt;D xsi:type="xsd:double"&gt;-5.6640768172907867&lt;/D&gt;&lt;D xsi:type="xsd:double"&gt;-5.7623337205267644&lt;/D&gt;&lt;D xsi:type="xsd:double"&gt;-5.70178741724401&lt;/D&gt;&lt;D xsi:type="xsd:double"&gt;-6.3509122020871791&lt;/D&gt;&lt;D xsi:type="xsd:double"&gt;-6.4103319480663181&lt;/D&gt;&lt;D xsi:type="xsd:double"&gt;-6.3958313784678156&lt;/D&gt;&lt;D xsi:type="xsd:double"&gt;-6.8099803658801079&lt;/D&gt;&lt;D xsi:type="xsd:double"&gt;12.04191625619776&lt;/D&gt;&lt;D xsi:type="xsd:double"&gt;14.0472667618821&lt;/D&gt;&lt;D xsi:type="xsd:double"&gt;14.578377528456761&lt;/D&gt;&lt;D xsi:type="xsd:double"&gt;14.323716653312291&lt;/D&gt;&lt;D xsi:type="xsd:double"&gt;14.518288673265049&lt;/D&gt;&lt;D xsi:type="xsd:double"&gt;13.263157108970731&lt;/D&gt;&lt;D xsi:type="xsd:double"&gt;13.8995335603817&lt;/D&gt;&lt;D xsi:type="xsd:double"&gt;12.84441964771923&lt;/D&gt;&lt;D xsi:type="xsd:double"&gt;12.5270617827333&lt;/D&gt;&lt;D xsi:type="xsd:double"&gt;12.8050396598015&lt;/D&gt;&lt;D xsi:type="xsd:double"&gt;12.37229694481176&lt;/D&gt;&lt;D xsi:type="xsd:double"&gt;11.79539374213878&lt;/D&gt;&lt;D xsi:type="xsd:double"&gt;12.100368026288381&lt;/D&gt;&lt;D xsi:type="xsd:double"&gt;11.945116236242891&lt;/D&gt;&lt;D xsi:type="xsd:double"&gt;13.54178283448314&lt;/D&gt;&lt;D xsi:type="xsd:double"&gt;13.0255638743887&lt;/D&gt;&lt;D xsi:type="xsd:double"&gt;13.89836247574835&lt;/D&gt;&lt;D xsi:type="xsd:double"&gt;14.53774664960943&lt;/D&gt;&lt;D xsi:type="xsd:double"&gt;14.286641930070781&lt;/D&gt;&lt;D xsi:type="xsd:double"&gt;13.314467755306721&lt;/D&gt;&lt;D xsi:type="xsd:double"&gt;13.458835366543351&lt;/D&gt;&lt;D xsi:type="xsd:double"&gt;13.56627147500607&lt;/D&gt;&lt;D xsi:type="xsd:double"&gt;14.62022479283875&lt;/D&gt;&lt;D xsi:type="xsd:double"&gt;14.526822089946711&lt;/D&gt;&lt;D xsi:type="xsd:double"&gt;13.37530280173554&lt;/D&gt;&lt;D xsi:type="xsd:double"&gt;14.20088875018649&lt;/D&gt;&lt;D xsi:type="xsd:double"&gt;15.15446304113147&lt;/D&gt;&lt;D xsi:type="xsd:double"&gt;14.94400113423624&lt;/D&gt;&lt;D xsi:type="xsd:double"&gt;15.115779018272431&lt;/D&gt;&lt;D xsi:type="xsd:double"&gt;15.24825794683953&lt;/D&gt;&lt;D xsi:type="xsd:double"&gt;14.91460660293065&lt;/D&gt;&lt;D xsi:type="xsd:double"&gt;14.869020836378009&lt;/D&gt;&lt;D xsi:type="xsd:double"&gt;15.318509146786271&lt;/D&gt;&lt;D xsi:type="xsd:double"&gt;15.03530675704218&lt;/D&gt;&lt;D xsi:type="xsd:double"&gt;14.9619522621053&lt;/D&gt;&lt;D xsi:type="xsd:double"&gt;15.109253038059361&lt;/D&gt;&lt;D xsi:type="xsd:double"&gt;14.968700211986871&lt;/D&gt;&lt;D xsi:type="xsd:double"&gt;15.314938524385891&lt;/D&gt;&lt;D xsi:type="xsd:double"&gt;15.025789741445241&lt;/D&gt;&lt;D xsi:type="xsd:double"&gt;15.723404873447169&lt;/D&gt;&lt;D xsi:type="xsd:double"&gt;15.232497072571819&lt;/D&gt;&lt;D xsi:type="xsd:double"&gt;15.24289363846661&lt;/D&gt;&lt;D xsi:type="xsd:double"&gt;15.991905577791851&lt;/D&gt;&lt;D xsi:type="xsd:double"&gt;16.162318897017741&lt;/D&gt;&lt;D xsi:type="xsd:double"&gt;16.11967636734607&lt;/D&gt;&lt;D xsi:type="xsd:double"&gt;16.202619260303159&lt;/D&gt;&lt;D xsi:type="xsd:double"&gt;16.187526255560911&lt;/D&gt;&lt;D xsi:type="xsd:double"&gt;15.096096785376661&lt;/D&gt;&lt;D xsi:type="xsd:double"&gt;16.112783655505211&lt;/D&gt;&lt;D xsi:type="xsd:double"&gt;16.375702856669879&lt;/D&gt;&lt;D xsi:type="xsd:double"&gt;16.395545235635769&lt;/D&gt;&lt;D xsi:type="xsd:double"&gt;16.30390855832923&lt;/D&gt;&lt;D xsi:type="xsd:double"&gt;16.798849622501582&lt;/D&gt;&lt;D xsi:type="xsd:double"&gt;16.738163056494059&lt;/D&gt;&lt;D xsi:type="xsd:double"&gt;17.0009360995883&lt;/D&gt;&lt;D xsi:type="xsd:double"&gt;17.105989410015571&lt;/D&gt;&lt;D xsi:type="xsd:double"&gt;17.45268553804237&lt;/D&gt;&lt;D xsi:type="xsd:double"&gt;17.4167414206749&lt;/D&gt;&lt;D xsi:type="xsd:double"&gt;17.23479325199596&lt;/D&gt;&lt;D xsi:type="xsd:double"&gt;17.108942328781652&lt;/D&gt;&lt;D xsi:type="xsd:double"&gt;17.18636220970243&lt;/D&gt;&lt;D xsi:type="xsd:double"&gt;16.61431067261994&lt;/D&gt;&lt;D xsi:type="xsd:double"&gt;16.75641118868008&lt;/D&gt;&lt;D xsi:type="xsd:double"&gt;16.456118093982081&lt;/D&gt;&lt;D xsi:type="xsd:double"&gt;16.345804336516728&lt;/D&gt;&lt;D xsi:type="xsd:double"&gt;15.92228882119109&lt;/D&gt;&lt;D xsi:type="xsd:double"&gt;15.71486477593556&lt;/D&gt;&lt;D xsi:type="xsd:double"&gt;15.762745023179541&lt;/D&gt;&lt;D xsi:type="xsd:double"&gt;15.69361153598922&lt;/D&gt;&lt;D xsi:type="xsd:double"&gt;16.076812080024631&lt;/D&gt;&lt;D xsi:type="xsd:double"&gt;16.356322570432791&lt;/D&gt;&lt;D xsi:type="xsd:double"&gt;16.68373432918445&lt;/D&gt;&lt;D xsi:type="xsd:double"&gt;16.594532599613419&lt;/D&gt;&lt;D xsi:type="xsd:double"&gt;16.243494688985091&lt;/D&gt;&lt;D xsi:type="xsd:double"&gt;16.34432978974905&lt;/D&gt;&lt;D xsi:type="xsd:double"&gt;16.104773200748369&lt;/D&gt;&lt;D xsi:type="xsd:double"&gt;16.6300744170079&lt;/D&gt;&lt;D xsi:type="xsd:double"&gt;16.394509583287071&lt;/D&gt;&lt;D xsi:type="xsd:double"&gt;16.371837123023411&lt;/D&gt;&lt;D xsi:type="xsd:double"&gt;16.345033456266592&lt;/D&gt;&lt;D xsi:type="xsd:double"&gt;16.66737641559768&lt;/D&gt;&lt;D xsi:type="xsd:double"&gt;17.819533958908021&lt;/D&gt;&lt;D xsi:type="xsd:double"&gt;17.017528433132441&lt;/D&gt;&lt;D xsi:type="xsd:double"&gt;17.439648548398448&lt;/D&gt;&lt;D xsi:type="xsd:double"&gt;17.161253690755188&lt;/D&gt;&lt;D xsi:type="xsd:double"&gt;17.14366902164387&lt;/D&gt;&lt;D xsi:type="xsd:double"&gt;16.971254510737591&lt;/D&gt;&lt;D xsi:type="xsd:double"&gt;17.8644768525613&lt;/D&gt;&lt;D xsi:type="xsd:double"&gt;17.863042391811462&lt;/D&gt;&lt;D xsi:type="xsd:double"&gt;17.75766145433116&lt;/D&gt;&lt;D xsi:type="xsd:double"&gt;17.947322541998549&lt;/D&gt;&lt;D xsi:type="xsd:double"&gt;17.94666045945856&lt;/D&gt;&lt;D xsi:type="xsd:double"&gt;17.47397409266927&lt;/D&gt;&lt;D xsi:type="xsd:double"&gt;17.65352714064187&lt;/D&gt;&lt;D xsi:type="xsd:double"&gt;18.70958804255352&lt;/D&gt;&lt;D xsi:type="xsd:double"&gt;18.580641854103181&lt;/D&gt;&lt;D xsi:type="xsd:double"&gt;17.17489522982876&lt;/D&gt;&lt;D xsi:type="xsd:double"&gt;17.421862401543169&lt;/D&gt;&lt;D xsi:type="xsd:double"&gt;19.015456315674239&lt;/D&gt;&lt;D xsi:type="xsd:double"&gt;19.019691192200892&lt;/D&gt;&lt;D xsi:type="xsd:double"&gt;17.126204300080211&lt;/D&gt;&lt;D xsi:type="xsd:double"&gt;17.15128840579321&lt;/D&gt;&lt;D xsi:type="xsd:double"&gt;17.386930275318662&lt;/D&gt;&lt;D xsi:type="xsd:double"&gt;17.39916172613886&lt;/D&gt;&lt;D xsi:type="xsd:double"&gt;17.548208305094711&lt;/D&gt;&lt;D xsi:type="xsd:double"&gt;17.75685998763305&lt;/D&gt;&lt;D xsi:type="xsd:double"&gt;18.0813393713821&lt;/D&gt;&lt;D xsi:type="xsd:double"&gt;17.93759207875053&lt;/D&gt;&lt;D xsi:type="xsd:double"&gt;18.068015086249229&lt;/D&gt;&lt;D xsi:type="xsd:double"&gt;18.696553377527351&lt;/D&gt;&lt;D xsi:type="xsd:double"&gt;18.6442910364204&lt;/D&gt;&lt;D xsi:type="xsd:double"&gt;18.69995401881722&lt;/D&gt;&lt;D xsi:type="xsd:double"&gt;18.654656677113039&lt;/D&gt;&lt;D xsi:type="xsd:double"&gt;17.802191255261441&lt;/D&gt;&lt;D xsi:type="xsd:double"&gt;18.416721901617&lt;/D&gt;&lt;D xsi:type="xsd:double"&gt;18.42086125948687&lt;/D&gt;&lt;D xsi:type="xsd:double"&gt;18.418017878332591&lt;/D&gt;&lt;D xsi:type="xsd:double"&gt;18.630389643844609&lt;/D&gt;&lt;D xsi:type="xsd:double"&gt;18.264857487083692&lt;/D&gt;&lt;D xsi:type="xsd:double"&gt;18.86561623839178&lt;/D&gt;&lt;D xsi:type="xsd:double"&gt;19.05117384634157&lt;/D&gt;&lt;D xsi:type="xsd:double"&gt;17.924781560054029&lt;/D&gt;&lt;D xsi:type="xsd:double"&gt;17.656452195334641&lt;/D&gt;&lt;D xsi:type="xsd:double"&gt;17.680126390560169&lt;/D&gt;&lt;D xsi:type="xsd:double"&gt;17.52461161049391&lt;/D&gt;&lt;D xsi:type="xsd:double"&gt;17.414049607209449&lt;/D&gt;&lt;D xsi:type="xsd:double"&gt;17.41188295656961&lt;/D&gt;&lt;D xsi:type="xsd:double"&gt;17.2974666052054&lt;/D&gt;&lt;D xsi:type="xsd:double"&gt;17.417059843724971&lt;/D&gt;&lt;D xsi:type="xsd:double"&gt;17.391830748991929&lt;/D&gt;&lt;D xsi:type="xsd:double"&gt;17.183358769644212&lt;/D&gt;&lt;D xsi:type="xsd:double"&gt;17.19842662425604&lt;/D&gt;&lt;D xsi:type="xsd:double"&gt;17.225537626454692&lt;/D&gt;&lt;D xsi:type="xsd:double"&gt;17.224232022082639&lt;/D&gt;&lt;D xsi:type="xsd:double"&gt;17.545021495917862&lt;/D&gt;&lt;D xsi:type="xsd:double"&gt;17.497888174882&lt;/D&gt;&lt;D xsi:type="xsd:double"&gt;18.287126371681129&lt;/D&gt;&lt;D xsi:type="xsd:double"&gt;18.287938902839649&lt;/D&gt;&lt;D xsi:type="xsd:double"&gt;18.356108170446571&lt;/D&gt;&lt;D xsi:type="xsd:double"&gt;18.324148137892831&lt;/D&gt;&lt;D xsi:type="xsd:double"&gt;18.29149228178332&lt;/D&gt;&lt;D xsi:type="xsd:double"&gt;18.08537638333199&lt;/D&gt;&lt;D xsi:type="xsd:double"&gt;18.352968305508579&lt;/D&gt;&lt;D xsi:type="xsd:double"&gt;18.16908746331783&lt;/D&gt;&lt;D xsi:type="xsd:double"&gt;18.36066824008924&lt;/D&gt;&lt;D xsi:type="xsd:double"&gt;18.097925615024231&lt;/D&gt;&lt;D xsi:type="xsd:double"&gt;18.229341350084351&lt;/D&gt;&lt;D xsi:type="xsd:double"&gt;18.169433448583561&lt;/D&gt;&lt;D xsi:type="xsd:double"&gt;18.181572559769279&lt;/D&gt;&lt;D xsi:type="xsd:double"&gt;18.165038797430348&lt;/D&gt;&lt;D xsi:type="xsd:double"&gt;18.15529383170065&lt;/D&gt;&lt;D xsi:type="xsd:double"&gt;18.202034829166319&lt;/D&gt;&lt;D xsi:type="xsd:double"&gt;18.348073408218081&lt;/D&gt;&lt;D xsi:type="xsd:double"&gt;18.910529667098189&lt;/D&gt;&lt;D xsi:type="xsd:double"&gt;18.911299397907531&lt;/D&gt;&lt;D xsi:type="xsd:double"&gt;18.873450974462461&lt;/D&gt;&lt;D xsi:type="xsd:double"&gt;18.580555303755879&lt;/D&gt;&lt;D xsi:type="xsd:double"&gt;18.621129820989012&lt;/D&gt;&lt;D xsi:type="xsd:double"&gt;18.36848307484625&lt;/D&gt;&lt;D xsi:type="xsd:double"&gt;18.273213730190712&lt;/D&gt;&lt;D xsi:type="xsd:double"&gt;18.220876403276591&lt;/D&gt;&lt;D xsi:type="xsd:double"&gt;18.428917966591062&lt;/D&gt;&lt;D xsi:type="xsd:double"&gt;18.453351883875719&lt;/D&gt;&lt;D xsi:type="xsd:double"&gt;18.39681605764666&lt;/D&gt;&lt;D xsi:type="xsd:double"&gt;18.470732243564381&lt;/D&gt;&lt;D xsi:type="xsd:double"&gt;18.611297052000989&lt;/D&gt;&lt;D xsi:type="xsd:double"&gt;18.142871919512039&lt;/D&gt;&lt;D xsi:type="xsd:double"&gt;18.249307708669161&lt;/D&gt;&lt;D xsi:type="xsd:double"&gt;18.2745413368624&lt;/D&gt;&lt;D xsi:type="xsd:double"&gt;18.16748361770798&lt;/D&gt;&lt;D xsi:type="xsd:double"&gt;18.16559376452766&lt;/D&gt;&lt;D xsi:type="xsd:double"&gt;18.09812510330508&lt;/D&gt;&lt;D xsi:type="xsd:double"&gt;18.1916630584529&lt;/D&gt;&lt;D xsi:type="xsd:double"&gt;18.2936409762936&lt;/D&gt;&lt;D xsi:type="xsd:double"&gt;19.013711818324129&lt;/D&gt;&lt;D xsi:type="xsd:double"&gt;20.137990981342789&lt;/D&gt;&lt;D xsi:type="xsd:double"&gt;20.956380368791041&lt;/D&gt;&lt;D xsi:type="xsd:double"&gt;20.885023706589461&lt;/D&gt;&lt;D xsi:type="xsd:double"&gt;21.301958183178058&lt;/D&gt;&lt;D xsi:type="xsd:double"&gt;20.83659176249105&lt;/D&gt;&lt;D xsi:type="xsd:double"&gt;20.5661939629289&lt;/D&gt;&lt;D xsi:type="xsd:double"&gt;20.412448832529421&lt;/D&gt;&lt;D xsi:type="xsd:double"&gt;20.450132135884129&lt;/D&gt;&lt;D xsi:type="xsd:double"&gt;20.883272970482711&lt;/D&gt;&lt;D xsi:type="xsd:double"&gt;20.869753230343189&lt;/D&gt;&lt;D xsi:type="xsd:double"&gt;20.51379280055761&lt;/D&gt;&lt;D xsi:type="xsd:double"&gt;20.484088882138749&lt;/D&gt;&lt;D xsi:type="xsd:double"&gt;21.198476640166771&lt;/D&gt;&lt;D xsi:type="xsd:double"&gt;20.1338683687423&lt;/D&gt;&lt;D xsi:type="xsd:double"&gt;20.265753938042518&lt;/D&gt;&lt;D xsi:type="xsd:double"&gt;20.310234648108509&lt;/D&gt;&lt;D xsi:type="xsd:double"&gt;20.295989383052479&lt;/D&gt;&lt;D xsi:type="xsd:double"&gt;20.288276110517259&lt;/D&gt;&lt;D xsi:type="xsd:double"&gt;20.30255085338209&lt;/D&gt;&lt;D xsi:type="xsd:double"&gt;20.239027680353551&lt;/D&gt;&lt;D xsi:type="xsd:double"&gt;20.496118194650069&lt;/D&gt;&lt;D xsi:type="xsd:double"&gt;20.48144919373896&lt;/D&gt;&lt;D xsi:type="xsd:double"&gt;20.466327471891571&lt;/D&gt;&lt;D xsi:type="xsd:double"&gt;20.521987411905091&lt;/D&gt;&lt;D xsi:type="xsd:double"&gt;20.617117526159721&lt;/D&gt;&lt;D xsi:type="xsd:double"&gt;20.639303823452419&lt;/D&gt;&lt;D xsi:type="xsd:double"&gt;20.601172928948309&lt;/D&gt;&lt;D xsi:type="xsd:double"&gt;20.67502716069923&lt;/D&gt;&lt;D xsi:type="xsd:double"&gt;20.758895841357429&lt;/D&gt;&lt;D xsi:type="xsd:double"&gt;20.749385144039849&lt;/D&gt;&lt;D xsi:type="xsd:double"&gt;20.787743436153381&lt;/D&gt;&lt;D xsi:type="xsd:double"&gt;20.903243764925708&lt;/D&gt;&lt;D xsi:type="xsd:double"&gt;20.864129447820169&lt;/D&gt;&lt;D xsi:type="xsd:double"&gt;20.845440508759658&lt;/D&gt;&lt;D xsi:type="xsd:double"&gt;20.800543728396558&lt;/D&gt;&lt;D xsi:type="xsd:double"&gt;20.808230791238842&lt;/D&gt;&lt;D xsi:type="xsd:double"&gt;20.710500621702579&lt;/D&gt;&lt;D xsi:type="xsd:double"&gt;20.742832305414339&lt;/D&gt;&lt;D xsi:type="xsd:double"&gt;20.674704863717409&lt;/D&gt;&lt;D xsi:type="xsd:double"&gt;20.605003463928011&lt;/D&gt;&lt;D xsi:type="xsd:double"&gt;20.623420590641441&lt;/D&gt;&lt;D xsi:type="xsd:double"&gt;20.55746806047895&lt;/D&gt;&lt;D xsi:type="xsd:double"&gt;20.58541842011536&lt;/D&gt;&lt;D xsi:type="xsd:double"&gt;20.541579571024489&lt;/D&gt;&lt;D xsi:type="xsd:double"&gt;20.483092073504629&lt;/D&gt;&lt;D xsi:type="xsd:double"&gt;20.471661321974981&lt;/D&gt;&lt;D xsi:type="xsd:double"&gt;20.927374129648619&lt;/D&gt;&lt;D xsi:type="xsd:double"&gt;20.724902623855879&lt;/D&gt;&lt;D xsi:type="xsd:double"&gt;20.53746309188595&lt;/D&gt;&lt;D xsi:type="xsd:double"&gt;20.513049157914629&lt;/D&gt;&lt;D xsi:type="xsd:double"&gt;20.557255232104922&lt;/D&gt;&lt;D xsi:type="xsd:double"&gt;20.45048277262806&lt;/D&gt;&lt;D xsi:type="xsd:double"&gt;20.510616207159089&lt;/D&gt;&lt;D xsi:type="xsd:double"&gt;20.51662424651273&lt;/D&gt;&lt;D xsi:type="xsd:double"&gt;20.448025229869831&lt;/D&gt;&lt;D xsi:type="xsd:double"&gt;20.611390692688062&lt;/D&gt;&lt;D xsi:type="xsd:double"&gt;21.119195119210239&lt;/D&gt;&lt;D xsi:type="xsd:double"&gt;21.40430902724361&lt;/D&gt;&lt;D xsi:type="xsd:double"&gt;21.591058749293289&lt;/D&gt;&lt;D xsi:type="xsd:double"&gt;21.45948583732735&lt;/D&gt;&lt;D xsi:type="xsd:double"&gt;21.559326227367141&lt;/D&gt;&lt;D xsi:type="xsd:double"&gt;21.548063812298029&lt;/D&gt;&lt;D xsi:type="xsd:double"&gt;21.616174177368951&lt;/D&gt;&lt;D xsi:type="xsd:double"&gt;21.69833469761414&lt;/D&gt;&lt;D xsi:type="xsd:double"&gt;21.662326447047072&lt;/D&gt;&lt;D xsi:type="xsd:double"&gt;22.1543559577044&lt;/D&gt;&lt;D xsi:type="xsd:double"&gt;22.224660036187959&lt;/D&gt;&lt;D xsi:type="xsd:double"&gt;22.69559060696286&lt;/D&gt;&lt;D xsi:type="xsd:double"&gt;22.35434208341438&lt;/D&gt;&lt;D xsi:type="xsd:double"&gt;22.50062102573283&lt;/D&gt;&lt;D xsi:type="xsd:double"&gt;21.300396808005491&lt;/D&gt;&lt;D xsi:type="xsd:double"&gt;21.6174776623294&lt;/D&gt;&lt;D xsi:type="xsd:double"&gt;21.59569539765236&lt;/D&gt;&lt;D xsi:type="xsd:double"&gt;21.563580581378918&lt;/D&gt;&lt;D xsi:type="xsd:double"&gt;15.7436553071013&lt;/D&gt;&lt;D xsi:type="xsd:double"&gt;15.87172223927926&lt;/D&gt;&lt;D xsi:type="xsd:double"&gt;16.397008444093021&lt;/D&gt;&lt;D xsi:type="xsd:double"&gt;16.339694595153212&lt;/D&gt;&lt;D xsi:type="xsd:double"&gt;17.0435589874861&lt;/D&gt;&lt;D xsi:type="xsd:double"&gt;16.1936441846961&lt;/D&gt;&lt;D xsi:type="xsd:double"&gt;16.069094945681961&lt;/D&gt;&lt;D xsi:type="xsd:double"&gt;16.5235012358157&lt;/D&gt;&lt;D xsi:type="xsd:double"&gt;16.86941840932133&lt;/D&gt;&lt;D xsi:type="xsd:double"&gt;17.342073073351379&lt;/D&gt;&lt;D xsi:type="xsd:double"&gt;17.075500674561649&lt;/D&gt;&lt;D xsi:type="xsd:double"&gt;16.98312117074051&lt;/D&gt;&lt;D xsi:type="xsd:double"&gt;16.683022470994139&lt;/D&gt;&lt;D xsi:type="xsd:double"&gt;16.710014303955941&lt;/D&gt;&lt;D xsi:type="xsd:double"&gt;16.935172215000211&lt;/D&gt;&lt;D xsi:type="xsd:double"&gt;17.044951928343519&lt;/D&gt;&lt;D xsi:type="xsd:double"&gt;17.069029858270021&lt;/D&gt;&lt;D xsi:type="xsd:double"&gt;17.16439731363095&lt;/D&gt;&lt;D xsi:type="xsd:double"&gt;16.701760360122929&lt;/D&gt;&lt;D xsi:type="xsd:double"&gt;17.4117081296711&lt;/D&gt;&lt;D xsi:type="xsd:double"&gt;17.398340153247279&lt;/D&gt;&lt;D xsi:type="xsd:double"&gt;17.49606474666794&lt;/D&gt;&lt;D xsi:type="xsd:double"&gt;17.846855687519732&lt;/D&gt;&lt;D xsi:type="xsd:double"&gt;17.721381265535982&lt;/D&gt;&lt;D xsi:type="xsd:double"&gt;17.884198753994859&lt;/D&gt;&lt;D xsi:type="xsd:double"&gt;17.764805233371519&lt;/D&gt;&lt;D xsi:type="xsd:double"&gt;17.954671620583841&lt;/D&gt;&lt;D xsi:type="xsd:double"&gt;18.039325918961531&lt;/D&gt;&lt;D xsi:type="xsd:double"&gt;18.06027449853169&lt;/D&gt;&lt;D xsi:type="xsd:double"&gt;18.05311282043272&lt;/D&gt;&lt;D xsi:type="xsd:double"&gt;18.12594849400838&lt;/D&gt;&lt;D xsi:type="xsd:double"&gt;17.883435726718051&lt;/D&gt;&lt;D xsi:type="xsd:double"&gt;17.802453448756719&lt;/D&gt;&lt;D xsi:type="xsd:double"&gt;17.860548998467021&lt;/D&gt;&lt;D xsi:type="xsd:double"&gt;17.727620631783221&lt;/D&gt;&lt;D xsi:type="xsd:double"&gt;17.739543396717981&lt;/D&gt;&lt;D xsi:type="xsd:double"&gt;17.82357319078719&lt;/D&gt;&lt;D xsi:type="xsd:double"&gt;17.78358502118547&lt;/D&gt;&lt;D xsi:type="xsd:double"&gt;17.454050917284651&lt;/D&gt;&lt;D xsi:type="xsd:double"&gt;17.627576447518582&lt;/D&gt;&lt;D xsi:type="xsd:double"&gt;18.11629422256&lt;/D&gt;&lt;D xsi:type="xsd:double"&gt;17.202342434867269&lt;/D&gt;&lt;D xsi:type="xsd:double"&gt;17.498394966357289&lt;/D&gt;&lt;D xsi:type="xsd:double"&gt;17.417743835288949&lt;/D&gt;&lt;D xsi:type="xsd:double"&gt;17.506654988106039&lt;/D&gt;&lt;D xsi:type="xsd:double"&gt;17.2703998548363&lt;/D&gt;&lt;D xsi:type="xsd:double"&gt;17.316831505849489&lt;/D&gt;&lt;D xsi:type="xsd:double"&gt;17.391304636741179&lt;/D&gt;&lt;D xsi:type="xsd:double"&gt;17.394079241554351&lt;/D&gt;&lt;D xsi:type="xsd:double"&gt;17.26737123572995&lt;/D&gt;&lt;D xsi:type="xsd:double"&gt;16.951592078024309&lt;/D&gt;&lt;D xsi:type="xsd:double"&gt;16.822028976090142&lt;/D&gt;&lt;D xsi:type="xsd:double"&gt;17.001120081345391&lt;/D&gt;&lt;D xsi:type="xsd:double"&gt;17.007138792686781&lt;/D&gt;&lt;D xsi:type="xsd:double"&gt;17.01075311026224&lt;/D&gt;&lt;D xsi:type="xsd:double"&gt;17.088150436552329&lt;/D&gt;&lt;D xsi:type="xsd:double"&gt;17.076921135016619&lt;/D&gt;&lt;D xsi:type="xsd:double"&gt;17.14169618920301&lt;/D&gt;&lt;D xsi:type="xsd:double"&gt;17.12881414783865&lt;/D&gt;&lt;D xsi:type="xsd:double"&gt;17.109137801064168&lt;/D&gt;&lt;D xsi:type="xsd:double"&gt;17.108950614418951&lt;/D&gt;&lt;D xsi:type="xsd:double"&gt;17.239631453630079&lt;/D&gt;&lt;D xsi:type="xsd:double"&gt;17.258492173656819&lt;/D&gt;&lt;D xsi:type="xsd:double"&gt;17.511467550273881&lt;/D&gt;&lt;D xsi:type="xsd:double"&gt;17.455386552247219&lt;/D&gt;&lt;D xsi:type="xsd:double"&gt;17.465092894619328&lt;/D&gt;&lt;D xsi:type="xsd:double"&gt;17.68496660600567&lt;/D&gt;&lt;D xsi:type="xsd:double"&gt;17.634232983860471&lt;/D&gt;&lt;D xsi:type="xsd:double"&gt;17.428010343039659&lt;/D&gt;&lt;D xsi:type="xsd:double"&gt;17.50107399444757&lt;/D&gt;&lt;D xsi:type="xsd:double"&gt;17.64732535279375&lt;/D&gt;&lt;D xsi:type="xsd:double"&gt;17.6415194908983&lt;/D&gt;&lt;D xsi:type="xsd:double"&gt;17.685571674336391&lt;/D&gt;&lt;D xsi:type="xsd:double"&gt;17</t>
        </r>
      </text>
    </comment>
    <comment ref="A81" authorId="0" shapeId="0">
      <text>
        <r>
          <rPr>
            <b/>
            <sz val="9"/>
            <color indexed="81"/>
            <rFont val="Tahoma"/>
            <charset val="1"/>
          </rPr>
          <t>.736631594310829&lt;/D&gt;&lt;D xsi:type="xsd:double"&gt;17.644616503130059&lt;/D&gt;&lt;D xsi:type="xsd:double"&gt;17.84345382492198&lt;/D&gt;&lt;D xsi:type="xsd:double"&gt;17.168943871808668&lt;/D&gt;&lt;D xsi:type="xsd:double"&gt;17.21408056257599&lt;/D&gt;&lt;D xsi:type="xsd:double"&gt;17.552823529489089&lt;/D&gt;&lt;D xsi:type="xsd:double"&gt;17.721630869961771&lt;/D&gt;&lt;D xsi:type="xsd:double"&gt;17.73689394782425&lt;/D&gt;&lt;D xsi:type="xsd:double"&gt;17.5807516835535&lt;/D&gt;&lt;D xsi:type="xsd:double"&gt;17.680111221903871&lt;/D&gt;&lt;D xsi:type="xsd:double"&gt;17.860585666388062&lt;/D&gt;&lt;D xsi:type="xsd:double"&gt;18.0529423592891&lt;/D&gt;&lt;D xsi:type="xsd:double"&gt;18.033236834251429&lt;/D&gt;&lt;D xsi:type="xsd:double"&gt;17.781699804670659&lt;/D&gt;&lt;D xsi:type="xsd:double"&gt;17.414581362800831&lt;/D&gt;&lt;D xsi:type="xsd:double"&gt;17.189432919983521&lt;/D&gt;&lt;D xsi:type="xsd:double"&gt;17.27169102998295&lt;/D&gt;&lt;D xsi:type="xsd:double"&gt;17.223062627187922&lt;/D&gt;&lt;D xsi:type="xsd:double"&gt;17.133460881332361&lt;/D&gt;&lt;D xsi:type="xsd:double"&gt;17.02634323854797&lt;/D&gt;&lt;D xsi:type="xsd:double"&gt;16.35821727396797&lt;/D&gt;&lt;D xsi:type="xsd:double"&gt;16.473116993759419&lt;/D&gt;&lt;D xsi:type="xsd:double"&gt;15.71478148008161&lt;/D&gt;&lt;D xsi:type="xsd:double"&gt;15.69114512874161&lt;/D&gt;&lt;D xsi:type="xsd:double"&gt;15.67504400709811&lt;/D&gt;&lt;D xsi:type="xsd:double"&gt;16.302152503455591&lt;/D&gt;&lt;D xsi:type="xsd:double"&gt;17.62140519120198&lt;/D&gt;&lt;D xsi:type="xsd:double"&gt;17.619568306094479&lt;/D&gt;&lt;D xsi:type="xsd:double"&gt;17.68255898996912&lt;/D&gt;&lt;D xsi:type="xsd:double"&gt;17.387705086921429&lt;/D&gt;&lt;D xsi:type="xsd:double"&gt;17.45562688272938&lt;/D&gt;&lt;D xsi:type="xsd:double"&gt;15.95521488964234&lt;/D&gt;&lt;D xsi:type="xsd:double"&gt;15.530006332464209&lt;/D&gt;&lt;D xsi:type="xsd:double"&gt;15.528214269645719&lt;/D&gt;&lt;D xsi:type="xsd:double"&gt;14.80853411465454&lt;/D&gt;&lt;D xsi:type="xsd:double"&gt;14.8165700427426&lt;/D&gt;&lt;D xsi:type="xsd:double"&gt;15.119474547075409&lt;/D&gt;&lt;D xsi:type="xsd:double"&gt;15.20231443631825&lt;/D&gt;&lt;D xsi:type="xsd:double"&gt;15.141118190750239&lt;/D&gt;&lt;D xsi:type="xsd:double"&gt;14.888992031169231&lt;/D&gt;&lt;D xsi:type="xsd:double"&gt;14.64363241171557&lt;/D&gt;&lt;D xsi:type="xsd:double"&gt;14.186577277590271&lt;/D&gt;&lt;D xsi:type="xsd:double"&gt;14.40774154398737&lt;/D&gt;&lt;D xsi:type="xsd:double"&gt;14.52101198871021&lt;/D&gt;&lt;D xsi:type="xsd:double"&gt;14.24980312937935&lt;/D&gt;&lt;D xsi:type="xsd:double"&gt;14.228269995032729&lt;/D&gt;&lt;D xsi:type="xsd:double"&gt;14.66809099774261&lt;/D&gt;&lt;D xsi:type="xsd:double"&gt;14.41802850269573&lt;/D&gt;&lt;D xsi:type="xsd:double"&gt;13.29866568292225&lt;/D&gt;&lt;D xsi:type="xsd:double"&gt;13.25385599568826&lt;/D&gt;&lt;D xsi:type="xsd:double"&gt;13.407000580822119&lt;/D&gt;&lt;D xsi:type="xsd:double"&gt;13.349795252567059&lt;/D&gt;&lt;D xsi:type="xsd:double"&gt;13.435554685146069&lt;/D&gt;&lt;D xsi:type="xsd:double"&gt;13.32566317122674&lt;/D&gt;&lt;D xsi:type="xsd:double"&gt;13.343460689669209&lt;/D&gt;&lt;D xsi:type="xsd:double"&gt;13.46809504378998&lt;/D&gt;&lt;D xsi:type="xsd:double"&gt;13.549914405929471&lt;/D&gt;&lt;D xsi:type="xsd:double"&gt;13.67752323878495&lt;/D&gt;&lt;D xsi:type="xsd:double"&gt;13.74232271093403&lt;/D&gt;&lt;D xsi:type="xsd:double"&gt;13.516291162677151&lt;/D&gt;&lt;D xsi:type="xsd:double"&gt;13.588411600060161&lt;/D&gt;&lt;D xsi:type="xsd:double"&gt;13.544576549082439&lt;/D&gt;&lt;D xsi:type="xsd:double"&gt;13.651454304165711&lt;/D&gt;&lt;D xsi:type="xsd:double"&gt;13.770463933245139&lt;/D&gt;&lt;D xsi:type="xsd:double"&gt;13.372231487434931&lt;/D&gt;&lt;D xsi:type="xsd:double"&gt;13.353866524163291&lt;/D&gt;&lt;D xsi:type="xsd:double"&gt;13.59730889978483&lt;/D&gt;&lt;D xsi:type="xsd:double"&gt;13.690148006055241&lt;/D&gt;&lt;D xsi:type="xsd:double"&gt;13.69169732567123&lt;/D&gt;&lt;D xsi:type="xsd:double"&gt;13.40573139554502&lt;/D&gt;&lt;D xsi:type="xsd:double"&gt;13.253277468153639&lt;/D&gt;&lt;D xsi:type="xsd:double"&gt;13.231177773979709&lt;/D&gt;&lt;D xsi:type="xsd:double"&gt;13.161453383098831&lt;/D&gt;&lt;D xsi:type="xsd:double"&gt;13.163882034004&lt;/D&gt;&lt;D xsi:type="xsd:double"&gt;13.201277849029781&lt;/D&gt;&lt;D xsi:type="xsd:double"&gt;13.1874801797159&lt;/D&gt;&lt;D xsi:type="xsd:double"&gt;13.24102753352836&lt;/D&gt;&lt;D xsi:type="xsd:double"&gt;13.390896790480831&lt;/D&gt;&lt;D xsi:type="xsd:double"&gt;13.4624083916905&lt;/D&gt;&lt;D xsi:type="xsd:double"&gt;13.489009739243521&lt;/D&gt;&lt;D xsi:type="xsd:double"&gt;13.518235295520061&lt;/D&gt;&lt;D xsi:type="xsd:double"&gt;13.378945413017711&lt;/D&gt;&lt;D xsi:type="xsd:double"&gt;13.56923077608355&lt;/D&gt;&lt;D xsi:type="xsd:double"&gt;13.368807482950309&lt;/D&gt;&lt;D xsi:type="xsd:double"&gt;13.397338640677461&lt;/D&gt;&lt;D xsi:type="xsd:double"&gt;13.35884522784599&lt;/D&gt;&lt;D xsi:type="xsd:double"&gt;13.36475003151862&lt;/D&gt;&lt;D xsi:type="xsd:double"&gt;13.362871998084749&lt;/D&gt;&lt;D xsi:type="xsd:double"&gt;13.53255080280913&lt;/D&gt;&lt;D xsi:type="xsd:double"&gt;13.605108362214571&lt;/D&gt;&lt;D xsi:type="xsd:double"&gt;13.497525607787591&lt;/D&gt;&lt;D xsi:type="xsd:double"&gt;13.28463026030356&lt;/D&gt;&lt;D xsi:type="xsd:double"&gt;13.244269868525461&lt;/D&gt;&lt;D xsi:type="xsd:double"&gt;13.087923593497051&lt;/D&gt;&lt;D xsi:type="xsd:double"&gt;13.251772764986139&lt;/D&gt;&lt;D xsi:type="xsd:double"&gt;13.066798336768059&lt;/D&gt;&lt;D xsi:type="xsd:double"&gt;13.120561258711209&lt;/D&gt;&lt;D xsi:type="xsd:double"&gt;13.30703067840185&lt;/D&gt;&lt;D xsi:type="xsd:double"&gt;13.010963087318711&lt;/D&gt;&lt;D xsi:type="xsd:double"&gt;13.43277550601821&lt;/D&gt;&lt;D xsi:type="xsd:double"&gt;13.18065183205815&lt;/D&gt;&lt;D xsi:type="xsd:double"&gt;12.92818942081316&lt;/D&gt;&lt;D xsi:type="xsd:double"&gt;13.166913650551241&lt;/D&gt;&lt;D xsi:type="xsd:double"&gt;12.977937185891481&lt;/D&gt;&lt;D xsi:type="xsd:double"&gt;13.243387428645679&lt;/D&gt;&lt;D xsi:type="xsd:double"&gt;13.2266096157721&lt;/D&gt;&lt;D xsi:type="xsd:double"&gt;13.24058806146428&lt;/D&gt;&lt;D xsi:type="xsd:double"&gt;13.376771954385161&lt;/D&gt;&lt;D xsi:type="xsd:double"&gt;13.36307383568181&lt;/D&gt;&lt;D xsi:type="xsd:double"&gt;13.402242850773851&lt;/D&gt;&lt;D xsi:type="xsd:double"&gt;13.53936709851734&lt;/D&gt;&lt;D xsi:type="xsd:double"&gt;13.625894854235281&lt;/D&gt;&lt;D xsi:type="xsd:double"&gt;13.40687986957229&lt;/D&gt;&lt;D xsi:type="xsd:double"&gt;13.40459126701491&lt;/D&gt;&lt;D xsi:type="xsd:double"&gt;13.482777013236779&lt;/D&gt;&lt;D xsi:type="xsd:double"&gt;12.36944048696877&lt;/D&gt;&lt;D xsi:type="xsd:double"&gt;12.47853938049534&lt;/D&gt;&lt;D xsi:type="xsd:double"&gt;12.44473699214806&lt;/D&gt;&lt;D xsi:type="xsd:double"&gt;12.557192577866131&lt;/D&gt;&lt;D xsi:type="xsd:double"&gt;12.85043051641223&lt;/D&gt;&lt;D xsi:type="xsd:double"&gt;12.859583651704909&lt;/D&gt;&lt;D xsi:type="xsd:double"&gt;12.69886560611252&lt;/D&gt;&lt;D xsi:type="xsd:double"&gt;12.8630098320666&lt;/D&gt;&lt;D xsi:type="xsd:double"&gt;12.799682294752371&lt;/D&gt;&lt;D xsi:type="xsd:double"&gt;12.829383550428419&lt;/D&gt;&lt;D xsi:type="xsd:double"&gt;13.020708154731491&lt;/D&gt;&lt;D xsi:type="xsd:double"&gt;12.934157109115819&lt;/D&gt;&lt;D xsi:type="xsd:double"&gt;12.920217498681311&lt;/D&gt;&lt;D xsi:type="xsd:double"&gt;12.90702506255138&lt;/D&gt;&lt;D xsi:type="xsd:double"&gt;12.976388540685351&lt;/D&gt;&lt;D xsi:type="xsd:double"&gt;12.916693834900171&lt;/D&gt;&lt;D xsi:type="xsd:double"&gt;13.02539439364052&lt;/D&gt;&lt;D xsi:type="xsd:double"&gt;13.057534160177911&lt;/D&gt;&lt;D xsi:type="xsd:double"&gt;13.0930687625077&lt;/D&gt;&lt;D xsi:type="xsd:double"&gt;13.18618993717253&lt;/D&gt;&lt;D xsi:type="xsd:double"&gt;13.020906346823759&lt;/D&gt;&lt;D xsi:type="xsd:double"&gt;12.80811470491501&lt;/D&gt;&lt;D xsi:type="xsd:double"&gt;12.845576601087011&lt;/D&gt;&lt;D xsi:type="xsd:double"&gt;12.801372657813509&lt;/D&gt;&lt;D xsi:type="xsd:double"&gt;12.97261739901225&lt;/D&gt;&lt;D xsi:type="xsd:double"&gt;12.955446428082659&lt;/D&gt;&lt;D xsi:type="xsd:double"&gt;13.22882960681703&lt;/D&gt;&lt;D xsi:type="xsd:double"&gt;13.6366343192905&lt;/D&gt;&lt;D xsi:type="xsd:double"&gt;13.2990861156302&lt;/D&gt;&lt;D xsi:type="xsd:double"&gt;13.34691674019148&lt;/D&gt;&lt;D xsi:type="xsd:double"&gt;13.225586232756109&lt;/D&gt;&lt;D xsi:type="xsd:double"&gt;13.272252112785431&lt;/D&gt;&lt;D xsi:type="xsd:double"&gt;13.1258195153072&lt;/D&gt;&lt;D xsi:type="xsd:double"&gt;13.24071663584431&lt;/D&gt;&lt;D xsi:type="xsd:double"&gt;13.12842010036511&lt;/D&gt;&lt;D xsi:type="xsd:double"&gt;13.21799631849454&lt;/D&gt;&lt;D xsi:type="xsd:double"&gt;13.2577015545199&lt;/D&gt;&lt;D xsi:type="xsd:double"&gt;13.20285779664928&lt;/D&gt;&lt;D xsi:type="xsd:double"&gt;13.39022395055046&lt;/D&gt;&lt;D xsi:type="xsd:double"&gt;13.7660830980175&lt;/D&gt;&lt;D xsi:type="xsd:double"&gt;13.775767664697661&lt;/D&gt;&lt;D xsi:type="xsd:double"&gt;13.86003928805208&lt;/D&gt;&lt;D xsi:type="xsd:double"&gt;13.96069358711984&lt;/D&gt;&lt;D xsi:type="xsd:double"&gt;13.9408834798003&lt;/D&gt;&lt;D xsi:type="xsd:double"&gt;13.970262930936579&lt;/D&gt;&lt;D xsi:type="xsd:double"&gt;13.94853916211415&lt;/D&gt;&lt;D xsi:type="xsd:double"&gt;13.7870371296249&lt;/D&gt;&lt;D xsi:type="xsd:double"&gt;14.041468127642681&lt;/D&gt;&lt;D xsi:type="xsd:double"&gt;14.04680921108764&lt;/D&gt;&lt;D xsi:type="xsd:double"&gt;14.12363956666837&lt;/D&gt;&lt;D xsi:type="xsd:double"&gt;14.117382950910329&lt;/D&gt;&lt;D xsi:type="xsd:double"&gt;13.99702643354436&lt;/D&gt;&lt;D xsi:type="xsd:double"&gt;13.997789965516141&lt;/D&gt;&lt;D xsi:type="xsd:double"&gt;14.041023827688949&lt;/D&gt;&lt;D xsi:type="xsd:double"&gt;13.996538313950889&lt;/D&gt;&lt;D xsi:type="xsd:double"&gt;13.95889937264268&lt;/D&gt;&lt;D xsi:type="xsd:double"&gt;13.888410172827189&lt;/D&gt;&lt;D xsi:type="xsd:double"&gt;13.97823645089254&lt;/D&gt;&lt;D xsi:type="xsd:double"&gt;14.19224930154447&lt;/D&gt;&lt;D xsi:type="xsd:double"&gt;14.16388224937576&lt;/D&gt;&lt;D xsi:type="xsd:double"&gt;14.165792622762011&lt;/D&gt;&lt;D xsi:type="xsd:double"&gt;14.37048831943344&lt;/D&gt;&lt;D xsi:type="xsd:double"&gt;14.83291030891689&lt;/D&gt;&lt;D xsi:type="xsd:double"&gt;14.90139040744617&lt;/D&gt;&lt;D xsi:type="xsd:double"&gt;14.888469836288991&lt;/D&gt;&lt;D xsi:type="xsd:double"&gt;14.94600139372203&lt;/D&gt;&lt;D xsi:type="xsd:double"&gt;15.054557644034841&lt;/D&gt;&lt;D xsi:type="xsd:double"&gt;15.06639096017142&lt;/D&gt;&lt;D xsi:type="xsd:double"&gt;15.10196266700331&lt;/D&gt;&lt;D xsi:type="xsd:double"&gt;15.28327925010546&lt;/D&gt;&lt;D xsi:type="xsd:double"&gt;14.9470688108791&lt;/D&gt;&lt;D xsi:type="xsd:double"&gt;15.056458364658971&lt;/D&gt;&lt;D xsi:type="xsd:double"&gt;14.964236740746181&lt;/D&gt;&lt;D xsi:type="xsd:double"&gt;14.899503739358121&lt;/D&gt;&lt;D xsi:type="xsd:double"&gt;15.035390475639471&lt;/D&gt;&lt;D xsi:type="xsd:double"&gt;15.05257390721607&lt;/D&gt;&lt;D xsi:type="xsd:double"&gt;15.02753350176682&lt;/D&gt;&lt;D xsi:type="xsd:double"&gt;14.91433607552036&lt;/D&gt;&lt;D xsi:type="xsd:double"&gt;14.65348754274511&lt;/D&gt;&lt;D xsi:type="xsd:double"&gt;14.78935654194993&lt;/D&gt;&lt;D xsi:type="xsd:double"&gt;14.30474366423533&lt;/D&gt;&lt;D xsi:type="xsd:double"&gt;12.235270335313871&lt;/D&gt;&lt;D xsi:type="xsd:double"&gt;8.29540026144963&lt;/D&gt;&lt;D xsi:type="xsd:double"&gt;9.2947299015661589&lt;/D&gt;&lt;D xsi:type="xsd:double"&gt;9.66593694637898&lt;/D&gt;&lt;D xsi:type="xsd:double"&gt;8.6968836745661022&lt;/D&gt;&lt;D xsi:type="xsd:double"&gt;8.7488274249230464&lt;/D&gt;&lt;D xsi:type="xsd:double"&gt;8.6674892721262964&lt;/D&gt;&lt;D xsi:type="xsd:double"&gt;8.6933071700105788&lt;/D&gt;&lt;D xsi:type="xsd:double"&gt;8.64411043437481&lt;/D&gt;&lt;D xsi:type="xsd:double"&gt;8.620934734114952&lt;/D&gt;&lt;D xsi:type="xsd:double"&gt;8.6270614482068879&lt;/D&gt;&lt;D xsi:type="xsd:double"&gt;8.5681554725084617&lt;/D&gt;&lt;D xsi:type="xsd:double"&gt;8.4397060258906187&lt;/D&gt;&lt;D xsi:type="xsd:double"&gt;8.4715570514858438&lt;/D&gt;&lt;D xsi:type="xsd:double"&gt;8.67129552590506&lt;/D&gt;&lt;D xsi:type="xsd:double"&gt;8.7094737058484224&lt;/D&gt;&lt;D xsi:type="xsd:double"&gt;8.84862536691999&lt;/D&gt;&lt;D xsi:type="xsd:double"&gt;8.8224216866261465&lt;/D&gt;&lt;D xsi:type="xsd:double"&gt;8.9224295896054411&lt;/D&gt;&lt;D xsi:type="xsd:double"&gt;8.87981189040945&lt;/D&gt;&lt;D xsi:type="xsd:double"&gt;8.7346857363523736&lt;/D&gt;&lt;D xsi:type="xsd:double"&gt;8.606052703028805&lt;/D&gt;&lt;D xsi:type="xsd:double"&gt;8.6414500670096146&lt;/D&gt;&lt;D xsi:type="xsd:double"&gt;8.6555607000554033&lt;/D&gt;&lt;D xsi:type="xsd:double"&gt;8.481183636605099&lt;/D&gt;&lt;D xsi:type="xsd:double"&gt;8.52569004257456&lt;/D&gt;&lt;D xsi:type="xsd:double"&gt;9.3208500748768515&lt;/D&gt;&lt;D xsi:type="xsd:double"&gt;9.50836462867515&lt;/D&gt;&lt;D xsi:type="xsd:double"&gt;9.4814691625303222&lt;/D&gt;&lt;D xsi:type="xsd:double"&gt;9.57495009011405&lt;/D&gt;&lt;D xsi:type="xsd:double"&gt;9.7027514092819818&lt;/D&gt;&lt;D xsi:type="xsd:double"&gt;9.69633829922721&lt;/D&gt;&lt;D xsi:type="xsd:double"&gt;9.6967336437396572&lt;/D&gt;&lt;D xsi:type="xsd:double"&gt;9.6549790033241116&lt;/D&gt;&lt;D xsi:type="xsd:double"&gt;9.4744772723130932&lt;/D&gt;&lt;D xsi:type="xsd:double"&gt;9.46822409604797&lt;/D&gt;&lt;D xsi:type="xsd:double"&gt;9.2612893446999749&lt;/D&gt;&lt;D xsi:type="xsd:double"&gt;9.2809194557024632&lt;/D&gt;&lt;D xsi:type="xsd:double"&gt;9.2332527795308&lt;/D&gt;&lt;D xsi:type="xsd:double"&gt;9.2514743416274587&lt;/D&gt;&lt;D xsi:type="xsd:double"&gt;9.1822513925562745&lt;/D&gt;&lt;D xsi:type="xsd:double"&gt;9.2103401588554341&lt;/D&gt;&lt;D xsi:type="xsd:double"&gt;9.2911216804413677&lt;/D&gt;&lt;D xsi:type="xsd:double"&gt;10.679166241899051&lt;/D&gt;&lt;D xsi:type="xsd:double"&gt;10.546975956114981&lt;/D&gt;&lt;D xsi:type="xsd:double"&gt;10.711542223309159&lt;/D&gt;&lt;D xsi:type="xsd:double"&gt;10.799121971693159&lt;/D&gt;&lt;D xsi:type="xsd:double"&gt;10.789583580834821&lt;/D&gt;&lt;D xsi:type="xsd:double"&gt;10.5645903238306&lt;/D&gt;&lt;D xsi:type="xsd:double"&gt;10.58102876459089&lt;/D&gt;&lt;D xsi:type="xsd:double"&gt;10.501478858382519&lt;/D&gt;&lt;D xsi:type="xsd:double"&gt;10.48594449013018&lt;/D&gt;&lt;D xsi:type="xsd:double"&gt;10.502808013366611&lt;/D&gt;&lt;D xsi:type="xsd:double"&gt;10.70754816138661&lt;/D&gt;&lt;D xsi:type="xsd:double"&gt;10.83854941238967&lt;/D&gt;&lt;D xsi:type="xsd:double"&gt;10.706962317391771&lt;/D&gt;&lt;D xsi:type="xsd:double"&gt;10.603337830966931&lt;/D&gt;&lt;D xsi:type="xsd:double"&gt;10.572839041424389&lt;/D&gt;&lt;D xsi:type="xsd:double"&gt;10.50493408476841&lt;/D&gt;&lt;D xsi:type="xsd:double"&gt;10.589344557103&lt;/D&gt;&lt;D xsi:type="xsd:double"&gt;10.56432587294843&lt;/D&gt;&lt;D xsi:type="xsd:double"&gt;10.497183077348909&lt;/D&gt;&lt;D xsi:type="xsd:double"&gt;10.220338944643251&lt;/D&gt;&lt;D xsi:type="xsd:double"&gt;10.304427934696649&lt;/D&gt;&lt;D xsi:type="xsd:double"&gt;10.28842896443529&lt;/D&gt;&lt;D xsi:type="xsd:double"&gt;10.13909331481524&lt;/D&gt;&lt;D xsi:type="xsd:double"&gt;9.9557545757956145&lt;/D&gt;&lt;D xsi:type="xsd:double"&gt;9.6768477930470471&lt;/D&gt;&lt;D xsi:type="xsd:double"&gt;9.656259701562421&lt;/D&gt;&lt;D xsi:type="xsd:double"&gt;9.4708977297743679&lt;/D&gt;&lt;D xsi:type="xsd:double"&gt;9.4087506211101228&lt;/D&gt;&lt;D xsi:type="xsd:double"&gt;9.4397162223434936&lt;/D&gt;&lt;D xsi:type="xsd:double"&gt;9.5073174603850052&lt;/D&gt;&lt;D xsi:type="xsd:double"&gt;9.5915122538720432&lt;/D&gt;&lt;D xsi:type="xsd:double"&gt;10.229308358412411&lt;/D&gt;&lt;D xsi:type="xsd:double"&gt;10.336217983727879&lt;/D&gt;&lt;D xsi:type="xsd:double"&gt;10.45060788802388&lt;/D&gt;&lt;D xsi:type="xsd:double"&gt;10.37687988683337&lt;/D&gt;&lt;D xsi:type="xsd:double"&gt;10.39007930682684&lt;/D&gt;&lt;D xsi:type="xsd:double"&gt;10.55232408055182&lt;/D&gt;&lt;D xsi:type="xsd:double"&gt;10.72215393978956&lt;/D&gt;&lt;D xsi:type="xsd:double"&gt;10.645953211921761&lt;/D&gt;&lt;D xsi:type="xsd:double"&gt;10.73813876517554&lt;/D&gt;&lt;D xsi:type="xsd:double"&gt;9.7415194672400514&lt;/D&gt;&lt;D xsi:type="xsd:double"&gt;9.736863616060413&lt;/D&gt;&lt;D xsi:type="xsd:double"&gt;8.4932754895771136&lt;/D&gt;&lt;D xsi:type="xsd:double"&gt;8.0067132302380877&lt;/D&gt;&lt;D xsi:type="xsd:double"&gt;7.8423657937532889&lt;/D&gt;&lt;D xsi:type="xsd:double"&gt;7.6964631337297282&lt;/D&gt;&lt;D xsi:type="xsd:double"&gt;7.6010083190288746&lt;/D&gt;&lt;D xsi:type="xsd:double"&gt;7.5109421470224351&lt;/D&gt;&lt;D xsi:type="xsd:double"&gt;7.7771349097630047&lt;/D&gt;&lt;D xsi:type="xsd:double"&gt;7.7910493832053236&lt;/D&gt;&lt;D xsi:type="xsd:double"&gt;7.8440281918379071&lt;/D&gt;&lt;D xsi:type="xsd:double"&gt;7.8894755351710728&lt;/D&gt;&lt;D xsi:type="xsd:double"&gt;7.8232361881731656&lt;/D&gt;&lt;D xsi:type="xsd:double"&gt;7.75181996199087&lt;/D&gt;&lt;D xsi:type="xsd:double"&gt;8.0754535639697984&lt;/D&gt;&lt;D xsi:type="xsd:double"&gt;7.6699327306862211&lt;/D&gt;&lt;D xsi:type="xsd:double"&gt;7.8356224629751781&lt;/D&gt;&lt;D xsi:type="xsd:double"&gt;7.6379550476931151&lt;/D&gt;&lt;D xsi:type="xsd:double"&gt;7.4625058524020016&lt;/D&gt;&lt;D xsi:type="xsd:double"&gt;7.2647059804939911&lt;/D&gt;&lt;D xsi:type="xsd:double"&gt;7.331102964063037&lt;/D&gt;&lt;D xsi:type="xsd:double"&gt;7.3453785254651942&lt;/D&gt;&lt;D xsi:type="xsd:double"&gt;7.3897022389859064&lt;/D&gt;&lt;D xsi:type="xsd:double"&gt;7.11691310988058&lt;/D&gt;&lt;D xsi:type="xsd:double"&gt;7.3668941114826731&lt;/D&gt;&lt;D xsi:type="xsd:double"&gt;7.6606942712653314&lt;/D&gt;&lt;D xsi:type="xsd:double"&gt;7.6179970283381566&lt;/D&gt;&lt;D xsi:type="xsd:double"&gt;7.6039202124941072&lt;/D&gt;&lt;D xsi:type="xsd:double"&gt;7.7580212635280619&lt;/D&gt;&lt;D xsi:type="xsd:double"&gt;7.5750889450059367&lt;/D&gt;&lt;D xsi:type="xsd:double"&gt;7.6227791786772556&lt;/D&gt;&lt;D xsi:type="xsd:double"&gt;7.586696376172088&lt;/D&gt;&lt;D xsi:type="xsd:double"&gt;5.9800296005218456&lt;/D&gt;&lt;D xsi:type="xsd:double"&gt;5.8505288856585977&lt;/D&gt;&lt;D xsi:type="xsd:double"&gt;5.74622340612946&lt;/D&gt;&lt;D xsi:type="xsd:double"&gt;5.8026858796794958&lt;/D&gt;&lt;D xsi:type="xsd:double"&gt;5.7301941843526718&lt;/D&gt;&lt;D xsi:type="xsd:double"&gt;5.5701095177756281&lt;/D&gt;&lt;D xsi:type="xsd:double"&gt;5.7007374441679124&lt;/D&gt;&lt;D xsi:type="xsd:double"&gt;5.8006368418744607&lt;/D&gt;&lt;D xsi:type="xsd:double"&gt;5.7357672818087977&lt;/D&gt;&lt;D xsi:type="xsd:double"&gt;5.5766768464988212&lt;/D&gt;&lt;D xsi:type="xsd:double"&gt;5.4400538521568542&lt;/D&gt;&lt;D xsi:type="xsd:double"&gt;5.2747659173116208&lt;/D&gt;&lt;D xsi:type="xsd:double"&gt;5.114321136279961&lt;/D&gt;&lt;D xsi:type="xsd:double"&gt;5.0144169723167789&lt;/D&gt;&lt;D xsi:type="xsd:double"&gt;4.6953708856171463&lt;/D&gt;&lt;D xsi:type="xsd:double"&gt;4.7783421296816542&lt;/D&gt;&lt;D xsi:type="xsd:double"&gt;4.968502557970389&lt;/D&gt;&lt;D xsi:type="xsd:double"&gt;4.8981680380384676&lt;/D&gt;&lt;D xsi:type="xsd:double"&gt;4.730701961070964&lt;/D&gt;&lt;D xsi:type="xsd:double"&gt;5.0307935239576782&lt;/D&gt;&lt;D xsi:type="xsd:double"&gt;4.9413073312199787&lt;/D&gt;&lt;D xsi:type="xsd:double"&gt;4.7754572403139584&lt;/D&gt;&lt;D xsi:type="xsd:double"&gt;4.7122455999712054&lt;/D&gt;&lt;D xsi:type="xsd:double"&gt;4.7224527894557884&lt;/D&gt;&lt;D xsi:type="xsd:double"&gt;4.667742568722212&lt;/D&gt;&lt;D xsi:type="xsd:double"&gt;4.2733501285906907&lt;/D&gt;&lt;D xsi:type="xsd:double"&gt;4.2966661100807118&lt;/D&gt;&lt;D xsi:type="xsd:double"&gt;4.3547171780844964&lt;/D&gt;&lt;D xsi:type="xsd:double"&gt;4.4460766911860263&lt;/D&gt;&lt;D xsi:type="xsd:double"&gt;5.1326210879197767&lt;/D&gt;&lt;D xsi:type="xsd:double"&gt;4.4635847937643938&lt;/D&gt;&lt;D xsi:type="xsd:double"&gt;4.1538961275220716&lt;/D&gt;&lt;D xsi:type="xsd:double"&gt;4.451946646232722&lt;/D&gt;&lt;D xsi:type="xsd:double"&gt;4.3760981733950226&lt;/D&gt;&lt;D xsi:type="xsd:double"&gt;4.4290583359234814&lt;/D&gt;&lt;D xsi:type="xsd:double"&gt;4.2882962012211037&lt;/D&gt;&lt;D xsi:type="xsd:double"&gt;4.2634382370368842&lt;/D&gt;&lt;D xsi:type="xsd:double"&gt;3.7326536047024259&lt;/D&gt;&lt;D xsi:type="xsd:double"&gt;3.5988128984925818&lt;/D&gt;&lt;D xsi:type="xsd:double"&gt;3.771107776637713&lt;/D&gt;&lt;D xsi:type="xsd:double"&gt;3.4316831351495942&lt;/D&gt;&lt;D xsi:type="xsd:double"&gt;3.4474279133346148&lt;/D&gt;&lt;D xsi:type="xsd:double"&gt;3.1684155530116782&lt;/D&gt;&lt;D xsi:type="xsd:double"&gt;3.1682285531032282&lt;/D&gt;&lt;D xsi:type="xsd:double"&gt;3.1315002172303772&lt;/D&gt;&lt;D xsi:type="xsd:double"&gt;3.1554780662174871&lt;/D&gt;&lt;D xsi:type="xsd:double"&gt;3.2197083739196888&lt;/D&gt;&lt;D xsi:type="xsd:double"&gt;4.4011848743573374&lt;/D&gt;&lt;D xsi:type="xsd:double"&gt;4.3572257233407754&lt;/D&gt;&lt;D xsi:type="xsd:double"&gt;4.5796379220783807&lt;/D&gt;&lt;D xsi:type="xsd:double"&gt;4.7132440839934873&lt;/D&gt;&lt;D xsi:type="xsd:double"&gt;4.8766765516003128&lt;/D&gt;&lt;D xsi:type="xsd:double"&gt;4.8210192582872953&lt;/D&gt;&lt;D xsi:type="xsd:double"&gt;4.8354350726919586&lt;/D&gt;&lt;D xsi:type="xsd:double"&gt;4.9740427988147662&lt;/D&gt;&lt;D xsi:type="xsd:double"&gt;5.3863559486649226&lt;/D&gt;&lt;D xsi:type="xsd:double"&gt;5.2607539467142317&lt;/D&gt;&lt;D xsi:type="xsd:double"&gt;5.2206373867456159&lt;/D&gt;&lt;D xsi:type="xsd:double"&gt;5.2987525828417112&lt;/D&gt;&lt;D xsi:type="xsd:double"&gt;5.0151689697173554&lt;/D&gt;&lt;D xsi:type="xsd:double"&gt;5.0795243963236407&lt;/D&gt;&lt;D xsi:type="xsd:double"&gt;5.2028696953896532&lt;/D&gt;&lt;D xsi:type="xsd:double"&gt;5.5771052128084033&lt;/D&gt;&lt;D xsi:type="xsd:double"&gt;5.5234572666151536&lt;/D&gt;&lt;D xsi:type="xsd:double"&gt;5.554056991224388&lt;/D&gt;&lt;D xsi:type="xsd:double"&gt;6.3059674377923676&lt;/D&gt;&lt;D xsi:type="xsd:double"&gt;6.4014919213859987&lt;/D&gt;&lt;D xsi:type="xsd:double"&gt;6.2630297678184306&lt;/D&gt;&lt;D xsi:type="xsd:double"&gt;6.278603667669354&lt;/D&gt;&lt;D xsi:type="xsd:double"&gt;6.1068383990796988&lt;/D&gt;&lt;D xsi:type="xsd:double"&gt;6.0561498131975169&lt;/D&gt;&lt;D xsi:type="xsd:double"&gt;6.1381361392385569&lt;/D&gt;&lt;D xsi:type="xsd:double"&gt;5.6904535597418473&lt;/D&gt;&lt;D xsi:type="xsd:double"&gt;5.7617982341738543&lt;/D&gt;&lt;D xsi:type="xsd:double"&gt;5.5402081432649544&lt;/D&gt;&lt;D xsi:type="xsd:double"&gt;5.8420366309860894&lt;/D&gt;&lt;D xsi:type="xsd:double"&gt;6.35246216429401&lt;/D&gt;&lt;D xsi:type="xsd:double"&gt;6.2150832168791954&lt;/D&gt;&lt;D xsi:type="xsd:double"&gt;6.2224980014008331&lt;/D&gt;&lt;D xsi:type="xsd:double"&gt;6.5997975324356144&lt;/D&gt;&lt;D xsi:type="xsd:double"&gt;6.4657417478153683&lt;/D&gt;&lt;D xsi:type="xsd:double"&gt;6.2974611965520841&lt;/D&gt;&lt;D xsi:type="xsd:double"&gt;6.694839261216166&lt;/D&gt;&lt;D xsi:type="xsd:double"&gt;6.9666971980647308&lt;/D&gt;&lt;D xsi:type="xsd:double"&gt;6.7875983423777777&lt;/D&gt;&lt;D xsi:type="xsd:double"&gt;6.4300644304226688&lt;/D&gt;&lt;D xsi:type="xsd:double"&gt;6.39594127571511&lt;/D&gt;&lt;D xsi:type="xsd:double"&gt;6.6308828424545458&lt;/D&gt;&lt;D xsi:type="xsd:double"&gt;6.6328310715702221&lt;/D&gt;&lt;D xsi:type="xsd:double"&gt;6.5641818222028592&lt;/D&gt;&lt;D xsi:type="xsd:double"&gt;7.2184189955941562&lt;/D&gt;&lt;D xsi:type="xsd:double"&gt;7.1933386353968451&lt;/D&gt;&lt;D xsi:type="xsd:double"&gt;6.8564560089878244&lt;/D&gt;&lt;D xsi:type="xsd:double"&gt;6.5591649357730182&lt;/D&gt;&lt;D xsi:type="xsd:double"&gt;6.4933057936967433&lt;/D&gt;&lt;D xsi:type="xsd:double"&gt;6.7495558697671783&lt;/D&gt;&lt;D xsi:type="xsd:double"&gt;6.8173171594492654&lt;/D&gt;&lt;D xsi:type="xsd:double"&gt;7.0974868068024968&lt;/D&gt;&lt;D xsi:type="xsd:double"&gt;6.9495255155888058&lt;/D&gt;&lt;D xsi:type="xsd:double"&gt;6.9333110654985211&lt;/D&gt;&lt;D xsi:type="xsd:double"&gt;6.3077184996603473&lt;/D&gt;&lt;D xsi:type="xsd:double"&gt;6.1458878284503662&lt;/D&gt;&lt;D xsi:type="xsd:double"&gt;5.9527771426607039&lt;/D&gt;&lt;D xsi:type="xsd:double"&gt;6.0595898605809069&lt;/D&gt;&lt;D xsi:type="xsd:double"&gt;5.6970413405044358&lt;/D&gt;&lt;D xsi:type="xsd:double"&gt;5.6272384564943181&lt;/D&gt;&lt;D xsi:type="xsd:double"&gt;5.6012897395227812&lt;/D&gt;&lt;D xsi:type="xsd:double"&gt;5.5821651836313251&lt;/D&gt;&lt;D xsi:type="xsd:double"&gt;5.7789480245009166&lt;/D&gt;&lt;D xsi:type="xsd:double"&gt;4.2828449917376439&lt;/D&gt;&lt;D xsi:type="xsd:double"&gt;4.2968104010441266&lt;/D&gt;&lt;D xsi:type="xsd:double"&gt;4.3952506412732486&lt;/D&gt;&lt;D xsi:type="xsd:double"&gt;11.945832310723469&lt;/D&gt;&lt;D xsi:type="xsd:double"&gt;11.577003196509891&lt;/D&gt;&lt;D xsi:type="xsd:double"&gt;11.59557456904572&lt;/D&gt;&lt;D xsi:type="xsd:double"&gt;10.659540823635581&lt;/D&gt;&lt;D xsi:type="xsd:double"&gt;10.53475581370579&lt;/D&gt;&lt;D xsi:type="xsd:double"&gt;11.657793572393381&lt;/D&gt;&lt;D xsi:type="xsd:double"&gt;10.509787565064229&lt;/D&gt;&lt;D xsi:type="xsd:double"&gt;10.51569347853575&lt;/D&gt;&lt;D xsi:type="xsd:double"&gt;10.41487277328552&lt;/D&gt;&lt;D xsi:type="xsd:double"&gt;10.5704507736371&lt;/D&gt;&lt;D xsi:type="xsd:double"&gt;10.60657828270317&lt;/D&gt;&lt;D xsi:type="xsd:double"&gt;10.44463127162855&lt;/D&gt;&lt;D xsi:type="xsd:double"&gt;10.7987498040151&lt;/D&gt;&lt;D xsi:type="xsd:double"&gt;10.824700004360119&lt;/D&gt;&lt;D xsi:type="xsd:double"&gt;10.854098104266059&lt;/D&gt;&lt;D xsi:type="xsd:double"&gt;11.0895864714792&lt;/D&gt;&lt;D xsi:type="xsd:double"&gt;11.00681963523313&lt;/D&gt;&lt;D xsi:type="xsd:double"&gt;10.71961981410492&lt;/D&gt;&lt;D xsi:type="xsd:double"&gt;11.081866782610181&lt;/D&gt;&lt;D xsi:type="xsd:double"&gt;11.2213255503811&lt;/D&gt;&lt;D xsi:type="xsd:double"&gt;11.373744851676269&lt;/D&gt;&lt;D xsi:type="xsd:double"&gt;11.040016599897511&lt;/D&gt;&lt;D xsi:type="xsd:double"&gt;11.10694206845624&lt;/D&gt;&lt;D xsi:type="xsd:double"&gt;11.10921372845171&lt;/D&gt;&lt;D xsi:type="xsd:double"&gt;11.05638784114007&lt;/D&gt;&lt;D xsi:type="xsd:double"&gt;11.08771284779537&lt;/D&gt;&lt;D xsi:type="xsd:double"&gt;11.082237917116149&lt;/D&gt;&lt;D xsi:type="xsd:double"&gt;11.089728631964521&lt;/D&gt;&lt;D xsi:type="xsd:double"&gt;11.00415393970817&lt;/D&gt;&lt;D xsi:type="xsd:double"&gt;10.894879236976889&lt;/D&gt;&lt;D xsi:type="xsd:double"&gt;10.804435700039029&lt;/D&gt;&lt;D xsi:type="xsd:double"&gt;10.747964623348439&lt;/D&gt;&lt;D xsi:type="xsd:double"&gt;10.7548748227425&lt;/D&gt;&lt;D xsi:type="xsd:double"&gt;10.64298777707543&lt;/D&gt;&lt;D xsi:type="xsd:double"&gt;10.77252060675182&lt;/D&gt;&lt;D xsi:type="xsd:double"&gt;10.773469197785211&lt;/D&gt;&lt;D xsi:type="xsd:double"&gt;10.69185221614474&lt;/D&gt;&lt;D xsi:type="xsd:double"&gt;10.79543413350245&lt;/D&gt;&lt;D xsi:type="xsd:double"&gt;10.688377618949129&lt;/D&gt;&lt;D xsi:type="xsd:double"&gt;10.70843316582183&lt;/D&gt;&lt;D xsi:type="xsd:double"&gt;10.413029022476559&lt;/D&gt;&lt;D xsi:type="xsd:double"&gt;10.29152903248694&lt;/D&gt;&lt;D xsi:type="xsd:double"&gt;10.301874089464491&lt;/D&gt;&lt;D xsi:type="xsd:double"&gt;10.275312677564029&lt;/D&gt;&lt;D xsi:type="xsd:double"&gt;10.576253048198289&lt;/D&gt;&lt;D xsi:type="xsd:double"&gt;10.66028750180997&lt;/D&gt;&lt;D xsi:type="xsd:double"&gt;10.888874314074929&lt;/D&gt;&lt;D xsi:type="xsd:double"&gt;11.050495827986181&lt;/D&gt;&lt;D xsi:type="xsd:double"&gt;10.73366756769885&lt;/D&gt;&lt;D xsi:type="xsd:double"&gt;10.706153282898621&lt;/D&gt;&lt;D xsi:type="xsd:double"&gt;10.69299083120082&lt;/D&gt;&lt;D xsi:type="xsd:double"&gt;10.72555123807067&lt;/D&gt;&lt;D xsi:type="xsd:double"&gt;10.78418288866826&lt;/D&gt;&lt;D xsi:type="xsd:double"&gt;10.80542598000555&lt;/D&gt;&lt;D xsi:type="xsd:double"&gt;10.92477074836164&lt;/D&gt;&lt;D xsi:type="xsd:double"&gt;10.896973487150159&lt;/D&gt;&lt;D xsi:type="xsd:double"&gt;10.827523371320909&lt;/D&gt;&lt;D xsi:type="xsd:double"&gt;10.9486082179542&lt;/D&gt;&lt;D xsi:type="xsd:double"&gt;10.617227785617359&lt;/D&gt;&lt;D xsi:type="xsd:double"&gt;10.65822533997874&lt;/D&gt;&lt;D xsi:type="xsd:double"&gt;10.688502109043309&lt;/D&gt;&lt;D xsi:type="xsd:double"&gt;10.75489211990201&lt;/D&gt;&lt;D xsi:type="xsd:double"&gt;10.74787823313633&lt;/D&gt;&lt;D xsi:type="xsd:double"&gt;11.013064933675061&lt;/D&gt;&lt;D xsi:type="xsd:double"&gt;11.098854051773181&lt;/D&gt;&lt;D xsi:type="xsd:double"&gt;11.00558143060689&lt;/D&gt;&lt;D xsi:type="xsd:double"&gt;11.096609727208291&lt;/D&gt;&lt;D xsi:type="xsd:double"&gt;10.847241885741539&lt;/D&gt;&lt;D xsi:type="xsd:double"&gt;11.065253996128989&lt;/D&gt;&lt;D xsi:type="xsd:double"&gt;10.90327625619431&lt;/D&gt;&lt;D xsi:type="xsd:double"&gt;10.84375840093661&lt;/D&gt;&lt;D xsi:type="xsd:double"&gt;10.73727280470905&lt;/D&gt;&lt;D xsi:type="xsd:double"&gt;10.95177683624402&lt;/D&gt;&lt;D xsi:type="xsd:double"&gt;11.036347616079169&lt;/D&gt;&lt;D xsi:type="xsd:double"&gt;10.763565234344551&lt;/D&gt;&lt;D xsi:type="xsd:double"&gt;10.59878054932247&lt;/D&gt;&lt;D xsi:type="xsd:double"&gt;10.53858560668758&lt;/D&gt;&lt;D xsi:type="xsd:double"&gt;10.331131028988951&lt;/D&gt;&lt;D xsi:type="xsd:double"&gt;10.29042337728777&lt;/D&gt;&lt;D xsi:type="xsd:double"&gt;10.232136149409479&lt;/D&gt;&lt;D xsi:type="xsd:double"&gt;10.062023933201241&lt;/D&gt;&lt;D xsi:type="xsd:double"&gt;10.042936886202151&lt;/D&gt;&lt;D xsi:type="xsd:double"&gt;10.05583996797791&lt;/D&gt;&lt;D xsi:type="xsd:double"&gt;10.23755133103786&lt;/D&gt;&lt;D xsi:type="xsd:double"&gt;10.21114456548437&lt;/D&gt;&lt;D xsi:type="xsd:double"&gt;10.24660162375883&lt;/D&gt;&lt;D xsi:type="xsd:double"&gt;10.155753550163659&lt;/D&gt;&lt;D xsi:type="xsd:double"&gt;10.197262989171851&lt;/D&gt;&lt;D xsi:type="xsd:double"&gt;10.043700502375771&lt;/D&gt;&lt;D xsi:type="xsd:double"&gt;10.1624048186375&lt;/D&gt;&lt;D xsi:type="xsd:double"&gt;10.299238925825121&lt;/D&gt;&lt;D xsi:type="xsd:double"&gt;10.216557582395829&lt;/D&gt;&lt;D xsi:type="xsd:double"&gt;10.286743578754409&lt;/D&gt;&lt;D xsi:type="xsd:double"&gt;10.32996500603176&lt;/D&gt;&lt;D xsi:type="xsd:double"&gt;10.27068708867424&lt;/D&gt;&lt;D xsi:type="xsd:double"&gt;10.25473705175474&lt;/D&gt;&lt;D xsi:type="xsd:double"&gt;10.26162000325141&lt;/D&gt;&lt;D xsi:type="xsd:double"&gt;10.32374390454317&lt;/D&gt;&lt;D xsi:type="xsd:double"&gt;10.2386629928543&lt;/D&gt;&lt;D xsi:type="xsd:double"&gt;9.9240134796427455&lt;/D&gt;&lt;D xsi:type="xsd:double"&gt;9.9673142894531921&lt;/D&gt;&lt;D xsi:type="xsd:double"&gt;9.98296593257122&lt;/D&gt;&lt;D xsi:type="xsd:double"&gt;9.8917390908012344&lt;/D&gt;&lt;D xsi:type="xsd:double"&gt;9.8642106520675235&lt;/D&gt;&lt;D xsi:type="xsd:double"&gt;9.7325246912182575&lt;/D&gt;&lt;D xsi:type="xsd:double"&gt;9.779223237102368&lt;/D&gt;&lt;D xsi:type="xsd:double"&gt;9.8702417123598973&lt;/D&gt;&lt;D xsi:type="xsd:double"&gt;9.7431118915645811&lt;/D&gt;&lt;D xsi:type="xsd:double"&gt;9.804142333841849&lt;/D&gt;&lt;D xsi:type="xsd:double"&gt;9.7229321520933425&lt;/D&gt;&lt;D xsi:type="xsd:double"&gt;9.5306598750407332&lt;/D&gt;&lt;D xsi:type="xsd:double"&gt;9.5063381048996014&lt;/D&gt;&lt;D xsi:type="xsd:double"&gt;9.4933228339608746&lt;/D&gt;&lt;D xsi:type="xsd:double"&gt;9.87162241393286&lt;/D&gt;&lt;D xsi:type="xsd:double"&gt;9.8291398075371053&lt;/D&gt;&lt;D xsi:type="xsd:double"&gt;9.8129330763088252&lt;/D&gt;&lt;D xsi:type="xsd:double"&gt;9.5548385116824637&lt;/D&gt;&lt;D xsi:type="xsd:double"&gt;9.6972213067697375&lt;/D&gt;&lt;D xsi:type="xsd:double"&gt;9.6466184797439443&lt;/D&gt;&lt;D xsi:type="xsd:double"&gt;9.6896263240766309&lt;/D&gt;&lt;D xsi:type="xsd:double"&gt;9.6293242208612249&lt;/D&gt;&lt;D xsi:type="xsd:double"&gt;8.7894573496588713&lt;/D&gt;&lt;D xsi:type="xsd:double"&gt;8.8548635729460266&lt;/D&gt;&lt;D xsi:type="xsd:double"&gt;8.8282631386579347&lt;/D&gt;&lt;D xsi:type="xsd:double"&gt;8.954539396771878&lt;/D&gt;&lt;D xsi:type="xsd:double"&gt;8.71510234544706&lt;/D&gt;&lt;D xsi:type="xsd:double"&gt;8.607041988290371&lt;/D&gt;&lt;D xsi:type="xsd:double"&gt;8.7679741667479352&lt;/D&gt;&lt;D xsi:type="xsd:double"&gt;8.5553990112903691&lt;/D&gt;&lt;D xsi:type="xsd:double"&gt;8.5633752965316514&lt;/D&gt;&lt;D xsi:type="xsd:double"&gt;8.51511286647504&lt;/D&gt;&lt;D xsi:type="xsd:double"&gt;8.7067337041060622&lt;/D&gt;&lt;D xsi:type="xsd:double"&gt;8.4346289852618934&lt;/D&gt;&lt;D xsi:type="xsd:double"&gt;8.47120566766036&lt;/D&gt;&lt;D xsi:type="xsd:double"&gt;8.5123177695549526&lt;/D&gt;&lt;D xsi:type="xsd:double"&gt;8.4424656049088664&lt;/D&gt;&lt;D xsi:type="xsd:double"&gt;8.5053895910092177&lt;/D&gt;&lt;D xsi:type="xsd:double"&gt;8.5069043102043835&lt;/D&gt;&lt;D xsi:type="xsd:double"&gt;8.50136580676697&lt;/D&gt;&lt;D xsi:type="xsd:double"&gt;8.50812564046414&lt;/D&gt;&lt;D xsi:type="xsd:double"&gt;8.4862088357389975&lt;/D&gt;&lt;D xsi:type="xsd:double"&gt;8.43364951199214&lt;/D&gt;&lt;D xsi:type="xsd:double"&gt;8.4629215072924957&lt;/D&gt;&lt;D xsi:type="xsd:double"&gt;8.4765796169744512&lt;/D&gt;&lt;D xsi:type="xsd:double"&gt;8.3379056799438445&lt;/D&gt;&lt;D xsi:type="xsd:double"&gt;8.4462062366939836&lt;/D&gt;&lt;D xsi:type="xsd:double"&gt;8.2897913651990223&lt;/D&gt;&lt;D xsi:type="xsd:double"&gt;8.17441839269929&lt;/D&gt;&lt;D xsi:type="xsd:double"&gt;8.205957662304538&lt;/D&gt;&lt;D xsi:type="xsd:double"&gt;8.3257775054874461&lt;/D&gt;&lt;D xsi:type="xsd:double"&gt;8.2444879860120288&lt;/D&gt;&lt;D xsi:type="xsd:double"&gt;8.2431136351223255&lt;/D&gt;&lt;D xsi:type="xsd:double"&gt;8.0056989709406174&lt;/D&gt;&lt;D xsi:type="xsd:double"&gt;7.9894055242947664&lt;/D&gt;&lt;D xsi:type="xsd:double"&gt;7.8660659277801432&lt;/D&gt;&lt;D xsi:type="xsd:double"&gt;7.7357849240776524&lt;/D&gt;&lt;D xsi:type="xsd:double"&gt;7.7073540905160947&lt;/D&gt;&lt;D xsi:type="xsd:double"&gt;7.7934398908298048&lt;/D&gt;&lt;D xsi:type="xsd:double"&gt;7.8186756143931486&lt;/D&gt;&lt;D xsi:type="xsd:double"&gt;7.8734279180788684&lt;/D&gt;&lt;D xsi:type="xsd:double"&gt;7.8108355008360846&lt;/D&gt;&lt;D xsi:type="xsd:double"&gt;7.70251250555916&lt;/D&gt;&lt;D xsi:type="xsd:double"&gt;7.720617521503172&lt;/D&gt;&lt;D xsi:type="xsd:double"&gt;7.727077445171636&lt;/D&gt;&lt;D xsi:type="xsd:double"&gt;7.9160484277638954&lt;/D&gt;&lt;D xsi:type="xsd:double"&gt;8.0337004973691624&lt;/D&gt;&lt;D xsi:type="xsd:double"&gt;8.04442531468844&lt;/D&gt;&lt;D xsi:type="xsd:double"&gt;8.241006210406967&lt;/D&gt;&lt;D xsi:type="xsd:double"&gt;8.7023133717104013&lt;/D&gt;&lt;D xsi:type="xsd:double"&gt;9.0165426832735&lt;/D&gt;&lt;D xsi:type="xsd:double"&gt;9.0654194364374536&lt;/D&gt;&lt;D xsi:type="xsd:double"&gt;9.2712768623349326&lt;/D&gt;&lt;D xsi:type="xsd:double"&gt;9.4275330875208&lt;/D&gt;&lt;D xsi:type="xsd:double"&gt;9.4750130561505461&lt;/D&gt;&lt;D xsi:type="xsd:double"&gt;9.3711039296975418&lt;/D&gt;&lt;D xsi:type="xsd:double"&gt;9.4288535816970018&lt;/D&gt;&lt;D xsi:type="xsd:double"&gt;9.41394237429117&lt;/D&gt;&lt;D xsi:type="xsd:double"&gt;9.3652440664346628&lt;/D&gt;&lt;D xsi:type="xsd:double"&gt;9.5100330458538025&lt;/D&gt;&lt;D xsi:type="xsd:double"&gt;9.5060754673931349&lt;/D&gt;&lt;D xsi:type="xsd:double"&gt;9.4311068235616986&lt;/D&gt;&lt;D xsi:type="xsd:double"&gt;9.41488805534318&lt;/D&gt;&lt;D xsi:type="xsd:double"&gt;9.3693655498972&lt;/D&gt;&lt;D xsi:type="xsd:double"&gt;9.467989138483123&lt;/D&gt;&lt;D xsi:type="xsd:double"&gt;9.37098858530392&lt;/D&gt;&lt;D xsi:type="xsd:double"&gt;9.3686931289803788&lt;/D&gt;&lt;D xsi:type="xsd:double"&gt;9.3826244491527646&lt;/D&gt;&lt;D xsi:type="xsd:double"&gt;9.39722472171872&lt;/D&gt;&lt;D xsi:type="xsd:double"&gt;9.41760847683004&lt;/D&gt;&lt;D xsi:type="xsd:double"&gt;9.267761613608732&lt;/D&gt;&lt;D xsi:type="xsd:double"&gt;9.0720477231031733&lt;/D&gt;&lt;D xsi:type="xsd:double"&gt;9.0428769624558711&lt;/D&gt;&lt;D xsi:type="xsd:double"&gt;8.6172064627859459&lt;/D&gt;&lt;D xsi:type="xsd:double"&gt;8.4102339587521815&lt;/D&gt;&lt;D xsi:type="xsd:double"&gt;8.464974336741836&lt;/D&gt;&lt;D xsi:type="xsd:double"&gt;8.48870481706301&lt;/D&gt;&lt;D xsi:type="xsd:double"&gt;8.45964712330456&lt;/D&gt;&lt;D xsi:type="xsd:double"&gt;8.61385742136265&lt;/D&gt;&lt;D xsi:type="xsd:double"&gt;8.6543790448157285&lt;/D&gt;&lt;D xsi:type="xsd:double"&gt;8.5845081691297356&lt;/D&gt;&lt;D xsi:type="xsd:double"&gt;8.6300513856674481&lt;/D&gt;&lt;D xsi:type="xsd:double"&gt;8.6325202322033423&lt;/D&gt;&lt;D xsi:type="xsd:double"&gt;8.6833365779445888&lt;/D&gt;&lt;D xsi:type="xsd:double"&gt;8.616567606008001&lt;/D&gt;&lt;D xsi:type="xsd:double"&gt;8.6618594431933253&lt;/D&gt;&lt;D xsi:type="xsd:double"&gt;8.71896260440516&lt;/D&gt;&lt;D xsi:type="xsd:double"&gt;8.7102763727456338&lt;/D&gt;&lt;D xsi:type="xsd:double"&gt;8.6636559498025143&lt;/D&gt;&lt;D xsi:type="xsd:double"&gt;8.6732806410571666&lt;/D&gt;&lt;D xsi:type="xsd:double"&gt;8.701775991118101&lt;/D&gt;&lt;D xsi:type="xsd:double"&gt;8.5708630125540157&lt;/D&gt;&lt;D xsi:type="xsd:double"&gt;8.8409158978271822&lt;/D&gt;&lt;D xsi:type="xsd:double"&gt;8.920290324293406&lt;/D&gt;&lt;D xsi:type="xsd:double"&gt;8.8303080795115818&lt;/D&gt;&lt;D xsi:type="xsd:double"&gt;8.81730845195227&lt;/D&gt;&lt;D xsi:type="xsd:double"&gt;8.7011493182350765&lt;/D&gt;&lt;D xsi:type="xsd:double"&gt;8.9767550823100262&lt;/D&gt;&lt;D xsi:type="xsd:double"&gt;9.0396082396886825&lt;/D&gt;&lt;D xsi:type="xsd:double"&gt;8.7874884147662922&lt;/D&gt;&lt;D xsi:type="xsd:double"&gt;8.73563360108692&lt;/D&gt;&lt;D xsi:type="xsd:double"&gt;8.5862794998561522&lt;/D&gt;&lt;D xsi:type="xsd:double"&gt;8.7097371025659154&lt;/D&gt;&lt;D xsi:type="xsd:double"&gt;8.5420802027253835&lt;/D&gt;&lt;D xsi:type="xsd:double"&gt;8.56439960919931&lt;/D&gt;&lt;D xsi:type="xsd:double"&gt;8.583861076294367&lt;/D&gt;&lt;D xsi:type="xsd:double"&gt;8.6387721414341847&lt;/D&gt;&lt;D xsi:type="xsd:double"&gt;8.6406139803701869&lt;/D&gt;&lt;D xsi:type="xsd:double"&gt;8.6706694855141659&lt;/D&gt;&lt;D xsi:type="xsd:double"&gt;8.6433391997716775&lt;/D&gt;&lt;D xsi:type="xsd:double"&gt;8.5697741860047429&lt;/D&gt;&lt;D xsi:type="xsd:double"&gt;8.51656477801263&lt;/D&gt;&lt;D xsi:type="xsd:double"&gt;8.4442476612604018&lt;/D&gt;&lt;D xsi:type="xsd:double"&gt;8.40732268604528&lt;/D&gt;&lt;D xsi:type="xsd:double"&gt;8.4666995601451&lt;/D&gt;&lt;D xsi:type="xsd:double"&gt;8.3215992164217258&lt;/D&gt;&lt;D xsi:type="xsd:double"&gt;8.3559812229733428&lt;/D&gt;&lt;D xsi:type="xsd:double"&gt;8.4423452742229372&lt;/D&gt;&lt;D xsi:type="xsd:double"&gt;8.4062228693593&lt;/D&gt;&lt;D xsi:type="xsd:double"&gt;8.3881327989222232&lt;/D&gt;&lt;D xsi:type="xsd:double"&gt;8.35572945291213&lt;/D&gt;&lt;D xsi:type="xsd:double"&gt;8.35958284461087&lt;/D&gt;&lt;D xsi:type="xsd:double"&gt;8.3085658256400823&lt;/D&gt;&lt;D xsi:type="xsd:double"&gt;8.6257950564876964&lt;/D&gt;&lt;D xsi:type="xsd:double"&gt;8.85453155870482&lt;/D&gt;&lt;D xsi:type="xsd:double"&gt;8.9551087820574669&lt;/D&gt;&lt;D xsi:type="xsd:double"&gt;8.9241767450248553&lt;/D&gt;&lt;D xsi:type="xsd:double"&gt;9.002745029818449&lt;/D&gt;&lt;D xsi:type="xsd:double"&gt;9.9982759420281759&lt;/D&gt;&lt;D xsi:type="xsd:double"&gt;9.719067696087734&lt;/D&gt;&lt;D xsi:type="xsd:double"&gt;9.6437818187344622&lt;/D&gt;&lt;D xsi:type="xsd:double"&gt;9.42500473949942&lt;/D&gt;&lt;D xsi:type="xsd:double"&gt;9.4975816010561243&lt;/D&gt;&lt;D xsi:type="xsd:double"&gt;9.3462889254020709&lt;/D&gt;&lt;D xsi:type="xsd:double"&gt;9.4138632304557781&lt;/D&gt;&lt;D xsi:type="xsd:double"&gt;9.5351946907998819&lt;/D&gt;&lt;D xsi:type="xsd:double"&gt;9.5613655816516125&lt;/D&gt;&lt;D xsi:type="xsd:double"&gt;9.2431259727799233&lt;/D&gt;&lt;D xsi:type="xsd:double"&gt;9.55098070522305&lt;/D&gt;&lt;D xsi:type="xsd:double"&gt;9.6070708250721726&lt;/D&gt;&lt;D xsi:type="xsd:double"&gt;9.5953265823559821&lt;/D&gt;&lt;D xsi:type="xsd:double"&gt;9.547205264416629&lt;/D&gt;&lt;D xsi:type="xsd:double"&gt;9.38602550106716&lt;/D&gt;&lt;D xsi:type="xsd:double"&gt;9.41107550954643&lt;/D&gt;&lt;D xsi:type="xsd:double"&gt;9.4943301892447529&lt;/D&gt;&lt;D xsi:type="xsd:double"&gt;9.4355665334861669&lt;/D&gt;&lt;D xsi:type="xsd:double"&gt;9.5387813634329977&lt;/D&gt;&lt;D xsi:type="xsd:double"&gt;9.4069846663139689&lt;/D&gt;&lt;D xsi:type="xsd:double"&gt;9.1700950417174543&lt;/D&gt;&lt;D xsi:type="xsd:double"&gt;9.1810359594604076&lt;/D&gt;&lt;D xsi:type="xsd:double"&gt;9.4033734448297128&lt;/D&gt;&lt;D xsi:type="xsd:double"&gt;9.4204370578151959&lt;/D&gt;&lt;D xsi:type="xsd:double"&gt;9.43218874412572&lt;/D&gt;&lt;D xsi:type="xsd:double"&gt;9.5314896300188234&lt;/D&gt;&lt;D xsi:type="xsd:double"&gt;9.5385235391228989&lt;/D&gt;&lt;D xsi:type="xsd:double"&gt;9.5992451688267941&lt;/D&gt;&lt;D xsi:type="xsd:double"&gt;9.5259739522405571&lt;/D&gt;&lt;D xsi:type="xsd:double"&gt;9.5204690947313786&lt;/D&gt;&lt;D xsi:type="xsd:double"&gt;9.483666033363388&lt;/D&gt;&lt;D xsi:type="xsd:double"&gt;9.339955370890177&lt;/D&gt;&lt;D xsi:type="xsd:double"&gt;9.4325607955392456&lt;/D&gt;&lt;D xsi:type="xsd:double"&gt;9.4413514618957972&lt;/D&gt;&lt;D xsi:type="xsd:double"&gt;9.470697199215758&lt;/D&gt;&lt;D xsi:type=</t>
        </r>
      </text>
    </comment>
    <comment ref="A82" authorId="0" shapeId="0">
      <text>
        <r>
          <rPr>
            <b/>
            <sz val="9"/>
            <color indexed="81"/>
            <rFont val="Tahoma"/>
            <charset val="1"/>
          </rPr>
          <t>"xsd:double"&gt;9.5582997796223825&lt;/D&gt;&lt;D xsi:type="xsd:double"&gt;9.4329869194437528&lt;/D&gt;&lt;D xsi:type="xsd:double"&gt;9.4458253458064156&lt;/D&gt;&lt;D xsi:type="xsd:double"&gt;9.41407452284975&lt;/D&gt;&lt;D xsi:type="xsd:double"&gt;9.41760878404357&lt;/D&gt;&lt;D xsi:type="xsd:double"&gt;9.4662247868107787&lt;/D&gt;&lt;D xsi:type="xsd:double"&gt;9.5138374636464231&lt;/D&gt;&lt;D xsi:type="xsd:double"&gt;9.4905391484823873&lt;/D&gt;&lt;D xsi:type="xsd:double"&gt;9.14887161583643&lt;/D&gt;&lt;D xsi:type="xsd:double"&gt;8.86144903203307&lt;/D&gt;&lt;D xsi:type="xsd:double"&gt;8.9427298343887074&lt;/D&gt;&lt;D xsi:type="xsd:double"&gt;8.9896608052281586&lt;/D&gt;&lt;D xsi:type="xsd:double"&gt;9.0973772956225254&lt;/D&gt;&lt;D xsi:type="xsd:double"&gt;9.2364850383130719&lt;/D&gt;&lt;D xsi:type="xsd:double"&gt;9.1843936885888962&lt;/D&gt;&lt;D xsi:type="xsd:double"&gt;9.1862916842722875&lt;/D&gt;&lt;D xsi:type="xsd:double"&gt;9.2334620822657971&lt;/D&gt;&lt;D xsi:type="xsd:double"&gt;9.2486551657254648&lt;/D&gt;&lt;D xsi:type="xsd:double"&gt;9.1834569155015444&lt;/D&gt;&lt;D xsi:type="xsd:double"&gt;9.2126344166966767&lt;/D&gt;&lt;D xsi:type="xsd:double"&gt;9.2053366376193022&lt;/D&gt;&lt;D xsi:type="xsd:double"&gt;9.2052520608251047&lt;/D&gt;&lt;D xsi:type="xsd:double"&gt;9.237178942542803&lt;/D&gt;&lt;D xsi:type="xsd:double"&gt;9.2402353249434555&lt;/D&gt;&lt;D xsi:type="xsd:double"&gt;9.0989905179068611&lt;/D&gt;&lt;D xsi:type="xsd:double"&gt;9.070518822579734&lt;/D&gt;&lt;D xsi:type="xsd:double"&gt;8.9086443355295728&lt;/D&gt;&lt;D xsi:type="xsd:double"&gt;8.86979463173409&lt;/D&gt;&lt;D xsi:type="xsd:double"&gt;8.7929847970125774&lt;/D&gt;&lt;D xsi:type="xsd:double"&gt;8.9059368388340623&lt;/D&gt;&lt;D xsi:type="xsd:double"&gt;8.9776719440987485&lt;/D&gt;&lt;D xsi:type="xsd:double"&gt;8.99063916579665&lt;/D&gt;&lt;D xsi:type="xsd:double"&gt;8.9439671274458448&lt;/D&gt;&lt;D xsi:type="xsd:double"&gt;8.958602844178003&lt;/D&gt;&lt;D xsi:type="xsd:double"&gt;8.8482658463506745&lt;/D&gt;&lt;D xsi:type="xsd:double"&gt;8.7787847574171956&lt;/D&gt;&lt;D xsi:type="xsd:double"&gt;8.6901168413253931&lt;/D&gt;&lt;D xsi:type="xsd:double"&gt;8.7863949029459523&lt;/D&gt;&lt;D xsi:type="xsd:double"&gt;8.7879361925074413&lt;/D&gt;&lt;D xsi:type="xsd:double"&gt;8.8019065926407141&lt;/D&gt;&lt;D xsi:type="xsd:double"&gt;8.6181657852426312&lt;/D&gt;&lt;D xsi:type="xsd:double"&gt;8.5573924733614586&lt;/D&gt;&lt;D xsi:type="xsd:double"&gt;8.5024901794535737&lt;/D&gt;&lt;D xsi:type="xsd:double"&gt;8.377284756888697&lt;/D&gt;&lt;D xsi:type="xsd:double"&gt;8.55004103967405&lt;/D&gt;&lt;D xsi:type="xsd:double"&gt;8.5692156087818461&lt;/D&gt;&lt;D xsi:type="xsd:double"&gt;8.6261227404126348&lt;/D&gt;&lt;D xsi:type="xsd:double"&gt;8.5025025076176757&lt;/D&gt;&lt;D xsi:type="xsd:double"&gt;8.596825378314815&lt;/D&gt;&lt;D xsi:type="xsd:double"&gt;8.556686734355976&lt;/D&gt;&lt;D xsi:type="xsd:double"&gt;8.5944270986916962&lt;/D&gt;&lt;D xsi:type="xsd:double"&gt;8.6759726253261764&lt;/D&gt;&lt;D xsi:type="xsd:double"&gt;8.6909208019251984&lt;/D&gt;&lt;D xsi:type="xsd:double"&gt;8.7004949142864341&lt;/D&gt;&lt;D xsi:type="xsd:double"&gt;8.6176601403943&lt;/D&gt;&lt;D xsi:type="xsd:double"&gt;8.7229218251952574&lt;/D&gt;&lt;D xsi:type="xsd:double"&gt;8.69905181669865&lt;/D&gt;&lt;D xsi:type="xsd:double"&gt;8.92644092141494&lt;/D&gt;&lt;D xsi:type="xsd:double"&gt;9.1563257902323745&lt;/D&gt;&lt;D xsi:type="xsd:double"&gt;9.1387235700355358&lt;/D&gt;&lt;D xsi:type="xsd:double"&gt;9.1498394357275252&lt;/D&gt;&lt;D xsi:type="xsd:double"&gt;9.3032881500615279&lt;/D&gt;&lt;D xsi:type="xsd:double"&gt;9.35157682989054&lt;/D&gt;&lt;D xsi:type="xsd:double"&gt;9.0126915213956647&lt;/D&gt;&lt;D xsi:type="xsd:double"&gt;9.0265778873753479&lt;/D&gt;&lt;D xsi:type="xsd:double"&gt;8.9863334828487051&lt;/D&gt;&lt;D xsi:type="xsd:double"&gt;8.7750348792472419&lt;/D&gt;&lt;D xsi:type="xsd:double"&gt;8.77034706042664&lt;/D&gt;&lt;D xsi:type="xsd:double"&gt;8.7886477198554349&lt;/D&gt;&lt;D xsi:type="xsd:double"&gt;9.041031101389736&lt;/D&gt;&lt;D xsi:type="xsd:double"&gt;9.0237501803803184&lt;/D&gt;&lt;D xsi:type="xsd:double"&gt;9.054811647737754&lt;/D&gt;&lt;D xsi:type="xsd:double"&gt;8.7182270621486939&lt;/D&gt;&lt;D xsi:type="xsd:double"&gt;8.7219235244518085&lt;/D&gt;&lt;D xsi:type="xsd:double"&gt;8.940691820286057&lt;/D&gt;&lt;D xsi:type="xsd:double"&gt;9.0417667102041133&lt;/D&gt;&lt;D xsi:type="xsd:double"&gt;8.910904854561597&lt;/D&gt;&lt;D xsi:type="xsd:double"&gt;8.825419823416313&lt;/D&gt;&lt;D xsi:type="xsd:double"&gt;9.0811531686149554&lt;/D&gt;&lt;D xsi:type="xsd:double"&gt;9.2319895995124739&lt;/D&gt;&lt;D xsi:type="xsd:double"&gt;9.1916991372166557&lt;/D&gt;&lt;D xsi:type="xsd:double"&gt;9.2230175213514034&lt;/D&gt;&lt;D xsi:type="xsd:double"&gt;9.1230135132887753&lt;/D&gt;&lt;D xsi:type="xsd:double"&gt;9.2380088759821888&lt;/D&gt;&lt;D xsi:type="xsd:double"&gt;9.0474958545416584&lt;/D&gt;&lt;D xsi:type="xsd:double"&gt;8.711477323694865&lt;/D&gt;&lt;D xsi:type="xsd:double"&gt;8.5578878997736041&lt;/D&gt;&lt;D xsi:type="xsd:double"&gt;8.49069682792217&lt;/D&gt;&lt;D xsi:type="xsd:double"&gt;8.4288827415939522&lt;/D&gt;&lt;D xsi:type="xsd:double"&gt;8.4217314198202686&lt;/D&gt;&lt;D xsi:type="xsd:double"&gt;8.4522806364519845&lt;/D&gt;&lt;D xsi:type="xsd:double"&gt;8.37129712473122&lt;/D&gt;&lt;D xsi:type="xsd:double"&gt;8.3633577834721482&lt;/D&gt;&lt;D xsi:type="xsd:double"&gt;8.38328365433116&lt;/D&gt;&lt;D xsi:type="xsd:double"&gt;8.38471925496096&lt;/D&gt;&lt;D xsi:type="xsd:double"&gt;8.34829696688986&lt;/D&gt;&lt;D xsi:type="xsd:double"&gt;8.3081965355103247&lt;/D&gt;&lt;D xsi:type="xsd:double"&gt;8.290064923316061&lt;/D&gt;&lt;D xsi:type="xsd:double"&gt;8.3215895094636&lt;/D&gt;&lt;D xsi:type="xsd:double"&gt;8.3561322368040045&lt;/D&gt;&lt;D xsi:type="xsd:double"&gt;8.3205322585365948&lt;/D&gt;&lt;D xsi:type="xsd:double"&gt;8.4574371189440889&lt;/D&gt;&lt;D xsi:type="xsd:double"&gt;8.47035401783211&lt;/D&gt;&lt;D xsi:type="xsd:double"&gt;8.2743901336436441&lt;/D&gt;&lt;D xsi:type="xsd:double"&gt;8.3269439081206187&lt;/D&gt;&lt;D xsi:type="xsd:double"&gt;8.3538984941504726&lt;/D&gt;&lt;D xsi:type="xsd:double"&gt;8.3383680848998747&lt;/D&gt;&lt;D xsi:type="xsd:double"&gt;8.22702326139759&lt;/D&gt;&lt;D xsi:type="xsd:double"&gt;8.2138813878576062&lt;/D&gt;&lt;D xsi:type="xsd:double"&gt;8.18968131696852&lt;/D&gt;&lt;D xsi:type="xsd:double"&gt;8.18368114114031&lt;/D&gt;&lt;D xsi:type="xsd:double"&gt;8.0950924660961743&lt;/D&gt;&lt;D xsi:type="xsd:double"&gt;8.0029074062419152&lt;/D&gt;&lt;D xsi:type="xsd:double"&gt;8.0944548972281076&lt;/D&gt;&lt;D xsi:type="xsd:double"&gt;7.76953575333637&lt;/D&gt;&lt;D xsi:type="xsd:double"&gt;7.7429053778438046&lt;/D&gt;&lt;D xsi:type="xsd:double"&gt;7.8859125162936543&lt;/D&gt;&lt;D xsi:type="xsd:double"&gt;7.593517490144615&lt;/D&gt;&lt;D xsi:type="xsd:double"&gt;7.904351833114057&lt;/D&gt;&lt;D xsi:type="xsd:double"&gt;7.9818987623748994&lt;/D&gt;&lt;D xsi:type="xsd:double"&gt;8.02960061429578&lt;/D&gt;&lt;D xsi:type="xsd:double"&gt;8.1239740416146784&lt;/D&gt;&lt;D xsi:type="xsd:double"&gt;7.9759051300559509&lt;/D&gt;&lt;D xsi:type="xsd:double"&gt;7.9789526288084884&lt;/D&gt;&lt;D xsi:type="xsd:double"&gt;8.1030399983855226&lt;/D&gt;&lt;D xsi:type="xsd:double"&gt;8.1340328409873859&lt;/D&gt;&lt;D xsi:type="xsd:double"&gt;8.09442949127361&lt;/D&gt;&lt;D xsi:type="xsd:double"&gt;8.3172338720010384&lt;/D&gt;&lt;D xsi:type="xsd:double"&gt;8.1179573832006326&lt;/D&gt;&lt;D xsi:type="xsd:double"&gt;7.9171544552618851&lt;/D&gt;&lt;D xsi:type="xsd:double"&gt;7.9470542349671467&lt;/D&gt;&lt;D xsi:type="xsd:double"&gt;8.0919762136598941&lt;/D&gt;&lt;D xsi:type="xsd:double"&gt;8.049590452868788&lt;/D&gt;&lt;D xsi:type="xsd:double"&gt;8.0258631756294463&lt;/D&gt;&lt;D xsi:type="xsd:double"&gt;8.130082603247093&lt;/D&gt;&lt;D xsi:type="xsd:double"&gt;8.1131005542419832&lt;/D&gt;&lt;D xsi:type="xsd:double"&gt;8.09937242324256&lt;/D&gt;&lt;D xsi:type="xsd:double"&gt;8.1649268567725439&lt;/D&gt;&lt;D xsi:type="xsd:double"&gt;8.2465701642902367&lt;/D&gt;&lt;D xsi:type="xsd:double"&gt;8.0298740425404311&lt;/D&gt;&lt;D xsi:type="xsd:double"&gt;8.0546991920577078&lt;/D&gt;&lt;D xsi:type="xsd:double"&gt;8.0699936180596978&lt;/D&gt;&lt;D xsi:type="xsd:double"&gt;8.0169706888354959&lt;/D&gt;&lt;D xsi:type="xsd:double"&gt;7.9959563248687946&lt;/D&gt;&lt;D xsi:type="xsd:double"&gt;8.0686710580131713&lt;/D&gt;&lt;D xsi:type="xsd:double"&gt;8.0097957358920642&lt;/D&gt;&lt;D xsi:type="xsd:double"&gt;7.9798012784366126&lt;/D&gt;&lt;D xsi:type="xsd:double"&gt;7.9773564552073237&lt;/D&gt;&lt;D xsi:type="xsd:double"&gt;7.98502638521459&lt;/D&gt;&lt;D xsi:type="xsd:double"&gt;8.055231618357233&lt;/D&gt;&lt;D xsi:type="xsd:double"&gt;8.0991206359600483&lt;/D&gt;&lt;D xsi:type="xsd:double"&gt;8.0670175883500317&lt;/D&gt;&lt;D xsi:type="xsd:double"&gt;7.9920403668643933&lt;/D&gt;&lt;D xsi:type="xsd:double"&gt;8.04406578984021&lt;/D&gt;&lt;D xsi:type="xsd:double"&gt;7.9966361718937451&lt;/D&gt;&lt;D xsi:type="xsd:double"&gt;7.804617306940111&lt;/D&gt;&lt;D xsi:type="xsd:double"&gt;7.7737449968007448&lt;/D&gt;&lt;D xsi:type="xsd:double"&gt;7.5962879481763332&lt;/D&gt;&lt;D xsi:type="xsd:double"&gt;7.5875085149610557&lt;/D&gt;&lt;D xsi:type="xsd:double"&gt;7.4944229002595826&lt;/D&gt;&lt;D xsi:type="xsd:double"&gt;7.61742523046879&lt;/D&gt;&lt;D xsi:type="xsd:double"&gt;7.6121752682187136&lt;/D&gt;&lt;D xsi:type="xsd:double"&gt;7.5749898062893521&lt;/D&gt;&lt;D xsi:type="xsd:double"&gt;7.5400646181512974&lt;/D&gt;&lt;D xsi:type="xsd:double"&gt;7.4916432767014829&lt;/D&gt;&lt;D xsi:type="xsd:double"&gt;7.48958467702314&lt;/D&gt;&lt;D xsi:type="xsd:double"&gt;7.4893426161127516&lt;/D&gt;&lt;D xsi:type="xsd:double"&gt;7.5972285545071738&lt;/D&gt;&lt;D xsi:type="xsd:double"&gt;7.5984253089645186&lt;/D&gt;&lt;D xsi:type="xsd:double"&gt;7.5973718136065056&lt;/D&gt;&lt;D xsi:type="xsd:double"&gt;7.5250030311815079&lt;/D&gt;&lt;D xsi:type="xsd:double"&gt;7.5993478018561973&lt;/D&gt;&lt;D xsi:type="xsd:double"&gt;7.5565633481017063&lt;/D&gt;&lt;D xsi:type="xsd:double"&gt;7.4819981408066978&lt;/D&gt;&lt;D xsi:type="xsd:double"&gt;7.5039627822416239&lt;/D&gt;&lt;D xsi:type="xsd:double"&gt;7.4679976321461572&lt;/D&gt;&lt;D xsi:type="xsd:double"&gt;7.38451131255611&lt;/D&gt;&lt;D xsi:type="xsd:double"&gt;7.3688985449017377&lt;/D&gt;&lt;D xsi:type="xsd:double"&gt;7.3812331845774963&lt;/D&gt;&lt;D xsi:type="xsd:double"&gt;7.3498648124396482&lt;/D&gt;&lt;D xsi:type="xsd:double"&gt;7.2857636050119412&lt;/D&gt;&lt;D xsi:type="xsd:double"&gt;7.4429519246196616&lt;/D&gt;&lt;D xsi:type="xsd:double"&gt;7.1731012084314871&lt;/D&gt;&lt;D xsi:type="xsd:double"&gt;7.1758099936539814&lt;/D&gt;&lt;D xsi:type="xsd:double"&gt;7.1978041228482654&lt;/D&gt;&lt;D xsi:type="xsd:double"&gt;7.1776251367572277&lt;/D&gt;&lt;D xsi:type="xsd:double"&gt;7.1175581789371014&lt;/D&gt;&lt;D xsi:type="xsd:double"&gt;7.1942575249890908&lt;/D&gt;&lt;D xsi:type="xsd:double"&gt;7.3363587718562826&lt;/D&gt;&lt;D xsi:type="xsd:double"&gt;7.3812756445645054&lt;/D&gt;&lt;D xsi:type="xsd:double"&gt;7.5188423350476539&lt;/D&gt;&lt;D xsi:type="xsd:double"&gt;7.3629231488590188&lt;/D&gt;&lt;D xsi:type="xsd:double"&gt;7.3790721237776751&lt;/D&gt;&lt;D xsi:type="xsd:double"&gt;7.3231960986056146&lt;/D&gt;&lt;D xsi:type="xsd:double"&gt;7.3501438285700313&lt;/D&gt;&lt;D xsi:type="xsd:double"&gt;7.19760719106788&lt;/D&gt;&lt;D xsi:type="xsd:double"&gt;7.160846416357658&lt;/D&gt;&lt;D xsi:type="xsd:double"&gt;7.1524465695121346&lt;/D&gt;&lt;D xsi:type="xsd:double"&gt;7.1510581066062393&lt;/D&gt;&lt;D xsi:type="xsd:double"&gt;7.1673046447397919&lt;/D&gt;&lt;D xsi:type="xsd:double"&gt;7.2439992640535191&lt;/D&gt;&lt;D xsi:type="xsd:double"&gt;7.2500707452692934&lt;/D&gt;&lt;D xsi:type="xsd:double"&gt;7.3000043410853577&lt;/D&gt;&lt;D xsi:type="xsd:double"&gt;7.3843658525320262&lt;/D&gt;&lt;D xsi:type="xsd:double"&gt;7.8952023921959906&lt;/D&gt;&lt;D xsi:type="xsd:double"&gt;8.6012615607556331&lt;/D&gt;&lt;D xsi:type="xsd:double"&gt;8.4421348503884914&lt;/D&gt;&lt;D xsi:type="xsd:double"&gt;8.2393946882427134&lt;/D&gt;&lt;D xsi:type="xsd:double"&gt;8.2534701694857091&lt;/D&gt;&lt;D xsi:type="xsd:double"&gt;7.165078978937478&lt;/D&gt;&lt;D xsi:type="xsd:double"&gt;9.6063312365559863&lt;/D&gt;&lt;D xsi:type="xsd:double"&gt;9.5060812700003279&lt;/D&gt;&lt;D xsi:type="xsd:double"&gt;9.4656219458572668&lt;/D&gt;&lt;D xsi:type="xsd:double"&gt;9.4419266852063721&lt;/D&gt;&lt;D xsi:type="xsd:double"&gt;9.1032932879560828&lt;/D&gt;&lt;D xsi:type="xsd:double"&gt;9.3539629522888479&lt;/D&gt;&lt;D xsi:type="xsd:double"&gt;9.5451634547590078&lt;/D&gt;&lt;D xsi:type="xsd:double"&gt;9.5544760195742455&lt;/D&gt;&lt;D xsi:type="xsd:double"&gt;9.535089112805835&lt;/D&gt;&lt;D xsi:type="xsd:double"&gt;9.5025081594469736&lt;/D&gt;&lt;D xsi:type="xsd:double"&gt;9.509969859818252&lt;/D&gt;&lt;D xsi:type="xsd:double"&gt;9.4792159772930411&lt;/D&gt;&lt;D xsi:type="xsd:double"&gt;9.5853401777931371&lt;/D&gt;&lt;D xsi:type="xsd:double"&gt;9.58783744521336&lt;/D&gt;&lt;D xsi:type="xsd:double"&gt;9.5770977473597778&lt;/D&gt;&lt;D xsi:type="xsd:double"&gt;9.50558984127289&lt;/D&gt;&lt;D xsi:type="xsd:double"&gt;9.4778983079554031&lt;/D&gt;&lt;D xsi:type="xsd:double"&gt;9.4939744906401078&lt;/D&gt;&lt;D xsi:type="xsd:double"&gt;9.6263113868744856&lt;/D&gt;&lt;D xsi:type="xsd:double"&gt;9.4132226463899968&lt;/D&gt;&lt;D xsi:type="xsd:double"&gt;9.5335586024231667&lt;/D&gt;&lt;D xsi:type="xsd:double"&gt;9.377899007326608&lt;/D&gt;&lt;D xsi:type="xsd:double"&gt;9.5198577932719814&lt;/D&gt;&lt;D xsi:type="xsd:double"&gt;9.4435850504000189&lt;/D&gt;&lt;D xsi:type="xsd:double"&gt;9.4933424219327254&lt;/D&gt;&lt;D xsi:type="xsd:double"&gt;9.5269901456957573&lt;/D&gt;&lt;D xsi:type="xsd:double"&gt;9.6067862745632056&lt;/D&gt;&lt;D xsi:type="xsd:double"&gt;9.4875100668456511&lt;/D&gt;&lt;D xsi:type="xsd:double"&gt;9.5329337914553918&lt;/D&gt;&lt;D xsi:type="xsd:double"&gt;9.4464418953430869&lt;/D&gt;&lt;D xsi:type="xsd:double"&gt;9.3245460848416588&lt;/D&gt;&lt;D xsi:type="xsd:double"&gt;9.1690820872915513&lt;/D&gt;&lt;D xsi:type="xsd:double"&gt;8.91897710719233&lt;/D&gt;&lt;D xsi:type="xsd:double"&gt;9.2837890313434812&lt;/D&gt;&lt;D xsi:type="xsd:double"&gt;9.3223823860086021&lt;/D&gt;&lt;D xsi:type="xsd:double"&gt;9.33733146025677&lt;/D&gt;&lt;D xsi:type="xsd:double"&gt;9.1916248466501074&lt;/D&gt;&lt;D xsi:type="xsd:double"&gt;9.3733281315782389&lt;/D&gt;&lt;D xsi:type="xsd:double"&gt;9.3151088971532623&lt;/D&gt;&lt;D xsi:type="xsd:double"&gt;9.3952030376308588&lt;/D&gt;&lt;D xsi:type="xsd:double"&gt;9.366014473953717&lt;/D&gt;&lt;D xsi:type="xsd:double"&gt;9.4154292233855568&lt;/D&gt;&lt;D xsi:type="xsd:double"&gt;9.353533677669466&lt;/D&gt;&lt;D xsi:type="xsd:double"&gt;9.334056166984471&lt;/D&gt;&lt;D xsi:type="xsd:double"&gt;9.2909414896607476&lt;/D&gt;&lt;D xsi:type="xsd:double"&gt;9.38401050775786&lt;/D&gt;&lt;D xsi:type="xsd:double"&gt;9.3757243711515645&lt;/D&gt;&lt;D xsi:type="xsd:double"&gt;9.15441399434159&lt;/D&gt;&lt;D xsi:type="xsd:double"&gt;8.9640687828723067&lt;/D&gt;&lt;D xsi:type="xsd:double"&gt;8.9605931565376249&lt;/D&gt;&lt;D xsi:type="xsd:double"&gt;8.8909071949046883&lt;/D&gt;&lt;D xsi:type="xsd:double"&gt;8.6209122246207563&lt;/D&gt;&lt;D xsi:type="xsd:double"&gt;8.5202056492957166&lt;/D&gt;&lt;D xsi:type="xsd:double"&gt;8.456054213010642&lt;/D&gt;&lt;D xsi:type="xsd:double"&gt;8.4126682141385274&lt;/D&gt;&lt;D xsi:type="xsd:double"&gt;8.601122835633312&lt;/D&gt;&lt;D xsi:type="xsd:double"&gt;8.4480944769451547&lt;/D&gt;&lt;D xsi:type="xsd:double"&gt;8.4296572991611125&lt;/D&gt;&lt;D xsi:type="xsd:double"&gt;8.3830558514610356&lt;/D&gt;&lt;D xsi:type="xsd:double"&gt;8.4646830845945225&lt;/D&gt;&lt;D xsi:type="xsd:double"&gt;8.4731559743523448&lt;/D&gt;&lt;D xsi:type="xsd:double"&gt;8.5041187681313648&lt;/D&gt;&lt;D xsi:type="xsd:double"&gt;8.49242770747288&lt;/D&gt;&lt;D xsi:type="xsd:double"&gt;8.4733802223441845&lt;/D&gt;&lt;D xsi:type="xsd:double"&gt;8.516442737190772&lt;/D&gt;&lt;D xsi:type="xsd:double"&gt;8.54679054842701&lt;/D&gt;&lt;D xsi:type="xsd:double"&gt;8.5268823361519388&lt;/D&gt;&lt;D xsi:type="xsd:double"&gt;8.456084723709413&lt;/D&gt;&lt;D xsi:type="xsd:double"&gt;8.54079774551447&lt;/D&gt;&lt;D xsi:type="xsd:double"&gt;8.63675494489988&lt;/D&gt;&lt;D xsi:type="xsd:double"&gt;8.6698236970867839&lt;/D&gt;&lt;D xsi:type="xsd:double"&gt;8.6632745642178879&lt;/D&gt;&lt;D xsi:type="xsd:double"&gt;8.4845510532881026&lt;/D&gt;&lt;D xsi:type="xsd:double"&gt;8.6109459832118258&lt;/D&gt;&lt;D xsi:type="xsd:double"&gt;8.5543269188999318&lt;/D&gt;&lt;D xsi:type="xsd:double"&gt;8.5205698743666645&lt;/D&gt;&lt;D xsi:type="xsd:double"&gt;8.5737047564845383&lt;/D&gt;&lt;D xsi:type="xsd:double"&gt;8.4813299213180766&lt;/D&gt;&lt;D xsi:type="xsd:double"&gt;8.5729485533388168&lt;/D&gt;&lt;D xsi:type="xsd:double"&gt;8.5888287581336531&lt;/D&gt;&lt;D xsi:type="xsd:double"&gt;8.5205994706423933&lt;/D&gt;&lt;D xsi:type="xsd:double"&gt;8.4835479335516251&lt;/D&gt;&lt;D xsi:type="xsd:double"&gt;8.51618106769453&lt;/D&gt;&lt;D xsi:type="xsd:double"&gt;8.4791681452075132&lt;/D&gt;&lt;D xsi:type="xsd:double"&gt;8.55692115314066&lt;/D&gt;&lt;D xsi:type="xsd:double"&gt;8.57307217046257&lt;/D&gt;&lt;D xsi:type="xsd:double"&gt;8.5859485989931716&lt;/D&gt;&lt;D xsi:type="xsd:double"&gt;8.72219341978575&lt;/D&gt;&lt;D xsi:type="xsd:double"&gt;8.8546553089041176&lt;/D&gt;&lt;D xsi:type="xsd:double"&gt;8.9278076372685042&lt;/D&gt;&lt;D xsi:type="xsd:double"&gt;8.9028393866401245&lt;/D&gt;&lt;D xsi:type="xsd:double"&gt;9.0402183501088267&lt;/D&gt;&lt;D xsi:type="xsd:double"&gt;9.08916920121867&lt;/D&gt;&lt;D xsi:type="xsd:double"&gt;9.2243103226058576&lt;/D&gt;&lt;D xsi:type="xsd:double"&gt;9.3854362817563466&lt;/D&gt;&lt;D xsi:type="xsd:double"&gt;9.3391335544660929&lt;/D&gt;&lt;D xsi:type="xsd:double"&gt;9.3035940789550065&lt;/D&gt;&lt;D xsi:type="xsd:double"&gt;9.2357900905535413&lt;/D&gt;&lt;D xsi:type="xsd:double"&gt;9.099246417048219&lt;/D&gt;&lt;D xsi:type="xsd:double"&gt;9.1185664440673158&lt;/D&gt;&lt;D xsi:type="xsd:double"&gt;9.008705308209537&lt;/D&gt;&lt;D xsi:type="xsd:double"&gt;9.0213995274052738&lt;/D&gt;&lt;D xsi:type="xsd:double"&gt;8.6179498056787587&lt;/D&gt;&lt;D xsi:type="xsd:double"&gt;8.6432292112524021&lt;/D&gt;&lt;D xsi:type="xsd:double"&gt;8.6845076926730069&lt;/D&gt;&lt;D xsi:type="xsd:double"&gt;8.3283034023185358&lt;/D&gt;&lt;D xsi:type="xsd:double"&gt;8.4703345447402718&lt;/D&gt;&lt;D xsi:type="xsd:double"&gt;8.4496105735188785&lt;/D&gt;&lt;D xsi:type="xsd:double"&gt;8.4156197837510653&lt;/D&gt;&lt;D xsi:type="xsd:double"&gt;8.45402947810071&lt;/D&gt;&lt;D xsi:type="xsd:double"&gt;3.3721476764682139&lt;/D&gt;&lt;D xsi:type="xsd:double"&gt;3.3579403237469969&lt;/D&gt;&lt;D xsi:type="xsd:double"&gt;3.4456949379535442&lt;/D&gt;&lt;D xsi:type="xsd:double"&gt;3.48377144713231&lt;/D&gt;&lt;D xsi:type="xsd:double"&gt;3.613583035406795&lt;/D&gt;&lt;D xsi:type="xsd:double"&gt;3.7669529015365111&lt;/D&gt;&lt;D xsi:type="xsd:double"&gt;3.7696776529277538&lt;/D&gt;&lt;D xsi:type="xsd:double"&gt;3.801855512143427&lt;/D&gt;&lt;D xsi:type="xsd:double"&gt;3.7572086126202531&lt;/D&gt;&lt;D xsi:type="xsd:double"&gt;3.767035396192167&lt;/D&gt;&lt;D xsi:type="xsd:double"&gt;3.776868217590041&lt;/D&gt;&lt;D xsi:type="xsd:double"&gt;3.7374331889549781&lt;/D&gt;&lt;D xsi:type="xsd:double"&gt;3.594805403948008&lt;/D&gt;&lt;D xsi:type="xsd:double"&gt;3.6228261933395669&lt;/D&gt;&lt;D xsi:type="xsd:double"&gt;3.507150954074608&lt;/D&gt;&lt;D xsi:type="xsd:double"&gt;3.5104580393297251&lt;/D&gt;&lt;D xsi:type="xsd:double"&gt;3.473686166743986&lt;/D&gt;&lt;D xsi:type="xsd:double"&gt;3.491000105790683&lt;/D&gt;&lt;D xsi:type="xsd:double"&gt;3.4022842259841788&lt;/D&gt;&lt;D xsi:type="xsd:double"&gt;3.36341694079627&lt;/D&gt;&lt;D xsi:type="xsd:double"&gt;3.358732441143744&lt;/D&gt;&lt;D xsi:type="xsd:double"&gt;3.3154117238530292&lt;/D&gt;&lt;D xsi:type="xsd:double"&gt;3.268890716639405&lt;/D&gt;&lt;D xsi:type="xsd:double"&gt;3.2186810625055839&lt;/D&gt;&lt;D xsi:type="xsd:double"&gt;3.19400578481891&lt;/D&gt;&lt;D xsi:type="xsd:double"&gt;3.161795459936108&lt;/D&gt;&lt;D xsi:type="xsd:double"&gt;3.158865944646633&lt;/D&gt;&lt;D xsi:type="xsd:double"&gt;3.1704977076882752&lt;/D&gt;&lt;D xsi:type="xsd:double"&gt;3.2114150914927588&lt;/D&gt;&lt;D xsi:type="xsd:double"&gt;3.3269210457697982&lt;/D&gt;&lt;D xsi:type="xsd:double"&gt;3.401422449354631&lt;/D&gt;&lt;D xsi:type="xsd:double"&gt;3.40450544184003&lt;/D&gt;&lt;D xsi:type="xsd:double"&gt;3.4564074938753269&lt;/D&gt;&lt;D xsi:type="xsd:double"&gt;3.425131953479772&lt;/D&gt;&lt;D xsi:type="xsd:double"&gt;3.366095003690365&lt;/D&gt;&lt;D xsi:type="xsd:double"&gt;3.3852383414932219&lt;/D&gt;&lt;D xsi:type="xsd:double"&gt;3.481498134650534&lt;/D&gt;&lt;D xsi:type="xsd:double"&gt;3.496756683485942&lt;/D&gt;&lt;D xsi:type="xsd:double"&gt;3.4536974179286428&lt;/D&gt;&lt;D xsi:type="xsd:double"&gt;3.526266451757512&lt;/D&gt;&lt;D xsi:type="xsd:double"&gt;3.5279157717983058&lt;/D&gt;&lt;D xsi:type="xsd:double"&gt;3.592265650014856&lt;/D&gt;&lt;D xsi:type="xsd:double"&gt;3.549477649108177&lt;/D&gt;&lt;D xsi:type="xsd:double"&gt;3.427309359716042&lt;/D&gt;&lt;D xsi:type="xsd:double"&gt;3.4374314572197742&lt;/D&gt;&lt;D xsi:type="xsd:double"&gt;3.2887844063779079&lt;/D&gt;&lt;D xsi:type="xsd:double"&gt;3.0951785197369079&lt;/D&gt;&lt;D xsi:type="xsd:double"&gt;3.2543178588175659&lt;/D&gt;&lt;D xsi:type="xsd:double"&gt;3.1324883260838781&lt;/D&gt;&lt;D xsi:type="xsd:double"&gt;3.1206257465317342&lt;/D&gt;&lt;D xsi:type="xsd:double"&gt;2.5341958691880051&lt;/D&gt;&lt;D xsi:type="xsd:double"&gt;2.3720728245653042&lt;/D&gt;&lt;D xsi:type="xsd:double"&gt;2.3559502081265959&lt;/D&gt;&lt;D xsi:type="xsd:double"&gt;2.18866950173418&lt;/D&gt;&lt;D xsi:type="xsd:double"&gt;2.2546563083223679&lt;/D&gt;&lt;D xsi:type="xsd:double"&gt;2.2691172642308488&lt;/D&gt;&lt;D xsi:type="xsd:double"&gt;2.9844659487794631&lt;/D&gt;&lt;D xsi:type="xsd:double"&gt;2.510178290202576&lt;/D&gt;&lt;D xsi:type="xsd:double"&gt;2.6265346442390429&lt;/D&gt;&lt;D xsi:type="xsd:double"&gt;2.6168060118895329&lt;/D&gt;&lt;D xsi:type="xsd:double"&gt;2.573435509881338&lt;/D&gt;&lt;D xsi:type="xsd:double"&gt;1.972156190079978&lt;/D&gt;&lt;D xsi:type="xsd:double"&gt;1.976276150725925&lt;/D&gt;&lt;D xsi:type="xsd:double"&gt;1.784279241592329&lt;/D&gt;&lt;D xsi:type="xsd:double"&gt;1.8196139492907211&lt;/D&gt;&lt;D xsi:type="xsd:double"&gt;1.6299215733009329&lt;/D&gt;&lt;D xsi:type="xsd:double"&gt;4.059243951647062&lt;/D&gt;&lt;D xsi:type="xsd:double"&gt;4.1667308417332638&lt;/D&gt;&lt;D xsi:type="xsd:double"&gt;4.1413111691853919&lt;/D&gt;&lt;D xsi:type="xsd:double"&gt;6.5988037563799811&lt;/D&gt;&lt;D xsi:type="xsd:double"&gt;6.6181750167606817&lt;/D&gt;&lt;D xsi:type="xsd:double"&gt;4.1465733588986433&lt;/D&gt;&lt;D xsi:type="xsd:double"&gt;4.211813944188636&lt;/D&gt;&lt;D xsi:type="xsd:double"&gt;4.02095504876883&lt;/D&gt;&lt;D xsi:type="xsd:double"&gt;4.0571683728756476&lt;/D&gt;&lt;D xsi:type="xsd:double"&gt;3.958477910540966&lt;/D&gt;&lt;D xsi:type="xsd:double"&gt;3.9915505726443761&lt;/D&gt;&lt;D xsi:type="xsd:double"&gt;3.6735138767168669&lt;/D&gt;&lt;D xsi:type="xsd:double"&gt;3.554801088149286&lt;/D&gt;&lt;D xsi:type="xsd:double"&gt;3.480975832537303&lt;/D&gt;&lt;D xsi:type="xsd:double"&gt;3.361544804664347&lt;/D&gt;&lt;D xsi:type="xsd:double"&gt;3.3039221540432711&lt;/D&gt;&lt;D xsi:type="xsd:double"&gt;2.9792656474433672&lt;/D&gt;&lt;D xsi:type="xsd:double"&gt;3.0060527411489431&lt;/D&gt;&lt;D xsi:type="xsd:double"&gt;2.9313498103886042&lt;/D&gt;&lt;D xsi:type="xsd:double"&gt;2.823196734355462&lt;/D&gt;&lt;D xsi:type="xsd:double"&gt;3.0106253511392&lt;/D&gt;&lt;D xsi:type="xsd:double"&gt;5.6085907385945966&lt;/D&gt;&lt;D xsi:type="xsd:double"&gt;5.6152735587455984&lt;/D&gt;&lt;D xsi:type="xsd:double"&gt;5.4834116663138124&lt;/D&gt;&lt;D xsi:type="xsd:double"&gt;3.0148911009750732&lt;/D&gt;&lt;D xsi:type="xsd:double"&gt;3.0116728453178352&lt;/D&gt;&lt;D xsi:type="xsd:double"&gt;3.0302769341117961&lt;/D&gt;&lt;D xsi:type="xsd:double"&gt;2.9195615257671248&lt;/D&gt;&lt;D xsi:type="xsd:double"&gt;2.86667326331901&lt;/D&gt;&lt;D xsi:type="xsd:double"&gt;2.9268478777938269&lt;/D&gt;&lt;D xsi:type="xsd:double"&gt;2.8441605100591829&lt;/D&gt;&lt;D xsi:type="xsd:double"&gt;2.7470209867960862&lt;/D&gt;&lt;D xsi:type="xsd:double"&gt;2.6316463874957758&lt;/D&gt;&lt;D xsi:type="xsd:double"&gt;2.6351500701980251&lt;/D&gt;&lt;D xsi:type="xsd:double"&gt;2.372563497364566&lt;/D&gt;&lt;D xsi:type="xsd:double"&gt;2.4337386190530932&lt;/D&gt;&lt;D xsi:type="xsd:double"&gt;-0.17738373520834441&lt;/D&gt;&lt;D xsi:type="xsd:double"&gt;-0.35479229524689959&lt;/D&gt;&lt;D xsi:type="xsd:double"&gt;-0.34174986117253742&lt;/D&gt;&lt;D xsi:type="xsd:double"&gt;-0.65702309762521049&lt;/D&gt;&lt;D xsi:type="xsd:double"&gt;-0.555603143021719&lt;/D&gt;&lt;D xsi:type="xsd:double"&gt;-1.15954044028719&lt;/D&gt;&lt;D xsi:type="xsd:double"&gt;-1.1785827314091051&lt;/D&gt;&lt;D xsi:type="xsd:double"&gt;-1.364243209185497&lt;/D&gt;&lt;D xsi:type="xsd:double"&gt;-1.608717134346368&lt;/D&gt;&lt;D xsi:type="xsd:double"&gt;-1.720503612942069&lt;/D&gt;&lt;D xsi:type="xsd:double"&gt;-1.981882655538953&lt;/D&gt;&lt;D xsi:type="xsd:double"&gt;-2.810266148654736&lt;/D&gt;&lt;D xsi:type="xsd:double"&gt;-2.952451578989447&lt;/D&gt;&lt;D xsi:type="xsd:double"&gt;-2.9409458528504309&lt;/D&gt;&lt;D xsi:type="xsd:double"&gt;-3.1010796736860549&lt;/D&gt;&lt;D xsi:type="xsd:double"&gt;-3.3423389009978521&lt;/D&gt;&lt;D xsi:type="xsd:double"&gt;-3.1688468266535081&lt;/D&gt;&lt;D xsi:type="xsd:double"&gt;-3.2015755467543352&lt;/D&gt;&lt;D xsi:type="xsd:double"&gt;-3.2693927501231368&lt;/D&gt;&lt;D xsi:type="xsd:double"&gt;-3.2569152152201561&lt;/D&gt;&lt;D xsi:type="xsd:double"&gt;-3.0972321457188139&lt;/D&gt;&lt;D xsi:type="xsd:double"&gt;-3.157237797032153&lt;/D&gt;&lt;D xsi:type="xsd:double"&gt;-3.0948926183503569&lt;/D&gt;&lt;D xsi:type="xsd:double"&gt;-3.576913145483763&lt;/D&gt;&lt;D xsi:type="xsd:double"&gt;-3.5858366848426&lt;/D&gt;&lt;D xsi:type="xsd:double"&gt;-3.84930954908147&lt;/D&gt;&lt;D xsi:type="xsd:double"&gt;-3.921928763958892&lt;/D&gt;&lt;D xsi:type="xsd:double"&gt;-3.83200784333938&lt;/D&gt;&lt;D xsi:type="xsd:double"&gt;-3.7656319685765678&lt;/D&gt;&lt;D xsi:type="xsd:double"&gt;-1.6674025327254769&lt;/D&gt;&lt;D xsi:type="xsd:double"&gt;-1.474962332612811&lt;/D&gt;&lt;D xsi:type="xsd:double"&gt;-1.6045831687976171&lt;/D&gt;&lt;D xsi:type="xsd:double"&gt;-2.0800465265966119&lt;/D&gt;&lt;D xsi:type="xsd:double"&gt;-2.2411906391536029&lt;/D&gt;&lt;D xsi:type="xsd:double"&gt;11.70227089976702&lt;/D&gt;&lt;D xsi:type="xsd:double"&gt;11.76064297844893&lt;/D&gt;&lt;D xsi:type="xsd:double"&gt;11.760295450668091&lt;/D&gt;&lt;D xsi:type="xsd:double"&gt;11.59092142369011&lt;/D&gt;&lt;D xsi:type="xsd:double"&gt;11.59823992284176&lt;/D&gt;&lt;D xsi:type="xsd:double"&gt;11.48559246949038&lt;/D&gt;&lt;D xsi:type="xsd:double"&gt;11.55511991912284&lt;/D&gt;&lt;D xsi:type="xsd:double"&gt;11.50092603514069&lt;/D&gt;&lt;D xsi:type="xsd:double"&gt;11.51102086551051&lt;/D&gt;&lt;D xsi:type="xsd:double"&gt;11.3898123922441&lt;/D&gt;&lt;D xsi:type="xsd:double"&gt;11.170538409963269&lt;/D&gt;&lt;D xsi:type="xsd:double"&gt;11.23261502398141&lt;/D&gt;&lt;D xsi:type="xsd:double"&gt;11.225120112314841&lt;/D&gt;&lt;D xsi:type="xsd:double"&gt;11.33451937996759&lt;/D&gt;&lt;D xsi:type="xsd:double"&gt;11.476871094585089&lt;/D&gt;&lt;D xsi:type="xsd:double"&gt;11.02058499479466&lt;/D&gt;&lt;D xsi:type="xsd:double"&gt;11.07180557925436&lt;/D&gt;&lt;D xsi:type="xsd:double"&gt;10.76129523525152&lt;/D&gt;&lt;D xsi:type="xsd:double"&gt;10.64847165956899&lt;/D&gt;&lt;D xsi:type="xsd:double"&gt;10.467342259498571&lt;/D&gt;&lt;D xsi:type="xsd:double"&gt;10.441271588758839&lt;/D&gt;&lt;D xsi:type="xsd:double"&gt;10.372544755764039&lt;/D&gt;&lt;D xsi:type="xsd:double"&gt;10.4646350169029&lt;/D&gt;&lt;D xsi:type="xsd:double"&gt;10.46437019861661&lt;/D&gt;&lt;D xsi:type="xsd:double"&gt;10.355711770394469&lt;/D&gt;&lt;D xsi:type="xsd:double"&gt;10.43944841421488&lt;/D&gt;&lt;D xsi:type="xsd:double"&gt;10.352897176443779&lt;/D&gt;&lt;D xsi:type="xsd:double"&gt;10.47342458120897&lt;/D&gt;&lt;D xsi:type="xsd:double"&gt;10.409490834478881&lt;/D&gt;&lt;D xsi:type="xsd:double"&gt;10.48229801260157&lt;/D&gt;&lt;D xsi:type="xsd:double"&gt;10.440011402560989&lt;/D&gt;&lt;D xsi:type="xsd:double"&gt;10.11047782155997&lt;/D&gt;&lt;D xsi:type="xsd:double"&gt;10.095580889665859&lt;/D&gt;&lt;D xsi:type="xsd:double"&gt;10.122658683901591&lt;/D&gt;&lt;D xsi:type="xsd:double"&gt;10.354130292506481&lt;/D&gt;&lt;D xsi:type="xsd:double"&gt;10.40918971713816&lt;/D&gt;&lt;D xsi:type="xsd:double"&gt;10.138746202049211&lt;/D&gt;&lt;D xsi:type="xsd:double"&gt;10.101557411859689&lt;/D&gt;&lt;D xsi:type="xsd:double"&gt;10.038479249075641&lt;/D&gt;&lt;D xsi:type="xsd:double"&gt;10.386577813785831&lt;/D&gt;&lt;D xsi:type="xsd:double"&gt;10.50199660734873&lt;/D&gt;&lt;D xsi:type="xsd:double"&gt;10.50334004809277&lt;/D&gt;&lt;D xsi:type="xsd:double"&gt;10.512283913784019&lt;/D&gt;&lt;D xsi:type="xsd:double"&gt;10.61595854926698&lt;/D&gt;&lt;D xsi:type="xsd:double"&gt;10.56665760650284&lt;/D&gt;&lt;D xsi:type="xsd:double"&gt;10.70674002969446&lt;/D&gt;&lt;D xsi:type="xsd:double"&gt;10.899297441510409&lt;/D&gt;&lt;D xsi:type="xsd:double"&gt;10.924058242673549&lt;/D&gt;&lt;D xsi:type="xsd:double"&gt;10.906556398013921&lt;/D&gt;&lt;D xsi:type="xsd:double"&gt;10.9673152496935&lt;/D&gt;&lt;D xsi:type="xsd:double"&gt;10.79114827897283&lt;/D&gt;&lt;D xsi:type="xsd:double"&gt;10.86189736041524&lt;/D&gt;&lt;D xsi:type="xsd:double"&gt;10.87445066539237&lt;/D&gt;&lt;D xsi:type="xsd:double"&gt;10.877908346055421&lt;/D&gt;&lt;D xsi:type="xsd:double"&gt;11.125556978553449&lt;/D&gt;&lt;D xsi:type="xsd:double"&gt;11.288448058677689&lt;/D&gt;&lt;D xsi:type="xsd:double"&gt;11.283474295479509&lt;/D&gt;&lt;D xsi:type="xsd:double"&gt;11.2209271677791&lt;/D&gt;&lt;D xsi:type="xsd:double"&gt;11.214292405746139&lt;/D&gt;&lt;D xsi:type="xsd:double"&gt;11.03555643630324&lt;/D&gt;&lt;D xsi:type="xsd:double"&gt;11.00437674822396&lt;/D&gt;&lt;D xsi:type="xsd:double"&gt;10.860893571237449&lt;/D&gt;&lt;D xsi:type="xsd:double"&gt;11.121746316420669&lt;/D&gt;&lt;D xsi:type="xsd:double"&gt;10.97300183201757&lt;/D&gt;&lt;D xsi:type="xsd:double"&gt;10.95107685748331&lt;/D&gt;&lt;D xsi:type="xsd:double"&gt;10.910755911206159&lt;/D&gt;&lt;D xsi:type="xsd:double"&gt;10.83937808795123&lt;/D&gt;&lt;D xsi:type="xsd:double"&gt;10.63500911695245&lt;/D&gt;&lt;D xsi:type="xsd:double"&gt;10.61652714090596&lt;/D&gt;&lt;D xsi:type="xsd:double"&gt;10.597367099672759&lt;/D&gt;&lt;D xsi:type="xsd:double"&gt;10.585807044855621&lt;/D&gt;&lt;D xsi:type="xsd:double"&gt;10.58229794277686&lt;/D&gt;&lt;D xsi:type="xsd:double"&gt;10.711067557396021&lt;/D&gt;&lt;D xsi:type="xsd:double"&gt;10.7176950412544&lt;/D&gt;&lt;D xsi:type="xsd:double"&gt;10.67988578090252&lt;/D&gt;&lt;D xsi:type="xsd:double"&gt;10.8259947311332&lt;/D&gt;&lt;D xsi:type="xsd:double"&gt;10.784140257315849&lt;/D&gt;&lt;D xsi:type="xsd:double"&gt;10.73862988010624&lt;/D&gt;&lt;D xsi:type="xsd:double"&gt;10.71257114669441&lt;/D&gt;&lt;D xsi:type="xsd:double"&gt;10.6629442010318&lt;/D&gt;&lt;D xsi:type="xsd:double"&gt;10.658865179198379&lt;/D&gt;&lt;D xsi:type="xsd:double"&gt;10.727407337742569&lt;/D&gt;&lt;D xsi:type="xsd:double"&gt;10.69492114681562&lt;/D&gt;&lt;D xsi:type="xsd:double"&gt;10.540623273205849&lt;/D&gt;&lt;D xsi:type="xsd:double"&gt;10.677531552919961&lt;/D&gt;&lt;D xsi:type="xsd:double"&gt;10.668714369361259&lt;/D&gt;&lt;D xsi:type="xsd:double"&gt;10.68172112929831&lt;/D&gt;&lt;D xsi:type="xsd:double"&gt;10.648400533226839&lt;/D&gt;&lt;D xsi:type="xsd:double"&gt;10.64146632524807&lt;/D&gt;&lt;D xsi:type="xsd:double"&gt;10.673191950500369&lt;/D&gt;&lt;D xsi:type="xsd:double"&gt;10.621647067871781&lt;/D&gt;&lt;D xsi:type="xsd:double"&gt;10.59542576460991&lt;/D&gt;&lt;D xsi:type="xsd:double"&gt;10.59627126376526&lt;/D&gt;&lt;D xsi:type="xsd:double"&gt;10.56460968847056&lt;/D&gt;&lt;D xsi:type="xsd:double"&gt;10.475539144376331&lt;/D&gt;&lt;D xsi:type="xsd:double"&gt;10.491284799338651&lt;/D&gt;&lt;D xsi:type="xsd:double"&gt;10.581034388990281&lt;/D&gt;&lt;D xsi:type="xsd:double"&gt;10.53716322101578&lt;/D&gt;&lt;D xsi:type="xsd:double"&gt;10.498272715630661&lt;/D&gt;&lt;D xsi:type="xsd:double"&gt;10.37148784397926&lt;/D&gt;&lt;D xsi:type="xsd:double"&gt;10.2112820698326&lt;/D&gt;&lt;D xsi:type="xsd:double"&gt;10.192883915532629&lt;/D&gt;&lt;D xsi:type="xsd:double"&gt;10.17642031135451&lt;/D&gt;&lt;D xsi:type="xsd:double"&gt;10.137506582992611&lt;/D&gt;&lt;D xsi:type="xsd:double"&gt;9.527711511166217&lt;/D&gt;&lt;D xsi:type="xsd:double"&gt;9.3587777596958936&lt;/D&gt;&lt;D xsi:type="xsd:double"&gt;9.3377669059551511&lt;/D&gt;&lt;D xsi:type="xsd:double"&gt;9.4017509008299633&lt;/D&gt;&lt;D xsi:type="xsd:double"&gt;9.8510168083914476&lt;/D&gt;&lt;D xsi:type="xsd:double"&gt;9.7699009980368157&lt;/D&gt;&lt;D xsi:type="xsd:double"&gt;9.748450409712337&lt;/D&gt;&lt;D xsi:type="xsd:double"&gt;9.5270668199172572&lt;/D&gt;&lt;D xsi:type="xsd:double"&gt;9.319311444017325&lt;/D&gt;&lt;D xsi:type="xsd:double"&gt;9.5204727447110926&lt;/D&gt;&lt;D xsi:type="xsd:double"&gt;9.516331807203656&lt;/D&gt;&lt;D xsi:type="xsd:double"&gt;9.5054892665331039&lt;/D&gt;&lt;D xsi:type="xsd:double"&gt;9.4592012458594024&lt;/D&gt;&lt;D xsi:type="xsd:double"&gt;9.4907098969452477&lt;/D&gt;&lt;D xsi:type="xsd:double"&gt;9.3795752335501419&lt;/D&gt;&lt;D xsi:type="xsd:double"&gt;9.3721863738272848&lt;/D&gt;&lt;D xsi:type="xsd:double"&gt;9.34699649271204&lt;/D&gt;&lt;D xsi:type="xsd:double"&gt;9.2485533859014346&lt;/D&gt;&lt;D xsi:type="xsd:double"&gt;9.1949552858616261&lt;/D&gt;&lt;D xsi:type="xsd:double"&gt;8.956063074731512&lt;/D&gt;&lt;D xsi:type="xsd:double"&gt;8.6875515281191014&lt;/D&gt;&lt;D xsi:type="xsd:double"&gt;8.71342342602728&lt;/D&gt;&lt;D xsi:type="xsd:double"&gt;8.575949021941307&lt;/D&gt;&lt;D xsi:type="xsd:double"&gt;8.3252641737547162&lt;/D&gt;&lt;D xsi:type="xsd:double"&gt;8.1157329740784778&lt;/D&gt;&lt;D xsi:type="xsd:double"&gt;7.8221731979345916&lt;/D&gt;&lt;D xsi:type="xsd:double"&gt;7.8037634708695789&lt;/D&gt;&lt;D xsi:type="xsd:double"&gt;7.7826746017576314&lt;/D&gt;&lt;D xsi:type="xsd:double"&gt;7.6176766182347491&lt;/D&gt;&lt;D xsi:type="xsd:double"&gt;7.67173147388794&lt;/D&gt;&lt;D xsi:type="xsd:double"&gt;7.810185449109257&lt;/D&gt;&lt;D xsi:type="xsd:double"&gt;7.8071110254684983&lt;/D&gt;&lt;D xsi:type="xsd:double"&gt;7.7622375587409724&lt;/D&gt;&lt;D xsi:type="xsd:double"&gt;7.7143198496735286&lt;/D&gt;&lt;D xsi:type="xsd:double"&gt;7.3450194823005157&lt;/D&gt;&lt;D xsi:type="xsd:double"&gt;7.59487902694793&lt;/D&gt;&lt;D xsi:type="xsd:double"&gt;7.4830597271376531&lt;/D&gt;&lt;D xsi:type="xsd:double"&gt;7.5071808569446086&lt;/D&gt;&lt;D xsi:type="xsd:double"&gt;7.4933208882245106&lt;/D&gt;&lt;D xsi:type="xsd:double"&gt;7.4112545255522173&lt;/D&gt;&lt;D xsi:type="xsd:double"&gt;7.4797372778840572&lt;/D&gt;&lt;D xsi:type="xsd:double"&gt;7.4825690282587551&lt;/D&gt;&lt;D xsi:type="xsd:double"&gt;7.4519785317217018&lt;/D&gt;&lt;D xsi:type="xsd:double"&gt;7.4427137527302873&lt;/D&gt;&lt;D xsi:type="xsd:double"&gt;7.35270196872329&lt;/D&gt;&lt;D xsi:type="xsd:double"&gt;7.2681158671351964&lt;/D&gt;&lt;D xsi:type="xsd:double"&gt;7.252602530284455&lt;/D&gt;&lt;D xsi:type="xsd:double"&gt;7.2543192199200064&lt;/D&gt;&lt;D xsi:type="xsd:double"&gt;7.205853262135185&lt;/D&gt;&lt;D xsi:type="xsd:double"&gt;7.2359010134929278&lt;/D&gt;&lt;D xsi:type="xsd:double"&gt;7.3071979230333719&lt;/D&gt;&lt;D xsi:type="xsd:double"&gt;7.2317514507807381&lt;/D&gt;&lt;D xsi:type="xsd:double"&gt;7.22816637379478&lt;/D&gt;&lt;D xsi:type="xsd:double"&gt;7.0996486299017816&lt;/D&gt;&lt;D xsi:type="xsd:double"&gt;7.1817314209292187&lt;/D&gt;&lt;D xsi:type="xsd:double"&gt;6.9112896170031188&lt;/D&gt;&lt;D xsi:type="xsd:double"&gt;6.7819883374830274&lt;/D&gt;&lt;D xsi:type="xsd:double"&gt;6.5316018116794989&lt;/D&gt;&lt;D xsi:type="xsd:double"&gt;6.5192302668276678&lt;/D&gt;&lt;D xsi:type="xsd:double"&gt;6.45526444853996&lt;/D&gt;&lt;D xsi:type="xsd:double"&gt;6.4536072896792183&lt;/D&gt;&lt;D xsi:type="xsd:double"&gt;6.2478872609290974&lt;/D&gt;&lt;D xsi:type="xsd:double"&gt;6.2319213978928234&lt;/D&gt;&lt;D xsi:type="xsd:double"&gt;6.1455011138176641&lt;/D&gt;&lt;D xsi:type="xsd:double"&gt;6.1654366488701946&lt;/D&gt;&lt;D xsi:type="xsd:double"&gt;6.167913390546115&lt;/D&gt;&lt;D xsi:type="xsd:double"&gt;6.1089451775670076&lt;/D&gt;&lt;D xsi:type="xsd:double"&gt;6.0515827108152438&lt;/D&gt;&lt;D xsi:type="xsd:double"&gt;6.6346038168364387&lt;/D&gt;&lt;D xsi:type="xsd:double"&gt;6.5963742133354542&lt;/D&gt;&lt;D xsi:type="xsd:double"&gt;6.4432033502524977&lt;/D&gt;&lt;D xsi:type="xsd:double"&gt;6.458437046131273&lt;/D&gt;&lt;D xsi:type="xsd:double"&gt;6.3840970208629706&lt;/D&gt;&lt;D xsi:type="xsd:double"&gt;6.2564624269501588&lt;/D&gt;&lt;D xsi:type="xsd:double"&gt;6.4229454119959488&lt;/D&gt;&lt;D xsi:type="xsd:double"&gt;6.3565331758840689&lt;/D&gt;&lt;D xsi:type="xsd:double"&gt;6.4409199182836083&lt;/D&gt;&lt;D xsi:type="xsd:double"&gt;6.4483738982778567&lt;/D&gt;&lt;D xsi:type="xsd:double"&gt;6.4214200720130243&lt;/D&gt;&lt;D xsi:type="xsd:double"&gt;6.3431675982751123&lt;/D&gt;&lt;D xsi:type="xsd:double"&gt;6.31100711393886&lt;/D&gt;&lt;D xsi:type="xsd:double"&gt;6.7635724896305591&lt;/D&gt;&lt;D xsi:type="xsd:double"&gt;6.8434469970311778&lt;/D&gt;&lt;D xsi:type="xsd:double"&gt;6.8325952161761476&lt;/D&gt;&lt;D xsi:type="xsd:double"&gt;6.7961851797191244&lt;/D&gt;&lt;D xsi:type="xsd:double"&gt;6.8116079084260166&lt;/D&gt;&lt;D xsi:type="xsd:double"&gt;6.4713597736958244&lt;/D&gt;&lt;D xsi:type="xsd:double"&gt;6.4544521652842146&lt;/D&gt;&lt;D xsi:type="xsd:double"&gt;6.0124481645760861&lt;/D&gt;&lt;D xsi:type="xsd:double"&gt;6.0183989049524476&lt;/D&gt;&lt;D xsi:type="xsd:double"&gt;6.0476729628922108&lt;/D&gt;&lt;D xsi:type="xsd:double"&gt;6.0869045112916984&lt;/D&gt;&lt;D xsi:type="xsd:double"&gt;6.0893018526847289&lt;/D&gt;&lt;D xsi:type="xsd:double"&gt;6.1330394084393678&lt;/D&gt;&lt;D xsi:type="xsd:double"&gt;6.1451261412564966&lt;/D&gt;&lt;D xsi:type="xsd:double"&gt;6.2991093086563561&lt;/D&gt;&lt;D xsi:type="xsd:double"&gt;6.2102664298649852&lt;/D&gt;&lt;D xsi:type="xsd:double"&gt;6.2208204275551946&lt;/D&gt;&lt;D xsi:type="xsd:double"&gt;6.0946619592314022&lt;/D&gt;&lt;D xsi:type="xsd:double"&gt;6.09904891941783&lt;/D&gt;&lt;D xsi:type="xsd:double"&gt;6.0757271479833808&lt;/D&gt;&lt;D xsi:type="xsd:double"&gt;6.0729553409935484&lt;/D&gt;&lt;D xsi:type="xsd:double"&gt;6.2784515808453278&lt;/D&gt;&lt;D xsi:type="xsd:double"&gt;6.2979821136062553&lt;/D&gt;&lt;D xsi:type="xsd:double"&gt;6.3685196531784269&lt;/D&gt;&lt;D xsi:type="xsd:double"&gt;6.2988201960294186&lt;/D&gt;&lt;D xsi:type="xsd:double"&gt;6.0866735196398993&lt;/D&gt;&lt;D xsi:type="xsd:double"&gt;5.9144000233954586&lt;/D&gt;&lt;D xsi:type="xsd:double"&gt;5.7439035419421183&lt;/D&gt;&lt;D xsi:type="xsd:double"&gt;5.50751967892991&lt;/D&gt;&lt;D xsi:type="xsd:double"&gt;4.76573682624256&lt;/D&gt;&lt;D xsi:type="xsd:double"&gt;4.4687091022981&lt;/D&gt;&lt;D xsi:type="xsd:double"&gt;4.438923899298759&lt;/D&gt;&lt;D xsi:type="xsd:double"&gt;4.73684772168952&lt;/D&gt;&lt;D xsi:type="xsd:double"&gt;4.8004427698119789&lt;/D&gt;&lt;D xsi:type="xsd:double"&gt;4.8303773430123123&lt;/D&gt;&lt;D xsi:type="xsd:double"&gt;4.8043667995180517&lt;/D&gt;&lt;D xsi:type="xsd:double"&gt;4.6708526474268712&lt;/D&gt;&lt;D xsi:type="xsd:double"&gt;4.3237613743896413&lt;/D&gt;&lt;D xsi:type="xsd:double"&gt;4.31240445098515&lt;/D&gt;&lt;D xsi:type="xsd:double"&gt;4.040409286728182&lt;/D&gt;&lt;D xsi:type="xsd:double"&gt;3.7874163132348411&lt;/D&gt;&lt;D xsi:type="xsd:double"&gt;3.9099569629601&lt;/D&gt;&lt;D xsi:type="xsd:double"&gt;3.791428964020414&lt;/D&gt;&lt;D xsi:type="xsd:double"&gt;3.8611540660606769&lt;/D&gt;&lt;D xsi:type="xsd:double"&gt;4.0041241975233763&lt;/D&gt;&lt;D xsi:type="xsd:double"&gt;3.950367615109208&lt;/D&gt;&lt;D xsi:type="xsd:double"&gt;3.724985000413755&lt;/D&gt;&lt;D xsi:type="xsd:double"&gt;3.77672018162061&lt;/D&gt;&lt;D xsi:type="xsd:double"&gt;3.6438918266139231&lt;/D&gt;&lt;D xsi:type="xsd:double"&gt;3.457223849287232&lt;/D&gt;&lt;D xsi:type="xsd:double"&gt;3.363633220127328&lt;/D&gt;&lt;D xsi:type="xsd:double"&gt;3.3926262786797108&lt;/D&gt;&lt;D xsi:type="xsd:double"&gt;3.1485066674540412&lt;/D&gt;&lt;D xsi:type="xsd:double"&gt;3.3956336208169069&lt;/D&gt;&lt;D xsi:type="xsd:double"&gt;3.5134000419453142&lt;/D&gt;&lt;D xsi:type="xsd:double"&gt;4.4578588013738267&lt;/D&gt;&lt;D xsi:type="xsd:double"&gt;4.4349281387587736&lt;/D&gt;&lt;D xsi:type="xsd:double"&gt;4.2001605264240247&lt;/D&gt;&lt;D xsi:type="xsd:double"&gt;4.4332011655135259&lt;/D&gt;&lt;D xsi:type="xsd:double"&gt;4.0738970860675741&lt;/D&gt;&lt;D xsi:type="xsd:double"&gt;3.328490996025447&lt;/D&gt;&lt;D xsi:type="xsd:double"&gt;11.367874688889181&lt;/D&gt;&lt;D xsi:type="xsd:d</t>
        </r>
      </text>
    </comment>
    <comment ref="A83" authorId="0" shapeId="0">
      <text>
        <r>
          <rPr>
            <b/>
            <sz val="9"/>
            <color indexed="81"/>
            <rFont val="Tahoma"/>
            <charset val="1"/>
          </rPr>
          <t>ouble"&gt;11.34082819830425&lt;/D&gt;&lt;D xsi:type="xsd:double"&gt;11.3150818240884&lt;/D&gt;&lt;D xsi:type="xsd:double"&gt;11.23876788663959&lt;/D&gt;&lt;D xsi:type="xsd:double"&gt;11.02211425932671&lt;/D&gt;&lt;D xsi:type="xsd:double"&gt;11.062145966144231&lt;/D&gt;&lt;D xsi:type="xsd:double"&gt;11.187299544115991&lt;/D&gt;&lt;D xsi:type="xsd:double"&gt;11.356342759457521&lt;/D&gt;&lt;D xsi:type="xsd:double"&gt;11.04660626666014&lt;/D&gt;&lt;D xsi:type="xsd:double"&gt;10.90097650589777&lt;/D&gt;&lt;D xsi:type="xsd:double"&gt;10.48309676700557&lt;/D&gt;&lt;D xsi:type="xsd:double"&gt;10.75530076158902&lt;/D&gt;&lt;D xsi:type="xsd:double"&gt;10.74845857218469&lt;/D&gt;&lt;D xsi:type="xsd:double"&gt;10.27203199070134&lt;/D&gt;&lt;D xsi:type="xsd:double"&gt;10.24375903638999&lt;/D&gt;&lt;D xsi:type="xsd:double"&gt;10.24013530218075&lt;/D&gt;&lt;D xsi:type="xsd:double"&gt;10.66514788348913&lt;/D&gt;&lt;D xsi:type="xsd:double"&gt;10.5206435821303&lt;/D&gt;&lt;D xsi:type="xsd:double"&gt;10.317178277822141&lt;/D&gt;&lt;D xsi:type="xsd:double"&gt;10.28253073649608&lt;/D&gt;&lt;D xsi:type="xsd:double"&gt;10.2947200005076&lt;/D&gt;&lt;D xsi:type="xsd:double"&gt;10.22279625629152&lt;/D&gt;&lt;D xsi:type="xsd:double"&gt;10.435686042744839&lt;/D&gt;&lt;D xsi:type="xsd:double"&gt;10.39668239297975&lt;/D&gt;&lt;D xsi:type="xsd:double"&gt;10.372803694853371&lt;/D&gt;&lt;D xsi:type="xsd:double"&gt;9.84314133549706&lt;/D&gt;&lt;D xsi:type="xsd:double"&gt;9.81985441556786&lt;/D&gt;&lt;D xsi:type="xsd:double"&gt;9.9147844095497941&lt;/D&gt;&lt;D xsi:type="xsd:double"&gt;10.06319401610212&lt;/D&gt;&lt;D xsi:type="xsd:double"&gt;10.06097886425877&lt;/D&gt;&lt;D xsi:type="xsd:double"&gt;10.00477920106397&lt;/D&gt;&lt;D xsi:type="xsd:double"&gt;10.071763798341991&lt;/D&gt;&lt;D xsi:type="xsd:double"&gt;10.0254725630298&lt;/D&gt;&lt;D xsi:type="xsd:double"&gt;10.1236213642136&lt;/D&gt;&lt;D xsi:type="xsd:double"&gt;9.8868306176067353&lt;/D&gt;&lt;D xsi:type="xsd:double"&gt;10.743653323563&lt;/D&gt;&lt;D xsi:type="xsd:double"&gt;10.77899944314432&lt;/D&gt;&lt;D xsi:type="xsd:double"&gt;11.02698006679868&lt;/D&gt;&lt;D xsi:type="xsd:double"&gt;11.031237834551289&lt;/D&gt;&lt;D xsi:type="xsd:double"&gt;11.09945390498333&lt;/D&gt;&lt;D xsi:type="xsd:double"&gt;11.128649694742419&lt;/D&gt;&lt;D xsi:type="xsd:double"&gt;10.98293189326249&lt;/D&gt;&lt;D xsi:type="xsd:double"&gt;10.8655837858621&lt;/D&gt;&lt;D xsi:type="xsd:double"&gt;10.891093029302351&lt;/D&gt;&lt;D xsi:type="xsd:double"&gt;10.912682710869939&lt;/D&gt;&lt;D xsi:type="xsd:double"&gt;10.840870647411879&lt;/D&gt;&lt;D xsi:type="xsd:double"&gt;10.73821297266557&lt;/D&gt;&lt;D xsi:type="xsd:double"&gt;10.50396425645415&lt;/D&gt;&lt;D xsi:type="xsd:double"&gt;10.4948124446451&lt;/D&gt;&lt;D xsi:type="xsd:double"&gt;10.530428871068709&lt;/D&gt;&lt;D xsi:type="xsd:double"&gt;10.446834278217031&lt;/D&gt;&lt;D xsi:type="xsd:double"&gt;10.636028744893491&lt;/D&gt;&lt;D xsi:type="xsd:double"&gt;10.974791713076851&lt;/D&gt;&lt;D xsi:type="xsd:double"&gt;10.559838187189509&lt;/D&gt;&lt;D xsi:type="xsd:double"&gt;10.403541699726279&lt;/D&gt;&lt;D xsi:type="xsd:double"&gt;10.392538870117971&lt;/D&gt;&lt;D xsi:type="xsd:double"&gt;10.30539758170551&lt;/D&gt;&lt;D xsi:type="xsd:double"&gt;10.332210082362151&lt;/D&gt;&lt;D xsi:type="xsd:double"&gt;10.280988157712381&lt;/D&gt;&lt;D xsi:type="xsd:double"&gt;10.21918415406447&lt;/D&gt;&lt;D xsi:type="xsd:double"&gt;10.22145136975292&lt;/D&gt;&lt;D xsi:type="xsd:double"&gt;10.19333307340967&lt;/D&gt;&lt;D xsi:type="xsd:double"&gt;10.343649322538189&lt;/D&gt;&lt;D xsi:type="xsd:double"&gt;10.366480700544351&lt;/D&gt;&lt;D xsi:type="xsd:double"&gt;10.3137045031395&lt;/D&gt;&lt;D xsi:type="xsd:double"&gt;10.38849319625532&lt;/D&gt;&lt;D xsi:type="xsd:double"&gt;10.394449728297131&lt;/D&gt;&lt;D xsi:type="xsd:double"&gt;10.581474181304889&lt;/D&gt;&lt;D xsi:type="xsd:double"&gt;9.8750798818498016&lt;/D&gt;&lt;D xsi:type="xsd:double"&gt;9.87553241872559&lt;/D&gt;&lt;D xsi:type="xsd:double"&gt;9.89127373891841&lt;/D&gt;&lt;D xsi:type="xsd:double"&gt;9.9312622337059562&lt;/D&gt;&lt;D xsi:type="xsd:double"&gt;9.929070235062655&lt;/D&gt;&lt;D xsi:type="xsd:double"&gt;9.97368335497408&lt;/D&gt;&lt;D xsi:type="xsd:double"&gt;10.01376429856899&lt;/D&gt;&lt;D xsi:type="xsd:double"&gt;9.92149722681981&lt;/D&gt;&lt;D xsi:type="xsd:double"&gt;9.9953383550536756&lt;/D&gt;&lt;D xsi:type="xsd:double"&gt;10.266997899185469&lt;/D&gt;&lt;D xsi:type="xsd:double"&gt;10.29497468479199&lt;/D&gt;&lt;D xsi:type="xsd:double"&gt;9.7928104182181546&lt;/D&gt;&lt;D xsi:type="xsd:double"&gt;9.78953622432547&lt;/D&gt;&lt;D xsi:type="xsd:double"&gt;9.73930700682066&lt;/D&gt;&lt;D xsi:type="xsd:double"&gt;9.6578203192541228&lt;/D&gt;&lt;D xsi:type="xsd:double"&gt;9.4764548871304068&lt;/D&gt;&lt;D xsi:type="xsd:double"&gt;9.53729151760871&lt;/D&gt;&lt;D xsi:type="xsd:double"&gt;9.4671843062866614&lt;/D&gt;&lt;D xsi:type="xsd:double"&gt;9.4283659513258371&lt;/D&gt;&lt;D xsi:type="xsd:double"&gt;9.649382424205232&lt;/D&gt;&lt;D xsi:type="xsd:double"&gt;9.6771168511732988&lt;/D&gt;&lt;D xsi:type="xsd:double"&gt;9.7726047568926049&lt;/D&gt;&lt;D xsi:type="xsd:double"&gt;9.7938022336214825&lt;/D&gt;&lt;D xsi:type="xsd:double"&gt;9.8295537866687486&lt;/D&gt;&lt;D xsi:type="xsd:double"&gt;9.5096170075693021&lt;/D&gt;&lt;D xsi:type="xsd:double"&gt;9.5337001221607647&lt;/D&gt;&lt;D xsi:type="xsd:double"&gt;9.4688345338142224&lt;/D&gt;&lt;D xsi:type="xsd:double"&gt;9.43514677644203&lt;/D&gt;&lt;D xsi:type="xsd:double"&gt;9.4427089694442028&lt;/D&gt;&lt;D xsi:type="xsd:double"&gt;9.3894993877444382&lt;/D&gt;&lt;D xsi:type="xsd:double"&gt;9.326293671254966&lt;/D&gt;&lt;D xsi:type="xsd:double"&gt;9.13353470940611&lt;/D&gt;&lt;D xsi:type="xsd:double"&gt;9.21137598141563&lt;/D&gt;&lt;D xsi:type="xsd:double"&gt;9.07454635652304&lt;/D&gt;&lt;D xsi:type="xsd:double"&gt;9.1403641900469452&lt;/D&gt;&lt;D xsi:type="xsd:double"&gt;9.4190189471418186&lt;/D&gt;&lt;D xsi:type="xsd:double"&gt;8.9169800196759113&lt;/D&gt;&lt;D xsi:type="xsd:double"&gt;8.8695300486076327&lt;/D&gt;&lt;D xsi:type="xsd:double"&gt;9.2289585258315139&lt;/D&gt;&lt;D xsi:type="xsd:double"&gt;9.1139346118264122&lt;/D&gt;&lt;D xsi:type="xsd:double"&gt;8.8864651909715668&lt;/D&gt;&lt;D xsi:type="xsd:double"&gt;8.9582687878957561&lt;/D&gt;&lt;D xsi:type="xsd:double"&gt;9.0401445613453735&lt;/D&gt;&lt;D xsi:type="xsd:double"&gt;8.8099565788484515&lt;/D&gt;&lt;D xsi:type="xsd:double"&gt;8.8309914165163388&lt;/D&gt;&lt;D xsi:type="xsd:double"&gt;8.747521072896415&lt;/D&gt;&lt;D xsi:type="xsd:double"&gt;8.6229009310625226&lt;/D&gt;&lt;D xsi:type="xsd:double"&gt;8.5792390574773787&lt;/D&gt;&lt;D xsi:type="xsd:double"&gt;8.7859210076004217&lt;/D&gt;&lt;D xsi:type="xsd:double"&gt;8.79305393978716&lt;/D&gt;&lt;D xsi:type="xsd:double"&gt;8.8129846774515617&lt;/D&gt;&lt;D xsi:type="xsd:double"&gt;9.0505288068874261&lt;/D&gt;&lt;D xsi:type="xsd:double"&gt;8.9380352283189044&lt;/D&gt;&lt;D xsi:type="xsd:double"&gt;8.6676142906144555&lt;/D&gt;&lt;D xsi:type="xsd:double"&gt;9.0549776961273665&lt;/D&gt;&lt;D xsi:type="xsd:double"&gt;9.2339739967636554&lt;/D&gt;&lt;D xsi:type="xsd:double"&gt;9.3247493346615791&lt;/D&gt;&lt;D xsi:type="xsd:double"&gt;9.3282261817497&lt;/D&gt;&lt;D xsi:type="xsd:double"&gt;9.2554815410472635&lt;/D&gt;&lt;D xsi:type="xsd:double"&gt;9.09993311417411&lt;/D&gt;&lt;D xsi:type="xsd:double"&gt;9.1055023741243915&lt;/D&gt;&lt;D xsi:type="xsd:double"&gt;8.8691900905711165&lt;/D&gt;&lt;D xsi:type="xsd:double"&gt;8.93493370961239&lt;/D&gt;&lt;D xsi:type="xsd:double"&gt;8.6066790591111033&lt;/D&gt;&lt;D xsi:type="xsd:double"&gt;8.6550507943925119&lt;/D&gt;&lt;D xsi:type="xsd:double"&gt;8.2232188666098409&lt;/D&gt;&lt;D xsi:type="xsd:double"&gt;8.216655618800015&lt;/D&gt;&lt;D xsi:type="xsd:double"&gt;8.2090960736515584&lt;/D&gt;&lt;D xsi:type="xsd:double"&gt;8.5474049302574038&lt;/D&gt;&lt;D xsi:type="xsd:double"&gt;8.578092551390295&lt;/D&gt;&lt;D xsi:type="xsd:double"&gt;8.6658359304102&lt;/D&gt;&lt;D xsi:type="xsd:double"&gt;8.3668749235126612&lt;/D&gt;&lt;D xsi:type="xsd:double"&gt;8.462716300732211&lt;/D&gt;&lt;D xsi:type="xsd:double"&gt;8.4941158501401315&lt;/D&gt;&lt;D xsi:type="xsd:double"&gt;8.4911131858985271&lt;/D&gt;&lt;D xsi:type="xsd:double"&gt;8.54820381367785&lt;/D&gt;&lt;D xsi:type="xsd:double"&gt;8.5104366737773987&lt;/D&gt;&lt;D xsi:type="xsd:double"&gt;8.4325708717785712&lt;/D&gt;&lt;D xsi:type="xsd:double"&gt;8.1911419771795231&lt;/D&gt;&lt;D xsi:type="xsd:double"&gt;8.194362522546534&lt;/D&gt;&lt;D xsi:type="xsd:double"&gt;8.1849536647554668&lt;/D&gt;&lt;D xsi:type="xsd:double"&gt;8.193605011610817&lt;/D&gt;&lt;D xsi:type="xsd:double"&gt;8.7194863725311826&lt;/D&gt;&lt;D xsi:type="xsd:double"&gt;8.708693620878309&lt;/D&gt;&lt;D xsi:type="xsd:double"&gt;8.8266485748203038&lt;/D&gt;&lt;D xsi:type="xsd:double"&gt;8.8674877592332&lt;/D&gt;&lt;D xsi:type="xsd:double"&gt;8.92998047810128&lt;/D&gt;&lt;D xsi:type="xsd:double"&gt;9.1358340731036112&lt;/D&gt;&lt;D xsi:type="xsd:double"&gt;8.976347445215179&lt;/D&gt;&lt;D xsi:type="xsd:double"&gt;8.86102145793754&lt;/D&gt;&lt;D xsi:type="xsd:double"&gt;8.7309200526522&lt;/D&gt;&lt;D xsi:type="xsd:double"&gt;8.7457939719819766&lt;/D&gt;&lt;D xsi:type="xsd:double"&gt;8.76281901691076&lt;/D&gt;&lt;D xsi:type="xsd:double"&gt;8.8089103328613643&lt;/D&gt;&lt;D xsi:type="xsd:double"&gt;8.9564942009355821&lt;/D&gt;&lt;D xsi:type="xsd:double"&gt;9.0276114282150068&lt;/D&gt;&lt;D xsi:type="xsd:double"&gt;9.0312736449293709&lt;/D&gt;&lt;D xsi:type="xsd:double"&gt;8.8598415094658289&lt;/D&gt;&lt;D xsi:type="xsd:double"&gt;8.8818214369856783&lt;/D&gt;&lt;D xsi:type="xsd:double"&gt;8.8926880231740846&lt;/D&gt;&lt;D xsi:type="xsd:double"&gt;8.9112788006055759&lt;/D&gt;&lt;D xsi:type="xsd:double"&gt;8.728772543458966&lt;/D&gt;&lt;D xsi:type="xsd:double"&gt;8.7032490437824688&lt;/D&gt;&lt;D xsi:type="xsd:double"&gt;8.72574080505984&lt;/D&gt;&lt;D xsi:type="xsd:double"&gt;8.1750351015470564&lt;/D&gt;&lt;D xsi:type="xsd:double"&gt;8.1981676839627351&lt;/D&gt;&lt;D xsi:type="xsd:double"&gt;8.404629496106292&lt;/D&gt;&lt;D xsi:type="xsd:double"&gt;8.3919495893683536&lt;/D&gt;&lt;D xsi:type="xsd:double"&gt;8.117554955083742&lt;/D&gt;&lt;D xsi:type="xsd:double"&gt;8.232928459308873&lt;/D&gt;&lt;D xsi:type="xsd:double"&gt;8.4724917593454148&lt;/D&gt;&lt;D xsi:type="xsd:double"&gt;8.5035245647387558&lt;/D&gt;&lt;D xsi:type="xsd:double"&gt;8.5075406930696715&lt;/D&gt;&lt;D xsi:type="xsd:double"&gt;8.40391769196754&lt;/D&gt;&lt;D xsi:type="xsd:double"&gt;8.6804690038366754&lt;/D&gt;&lt;D xsi:type="xsd:double"&gt;8.6750869153968964&lt;/D&gt;&lt;D xsi:type="xsd:double"&gt;8.4998066648280446&lt;/D&gt;&lt;D xsi:type="xsd:double"&gt;8.4804034639292425&lt;/D&gt;&lt;D xsi:type="xsd:double"&gt;8.2802319361340935&lt;/D&gt;&lt;D xsi:type="xsd:double"&gt;8.2216776007475456&lt;/D&gt;&lt;D xsi:type="xsd:double"&gt;7.9500057716771728&lt;/D&gt;&lt;D xsi:type="xsd:double"&gt;8.56425114058919&lt;/D&gt;&lt;D xsi:type="xsd:double"&gt;8.5596378806539786&lt;/D&gt;&lt;D xsi:type="xsd:double"&gt;8.5607997398598723&lt;/D&gt;&lt;D xsi:type="xsd:double"&gt;9.0420834497066274&lt;/D&gt;&lt;D xsi:type="xsd:double"&gt;8.92654163762056&lt;/D&gt;&lt;D xsi:type="xsd:double"&gt;8.9414466059727111&lt;/D&gt;&lt;D xsi:type="xsd:double"&gt;8.87559852954974&lt;/D&gt;&lt;D xsi:type="xsd:double"&gt;8.7338905561510867&lt;/D&gt;&lt;D xsi:type="xsd:double"&gt;8.7299397658990454&lt;/D&gt;&lt;D xsi:type="xsd:double"&gt;8.7440254345168018&lt;/D&gt;&lt;D xsi:type="xsd:double"&gt;8.7503297256449919&lt;/D&gt;&lt;D xsi:type="xsd:double"&gt;8.7531806208548&lt;/D&gt;&lt;D xsi:type="xsd:double"&gt;8.7099903163259231&lt;/D&gt;&lt;D xsi:type="xsd:double"&gt;8.6244408686994465&lt;/D&gt;&lt;D xsi:type="xsd:double"&gt;8.6192372999506173&lt;/D&gt;&lt;D xsi:type="xsd:double"&gt;8.5985189222488732&lt;/D&gt;&lt;D xsi:type="xsd:double"&gt;8.7567727571175134&lt;/D&gt;&lt;D xsi:type="xsd:double"&gt;8.3152286032833782&lt;/D&gt;&lt;D xsi:type="xsd:double"&gt;8.190801588172608&lt;/D&gt;&lt;D xsi:type="xsd:double"&gt;8.11406902921289&lt;/D&gt;&lt;D xsi:type="xsd:double"&gt;8.3027457316893241&lt;/D&gt;&lt;D xsi:type="xsd:double"&gt;8.3092380756345818&lt;/D&gt;&lt;D xsi:type="xsd:double"&gt;8.2738661566188121&lt;/D&gt;&lt;D xsi:type="xsd:double"&gt;8.4065591780245779&lt;/D&gt;&lt;D xsi:type="xsd:double"&gt;8.45262409282988&lt;/D&gt;&lt;D xsi:type="xsd:double"&gt;8.2376206342784979&lt;/D&gt;&lt;D xsi:type="xsd:double"&gt;8.13434026875872&lt;/D&gt;&lt;D xsi:type="xsd:double"&gt;8.3095467306619177&lt;/D&gt;&lt;D xsi:type="xsd:double"&gt;8.1659372405265689&lt;/D&gt;&lt;D xsi:type="xsd:double"&gt;8.274075773546878&lt;/D&gt;&lt;D xsi:type="xsd:double"&gt;8.16390307876646&lt;/D&gt;&lt;D xsi:type="xsd:double"&gt;8.0136387097853543&lt;/D&gt;&lt;D xsi:type="xsd:double"&gt;8.2358697445401869&lt;/D&gt;&lt;D xsi:type="xsd:double"&gt;8.2564466409376731&lt;/D&gt;&lt;D xsi:type="xsd:double"&gt;8.1717865884631262&lt;/D&gt;&lt;D xsi:type="xsd:double"&gt;8.2019613000472&lt;/D&gt;&lt;D xsi:type="xsd:double"&gt;8.20685712466669&lt;/D&gt;&lt;D xsi:type="xsd:double"&gt;7.8531464516013267&lt;/D&gt;&lt;D xsi:type="xsd:double"&gt;7.844905254618868&lt;/D&gt;&lt;D xsi:type="xsd:double"&gt;7.9918762964631167&lt;/D&gt;&lt;D xsi:type="xsd:double"&gt;8.0421120538743232&lt;/D&gt;&lt;D xsi:type="xsd:double"&gt;8.1665774530746269&lt;/D&gt;&lt;D xsi:type="xsd:double"&gt;8.1658313250977415&lt;/D&gt;&lt;D xsi:type="xsd:double"&gt;8.2925851615305248&lt;/D&gt;&lt;D xsi:type="xsd:double"&gt;8.28509463873735&lt;/D&gt;&lt;D xsi:type="xsd:double"&gt;8.31300204613961&lt;/D&gt;&lt;D xsi:type="xsd:double"&gt;8.26695679849814&lt;/D&gt;&lt;D xsi:type="xsd:double"&gt;8.2490174120934245&lt;/D&gt;&lt;D xsi:type="xsd:double"&gt;8.3675938617992944&lt;/D&gt;&lt;D xsi:type="xsd:double"&gt;8.4721402678986077&lt;/D&gt;&lt;D xsi:type="xsd:double"&gt;8.6422279758146949&lt;/D&gt;&lt;D xsi:type="xsd:double"&gt;8.814211588309389&lt;/D&gt;&lt;D xsi:type="xsd:double"&gt;8.7669445548738683&lt;/D&gt;&lt;D xsi:type="xsd:double"&gt;8.5086902559252824&lt;/D&gt;&lt;D xsi:type="xsd:double"&gt;8.2227747693694333&lt;/D&gt;&lt;D xsi:type="xsd:double"&gt;8.2148934432247653&lt;/D&gt;&lt;D xsi:type="xsd:double"&gt;8.1524225647717934&lt;/D&gt;&lt;D xsi:type="xsd:double"&gt;9.6776976651569875&lt;/D&gt;&lt;D xsi:type="xsd:double"&gt;9.7204108375334766&lt;/D&gt;&lt;D xsi:type="xsd:double"&gt;9.8214533282770429&lt;/D&gt;&lt;D xsi:type="xsd:double"&gt;9.9164607333259926&lt;/D&gt;&lt;D xsi:type="xsd:double"&gt;9.8851165126557152&lt;/D&gt;&lt;D xsi:type="xsd:double"&gt;9.8786725987376514&lt;/D&gt;&lt;D xsi:type="xsd:double"&gt;9.76389190284444&lt;/D&gt;&lt;D xsi:type="xsd:double"&gt;9.55477057148272&lt;/D&gt;&lt;D xsi:type="xsd:double"&gt;9.5868546373461214&lt;/D&gt;&lt;D xsi:type="xsd:double"&gt;9.5862037509800651&lt;/D&gt;&lt;D xsi:type="xsd:double"&gt;9.34189216151917&lt;/D&gt;&lt;D xsi:type="xsd:double"&gt;9.3555948110638312&lt;/D&gt;&lt;D xsi:type="xsd:double"&gt;9.3266124227456491&lt;/D&gt;&lt;D xsi:type="xsd:double"&gt;9.2528388173269338&lt;/D&gt;&lt;D xsi:type="xsd:double"&gt;9.2938378669036279&lt;/D&gt;&lt;D xsi:type="xsd:double"&gt;9.26070008303994&lt;/D&gt;&lt;D xsi:type="xsd:double"&gt;9.133677334043135&lt;/D&gt;&lt;D xsi:type="xsd:double"&gt;8.95955468277035&lt;/D&gt;&lt;D xsi:type="xsd:double"&gt;8.9590079391652644&lt;/D&gt;&lt;D xsi:type="xsd:double"&gt;8.8278895885077571&lt;/D&gt;&lt;D xsi:type="xsd:double"&gt;8.8646143443569656&lt;/D&gt;&lt;D xsi:type="xsd:double"&gt;8.9278008969516289&lt;/D&gt;&lt;D xsi:type="xsd:double"&gt;8.966310166362522&lt;/D&gt;&lt;D xsi:type="xsd:double"&gt;9.1772880762609539&lt;/D&gt;&lt;D xsi:type="xsd:double"&gt;9.028158485460887&lt;/D&gt;&lt;D xsi:type="xsd:double"&gt;8.9141989586185755&lt;/D&gt;&lt;D xsi:type="xsd:double"&gt;8.92973560027454&lt;/D&gt;&lt;D xsi:type="xsd:double"&gt;8.8525952299052442&lt;/D&gt;&lt;D xsi:type="xsd:double"&gt;8.8448736473851515&lt;/D&gt;&lt;D xsi:type="xsd:double"&gt;8.821879654706434&lt;/D&gt;&lt;D xsi:type="xsd:double"&gt;8.90522050515877&lt;/D&gt;&lt;D xsi:type="xsd:double"&gt;8.89840970826682&lt;/D&gt;&lt;D xsi:type="xsd:double"&gt;8.8735599413226574&lt;/D&gt;&lt;D xsi:type="xsd:double"&gt;8.88278639959743&lt;/D&gt;&lt;D xsi:type="xsd:double"&gt;9.1198989511034938&lt;/D&gt;&lt;D xsi:type="xsd:double"&gt;9.0927475527782562&lt;/D&gt;&lt;D xsi:type="xsd:double"&gt;9.0888454262374818&lt;/D&gt;&lt;D xsi:type="xsd:double"&gt;9.0980720310016938&lt;/D&gt;&lt;D xsi:type="xsd:double"&gt;9.01856059255314&lt;/D&gt;&lt;D xsi:type="xsd:double"&gt;8.9857903815140769&lt;/D&gt;&lt;D xsi:type="xsd:double"&gt;9.0770156981728682&lt;/D&gt;&lt;D xsi:type="xsd:double"&gt;8.75971564210533&lt;/D&gt;&lt;D xsi:type="xsd:double"&gt;8.8866561863430817&lt;/D&gt;&lt;D xsi:type="xsd:double"&gt;9.0999953641021829&lt;/D&gt;&lt;D xsi:type="xsd:double"&gt;9.0735128085395473&lt;/D&gt;&lt;D xsi:type="xsd:double"&gt;9.35709367425212&lt;/D&gt;&lt;D xsi:type="xsd:double"&gt;9.2937338712731776&lt;/D&gt;&lt;D xsi:type="xsd:double"&gt;9.30939784632065&lt;/D&gt;&lt;D xsi:type="xsd:double"&gt;9.3793360012142646&lt;/D&gt;&lt;D xsi:type="xsd:double"&gt;9.3709809320425776&lt;/D&gt;&lt;D xsi:type="xsd:double"&gt;9.4835349768466841&lt;/D&gt;&lt;D xsi:type="xsd:double"&gt;9.459089736023266&lt;/D&gt;&lt;D xsi:type="xsd:double"&gt;9.29444526334108&lt;/D&gt;&lt;D xsi:type="xsd:double"&gt;9.3005448554138788&lt;/D&gt;&lt;D xsi:type="xsd:double"&gt;9.1973513156957623&lt;/D&gt;&lt;D xsi:type="xsd:double"&gt;9.2080544133313715&lt;/D&gt;&lt;D xsi:type="xsd:double"&gt;9.2255293182139653&lt;/D&gt;&lt;D xsi:type="xsd:double"&gt;9.252142395080746&lt;/D&gt;&lt;D xsi:type="xsd:double"&gt;9.3204578470736141&lt;/D&gt;&lt;D xsi:type="xsd:double"&gt;9.2601606171983&lt;/D&gt;&lt;D xsi:type="xsd:double"&gt;9.1678716145399761&lt;/D&gt;&lt;D xsi:type="xsd:double"&gt;9.0969045046184576&lt;/D&gt;&lt;D xsi:type="xsd:double"&gt;9.138085425863169&lt;/D&gt;&lt;D xsi:type="xsd:double"&gt;9.1191193621766029&lt;/D&gt;&lt;D xsi:type="xsd:double"&gt;9.0562022393303749&lt;/D&gt;&lt;D xsi:type="xsd:double"&gt;8.656158695493863&lt;/D&gt;&lt;D xsi:type="xsd:double"&gt;8.6430834349019481&lt;/D&gt;&lt;D xsi:type="xsd:double"&gt;8.5208084629682457&lt;/D&gt;&lt;D xsi:type="xsd:double"&gt;8.5011328586090418&lt;/D&gt;&lt;D xsi:type="xsd:double"&gt;8.538285272286597&lt;/D&gt;&lt;D xsi:type="xsd:double"&gt;8.54443951817172&lt;/D&gt;&lt;D xsi:type="xsd:double"&gt;8.5353785401426485&lt;/D&gt;&lt;D xsi:type="xsd:double"&gt;8.5653068234136&lt;/D&gt;&lt;D xsi:type="xsd:double"&gt;8.7626595101616438&lt;/D&gt;&lt;D xsi:type="xsd:double"&gt;8.6700604371900116&lt;/D&gt;&lt;D xsi:type="xsd:double"&gt;8.6750462916366153&lt;/D&gt;&lt;D xsi:type="xsd:double"&gt;8.6737995034848918&lt;/D&gt;&lt;D xsi:type="xsd:double"&gt;8.6017460084503021&lt;/D&gt;&lt;D xsi:type="xsd:double"&gt;8.5894206702803384&lt;/D&gt;&lt;D xsi:type="xsd:double"&gt;8.5994882293118113&lt;/D&gt;&lt;D xsi:type="xsd:double"&gt;8.6224969614455613&lt;/D&gt;&lt;D xsi:type="xsd:double"&gt;8.6298828342766747&lt;/D&gt;&lt;D xsi:type="xsd:double"&gt;8.8076291285623824&lt;/D&gt;&lt;D xsi:type="xsd:double"&gt;8.9481058933882682&lt;/D&gt;&lt;D xsi:type="xsd:double"&gt;9.0527552139293253&lt;/D&gt;&lt;D xsi:type="xsd:double"&gt;9.0812847553026721&lt;/D&gt;&lt;D xsi:type="xsd:double"&gt;9.1166745397673541&lt;/D&gt;&lt;D xsi:type="xsd:double"&gt;9.13048863038471&lt;/D&gt;&lt;D xsi:type="xsd:double"&gt;9.22220257536672&lt;/D&gt;&lt;D xsi:type="xsd:double"&gt;9.1986455564279943&lt;/D&gt;&lt;D xsi:type="xsd:double"&gt;9.1574613315826827&lt;/D&gt;&lt;D xsi:type="xsd:double"&gt;9.1503021842769652&lt;/D&gt;&lt;D xsi:type="xsd:double"&gt;9.0562309175426048&lt;/D&gt;&lt;D xsi:type="xsd:double"&gt;9.1458746475515351&lt;/D&gt;&lt;D xsi:type="xsd:double"&gt;9.1744389019212012&lt;/D&gt;&lt;D xsi:type="xsd:double"&gt;9.2163405373976719&lt;/D&gt;&lt;D xsi:type="xsd:double"&gt;9.3638148734349489&lt;/D&gt;&lt;D xsi:type="xsd:double"&gt;9.0631022878331642&lt;/D&gt;&lt;D xsi:type="xsd:double"&gt;9.057871801545236&lt;/D&gt;&lt;D xsi:type="xsd:double"&gt;9.0652806603591714&lt;/D&gt;&lt;D xsi:type="xsd:double"&gt;9.1016947040573584&lt;/D&gt;&lt;D xsi:type="xsd:double"&gt;8.91585112168367&lt;/D&gt;&lt;D xsi:type="xsd:double"&gt;8.2634438127976235&lt;/D&gt;&lt;D xsi:type="xsd:double"&gt;8.2035507244609747&lt;/D&gt;&lt;D xsi:type="xsd:double"&gt;8.2649766257239374&lt;/D&gt;&lt;D xsi:type="xsd:double"&gt;8.31219685425648&lt;/D&gt;&lt;D xsi:type="xsd:double"&gt;9.0335873772300648&lt;/D&gt;&lt;D xsi:type="xsd:double"&gt;9.6375499456276259&lt;/D&gt;&lt;D xsi:type="xsd:double"&gt;9.6675900536891817&lt;/D&gt;&lt;D xsi:type="xsd:double"&gt;9.7447219010680666&lt;/D&gt;&lt;D xsi:type="xsd:double"&gt;9.7943926013010909&lt;/D&gt;&lt;D xsi:type="xsd:double"&gt;9.44945329706523&lt;/D&gt;&lt;D xsi:type="xsd:double"&gt;9.4896804723373851&lt;/D&gt;&lt;D xsi:type="xsd:double"&gt;9.480886395541404&lt;/D&gt;&lt;D xsi:type="xsd:double"&gt;9.37661987659164&lt;/D&gt;&lt;D xsi:type="xsd:double"&gt;9.3805685238673924&lt;/D&gt;&lt;D xsi:type="xsd:double"&gt;9.4271135392756662&lt;/D&gt;&lt;D xsi:type="xsd:double"&gt;9.5892446118090966&lt;/D&gt;&lt;D xsi:type="xsd:double"&gt;9.5528240774095519&lt;/D&gt;&lt;D xsi:type="xsd:double"&gt;9.5645232392610762&lt;/D&gt;&lt;D xsi:type="xsd:double"&gt;9.4772995322117577&lt;/D&gt;&lt;D xsi:type="xsd:double"&gt;9.410050877841206&lt;/D&gt;&lt;D xsi:type="xsd:double"&gt;9.4378487907484132&lt;/D&gt;&lt;D xsi:type="xsd:double"&gt;9.511493443964472&lt;/D&gt;&lt;D xsi:type="xsd:double"&gt;9.2996983361358172&lt;/D&gt;&lt;D xsi:type="xsd:double"&gt;9.3000447134057289&lt;/D&gt;&lt;D xsi:type="xsd:double"&gt;9.3000447134057289&lt;/D&gt;&lt;/FQL&gt;&lt;FQL&gt;&lt;Q&gt;180458^P_PRICE_HIGH(9/04/07,9/04/07-14D,,,,"PRICE","INTRA")&lt;/Q&gt;&lt;R&gt;1&lt;/R&gt;&lt;C&gt;1&lt;/C&gt;&lt;D xsi:type="xsd:double"&gt;24127.16&lt;/D&gt;&lt;/FQL&gt;&lt;FQL&gt;&lt;Q&gt;180458^P_PRICE_LOW(9/04/07,9/04/07-14D,,,,"PRICE","INTRA")&lt;/Q&gt;&lt;R&gt;1&lt;/R&gt;&lt;C&gt;1&lt;/C&gt;&lt;D xsi:type="xsd:double"&gt;19386.72&lt;/D&gt;&lt;/FQL&gt;&lt;FQL&gt;&lt;Q&gt;180458^P_PRICE_HIGH(9/05/07,9/05/07-14D,,,,"PRICE","INTRA")&lt;/Q&gt;&lt;R&gt;1&lt;/R&gt;&lt;C&gt;1&lt;/C&gt;&lt;D xsi:type="xsd:double"&gt;24283.15&lt;/D&gt;&lt;/FQL&gt;&lt;FQL&gt;&lt;Q&gt;180458^P_PRICE_LOW(9/05/07,9/05/07-14D,,,,"PRICE","INTRA")&lt;/Q&gt;&lt;R&gt;1&lt;/R&gt;&lt;C&gt;1&lt;/C&gt;&lt;D xsi:type="xsd:double"&gt;19386.72&lt;/D&gt;&lt;/FQL&gt;&lt;FQL&gt;&lt;Q&gt;180458^P_PRICE_HIGH(9/06/07,9/06/07-14D,,,,"PRICE","INTRA")&lt;/Q&gt;&lt;R&gt;1&lt;/R&gt;&lt;C&gt;1&lt;/C&gt;&lt;D xsi:type="xsd:double"&gt;24283.15&lt;/D&gt;&lt;/FQL&gt;&lt;FQL&gt;&lt;Q&gt;180458^P_PRICE_LOW(9/06/07,9/06/07-14D,,,,"PRICE","INTRA")&lt;/Q&gt;&lt;R&gt;1&lt;/R&gt;&lt;C&gt;1&lt;/C&gt;&lt;D xsi:type="xsd:double"&gt;19386.72&lt;/D&gt;&lt;/FQL&gt;&lt;FQL&gt;&lt;Q&gt;180458^P_PRICE_HIGH(9/07/07,9/07/07-14D,,,,"PRICE","INTRA")&lt;/Q&gt;&lt;R&gt;1&lt;/R&gt;&lt;C&gt;1&lt;/C&gt;&lt;D xsi:type="xsd:double"&gt;24283.15&lt;/D&gt;&lt;/FQL&gt;&lt;FQL&gt;&lt;Q&gt;180458^P_PRICE_LOW(9/07/07,9/07/07-14D,,,,"PRICE","INTRA")&lt;/Q&gt;&lt;R&gt;1&lt;/R&gt;&lt;C&gt;1&lt;/C&gt;&lt;D xsi:type="xsd:double"&gt;20901.64&lt;/D&gt;&lt;/FQL&gt;&lt;FQL&gt;&lt;Q&gt;180458^P_PRICE_HIGH(9/10/07,9/10/07-14D,,,,"PRICE","INTRA")&lt;/Q&gt;&lt;R&gt;1&lt;/R&gt;&lt;C&gt;1&lt;/C&gt;&lt;D xsi:type="xsd:double"&gt;24283.15&lt;/D&gt;&lt;/FQL&gt;&lt;FQL&gt;&lt;Q&gt;180458^P_PRICE_LOW(9/10/07,9/10/07-14D,,,,"PRICE","INTRA")&lt;/Q&gt;&lt;R&gt;1&lt;/R&gt;&lt;C&gt;1&lt;/C&gt;&lt;D xsi:type="xsd:double"&gt;21651.4&lt;/D&gt;&lt;/FQL&gt;&lt;FQL&gt;&lt;Q&gt;180458^P_PRICE_HIGH(9/11/07,9/11/07-14D,,,,"PRICE","INTRA")&lt;/Q&gt;&lt;R&gt;1&lt;/R&gt;&lt;C&gt;1&lt;/C&gt;&lt;D xsi:type="xsd:double"&gt;24283.15&lt;/D&gt;&lt;/FQL&gt;&lt;FQL&gt;&lt;Q&gt;180458^P_PRICE_LOW(9/11/07,9/11/07-14D,,,,"PRICE","INTRA")&lt;/Q&gt;&lt;R&gt;1&lt;/R&gt;&lt;C&gt;1&lt;/C&gt;&lt;D xsi:type="xsd:double"&gt;21854.22&lt;/D&gt;&lt;/FQL&gt;&lt;FQL&gt;&lt;Q&gt;180458^P_PRICE_HIGH(9/12/07,9/12/07-14D,,,,"PRICE","INTRA")&lt;/Q&gt;&lt;R&gt;1&lt;/R&gt;&lt;C&gt;1&lt;/C&gt;&lt;D xsi:type="xsd:double"&gt;24329.2&lt;/D&gt;&lt;/FQL&gt;&lt;FQL&gt;&lt;Q&gt;180458^P_PRICE_LOW(9/12/07,9/12/07-14D,,,,"PRICE","INTRA")&lt;/Q&gt;&lt;R&gt;1&lt;/R&gt;&lt;C&gt;1&lt;/C&gt;&lt;D xsi:type="xsd:double"&gt;22629.49&lt;/D&gt;&lt;/FQL&gt;&lt;FQL&gt;&lt;Q&gt;180458^P_PRICE_HIGH(9/13/07,9/13/07-14D,,,,"PRICE","INTRA")&lt;/Q&gt;&lt;R&gt;1&lt;/R&gt;&lt;C&gt;1&lt;/C&gt;&lt;D xsi:type="xsd:double"&gt;24552.18&lt;/D&gt;&lt;/FQL&gt;&lt;FQL&gt;&lt;Q&gt;180458^P_PRICE_LOW(9/13/07,9/13/07-14D,,,,"PRICE","INTRA")&lt;/Q&gt;&lt;R&gt;1&lt;/R&gt;&lt;C&gt;1&lt;/C&gt;&lt;D xsi:type="xsd:double"&gt;22629.49&lt;/D&gt;&lt;/FQL&gt;&lt;FQL&gt;&lt;Q&gt;180458^P_PRICE_HIGH(9/14/07,9/14/07-14D,,,,"PRICE","INTRA")&lt;/Q&gt;&lt;R&gt;1&lt;/R&gt;&lt;C&gt;1&lt;/C&gt;&lt;D xsi:type="xsd:double"&gt;24978.61&lt;/D&gt;&lt;/FQL&gt;&lt;FQL&gt;&lt;Q&gt;180458^P_PRICE_LOW(9/14/07,9/14/07-14D,,,,"PRICE","INTRA")&lt;/Q&gt;&lt;R&gt;1&lt;/R&gt;&lt;C&gt;1&lt;/C&gt;&lt;D xsi:type="xsd:double"&gt;22686.84&lt;/D&gt;&lt;/FQL&gt;&lt;FQL&gt;&lt;Q&gt;180458^P_PRICE_HIGH(9/17/07,9/17/07-14D,,,,"PRICE","INTRA")&lt;/Q&gt;&lt;R&gt;1&lt;/R&gt;&lt;C&gt;1&lt;/C&gt;&lt;D xsi:type="xsd:double"&gt;24978.61&lt;/D&gt;&lt;/FQL&gt;&lt;FQL&gt;&lt;Q&gt;180458^P_PRICE_LOW(9/17/07,9/17/07-14D,,,,"PRICE","INTRA")&lt;/Q&gt;&lt;R&gt;1&lt;/R&gt;&lt;C&gt;1&lt;/C&gt;&lt;D xsi:type="xsd:double"&gt;22686.84&lt;/D&gt;&lt;/FQL&gt;&lt;FQL&gt;&lt;Q&gt;180458^P_PRICE_HIGH(9/18/07,9/18/07-14D,,,,"PRICE","INTRA")&lt;/Q&gt;&lt;R&gt;1&lt;/R&gt;&lt;C&gt;1&lt;/C&gt;&lt;D xsi:type="xsd:double"&gt;24978.61&lt;/D&gt;&lt;/FQL&gt;&lt;FQL&gt;&lt;Q&gt;180458^P_PRICE_LOW(9/18/07,9/18/07-14D,,,,"PRICE","INTRA")&lt;/Q&gt;&lt;R&gt;1&lt;/R&gt;&lt;C&gt;1&lt;/C&gt;&lt;D xsi:type="xsd:double"&gt;22686.84&lt;/D&gt;&lt;/FQL&gt;&lt;FQL&gt;&lt;Q&gt;180458^P_PRICE_HIGH(9/19/07,9/19/07-14D,,,,"PRICE","INTRA")&lt;/Q&gt;&lt;R&gt;1&lt;/R&gt;&lt;C&gt;1&lt;/C&gt;&lt;D xsi:type="xsd:double"&gt;25648.44&lt;/D&gt;&lt;/FQL&gt;&lt;FQL&gt;&lt;Q&gt;180458^P_PRICE_LOW(9/19/07,9/19/07-14D,,,,"PRICE","INTRA")&lt;/Q&gt;&lt;R&gt;1&lt;/R&gt;&lt;C&gt;1&lt;/C&gt;&lt;D xsi:type="xsd:double"&gt;23376.68&lt;/D&gt;&lt;/FQL&gt;&lt;FQL&gt;&lt;Q&gt;180458^P_PRICE_HIGH(9/20/07,9/20/07-14D,,,,"PRICE","INTRA")&lt;/Q&gt;&lt;R&gt;1&lt;/R&gt;&lt;C&gt;1&lt;/C&gt;&lt;D xsi:type="xsd:double"&gt;25773.6&lt;/D&gt;&lt;/FQL&gt;&lt;FQL&gt;&lt;Q&gt;180458^P_PRICE_LOW(9/20/07,9/20/07-14D,,,,"PRICE","INTRA")&lt;/Q&gt;&lt;R&gt;1&lt;/R&gt;&lt;C&gt;1&lt;/C&gt;&lt;D xsi:type="xsd:double"&gt;23487.07&lt;/D&gt;&lt;/FQL&gt;&lt;FQL&gt;&lt;Q&gt;180458^P_PRICE_HIGH(9/21/07,9/21/07-14D,,,,"PRICE","INTRA")&lt;/Q&gt;&lt;R&gt;1&lt;/R&gt;&lt;C&gt;1&lt;/C&gt;&lt;D xsi:type="xsd:double"&gt;25893.2&lt;/D&gt;&lt;/FQL&gt;&lt;FQL&gt;&lt;Q&gt;180458^P_PRICE_LOW(9/21/07,9/21/07-14D,,,,"PRICE","INTRA")&lt;/Q&gt;&lt;R&gt;1&lt;/R&gt;&lt;C&gt;1&lt;/C&gt;&lt;D xsi:type="xsd:double"&gt;23578.11&lt;/D&gt;&lt;/FQL&gt;&lt;FQL&gt;&lt;Q&gt;180458^P_PRICE_HIGH(9/24/07,9/24/07-14D,,,,"PRICE","INTRA")&lt;/Q&gt;&lt;R&gt;1&lt;/R&gt;&lt;C&gt;1&lt;/C&gt;&lt;D xsi:type="xsd:double"&gt;26635.27&lt;/D&gt;&lt;/FQL&gt;&lt;FQL&gt;&lt;Q&gt;180458^P_PRICE_LOW(9/24/07,9/24/07-14D,,,,"PRICE","INTRA")&lt;/Q&gt;&lt;R&gt;1&lt;/R&gt;&lt;C&gt;1&lt;/C&gt;&lt;D xsi:type="xsd:double"&gt;23578.11&lt;/D&gt;&lt;/FQL&gt;&lt;FQL&gt;&lt;Q&gt;180458^P_PRICE_HIGH(9/25/07,9/25/07-14D,,,,"PRICE","INTRA")&lt;/Q&gt;&lt;R&gt;1&lt;/R&gt;&lt;C&gt;1&lt;/C&gt;&lt;D xsi:type="xsd:double"&gt;26667.24&lt;/D&gt;&lt;/FQL&gt;&lt;FQL&gt;&lt;Q&gt;180458^P_PRICE_LOW(9/25/07,9/25/07-14D,,,,"PRICE","INTRA")&lt;/Q&gt;&lt;R&gt;1&lt;/R&gt;&lt;C&gt;1&lt;/C&gt;&lt;D xsi:type="xsd:double"&gt;23578.11&lt;/D&gt;&lt;/FQL&gt;&lt;FQL&gt;&lt;Q&gt;180458^P_PRICE_HIGH(9/27/07,9/27/07-14D,,,,"PRICE","INTRA")&lt;/Q&gt;&lt;R&gt;1&lt;/R&gt;&lt;C&gt;1&lt;/C&gt;&lt;D xsi:type="xsd:double"&gt;27166.01&lt;/D&gt;&lt;/FQL&gt;&lt;FQL&gt;&lt;Q&gt;180458^P_PRICE_LOW(9/27/07,9/27/07-14D,,,,"PRICE","INTRA")&lt;/Q&gt;&lt;R&gt;1&lt;/R&gt;&lt;C&gt;1&lt;/C&gt;&lt;D xsi:type="xsd:double"&gt;23578.11&lt;/D&gt;&lt;/FQL&gt;&lt;FQL&gt;&lt;Q&gt;180458^P_PRICE_HIGH(9/28/07,9/28/07-14D,,,,"PRICE","INTRA")&lt;/Q&gt;&lt;R&gt;1&lt;/R&gt;&lt;C&gt;1&lt;/C&gt;&lt;D xsi:type="xsd:double"&gt;27254.97&lt;/D&gt;&lt;/FQL&gt;&lt;FQL&gt;&lt;Q&gt;180458^P_PRICE_LOW(9/28/07,9/28/07-14D,,,,"PRICE","INTRA")&lt;/Q&gt;&lt;R&gt;1&lt;/R&gt;&lt;C&gt;1&lt;/C&gt;&lt;D xsi:type="xsd:double"&gt;23578.11&lt;/D&gt;&lt;/FQL&gt;&lt;FQL&gt;&lt;Q&gt;180458^P_PRICE_HIGH(10/02/07,10/02/07-14D,,,,"PRICE","INTRA")&lt;/Q&gt;&lt;R&gt;1&lt;/R&gt;&lt;C&gt;1&lt;/C&gt;&lt;D xsi:type="xsd:double"&gt;28256.8&lt;/D&gt;&lt;/FQL&gt;&lt;FQL&gt;&lt;Q&gt;180458^P_PRICE_LOW(10/02/07,10/02/07-14D,,,,"PRICE","INTRA")&lt;/Q&gt;&lt;R&gt;1&lt;/R&gt;&lt;C&gt;1&lt;/C&gt;&lt;D xsi:type="xsd:double"&gt;23578.11&lt;/D&gt;&lt;/FQL&gt;&lt;FQL&gt;&lt;Q&gt;180458^P_PRICE_HIGH(10/03/07,10/03/07-14D,,,,"PRICE","INTRA")&lt;/Q&gt;&lt;R&gt;1&lt;/R&gt;&lt;C&gt;1&lt;/C&gt;&lt;D xsi:type="xsd:double"&gt;28871.04&lt;/D&gt;&lt;/FQL&gt;&lt;FQL&gt;&lt;Q&gt;180458^P_PRICE_LOW(10/03/07,10/03/07-14D,,,,"PRICE","INTRA")&lt;/Q&gt;&lt;R&gt;1&lt;/R&gt;&lt;C&gt;1&lt;/C&gt;&lt;D xsi:type="xsd:double"&gt;23753.35&lt;/D&gt;&lt;/FQL&gt;&lt;FQL&gt;&lt;Q&gt;180458^P_PRICE_HIGH(10/04/07,10/04/07-14D,,,,"PRICE","INTRA")&lt;/Q&gt;&lt;R&gt;1&lt;/R&gt;&lt;C&gt;1&lt;/C&gt;&lt;D xsi:type="xsd:double"&gt;28871.04&lt;/D&gt;&lt;/FQL&gt;&lt;FQL&gt;&lt;Q&gt;180458^P_PRICE_LOW(10/04/07,10/04/07-14D,,,,"PRICE","INTRA")&lt;/Q&gt;&lt;R&gt;1&lt;/R&gt;&lt;C&gt;1&lt;/C&gt;&lt;D xsi:type="xsd:double"&gt;24088.11&lt;/D&gt;&lt;/FQL&gt;&lt;FQL&gt;&lt;Q&gt;180458^P_PRICE_HIGH(10/05/07,10/05/07-14D,,,,"PRICE","INTRA")&lt;/Q&gt;&lt;R&gt;1&lt;/R&gt;&lt;C&gt;1&lt;/C&gt;&lt;D xsi:type="xsd:double"&gt;28871.04&lt;/D&gt;&lt;/FQL&gt;&lt;FQL&gt;&lt;Q&gt;180458^P_PRICE_LOW(10/05/07,10/05/07-14D,,,,"PRICE","INTRA")&lt;/Q&gt;&lt;R&gt;1&lt;/R&gt;&lt;C&gt;1&lt;/C&gt;&lt;D xsi:type="xsd:double"&gt;24216.41&lt;/D&gt;&lt;/FQL&gt;&lt;FQL&gt;&lt;Q&gt;180458^P_PRICE_HIGH(10/08/07,10/08/07-14D,,,,"PRICE","INTRA")&lt;/Q&gt;&lt;R&gt;1&lt;/R&gt;&lt;C&gt;1&lt;/C&gt;&lt;D xsi:type="xsd:double"&gt;28871.04&lt;/D&gt;&lt;/FQL&gt;&lt;FQL&gt;&lt;Q&gt;180458^P_PRICE_LOW(10/08/07,10/08/07-14D,,,,"PRICE","INTRA")&lt;/Q&gt;&lt;R&gt;1&lt;/R&gt;&lt;C&gt;1&lt;/C&gt;&lt;D xsi:type="xsd:double"&gt;24368.65&lt;/D&gt;&lt;/FQL&gt;&lt;FQL&gt;&lt;Q&gt;180458^P_PRICE_HIGH(10/09/07,10/09/07-14D,,,,"PRICE","INTRA")&lt;/Q&gt;&lt;R&gt;1&lt;/R&gt;&lt;C&gt;1&lt;/C&gt;&lt;D xsi:type="xsd:double"&gt;28871.04&lt;/D&gt;&lt;/FQL&gt;&lt;FQL&gt;&lt;Q&gt;180458^P_PRICE_LOW(10/09/07,10/09/07-14D,,,,"PRICE","INTRA")&lt;/Q&gt;&lt;R&gt;1&lt;/R&gt;&lt;C&gt;1&lt;/C&gt;&lt;D xsi:type="xsd:double"&gt;24368.65&lt;/D&gt;&lt;/FQL&gt;&lt;FQL&gt;&lt;Q&gt;180458^P_PRICE_HIGH(10/10/07,10/10/07-14D,,,,"PRICE","INTRA")&lt;/Q&gt;&lt;R&gt;1&lt;/R&gt;&lt;C&gt;1&lt;/C&gt;&lt;D xsi:type="xsd:double"&gt;28871.04&lt;/D&gt;&lt;/FQL&gt;&lt;FQL&gt;&lt;Q&gt;180458^P_PRICE_LOW(10/10/07,10/10/07-14D,,,,"PRICE","INTRA")&lt;/Q&gt;&lt;R&gt;1&lt;/R&gt;&lt;C&gt;1&lt;/C&gt;&lt;D xsi:type="xsd:double"&gt;24368.65&lt;/D&gt;&lt;/FQL&gt;&lt;FQL&gt;&lt;Q&gt;180458^P_PRICE_HIGH(10/11/07,10/11/07-14D,,,,"PRICE","INTRA")&lt;/Q&gt;&lt;R&gt;1&lt;/R&gt;&lt;C&gt;1&lt;/C&gt;&lt;D xsi:type="xsd:double"&gt;29133.76&lt;/D&gt;&lt;/FQL&gt;&lt;FQL&gt;&lt;Q&gt;180458^P_PRICE_LOW(10/11/07,10/11/07-14D,,,,"PRICE","INTRA")&lt;/Q&gt;&lt;R&gt;1&lt;/R&gt;&lt;C&gt;1&lt;/C&gt;&lt;D xsi:type="xsd:double"&gt;25286.92&lt;/D&gt;&lt;/FQL&gt;&lt;FQL&gt;&lt;Q&gt;180458^P_PRICE_HIGH(10/12/07,10/12/07-14D,,,,"PRICE","INTRA")&lt;/Q&gt;&lt;R&gt;1&lt;/R&gt;&lt;C&gt;1&lt;/C&gt;&lt;D xsi:type="xsd:double"&gt;29133.76&lt;/D&gt;&lt;/FQL&gt;&lt;FQL&gt;&lt;Q&gt;180458^P_PRICE_LOW(10/12/07,10/12/07-14D,,,,"PRICE","INTRA")&lt;/Q&gt;&lt;R&gt;1&lt;/R&gt;&lt;C&gt;1&lt;/C&gt;&lt;D xsi:type="xsd:double"&gt;25554.54&lt;/D&gt;&lt;/FQL&gt;&lt;FQL&gt;&lt;Q&gt;180458^P_PRICE_HIGH(10/15/07,10/15/07-14D,,,,"PRICE","INTRA")&lt;/Q&gt;&lt;R&gt;1&lt;/R&gt;&lt;C&gt;1&lt;/C&gt;&lt;D xsi:type="xsd:double"&gt;29561.98&lt;/D&gt;&lt;/FQL&gt;&lt;FQL&gt;&lt;Q&gt;180458^P_PRICE_LOW(10/15/07,10/15/07-14D,,,,"PRICE","INTRA")&lt;/Q&gt;&lt;R&gt;1&lt;/R&gt;&lt;C&gt;1&lt;/C&gt;&lt;D xsi:type="xsd:double"&gt;25554.54&lt;/D&gt;&lt;/FQL&gt;&lt;FQL&gt;&lt;Q&gt;180458^P_PRICE_HIGH(10/16/07,10/16/07-14D,,,,"PRICE","INTRA")&lt;/Q&gt;&lt;R&gt;1&lt;/R&gt;&lt;C&gt;1&lt;/C&gt;&lt;D xsi:type="xsd:double"&gt;29920.25&lt;/D&gt;&lt;/FQL&gt;&lt;FQL&gt;&lt;Q&gt;180458^P_PRICE_LOW(10/16/07,10/16/07-14D,,,,"PRICE","INTRA")&lt;/Q&gt;&lt;R&gt;1&lt;/R&gt;&lt;C&gt;1&lt;/C&gt;&lt;D xsi:type="xsd:double"&gt;25994.78&lt;/D&gt;&lt;/FQL&gt;&lt;FQL&gt;&lt;Q&gt;180458^P_PRICE_HIGH(10/17/07,10/17/07-14D,,,,"PRICE","INTRA")&lt;/Q&gt;&lt;R&gt;1&lt;/R&gt;&lt;C&gt;1&lt;/C&gt;&lt;D xsi:type="xsd:double"&gt;29920.25&lt;/D&gt;&lt;/FQL&gt;&lt;FQL&gt;&lt;Q&gt;180458^P_PRICE_LOW(10/17/07,10/17/07-14D,,,,"PRICE","INTRA")&lt;/Q&gt;&lt;R&gt;1&lt;/R&gt;&lt;C&gt;1&lt;/C&gt;&lt;D xsi:type="xsd:double"&gt;26236.73&lt;/D&gt;&lt;/FQL&gt;&lt;FQL&gt;&lt;Q&gt;180458^P_PRICE_HIGH(10/18/07,10/18/07-14D,,,,"PRICE","INTRA")&lt;/Q&gt;&lt;R&gt;1&lt;/R&gt;&lt;C&gt;1&lt;/C&gt;&lt;D xsi:type="xsd:double"&gt;30025.07&lt;/D&gt;&lt;/FQL&gt;&lt;FQL&gt;&lt;Q&gt;180458^P_PRICE_LOW(10/18/07,10/18/07-14D,,,,"PRICE","INTRA")&lt;/Q&gt;&lt;R&gt;1&lt;/R&gt;&lt;C&gt;1&lt;/C&gt;&lt;D xsi:type="xsd:double"&gt;26664.79&lt;/D&gt;&lt;/FQL&gt;&lt;FQL&gt;&lt;Q&gt;180458^P_PRICE_HIGH(10/22/07,10/22/07-14D,,,,"PRICE","INTRA")&lt;/Q&gt;&lt;R&gt;1&lt;/R&gt;&lt;C&gt;1&lt;/C&gt;&lt;D xsi:type="xsd:double"&gt;30025.07&lt;/D&gt;&lt;/FQL&gt;&lt;FQL&gt;&lt;Q&gt;180458^P_PRICE_LOW(10/22/07,10/22/07-14D,,,,"PRICE","INTRA")&lt;/Q&gt;&lt;R&gt;1&lt;/R&gt;&lt;C&gt;1&lt;/C&gt;&lt;D xsi:type="xsd:double"&gt;26746.63&lt;/D&gt;&lt;/FQL&gt;&lt;FQL&gt;&lt;Q&gt;180458^P_PRICE_HIGH(10/23/07,10/23/07-14D,,,,"PRICE","INTRA")&lt;/Q&gt;&lt;R&gt;1&lt;/R&gt;&lt;C&gt;1&lt;/C&gt;&lt;D xsi:type="xsd:double"&gt;30025.07&lt;/D&gt;&lt;/FQL&gt;&lt;FQL&gt;&lt;Q&gt;180458^P_PRICE_LOW(10/23/07,10/23/07-14D,,,,"PRICE","INTRA")&lt;/Q&gt;&lt;R&gt;1&lt;/R&gt;&lt;C&gt;1&lt;/C&gt;&lt;D xsi:type="xsd:double"&gt;26746.63&lt;/D&gt;&lt;/FQL&gt;&lt;FQL&gt;&lt;Q&gt;180458^P_PRICE_HIGH(10/24/07,10/24/07-14D,,,,"PRICE","INTRA")&lt;/Q&gt;&lt;R&gt;1&lt;/R&gt;&lt;C&gt;1&lt;/C&gt;&lt;D xsi:type="xsd:double"&gt;30025.07&lt;/D&gt;&lt;/FQL&gt;&lt;FQL&gt;&lt;Q&gt;180458^P_PRICE_LOW(10/24/07,10/24/07-14D,,,,"PRICE","INTRA")&lt;/Q&gt;&lt;R&gt;1&lt;/R&gt;&lt;C&gt;1&lt;/C&gt;&lt;D xsi:type="xsd:double"&gt;26746.63&lt;/D&gt;&lt;/FQL&gt;&lt;FQL&gt;&lt;Q&gt;180458^P_PRICE_HIGH(10/25/07,10/25/07-14D,,,,"PRICE","INTRA")&lt;/Q&gt;&lt;R&gt;1&lt;/R&gt;&lt;C&gt;1&lt;/C&gt;&lt;D xsi:type="xsd:double"&gt;30025.07&lt;/D&gt;&lt;/FQL&gt;&lt;FQL&gt;&lt;Q&gt;180458^P_PRICE_LOW(10/25/07,10/25/07-14D,,,,"PRICE","INTRA")&lt;/Q&gt;&lt;R&gt;1&lt;/R&gt;&lt;C&gt;1&lt;/C&gt;&lt;D xsi:type="xsd:double"&gt;26746.63&lt;/D&gt;&lt;/FQL&gt;&lt;FQL&gt;&lt;Q&gt;180458^P_PRICE_HIGH(10/26/07,10/26/07-14D,,,,"PRICE","INTRA")&lt;/Q&gt;&lt;R&gt;1&lt;/R&gt;&lt;C&gt;1&lt;/C&gt;&lt;D xsi:type="xsd:double"&gt;30562.63&lt;/D&gt;&lt;/FQL&gt;&lt;FQL&gt;&lt;Q&gt;180458^P_PRICE_LOW(10/26/07,10/26/07-14D,,,,"PRICE","INTRA")&lt;/Q&gt;&lt;R&gt;1&lt;/R&gt;&lt;C&gt;1&lt;/C&gt;&lt;D xsi:type="xsd:double"&gt;27203.91&lt;/D&gt;&lt;/FQL&gt;&lt;FQL&gt;&lt;Q&gt;180458^P_PRICE_HIGH(10/29/07,10/29/07-14D,,,,"PRICE","INTRA")&lt;/Q&gt;&lt;R&gt;1&lt;/R&gt;&lt;C&gt;1&lt;/C&gt;&lt;D xsi:type="xsd:double"&gt;31604.5&lt;/D&gt;&lt;/FQL&gt;&lt;FQL&gt;&lt;Q&gt;180458^P_PRICE_LOW(10/29/07,10/29/07-14D,,,,"PRICE","INTRA")&lt;/Q&gt;&lt;R&gt;1&lt;/R&gt;&lt;C&gt;1&lt;/C&gt;&lt;D xsi:type="xsd:double"&gt;27491.93&lt;/D&gt;&lt;/FQL&gt;&lt;FQL&gt;&lt;Q&gt;180458^P_PRICE_HIGH(10/30/07,10/30/07-14D,,,,"PRICE","INTRA")&lt;/Q&gt;&lt;R&gt;1&lt;/R&gt;&lt;C&gt;1&lt;/C&gt;&lt;D xsi:type="xsd:double"&gt;31958.41&lt;/D&gt;&lt;/FQL&gt;&lt;FQL&gt;&lt;Q&gt;180458^P_PRICE_LOW(10/30/07,10/30/07-14D,,,,"PRICE","INTRA")&lt;/Q&gt;&lt;R&gt;1&lt;/R&gt;&lt;C&gt;1&lt;/C&gt;&lt;D xsi:type="xsd:double"&gt;27491.93&lt;/D&gt;&lt;/FQL&gt;&lt;FQL&gt;&lt;Q&gt;180458^P_PRICE_HIGH(10/31/07,10/31/07-14D,,,,"PRICE","INTRA")&lt;/Q&gt;&lt;R&gt;1&lt;/R&gt;&lt;C&gt;1&lt;/C&gt;&lt;D xsi:type="xsd:double"&gt;31958.41&lt;/D&gt;&lt;/FQL&gt;&lt;FQL&gt;&lt;Q&gt;180458^P_PRICE_LOW(10/31/07,10/31/07-14D,,,,"PRICE","INTRA")&lt;/Q&gt;&lt;R&gt;1&lt;/R&gt;&lt;C&gt;1&lt;/C&gt;&lt;D xsi:type="xsd:double"&gt;28292.9&lt;/D&gt;&lt;/FQL&gt;&lt;FQL&gt;&lt;Q&gt;180458^P_PRICE_HIGH(11/01/07,11/01/07-14D,,,,"PRICE","INTRA")&lt;/Q&gt;&lt;R&gt;1&lt;/R&gt;&lt;C&gt;1&lt;/C&gt;&lt;D xsi:type="xsd:double"&gt;31958.41&lt;/D&gt;&lt;/FQL&gt;&lt;FQL&gt;&lt;Q&gt;180458^P_PRICE_LOW(11/01/07,11/01/07-14D,,,,"PRICE","INTRA")&lt;/Q&gt;&lt;R&gt;1&lt;/R&gt;&lt;C&gt;1&lt;/C&gt;&lt;D xsi:type="xsd:double"&gt;28336.97&lt;/D&gt;&lt;/FQL&gt;&lt;FQL&gt;&lt;Q&gt;180458^P_PRICE_HIGH(11/02/07,11/02/07-14D,,,,"PRICE","INTRA")&lt;/Q&gt;&lt;R&gt;1&lt;/R&gt;&lt;C&gt;1&lt;/C&gt;&lt;D xsi:type="xsd:double"&gt;31958.41&lt;/D&gt;&lt;/FQL&gt;&lt;FQL&gt;&lt;Q&gt;180458^P_PRICE_LOW(11/02/07,11/02/07-14D,,,,"PRICE","INTRA")&lt;/Q&gt;&lt;R&gt;1&lt;/R&gt;&lt;C&gt;1&lt;/C&gt;&lt;D xsi:type="xsd:double"&gt;28336.97&lt;/D&gt;&lt;/FQL&gt;&lt;FQL&gt;&lt;Q&gt;180458^P_PRICE_HIGH(11/05/07,11/05/07-14D,,,,"PRICE","INTRA")&lt;/Q&gt;&lt;R&gt;1&lt;/R&gt;&lt;C&gt;1&lt;/C&gt;&lt;D xsi:type="xsd:double"&gt;31958.41&lt;/D&gt;&lt;/FQL&gt;&lt;FQL&gt;&lt;Q&gt;180458^P_PRICE_LOW(11/05/07,11/05/07-14D,,,,"PRICE","INTRA")&lt;/Q&gt;&lt;R&gt;1&lt;/R&gt;&lt;C&gt;1&lt;/C&gt;&lt;D xsi:type="xsd:double"&gt;28336.97&lt;/D&gt;&lt;/FQL&gt;&lt;FQL&gt;&lt;Q&gt;180458^P_PRICE_HIGH(11/06/07,11/06/07-14D,,,,"PRICE","INTRA")&lt;/Q&gt;&lt;R&gt;1&lt;/R&gt;&lt;C&gt;1&lt;/C&gt;&lt;D xsi:type="xsd:double"&gt;31958.41&lt;/D&gt;&lt;/FQL&gt;&lt;FQL&gt;&lt;Q&gt;180458^P_PRICE_LOW(11/06/07,11/06/07-14D,,,,"PRICE","INTRA")&lt;/Q&gt;&lt;R&gt;1&lt;/R&gt;&lt;C&gt;1&lt;/C&gt;&lt;D xsi:type="xsd:double"&gt;28336.97&lt;/D&gt;&lt;/FQL&gt;&lt;FQL&gt;&lt;Q&gt;180458^P_PRICE_HIGH(11/07/07,11/07/07-14D,,,,"PRICE","INTRA")&lt;/Q&gt;&lt;R&gt;1&lt;/R&gt;&lt;C&gt;1&lt;/C&gt;&lt;D xsi:type="xsd:double"&gt;31958.41&lt;/D&gt;&lt;/FQL&gt;&lt;FQL&gt;&lt;Q&gt;180458^P_PRICE_LOW(11/07/07,11/07/07-14D,,,,"PRICE","INTRA")&lt;/Q&gt;&lt;R&gt;1&lt;/R&gt;&lt;C&gt;1&lt;/C&gt;&lt;D xsi:type="xsd:double"&gt;28336.97&lt;/D&gt;&lt;/FQL&gt;&lt;FQL&gt;&lt;Q&gt;180458^P_PRICE_HIGH(11/08/07,11/08/07-14D,,,,"PRICE","INTRA")&lt;/Q&gt;&lt;R&gt;1&lt;/R&gt;&lt;C&gt;1&lt;/C&gt;&lt;D xsi:type="xsd:double"&gt;31958.41&lt;/D&gt;&lt;/FQL&gt;&lt;FQL&gt;&lt;Q&gt;180458^P_PRICE_LOW(11/08/07,11/08/07-14D,,,,"PRICE","INTRA")&lt;/Q&gt;&lt;R&gt;1&lt;/R&gt;&lt;C&gt;1&lt;/C&gt;&lt;D xsi:type="xsd:double"&gt;28336.97&lt;/D&gt;&lt;/FQL&gt;&lt;FQL&gt;&lt;Q&gt;180458^P_PRICE_HIGH(11/09/07,11/09/07-14D,,,,"PRICE","INTRA")&lt;/Q&gt;&lt;R&gt;1&lt;/R&gt;&lt;C&gt;1&lt;/C&gt;&lt;D xsi:type="xsd:double"&gt;31958.41&lt;/D&gt;&lt;/FQL&gt;&lt;FQL&gt;&lt;Q&gt;180458^P_PRICE_LOW(11/09/07,11/09/07-14D,,,,"PRICE","INTRA")&lt;/Q&gt;&lt;R&gt;1&lt;/R&gt;&lt;C&gt;1&lt;/C&gt;&lt;D xsi:type="xsd:double"&gt;28336.97&lt;/D&gt;&lt;/FQL&gt;&lt;FQL&gt;&lt;Q&gt;180458^P_PRICE_HIGH(11/12/07,11/12/07-14D,,,,"PRICE","INTRA")&lt;/Q&gt;&lt;R&gt;1&lt;/R&gt;&lt;C&gt;1&lt;/C&gt;&lt;D xsi:type="xsd:double"&gt;31958.41&lt;/D&gt;&lt;/FQL&gt;&lt;FQL&gt;&lt;Q&gt;180458^P_PRICE_LOW(11/12/07,11/12/07-14D,,,,"PRICE","INTRA")&lt;/Q&gt;&lt;R&gt;1&lt;/R&gt;&lt;C&gt;1&lt;/C&gt;&lt;D xsi:type="xsd:double"&gt;27468&lt;/D&gt;&lt;/FQL&gt;&lt;FQL&gt;&lt;Q&gt;180458^P_PRICE_HIGH(11/13/07,11/13/07-14D,,,,"PRICE","INTRA")&lt;/Q&gt;&lt;R&gt;1&lt;/R&gt;&lt;C&gt;1&lt;/C&gt;&lt;D xsi:type="xsd:double"&gt;31958.41&lt;/D&gt;&lt;/FQL&gt;&lt;FQL&gt;&lt;Q&gt;180458^P_PRICE_LOW(11/13/07,11/13/07-14D,,,,"PRICE","INTRA")&lt;/Q&gt;&lt;R&gt;1&lt;/R&gt;&lt;C&gt;1&lt;/C&gt;&lt;D xsi:type="xsd:double"&gt;26952.94&lt;/D&gt;&lt;/FQL&gt;&lt;FQL&gt;&lt;Q&gt;180458^P_PRICE_HIGH(11/14/07,11/14/07-14D,,,,"PRICE","INTRA")&lt;/Q&gt;&lt;R&gt;1&lt;/R&gt;&lt;C&gt;1&lt;/C&gt;&lt;D xsi:type="xsd:double"&gt;31958.41&lt;/D&gt;&lt;/FQL&gt;&lt;FQL&gt;&lt;Q&gt;180458^P_PRICE_LOW(11/14/07,11/14/07-14D,,,,"PRICE","INTRA")&lt;/Q&gt;&lt;R&gt;1&lt;/R&gt;&lt;C&gt;1&lt;/C&gt;&lt;D xsi:type="xsd:double"&gt;26952.94&lt;/D&gt;&lt;/FQL&gt;&lt;FQL&gt;&lt;Q&gt;180458^P_PRICE_HIGH(11/15/07,11/15/07-14D,,,,"PRICE","INTRA")&lt;/Q&gt;&lt;R&gt;1&lt;/R&gt;&lt;C&gt;1&lt;/C&gt;&lt;D xsi:type="xsd:double"&gt;31958.41&lt;/D&gt;&lt;/FQL&gt;&lt;FQL&gt;&lt;Q&gt;180458^P_PRICE_LOW(11/15/07,11/15/07-14D,,,,"PRICE","INTRA")&lt;/Q&gt;&lt;R&gt;1&lt;/R&gt;&lt;C&gt;1&lt;/C&gt;&lt;D xsi:type="xsd:double"&gt;26952.94&lt;/D&gt;&lt;/FQL&gt;&lt;FQL&gt;&lt;Q&gt;180458^P_PRICE_HIGH(11/16/07,11/16/07-14D,,,,"PRICE","INTRA")&lt;/Q&gt;&lt;R&gt;1&lt;/R&gt;&lt;C&gt;1&lt;/C&gt;&lt;D xsi:type="xsd:double"&gt;31958.41&lt;/D&gt;&lt;/FQL&gt;&lt;FQL&gt;&lt;Q&gt;180458^P_PRICE_LOW(11/16/07,11/16/07-14D,,,,"PRICE","INTRA")&lt;/Q&gt;&lt;R&gt;1&lt;/R&gt;&lt;C&gt;1&lt;/C&gt;&lt;D xsi:type="xsd:double"&gt;26952.94&lt;/D&gt;&lt;/FQL&gt;&lt;FQL&gt;&lt;Q&gt;180458^P_PRICE_HIGH(11/19/07,11/19/07-14D,,,,"PRICE","INTRA")&lt;/Q&gt;&lt;R&gt;1&lt;/R&gt;&lt;C&gt;1&lt;/C&gt;&lt;D xsi:type="xsd:double"&gt;31958.41&lt;/D&gt;&lt;/FQL&gt;&lt;FQL&gt;&lt;Q&gt;180458^P_PRICE_LOW(11/19/07,11/19/07-14D,,,,"PRICE","INTRA")&lt;/Q&gt;&lt;R&gt;1&lt;/R&gt;&lt;C&gt;1&lt;/C&gt;&lt;D xsi:type="xsd:double"&gt;26952.94&lt;/D&gt;&lt;/FQL&gt;&lt;FQL&gt;&lt;Q&gt;180458^P_PRICE_HIGH(11/20/07,11/20/07-14D,,,,"PRICE","INTRA")&lt;/Q&gt;&lt;R&gt;1&lt;/R&gt;&lt;C&gt;1&lt;/C&gt;&lt;D xsi:type="xsd:double"&gt;31897.49&lt;/D&gt;&lt;/FQL&gt;&lt;FQL&gt;&lt;Q&gt;180458^P_PRICE_LOW(11/20/07,11/20/07-14D,,,,"PRICE","INTRA")&lt;/Q&gt;&lt;R&gt;1&lt;/R&gt;&lt;C&gt;1&lt;/C&gt;&lt;D xsi:type="xsd:double"&gt;26404.28&lt;/D&gt;&lt;/FQL&gt;&lt;FQL&gt;&lt;Q&gt;180458^P_PRICE_HIGH(11/21/07,11/21/07-14D,,,,"PRICE","INTRA")&lt;/Q&gt;&lt;R&gt;1&lt;/R&gt;&lt;C&gt;1&lt;/C&gt;&lt;D xsi:type="xsd:double"&gt;31897.49&lt;/D&gt;&lt;/FQL&gt;&lt;FQL&gt;&lt;Q&gt;180458^P_PRICE_LOW(11/21/07,11/21/07-14D,,,,"PRICE","INTRA")&lt;/Q&gt;&lt;R&gt;1&lt;/R&gt;&lt;C&gt;1&lt;/C&gt;&lt;D xsi:type="xsd:double"&gt;26404.28&lt;/D&gt;&lt;/FQL&gt;&lt;FQL&gt;&lt;Q&gt;180458^P_PRICE_HIGH(11/22/07,11/22/07-14D,,,,"PRICE","INTRA")&lt;/Q&gt;&lt;R&gt;1&lt;/R&gt;&lt;C&gt;1&lt;/C&gt;&lt;D xsi:type="xsd:double"&gt;30922.31&lt;/D&gt;&lt;/FQL&gt;&lt;FQL&gt;&lt;Q&gt;180458^P_PRICE_LOW(11/22/07,11/22/07-14D,,,,"PRICE","INTRA")&lt;/Q&gt;&lt;R&gt;1&lt;/R&gt;&lt;C&gt;1&lt;/C&gt;&lt;D xsi:type="xsd:double"&gt;25861.73&lt;/D&gt;&lt;/FQL&gt;&lt;FQL&gt;&lt;Q&gt;180458^P_PRICE_HIGH(11/23/07,11/23/07-14D,,,,"PRICE","INTRA")&lt;/Q&gt;&lt;R&gt;1&lt;/R&gt;&lt;C&gt;1&lt;/C&gt;&lt;D xsi:type="xsd:double"&gt;30356.79&lt;/D&gt;&lt;/FQL&gt;&lt;FQL&gt;&lt;Q&gt;180458^P_PRICE_LOW(11/23/07,11/23/07-14D,,,,"PRICE","INTRA")&lt;/Q&gt;&lt;R&gt;1&lt;/R&gt;&lt;C&gt;1&lt;/C&gt;&lt;D xsi:type="xsd:double"&gt;25861.73&lt;/D&gt;&lt;/FQL&gt;&lt;FQL&gt;&lt;Q&gt;180458^P_PRICE_HIGH(11/26/07,11/26/07-14D,,,,"PRICE","INTRA")&lt;/Q&gt;&lt;R&gt;1&lt;/R&gt;&lt;C&gt;1&lt;/C&gt;&lt;D xsi:type="xsd:double"&gt;30195.64&lt;/D&gt;&lt;/FQL&gt;&lt;FQL&gt;&lt;Q&gt;180458^P_PRICE_LOW(11/26/07,11/26/07-14D,,,,"PRICE","INTRA")&lt;/Q&gt;&lt;R&gt;1&lt;/R&gt;&lt;C&gt;1&lt;/C&gt;&lt;D xsi:type="xsd:double"&gt;25861.73&lt;/D&gt;&lt;/FQL&gt;&lt;FQL&gt;&lt;Q&gt;180458^P_PRICE_HIGH(11/27/07,11/27/07-14D,,,,"PRICE","INTRA")&lt;/Q&gt;&lt;R&gt;1&lt;/R&gt;&lt;C&gt;1&lt;/C&gt;&lt;D xsi:type="xsd:double"&gt;30195.64&lt;/D&gt;&lt;/FQL&gt;&lt;FQL&gt;&lt;Q&gt;180458^P_PRICE_LOW(11/27/07,11/27/07-14D,,,,"PRICE","INTRA")&lt;/Q&gt;&lt;R&gt;1&lt;/R&gt;&lt;C&gt;1&lt;/C&gt;&lt;D xsi:type="xsd:double"&gt;25861.73&lt;/D&gt;&lt;/FQL&gt;&lt;FQL&gt;&lt;Q&gt;180458^P_PRICE_HIGH(11/28/07,11/28/07-14D,,,,"PRICE","INTRA")&lt;/Q&gt;&lt;R&gt;1&lt;/R&gt;&lt;C&gt;1&lt;/C&gt;&lt;D xsi:type="xsd:double"&gt;29249.99&lt;/D&gt;&lt;/FQL&gt;&lt;FQL&gt;&lt;Q&gt;180458^P_PRICE_LOW(11/28/07,11/28/07-14D,,,,"PRICE","INTRA")&lt;/Q&gt;&lt;R&gt;1&lt;/R&gt;&lt;C&gt;1&lt;/C&gt;&lt;D xsi:type="xsd:double"&gt;25861.73&lt;/D&gt;&lt;/FQL&gt;&lt;FQL&gt;&lt;Q&gt;180458^P_PRICE_HIGH(11/29/07,11/29/07-14D,,,,"PRICE","INTRA")&lt;/Q&gt;</t>
        </r>
      </text>
    </comment>
    <comment ref="A84" authorId="0" shapeId="0">
      <text>
        <r>
          <rPr>
            <b/>
            <sz val="9"/>
            <color indexed="81"/>
            <rFont val="Tahoma"/>
            <charset val="1"/>
          </rPr>
          <t>&lt;R&gt;1&lt;/R&gt;&lt;C&gt;1&lt;/C&gt;&lt;D xsi:type="xsd:double"&gt;29249.99&lt;/D&gt;&lt;/FQL&gt;&lt;FQL&gt;&lt;Q&gt;180458^P_PRICE_LOW(11/29/07,11/29/07-14D,,,,"PRICE","INTRA")&lt;/Q&gt;&lt;R&gt;1&lt;/R&gt;&lt;C&gt;1&lt;/C&gt;&lt;D xsi:type="xsd:double"&gt;25861.73&lt;/D&gt;&lt;/FQL&gt;&lt;FQL&gt;&lt;Q&gt;180458^P_PRICE_HIGH(11/30/07,11/30/07-14D,,,,"PRICE","INTRA")&lt;/Q&gt;&lt;R&gt;1&lt;/R&gt;&lt;C&gt;1&lt;/C&gt;&lt;D xsi:type="xsd:double"&gt;29249.99&lt;/D&gt;&lt;/FQL&gt;&lt;FQL&gt;&lt;Q&gt;180458^P_PRICE_LOW(11/30/07,11/30/07-14D,,,,"PRICE","INTRA")&lt;/Q&gt;&lt;R&gt;1&lt;/R&gt;&lt;C&gt;1&lt;/C&gt;&lt;D xsi:type="xsd:double"&gt;25861.73&lt;/D&gt;&lt;/FQL&gt;&lt;FQL&gt;&lt;Q&gt;180458^P_PRICE_HIGH(12/03/07,12/03/07-14D,,,,"PRICE","INTRA")&lt;/Q&gt;&lt;R&gt;1&lt;/R&gt;&lt;C&gt;1&lt;/C&gt;&lt;D xsi:type="xsd:double"&gt;29249.99&lt;/D&gt;&lt;/FQL&gt;&lt;FQL&gt;&lt;Q&gt;180458^P_PRICE_LOW(12/03/07,12/03/07-14D,,,,"PRICE","INTRA")&lt;/Q&gt;&lt;R&gt;1&lt;/R&gt;&lt;C&gt;1&lt;/C&gt;&lt;D xsi:type="xsd:double"&gt;25861.73&lt;/D&gt;&lt;/FQL&gt;&lt;FQL&gt;&lt;Q&gt;180458^P_PRICE_HIGH(12/04/07,12/04/07-14D,,,,"PRICE","INTRA")&lt;/Q&gt;&lt;R&gt;1&lt;/R&gt;&lt;C&gt;1&lt;/C&gt;&lt;D xsi:type="xsd:double"&gt;29249.99&lt;/D&gt;&lt;/FQL&gt;&lt;FQL&gt;&lt;Q&gt;180458^P_PRICE_LOW(12/04/07,12/04/07-14D,,,,"PRICE","INTRA")&lt;/Q&gt;&lt;R&gt;1&lt;/R&gt;&lt;C&gt;1&lt;/C&gt;&lt;D xsi:type="xsd:double"&gt;25861.73&lt;/D&gt;&lt;/FQL&gt;&lt;FQL&gt;&lt;Q&gt;180458^P_PRICE_HIGH(12/05/07,12/05/07-14D,,,,"PRICE","INTRA")&lt;/Q&gt;&lt;R&gt;1&lt;/R&gt;&lt;C&gt;1&lt;/C&gt;&lt;D xsi:type="xsd:double"&gt;29411.39&lt;/D&gt;&lt;/FQL&gt;&lt;FQL&gt;&lt;Q&gt;180458^P_PRICE_LOW(12/05/07,12/05/07-14D,,,,"PRICE","INTRA")&lt;/Q&gt;&lt;R&gt;1&lt;/R&gt;&lt;C&gt;1&lt;/C&gt;&lt;D xsi:type="xsd:double"&gt;25861.73&lt;/D&gt;&lt;/FQL&gt;&lt;FQL&gt;&lt;Q&gt;180458^P_PRICE_HIGH(12/06/07,12/06/07-14D,,,,"PRICE","INTRA")&lt;/Q&gt;&lt;R&gt;1&lt;/R&gt;&lt;C&gt;1&lt;/C&gt;&lt;D xsi:type="xsd:double"&gt;29889.35&lt;/D&gt;&lt;/FQL&gt;&lt;FQL&gt;&lt;Q&gt;180458^P_PRICE_LOW(12/06/07,12/06/07-14D,,,,"PRICE","INTRA")&lt;/Q&gt;&lt;R&gt;1&lt;/R&gt;&lt;C&gt;1&lt;/C&gt;&lt;D xsi:type="xsd:double"&gt;25861.73&lt;/D&gt;&lt;/FQL&gt;&lt;FQL&gt;&lt;Q&gt;180458^P_PRICE_HIGH(12/07/07,12/07/07-14D,,,,"PRICE","INTRA")&lt;/Q&gt;&lt;R&gt;1&lt;/R&gt;&lt;C&gt;1&lt;/C&gt;&lt;D xsi:type="xsd:double"&gt;29962.93&lt;/D&gt;&lt;/FQL&gt;&lt;FQL&gt;&lt;Q&gt;180458^P_PRICE_LOW(12/07/07,12/07/07-14D,,,,"PRICE","INTRA")&lt;/Q&gt;&lt;R&gt;1&lt;/R&gt;&lt;C&gt;1&lt;/C&gt;&lt;D xsi:type="xsd:double"&gt;25861.73&lt;/D&gt;&lt;/FQL&gt;&lt;FQL&gt;&lt;Q&gt;180458^P_PRICE_HIGH(12/10/07,12/10/07-14D,,,,"PRICE","INTRA")&lt;/Q&gt;&lt;R&gt;1&lt;/R&gt;&lt;C&gt;1&lt;/C&gt;&lt;D xsi:type="xsd:double"&gt;29962.93&lt;/D&gt;&lt;/FQL&gt;&lt;FQL&gt;&lt;Q&gt;180458^P_PRICE_LOW(12/10/07,12/10/07-14D,,,,"PRICE","INTRA")&lt;/Q&gt;&lt;R&gt;1&lt;/R&gt;&lt;C&gt;1&lt;/C&gt;&lt;D xsi:type="xsd:double"&gt;25861.73&lt;/D&gt;&lt;/FQL&gt;&lt;FQL&gt;&lt;Q&gt;180458^P_PRICE_HIGH(12/11/07,12/11/07-14D,,,,"PRICE","INTRA")&lt;/Q&gt;&lt;R&gt;1&lt;/R&gt;&lt;C&gt;1&lt;/C&gt;&lt;D xsi:type="xsd:double"&gt;29962.93&lt;/D&gt;&lt;/FQL&gt;&lt;FQL&gt;&lt;Q&gt;180458^P_PRICE_LOW(12/11/07,12/11/07-14D,,,,"PRICE","INTRA")&lt;/Q&gt;&lt;R&gt;1&lt;/R&gt;&lt;C&gt;1&lt;/C&gt;&lt;D xsi:type="xsd:double"&gt;25861.73&lt;/D&gt;&lt;/FQL&gt;&lt;FQL&gt;&lt;Q&gt;180458^P_PRICE_HIGH(12/12/07,12/12/07-14D,,,,"PRICE","INTRA")&lt;/Q&gt;&lt;R&gt;1&lt;/R&gt;&lt;C&gt;1&lt;/C&gt;&lt;D xsi:type="xsd:double"&gt;29962.93&lt;/D&gt;&lt;/FQL&gt;&lt;FQL&gt;&lt;Q&gt;180458^P_PRICE_LOW(12/12/07,12/12/07-14D,,,,"PRICE","INTRA")&lt;/Q&gt;&lt;R&gt;1&lt;/R&gt;&lt;C&gt;1&lt;/C&gt;&lt;D xsi:type="xsd:double"&gt;25861.73&lt;/D&gt;&lt;/FQL&gt;&lt;FQL&gt;&lt;Q&gt;180458^P_PRICE_HIGH(12/13/07,12/13/07-14D,,,,"PRICE","INTRA")&lt;/Q&gt;&lt;R&gt;1&lt;/R&gt;&lt;C&gt;1&lt;/C&gt;&lt;D xsi:type="xsd:double"&gt;29962.93&lt;/D&gt;&lt;/FQL&gt;&lt;FQL&gt;&lt;Q&gt;180458^P_PRICE_LOW(12/13/07,12/13/07-14D,,,,"PRICE","INTRA")&lt;/Q&gt;&lt;R&gt;1&lt;/R&gt;&lt;C&gt;1&lt;/C&gt;&lt;D xsi:type="xsd:double"&gt;26305.45&lt;/D&gt;&lt;/FQL&gt;&lt;FQL&gt;&lt;Q&gt;180458^P_PRICE_HIGH(12/14/07,12/14/07-14D,,,,"PRICE","INTRA")&lt;/Q&gt;&lt;R&gt;1&lt;/R&gt;&lt;C&gt;1&lt;/C&gt;&lt;D xsi:type="xsd:double"&gt;29962.93&lt;/D&gt;&lt;/FQL&gt;&lt;FQL&gt;&lt;Q&gt;180458^P_PRICE_LOW(12/14/07,12/14/07-14D,,,,"PRICE","INTRA")&lt;/Q&gt;&lt;R&gt;1&lt;/R&gt;&lt;C&gt;1&lt;/C&gt;&lt;D xsi:type="xsd:double"&gt;26637.61&lt;/D&gt;&lt;/FQL&gt;&lt;FQL&gt;&lt;Q&gt;180458^P_PRICE_HIGH(12/17/07,12/17/07-14D,,,,"PRICE","INTRA")&lt;/Q&gt;&lt;R&gt;1&lt;/R&gt;&lt;C&gt;1&lt;/C&gt;&lt;D xsi:type="xsd:double"&gt;29962.93&lt;/D&gt;&lt;/FQL&gt;&lt;FQL&gt;&lt;Q&gt;180458^P_PRICE_LOW(12/17/07,12/17/07-14D,,,,"PRICE","INTRA")&lt;/Q&gt;&lt;R&gt;1&lt;/R&gt;&lt;C&gt;1&lt;/C&gt;&lt;D xsi:type="xsd:double"&gt;26551.37&lt;/D&gt;&lt;/FQL&gt;&lt;FQL&gt;&lt;Q&gt;180458^P_PRICE_HIGH(12/18/07,12/18/07-14D,,,,"PRICE","INTRA")&lt;/Q&gt;&lt;R&gt;1&lt;/R&gt;&lt;C&gt;1&lt;/C&gt;&lt;D xsi:type="xsd:double"&gt;29962.93&lt;/D&gt;&lt;/FQL&gt;&lt;FQL&gt;&lt;Q&gt;180458^P_PRICE_LOW(12/18/07,12/18/07-14D,,,,"PRICE","INTRA")&lt;/Q&gt;&lt;R&gt;1&lt;/R&gt;&lt;C&gt;1&lt;/C&gt;&lt;D xsi:type="xsd:double"&gt;26093.96&lt;/D&gt;&lt;/FQL&gt;&lt;FQL&gt;&lt;Q&gt;180458^P_PRICE_HIGH(12/19/07,12/19/07-14D,,,,"PRICE","INTRA")&lt;/Q&gt;&lt;R&gt;1&lt;/R&gt;&lt;C&gt;1&lt;/C&gt;&lt;D xsi:type="xsd:double"&gt;29962.93&lt;/D&gt;&lt;/FQL&gt;&lt;FQL&gt;&lt;Q&gt;180458^P_PRICE_LOW(12/19/07,12/19/07-14D,,,,"PRICE","INTRA")&lt;/Q&gt;&lt;R&gt;1&lt;/R&gt;&lt;C&gt;1&lt;/C&gt;&lt;D xsi:type="xsd:double"&gt;26093.96&lt;/D&gt;&lt;/FQL&gt;&lt;FQL&gt;&lt;Q&gt;180458^P_PRICE_HIGH(12/20/07,12/20/07-14D,,,,"PRICE","INTRA")&lt;/Q&gt;&lt;R&gt;1&lt;/R&gt;&lt;C&gt;1&lt;/C&gt;&lt;D xsi:type="xsd:double"&gt;29962.93&lt;/D&gt;&lt;/FQL&gt;&lt;FQL&gt;&lt;Q&gt;180458^P_PRICE_LOW(12/20/07,12/20/07-14D,,,,"PRICE","INTRA")&lt;/Q&gt;&lt;R&gt;1&lt;/R&gt;&lt;C&gt;1&lt;/C&gt;&lt;D xsi:type="xsd:double"&gt;26093.96&lt;/D&gt;&lt;/FQL&gt;&lt;FQL&gt;&lt;Q&gt;180458^P_PRICE_HIGH(12/21/07,12/21/07-14D,,,,"PRICE","INTRA")&lt;/Q&gt;&lt;R&gt;1&lt;/R&gt;&lt;C&gt;1&lt;/C&gt;&lt;D xsi:type="xsd:double"&gt;29962.93&lt;/D&gt;&lt;/FQL&gt;&lt;FQL&gt;&lt;Q&gt;180458^P_PRICE_LOW(12/21/07,12/21/07-14D,,,,"PRICE","INTRA")&lt;/Q&gt;&lt;R&gt;1&lt;/R&gt;&lt;C&gt;1&lt;/C&gt;&lt;D xsi:type="xsd:double"&gt;26093.96&lt;/D&gt;&lt;/FQL&gt;&lt;FQL&gt;&lt;Q&gt;180458^P_PRICE_HIGH(12/24/07,12/24/07-14D,,,,"PRICE","INTRA")&lt;/Q&gt;&lt;R&gt;1&lt;/R&gt;&lt;C&gt;1&lt;/C&gt;&lt;D xsi:type="xsd:double"&gt;29962.93&lt;/D&gt;&lt;/FQL&gt;&lt;FQL&gt;&lt;Q&gt;180458^P_PRICE_LOW(12/24/07,12/24/07-14D,,,,"PRICE","INTRA")&lt;/Q&gt;&lt;R&gt;1&lt;/R&gt;&lt;C&gt;1&lt;/C&gt;&lt;D xsi:type="xsd:double"&gt;26093.96&lt;/D&gt;&lt;/FQL&gt;&lt;FQL&gt;&lt;Q&gt;180458^P_PRICE_HIGH(12/27/07,12/27/07-14D,,,,"PRICE","INTRA")&lt;/Q&gt;&lt;R&gt;1&lt;/R&gt;&lt;C&gt;1&lt;/C&gt;&lt;D xsi:type="xsd:double"&gt;29962.93&lt;/D&gt;&lt;/FQL&gt;&lt;FQL&gt;&lt;Q&gt;180458^P_PRICE_LOW(12/27/07,12/27/07-14D,,,,"PRICE","INTRA")&lt;/Q&gt;&lt;R&gt;1&lt;/R&gt;&lt;C&gt;1&lt;/C&gt;&lt;D xsi:type="xsd:double"&gt;26093.96&lt;/D&gt;&lt;/FQL&gt;&lt;FQL&gt;&lt;Q&gt;180458^P_PRICE_HIGH(12/28/07,12/28/07-14D,,,,"PRICE","INTRA")&lt;/Q&gt;&lt;R&gt;1&lt;/R&gt;&lt;C&gt;1&lt;/C&gt;&lt;D xsi:type="xsd:double"&gt;29962.93&lt;/D&gt;&lt;/FQL&gt;&lt;FQL&gt;&lt;Q&gt;180458^P_PRICE_LOW(12/28/07,12/28/07-14D,,,,"PRICE","INTRA")&lt;/Q&gt;&lt;R&gt;1&lt;/R&gt;&lt;C&gt;1&lt;/C&gt;&lt;D xsi:type="xsd:double"&gt;26093.96&lt;/D&gt;&lt;/FQL&gt;&lt;FQL&gt;&lt;Q&gt;180458^P_PRICE_HIGH(12/31/07,12/31/07-14D,,,,"PRICE","INTRA")&lt;/Q&gt;&lt;R&gt;1&lt;/R&gt;&lt;C&gt;1&lt;/C&gt;&lt;D xsi:type="xsd:double"&gt;29962.93&lt;/D&gt;&lt;/FQL&gt;&lt;FQL&gt;&lt;Q&gt;180458^P_PRICE_LOW(12/31/07,12/31/07-14D,,,,"PRICE","INTRA")&lt;/Q&gt;&lt;R&gt;1&lt;/R&gt;&lt;C&gt;1&lt;/C&gt;&lt;D xsi:type="xsd:double"&gt;26093.96&lt;/D&gt;&lt;/FQL&gt;&lt;FQL&gt;&lt;Q&gt;180458^P_PRICE_HIGH(1/02/08,1/02/08-14D,,,,"PRICE","INTRA")&lt;/Q&gt;&lt;R&gt;1&lt;/R&gt;&lt;C&gt;1&lt;/C&gt;&lt;D xsi:type="xsd:double"&gt;29235.21&lt;/D&gt;&lt;/FQL&gt;&lt;FQL&gt;&lt;Q&gt;180458^P_PRICE_LOW(1/02/08,1/02/08-14D,,,,"PRICE","INTRA")&lt;/Q&gt;&lt;R&gt;1&lt;/R&gt;&lt;C&gt;1&lt;/C&gt;&lt;D xsi:type="xsd:double"&gt;26093.96&lt;/D&gt;&lt;/FQL&gt;&lt;FQL&gt;&lt;Q&gt;180458^P_PRICE_HIGH(1/03/08,1/03/08-14D,,,,"PRICE","INTRA")&lt;/Q&gt;&lt;R&gt;1&lt;/R&gt;&lt;C&gt;1&lt;/C&gt;&lt;D xsi:type="xsd:double"&gt;29235.21&lt;/D&gt;&lt;/FQL&gt;&lt;FQL&gt;&lt;Q&gt;180458^P_PRICE_LOW(1/03/08,1/03/08-14D,,,,"PRICE","INTRA")&lt;/Q&gt;&lt;R&gt;1&lt;/R&gt;&lt;C&gt;1&lt;/C&gt;&lt;D xsi:type="xsd:double"&gt;26093.96&lt;/D&gt;&lt;/FQL&gt;&lt;FQL&gt;&lt;Q&gt;180458^P_PRICE_HIGH(1/04/08,1/04/08-14D,,,,"PRICE","INTRA")&lt;/Q&gt;&lt;R&gt;1&lt;/R&gt;&lt;C&gt;1&lt;/C&gt;&lt;D xsi:type="xsd:double"&gt;28777.28&lt;/D&gt;&lt;/FQL&gt;&lt;FQL&gt;&lt;Q&gt;180458^P_PRICE_LOW(1/04/08,1/04/08-14D,,,,"PRICE","INTRA")&lt;/Q&gt;&lt;R&gt;1&lt;/R&gt;&lt;C&gt;1&lt;/C&gt;&lt;D xsi:type="xsd:double"&gt;26093.96&lt;/D&gt;&lt;/FQL&gt;&lt;FQL&gt;&lt;Q&gt;180458^P_PRICE_HIGH(1/07/08,1/07/08-14D,,,,"PRICE","INTRA")&lt;/Q&gt;&lt;R&gt;1&lt;/R&gt;&lt;C&gt;1&lt;/C&gt;&lt;D xsi:type="xsd:double"&gt;28604.17&lt;/D&gt;&lt;/FQL&gt;&lt;FQL&gt;&lt;Q&gt;180458^P_PRICE_LOW(1/07/08,1/07/08-14D,,,,"PRICE","INTRA")&lt;/Q&gt;&lt;R&gt;1&lt;/R&gt;&lt;C&gt;1&lt;/C&gt;&lt;D xsi:type="xsd:double"&gt;26093.96&lt;/D&gt;&lt;/FQL&gt;&lt;FQL&gt;&lt;Q&gt;180458^P_PRICE_HIGH(1/08/08,1/08/08-14D,,,,"PRICE","INTRA")&lt;/Q&gt;&lt;R&gt;1&lt;/R&gt;&lt;C&gt;1&lt;/C&gt;&lt;D xsi:type="xsd:double"&gt;28343.39&lt;/D&gt;&lt;/FQL&gt;&lt;FQL&gt;&lt;Q&gt;180458^P_PRICE_LOW(1/08/08,1/08/08-14D,,,,"PRICE","INTRA")&lt;/Q&gt;&lt;R&gt;1&lt;/R&gt;&lt;C&gt;1&lt;/C&gt;&lt;D xsi:type="xsd:double"&gt;26093.96&lt;/D&gt;&lt;/FQL&gt;&lt;FQL&gt;&lt;Q&gt;180458^P_PRICE_HIGH(1/09/08,1/09/08-14D,,,,"PRICE","INTRA")&lt;/Q&gt;&lt;R&gt;1&lt;/R&gt;&lt;C&gt;1&lt;/C&gt;&lt;D xsi:type="xsd:double"&gt;28343.39&lt;/D&gt;&lt;/FQL&gt;&lt;FQL&gt;&lt;Q&gt;180458^P_PRICE_LOW(1/09/08,1/09/08-14D,,,,"PRICE","INTRA")&lt;/Q&gt;&lt;R&gt;1&lt;/R&gt;&lt;C&gt;1&lt;/C&gt;&lt;D xsi:type="xsd:double"&gt;26093.96&lt;/D&gt;&lt;/FQL&gt;&lt;FQL&gt;&lt;Q&gt;180458^P_PRICE_HIGH(1/10/08,1/10/08-14D,,,,"PRICE","INTRA")&lt;/Q&gt;&lt;R&gt;1&lt;/R&gt;&lt;C&gt;1&lt;/C&gt;&lt;D xsi:type="xsd:double"&gt;28343.39&lt;/D&gt;&lt;/FQL&gt;&lt;FQL&gt;&lt;Q&gt;180458^P_PRICE_LOW(1/10/08,1/10/08-14D,,,,"PRICE","INTRA")&lt;/Q&gt;&lt;R&gt;1&lt;/R&gt;&lt;C&gt;1&lt;/C&gt;&lt;D xsi:type="xsd:double"&gt;26093.96&lt;/D&gt;&lt;/FQL&gt;&lt;FQL&gt;&lt;Q&gt;180458^P_PRICE_HIGH(1/11/08,1/11/08-14D,,,,"PRICE","INTRA")&lt;/Q&gt;&lt;R&gt;1&lt;/R&gt;&lt;C&gt;1&lt;/C&gt;&lt;D xsi:type="xsd:double"&gt;28343.39&lt;/D&gt;&lt;/FQL&gt;&lt;FQL&gt;&lt;Q&gt;180458^P_PRICE_LOW(1/11/08,1/11/08-14D,,,,"PRICE","INTRA")&lt;/Q&gt;&lt;R&gt;1&lt;/R&gt;&lt;C&gt;1&lt;/C&gt;&lt;D xsi:type="xsd:double"&gt;26670.85&lt;/D&gt;&lt;/FQL&gt;&lt;FQL&gt;&lt;Q&gt;180458^P_PRICE_HIGH(1/14/08,1/14/08-14D,,,,"PRICE","INTRA")&lt;/Q&gt;&lt;R&gt;1&lt;/R&gt;&lt;C&gt;1&lt;/C&gt;&lt;D xsi:type="xsd:double"&gt;28343.39&lt;/D&gt;&lt;/FQL&gt;&lt;FQL&gt;&lt;Q&gt;180458^P_PRICE_LOW(1/14/08,1/14/08-14D,,,,"PRICE","INTRA")&lt;/Q&gt;&lt;R&gt;1&lt;/R&gt;&lt;C&gt;1&lt;/C&gt;&lt;D xsi:type="xsd:double"&gt;26464.64&lt;/D&gt;&lt;/FQL&gt;&lt;FQL&gt;&lt;Q&gt;180458^P_PRICE_HIGH(1/15/08,1/15/08-14D,,,,"PRICE","INTRA")&lt;/Q&gt;&lt;R&gt;1&lt;/R&gt;&lt;C&gt;1&lt;/C&gt;&lt;D xsi:type="xsd:double"&gt;28343.39&lt;/D&gt;&lt;/FQL&gt;&lt;FQL&gt;&lt;Q&gt;180458^P_PRICE_LOW(1/15/08,1/15/08-14D,,,,"PRICE","INTRA")&lt;/Q&gt;&lt;R&gt;1&lt;/R&gt;&lt;C&gt;1&lt;/C&gt;&lt;D xsi:type="xsd:double"&gt;25823.5&lt;/D&gt;&lt;/FQL&gt;&lt;FQL&gt;&lt;Q&gt;180458^P_PRICE_HIGH(1/16/08,1/16/08-14D,,,,"PRICE","INTRA")&lt;/Q&gt;&lt;R&gt;1&lt;/R&gt;&lt;C&gt;1&lt;/C&gt;&lt;D xsi:type="xsd:double"&gt;28343.39&lt;/D&gt;&lt;/FQL&gt;&lt;FQL&gt;&lt;Q&gt;180458^P_PRICE_LOW(1/16/08,1/16/08-14D,,,,"PRICE","INTRA")&lt;/Q&gt;&lt;R&gt;1&lt;/R&gt;&lt;C&gt;1&lt;/C&gt;&lt;D xsi:type="xsd:double"&gt;24320.03&lt;/D&gt;&lt;/FQL&gt;&lt;FQL&gt;&lt;Q&gt;180458^P_PRICE_HIGH(1/17/08,1/17/08-14D,,,,"PRICE","INTRA")&lt;/Q&gt;&lt;R&gt;1&lt;/R&gt;&lt;C&gt;1&lt;/C&gt;&lt;D xsi:type="xsd:double"&gt;28343.39&lt;/D&gt;&lt;/FQL&gt;&lt;FQL&gt;&lt;Q&gt;180458^P_PRICE_LOW(1/17/08,1/17/08-14D,,,,"PRICE","INTRA")&lt;/Q&gt;&lt;R&gt;1&lt;/R&gt;&lt;C&gt;1&lt;/C&gt;&lt;D xsi:type="xsd:double"&gt;23957.61&lt;/D&gt;&lt;/FQL&gt;&lt;FQL&gt;&lt;Q&gt;180458^P_PRICE_HIGH(1/18/08,1/18/08-14D,,,,"PRICE","INTRA")&lt;/Q&gt;&lt;R&gt;1&lt;/R&gt;&lt;C&gt;1&lt;/C&gt;&lt;D xsi:type="xsd:double"&gt;27853.6&lt;/D&gt;&lt;/FQL&gt;&lt;FQL&gt;&lt;Q&gt;180458^P_PRICE_LOW(1/18/08,1/18/08-14D,,,,"PRICE","INTRA")&lt;/Q&gt;&lt;R&gt;1&lt;/R&gt;&lt;C&gt;1&lt;/C&gt;&lt;D xsi:type="xsd:double"&gt;23957.61&lt;/D&gt;&lt;/FQL&gt;&lt;FQL&gt;&lt;Q&gt;180458^P_PRICE_HIGH(1/21/08,1/21/08-14D,,,,"PRICE","INTRA")&lt;/Q&gt;&lt;R&gt;1&lt;/R&gt;&lt;C&gt;1&lt;/C&gt;&lt;D xsi:type="xsd:double"&gt;27853.6&lt;/D&gt;&lt;/FQL&gt;&lt;FQL&gt;&lt;Q&gt;180458^P_PRICE_LOW(1/21/08,1/21/08-14D,,,,"PRICE","INTRA")&lt;/Q&gt;&lt;R&gt;1&lt;/R&gt;&lt;C&gt;1&lt;/C&gt;&lt;D xsi:type="xsd:double"&gt;23770.13&lt;/D&gt;&lt;/FQL&gt;&lt;FQL&gt;&lt;Q&gt;180458^P_PRICE_HIGH(1/22/08,1/22/08-14D,,,,"PRICE","INTRA")&lt;/Q&gt;&lt;R&gt;1&lt;/R&gt;&lt;C&gt;1&lt;/C&gt;&lt;D xsi:type="xsd:double"&gt;27853.6&lt;/D&gt;&lt;/FQL&gt;&lt;FQL&gt;&lt;Q&gt;180458^P_PRICE_LOW(1/22/08,1/22/08-14D,,,,"PRICE","INTRA")&lt;/Q&gt;&lt;R&gt;1&lt;/R&gt;&lt;C&gt;1&lt;/C&gt;&lt;D xsi:type="xsd:double"&gt;21709.63&lt;/D&gt;&lt;/FQL&gt;&lt;FQL&gt;&lt;Q&gt;180458^P_PRICE_HIGH(1/23/08,1/23/08-14D,,,,"PRICE","INTRA")&lt;/Q&gt;&lt;R&gt;1&lt;/R&gt;&lt;C&gt;1&lt;/C&gt;&lt;D xsi:type="xsd:double"&gt;27637.6&lt;/D&gt;&lt;/FQL&gt;&lt;FQL&gt;&lt;Q&gt;180458^P_PRICE_LOW(1/23/08,1/23/08-14D,,,,"PRICE","INTRA")&lt;/Q&gt;&lt;R&gt;1&lt;/R&gt;&lt;C&gt;1&lt;/C&gt;&lt;D xsi:type="xsd:double"&gt;21709.63&lt;/D&gt;&lt;/FQL&gt;&lt;FQL&gt;&lt;Q&gt;180458^P_PRICE_HIGH(1/24/08,1/24/08-14D,,,,"PRICE","INTRA")&lt;/Q&gt;&lt;R&gt;1&lt;/R&gt;&lt;C&gt;1&lt;/C&gt;&lt;D xsi:type="xsd:double"&gt;27637.6&lt;/D&gt;&lt;/FQL&gt;&lt;FQL&gt;&lt;Q&gt;180458^P_PRICE_LOW(1/24/08,1/24/08-14D,,,,"PRICE","INTRA")&lt;/Q&gt;&lt;R&gt;1&lt;/R&gt;&lt;C&gt;1&lt;/C&gt;&lt;D xsi:type="xsd:double"&gt;21709.63&lt;/D&gt;&lt;/FQL&gt;&lt;FQL&gt;&lt;Q&gt;180458^P_PRICE_HIGH(1/25/08,1/25/08-14D,,,,"PRICE","INTRA")&lt;/Q&gt;&lt;R&gt;1&lt;/R&gt;&lt;C&gt;1&lt;/C&gt;&lt;D xsi:type="xsd:double"&gt;27637.6&lt;/D&gt;&lt;/FQL&gt;&lt;FQL&gt;&lt;Q&gt;180458^P_PRICE_LOW(1/25/08,1/25/08-14D,,,,"PRICE","INTRA")&lt;/Q&gt;&lt;R&gt;1&lt;/R&gt;&lt;C&gt;1&lt;/C&gt;&lt;D xsi:type="xsd:double"&gt;21709.63&lt;/D&gt;&lt;/FQL&gt;&lt;FQL&gt;&lt;Q&gt;180458^P_PRICE_HIGH(1/28/08,1/28/08-14D,,,,"PRICE","INTRA")&lt;/Q&gt;&lt;R&gt;1&lt;/R&gt;&lt;C&gt;1&lt;/C&gt;&lt;D xsi:type="xsd:double"&gt;27637.6&lt;/D&gt;&lt;/FQL&gt;&lt;FQL&gt;&lt;Q&gt;180458^P_PRICE_LOW(1/28/08,1/28/08-14D,,,,"PRICE","INTRA")&lt;/Q&gt;&lt;R&gt;1&lt;/R&gt;&lt;C&gt;1&lt;/C&gt;&lt;D xsi:type="xsd:double"&gt;21709.63&lt;/D&gt;&lt;/FQL&gt;&lt;FQL&gt;&lt;Q&gt;180458^P_PRICE_HIGH(1/29/08,1/29/08-14D,,,,"PRICE","INTRA")&lt;/Q&gt;&lt;R&gt;1&lt;/R&gt;&lt;C&gt;1&lt;/C&gt;&lt;D xsi:type="xsd:double"&gt;27625.83&lt;/D&gt;&lt;/FQL&gt;&lt;FQL&gt;&lt;Q&gt;180458^P_PRICE_LOW(1/29/08,1/29/08-14D,,,,"PRICE","INTRA")&lt;/Q&gt;&lt;R&gt;1&lt;/R&gt;&lt;C&gt;1&lt;/C&gt;&lt;D xsi:type="xsd:double"&gt;21709.63&lt;/D&gt;&lt;/FQL&gt;&lt;FQL&gt;&lt;Q&gt;180458^P_PRICE_HIGH(1/30/08,1/30/08-14D,,,,"PRICE","INTRA")&lt;/Q&gt;&lt;R&gt;1&lt;/R&gt;&lt;C&gt;1&lt;/C&gt;&lt;D xsi:type="xsd:double"&gt;27596.5&lt;/D&gt;&lt;/FQL&gt;&lt;FQL&gt;&lt;Q&gt;180458^P_PRICE_LOW(1/30/08,1/30/08-14D,,,,"PRICE","INTRA")&lt;/Q&gt;&lt;R&gt;1&lt;/R&gt;&lt;C&gt;1&lt;/C&gt;&lt;D xsi:type="xsd:double"&gt;21709.63&lt;/D&gt;&lt;/FQL&gt;&lt;FQL&gt;&lt;Q&gt;180458^P_PRICE_HIGH(1/31/08,1/31/08-14D,,,,"PRICE","INTRA")&lt;/Q&gt;&lt;R&gt;1&lt;/R&gt;&lt;C&gt;1&lt;/C&gt;&lt;D xsi:type="xsd:double"&gt;27593.7&lt;/D&gt;&lt;/FQL&gt;&lt;FQL&gt;&lt;Q&gt;180458^P_PRICE_LOW(1/31/08,1/31/08-14D,,,,"PRICE","INTRA")&lt;/Q&gt;&lt;R&gt;1&lt;/R&gt;&lt;C&gt;1&lt;/C&gt;&lt;D xsi:type="xsd:double"&gt;21709.63&lt;/D&gt;&lt;/FQL&gt;&lt;FQL&gt;&lt;Q&gt;180458^P_PRICE_HIGH(2/01/08,2/01/08-14D,,,,"PRICE","INTRA")&lt;/Q&gt;&lt;R&gt;1&lt;/R&gt;&lt;C&gt;1&lt;/C&gt;&lt;D xsi:type="xsd:double"&gt;27142.88&lt;/D&gt;&lt;/FQL&gt;&lt;FQL&gt;&lt;Q&gt;180458^P_PRICE_LOW(2/01/08,2/01/08-14D,,,,"PRICE","INTRA")&lt;/Q&gt;&lt;R&gt;1&lt;/R&gt;&lt;C&gt;1&lt;/C&gt;&lt;D xsi:type="xsd:double"&gt;21709.63&lt;/D&gt;&lt;/FQL&gt;&lt;FQL&gt;&lt;Q&gt;180458^P_PRICE_HIGH(2/04/08,2/04/08-14D,,,,"PRICE","INTRA")&lt;/Q&gt;&lt;R&gt;1&lt;/R&gt;&lt;C&gt;1&lt;/C&gt;&lt;D xsi:type="xsd:double"&gt;26800.52&lt;/D&gt;&lt;/FQL&gt;&lt;FQL&gt;&lt;Q&gt;180458^P_PRICE_LOW(2/04/08,2/04/08-14D,,,,"PRICE","INTRA")&lt;/Q&gt;&lt;R&gt;1&lt;/R&gt;&lt;C&gt;1&lt;/C&gt;&lt;D xsi:type="xsd:double"&gt;21709.63&lt;/D&gt;&lt;/FQL&gt;&lt;FQL&gt;&lt;Q&gt;180458^P_PRICE_HIGH(2/05/08,2/05/08-14D,,,,"PRICE","INTRA")&lt;/Q&gt;&lt;R&gt;1&lt;/R&gt;&lt;C&gt;1&lt;/C&gt;&lt;D xsi:type="xsd:double"&gt;25381.91&lt;/D&gt;&lt;/FQL&gt;&lt;FQL&gt;&lt;Q&gt;180458^P_PRICE_LOW(2/05/08,2/05/08-14D,,,,"PRICE","INTRA")&lt;/Q&gt;&lt;R&gt;1&lt;/R&gt;&lt;C&gt;1&lt;/C&gt;&lt;D xsi:type="xsd:double"&gt;21709.63&lt;/D&gt;&lt;/FQL&gt;&lt;FQL&gt;&lt;Q&gt;180458^P_PRICE_HIGH(2/06/08,2/06/08-14D,,,,"PRICE","INTRA")&lt;/Q&gt;&lt;R&gt;1&lt;/R&gt;&lt;C&gt;1&lt;/C&gt;&lt;D xsi:type="xsd:double"&gt;25381.91&lt;/D&gt;&lt;/FQL&gt;&lt;FQL&gt;&lt;Q&gt;180458^P_PRICE_LOW(2/06/08,2/06/08-14D,,,,"PRICE","INTRA")&lt;/Q&gt;&lt;R&gt;1&lt;/R&gt;&lt;C&gt;1&lt;/C&gt;&lt;D xsi:type="xsd:double"&gt;21709.63&lt;/D&gt;&lt;/FQL&gt;&lt;FQL&gt;&lt;Q&gt;180458^P_PRICE_HIGH(2/11/08,2/11/08-14D,,,,"PRICE","INTRA")&lt;/Q&gt;&lt;R&gt;1&lt;/R&gt;&lt;C&gt;1&lt;/C&gt;&lt;D xsi:type="xsd:double"&gt;25378.24&lt;/D&gt;&lt;/FQL&gt;&lt;FQL&gt;&lt;Q&gt;180458^P_PRICE_LOW(2/11/08,2/11/08-14D,,,,"PRICE","INTRA")&lt;/Q&gt;&lt;R&gt;1&lt;/R&gt;&lt;C&gt;1&lt;/C&gt;&lt;D xsi:type="xsd:double"&gt;21709.63&lt;/D&gt;&lt;/FQL&gt;&lt;FQL&gt;&lt;Q&gt;180458^P_PRICE_HIGH(2/12/08,2/12/08-14D,,,,"PRICE","INTRA")&lt;/Q&gt;&lt;R&gt;1&lt;/R&gt;&lt;C&gt;1&lt;/C&gt;&lt;D xsi:type="xsd:double"&gt;25243.58&lt;/D&gt;&lt;/FQL&gt;&lt;FQL&gt;&lt;Q&gt;180458^P_PRICE_LOW(2/12/08,2/12/08-14D,,,,"PRICE","INTRA")&lt;/Q&gt;&lt;R&gt;1&lt;/R&gt;&lt;C&gt;1&lt;/C&gt;&lt;D xsi:type="xsd:double"&gt;21709.63&lt;/D&gt;&lt;/FQL&gt;&lt;FQL&gt;&lt;Q&gt;180458^P_PRICE_HIGH(2/13/08,2/13/08-14D,,,,"PRICE","INTRA")&lt;/Q&gt;&lt;R&gt;1&lt;/R&gt;&lt;C&gt;1&lt;/C&gt;&lt;D xsi:type="xsd:double"&gt;25243.58&lt;/D&gt;&lt;/FQL&gt;&lt;FQL&gt;&lt;Q&gt;180458^P_PRICE_LOW(2/13/08,2/13/08-14D,,,,"PRICE","INTRA")&lt;/Q&gt;&lt;R&gt;1&lt;/R&gt;&lt;C&gt;1&lt;/C&gt;&lt;D xsi:type="xsd:double"&gt;21709.63&lt;/D&gt;&lt;/FQL&gt;&lt;FQL&gt;&lt;Q&gt;180458^P_PRICE_HIGH(2/14/08,2/14/08-14D,,,,"PRICE","INTRA")&lt;/Q&gt;&lt;R&gt;1&lt;/R&gt;&lt;C&gt;1&lt;/C&gt;&lt;D xsi:type="xsd:double"&gt;25243.58&lt;/D&gt;&lt;/FQL&gt;&lt;FQL&gt;&lt;Q&gt;180458^P_PRICE_LOW(2/14/08,2/14/08-14D,,,,"PRICE","INTRA")&lt;/Q&gt;&lt;R&gt;1&lt;/R&gt;&lt;C&gt;1&lt;/C&gt;&lt;D xsi:type="xsd:double"&gt;22569.53&lt;/D&gt;&lt;/FQL&gt;&lt;FQL&gt;&lt;Q&gt;180458^P_PRICE_HIGH(2/15/08,2/15/08-14D,,,,"PRICE","INTRA")&lt;/Q&gt;&lt;R&gt;1&lt;/R&gt;&lt;C&gt;1&lt;/C&gt;&lt;D xsi:type="xsd:double"&gt;25243.58&lt;/D&gt;&lt;/FQL&gt;&lt;FQL&gt;&lt;Q&gt;180458^P_PRICE_LOW(2/15/08,2/15/08-14D,,,,"PRICE","INTRA")&lt;/Q&gt;&lt;R&gt;1&lt;/R&gt;&lt;C&gt;1&lt;/C&gt;&lt;D xsi:type="xsd:double"&gt;22569.53&lt;/D&gt;&lt;/FQL&gt;&lt;FQL&gt;&lt;Q&gt;180458^P_PRICE_HIGH(2/18/08,2/18/08-14D,,,,"PRICE","INTRA")&lt;/Q&gt;&lt;R&gt;1&lt;/R&gt;&lt;C&gt;1&lt;/C&gt;&lt;D xsi:type="xsd:double"&gt;25243.58&lt;/D&gt;&lt;/FQL&gt;&lt;FQL&gt;&lt;Q&gt;180458^P_PRICE_LOW(2/18/08,2/18/08-14D,,,,"PRICE","INTRA")&lt;/Q&gt;&lt;R&gt;1&lt;/R&gt;&lt;C&gt;1&lt;/C&gt;&lt;D xsi:type="xsd:double"&gt;22569.53&lt;/D&gt;&lt;/FQL&gt;&lt;FQL&gt;&lt;Q&gt;180458^P_PRICE_HIGH(2/19/08,2/19/08-14D,,,,"PRICE","INTRA")&lt;/Q&gt;&lt;R&gt;1&lt;/R&gt;&lt;C&gt;1&lt;/C&gt;&lt;D xsi:type="xsd:double"&gt;25101.41&lt;/D&gt;&lt;/FQL&gt;&lt;FQL&gt;&lt;Q&gt;180458^P_PRICE_LOW(2/19/08,2/19/08-14D,,,,"PRICE","INTRA")&lt;/Q&gt;&lt;R&gt;1&lt;/R&gt;&lt;C&gt;1&lt;/C&gt;&lt;D xsi:type="xsd:double"&gt;22569.53&lt;/D&gt;&lt;/FQL&gt;&lt;FQL&gt;&lt;Q&gt;180458^P_PRICE_HIGH(2/20/08,2/20/08-14D,,,,"PRICE","INTRA")&lt;/Q&gt;&lt;R&gt;1&lt;/R&gt;&lt;C&gt;1&lt;/C&gt;&lt;D xsi:type="xsd:double"&gt;25101.41&lt;/D&gt;&lt;/FQL&gt;&lt;FQL&gt;&lt;Q&gt;180458^P_PRICE_LOW(2/20/08,2/20/08-14D,,,,"PRICE","INTRA")&lt;/Q&gt;&lt;R&gt;1&lt;/R&gt;&lt;C&gt;1&lt;/C&gt;&lt;D xsi:type="xsd:double"&gt;22569.53&lt;/D&gt;&lt;/FQL&gt;&lt;FQL&gt;&lt;Q&gt;180458^P_PRICE_HIGH(2/21/08,2/21/08-14D,,,,"PRICE","INTRA")&lt;/Q&gt;&lt;R&gt;1&lt;/R&gt;&lt;C&gt;1&lt;/C&gt;&lt;D xsi:type="xsd:double"&gt;25101.41&lt;/D&gt;&lt;/FQL&gt;&lt;FQL&gt;&lt;Q&gt;180458^P_PRICE_LOW(2/21/08,2/21/08-14D,,,,"PRICE","INTRA")&lt;/Q&gt;&lt;R&gt;1&lt;/R&gt;&lt;C&gt;1&lt;/C&gt;&lt;D xsi:type="xsd:double"&gt;22569.53&lt;/D&gt;&lt;/FQL&gt;&lt;FQL&gt;&lt;Q&gt;180458^P_PRICE_HIGH(2/22/08,2/22/08-14D,,,,"PRICE","INTRA")&lt;/Q&gt;&lt;R&gt;1&lt;/R&gt;&lt;C&gt;1&lt;/C&gt;&lt;D xsi:type="xsd:double"&gt;25101.41&lt;/D&gt;&lt;/FQL&gt;&lt;FQL&gt;&lt;Q&gt;180458^P_PRICE_LOW(2/22/08,2/22/08-14D,,,,"PRICE","INTRA")&lt;/Q&gt;&lt;R&gt;1&lt;/R&gt;&lt;C&gt;1&lt;/C&gt;&lt;D xsi:type="xsd:double"&gt;22569.53&lt;/D&gt;&lt;/FQL&gt;&lt;FQL&gt;&lt;Q&gt;180458^P_PRICE_HIGH(2/25/08,2/25/08-14D,,,,"PRICE","INTRA")&lt;/Q&gt;&lt;R&gt;1&lt;/R&gt;&lt;C&gt;1&lt;/C&gt;&lt;D xsi:type="xsd:double"&gt;25101.41&lt;/D&gt;&lt;/FQL&gt;&lt;FQL&gt;&lt;Q&gt;180458^P_PRICE_LOW(2/25/08,2/25/08-14D,,,,"PRICE","INTRA")&lt;/Q&gt;&lt;R&gt;1&lt;/R&gt;&lt;C&gt;1&lt;/C&gt;&lt;D xsi:type="xsd:double"&gt;22569.53&lt;/D&gt;&lt;/FQL&gt;&lt;FQL&gt;&lt;Q&gt;180458^P_PRICE_HIGH(2/26/08,2/26/08-14D,,,,"PRICE","INTRA")&lt;/Q&gt;&lt;R&gt;1&lt;/R&gt;&lt;C&gt;1&lt;/C&gt;&lt;D xsi:type="xsd:double"&gt;25101.41&lt;/D&gt;&lt;/FQL&gt;&lt;FQL&gt;&lt;Q&gt;180458^P_PRICE_LOW(2/26/08,2/26/08-14D,,,,"PRICE","INTRA")&lt;/Q&gt;&lt;R&gt;1&lt;/R&gt;&lt;C&gt;1&lt;/C&gt;&lt;D xsi:type="xsd:double"&gt;22569.53&lt;/D&gt;&lt;/FQL&gt;&lt;FQL&gt;&lt;Q&gt;180458^P_PRICE_HIGH(2/27/08,2/27/08-14D,,,,"PRICE","INTRA")&lt;/Q&gt;&lt;R&gt;1&lt;/R&gt;&lt;C&gt;1&lt;/C&gt;&lt;D xsi:type="xsd:double"&gt;24961.98&lt;/D&gt;&lt;/FQL&gt;&lt;FQL&gt;&lt;Q&gt;180458^P_PRICE_LOW(2/27/08,2/27/08-14D,,,,"PRICE","INTRA")&lt;/Q&gt;&lt;R&gt;1&lt;/R&gt;&lt;C&gt;1&lt;/C&gt;&lt;D xsi:type="xsd:double"&gt;22569.53&lt;/D&gt;&lt;/FQL&gt;&lt;FQL&gt;&lt;Q&gt;180458^P_PRICE_HIGH(2/28/08,2/28/08-14D,,,,"PRICE","INTRA")&lt;/Q&gt;&lt;R&gt;1&lt;/R&gt;&lt;C&gt;1&lt;/C&gt;&lt;D xsi:type="xsd:double"&gt;24841.23&lt;/D&gt;&lt;/FQL&gt;&lt;FQL&gt;&lt;Q&gt;180458^P_PRICE_LOW(2/28/08,2/28/08-14D,,,,"PRICE","INTRA")&lt;/Q&gt;&lt;R&gt;1&lt;/R&gt;&lt;C&gt;1&lt;/C&gt;&lt;D xsi:type="xsd:double"&gt;22569.53&lt;/D&gt;&lt;/FQL&gt;&lt;FQL&gt;&lt;Q&gt;180458^P_PRICE_HIGH(2/29/08,2/29/08-14D,,,,"PRICE","INTRA")&lt;/Q&gt;&lt;R&gt;1&lt;/R&gt;&lt;C&gt;1&lt;/C&gt;&lt;D xsi:type="xsd:double"&gt;24841.23&lt;/D&gt;&lt;/FQL&gt;&lt;FQL&gt;&lt;Q&gt;180458^P_PRICE_LOW(2/29/08,2/29/08-14D,,,,"PRICE","INTRA")&lt;/Q&gt;&lt;R&gt;1&lt;/R&gt;&lt;C&gt;1&lt;/C&gt;&lt;D xsi:type="xsd:double"&gt;22569.53&lt;/D&gt;&lt;/FQL&gt;&lt;FQL&gt;&lt;Q&gt;180458^P_PRICE_HIGH(3/03/08,3/03/08-14D,,,,"PRICE","INTRA")&lt;/Q&gt;&lt;R&gt;1&lt;/R&gt;&lt;C&gt;1&lt;/C&gt;&lt;D xsi:type="xsd:double"&gt;24841.23&lt;/D&gt;&lt;/FQL&gt;&lt;FQL&gt;&lt;Q&gt;180458^P_PRICE_LOW(3/03/08,3/03/08-14D,,,,"PRICE","INTRA")&lt;/Q&gt;&lt;R&gt;1&lt;/R&gt;&lt;C&gt;1&lt;/C&gt;&lt;D xsi:type="xsd:double"&gt;22891.22&lt;/D&gt;&lt;/FQL&gt;&lt;FQL&gt;&lt;Q&gt;180458^P_PRICE_HIGH(3/04/08,3/04/08-14D,,,,"PRICE","INTRA")&lt;/Q&gt;&lt;R&gt;1&lt;/R&gt;&lt;C&gt;1&lt;/C&gt;&lt;D xsi:type="xsd:double"&gt;24841.23&lt;/D&gt;&lt;/FQL&gt;&lt;FQL&gt;&lt;Q&gt;180458^P_PRICE_LOW(3/04/08,3/04/08-14D,,,,"PRICE","INTRA")&lt;/Q&gt;&lt;R&gt;1&lt;/R&gt;&lt;C&gt;1&lt;/C&gt;&lt;D xsi:type="xsd:double"&gt;22938.05&lt;/D&gt;&lt;/FQL&gt;&lt;FQL&gt;&lt;Q&gt;180458^P_PRICE_HIGH(3/05/08,3/05/08-14D,,,,"PRICE","INTRA")&lt;/Q&gt;&lt;R&gt;1&lt;/R&gt;&lt;C&gt;1&lt;/C&gt;&lt;D xsi:type="xsd:double"&gt;24841.23&lt;/D&gt;&lt;/FQL&gt;&lt;FQL&gt;&lt;Q&gt;180458^P_PRICE_LOW(3/05/08,3/05/08-14D,,,,"PRICE","INTRA")&lt;/Q&gt;&lt;R&gt;1&lt;/R&gt;&lt;C&gt;1&lt;/C&gt;&lt;D xsi:type="xsd:double"&gt;22873.31&lt;/D&gt;&lt;/FQL&gt;&lt;FQL&gt;&lt;Q&gt;180458^P_PRICE_HIGH(3/06/08,3/06/08-14D,,,,"PRICE","INTRA")&lt;/Q&gt;&lt;R&gt;1&lt;/R&gt;&lt;C&gt;1&lt;/C&gt;&lt;D xsi:type="xsd:double"&gt;24841.23&lt;/D&gt;&lt;/FQL&gt;&lt;FQL&gt;&lt;Q&gt;180458^P_PRICE_LOW(3/06/08,3/06/08-14D,,,,"PRICE","INTRA")&lt;/Q&gt;&lt;R&gt;1&lt;/R&gt;&lt;C&gt;1&lt;/C&gt;&lt;D xsi:type="xsd:double"&gt;22873.31&lt;/D&gt;&lt;/FQL&gt;&lt;FQL&gt;&lt;Q&gt;180458^P_PRICE_HIGH(3/07/08,3/07/08-14D,,,,"PRICE","INTRA")&lt;/Q&gt;&lt;R&gt;1&lt;/R&gt;&lt;C&gt;1&lt;/C&gt;&lt;D xsi:type="xsd:double"&gt;24841.23&lt;/D&gt;&lt;/FQL&gt;&lt;FQL&gt;&lt;Q&gt;180458^P_PRICE_LOW(3/07/08,3/07/08-14D,,,,"PRICE","INTRA")&lt;/Q&gt;&lt;R&gt;1&lt;/R&gt;&lt;C&gt;1&lt;/C&gt;&lt;D xsi:type="xsd:double"&gt;22447.84&lt;/D&gt;&lt;/FQL&gt;&lt;FQL&gt;&lt;Q&gt;180458^P_PRICE_HIGH(3/10/08,3/10/08-14D,,,,"PRICE","INTRA")&lt;/Q&gt;&lt;R&gt;1&lt;/R&gt;&lt;C&gt;1&lt;/C&gt;&lt;D xsi:type="xsd:double"&gt;24841.23&lt;/D&gt;&lt;/FQL&gt;&lt;FQL&gt;&lt;Q&gt;180458^P_PRICE_LOW(3/10/08,3/10/08-14D,,,,"PRICE","INTRA")&lt;/Q&gt;&lt;R&gt;1&lt;/R&gt;&lt;C&gt;1&lt;/C&gt;&lt;D xsi:type="xsd:double"&gt;22034.76&lt;/D&gt;&lt;/FQL&gt;&lt;FQL&gt;&lt;Q&gt;180458^P_PRICE_HIGH(3/11/08,3/11/08-14D,,,,"PRICE","INTRA")&lt;/Q&gt;&lt;R&gt;1&lt;/R&gt;&lt;C&gt;1&lt;/C&gt;&lt;D xsi:type="xsd:double"&gt;24841.23&lt;/D&gt;&lt;/FQL&gt;&lt;FQL&gt;&lt;Q&gt;180458^P_PRICE_LOW(3/11/08,3/11/08-14D,,,,"PRICE","INTRA")&lt;/Q&gt;&lt;R&gt;1&lt;/R&gt;&lt;C&gt;1&lt;/C&gt;&lt;D xsi:type="xsd:double"&gt;22034.76&lt;/D&gt;&lt;/FQL&gt;&lt;FQL&gt;&lt;Q&gt;180458^P_PRICE_HIGH(3/12/08,3/12/08-14D,,,,"PRICE","INTRA")&lt;/Q&gt;&lt;R&gt;1&lt;/R&gt;&lt;C&gt;1&lt;/C&gt;&lt;D xsi:type="xsd:double"&gt;24841.23&lt;/D&gt;&lt;/FQL&gt;&lt;FQL&gt;&lt;Q&gt;180458^P_PRICE_LOW(3/12/08,3/12/08-14D,,,,"PRICE","INTRA")&lt;/Q&gt;&lt;R&gt;1&lt;/R&gt;&lt;C&gt;1&lt;/C&gt;&lt;D xsi:type="xsd:double"&gt;22034.76&lt;/D&gt;&lt;/FQL&gt;&lt;FQL&gt;&lt;Q&gt;180458^P_PRICE_HIGH(3/13/08,3/13/08-14D,,,,"PRICE","INTRA")&lt;/Q&gt;&lt;R&gt;1&lt;/R&gt;&lt;C&gt;1&lt;/C&gt;&lt;D xsi:type="xsd:double"&gt;24841.23&lt;/D&gt;&lt;/FQL&gt;&lt;FQL&gt;&lt;Q&gt;180458^P_PRICE_LOW(3/13/08,3/13/08-14D,,,,"PRICE","INTRA")&lt;/Q&gt;&lt;R&gt;1&lt;/R&gt;&lt;C&gt;1&lt;/C&gt;&lt;D xsi:type="xsd:double"&gt;22034.76&lt;/D&gt;&lt;/FQL&gt;&lt;FQL&gt;&lt;Q&gt;180458^P_PRICE_HIGH(3/14/08,3/14/08-14D,,,,"PRICE","INTRA")&lt;/Q&gt;&lt;R&gt;1&lt;/R&gt;&lt;C&gt;1&lt;/C&gt;&lt;D xsi:type="xsd:double"&gt;24841.23&lt;/D&gt;&lt;/FQL&gt;&lt;FQL&gt;&lt;Q&gt;180458^P_PRICE_LOW(3/14/08,3/14/08-14D,,,,"PRICE","INTRA")&lt;/Q&gt;&lt;R&gt;1&lt;/R&gt;&lt;C&gt;1&lt;/C&gt;&lt;D xsi:type="xsd:double"&gt;22034.76&lt;/D&gt;&lt;/FQL&gt;&lt;FQL&gt;&lt;Q&gt;180458^P_PRICE_HIGH(3/17/08,3/17/08-14D,,,,"PRICE","INTRA")&lt;/Q&gt;&lt;R&gt;1&lt;/R&gt;&lt;C&gt;1&lt;/C&gt;&lt;D xsi:type="xsd:double"&gt;24841.23&lt;/D&gt;&lt;/FQL&gt;&lt;FQL&gt;&lt;Q&gt;180458^P_PRICE_LOW(3/17/08,3/17/08-14D,,,,"PRICE","INTRA")&lt;/Q&gt;&lt;R&gt;1&lt;/R&gt;&lt;C&gt;1&lt;/C&gt;&lt;D xsi:type="xsd:double"&gt;21041.26&lt;/D&gt;&lt;/FQL&gt;&lt;FQL&gt;&lt;Q&gt;180458^P_PRICE_HIGH(3/18/08,3/18/08-14D,,,,"PRICE","INTRA")&lt;/Q&gt;&lt;R&gt;1&lt;/R&gt;&lt;C&gt;1&lt;/C&gt;&lt;D xsi:type="xsd:double"&gt;24841.23&lt;/D&gt;&lt;/FQL&gt;&lt;FQL&gt;&lt;Q&gt;180458^P_PRICE_LOW(3/18/08,3/18/08-14D,,,,"PRICE","INTRA")&lt;/Q&gt;&lt;R&gt;1&lt;/R&gt;&lt;C&gt;1&lt;/C&gt;&lt;D xsi:type="xsd:double"&gt;20572.92&lt;/D&gt;&lt;/FQL&gt;&lt;FQL&gt;&lt;Q&gt;180458^P_PRICE_HIGH(3/19/08,3/19/08-14D,,,,"PRICE","INTRA")&lt;/Q&gt;&lt;R&gt;1&lt;/R&gt;&lt;C&gt;1&lt;/C&gt;&lt;D xsi:type="xsd:double"&gt;24841.23&lt;/D&gt;&lt;/FQL&gt;&lt;FQL&gt;&lt;Q&gt;180458^P_PRICE_LOW(3/19/08,3/19/08-14D,,,,"PRICE","INTRA")&lt;/Q&gt;&lt;R&gt;1&lt;/R&gt;&lt;C&gt;1&lt;/C&gt;&lt;D xsi:type="xsd:double"&gt;20572.92&lt;/D&gt;&lt;/FQL&gt;&lt;FQL&gt;&lt;Q&gt;180458^P_PRICE_HIGH(3/20/08,3/20/08-14D,,,,"PRICE","INTRA")&lt;/Q&gt;&lt;R&gt;1&lt;/R&gt;&lt;C&gt;1&lt;/C&gt;&lt;D xsi:type="xsd:double"&gt;24370.69&lt;/D&gt;&lt;/FQL&gt;&lt;FQL&gt;&lt;Q&gt;180458^P_PRICE_LOW(3/20/08,3/20/08-14D,,,,"PRICE","INTRA")&lt;/Q&gt;&lt;R&gt;1&lt;/R&gt;&lt;C&gt;1&lt;/C&gt;&lt;D xsi:type="xsd:double"&gt;20572.92&lt;/D&gt;&lt;/FQL&gt;&lt;FQL&gt;&lt;Q&gt;180458^P_PRICE_HIGH(3/25/08,3/25/08-14D,,,,"PRICE","INTRA")&lt;/Q&gt;&lt;R&gt;1&lt;/R&gt;&lt;C&gt;1&lt;/C&gt;&lt;D xsi:type="xsd:double"&gt;23923.2&lt;/D&gt;&lt;/FQL&gt;&lt;FQL&gt;&lt;Q&gt;180458^P_PRICE_LOW(3/25/08,3/25/08-14D,,,,"PRICE","INTRA")&lt;/Q&gt;&lt;R&gt;1&lt;/R&gt;&lt;C&gt;1&lt;/C&gt;&lt;D xsi:type="xsd:double"&gt;20572.92&lt;/D&gt;&lt;/FQL&gt;&lt;FQL&gt;&lt;Q&gt;180458^P_PRICE_HIGH(3/26/08,3/26/08-14D,,,,"PRICE","INTRA")&lt;/Q&gt;&lt;R&gt;1&lt;/R&gt;&lt;C&gt;1&lt;/C&gt;&lt;D xsi:type="xsd:double"&gt;23923.2&lt;/D&gt;&lt;/FQL&gt;&lt;FQL&gt;&lt;Q&gt;180458^P_PRICE_LOW(3/26/08,3/26/08-14D,,,,"PRICE","INTRA")&lt;/Q&gt;&lt;R&gt;1&lt;/R&gt;&lt;C&gt;1&lt;/C&gt;&lt;D xsi:type="xsd:double"&gt;20572.92&lt;/D&gt;&lt;/FQL&gt;&lt;FQL&gt;&lt;Q&gt;180458^P_PRICE_HIGH(3/27/08,3/27/08-14D,,,,"PRICE","INTRA")&lt;/Q&gt;&lt;R&gt;1&lt;/R&gt;&lt;C&gt;1&lt;/C&gt;&lt;D xsi:type="xsd:double"&gt;23737.65&lt;/D&gt;&lt;/FQL&gt;&lt;FQL&gt;&lt;Q&gt;180458^P_PRICE_LOW(3/27/08,3/27/08-14D,,,,"PRICE","INTRA")&lt;/Q&gt;&lt;R&gt;1&lt;/R&gt;&lt;C&gt;1&lt;/C&gt;&lt;D xsi:type="xsd:double"&gt;20572.92&lt;/D&gt;&lt;/FQL&gt;&lt;FQL&gt;&lt;Q&gt;180458^P_PRICE_HIGH(3/28/08,3/28/08-14D,,,,"PRICE","INTRA")&lt;/Q&gt;&lt;R&gt;1&lt;/R&gt;&lt;C&gt;1&lt;/C&gt;&lt;D xsi:type="xsd:double"&gt;23737.65&lt;/D&gt;&lt;/FQL&gt;&lt;FQL&gt;&lt;Q&gt;180458^P_PRICE_LOW(3/28/08,3/28/08-14D,,,,"PRICE","INTRA")&lt;/Q&gt;&lt;R&gt;1&lt;/R&gt;&lt;C&gt;1&lt;/C&gt;&lt;D xsi:type="xsd:double"&gt;20572.92&lt;/D&gt;&lt;/FQL&gt;&lt;FQL&gt;&lt;Q&gt;180458^P_PRICE_HIGH(3/31/08,3/31/08-14D,,,,"PRICE","INTRA")&lt;/Q&gt;&lt;R&gt;1&lt;/R&gt;&lt;C&gt;1&lt;/C&gt;&lt;D xsi:type="xsd:double"&gt;23737.65&lt;/D&gt;&lt;/FQL&gt;&lt;FQL&gt;&lt;Q&gt;180458^P_PRICE_LOW(3/31/08,3/31/08-14D,,,,"PRICE","INTRA")&lt;/Q&gt;&lt;R&gt;1&lt;/R&gt;&lt;C&gt;1&lt;/C&gt;&lt;D xsi:type="xsd:double"&gt;20572.92&lt;/D&gt;&lt;/FQL&gt;&lt;FQL&gt;&lt;Q&gt;180458^P_PRICE_HIGH(4/01/08,4/01/08-14D,,,,"PRICE","INTRA")&lt;/Q&gt;&lt;R&gt;1&lt;/R&gt;&lt;C&gt;1&lt;/C&gt;&lt;D xsi:type="xsd:double"&gt;23737.65&lt;/D&gt;&lt;/FQL&gt;&lt;FQL&gt;&lt;Q&gt;180458^P_PRICE_LOW(4/01/08,4/01/08-14D,,,,"PRICE","INTRA")&lt;/Q&gt;&lt;R&gt;1&lt;/R&gt;&lt;C&gt;1&lt;/C&gt;&lt;D xsi:type="xsd:double"&gt;20572.92&lt;/D&gt;&lt;/FQL&gt;&lt;FQL&gt;&lt;Q&gt;180458^P_PRICE_HIGH(4/02/08,4/02/08-14D,,,,"PRICE","INTRA")&lt;/Q&gt;&lt;R&gt;1&lt;/R&gt;&lt;C&gt;1&lt;/C&gt;&lt;D xsi:type="xsd:double"&gt;24195.32&lt;/D&gt;&lt;/FQL&gt;&lt;FQL&gt;&lt;Q&gt;180458^P_PRICE_LOW(4/02/08,4/02/08-14D,,,,"PRICE","INTRA")&lt;/Q&gt;&lt;R&gt;1&lt;/R&gt;&lt;C&gt;1&lt;/C&gt;&lt;D xsi:type="xsd:double"&gt;20572.92&lt;/D&gt;&lt;/FQL&gt;&lt;FQL&gt;&lt;Q&gt;180458^P_PRICE_HIGH(4/03/08,4/03/08-14D,,,,"PRICE","INTRA")&lt;/Q&gt;&lt;R&gt;1&lt;/R&gt;&lt;C&gt;1&lt;/C&gt;&lt;D xsi:type="xsd:double"&gt;24334.19&lt;/D&gt;&lt;/FQL&gt;&lt;FQL&gt;&lt;Q&gt;180458^P_PRICE_LOW(4/03/08,4/03/08-14D,,,,"PRICE","INTRA")&lt;/Q&gt;&lt;R&gt;1&lt;/R&gt;&lt;C&gt;1&lt;/C&gt;&lt;D xsi:type="xsd:double"&gt;20572.92&lt;/D&gt;&lt;/FQL&gt;&lt;FQL&gt;&lt;Q&gt;180458^P_PRICE_HIGH(4/07/08,4/07/08-14D,,,,"PRICE","INTRA")&lt;/Q&gt;&lt;R&gt;1&lt;/R&gt;&lt;C&gt;1&lt;/C&gt;&lt;D xsi:type="xsd:double"&gt;24642.02&lt;/D&gt;&lt;/FQL&gt;&lt;FQL&gt;&lt;Q&gt;180458^P_PRICE_LOW(4/07/08,4/07/08-14D,,,,"PRICE","INTRA")&lt;/Q&gt;&lt;R&gt;1&lt;/R&gt;&lt;C&gt;1&lt;/C&gt;&lt;D xsi:type="xsd:double"&gt;20572.92&lt;/D&gt;&lt;/FQL&gt;&lt;FQL&gt;&lt;Q&gt;180458^P_PRICE_HIGH(4/08/08,4/08/08-14D,,,,"PRICE","INTRA")&lt;/Q&gt;&lt;R&gt;1&lt;/R&gt;&lt;C&gt;1&lt;/C&gt;&lt;D xsi:type="xsd:double"&gt;24642.02&lt;/D&gt;&lt;/FQL&gt;&lt;FQL&gt;&lt;Q&gt;180458^P_PRICE_LOW(4/08/08,4/08/08-14D,,,,"PRICE","INTRA")&lt;/Q&gt;&lt;R&gt;1&lt;/R&gt;&lt;C&gt;1&lt;/C&gt;&lt;D xsi:type="xsd:double"&gt;20572.92&lt;/D&gt;&lt;/FQL&gt;&lt;FQL&gt;&lt;Q&gt;180458^P_PRICE_HIGH(4/09/08,4/09/08-14D,,,,"PRICE","INTRA")&lt;/Q&gt;&lt;R&gt;1&lt;/R&gt;&lt;C&gt;1&lt;/C&gt;&lt;D xsi:type="xsd:double"&gt;24642.02&lt;/D&gt;&lt;/FQL&gt;&lt;FQL&gt;&lt;Q&gt;180458^P_PRICE_LOW(4/09/08,4/09/08-14D,,,,"PRICE","INTRA")&lt;/Q&gt;&lt;R&gt;1&lt;/R&gt;&lt;C&gt;1&lt;/C&gt;&lt;D xsi:type="xsd:double"&gt;20572.92&lt;/D&gt;&lt;/FQL&gt;&lt;FQL&gt;&lt;Q&gt;180458^P_PRICE_HIGH(4/10/08,4/10/08-14D,,,,"PRICE","INTRA")&lt;/Q&gt;&lt;R&gt;1&lt;/R&gt;&lt;C&gt;1&lt;/C&gt;&lt;D xsi:type="xsd:double"&gt;24642.02&lt;/D&gt;&lt;/FQL&gt;&lt;FQL&gt;&lt;Q&gt;180458^P_PRICE_LOW(4/10/08,4/10/08-14D,,,,"PRICE","INTRA")&lt;/Q&gt;&lt;R&gt;1&lt;/R&gt;&lt;C&gt;1&lt;/C&gt;&lt;D xsi:type="xsd:double"&gt;20572.92&lt;/D&gt;&lt;/FQL&gt;&lt;FQL&gt;&lt;Q&gt;180458^P_PRICE_HIGH(4/11/08,4/11/08-14D,,,,"PRICE","INTRA")&lt;/Q&gt;&lt;R&gt;1&lt;/R&gt;&lt;C&gt;1&lt;/C&gt;&lt;D xsi:type="xsd:double"&gt;24681.46&lt;/D&gt;&lt;/FQL&gt;&lt;FQL&gt;&lt;Q&gt;180458^P_PRICE_LOW(4/11/08,4/11/08-14D,,,,"PRICE","INTRA")&lt;/Q&gt;&lt;R&gt;1&lt;/R&gt;&lt;C&gt;1&lt;/C&gt;&lt;D xsi:type="xsd:double"&gt;20896.14&lt;/D&gt;&lt;/FQL&gt;&lt;FQL&gt;&lt;Q&gt;180458^P_PRICE_HIGH(4/14/08,4/14/08-14D,,,,"PRICE","INTRA")&lt;/Q&gt;&lt;R&gt;1&lt;/R&gt;&lt;C&gt;1&lt;/C&gt;&lt;D xsi:type="xsd:double"&gt;24681.46&lt;/D&gt;&lt;/FQL&gt;&lt;FQL&gt;&lt;Q&gt;180458^P_PRICE_LOW(4/14/08,4/14/08-14D,,,,"PRICE","INTRA")&lt;/Q&gt;&lt;R&gt;1&lt;/R&gt;&lt;C&gt;1&lt;/C&gt;&lt;D xsi:type="xsd:double"&gt;20896.14&lt;/D&gt;&lt;/FQL&gt;&lt;FQL&gt;&lt;Q&gt;180458^P_PRICE_HIGH(4/15/08,4/15/08-14D,,,,"PRICE","INTRA")&lt;/Q&gt;&lt;R&gt;1&lt;/R&gt;&lt;C&gt;1&lt;/C&gt;&lt;D xsi:type="xsd:double"&gt;24681.46&lt;/D&gt;&lt;/FQL&gt;&lt;FQL&gt;&lt;Q&gt;180458^P_PRICE_LOW(4/15/08,4/15/08-14D,,,,"PRICE","INTRA")&lt;/Q&gt;&lt;R&gt;1&lt;/R&gt;&lt;C&gt;1&lt;/C&gt;&lt;D xsi:type="xsd:double"&gt;21691.55&lt;/D&gt;&lt;/FQL&gt;&lt;FQL&gt;&lt;Q&gt;180458^P_PRICE_HIGH(4/16/08,4/16/08-14D,,,,"PRICE","INTRA")&lt;/Q&gt;&lt;R&gt;1&lt;/R&gt;&lt;C&gt;1&lt;/C&gt;&lt;D xsi:type="xsd:double"&gt;24681.46&lt;/D&gt;&lt;/FQL&gt;&lt;FQL&gt;&lt;Q&gt;180458^P_PRICE_LOW(4/16/08,4/16/08-14D,,,,"PRICE","INTRA")&lt;/Q&gt;&lt;R&gt;1&lt;/R&gt;&lt;C&gt;1&lt;/C&gt;&lt;D xsi:type="xsd:double"&gt;22205.2&lt;/D&gt;&lt;/FQL&gt;&lt;FQL&gt;&lt;Q&gt;180458^P_PRICE_HIGH(4/17/08,4/17/08-14D,,,,"PRICE","INTRA")&lt;/Q&gt;&lt;R&gt;1&lt;/R&gt;&lt;C&gt;1&lt;/C&gt;&lt;D xsi:type="xsd:double"&gt;24681.46&lt;/D&gt;&lt;/FQL&gt;&lt;FQL&gt;&lt;Q&gt;180458^P_PRICE_LOW(4/17/08,4/17/08-14D,,,,"PRICE","INTRA")&lt;/Q&gt;&lt;R&gt;1&lt;/R&gt;&lt;C&gt;1&lt;/C&gt;&lt;D xsi:type="xsd:double"&gt;22205.2&lt;/D&gt;&lt;/FQL&gt;&lt;FQL&gt;&lt;Q&gt;180458^P_PRICE_HIGH(4/18/08,4/18/08-14D,,,,"PRICE","INTRA")&lt;/Q&gt;&lt;R&gt;1&lt;/R&gt;&lt;C&gt;1&lt;/C&gt;&lt;D xsi:type="xsd:double"&gt;24681.46&lt;/D&gt;&lt;/FQL&gt;&lt;FQL&gt;&lt;Q&gt;180458^P_PRICE_LOW(4/18/08,4/18/08-14D,,,,"PRICE","INTRA")&lt;/Q&gt;&lt;R&gt;1&lt;/R&gt;&lt;C&gt;1&lt;/C&gt;&lt;D xsi:type="xsd:double"&gt;22700.5&lt;/D&gt;&lt;/FQL&gt;&lt;FQL&gt;&lt;Q&gt;180458^P_PRICE_HIGH(4/21/08,4/21/08-14D,,,,"PRICE","INTRA")&lt;/Q&gt;&lt;R&gt;1&lt;/R&gt;&lt;C&gt;1&lt;/C&gt;&lt;D xsi:type="xsd:double"&gt;24887.11&lt;/D&gt;&lt;/FQL&gt;&lt;FQL&gt;&lt;Q&gt;180458^P_PRICE_LOW(4/21/08,4/21/08-14D,,,,"PRICE","INTRA")&lt;/Q&gt;&lt;R&gt;1&lt;/R&gt;&lt;C&gt;1&lt;/C&gt;&lt;D xsi:type="xsd:double"&gt;22700.5&lt;/D&gt;&lt;/FQL&gt;&lt;FQL&gt;&lt;Q&gt;180458^P_PRICE_HIGH(4/22/08,4/22/08-14D,,,,"PRICE","INTRA")&lt;/Q&gt;&lt;R&gt;1&lt;/R&gt;&lt;C&gt;1&lt;/C&gt;&lt;D xsi:type="xsd:double"&gt;24965.74&lt;/D&gt;&lt;/FQL&gt;&lt;FQL&gt;&lt;Q&gt;180458^P_PRICE_LOW(4/22/08,4/22/08-14D,,,,"PRICE","INTRA")&lt;/Q&gt;&lt;R&gt;1&lt;/R&gt;&lt;C&gt;1&lt;/C&gt;&lt;D xsi:type="xsd:double"&gt;22700.5&lt;/D&gt;&lt;/FQL&gt;&lt;FQL&gt;&lt;Q&gt;180458^P_PRICE_HIGH(4/23/08,4/23/08-14D,,,,"PRICE","INTRA")&lt;/Q&gt;&lt;R&gt;1&lt;/R&gt;&lt;C&gt;1&lt;/C&gt;&lt;D xsi:type="xsd:double"&gt;25361.29&lt;/D&gt;&lt;/FQL&gt;&lt;FQL&gt;&lt;Q&gt;180458^P_PRICE_LOW(4/23/08,4/23/08-14D,,,,"PRICE","INTRA")&lt;/Q&gt;&lt;R&gt;1&lt;/R&gt;&lt;C&gt;1&lt;/C&gt;&lt;D xsi:type="xsd:double"&gt;23613.49&lt;/D&gt;&lt;/FQL&gt;&lt;FQL&gt;&lt;Q&gt;180458^P_PRICE_HIGH(4/24/08,4/24/08-14D,,,,"PRICE","INTRA")&lt;/Q&gt;&lt;R&gt;1&lt;/R&gt;&lt;C&gt;1&lt;/C&gt;&lt;D xsi:type="xsd:double"&gt;25861.68&lt;/D&gt;&lt;/FQL&gt;&lt;FQL&gt;&lt;Q&gt;180458^P_PRICE_LOW(4/24/08,4/24/08-14D,,,,"PRICE","INTRA")&lt;/Q&gt;&lt;R&gt;1&lt;/R&gt;&lt;C&gt;1&lt;/C&gt;&lt;D xsi:type="xsd:double"&gt;23613.49&lt;/D&gt;&lt;/FQL&gt;&lt;FQL&gt;&lt;Q&gt;180458^P_PRICE_HIGH(4/25/08,4/25/08-14D,,,,"PRICE","INTRA")&lt;/Q&gt;&lt;R&gt;1&lt;/R&gt;&lt;C&gt;1&lt;/C&gt;&lt;D xsi:type="xsd:double"&gt;25861.68&lt;/D&gt;&lt;/FQL&gt;&lt;FQL&gt;&lt;Q&gt;180458^P_PRICE_LOW(4/25/08,4/25/08-14D,,,,"PRICE","INTRA")&lt;/Q&gt;&lt;R&gt;1&lt;/R&gt;&lt;C&gt;1&lt;/C&gt;&lt;D xsi:type="xsd:double"&gt;23613.49&lt;/D&gt;&lt;/FQL&gt;&lt;FQL&gt;&lt;Q&gt;180458^P_PRICE_HIGH(4/28/08,4/28/08-14D,,,,"PRICE","INTRA")&lt;/Q&gt;&lt;R&gt;1&lt;/R&gt;&lt;C&gt;1&lt;/C&gt;&lt;D xsi:type="xsd:double"&gt;25861.68&lt;/D&gt;&lt;/FQL&gt;&lt;FQL&gt;&lt;Q&gt;180458^P_PRICE_LOW(4/28/08,4/28/08-14D,,,,"PRICE","INTRA")&lt;/Q&gt;&lt;R&gt;1&lt;/R&gt;&lt;C&gt;1&lt;/C&gt;&lt;D xsi:type="xsd:double"&gt;23613.49&lt;/D&gt;&lt;/FQL&gt;&lt;FQL&gt;&lt;Q&gt;180458^P_PRICE_HIGH(4/29/08,4/29/08-14D,,,,"PRICE","INTRA")&lt;/Q&gt;&lt;R&gt;1&lt;/R&gt;&lt;C&gt;1&lt;/C&gt;&lt;D xsi:type="xsd:double"&gt;26038.58&lt;/D&gt;&lt;/FQL&gt;&lt;FQL&gt;&lt;Q&gt;180458^P_PRICE_LOW(4/29/08,4/29/08-14D,,,,"PRICE","INTRA")&lt;/Q&gt;&lt;R&gt;1&lt;/R&gt;&lt;C&gt;1&lt;/C&gt;&lt;D xsi:type="xsd:double"&gt;23613.49&lt;/D&gt;&lt;/FQL&gt;&lt;FQL&gt;&lt;Q&gt;180458^P_PRICE_HIGH(4/30/08,4/30/08-14D,,,,"PRICE","INTRA")&lt;/Q&gt;&lt;R&gt;1&lt;/R&gt;&lt;C&gt;1&lt;/C&gt;&lt;D xsi:type="xsd:double"&gt;26066.5&lt;/D&gt;&lt;/FQL&gt;&lt;FQL&gt;&lt;Q&gt;180458^P_PRICE_LOW(4/30/08,4/30/08-14D,,,,"PRICE","INTRA")&lt;/Q&gt;&lt;R&gt;1&lt;/R&gt;&lt;C&gt;1&lt;/C&gt;&lt;D xsi:type="xsd:double"&gt;23613.49&lt;/D&gt;&lt;/FQL&gt;&lt;FQL&gt;&lt;Q&gt;180458^P_PRICE_HIGH(5/02/08,5/02/08-14D,,,,"PRICE","INTRA")&lt;/Q&gt;&lt;R&gt;1&lt;/R&gt;&lt;C&gt;1&lt;/C&gt;&lt;D xsi:type="xsd:double"&gt;26374.09&lt;/D&gt;&lt;/FQL&gt;&lt;FQL&gt;&lt;Q&gt;180458^P_PRICE_LOW(5/02/08,5/02/08-14D,,,,"PRICE","INTRA")&lt;/Q&gt;&lt;R&gt;1&lt;/R&gt;&lt;C&gt;1&lt;/C&gt;&lt;D xsi:type="xsd:double"&gt;23613.49&lt;/D&gt;&lt;/FQL&gt;&lt;FQL&gt;&lt;Q&gt;180458^P_PRICE_HIGH(5/05/08,5/05/08-14D,,,,"PRICE","INTRA")&lt;/Q&gt;&lt;R&gt;1&lt;/R&gt;&lt;C&gt;1&lt;/C&gt;&lt;D xsi:type="xsd:double"&gt;26387.37&lt;/D&gt;&lt;/FQL&gt;&lt;FQL&gt;&lt;Q&gt;180458^P_PRICE_LOW(5/05/08,5/05/08-14D,,,,"PRICE","INTRA")&lt;/Q&gt;&lt;R&gt;1&lt;/R&gt;&lt;C&gt;1&lt;/C&gt;&lt;D xsi:type="xsd:double"&gt;23613.49&lt;/D&gt;&lt;/FQL&gt;&lt;FQL&gt;&lt;Q&gt;180458^P_PRICE_HIGH(5/06/08,5/06/08-14D,,,,"PRICE","INTRA")&lt;/Q&gt;&lt;R&gt;1&lt;/R&gt;&lt;C&gt;1&lt;/C&gt;&lt;D xsi:type="xsd:double"&gt;26387.37&lt;/D&gt;&lt;/FQL&gt;&lt;FQL&gt;&lt;Q&gt;180458^P_PRICE_LOW(5/06/08,5/06/08-14D,,,,"PRICE","INTRA")&lt;/Q&gt;&lt;R&gt;1&lt;/R&gt;&lt;C&gt;1&lt;/C&gt;&lt;D xsi:type="xsd:double"&gt;23613.49&lt;/D&gt;&lt;/FQL&gt;&lt;FQL&gt;&lt;Q&gt;180458^P_PRICE_HIGH(5/07/08,5/07/08-14D,,,,"PRICE","INTRA")&lt;/Q&gt;&lt;R&gt;1&lt;/R&gt;&lt;C&gt;1&lt;/C&gt;&lt;D xsi:type="xsd:double"&gt;26387.37&lt;/D&gt;&lt;/FQL&gt;&lt;FQL&gt;&lt;Q&gt;180458^P_PRICE_LOW(5/07/08,5/07/08-14D,,,,"PRICE","INTRA")&lt;/Q&gt;&lt;R&gt;1&lt;/R&gt;&lt;C&gt;1&lt;/C&gt;&lt;D xsi:type="xsd:double"&gt;23749.68&lt;/D&gt;&lt;/FQL&gt;&lt;FQL&gt;&lt;Q&gt;180458^P_PRICE_HIGH(5/08/08,5/08/08-14D,,,,"PRICE","INTRA")&lt;/Q&gt;&lt;R&gt;1&lt;/R&gt;&lt;C&gt;1&lt;/C&gt;&lt;D xsi:type="xsd:double"&gt;26387.37&lt;/D&gt;&lt;/FQL&gt;&lt;FQL&gt;&lt;Q&gt;180458^P_PRICE_LOW(5/08/08,5/08/08-14D,,,,"PRICE","INTRA")&lt;/Q&gt;&lt;R&gt;1&lt;/R&gt;&lt;C&gt;1&lt;/C&gt;&lt;D xsi:type="xsd:double"&gt;24107.24&lt;/D&gt;&lt;/FQL&gt;&lt;FQL&gt;&lt;Q&gt;180458^P_PRICE_HIGH(5/09/08,5/09/08-14D,,,,"PRICE","INTRA")&lt;/Q&gt;&lt;R&gt;1&lt;/R&gt;&lt;C&gt;1&lt;/C&gt;&lt;D xsi:type="xsd:double"&gt;26387.37&lt;/D&gt;&lt;/FQL&gt;&lt;FQL&gt;&lt;Q&gt;180458^P_PRICE_LOW(5/09/08,5/09/08-14D,,,,"PRICE","INTRA")&lt;/Q&gt;&lt;R&gt;1&lt;/R&gt;&lt;C&gt;1&lt;/C&gt;&lt;D xsi:type="xsd:double"&gt;24107.24&lt;/D&gt;&lt;/FQL&gt;&lt;FQL&gt;&lt;Q&gt;180458^P_PRICE_HIGH(5/13/08,5/13/08-14D,,,,"PRICE","INTRA")&lt;/Q&gt;&lt;R&gt;1&lt;/R&gt;&lt;C&gt;1&lt;/C&gt;&lt;D xsi:type="xsd:double"&gt;26387.37&lt;/D&gt;&lt;/FQL&gt;&lt;FQL&gt;&lt;Q&gt;180458^P_PRICE_LOW(5/13/08,5/13/08-14D,,,,"PRICE","INTRA")&lt;/Q&gt;&lt;R&gt;1&lt;/R&gt;&lt;C&gt;1&lt;/C&gt;&lt;D xsi:type="xsd:double"&gt;24413.25&lt;/D&gt;&lt;/FQL&gt;&lt;FQL&gt;&lt;Q&gt;180458^P_PRICE_HIGH(5/14/08,5/14/08-14D,,,,"PRICE","INTRA")&lt;/Q&gt;&lt;R&gt;1&lt;/R&gt;&lt;C&gt;1&lt;/C&gt;&lt;D xsi:type="xsd:double"&gt;26387.37&lt;/D&gt;&lt;/FQL&gt;&lt;FQL&gt;&lt;Q&gt;180458^P_PRICE_LOW(5/14/08,5/14/08-14D,,,,"PRICE","INTRA")&lt;/Q&gt;&lt;R&gt;1&lt;/R&gt;&lt;C&gt;1&lt;/C&gt;&lt;D xsi:type="xsd:double"&gt;24413.25&lt;/D&gt;&lt;/FQL&gt;&lt;FQL&gt;&lt;Q&gt;180458^P_PRICE_HIGH(5/15/08,5/15/08-14D,,,,"PRICE","INTRA")&lt;/Q&gt;&lt;R&gt;1&lt;/R&gt;&lt;C&gt;1&lt;/C&gt;&lt;D xsi:type="xsd:double"&gt;26387.37&lt;/D&gt;&lt;/FQL&gt;&lt;FQL&gt;&lt;Q&gt;180458^P_PRICE_LOW(5/15/08,5/15/08-14D,,,,"PRICE","INTRA")&lt;/Q&gt;&lt;R&gt;1&lt;/R&gt;&lt;C&gt;1&lt;/C&gt;&lt;D xsi:type="xsd:double"&gt;24911.33&lt;/D&gt;&lt;/FQL&gt;&lt;FQL&gt;&lt;Q&gt;180458^P_PRICE_HIGH(5/16/08,5/16/08-14D,,,,"PRICE","INTRA")&lt;/Q&gt;&lt;R&gt;1&lt;/R&gt;&lt;C&gt;1&lt;/C&gt;&lt;D xsi:type="xsd:double"&gt;26387.37&lt;/D&gt;&lt;/FQL&gt;&lt;FQL&gt;&lt;Q&gt;180458^P_PRICE_LOW(5/16/08,5/16/08-14D,,,,"PRICE","INTRA")&lt;/Q&gt;&lt;R&gt;1&lt;/R&gt;&lt;C&gt;1&lt;/C&gt;&lt;D xsi:type="xsd:double"&gt;24911.33&lt;/D&gt;&lt;/FQL&gt;&lt;FQL&gt;&lt;Q&gt;180458^P_PRICE_HIGH(5/19/08,5/19/08-14D,,,,"PRICE","INTRA")&lt;/Q&gt;&lt;R&gt;1&lt;/R&gt;&lt;C&gt;1&lt;/C&gt;&lt;D xsi:type="xsd:double"&gt;26387.37&lt;/D&gt;&lt;/FQL&gt;&lt;FQL&gt;&lt;Q&gt;180458^P_PRICE_LOW(5/19/08,5/19/08-14D,,,,"PRICE","INTRA")&lt;/Q&gt;&lt;R&gt;1&lt;/R&gt;&lt;C&gt;1&lt;/C&gt;&lt;D xsi:type="xsd:double"&gt;24911.33&lt;/D&gt;&lt;/FQL&gt;&lt;FQL&gt;&lt;Q&gt;180458^P_PRICE_HIGH(5/20/08,5/20/08-14D,,,,"PRICE","INTRA")&lt;/Q&gt;&lt;R&gt;1&lt;/R&gt;&lt;C&gt;1&lt;/C&gt;&lt;D xsi:type="xsd:double"&gt;26387.37&lt;/D&gt;&lt;/FQL&gt;&lt;FQL&gt;&lt;Q&gt;180458^P_PRICE_LOW(5/20/08,5/20/08-14D,,,,"PRICE","INTRA")&lt;/Q&gt;&lt;R&gt;1&lt;/R&gt;&lt;C&gt;1&lt;/C&gt;&lt;D xsi:type="xsd:double"&gt;24911.33&lt;/D&gt;&lt;/FQL&gt;&lt;FQL&gt;&lt;Q&gt;180458^P_PRICE_HIGH(5/21/08,5/21/08-14D,,,,"PRICE","INTRA")&lt;/Q&gt;&lt;R&gt;1&lt;/R&gt;&lt;C&gt;1&lt;/C&gt;&lt;D xsi:type="xsd:double"&gt;26387.37&lt;/D&gt;&lt;/FQL&gt;&lt;FQL&gt;&lt;Q&gt;180458^P_PRICE_LOW(5/21/08,5/21/08-14D,,,,"PRICE","INTRA")&lt;/Q&gt;&lt;R&gt;1&lt;/R&gt;&lt;C&gt;1&lt;/C&gt;&lt;D xsi:type="xsd:double"&gt;24820.17&lt;/D&gt;&lt;/FQL&gt;&lt;FQL&gt;&lt;Q&gt;180458^P_PRICE_HIGH(5/22/08,5/22/08-14D,,,,"PRICE","INTRA")&lt;/Q&gt;&lt;R&gt;1&lt;/R&gt;&lt;C&gt;1&lt;/C&gt;&lt;D xsi:type="xsd:double"&gt;26387.37&lt;/D&gt;&lt;/FQL&gt;&lt;FQL&gt;&lt;Q&gt;180458^P_PRICE_LOW(5/22/08,5/22/08-14D,,,,"PRICE","INTRA")&lt;/Q&gt;&lt;R&gt;1&lt;/R&gt;&lt;C&gt;1&lt;/C&gt;&lt;D xsi:type="xsd:double"&gt;24700.49&lt;/D&gt;&lt;/FQL&gt;&lt;FQL&gt;&lt;Q&gt;180458^P_PRICE_HIGH(5/23/08,5/23/08-14D,,,,"PRICE","INTRA")&lt;/Q&gt;&lt;R&gt;1&lt;/R&gt;&lt;C&gt;1&lt;/C&gt;&lt;D xsi:type="xsd:double"&gt;26387.37&lt;/D&gt;&lt;/FQL&gt;&lt;FQL&gt;&lt;Q&gt;180458^P_PRICE_LOW(5/23/08,5/23/08-14D,,,,"PRICE","INTRA")&lt;/Q&gt;&lt;R&gt;1&lt;/R&gt;&lt;C&gt;1&lt;/C&gt;&lt;D xsi:type="xsd:double"&gt;24693.55&lt;/D&gt;&lt;/FQL&gt;&lt;FQL&gt;&lt;Q&gt;180458^P_PRICE_HIGH(5/26/08,5/26/08-14D,,,,"PRICE","INTRA")&lt;/Q&gt;&lt;R&gt;1&lt;/R&gt;&lt;C&gt;1&lt;/C&gt;&lt;D xsi:type="xsd:double"&gt;26387.37&lt;/D&gt;&lt;/FQL&gt;&lt;FQL&gt;&lt;Q&gt;180458^P_PRICE_LOW(5/26/08,5/26/08-14D,,,,"PRICE","INTRA")&lt;/Q&gt;&lt;R&gt;1&lt;/R&gt;&lt;C&gt;1&lt;/C&gt;&lt;D xsi:type="xsd:double"&gt;24100.31&lt;/D&gt;&lt;/FQL&gt;&lt;FQL&gt;&lt;Q&gt;180458^P_PRICE_HIGH(5/27/08,5/27/08-14D,,,,"PRICE","INTRA")&lt;/Q&gt;&lt;R&gt;1&lt;/R&gt;&lt;C&gt;1&lt;/C&gt;&lt;D xsi:type="xsd:double"&gt;26377.99&lt;/D&gt;&lt;/FQL&gt;&lt;FQL&gt;&lt;Q&gt;180458^P_PRICE_LOW(5/27/08,5/27/08-14D,,,,"PRICE","INTRA")&lt;/Q&gt;&lt;R&gt;1&lt;/R&gt;&lt;C&gt;1&lt;/C&gt;&lt;D xsi:type="xsd:double"&gt;24100.31&lt;/D&gt;&lt;/FQL&gt;&lt;FQL&gt;&lt;Q&gt;180458^P_PRICE_HIGH(5/28/08,5/28/08-14D,,,,"PRICE","INTRA")&lt;/Q&gt;&lt;R&gt;1&lt;/R&gt;&lt;C&gt;1&lt;/C&gt;&lt;D xsi:type="xsd:double"&gt;26377.99&lt;/D&gt;&lt;/FQL&gt;&lt;FQL&gt;&lt;Q&gt;180458^P_PRICE_LOW(5/28/08,5/28/08-14D,,,,"PRICE","INTRA")&lt;/Q&gt;&lt;R&gt;1&lt;/R&gt;&lt;C&gt;1&lt;/C&gt;&lt;D xsi:type="xsd:double"&gt;24100.31&lt;/D&gt;&lt;/FQL&gt;&lt;FQL&gt;&lt;Q&gt;180458^P_PRICE_HIGH(5/29/08,5/29/08-14D,,,,"PRICE","INTRA")&lt;/Q&gt;&lt;R&gt;1&lt;/R&gt;&lt;C&gt;1&lt;/C&gt;&lt;D xsi:type="xsd:double"&gt;25822&lt;/D&gt;&lt;/FQL&gt;&lt;FQL&gt;&lt;Q&gt;180458^P_PRICE_LOW(5/29/08,5/29/08-14D,,,,"PRICE","INTRA")&lt;/Q&gt;&lt;R&gt;1&lt;/R&gt;&lt;C&gt;1&lt;/C&gt;&lt;D xsi:type="xsd:double"&gt;24100.31&lt;/D&gt;&lt;/FQL&gt;&lt;FQL&gt;&lt;Q&gt;180458^P_PRICE_HIGH(5/30/08,5/30/08-14D,,,,"PRICE","INTRA")&lt;/Q&gt;&lt;R&gt;1&lt;/R&gt;&lt;C&gt;1&lt;/C&gt;&lt;D xsi:type="xsd:double"&gt;25822&lt;/D&gt;&lt;/FQL&gt;&lt;FQL&gt;&lt;Q&gt;180458^P_PRICE_LOW(5/30/08,5/30/08-14D,,,,"PRICE","INTRA")&lt;/Q&gt;&lt;R&gt;1&lt;/R&gt;&lt;C&gt;1&lt;/C&gt;&lt;D xsi:type="xsd:double"&gt;24100.31&lt;/D&gt;&lt;/FQL&gt;&lt;FQL&gt;&lt;Q&gt;180458^P_PRICE_HIGH(6/02/08,6/02/08-14D,,,,"PRICE","INTRA")&lt;/Q&gt;&lt;R&gt;1&lt;/R&gt;&lt;C&gt;1&lt;/C&gt;&lt;D xsi:type="xsd:double"&gt;25822&lt;/D&gt;&lt;/FQL&gt;&lt;FQL&gt;&lt;Q&gt;180458^P_PRICE_LOW(6/02/08,6/02/08-14D,,,,"PRICE","INTRA")&lt;/Q&gt;&lt;R&gt;1&lt;/R&gt;&lt;C&gt;1&lt;/C&gt;&lt;D xsi:type="xsd:double"&gt;24100.31&lt;/D&gt;&lt;/FQL&gt;&lt;FQL&gt;&lt;Q&gt;180458^P_PRICE_HIGH(6/03/08,6/03/08-14D,,,,"PRICE","INTRA")&lt;/Q&gt;&lt;R&gt;1&lt;/R&gt;&lt;C&gt;1&lt;/C&gt;&lt;D xsi:type="xsd:double"&gt;25822&lt;/D&gt;&lt;/FQL&gt;&lt;FQL&gt;&lt;Q&gt;180458^P_PRICE_LOW(6/03/08,6/03/08-14D,,,,"PRICE","INTRA")&lt;/Q&gt;&lt;R&gt;1&lt;/R&gt;&lt;C&gt;1&lt;/C&gt;&lt;D xsi:type="xsd:double"&gt;24100.31&lt;/D&gt;&lt;/FQL&gt;&lt;FQL&gt;&lt;Q&gt;180458^P_PRICE_HIGH(6/04/08,6/04/08-14D,,,,"PRICE","INTRA")&lt;/Q&gt;&lt;R&gt;1&lt;/R&gt;&lt;C&gt;1&lt;/C&gt;&lt;D xsi:type="xsd:double"&gt;25822&lt;/D&gt;&lt;/FQL&gt;&lt;FQL&gt;&lt;Q&gt;180458^P_PRICE_LOW(6/04/08,6/04/08-14D,,,,"PRICE","INTRA")&lt;/Q&gt;&lt;R&gt;1&lt;/R&gt;&lt;C&gt;1&lt;/C&gt;&lt;D xsi:type="xsd:double"&gt;24100.31&lt;/D&gt;&lt;/FQL&gt;&lt;FQL&gt;&lt;Q&gt;180458^P_PRICE_HIGH(6/05/08,6/05/08-14D,,,,"PRICE","INTRA")&lt;/Q&gt;&lt;R&gt;1&lt;/R&gt;&lt;C&gt;1&lt;/C&gt;&lt;D xsi:type="xsd:double"&gt;25822&lt;/D&gt;&lt;/FQL&gt;&lt;FQL&gt;&lt;Q&gt;180458^P_PRICE_LOW(6/05/08,6/05/08-14D,,,,"PRICE","INTRA")&lt;/Q&gt;&lt;R&gt;1&lt;/R&gt;&lt;C&gt;1&lt;/C&gt;&lt;D xsi:type="xsd:double"&gt;24003.98&lt;/D&gt;&lt;/FQL&gt;&lt;FQL&gt;&lt;Q&gt;180458^P_PRICE_HIGH(6/06/08,6/06/08-14D,,,,"PRICE","INTRA")&lt;/Q&gt;&lt;R&gt;1&lt;/R&gt;&lt;C&gt;1&lt;/C&gt;&lt;D xsi:type="xsd:double"&gt;25822&lt;/D&gt;&lt;/FQL&gt;&lt;FQL&gt;&lt;Q&gt;180458^P_PRICE_LOW(6/0</t>
        </r>
      </text>
    </comment>
    <comment ref="A85" authorId="0" shapeId="0">
      <text>
        <r>
          <rPr>
            <b/>
            <sz val="9"/>
            <color indexed="81"/>
            <rFont val="Tahoma"/>
            <charset val="1"/>
          </rPr>
          <t>6/08,6/06/08-14D,,,,"PRICE","INTRA")&lt;/Q&gt;&lt;R&gt;1&lt;/R&gt;&lt;C&gt;1&lt;/C&gt;&lt;D xsi:type="xsd:double"&gt;24003.98&lt;/D&gt;&lt;/FQL&gt;&lt;FQL&gt;&lt;Q&gt;180458^P_PRICE_HIGH(6/10/08,6/10/08-14D,,,,"PRICE","INTRA")&lt;/Q&gt;&lt;R&gt;1&lt;/R&gt;&lt;C&gt;1&lt;/C&gt;&lt;D xsi:type="xsd:double"&gt;25702.87&lt;/D&gt;&lt;/FQL&gt;&lt;FQL&gt;&lt;Q&gt;180458^P_PRICE_LOW(6/10/08,6/10/08-14D,,,,"PRICE","INTRA")&lt;/Q&gt;&lt;R&gt;1&lt;/R&gt;&lt;C&gt;1&lt;/C&gt;&lt;D xsi:type="xsd:double"&gt;23343.19&lt;/D&gt;&lt;/FQL&gt;&lt;FQL&gt;&lt;Q&gt;180458^P_PRICE_HIGH(6/11/08,6/11/08-14D,,,,"PRICE","INTRA")&lt;/Q&gt;&lt;R&gt;1&lt;/R&gt;&lt;C&gt;1&lt;/C&gt;&lt;D xsi:type="xsd:double"&gt;25498.09&lt;/D&gt;&lt;/FQL&gt;&lt;FQL&gt;&lt;Q&gt;180458^P_PRICE_LOW(6/11/08,6/11/08-14D,,,,"PRICE","INTRA")&lt;/Q&gt;&lt;R&gt;1&lt;/R&gt;&lt;C&gt;1&lt;/C&gt;&lt;D xsi:type="xsd:double"&gt;23178.02&lt;/D&gt;&lt;/FQL&gt;&lt;FQL&gt;&lt;Q&gt;180458^P_PRICE_HIGH(6/12/08,6/12/08-14D,,,,"PRICE","INTRA")&lt;/Q&gt;&lt;R&gt;1&lt;/R&gt;&lt;C&gt;1&lt;/C&gt;&lt;D xsi:type="xsd:double"&gt;25128.44&lt;/D&gt;&lt;/FQL&gt;&lt;FQL&gt;&lt;Q&gt;180458^P_PRICE_LOW(6/12/08,6/12/08-14D,,,,"PRICE","INTRA")&lt;/Q&gt;&lt;R&gt;1&lt;/R&gt;&lt;C&gt;1&lt;/C&gt;&lt;D xsi:type="xsd:double"&gt;22695.1&lt;/D&gt;&lt;/FQL&gt;&lt;FQL&gt;&lt;Q&gt;180458^P_PRICE_HIGH(6/13/08,6/13/08-14D,,,,"PRICE","INTRA")&lt;/Q&gt;&lt;R&gt;1&lt;/R&gt;&lt;C&gt;1&lt;/C&gt;&lt;D xsi:type="xsd:double"&gt;25128.44&lt;/D&gt;&lt;/FQL&gt;&lt;FQL&gt;&lt;Q&gt;180458^P_PRICE_LOW(6/13/08,6/13/08-14D,,,,"PRICE","INTRA")&lt;/Q&gt;&lt;R&gt;1&lt;/R&gt;&lt;C&gt;1&lt;/C&gt;&lt;D xsi:type="xsd:double"&gt;22592.3&lt;/D&gt;&lt;/FQL&gt;&lt;FQL&gt;&lt;Q&gt;180458^P_PRICE_HIGH(6/16/08,6/16/08-14D,,,,"PRICE","INTRA")&lt;/Q&gt;&lt;R&gt;1&lt;/R&gt;&lt;C&gt;1&lt;/C&gt;&lt;D xsi:type="xsd:double"&gt;24923.28&lt;/D&gt;&lt;/FQL&gt;&lt;FQL&gt;&lt;Q&gt;180458^P_PRICE_LOW(6/16/08,6/16/08-14D,,,,"PRICE","INTRA")&lt;/Q&gt;&lt;R&gt;1&lt;/R&gt;&lt;C&gt;1&lt;/C&gt;&lt;D xsi:type="xsd:double"&gt;22592.3&lt;/D&gt;&lt;/FQL&gt;&lt;FQL&gt;&lt;Q&gt;180458^P_PRICE_HIGH(6/17/08,6/17/08-14D,,,,"PRICE","INTRA")&lt;/Q&gt;&lt;R&gt;1&lt;/R&gt;&lt;C&gt;1&lt;/C&gt;&lt;D xsi:type="xsd:double"&gt;24923.28&lt;/D&gt;&lt;/FQL&gt;&lt;FQL&gt;&lt;Q&gt;180458^P_PRICE_LOW(6/17/08,6/17/08-14D,,,,"PRICE","INTRA")&lt;/Q&gt;&lt;R&gt;1&lt;/R&gt;&lt;C&gt;1&lt;/C&gt;&lt;D xsi:type="xsd:double"&gt;22592.3&lt;/D&gt;&lt;/FQL&gt;&lt;FQL&gt;&lt;Q&gt;180458^P_PRICE_HIGH(6/18/08,6/18/08-14D,,,,"PRICE","INTRA")&lt;/Q&gt;&lt;R&gt;1&lt;/R&gt;&lt;C&gt;1&lt;/C&gt;&lt;D xsi:type="xsd:double"&gt;24923.28&lt;/D&gt;&lt;/FQL&gt;&lt;FQL&gt;&lt;Q&gt;180458^P_PRICE_LOW(6/18/08,6/18/08-14D,,,,"PRICE","INTRA")&lt;/Q&gt;&lt;R&gt;1&lt;/R&gt;&lt;C&gt;1&lt;/C&gt;&lt;D xsi:type="xsd:double"&gt;22592.3&lt;/D&gt;&lt;/FQL&gt;&lt;FQL&gt;&lt;Q&gt;180458^P_PRICE_HIGH(6/19/08,6/19/08-14D,,,,"PRICE","INTRA")&lt;/Q&gt;&lt;R&gt;1&lt;/R&gt;&lt;C&gt;1&lt;/C&gt;&lt;D xsi:type="xsd:double"&gt;24923.28&lt;/D&gt;&lt;/FQL&gt;&lt;FQL&gt;&lt;Q&gt;180458^P_PRICE_LOW(6/19/08,6/19/08-14D,,,,"PRICE","INTRA")&lt;/Q&gt;&lt;R&gt;1&lt;/R&gt;&lt;C&gt;1&lt;/C&gt;&lt;D xsi:type="xsd:double"&gt;22592.3&lt;/D&gt;&lt;/FQL&gt;&lt;FQL&gt;&lt;Q&gt;180458^P_PRICE_HIGH(6/20/08,6/20/08-14D,,,,"PRICE","INTRA")&lt;/Q&gt;&lt;R&gt;1&lt;/R&gt;&lt;C&gt;1&lt;/C&gt;&lt;D xsi:type="xsd:double"&gt;24923.28&lt;/D&gt;&lt;/FQL&gt;&lt;FQL&gt;&lt;Q&gt;180458^P_PRICE_LOW(6/20/08,6/20/08-14D,,,,"PRICE","INTRA")&lt;/Q&gt;&lt;R&gt;1&lt;/R&gt;&lt;C&gt;1&lt;/C&gt;&lt;D xsi:type="xsd:double"&gt;22592.3&lt;/D&gt;&lt;/FQL&gt;&lt;FQL&gt;&lt;Q&gt;180458^P_PRICE_HIGH(6/23/08,6/23/08-14D,,,,"PRICE","INTRA")&lt;/Q&gt;&lt;R&gt;1&lt;/R&gt;&lt;C&gt;1&lt;/C&gt;&lt;D xsi:type="xsd:double"&gt;24923.28&lt;/D&gt;&lt;/FQL&gt;&lt;FQL&gt;&lt;Q&gt;180458^P_PRICE_LOW(6/23/08,6/23/08-14D,,,,"PRICE","INTRA")&lt;/Q&gt;&lt;R&gt;1&lt;/R&gt;&lt;C&gt;1&lt;/C&gt;&lt;D xsi:type="xsd:double"&gt;22384.58&lt;/D&gt;&lt;/FQL&gt;&lt;FQL&gt;&lt;Q&gt;180458^P_PRICE_HIGH(6/24/08,6/24/08-14D,,,,"PRICE","INTRA")&lt;/Q&gt;&lt;R&gt;1&lt;/R&gt;&lt;C&gt;1&lt;/C&gt;&lt;D xsi:type="xsd:double"&gt;24590.6&lt;/D&gt;&lt;/FQL&gt;&lt;FQL&gt;&lt;Q&gt;180458^P_PRICE_LOW(6/24/08,6/24/08-14D,,,,"PRICE","INTRA")&lt;/Q&gt;&lt;R&gt;1&lt;/R&gt;&lt;C&gt;1&lt;/C&gt;&lt;D xsi:type="xsd:double"&gt;22384.58&lt;/D&gt;&lt;/FQL&gt;&lt;FQL&gt;&lt;Q&gt;180458^P_PRICE_HIGH(6/25/08,6/25/08-14D,,,,"PRICE","INTRA")&lt;/Q&gt;&lt;R&gt;1&lt;/R&gt;&lt;C&gt;1&lt;/C&gt;&lt;D xsi:type="xsd:double"&gt;24524.59&lt;/D&gt;&lt;/FQL&gt;&lt;FQL&gt;&lt;Q&gt;180458^P_PRICE_LOW(6/25/08,6/25/08-14D,,,,"PRICE","INTRA")&lt;/Q&gt;&lt;R&gt;1&lt;/R&gt;&lt;C&gt;1&lt;/C&gt;&lt;D xsi:type="xsd:double"&gt;22384.58&lt;/D&gt;&lt;/FQL&gt;&lt;FQL&gt;&lt;Q&gt;180458^P_PRICE_HIGH(6/26/08,6/26/08-14D,,,,"PRICE","INTRA")&lt;/Q&gt;&lt;R&gt;1&lt;/R&gt;&lt;C&gt;1&lt;/C&gt;&lt;D xsi:type="xsd:double"&gt;24524.59&lt;/D&gt;&lt;/FQL&gt;&lt;FQL&gt;&lt;Q&gt;180458^P_PRICE_LOW(6/26/08,6/26/08-14D,,,,"PRICE","INTRA")&lt;/Q&gt;&lt;R&gt;1&lt;/R&gt;&lt;C&gt;1&lt;/C&gt;&lt;D xsi:type="xsd:double"&gt;22384.58&lt;/D&gt;&lt;/FQL&gt;&lt;FQL&gt;&lt;Q&gt;180458^P_PRICE_HIGH(6/27/08,6/27/08-14D,,,,"PRICE","INTRA")&lt;/Q&gt;&lt;R&gt;1&lt;/R&gt;&lt;C&gt;1&lt;/C&gt;&lt;D xsi:type="xsd:double"&gt;24524.59&lt;/D&gt;&lt;/FQL&gt;&lt;FQL&gt;&lt;Q&gt;180458^P_PRICE_LOW(6/27/08,6/27/08-14D,,,,"PRICE","INTRA")&lt;/Q&gt;&lt;R&gt;1&lt;/R&gt;&lt;C&gt;1&lt;/C&gt;&lt;D xsi:type="xsd:double"&gt;21773.67&lt;/D&gt;&lt;/FQL&gt;&lt;FQL&gt;&lt;Q&gt;180458^P_PRICE_HIGH(6/30/08,6/30/08-14D,,,,"PRICE","INTRA")&lt;/Q&gt;&lt;R&gt;1&lt;/R&gt;&lt;C&gt;1&lt;/C&gt;&lt;D xsi:type="xsd:double"&gt;23741.09&lt;/D&gt;&lt;/FQL&gt;&lt;FQL&gt;&lt;Q&gt;180458^P_PRICE_LOW(6/30/08,6/30/08-14D,,,,"PRICE","INTRA")&lt;/Q&gt;&lt;R&gt;1&lt;/R&gt;&lt;C&gt;1&lt;/C&gt;&lt;D xsi:type="xsd:double"&gt;21773.67&lt;/D&gt;&lt;/FQL&gt;&lt;FQL&gt;&lt;Q&gt;180458^P_PRICE_HIGH(7/02/08,7/02/08-14D,,,,"PRICE","INTRA")&lt;/Q&gt;&lt;R&gt;1&lt;/R&gt;&lt;C&gt;1&lt;/C&gt;&lt;D xsi:type="xsd:double"&gt;23492.21&lt;/D&gt;&lt;/FQL&gt;&lt;FQL&gt;&lt;Q&gt;180458^P_PRICE_LOW(7/02/08,7/02/08-14D,,,,"PRICE","INTRA")&lt;/Q&gt;&lt;R&gt;1&lt;/R&gt;&lt;C&gt;1&lt;/C&gt;&lt;D xsi:type="xsd:double"&gt;21555.53&lt;/D&gt;&lt;/FQL&gt;&lt;FQL&gt;&lt;Q&gt;180458^P_PRICE_HIGH(7/03/08,7/03/08-14D,,,,"PRICE","INTRA")&lt;/Q&gt;&lt;R&gt;1&lt;/R&gt;&lt;C&gt;1&lt;/C&gt;&lt;D xsi:type="xsd:double"&gt;23492.21&lt;/D&gt;&lt;/FQL&gt;&lt;FQL&gt;&lt;Q&gt;180458^P_PRICE_LOW(7/03/08,7/03/08-14D,,,,"PRICE","INTRA")&lt;/Q&gt;&lt;R&gt;1&lt;/R&gt;&lt;C&gt;1&lt;/C&gt;&lt;D xsi:type="xsd:double"&gt;21163.57&lt;/D&gt;&lt;/FQL&gt;&lt;FQL&gt;&lt;Q&gt;180458^P_PRICE_HIGH(7/04/08,7/04/08-14D,,,,"PRICE","INTRA")&lt;/Q&gt;&lt;R&gt;1&lt;/R&gt;&lt;C&gt;1&lt;/C&gt;&lt;D xsi:type="xsd:double"&gt;23492.21&lt;/D&gt;&lt;/FQL&gt;&lt;FQL&gt;&lt;Q&gt;180458^P_PRICE_LOW(7/04/08,7/04/08-14D,,,,"PRICE","INTRA")&lt;/Q&gt;&lt;R&gt;1&lt;/R&gt;&lt;C&gt;1&lt;/C&gt;&lt;D xsi:type="xsd:double"&gt;21163.57&lt;/D&gt;&lt;/FQL&gt;&lt;FQL&gt;&lt;Q&gt;180458^P_PRICE_HIGH(7/07/08,7/07/08-14D,,,,"PRICE","INTRA")&lt;/Q&gt;&lt;R&gt;1&lt;/R&gt;&lt;C&gt;1&lt;/C&gt;&lt;D xsi:type="xsd:double"&gt;23492.21&lt;/D&gt;&lt;/FQL&gt;&lt;FQL&gt;&lt;Q&gt;180458^P_PRICE_LOW(7/07/08,7/07/08-14D,,,,"PRICE","INTRA")&lt;/Q&gt;&lt;R&gt;1&lt;/R&gt;&lt;C&gt;1&lt;/C&gt;&lt;D xsi:type="xsd:double"&gt;21163.57&lt;/D&gt;&lt;/FQL&gt;&lt;FQL&gt;&lt;Q&gt;180458^P_PRICE_HIGH(7/08/08,7/08/08-14D,,,,"PRICE","INTRA")&lt;/Q&gt;&lt;R&gt;1&lt;/R&gt;&lt;C&gt;1&lt;/C&gt;&lt;D xsi:type="xsd:double"&gt;23492.21&lt;/D&gt;&lt;/FQL&gt;&lt;FQL&gt;&lt;Q&gt;180458^P_PRICE_LOW(7/08/08,7/08/08-14D,,,,"PRICE","INTRA")&lt;/Q&gt;&lt;R&gt;1&lt;/R&gt;&lt;C&gt;1&lt;/C&gt;&lt;D xsi:type="xsd:double"&gt;21098.84&lt;/D&gt;&lt;/FQL&gt;&lt;FQL&gt;&lt;Q&gt;180458^P_PRICE_HIGH(7/09/08,7/09/08-14D,,,,"PRICE","INTRA")&lt;/Q&gt;&lt;R&gt;1&lt;/R&gt;&lt;C&gt;1&lt;/C&gt;&lt;D xsi:type="xsd:double"&gt;23492.21&lt;/D&gt;&lt;/FQL&gt;&lt;FQL&gt;&lt;Q&gt;180458^P_PRICE_LOW(7/09/08,7/09/08-14D,,,,"PRICE","INTRA")&lt;/Q&gt;&lt;R&gt;1&lt;/R&gt;&lt;C&gt;1&lt;/C&gt;&lt;D xsi:type="xsd:double"&gt;21098.84&lt;/D&gt;&lt;/FQL&gt;&lt;FQL&gt;&lt;Q&gt;180458^P_PRICE_HIGH(7/10/08,7/10/08-14D,,,,"PRICE","INTRA")&lt;/Q&gt;&lt;R&gt;1&lt;/R&gt;&lt;C&gt;1&lt;/C&gt;&lt;D xsi:type="xsd:double"&gt;23411.63&lt;/D&gt;&lt;/FQL&gt;&lt;FQL&gt;&lt;Q&gt;180458^P_PRICE_LOW(7/10/08,7/10/08-14D,,,,"PRICE","INTRA")&lt;/Q&gt;&lt;R&gt;1&lt;/R&gt;&lt;C&gt;1&lt;/C&gt;&lt;D xsi:type="xsd:double"&gt;21098.84&lt;/D&gt;&lt;/FQL&gt;&lt;FQL&gt;&lt;Q&gt;180458^P_PRICE_HIGH(7/11/08,7/11/08-14D,,,,"PRICE","INTRA")&lt;/Q&gt;&lt;R&gt;1&lt;/R&gt;&lt;C&gt;1&lt;/C&gt;&lt;D xsi:type="xsd:double"&gt;23411.63&lt;/D&gt;&lt;/FQL&gt;&lt;FQL&gt;&lt;Q&gt;180458^P_PRICE_LOW(7/11/08,7/11/08-14D,,,,"PRICE","INTRA")&lt;/Q&gt;&lt;R&gt;1&lt;/R&gt;&lt;C&gt;1&lt;/C&gt;&lt;D xsi:type="xsd:double"&gt;21098.84&lt;/D&gt;&lt;/FQL&gt;&lt;FQL&gt;&lt;Q&gt;180458^P_PRICE_HIGH(7/14/08,7/14/08-14D,,,,"PRICE","INTRA")&lt;/Q&gt;&lt;R&gt;1&lt;/R&gt;&lt;C&gt;1&lt;/C&gt;&lt;D xsi:type="xsd:double"&gt;22885.35&lt;/D&gt;&lt;/FQL&gt;&lt;FQL&gt;&lt;Q&gt;180458^P_PRICE_LOW(7/14/08,7/14/08-14D,,,,"PRICE","INTRA")&lt;/Q&gt;&lt;R&gt;1&lt;/R&gt;&lt;C&gt;1&lt;/C&gt;&lt;D xsi:type="xsd:double"&gt;21098.84&lt;/D&gt;&lt;/FQL&gt;&lt;FQL&gt;&lt;Q&gt;180458^P_PRICE_HIGH(7/15/08,7/15/08-14D,,,,"PRICE","INTRA")&lt;/Q&gt;&lt;R&gt;1&lt;/R&gt;&lt;C&gt;1&lt;/C&gt;&lt;D xsi:type="xsd:double"&gt;22885.35&lt;/D&gt;&lt;/FQL&gt;&lt;FQL&gt;&lt;Q&gt;180458^P_PRICE_LOW(7/15/08,7/15/08-14D,,,,"PRICE","INTRA")&lt;/Q&gt;&lt;R&gt;1&lt;/R&gt;&lt;C&gt;1&lt;/C&gt;&lt;D xsi:type="xsd:double"&gt;21077.24&lt;/D&gt;&lt;/FQL&gt;&lt;FQL&gt;&lt;Q&gt;180458^P_PRICE_HIGH(7/16/08,7/16/08-14D,,,,"PRICE","INTRA")&lt;/Q&gt;&lt;R&gt;1&lt;/R&gt;&lt;C&gt;1&lt;/C&gt;&lt;D xsi:type="xsd:double"&gt;22885.35&lt;/D&gt;&lt;/FQL&gt;&lt;FQL&gt;&lt;Q&gt;180458^P_PRICE_LOW(7/16/08,7/16/08-14D,,,,"PRICE","INTRA")&lt;/Q&gt;&lt;R&gt;1&lt;/R&gt;&lt;C&gt;1&lt;/C&gt;&lt;D xsi:type="xsd:double"&gt;20988.74&lt;/D&gt;&lt;/FQL&gt;&lt;FQL&gt;&lt;Q&gt;180458^P_PRICE_HIGH(7/17/08,7/17/08-14D,,,,"PRICE","INTRA")&lt;/Q&gt;&lt;R&gt;1&lt;/R&gt;&lt;C&gt;1&lt;/C&gt;&lt;D xsi:type="xsd:double"&gt;22885.35&lt;/D&gt;&lt;/FQL&gt;&lt;FQL&gt;&lt;Q&gt;180458^P_PRICE_LOW(7/17/08,7/17/08-14D,,,,"PRICE","INTRA")&lt;/Q&gt;&lt;R&gt;1&lt;/R&gt;&lt;C&gt;1&lt;/C&gt;&lt;D xsi:type="xsd:double"&gt;20988.74&lt;/D&gt;&lt;/FQL&gt;&lt;FQL&gt;&lt;Q&gt;180458^P_PRICE_HIGH(7/18/08,7/18/08-14D,,,,"PRICE","INTRA")&lt;/Q&gt;&lt;R&gt;1&lt;/R&gt;&lt;C&gt;1&lt;/C&gt;&lt;D xsi:type="xsd:double"&gt;22360.29&lt;/D&gt;&lt;/FQL&gt;&lt;FQL&gt;&lt;Q&gt;180458^P_PRICE_LOW(7/18/08,7/18/08-14D,,,,"PRICE","INTRA")&lt;/Q&gt;&lt;R&gt;1&lt;/R&gt;&lt;C&gt;1&lt;/C&gt;&lt;D xsi:type="xsd:double"&gt;20988.74&lt;/D&gt;&lt;/FQL&gt;&lt;FQL&gt;&lt;Q&gt;180458^P_PRICE_HIGH(7/21/08,7/21/08-14D,,,,"PRICE","INTRA")&lt;/Q&gt;&lt;R&gt;1&lt;/R&gt;&lt;C&gt;1&lt;/C&gt;&lt;D xsi:type="xsd:double"&gt;22645.52&lt;/D&gt;&lt;/FQL&gt;&lt;FQL&gt;&lt;Q&gt;180458^P_PRICE_LOW(7/21/08,7/21/08-14D,,,,"PRICE","INTRA")&lt;/Q&gt;&lt;R&gt;1&lt;/R&gt;&lt;C&gt;1&lt;/C&gt;&lt;D xsi:type="xsd:double"&gt;20988.74&lt;/D&gt;&lt;/FQL&gt;&lt;FQL&gt;&lt;Q&gt;180458^P_PRICE_HIGH(7/22/08,7/22/08-14D,,,,"PRICE","INTRA")&lt;/Q&gt;&lt;R&gt;1&lt;/R&gt;&lt;C&gt;1&lt;/C&gt;&lt;D xsi:type="xsd:double"&gt;22690.74&lt;/D&gt;&lt;/FQL&gt;&lt;FQL&gt;&lt;Q&gt;180458^P_PRICE_LOW(7/22/08,7/22/08-14D,,,,"PRICE","INTRA")&lt;/Q&gt;&lt;R&gt;1&lt;/R&gt;&lt;C&gt;1&lt;/C&gt;&lt;D xsi:type="xsd:double"&gt;20988.74&lt;/D&gt;&lt;/FQL&gt;&lt;FQL&gt;&lt;Q&gt;180458^P_PRICE_HIGH(7/23/08,7/23/08-14D,,,,"PRICE","INTRA")&lt;/Q&gt;&lt;R&gt;1&lt;/R&gt;&lt;C&gt;1&lt;/C&gt;&lt;D xsi:type="xsd:double"&gt;23134.55&lt;/D&gt;&lt;/FQL&gt;&lt;FQL&gt;&lt;Q&gt;180458^P_PRICE_LOW(7/23/08,7/23/08-14D,,,,"PRICE","INTRA")&lt;/Q&gt;&lt;R&gt;1&lt;/R&gt;&lt;C&gt;1&lt;/C&gt;&lt;D xsi:type="xsd:double"&gt;20988.74&lt;/D&gt;&lt;/FQL&gt;&lt;FQL&gt;&lt;Q&gt;180458^P_PRICE_HIGH(7/24/08,7/24/08-14D,,,,"PRICE","INTRA")&lt;/Q&gt;&lt;R&gt;1&lt;/R&gt;&lt;C&gt;1&lt;/C&gt;&lt;D xsi:type="xsd:double"&gt;23369.05&lt;/D&gt;&lt;/FQL&gt;&lt;FQL&gt;&lt;Q&gt;180458^P_PRICE_LOW(7/24/08,7/24/08-14D,,,,"PRICE","INTRA")&lt;/Q&gt;&lt;R&gt;1&lt;/R&gt;&lt;C&gt;1&lt;/C&gt;&lt;D xsi:type="xsd:double"&gt;20988.74&lt;/D&gt;&lt;/FQL&gt;&lt;FQL&gt;&lt;Q&gt;180458^P_PRICE_HIGH(7/25/08,7/25/08-14D,,,,"PRICE","INTRA")&lt;/Q&gt;&lt;R&gt;1&lt;/R&gt;&lt;C&gt;1&lt;/C&gt;&lt;D xsi:type="xsd:double"&gt;23369.05&lt;/D&gt;&lt;/FQL&gt;&lt;FQL&gt;&lt;Q&gt;180458^P_PRICE_LOW(7/25/08,7/25/08-14D,,,,"PRICE","INTRA")&lt;/Q&gt;&lt;R&gt;1&lt;/R&gt;&lt;C&gt;1&lt;/C&gt;&lt;D xsi:type="xsd:double"&gt;20988.74&lt;/D&gt;&lt;/FQL&gt;&lt;FQL&gt;&lt;Q&gt;180458^P_PRICE_HIGH(7/28/08,7/28/08-14D,,,,"PRICE","INTRA")&lt;/Q&gt;&lt;R&gt;1&lt;/R&gt;&lt;C&gt;1&lt;/C&gt;&lt;D xsi:type="xsd:double"&gt;23369.05&lt;/D&gt;&lt;/FQL&gt;&lt;FQL&gt;&lt;Q&gt;180458^P_PRICE_LOW(7/28/08,7/28/08-14D,,,,"PRICE","INTRA")&lt;/Q&gt;&lt;R&gt;1&lt;/R&gt;&lt;C&gt;1&lt;/C&gt;&lt;D xsi:type="xsd:double"&gt;20988.74&lt;/D&gt;&lt;/FQL&gt;&lt;FQL&gt;&lt;Q&gt;180458^P_PRICE_HIGH(7/29/08,7/29/08-14D,,,,"PRICE","INTRA")&lt;/Q&gt;&lt;R&gt;1&lt;/R&gt;&lt;C&gt;1&lt;/C&gt;&lt;D xsi:type="xsd:double"&gt;23369.05&lt;/D&gt;&lt;/FQL&gt;&lt;FQL&gt;&lt;Q&gt;180458^P_PRICE_LOW(7/29/08,7/29/08-14D,,,,"PRICE","INTRA")&lt;/Q&gt;&lt;R&gt;1&lt;/R&gt;&lt;C&gt;1&lt;/C&gt;&lt;D xsi:type="xsd:double"&gt;20988.74&lt;/D&gt;&lt;/FQL&gt;&lt;FQL&gt;&lt;Q&gt;180458^P_PRICE_HIGH(7/30/08,7/30/08-14D,,,,"PRICE","INTRA")&lt;/Q&gt;&lt;R&gt;1&lt;/R&gt;&lt;C&gt;1&lt;/C&gt;&lt;D xsi:type="xsd:double"&gt;23369.05&lt;/D&gt;&lt;/FQL&gt;&lt;FQL&gt;&lt;Q&gt;180458^P_PRICE_LOW(7/30/08,7/30/08-14D,,,,"PRICE","INTRA")&lt;/Q&gt;&lt;R&gt;1&lt;/R&gt;&lt;C&gt;1&lt;/C&gt;&lt;D xsi:type="xsd:double"&gt;20988.74&lt;/D&gt;&lt;/FQL&gt;&lt;FQL&gt;&lt;Q&gt;180458^P_PRICE_HIGH(7/31/08,7/31/08-14D,,,,"PRICE","INTRA")&lt;/Q&gt;&lt;R&gt;1&lt;/R&gt;&lt;C&gt;1&lt;/C&gt;&lt;D xsi:type="xsd:double"&gt;23369.05&lt;/D&gt;&lt;/FQL&gt;&lt;FQL&gt;&lt;Q&gt;180458^P_PRICE_LOW(7/31/08,7/31/08-14D,,,,"PRICE","INTRA")&lt;/Q&gt;&lt;R&gt;1&lt;/R&gt;&lt;C&gt;1&lt;/C&gt;&lt;D xsi:type="xsd:double"&gt;20988.74&lt;/D&gt;&lt;/FQL&gt;&lt;FQL&gt;&lt;Q&gt;180458^P_PRICE_HIGH(8/01/08,8/01/08-14D,,,,"PRICE","INTRA")&lt;/Q&gt;&lt;R&gt;1&lt;/R&gt;&lt;C&gt;1&lt;/C&gt;&lt;D xsi:type="xsd:double"&gt;23369.05&lt;/D&gt;&lt;/FQL&gt;&lt;FQL&gt;&lt;Q&gt;180458^P_PRICE_LOW(8/01/08,8/01/08-14D,,,,"PRICE","INTRA")&lt;/Q&gt;&lt;R&gt;1&lt;/R&gt;&lt;C&gt;1&lt;/C&gt;&lt;D xsi:type="xsd:double"&gt;20988.74&lt;/D&gt;&lt;/FQL&gt;&lt;FQL&gt;&lt;Q&gt;180458^P_PRICE_HIGH(8/04/08,8/04/08-14D,,,,"PRICE","INTRA")&lt;/Q&gt;&lt;R&gt;1&lt;/R&gt;&lt;C&gt;1&lt;/C&gt;&lt;D xsi:type="xsd:double"&gt;23369.05&lt;/D&gt;&lt;/FQL&gt;&lt;FQL&gt;&lt;Q&gt;180458^P_PRICE_LOW(8/04/08,8/04/08-14D,,,,"PRICE","INTRA")&lt;/Q&gt;&lt;R&gt;1&lt;/R&gt;&lt;C&gt;1&lt;/C&gt;&lt;D xsi:type="xsd:double"&gt;20988.74&lt;/D&gt;&lt;/FQL&gt;&lt;FQL&gt;&lt;Q&gt;180458^P_PRICE_HIGH(8/05/08,8/05/08-14D,,,,"PRICE","INTRA")&lt;/Q&gt;&lt;R&gt;1&lt;/R&gt;&lt;C&gt;1&lt;/C&gt;&lt;D xsi:type="xsd:double"&gt;23369.05&lt;/D&gt;&lt;/FQL&gt;&lt;FQL&gt;&lt;Q&gt;180458^P_PRICE_LOW(8/05/08,8/05/08-14D,,,,"PRICE","INTRA")&lt;/Q&gt;&lt;R&gt;1&lt;/R&gt;&lt;C&gt;1&lt;/C&gt;&lt;D xsi:type="xsd:double"&gt;20988.74&lt;/D&gt;&lt;/FQL&gt;&lt;FQL&gt;&lt;Q&gt;180458^P_PRICE_HIGH(8/07/08,8/07/08-14D,,,,"PRICE","INTRA")&lt;/Q&gt;&lt;R&gt;1&lt;/R&gt;&lt;C&gt;1&lt;/C&gt;&lt;D xsi:type="xsd:double"&gt;23369.05&lt;/D&gt;&lt;/FQL&gt;&lt;FQL&gt;&lt;Q&gt;180458^P_PRICE_LOW(8/07/08,8/07/08-14D,,,,"PRICE","INTRA")&lt;/Q&gt;&lt;R&gt;1&lt;/R&gt;&lt;C&gt;1&lt;/C&gt;&lt;D xsi:type="xsd:double"&gt;21672.27&lt;/D&gt;&lt;/FQL&gt;&lt;FQL&gt;&lt;Q&gt;180458^P_PRICE_HIGH(8/08/08,8/08/08-14D,,,,"PRICE","INTRA")&lt;/Q&gt;&lt;R&gt;1&lt;/R&gt;&lt;C&gt;1&lt;/C&gt;&lt;D xsi:type="xsd:double"&gt;23369.05&lt;/D&gt;&lt;/FQL&gt;&lt;FQL&gt;&lt;Q&gt;180458^P_PRICE_LOW(8/08/08,8/08/08-14D,,,,"PRICE","INTRA")&lt;/Q&gt;&lt;R&gt;1&lt;/R&gt;&lt;C&gt;1&lt;/C&gt;&lt;D xsi:type="xsd:double"&gt;21677.15&lt;/D&gt;&lt;/FQL&gt;&lt;FQL&gt;&lt;Q&gt;180458^P_PRICE_HIGH(8/11/08,8/11/08-14D,,,,"PRICE","INTRA")&lt;/Q&gt;&lt;R&gt;1&lt;/R&gt;&lt;C&gt;1&lt;/C&gt;&lt;D xsi:type="xsd:double"&gt;23369.05&lt;/D&gt;&lt;/FQL&gt;&lt;FQL&gt;&lt;Q&gt;180458^P_PRICE_LOW(8/11/08,8/11/08-14D,,,,"PRICE","INTRA")&lt;/Q&gt;&lt;R&gt;1&lt;/R&gt;&lt;C&gt;1&lt;/C&gt;&lt;D xsi:type="xsd:double"&gt;21690.6&lt;/D&gt;&lt;/FQL&gt;&lt;FQL&gt;&lt;Q&gt;180458^P_PRICE_HIGH(8/12/08,8/12/08-14D,,,,"PRICE","INTRA")&lt;/Q&gt;&lt;R&gt;1&lt;/R&gt;&lt;C&gt;1&lt;/C&gt;&lt;D xsi:type="xsd:double"&gt;23369.05&lt;/D&gt;&lt;/FQL&gt;&lt;FQL&gt;&lt;Q&gt;180458^P_PRICE_LOW(8/12/08,8/12/08-14D,,,,"PRICE","INTRA")&lt;/Q&gt;&lt;R&gt;1&lt;/R&gt;&lt;C&gt;1&lt;/C&gt;&lt;D xsi:type="xsd:double"&gt;21640.89&lt;/D&gt;&lt;/FQL&gt;&lt;FQL&gt;&lt;Q&gt;180458^P_PRICE_HIGH(8/13/08,8/13/08-14D,,,,"PRICE","INTRA")&lt;/Q&gt;&lt;R&gt;1&lt;/R&gt;&lt;C&gt;1&lt;/C&gt;&lt;D xsi:type="xsd:double"&gt;23369.05&lt;/D&gt;&lt;/FQL&gt;&lt;FQL&gt;&lt;Q&gt;180458^P_PRICE_LOW(8/13/08,8/13/08-14D,,,,"PRICE","INTRA")&lt;/Q&gt;&lt;R&gt;1&lt;/R&gt;&lt;C&gt;1&lt;/C&gt;&lt;D xsi:type="xsd:double"&gt;21223.38&lt;/D&gt;&lt;/FQL&gt;&lt;FQL&gt;&lt;Q&gt;180458^P_PRICE_HIGH(8/14/08,8/14/08-14D,,,,"PRICE","INTRA")&lt;/Q&gt;&lt;R&gt;1&lt;/R&gt;&lt;C&gt;1&lt;/C&gt;&lt;D xsi:type="xsd:double"&gt;23369.05&lt;/D&gt;&lt;/FQL&gt;&lt;FQL&gt;&lt;Q&gt;180458^P_PRICE_LOW(8/14/08,8/14/08-14D,,,,"PRICE","INTRA")&lt;/Q&gt;&lt;R&gt;1&lt;/R&gt;&lt;C&gt;1&lt;/C&gt;&lt;D xsi:type="xsd:double"&gt;21109.01&lt;/D&gt;&lt;/FQL&gt;&lt;FQL&gt;&lt;Q&gt;180458^P_PRICE_HIGH(8/15/08,8/15/08-14D,,,,"PRICE","INTRA")&lt;/Q&gt;&lt;R&gt;1&lt;/R&gt;&lt;C&gt;1&lt;/C&gt;&lt;D xsi:type="xsd:double"&gt;22881.27&lt;/D&gt;&lt;/FQL&gt;&lt;FQL&gt;&lt;Q&gt;180458^P_PRICE_LOW(8/15/08,8/15/08-14D,,,,"PRICE","INTRA")&lt;/Q&gt;&lt;R&gt;1&lt;/R&gt;&lt;C&gt;1&lt;/C&gt;&lt;D xsi:type="xsd:double"&gt;20994.54&lt;/D&gt;&lt;/FQL&gt;&lt;FQL&gt;&lt;Q&gt;180458^P_PRICE_HIGH(8/18/08,8/18/08-14D,,,,"PRICE","INTRA")&lt;/Q&gt;&lt;R&gt;1&lt;/R&gt;&lt;C&gt;1&lt;/C&gt;&lt;D xsi:type="xsd:double"&gt;22881.27&lt;/D&gt;&lt;/FQL&gt;&lt;FQL&gt;&lt;Q&gt;180458^P_PRICE_LOW(8/18/08,8/18/08-14D,,,,"PRICE","INTRA")&lt;/Q&gt;&lt;R&gt;1&lt;/R&gt;&lt;C&gt;1&lt;/C&gt;&lt;D xsi:type="xsd:double"&gt;20751.14&lt;/D&gt;&lt;/FQL&gt;&lt;FQL&gt;&lt;Q&gt;180458^P_PRICE_HIGH(8/19/08,8/19/08-14D,,,,"PRICE","INTRA")&lt;/Q&gt;&lt;R&gt;1&lt;/R&gt;&lt;C&gt;1&lt;/C&gt;&lt;D xsi:type="xsd:double"&gt;22881.27&lt;/D&gt;&lt;/FQL&gt;&lt;FQL&gt;&lt;Q&gt;180458^P_PRICE_LOW(8/19/08,8/19/08-14D,,,,"PRICE","INTRA")&lt;/Q&gt;&lt;R&gt;1&lt;/R&gt;&lt;C&gt;1&lt;/C&gt;&lt;D xsi:type="xsd:double"&gt;20484.37&lt;/D&gt;&lt;/FQL&gt;&lt;FQL&gt;&lt;Q&gt;180458^P_PRICE_HIGH(8/20/08,8/20/08-14D,,,,"PRICE","INTRA")&lt;/Q&gt;&lt;R&gt;1&lt;/R&gt;&lt;C&gt;1&lt;/C&gt;&lt;D xsi:type="xsd:double"&gt;22881.27&lt;/D&gt;&lt;/FQL&gt;&lt;FQL&gt;&lt;Q&gt;180458^P_PRICE_LOW(8/20/08,8/20/08-14D,,,,"PRICE","INTRA")&lt;/Q&gt;&lt;R&gt;1&lt;/R&gt;&lt;C&gt;1&lt;/C&gt;&lt;D xsi:type="xsd:double"&gt;20388.79&lt;/D&gt;&lt;/FQL&gt;&lt;FQL&gt;&lt;Q&gt;180458^P_PRICE_HIGH(8/21/08,8/21/08-14D,,,,"PRICE","INTRA")&lt;/Q&gt;&lt;R&gt;1&lt;/R&gt;&lt;C&gt;1&lt;/C&gt;&lt;D xsi:type="xsd:double"&gt;22881.27&lt;/D&gt;&lt;/FQL&gt;&lt;FQL&gt;&lt;Q&gt;180458^P_PRICE_LOW(8/21/08,8/21/08-14D,,,,"PRICE","INTRA")&lt;/Q&gt;&lt;R&gt;1&lt;/R&gt;&lt;C&gt;1&lt;/C&gt;&lt;D xsi:type="xsd:double"&gt;20350.48&lt;/D&gt;&lt;/FQL&gt;&lt;FQL&gt;&lt;Q&gt;180458^P_PRICE_HIGH(8/25/08,8/25/08-14D,,,,"PRICE","INTRA")&lt;/Q&gt;&lt;R&gt;1&lt;/R&gt;&lt;C&gt;1&lt;/C&gt;&lt;D xsi:type="xsd:double"&gt;22881.27&lt;/D&gt;&lt;/FQL&gt;&lt;FQL&gt;&lt;Q&gt;180458^P_PRICE_LOW(8/25/08,8/25/08-14D,,,,"PRICE","INTRA")&lt;/Q&gt;&lt;R&gt;1&lt;/R&gt;&lt;C&gt;1&lt;/C&gt;&lt;D xsi:type="xsd:double"&gt;20350.48&lt;/D&gt;&lt;/FQL&gt;&lt;FQL&gt;&lt;Q&gt;180458^P_PRICE_HIGH(8/26/08,8/26/08-14D,,,,"PRICE","INTRA")&lt;/Q&gt;&lt;R&gt;1&lt;/R&gt;&lt;C&gt;1&lt;/C&gt;&lt;D xsi:type="xsd:double"&gt;22713.58&lt;/D&gt;&lt;/FQL&gt;&lt;FQL&gt;&lt;Q&gt;180458^P_PRICE_LOW(8/26/08,8/26/08-14D,,,,"PRICE","INTRA")&lt;/Q&gt;&lt;R&gt;1&lt;/R&gt;&lt;C&gt;1&lt;/C&gt;&lt;D xsi:type="xsd:double"&gt;20350.48&lt;/D&gt;&lt;/FQL&gt;&lt;FQL&gt;&lt;Q&gt;180458^P_PRICE_HIGH(8/27/08,8/27/08-14D,,,,"PRICE","INTRA")&lt;/Q&gt;&lt;R&gt;1&lt;/R&gt;&lt;C&gt;1&lt;/C&gt;&lt;D xsi:type="xsd:double"&gt;22424.54&lt;/D&gt;&lt;/FQL&gt;&lt;FQL&gt;&lt;Q&gt;180458^P_PRICE_LOW(8/27/08,8/27/08-14D,,,,"PRICE","INTRA")&lt;/Q&gt;&lt;R&gt;1&lt;/R&gt;&lt;C&gt;1&lt;/C&gt;&lt;D xsi:type="xsd:double"&gt;20350.48&lt;/D&gt;&lt;/FQL&gt;&lt;FQL&gt;&lt;Q&gt;180458^P_PRICE_HIGH(8/28/08,8/28/08-14D,,,,"PRICE","INTRA")&lt;/Q&gt;&lt;R&gt;1&lt;/R&gt;&lt;C&gt;1&lt;/C&gt;&lt;D xsi:type="xsd:double"&gt;22424.54&lt;/D&gt;&lt;/FQL&gt;&lt;FQL&gt;&lt;Q&gt;180458^P_PRICE_LOW(8/28/08,8/28/08-14D,,,,"PRICE","INTRA")&lt;/Q&gt;&lt;R&gt;1&lt;/R&gt;&lt;C&gt;1&lt;/C&gt;&lt;D xsi:type="xsd:double"&gt;20350.48&lt;/D&gt;&lt;/FQL&gt;&lt;FQL&gt;&lt;Q&gt;180458^P_PRICE_HIGH(8/29/08,8/29/08-14D,,,,"PRICE","INTRA")&lt;/Q&gt;&lt;R&gt;1&lt;/R&gt;&lt;C&gt;1&lt;/C&gt;&lt;D xsi:type="xsd:double"&gt;22309.33&lt;/D&gt;&lt;/FQL&gt;&lt;FQL&gt;&lt;Q&gt;180458^P_PRICE_LOW(8/29/08,8/29/08-14D,,,,"PRICE","INTRA")&lt;/Q&gt;&lt;R&gt;1&lt;/R&gt;&lt;C&gt;1&lt;/C&gt;&lt;D xsi:type="xsd:double"&gt;20350.48&lt;/D&gt;&lt;/FQL&gt;&lt;FQL&gt;&lt;Q&gt;180458^P_PRICE_HIGH(9/01/08,9/01/08-14D,,,,"PRICE","INTRA")&lt;/Q&gt;&lt;R&gt;1&lt;/R&gt;&lt;C&gt;1&lt;/C&gt;&lt;D xsi:type="xsd:double"&gt;22309.33&lt;/D&gt;&lt;/FQL&gt;&lt;FQL&gt;&lt;Q&gt;180458^P_PRICE_LOW(9/01/08,9/01/08-14D,,,,"PRICE","INTRA")&lt;/Q&gt;&lt;R&gt;1&lt;/R&gt;&lt;C&gt;1&lt;/C&gt;&lt;D xsi:type="xsd:double"&gt;20350.48&lt;/D&gt;&lt;/FQL&gt;&lt;FQL&gt;&lt;Q&gt;180458^P_PRICE_HIGH(9/02/08,9/02/08-14D,,,,"PRICE","INTRA")&lt;/Q&gt;&lt;R&gt;1&lt;/R&gt;&lt;C&gt;1&lt;/C&gt;&lt;D xsi:type="xsd:double"&gt;22309.33&lt;/D&gt;&lt;/FQL&gt;&lt;FQL&gt;&lt;Q&gt;180458^P_PRICE_LOW(9/02/08,9/02/08-14D,,,,"PRICE","INTRA")&lt;/Q&gt;&lt;R&gt;1&lt;/R&gt;&lt;C&gt;1&lt;/C&gt;&lt;D xsi:type="xsd:double"&gt;20350.48&lt;/D&gt;&lt;/FQL&gt;&lt;FQL&gt;&lt;Q&gt;180458^P_PRICE_HIGH(9/03/08,9/03/08-14D,,,,"PRICE","INTRA")&lt;/Q&gt;&lt;R&gt;1&lt;/R&gt;&lt;C&gt;1&lt;/C&gt;&lt;D xsi:type="xsd:double"&gt;21665.75&lt;/D&gt;&lt;/FQL&gt;&lt;FQL&gt;&lt;Q&gt;180458^P_PRICE_LOW(9/03/08,9/03/08-14D,,,,"PRICE","INTRA")&lt;/Q&gt;&lt;R&gt;1&lt;/R&gt;&lt;C&gt;1&lt;/C&gt;&lt;D xsi:type="xsd:double"&gt;20350.48&lt;/D&gt;&lt;/FQL&gt;&lt;FQL&gt;&lt;Q&gt;180458^P_PRICE_HIGH(9/04/08,9/04/08-14D,,,,"PRICE","INTRA")&lt;/Q&gt;&lt;R&gt;1&lt;/R&gt;&lt;C&gt;1&lt;/C&gt;&lt;D xsi:type="xsd:double"&gt;21546.94&lt;/D&gt;&lt;/FQL&gt;&lt;FQL&gt;&lt;Q&gt;180458^P_PRICE_LOW(9/04/08,9/04/08-14D,,,,"PRICE","INTRA")&lt;/Q&gt;&lt;R&gt;1&lt;/R&gt;&lt;C&gt;1&lt;/C&gt;&lt;D xsi:type="xsd:double"&gt;20350.48&lt;/D&gt;&lt;/FQL&gt;&lt;FQL&gt;&lt;Q&gt;180458^P_PRICE_HIGH(9/05/08,9/05/08-14D,,,,"PRICE","INTRA")&lt;/Q&gt;&lt;R&gt;1&lt;/R&gt;&lt;C&gt;1&lt;/C&gt;&lt;D xsi:type="xsd:double"&gt;21546.94&lt;/D&gt;&lt;/FQL&gt;&lt;FQL&gt;&lt;Q&gt;180458^P_PRICE_LOW(9/05/08,9/05/08-14D,,,,"PRICE","INTRA")&lt;/Q&gt;&lt;R&gt;1&lt;/R&gt;&lt;C&gt;1&lt;/C&gt;&lt;D xsi:type="xsd:double"&gt;19708.39&lt;/D&gt;&lt;/FQL&gt;&lt;FQL&gt;&lt;Q&gt;180458^P_PRICE_HIGH(9/08/08,9/08/08-14D,,,,"PRICE","INTRA")&lt;/Q&gt;&lt;R&gt;1&lt;/R&gt;&lt;C&gt;1&lt;/C&gt;&lt;D xsi:type="xsd:double"&gt;21546.94&lt;/D&gt;&lt;/FQL&gt;&lt;FQL&gt;&lt;Q&gt;180458^P_PRICE_LOW(9/08/08,9/08/08-14D,,,,"PRICE","INTRA")&lt;/Q&gt;&lt;R&gt;1&lt;/R&gt;&lt;C&gt;1&lt;/C&gt;&lt;D xsi:type="xsd:double"&gt;19708.39&lt;/D&gt;&lt;/FQL&gt;&lt;FQL&gt;&lt;Q&gt;180458^P_PRICE_HIGH(9/09/08,9/09/08-14D,,,,"PRICE","INTRA")&lt;/Q&gt;&lt;R&gt;1&lt;/R&gt;&lt;C&gt;1&lt;/C&gt;&lt;D xsi:type="xsd:double"&gt;21546.94&lt;/D&gt;&lt;/FQL&gt;&lt;FQL&gt;&lt;Q&gt;180458^P_PRICE_LOW(9/09/08,9/09/08-14D,,,,"PRICE","INTRA")&lt;/Q&gt;&lt;R&gt;1&lt;/R&gt;&lt;C&gt;1&lt;/C&gt;&lt;D xsi:type="xsd:double"&gt;19708.39&lt;/D&gt;&lt;/FQL&gt;&lt;FQL&gt;&lt;Q&gt;180458^P_PRICE_HIGH(9/10/08,9/10/08-14D,,,,"PRICE","INTRA")&lt;/Q&gt;&lt;R&gt;1&lt;/R&gt;&lt;C&gt;1&lt;/C&gt;&lt;D xsi:type="xsd:double"&gt;21546.94&lt;/D&gt;&lt;/FQL&gt;&lt;FQL&gt;&lt;Q&gt;180458^P_PRICE_LOW(9/10/08,9/10/08-14D,,,,"PRICE","INTRA")&lt;/Q&gt;&lt;R&gt;1&lt;/R&gt;&lt;C&gt;1&lt;/C&gt;&lt;D xsi:type="xsd:double"&gt;19708.39&lt;/D&gt;&lt;/FQL&gt;&lt;FQL&gt;&lt;Q&gt;180458^P_PRICE_HIGH(9/11/08,9/11/08-14D,,,,"PRICE","INTRA")&lt;/Q&gt;&lt;R&gt;1&lt;/R&gt;&lt;C&gt;1&lt;/C&gt;&lt;D xsi:type="xsd:double"&gt;21546.94&lt;/D&gt;&lt;/FQL&gt;&lt;FQL&gt;&lt;Q&gt;180458^P_PRICE_LOW(9/11/08,9/11/08-14D,,,,"PRICE","INTRA")&lt;/Q&gt;&lt;R&gt;1&lt;/R&gt;&lt;C&gt;1&lt;/C&gt;&lt;D xsi:type="xsd:double"&gt;19220.28&lt;/D&gt;&lt;/FQL&gt;&lt;FQL&gt;&lt;Q&gt;180458^P_PRICE_HIGH(9/12/08,9/12/08-14D,,,,"PRICE","INTRA")&lt;/Q&gt;&lt;R&gt;1&lt;/R&gt;&lt;C&gt;1&lt;/C&gt;&lt;D xsi:type="xsd:double"&gt;21546.94&lt;/D&gt;&lt;/FQL&gt;&lt;FQL&gt;&lt;Q&gt;180458^P_PRICE_LOW(9/12/08,9/12/08-14D,,,,"PRICE","INTRA")&lt;/Q&gt;&lt;R&gt;1&lt;/R&gt;&lt;C&gt;1&lt;/C&gt;&lt;D xsi:type="xsd:double"&gt;19157.73&lt;/D&gt;&lt;/FQL&gt;&lt;FQL&gt;&lt;Q&gt;180458^P_PRICE_HIGH(9/16/08,9/16/08-14D,,,,"PRICE","INTRA")&lt;/Q&gt;&lt;R&gt;1&lt;/R&gt;&lt;C&gt;1&lt;/C&gt;&lt;D xsi:type="xsd:double"&gt;21546.94&lt;/D&gt;&lt;/FQL&gt;&lt;FQL&gt;&lt;Q&gt;180458^P_PRICE_LOW(9/16/08,9/16/08-14D,,,,"PRICE","INTRA")&lt;/Q&gt;&lt;R&gt;1&lt;/R&gt;&lt;C&gt;1&lt;/C&gt;&lt;D xsi:type="xsd:double"&gt;18019.2&lt;/D&gt;&lt;/FQL&gt;&lt;FQL&gt;&lt;Q&gt;180458^P_PRICE_HIGH(9/17/08,9/17/08-14D,,,,"PRICE","INTRA")&lt;/Q&gt;&lt;R&gt;1&lt;/R&gt;&lt;C&gt;1&lt;/C&gt;&lt;D xsi:type="xsd:double"&gt;21546.94&lt;/D&gt;&lt;/FQL&gt;&lt;FQL&gt;&lt;Q&gt;180458^P_PRICE_LOW(9/17/08,9/17/08-14D,,,,"PRICE","INTRA")&lt;/Q&gt;&lt;R&gt;1&lt;/R&gt;&lt;C&gt;1&lt;/C&gt;&lt;D xsi:type="xsd:double"&gt;17637.19&lt;/D&gt;&lt;/FQL&gt;&lt;FQL&gt;&lt;Q&gt;180458^P_PRICE_HIGH(9/18/08,9/18/08-14D,,,,"PRICE","INTRA")&lt;/Q&gt;&lt;R&gt;1&lt;/R&gt;&lt;C&gt;1&lt;/C&gt;&lt;D xsi:type="xsd:double"&gt;21546.94&lt;/D&gt;&lt;/FQL&gt;&lt;FQL&gt;&lt;Q&gt;180458^P_PRICE_LOW(9/18/08,9/18/08-14D,,,,"PRICE","INTRA")&lt;/Q&gt;&lt;R&gt;1&lt;/R&gt;&lt;C&gt;1&lt;/C&gt;&lt;D xsi:type="xsd:double"&gt;16283.72&lt;/D&gt;&lt;/FQL&gt;&lt;FQL&gt;&lt;Q&gt;180458^P_PRICE_HIGH(9/19/08,9/19/08-14D,,,,"PRICE","INTRA")&lt;/Q&gt;&lt;R&gt;1&lt;/R&gt;&lt;C&gt;1&lt;/C&gt;&lt;D xsi:type="xsd:double"&gt;21474.31&lt;/D&gt;&lt;/FQL&gt;&lt;FQL&gt;&lt;Q&gt;180458^P_PRICE_LOW(9/19/08,9/19/08-14D,,,,"PRICE","INTRA")&lt;/Q&gt;&lt;R&gt;1&lt;/R&gt;&lt;C&gt;1&lt;/C&gt;&lt;D xsi:type="xsd:double"&gt;16283.72&lt;/D&gt;&lt;/FQL&gt;&lt;FQL&gt;&lt;Q&gt;180458^P_PRICE_HIGH(9/22/08,9/22/08-14D,,,,"PRICE","INTRA")&lt;/Q&gt;&lt;R&gt;1&lt;/R&gt;&lt;C&gt;1&lt;/C&gt;&lt;D xsi:type="xsd:double"&gt;21066.58&lt;/D&gt;&lt;/FQL&gt;&lt;FQL&gt;&lt;Q&gt;180458^P_PRICE_LOW(9/22/08,9/22/08-14D,,,,"PRICE","INTRA")&lt;/Q&gt;&lt;R&gt;1&lt;/R&gt;&lt;C&gt;1&lt;/C&gt;&lt;D xsi:type="xsd:double"&gt;16283.72&lt;/D&gt;&lt;/FQL&gt;&lt;FQL&gt;&lt;Q&gt;180458^P_PRICE_HIGH(9/23/08,9/23/08-14D,,,,"PRICE","INTRA")&lt;/Q&gt;&lt;R&gt;1&lt;/R&gt;&lt;C&gt;1&lt;/C&gt;&lt;D xsi:type="xsd:double"&gt;21066.58&lt;/D&gt;&lt;/FQL&gt;&lt;FQL&gt;&lt;Q&gt;180458^P_PRICE_LOW(9/23/08,9/23/08-14D,,,,"PRICE","INTRA")&lt;/Q&gt;&lt;R&gt;1&lt;/R&gt;&lt;C&gt;1&lt;/C&gt;&lt;D xsi:type="xsd:double"&gt;16283.72&lt;/D&gt;&lt;/FQL&gt;&lt;FQL&gt;&lt;Q&gt;180458^P_PRICE_HIGH(9/24/08,9/24/08-14D,,,,"PRICE","INTRA")&lt;/Q&gt;&lt;R&gt;1&lt;/R&gt;&lt;C&gt;1&lt;/C&gt;&lt;D xsi:type="xsd:double"&gt;20964.75&lt;/D&gt;&lt;/FQL&gt;&lt;FQL&gt;&lt;Q&gt;180458^P_PRICE_LOW(9/24/08,9/24/08-14D,,,,"PRICE","INTRA")&lt;/Q&gt;&lt;R&gt;1&lt;/R&gt;&lt;C&gt;1&lt;/C&gt;&lt;D xsi:type="xsd:double"&gt;16283.72&lt;/D&gt;&lt;/FQL&gt;&lt;FQL&gt;&lt;Q&gt;180458^P_PRICE_HIGH(9/25/08,9/25/08-14D,,,,"PRICE","INTRA")&lt;/Q&gt;&lt;R&gt;1&lt;/R&gt;&lt;C&gt;1&lt;/C&gt;&lt;D xsi:type="xsd:double"&gt;20840.69&lt;/D&gt;&lt;/FQL&gt;&lt;FQL&gt;&lt;Q&gt;180458^P_PRICE_LOW(9/25/08,9/25/08-14D,,,,"PRICE","INTRA")&lt;/Q&gt;&lt;R&gt;1&lt;/R&gt;&lt;C&gt;1&lt;/C&gt;&lt;D xsi:type="xsd:double"&gt;16283.72&lt;/D&gt;&lt;/FQL&gt;&lt;FQL&gt;&lt;Q&gt;180458^P_PRICE_HIGH(9/26/08,9/26/08-14D,,,,"PRICE","INTRA")&lt;/Q&gt;&lt;R&gt;1&lt;/R&gt;&lt;C&gt;1&lt;/C&gt;&lt;D xsi:type="xsd:double"&gt;20840.69&lt;/D&gt;&lt;/FQL&gt;&lt;FQL&gt;&lt;Q&gt;180458^P_PRICE_LOW(9/26/08,9/26/08-14D,,,,"PRICE","INTRA")&lt;/Q&gt;&lt;R&gt;1&lt;/R&gt;&lt;C&gt;1&lt;/C&gt;&lt;D xsi:type="xsd:double"&gt;16283.72&lt;/D&gt;&lt;/FQL&gt;&lt;FQL&gt;&lt;Q&gt;180458^P_PRICE_HIGH(9/29/08,9/29/08-14D,,,,"PRICE","INTRA")&lt;/Q&gt;&lt;R&gt;1&lt;/R&gt;&lt;C&gt;1&lt;/C&gt;&lt;D xsi:type="xsd:double"&gt;20840.69&lt;/D&gt;&lt;/FQL&gt;&lt;FQL&gt;&lt;Q&gt;180458^P_PRICE_LOW(9/29/08,9/29/08-14D,,,,"PRICE","INTRA")&lt;/Q&gt;&lt;R&gt;1&lt;/R&gt;&lt;C&gt;1&lt;/C&gt;&lt;D xsi:type="xsd:double"&gt;16283.72&lt;/D&gt;&lt;/FQL&gt;&lt;FQL&gt;&lt;Q&gt;180458^P_PRICE_HIGH(9/30/08,9/30/08-14D,,,,"PRICE","INTRA")&lt;/Q&gt;&lt;R&gt;1&lt;/R&gt;&lt;C&gt;1&lt;/C&gt;&lt;D xsi:type="xsd:double"&gt;20543.15&lt;/D&gt;&lt;/FQL&gt;&lt;FQL&gt;&lt;Q&gt;180458^P_PRICE_LOW(9/30/08,9/30/08-14D,,,,"PRICE","INTRA")&lt;/Q&gt;&lt;R&gt;1&lt;/R&gt;&lt;C&gt;1&lt;/C&gt;&lt;D xsi:type="xsd:double"&gt;16283.72&lt;/D&gt;&lt;/FQL&gt;&lt;FQL&gt;&lt;Q&gt;180458^P_PRICE_HIGH(10/02/08,10/02/08-14D,,,,"PRICE","INTRA")&lt;/Q&gt;&lt;R&gt;1&lt;/R&gt;&lt;C&gt;1&lt;/C&gt;&lt;D xsi:type="xsd:double"&gt;20283.99&lt;/D&gt;&lt;/FQL&gt;&lt;FQL&gt;&lt;Q&gt;180458^P_PRICE_LOW(10/02/08,10/02/08-14D,,,,"PRICE","INTRA")&lt;/Q&gt;&lt;R&gt;1&lt;/R&gt;&lt;C&gt;1&lt;/C&gt;&lt;D xsi:type="xsd:double"&gt;16283.72&lt;/D&gt;&lt;/FQL&gt;&lt;FQL&gt;&lt;Q&gt;180458^P_PRICE_HIGH(10/03/08,10/03/08-14D,,,,"PRICE","INTRA")&lt;/Q&gt;&lt;R&gt;1&lt;/R&gt;&lt;C&gt;1&lt;/C&gt;&lt;D xsi:type="xsd:double"&gt;19869.02&lt;/D&gt;&lt;/FQL&gt;&lt;FQL&gt;&lt;Q&gt;180458^P_PRICE_LOW(10/03/08,10/03/08-14D,,,,"PRICE","INTRA")&lt;/Q&gt;&lt;R&gt;1&lt;/R&gt;&lt;C&gt;1&lt;/C&gt;&lt;D xsi:type="xsd:double"&gt;16283.72&lt;/D&gt;&lt;/FQL&gt;&lt;FQL&gt;&lt;Q&gt;180458^P_PRICE_HIGH(10/06/08,10/06/08-14D,,,,"PRICE","INTRA")&lt;/Q&gt;&lt;R&gt;1&lt;/R&gt;&lt;C&gt;1&lt;/C&gt;&lt;D xsi:type="xsd:double"&gt;19869.02&lt;/D&gt;&lt;/FQL&gt;&lt;FQL&gt;&lt;Q&gt;180458^P_PRICE_LOW(10/06/08,10/06/08-14D,,,,"PRICE","INTRA")&lt;/Q&gt;&lt;R&gt;1&lt;/R&gt;&lt;C&gt;1&lt;/C&gt;&lt;D xsi:type="xsd:double"&gt;16283.72&lt;/D&gt;&lt;/FQL&gt;&lt;FQL&gt;&lt;Q&gt;180458^P_PRICE_HIGH(10/08/08,10/08/08-14D,,,,"PRICE","INTRA")&lt;/Q&gt;&lt;R&gt;1&lt;/R&gt;&lt;C&gt;1&lt;/C&gt;&lt;D xsi:type="xsd:double"&gt;19869.02&lt;/D&gt;&lt;/FQL&gt;&lt;FQL&gt;&lt;Q&gt;180458^P_PRICE_LOW(10/08/08,10/08/08-14D,,,,"PRICE","INTRA")&lt;/Q&gt;&lt;R&gt;1&lt;/R&gt;&lt;C&gt;1&lt;/C&gt;&lt;D xsi:type="xsd:double"&gt;15431.73&lt;/D&gt;&lt;/FQL&gt;&lt;FQL&gt;&lt;Q&gt;180458^P_PRICE_HIGH(10/09/08,10/09/08-14D,,,,"PRICE","INTRA")&lt;/Q&gt;&lt;R&gt;1&lt;/R&gt;&lt;C&gt;1&lt;/C&gt;&lt;D xsi:type="xsd:double"&gt;19869.02&lt;/D&gt;&lt;/FQL&gt;&lt;FQL&gt;&lt;Q&gt;180458^P_PRICE_LOW(10/09/08,10/09/08-14D,,,,"PRICE","INTRA")&lt;/Q&gt;&lt;R&gt;1&lt;/R&gt;&lt;C&gt;1&lt;/C&gt;&lt;D xsi:type="xsd:double"&gt;15431.73&lt;/D&gt;&lt;/FQL&gt;&lt;FQL&gt;&lt;Q&gt;180458^P_PRICE_HIGH(10/10/08,10/10/08-14D,,,,"PRICE","INTRA")&lt;/Q&gt;&lt;R&gt;1&lt;/R&gt;&lt;C&gt;1&lt;/C&gt;&lt;D xsi:type="xsd:double"&gt;19869.02&lt;/D&gt;&lt;/FQL&gt;&lt;FQL&gt;&lt;Q&gt;180458^P_PRICE_LOW(10/10/08,10/10/08-14D,,,,"PRICE","INTRA")&lt;/Q&gt;&lt;R&gt;1&lt;/R&gt;&lt;C&gt;1&lt;/C&gt;&lt;D xsi:type="xsd:double"&gt;14398.54&lt;/D&gt;&lt;/FQL&gt;&lt;FQL&gt;&lt;Q&gt;180458^P_PRICE_HIGH(10/13/08,10/13/08-14D,,,,"PRICE","INTRA")&lt;/Q&gt;&lt;R&gt;1&lt;/R&gt;&lt;C&gt;1&lt;/C&gt;&lt;D xsi:type="xsd:double"&gt;19869.02&lt;/D&gt;&lt;/FQL&gt;&lt;FQL&gt;&lt;Q&gt;180458^P_PRICE_LOW(10/13/08,10/13/08-14D,,,,"PRICE","INTRA")&lt;/Q&gt;&lt;R&gt;1&lt;/R&gt;&lt;C&gt;1&lt;/C&gt;&lt;D xsi:type="xsd:double"&gt;14398.54&lt;/D&gt;&lt;/FQL&gt;&lt;FQL&gt;&lt;Q&gt;180458^P_PRICE_HIGH(10/14/08,10/14/08-14D,,,,"PRICE","INTRA")&lt;/Q&gt;&lt;R&gt;1&lt;/R&gt;&lt;C&gt;1&lt;/C&gt;&lt;D xsi:type="xsd:double"&gt;19869.02&lt;/D&gt;&lt;/FQL&gt;&lt;FQL&gt;&lt;Q&gt;180458^P_PRICE_LOW(10/14/08,10/14/08-14D,,,,"PRICE","INTRA")&lt;/Q&gt;&lt;R&gt;1&lt;/R&gt;&lt;C&gt;1&lt;/C&gt;&lt;D xsi:type="xsd:double"&gt;14398.54&lt;/D&gt;&lt;/FQL&gt;&lt;FQL&gt;&lt;Q&gt;180458^P_PRICE_HIGH(10/15/08,10/15/08-14D,,,,"PRICE","INTRA")&lt;/Q&gt;&lt;R&gt;1&lt;/R&gt;&lt;C&gt;1&lt;/C&gt;&lt;D xsi:type="xsd:double"&gt;19302.76&lt;/D&gt;&lt;/FQL&gt;&lt;FQL&gt;&lt;Q&gt;180458^P_PRICE_LOW(10/15/08,10/15/08-14D,,,,"PRICE","INTRA")&lt;/Q&gt;&lt;R&gt;1&lt;/R&gt;&lt;C&gt;1&lt;/C&gt;&lt;D xsi:type="xsd:double"&gt;14398.54&lt;/D&gt;&lt;/FQL&gt;&lt;FQL&gt;&lt;Q&gt;180458^P_PRICE_HIGH(10/16/08,10/16/08-14D,,,,"PRICE","INTRA")&lt;/Q&gt;&lt;R&gt;1&lt;/R&gt;&lt;C&gt;1&lt;/C&gt;&lt;D xsi:type="xsd:double"&gt;19291.02&lt;/D&gt;&lt;/FQL&gt;&lt;FQL&gt;&lt;Q&gt;180458^P_PRICE_LOW(10/16/08,10/16/08-14D,,,,"PRICE","INTRA")&lt;/Q&gt;&lt;R&gt;1&lt;/R&gt;&lt;C&gt;1&lt;/C&gt;&lt;D xsi:type="xsd:double"&gt;14398.54&lt;/D&gt;&lt;/FQL&gt;&lt;FQL&gt;&lt;Q&gt;180458^P_PRICE_HIGH(10/17/08,10/17/08-14D,,,,"PRICE","INTRA")&lt;/Q&gt;&lt;R&gt;1&lt;/R&gt;&lt;C&gt;1&lt;/C&gt;&lt;D xsi:type="xsd:double"&gt;19248.72&lt;/D&gt;&lt;/FQL&gt;&lt;FQL&gt;&lt;Q&gt;180458^P_PRICE_LOW(10/17/08,10/17/08-14D,,,,"PRICE","INTRA")&lt;/Q&gt;&lt;R&gt;1&lt;/R&gt;&lt;C&gt;1&lt;/C&gt;&lt;D xsi:type="xsd:double"&gt;14398.54&lt;/D&gt;&lt;/FQL&gt;&lt;FQL&gt;&lt;Q&gt;180458^P_PRICE_HIGH(10/20/08,10/20/08-14D,,,,"PRICE","INTRA")&lt;/Q&gt;&lt;R&gt;1&lt;/R&gt;&lt;C&gt;1&lt;/C&gt;&lt;D xsi:type="xsd:double"&gt;18936.94&lt;/D&gt;&lt;/FQL&gt;&lt;FQL&gt;&lt;Q&gt;180458^P_PRICE_LOW(10/20/08,10/20/08-14D,,,,"PRICE","INTRA")&lt;/Q&gt;&lt;R&gt;1&lt;/R&gt;&lt;C&gt;1&lt;/C&gt;&lt;D xsi:type="xsd:double"&gt;14398.54&lt;/D&gt;&lt;/FQL&gt;&lt;FQL&gt;&lt;Q&gt;180458^P_PRICE_HIGH(10/21/08,10/21/08-14D,,,,"PRICE","INTRA")&lt;/Q&gt;&lt;R&gt;1&lt;/R&gt;&lt;C&gt;1&lt;/C&gt;&lt;D xsi:type="xsd:double"&gt;18742.25&lt;/D&gt;&lt;/FQL&gt;&lt;FQL&gt;&lt;Q&gt;180458^P_PRICE_LOW(10/21/08,10/21/08-14D,,,,"PRICE","INTRA")&lt;/Q&gt;&lt;R&gt;1&lt;/R&gt;&lt;C&gt;1&lt;/C&gt;&lt;D xsi:type="xsd:double"&gt;14398.54&lt;/D&gt;&lt;/FQL&gt;&lt;FQL&gt;&lt;Q&gt;180458^P_PRICE_HIGH(10/22/08,10/22/08-14D,,,,"PRICE","INTRA")&lt;/Q&gt;&lt;R&gt;1&lt;/R&gt;&lt;C&gt;1&lt;/C&gt;&lt;D xsi:type="xsd:double"&gt;18285.68&lt;/D&gt;&lt;/FQL&gt;&lt;FQL&gt;&lt;Q&gt;180458^P_PRICE_LOW(10/22/08,10/22/08-14D,,,,"PRICE","INTRA")&lt;/Q&gt;&lt;R&gt;1&lt;/R&gt;&lt;C&gt;1&lt;/C&gt;&lt;D xsi:type="xsd:double"&gt;14038.41&lt;/D&gt;&lt;/FQL&gt;&lt;FQL&gt;&lt;Q&gt;180458^P_PRICE_HIGH(10/23/08,10/23/08-14D,,,,"PRICE","INTRA")&lt;/Q&gt;&lt;R&gt;1&lt;/R&gt;&lt;C&gt;1&lt;/C&gt;&lt;D xsi:type="xsd:double"&gt;18285.68&lt;/D&gt;&lt;/FQL&gt;&lt;FQL&gt;&lt;Q&gt;180458^P_PRICE_LOW(10/23/08,10/23/08-14D,,,,"PRICE","INTRA")&lt;/Q&gt;&lt;R&gt;1&lt;/R&gt;&lt;C&gt;1&lt;/C&gt;&lt;D xsi:type="xsd:double"&gt;13403.35&lt;/D&gt;&lt;/FQL&gt;&lt;FQL&gt;&lt;Q&gt;180458^P_PRICE_HIGH(10/24/08,10/24/08-14D,,,,"PRICE","INTRA")&lt;/Q&gt;&lt;R&gt;1&lt;/R&gt;&lt;C&gt;1&lt;/C&gt;&lt;D xsi:type="xsd:double"&gt;17926.14&lt;/D&gt;&lt;/FQL&gt;&lt;FQL&gt;&lt;Q&gt;180458^P_PRICE_LOW(10/24/08,10/24/08-14D,,,,"PRICE","INTRA")&lt;/Q&gt;&lt;R&gt;1&lt;/R&gt;&lt;C&gt;1&lt;/C&gt;&lt;D xsi:type="xsd:double"&gt;12618.38&lt;/D&gt;&lt;/FQL&gt;&lt;FQL&gt;&lt;Q&gt;180458^P_PRICE_HIGH(10/27/08,10/27/08-14D,,,,"PRICE","INTRA")&lt;/Q&gt;&lt;R&gt;1&lt;/R&gt;&lt;C&gt;1&lt;/C&gt;&lt;D xsi:type="xsd:double"&gt;17241.78&lt;/D&gt;&lt;/FQL&gt;&lt;FQL&gt;&lt;Q&gt;180458^P_PRICE_LOW(10/27/08,10/27/08-14D,,,,"PRICE","INTRA")&lt;/Q&gt;&lt;R&gt;1&lt;/R&gt;&lt;C&gt;1&lt;/C&gt;&lt;D xsi:type="xsd:double"&gt;10676.29&lt;/D&gt;&lt;/FQL&gt;&lt;FQL&gt;&lt;Q&gt;180458^P_PRICE_HIGH(10/28/08,10/28/08-14D,,,,"PRICE","INTRA")&lt;/Q&gt;&lt;R&gt;1&lt;/R&gt;&lt;C&gt;1&lt;/C&gt;&lt;D xsi:type="xsd:double"&gt;17141.05&lt;/D&gt;&lt;/FQL&gt;&lt;FQL&gt;&lt;Q&gt;180458^P_PRICE_LOW(10/28/08,10/28/08-14D,,,,"PRICE","INTRA")&lt;/Q&gt;&lt;R&gt;1&lt;/R&gt;&lt;C&gt;1&lt;/C&gt;&lt;D xsi:type="xsd:double"&gt;10676.29&lt;/D&gt;&lt;/FQL&gt;&lt;FQL&gt;&lt;Q&gt;180458^P_PRICE_HIGH(10/29/08,10/29/08-14D,,,,"PRICE","INTRA")&lt;/Q&gt;&lt;R&gt;1&lt;/R&gt;&lt;C&gt;1&lt;/C&gt;&lt;D xsi:type="xsd:double"&gt;17141.05&lt;/D&gt;&lt;/FQL&gt;&lt;FQL&gt;&lt;Q&gt;180458^P_PRICE_LOW(10/29/08,10/29/08-14D,,,,"PRICE","INTRA")&lt;/Q&gt;&lt;R&gt;1&lt;/R&gt;&lt;C&gt;1&lt;/C&gt;&lt;D xsi:type="xsd:double"&gt;10676.29&lt;/D&gt;&lt;/FQL&gt;&lt;FQL&gt;&lt;Q&gt;180458^P_PRICE_HIGH(10/30/08,10/30/08-14D,,,,"PRICE","INTRA")&lt;/Q&gt;&lt;R&gt;1&lt;/R&gt;&lt;C&gt;1&lt;/C&gt;&lt;D xsi:type="xsd:double"&gt;17141.05&lt;/D&gt;&lt;/FQL&gt;&lt;FQL&gt;&lt;Q&gt;180458^P_PRICE_LOW(10/30/08,10/30/08-14D,,,,"PRICE","INTRA")&lt;/Q&gt;&lt;R&gt;1&lt;/R&gt;&lt;C&gt;1&lt;/C&gt;&lt;D xsi:type="xsd:double"&gt;10676.29&lt;/D&gt;&lt;/FQL&gt;&lt;FQL&gt;&lt;Q&gt;180458^P_PRICE_HIGH(10/31/08,10/31/08-14D,,,,"PRICE","INTRA")&lt;/Q&gt;&lt;R&gt;1&lt;/R&gt;&lt;C&gt;1&lt;/C&gt;&lt;D xsi:type="xsd:double"&gt;17141.05&lt;/D&gt;&lt;/FQL&gt;&lt;FQL&gt;&lt;Q&gt;180458^P_PRICE_LOW(10/31/08,10/31/08-14D,,,,"PRICE","INTRA")&lt;/Q&gt;&lt;R&gt;1&lt;/R&gt;&lt;C&gt;1&lt;/C&gt;&lt;D xsi:type="xsd:double"&gt;10676.29&lt;/D&gt;&lt;/FQL&gt;&lt;FQL&gt;&lt;Q&gt;180458^P_PRICE_HIGH(11/03/08,11/03/08-14D,,,,"PRICE","INTRA")&lt;/Q&gt;&lt;R&gt;1&lt;/R&gt;&lt;C&gt;1&lt;/C&gt;&lt;D xsi:type="xsd:double"&gt;17141.05&lt;/D&gt;&lt;/FQL&gt;&lt;FQL&gt;&lt;Q&gt;180458^P_PRICE_LOW(11/03/08,11/03/08-14D,,,,"PRICE","INTRA")&lt;/Q&gt;&lt;R&gt;1&lt;/R&gt;&lt;C&gt;1&lt;/C&gt;&lt;D xsi:type="xsd:double"&gt;10676.29&lt;/D&gt;&lt;/FQL&gt;&lt;FQL&gt;&lt;Q&gt;180458^P_PRICE_HIGH(11/04/08,11/04/08-14D,,,,"PRICE","INTRA")&lt;/Q&gt;&lt;R&gt;1&lt;/R&gt;&lt;C&gt;1&lt;/C&gt;&lt;D xsi:type="xsd:double"&gt;16609.09&lt;/D&gt;&lt;/FQL&gt;&lt;FQL&gt;&lt;Q&gt;180458^P_PRICE_LOW(11/04/08,11/04/08-14D,,,,"PRICE","INTRA")&lt;/Q&gt;&lt;R&gt;1&lt;/R&gt;&lt;C&gt;1&lt;/C&gt;&lt;D xsi:type="xsd:double"&gt;10676.29&lt;/D&gt;&lt;/FQL&gt;&lt;FQL&gt;&lt;Q&gt;180458^P_PRICE_HIGH(11/05/08,11/05/08-14D,,,,"PRICE","INTRA")&lt;/Q&gt;&lt;R&gt;1&lt;/R&gt;&lt;C&gt;1&lt;/C&gt;&lt;D xsi:type="xsd:double"&gt;15616.96&lt;/D&gt;&lt;/FQL&gt;&lt;FQL&gt;&lt;Q&gt;180458^P_PRICE_LOW(11/05/08,11/05/08-14D,,,,"PRICE","INTRA")&lt;/Q&gt;&lt;R&gt;1&lt;/R&gt;&lt;C&gt;1&lt;/C&gt;&lt;D xsi:type="xsd:double"&gt;10676.29&lt;/D&gt;&lt;/FQL&gt;&lt;FQL&gt;&lt;Q&gt;180458^P_PRICE_HIGH(11/06/08,11/06/08-14D,,,,"PRICE","INTRA")&lt;/Q&gt;&lt;R&gt;1&lt;/R&gt;&lt;C&gt;1&lt;/C&gt;&lt;D xsi:type="xsd:double"&gt;15616.96&lt;/D&gt;&lt;/FQL&gt;&lt;FQL&gt;&lt;Q&gt;180458^P_PRICE_LOW(11/06/08,11/06/08-14D,,,,"PRICE","INTRA")&lt;/Q&gt;&lt;R&gt;1&lt;/R&gt;&lt;C&gt;1&lt;/C&gt;&lt;D xsi:type="xsd:double"&gt;10676.29&lt;/D&gt;&lt;/FQL&gt;&lt;FQL&gt;&lt;Q&gt;180458^P_PRICE_HIGH(11/07/08,11/07/08-14D,,,,"PRICE","INTRA")&lt;/Q&gt;&lt;R&gt;1&lt;/R&gt;&lt;C&gt;1&lt;/C&gt;&lt;D xsi:type="xsd:double"&gt;15616.96&lt;/D&gt;&lt;/FQL&gt;&lt;FQL&gt;&lt;Q&gt;180458^P_PRICE_LOW(11/07/08,11/07/08-14D,,,,"PRICE","INTRA")&lt;/Q&gt;&lt;R&gt;1&lt;/R&gt;&lt;C&gt;1&lt;/C&gt;&lt;D xsi:type="xsd:double"&gt;10676.29&lt;/D&gt;&lt;/FQL&gt;&lt;FQL&gt;&lt;Q&gt;180458^P_PRICE_HIGH(11/10/08,11/10/08-14D,,,,"PRICE","INTRA")&lt;/Q&gt;&lt;R&gt;1&lt;/R&gt;&lt;C&gt;1&lt;/C&gt;&lt;D xsi:type="xsd:double"&gt;15616.96&lt;/D&gt;&lt;/FQL&gt;&lt;FQL&gt;&lt;Q&gt;180458^P_PRICE_LOW(11/10/08,11/10/08-14D,,,,"PRICE","INTRA")&lt;/Q&gt;&lt;R&gt;1&lt;/R&gt;&lt;C&gt;1&lt;/C&gt;&lt;D xsi:type="xsd:double"&gt;10676.29&lt;/D&gt;&lt;/FQL&gt;&lt;FQL&gt;&lt;Q&gt;180458^P_PRICE_HIGH(11/11/08,11/11/08-14D,,,,"PRICE","INTRA")&lt;/Q&gt;&lt;R&gt;1&lt;/R&gt;&lt;C&gt;1&lt;/C&gt;&lt;D xsi:type="xsd:double"&gt;15317.83&lt;/D&gt;&lt;/FQL&gt;&lt;FQL&gt;&lt;Q&gt;180458^P_PRICE_LOW(11/11/08,11/11/08-14D,,,,"PRICE","INTRA")&lt;/Q&gt;&lt;R&gt;1&lt;/R&gt;&lt;C&gt;1&lt;/C&gt;&lt;D xsi:type="xsd:double"&gt;10676.29&lt;/D&gt;&lt;/FQL&gt;&lt;FQL&gt;&lt;Q&gt;180458^P_PRICE_HIGH(11/12/08,11/12/08-14D,,,,"PRICE","INTRA")&lt;/Q&gt;&lt;R&gt;1&lt;/R&gt;&lt;C&gt;1&lt;/C&gt;&lt;D xsi:type="xsd:double"&gt;15317.83&lt;/D&gt;&lt;/FQL&gt;&lt;FQL&gt;&lt;Q&gt;180458^P_PRICE_LOW(11/12/08,11/12/08-14D,,,,"PRICE","INTRA")&lt;/Q&gt;&lt;R&gt;1&lt;/R&gt;&lt;C&gt;1&lt;/C&gt;&lt;D xsi:type="xsd:double"&gt;10676.29&lt;/D&gt;&lt;/FQL&gt;&lt;FQL&gt;&lt;Q&gt;180458^P_PRICE_HIGH(11/13/08,11/13/08-14D,,,,"PRICE","INTRA")&lt;/Q&gt;&lt;R&gt;1&lt;/R&gt;&lt;C&gt;1&lt;/C&gt;&lt;D xsi:type="xsd:double"&gt;15317.83&lt;/D&gt;&lt;/FQL&gt;&lt;FQL&gt;&lt;Q&gt;180458^P_PRICE_LOW(11/13/08,11/13/08-14D,,,,"PRICE","INTRA")&lt;/Q&gt;&lt;R&gt;1&lt;/R&gt;&lt;C&gt;1&lt;/C&gt;&lt;D xsi:type="xsd:double"&gt;10676.29&lt;/D&gt;&lt;/FQL&gt;&lt;FQL&gt;&lt;Q&gt;180458^P_PRICE_HIGH(11/14/08,11/14/08-14D,,,,"PRICE","INTRA")&lt;/Q&gt;&lt;R&gt;1&lt;/R&gt;&lt;C&gt;1&lt;/C&gt;&lt;D xsi:type="xsd:double"&gt;15317.83&lt;/D&gt;&lt;/FQL&gt;&lt;FQL&gt;&lt;Q&gt;180458^P_PRICE_LOW(11/14/08,11/14/08-14D,,,,"PRICE","INTRA")&lt;/Q&gt;&lt;R&gt;1&lt;/R&gt;&lt;C&gt;1&lt;/C&gt;&lt;D xsi:type="xsd:double"&gt;10676.29&lt;/D&gt;&lt;/FQL&gt;&lt;FQL&gt;&lt;Q&gt;180458^P_PRICE_HIGH(11/17/08,11/17/08-14D,,,,"PRICE","INTRA")&lt;/Q&gt;&lt;R&gt;1&lt;/R&gt;&lt;C&gt;1&lt;/C&gt;&lt;D xsi:type="xsd:double"&gt;15317.83&lt;/D&gt;&lt;/FQL&gt;&lt;FQL&gt;&lt;Q&gt;180458^P_PRICE_LOW(11/17/08,11/17/08-14D,,,,"PRICE","INTRA")&lt;/Q&gt;&lt;R&gt;1&lt;/R&gt;&lt;C&gt;1&lt;/C&gt;&lt;D xsi:type="xsd:double"&gt;11133.94&lt;/D&gt;&lt;/FQL&gt;&lt;FQL&gt;&lt;Q&gt;180458^P_PRICE_HIGH(11/18/08,11/18/08-14D,,,,"PRICE","INTRA")&lt;/Q&gt;&lt;R&gt;1&lt;/R&gt;&lt;C&gt;1&lt;/C&gt;&lt;D xsi:type="xsd:double"&gt;15317.83&lt;/D&gt;&lt;/FQL&gt;&lt;FQL&gt;&lt;Q&gt;180458^P_PRICE_LOW(11/18/08,11/18/08-14D,,,,"PRICE","INTRA")&lt;/Q&gt;&lt;R&gt;1&lt;/R&gt;&lt;C&gt;1&lt;/C&gt;&lt;D xsi:type="xsd:double"&gt;12333.94&lt;/D&gt;&lt;/FQL&gt;&lt;FQL&gt;&lt;Q&gt;180458^P_PRICE_HIGH(11/19/08,11/19/08-14D,,,,"PRICE","INTRA")&lt;/Q&gt;&lt;R&gt;1&lt;/R&gt;&lt;C&gt;1&lt;/C&gt;&lt;D xsi:type="xsd:double"&gt;15317.83&lt;/D&gt;&lt;/FQL&gt;&lt;FQL&gt;&lt;Q&gt;180458^P_PRICE_LOW(11/19/08,11/19/08-14D,,,,"PRICE","INTRA")&lt;/Q&gt;&lt;R&gt;1&lt;/R&gt;&lt;C&gt;1&lt;/C&gt;&lt;D xsi:type="xsd:double"&gt;12676.28&lt;/D&gt;&lt;/FQL&gt;&lt;FQL&gt;&lt;Q&gt;180458^P_PRICE_HIGH(11/20/08,11/20/08-14D,,,,"PRICE","INTRA")&lt;/Q&gt;&lt;R&gt;1&lt;/R&gt;&lt;C&gt;1&lt;/C&gt;&lt;D xsi:type="xsd:double"&gt;15317.83&lt;/D&gt;&lt;/FQL&gt;&lt;FQL&gt;&lt;Q&gt;180458^P_PRICE_LOW(11/20/08,11/20/08-14D,,,,"PRICE","INTRA")&lt;/Q&gt;&lt;R&gt;1&lt;/R&gt;&lt;C&gt;1&lt;/C&gt;&lt;D xsi:type="xsd:double"&gt;11976.88&lt;/D&gt;&lt;/FQL&gt;&lt;FQL&gt;&lt;Q&gt;180458^P_PRICE_HIGH(11/21/08,11/21/08-14D,,,,"PRICE","INTRA")&lt;/Q&gt;&lt;R&gt;1&lt;/R&gt;&lt;C&gt;1&lt;/C&gt;&lt;D xsi:type="xsd:double"&gt;15317.83&lt;/D&gt;&lt;/FQL&gt;&lt;FQL&gt;&lt;Q&gt;180458^P_PRICE_LOW(11/21/08,11/21/08-14D,,,,"PRICE","INTRA")&lt;/Q&gt;&lt;R&gt;1&lt;/R&gt;&lt;C&gt;1&lt;/C&gt;&lt;D xsi:type="xsd:double"&gt;11814.81&lt;/D&gt;&lt;/FQL&gt;&lt;FQL&gt;&lt;Q&gt;180458^P_PRICE_HIGH(11/24/08,11/24/08-14D,,,,"PRICE","INTRA")&lt;/Q&gt;&lt;R&gt;1&lt;/R&gt;&lt;C&gt;1&lt;/C&gt;&lt;D xsi:type="xsd:double"&gt;15317.83&lt;/D&gt;&lt;/FQL&gt;&lt;FQL&gt;&lt;Q&gt;180458^P_PRICE_LOW(11/24/08,11/24/08-14D,,,,"PRICE","INTRA")&lt;/Q&gt;&lt;R&gt;1&lt;/R&gt;&lt;C&gt;1&lt;/C&gt;&lt;D xsi:type="xsd:double"&gt;11814.81&lt;/D&gt;&lt;/FQL&gt;&lt;FQL&gt;&lt;Q&gt;180458^P_PRICE_HIGH(11/25/08,11/25/08-14D,,,,"PRICE","INTRA")&lt;/Q&gt;&lt;R&gt;1&lt;/R&gt;&lt;C&gt;1&lt;/C&gt;&lt;D xsi:type="xsd:double"&gt;15317.83&lt;/D&gt;&lt;/FQL&gt;&lt;FQL&gt;&lt;Q&gt;180458^P_PRICE_LOW(11/25/08,11/25/08-14D,,,,"PRICE","INTRA")&lt;/Q&gt;&lt;R&gt;1&lt;/R&gt;&lt;C&gt;1&lt;/C&gt;&lt;D xsi:type="xsd:double"&gt;11814.81&lt;/D&gt;&lt;/FQL&gt;&lt;FQL&gt;&lt;Q&gt;180458^P_PRICE_HIGH(11/26/08,11/26/08-14D,,,,"PRICE","INTRA")&lt;/Q&gt;&lt;R&gt;1&lt;/R&gt;&lt;C&gt;1&lt;/C&gt;&lt;D xsi:type="xsd:double"&gt;15147.96&lt;/D&gt;&lt;/FQL&gt;&lt;FQL&gt;&lt;Q&gt;180458^P_PRICE_LOW(11/26/08,11/26/08-14D,,,,"PRICE","INTRA")&lt;/Q&gt;&lt;R&gt;1&lt;/R&gt;&lt;C&gt;1&lt;/C&gt;&lt;D xsi:type="xsd:double"&gt;11814.81&lt;/D&gt;&lt;/FQL&gt;&lt;FQL&gt;&lt;Q&gt;180458^P_PRICE_HIGH(11/27/08,11/27/08-14D,,,,"PRICE","INTRA")&lt;/Q&gt;&lt;R&gt;1&lt;/R&gt;&lt;C&gt;1&lt;/C&gt;&lt;D xsi:type="xsd:double"&gt;15147.96&lt;/D&gt;&lt;/FQL&gt;&lt;FQL&gt;&lt;Q&gt;180458^P_PRICE_LOW(11/27/08,11/27/08-14D,,,,"PRICE","INTRA")&lt;/Q&gt;&lt;R&gt;1&lt;/R&gt;&lt;C&gt;1&lt;/C&gt;&lt;D xsi:type="xsd:double"&gt;11814.81&lt;/D&gt;&lt;/FQL&gt;&lt;FQL&gt;&lt;Q&gt;180458^P_PRICE_HIGH(11/28/08,11/28/08-14D,,,,"PRICE","INTRA")&lt;/Q&gt;&lt;R&gt;1&lt;/R&gt;&lt;C&gt;1&lt;/C&gt;&lt;D xsi:type="xsd:double"&gt;15147.96&lt;/D&gt;&lt;/FQL&gt;&lt;FQL&gt;&lt;Q&gt;180458^P_PRICE_LOW(11/28/08,11/28/08-14D,,,,"PRICE","INTRA")&lt;/Q&gt;&lt;R&gt;1&lt;/R&gt;&lt;C&gt;1&lt;/C&gt;&lt;D xsi:type="xsd:double"&gt;11814.81&lt;/D&gt;&lt;/FQL&gt;&lt;FQL&gt;&lt;Q&gt;180458^P_PRICE_HIGH(12/01/08,12/01/08-14D,,,,"PRICE","INTRA")&lt;/Q&gt;&lt;R&gt;1&lt;/R&gt;&lt;C&gt;1&lt;/C&gt;&lt;D xsi:type="xsd:double"&gt;14853.83&lt;/D&gt;&lt;/FQL&gt;&lt;FQL&gt;&lt;Q&gt;180458^P_PRICE_LOW(12/01/08,12/01/08-14D,,,,"PRICE","INTRA")&lt;/Q&gt;&lt;R&gt;1&lt;/R&gt;&lt;C&gt;1&lt;/C&gt;&lt;D xsi:type="xsd:double"&gt;11814.81&lt;/D&gt;&lt;/FQL&gt;&lt;FQL&gt;&lt;Q&gt;180458^P_PRICE_HIGH(12/02/08,12/02/08-14D,,,,"PRICE","INTRA")&lt;/Q&gt;&lt;R&gt;1&lt;/R&gt;&lt;C&gt;1&lt;/C&gt;&lt;D xsi:type="xsd:double"&gt;14256.06&lt;/D&gt;&lt;/FQL&gt;&lt;FQL&gt;&lt;Q&gt;180458^P_PRICE_LOW(12/02/08,12/02/08-14D,,,,"PRICE","INTRA")&lt;/Q&gt;&lt;R&gt;1&lt;/R&gt;&lt;C&gt;1&lt;/C&gt;&lt;D xsi:type="xsd:double"&gt;11814.81&lt;/D&gt;&lt;/FQL&gt;&lt;FQL&gt;&lt;Q&gt;180458^P_PRICE_HIGH(12/03/08,12/03/08-14D,,,,"PRICE","INTRA")&lt;/Q&gt;&lt;R&gt;1&lt;/R&gt;&lt;C&gt;1&lt;/C&gt;&lt;D xsi:type="xsd:double"&gt;14253.66&lt;/D&gt;&lt;/FQL&gt;&lt;FQL&gt;&lt;Q&gt;180458^P_PRICE_LOW(12/03/08,12/03/08-14D,,,,"PRICE","INTRA")&lt;/Q&gt;&lt;R&gt;1&lt;/R&gt;&lt;C&gt;1&lt;/C&gt;&lt;D xsi:type="xsd:double"&gt;11814.81&lt;/D&gt;&lt;/FQL&gt;&lt;FQL&gt;&lt;Q&gt;180458^P_PRICE_HIGH(12/04/08,12/04/08-14D,,,,"PRICE","INTRA")&lt;/Q&gt;&lt;R&gt;1&lt;/R&gt;&lt;C&gt;1&lt;/C&gt;&lt;D xsi:type="xsd:double"&gt;14253.66&lt;/D&gt;&lt;/FQL&gt;&lt;FQL&gt;&lt;Q&gt;180458^P_PRICE_LOW(12/04/08,12/04/08-14D,,,,"PRICE","INTRA")&lt;/Q&gt;&lt;R&gt;1&lt;/R&gt;&lt;C&gt;1&lt;/C&gt;&lt;D xsi:type="xsd:double"&gt;11814.81&lt;/D&gt;&lt;/FQL&gt;&lt;FQL&gt;&lt;Q&gt;180458^P_PRICE_HIGH(12/05/08,12/05/08-14D,,,,"PRICE","INTRA")&lt;/Q&gt;&lt;R&gt;1&lt;/R&gt;&lt;C&gt;1&lt;/C&gt;&lt;D xsi:type="xsd:double"&gt;14253.66&lt;/D&gt;&lt;/FQL&gt;&lt;FQL&gt;&lt;Q&gt;180458^P_PRICE_LOW(12/05/08,12/05/08-14D,,,,"PRICE","INTRA")&lt;/Q&gt;&lt;R&gt;1&lt;/R&gt;&lt;C&gt;1&lt;/C&gt;&lt;D xsi:type="xsd:double"&gt;11814.81&lt;/D&gt;&lt;/FQL&gt;&lt;FQL&gt;&lt;Q&gt;180458^P_PRICE_HIGH(12/08/08,12/08/08-14D,,,,"PRICE","INTRA")&lt;/Q&gt;&lt;R&gt;1&lt;/R&gt;&lt;C&gt;1&lt;/C&gt;&lt;D xsi:type="xsd:double"&gt;15044.87&lt;/D&gt;&lt;/FQL&gt;&lt;FQL&gt;&lt;Q&gt;180458^P_PRICE_LOW(12/08/08,12/08/08-14D,,,,"PRICE","INTRA")&lt;/Q&gt;&lt;R&gt;1&lt;/R&gt;&lt;C&gt;1&lt;/C&gt;&lt;D xsi:type="xsd:double"&gt;11814.81&lt;/D&gt;&lt;/FQL&gt;&lt;FQL&gt;&lt;Q&gt;180458^P_PRICE_HIGH(12/09/08,12/09/08-14D,,,,"PRICE","INTRA")&lt;/Q&gt;&lt;R&gt;1&lt;/R&gt;&lt;C&gt;1&lt;/C&gt;&lt;D xsi:type="xsd:double"&gt;15205.32&lt;/D&gt;&lt;/FQL&gt;&lt;FQL&gt;&lt;Q&gt;180458^P_PRICE_LOW(12/09/08,12/09/08-14D,,,,"PRICE","INTRA")&lt;/Q&gt;&lt;R&gt;1&lt;/R&gt;&lt;C&gt;1&lt;/C&gt;&lt;D xsi:type="xsd:double"&gt;11814.81&lt;/D&gt;&lt;/FQL&gt;&lt;FQL&gt;&lt;Q&gt;180458^P_PRICE_HIGH(12/10/08,12/10/08-14D,,,,"PRICE","INTRA")&lt;/Q&gt;&lt;R&gt;1&lt;/R&gt;&lt;C&gt;1&lt;/C&gt;&lt;D xsi:type="xsd:doub</t>
        </r>
      </text>
    </comment>
    <comment ref="A86" authorId="0" shapeId="0">
      <text>
        <r>
          <rPr>
            <b/>
            <sz val="9"/>
            <color indexed="81"/>
            <rFont val="Tahoma"/>
            <charset val="1"/>
          </rPr>
          <t>le"&gt;15578.96&lt;/D&gt;&lt;/FQL&gt;&lt;FQL&gt;&lt;Q&gt;180458^P_PRICE_LOW(12/10/08,12/10/08-14D,,,,"PRICE","INTRA")&lt;/Q&gt;&lt;R&gt;1&lt;/R&gt;&lt;C&gt;1&lt;/C&gt;&lt;D xsi:type="xsd:double"&gt;11814.81&lt;/D&gt;&lt;/FQL&gt;&lt;FQL&gt;&lt;Q&gt;180458^P_PRICE_HIGH(12/11/08,12/11/08-14D,,,,"PRICE","INTRA")&lt;/Q&gt;&lt;R&gt;1&lt;/R&gt;&lt;C&gt;1&lt;/C&gt;&lt;D xsi:type="xsd:double"&gt;15781.05&lt;/D&gt;&lt;/FQL&gt;&lt;FQL&gt;&lt;Q&gt;180458^P_PRICE_LOW(12/11/08,12/11/08-14D,,,,"PRICE","INTRA")&lt;/Q&gt;&lt;R&gt;1&lt;/R&gt;&lt;C&gt;1&lt;/C&gt;&lt;D xsi:type="xsd:double"&gt;11814.81&lt;/D&gt;&lt;/FQL&gt;&lt;FQL&gt;&lt;Q&gt;180458^P_PRICE_HIGH(12/12/08,12/12/08-14D,,,,"PRICE","INTRA")&lt;/Q&gt;&lt;R&gt;1&lt;/R&gt;&lt;C&gt;1&lt;/C&gt;&lt;D xsi:type="xsd:double"&gt;15781.05&lt;/D&gt;&lt;/FQL&gt;&lt;FQL&gt;&lt;Q&gt;180458^P_PRICE_LOW(12/12/08,12/12/08-14D,,,,"PRICE","INTRA")&lt;/Q&gt;&lt;R&gt;1&lt;/R&gt;&lt;C&gt;1&lt;/C&gt;&lt;D xsi:type="xsd:double"&gt;12239.49&lt;/D&gt;&lt;/FQL&gt;&lt;FQL&gt;&lt;Q&gt;180458^P_PRICE_HIGH(12/15/08,12/15/08-14D,,,,"PRICE","INTRA")&lt;/Q&gt;&lt;R&gt;1&lt;/R&gt;&lt;C&gt;1&lt;/C&gt;&lt;D xsi:type="xsd:double"&gt;15781.05&lt;/D&gt;&lt;/FQL&gt;&lt;FQL&gt;&lt;Q&gt;180458^P_PRICE_LOW(12/15/08,12/15/08-14D,,,,"PRICE","INTRA")&lt;/Q&gt;&lt;R&gt;1&lt;/R&gt;&lt;C&gt;1&lt;/C&gt;&lt;D xsi:type="xsd:double"&gt;12767.44&lt;/D&gt;&lt;/FQL&gt;&lt;FQL&gt;&lt;Q&gt;180458^P_PRICE_HIGH(12/16/08,12/16/08-14D,,,,"PRICE","INTRA")&lt;/Q&gt;&lt;R&gt;1&lt;/R&gt;&lt;C&gt;1&lt;/C&gt;&lt;D xsi:type="xsd:double"&gt;15781.05&lt;/D&gt;&lt;/FQL&gt;&lt;FQL&gt;&lt;Q&gt;180458^P_PRICE_LOW(12/16/08,12/16/08-14D,,,,"PRICE","INTRA")&lt;/Q&gt;&lt;R&gt;1&lt;/R&gt;&lt;C&gt;1&lt;/C&gt;&lt;D xsi:type="xsd:double"&gt;12990.35&lt;/D&gt;&lt;/FQL&gt;&lt;FQL&gt;&lt;Q&gt;180458^P_PRICE_HIGH(12/17/08,12/17/08-14D,,,,"PRICE","INTRA")&lt;/Q&gt;&lt;R&gt;1&lt;/R&gt;&lt;C&gt;1&lt;/C&gt;&lt;D xsi:type="xsd:double"&gt;15781.05&lt;/D&gt;&lt;/FQL&gt;&lt;FQL&gt;&lt;Q&gt;180458^P_PRICE_LOW(12/17/08,12/17/08-14D,,,,"PRICE","INTRA")&lt;/Q&gt;&lt;R&gt;1&lt;/R&gt;&lt;C&gt;1&lt;/C&gt;&lt;D xsi:type="xsd:double"&gt;13332.93&lt;/D&gt;&lt;/FQL&gt;&lt;FQL&gt;&lt;Q&gt;180458^P_PRICE_HIGH(12/18/08,12/18/08-14D,,,,"PRICE","INTRA")&lt;/Q&gt;&lt;R&gt;1&lt;/R&gt;&lt;C&gt;1&lt;/C&gt;&lt;D xsi:type="xsd:double"&gt;15781.05&lt;/D&gt;&lt;/FQL&gt;&lt;FQL&gt;&lt;Q&gt;180458^P_PRICE_LOW(12/18/08,12/18/08-14D,,,,"PRICE","INTRA")&lt;/Q&gt;&lt;R&gt;1&lt;/R&gt;&lt;C&gt;1&lt;/C&gt;&lt;D xsi:type="xsd:double"&gt;13344.6&lt;/D&gt;&lt;/FQL&gt;&lt;FQL&gt;&lt;Q&gt;180458^P_PRICE_HIGH(12/19/08,12/19/08-14D,,,,"PRICE","INTRA")&lt;/Q&gt;&lt;R&gt;1&lt;/R&gt;&lt;C&gt;1&lt;/C&gt;&lt;D xsi:type="xsd:double"&gt;15781.05&lt;/D&gt;&lt;/FQL&gt;&lt;FQL&gt;&lt;Q&gt;180458^P_PRICE_LOW(12/19/08,12/19/08-14D,,,,"PRICE","INTRA")&lt;/Q&gt;&lt;R&gt;1&lt;/R&gt;&lt;C&gt;1&lt;/C&gt;&lt;D xsi:type="xsd:double"&gt;13344.6&lt;/D&gt;&lt;/FQL&gt;&lt;FQL&gt;&lt;Q&gt;180458^P_PRICE_HIGH(12/22/08,12/22/08-14D,,,,"PRICE","INTRA")&lt;/Q&gt;&lt;R&gt;1&lt;/R&gt;&lt;C&gt;1&lt;/C&gt;&lt;D xsi:type="xsd:double"&gt;15781.05&lt;/D&gt;&lt;/FQL&gt;&lt;FQL&gt;&lt;Q&gt;180458^P_PRICE_LOW(12/22/08,12/22/08-14D,,,,"PRICE","INTRA")&lt;/Q&gt;&lt;R&gt;1&lt;/R&gt;&lt;C&gt;1&lt;/C&gt;&lt;D xsi:type="xsd:double"&gt;13344.6&lt;/D&gt;&lt;/FQL&gt;&lt;FQL&gt;&lt;Q&gt;180458^P_PRICE_HIGH(12/23/08,12/23/08-14D,,,,"PRICE","INTRA")&lt;/Q&gt;&lt;R&gt;1&lt;/R&gt;&lt;C&gt;1&lt;/C&gt;&lt;D xsi:type="xsd:double"&gt;15781.05&lt;/D&gt;&lt;/FQL&gt;&lt;FQL&gt;&lt;Q&gt;180458^P_PRICE_LOW(12/23/08,12/23/08-14D,,,,"PRICE","INTRA")&lt;/Q&gt;&lt;R&gt;1&lt;/R&gt;&lt;C&gt;1&lt;/C&gt;&lt;D xsi:type="xsd:double"&gt;13459.61&lt;/D&gt;&lt;/FQL&gt;&lt;FQL&gt;&lt;Q&gt;180458^P_PRICE_HIGH(12/24/08,12/24/08-14D,,,,"PRICE","INTRA")&lt;/Q&gt;&lt;R&gt;1&lt;/R&gt;&lt;C&gt;1&lt;/C&gt;&lt;D xsi:type="xsd:double"&gt;15781.05&lt;/D&gt;&lt;/FQL&gt;&lt;FQL&gt;&lt;Q&gt;180458^P_PRICE_LOW(12/24/08,12/24/08-14D,,,,"PRICE","INTRA")&lt;/Q&gt;&lt;R&gt;1&lt;/R&gt;&lt;C&gt;1&lt;/C&gt;&lt;D xsi:type="xsd:double"&gt;13459.61&lt;/D&gt;&lt;/FQL&gt;&lt;FQL&gt;&lt;Q&gt;180458^P_PRICE_HIGH(12/29/08,12/29/08-14D,,,,"PRICE","INTRA")&lt;/Q&gt;&lt;R&gt;1&lt;/R&gt;&lt;C&gt;1&lt;/C&gt;&lt;D xsi:type="xsd:double"&gt;15781.05&lt;/D&gt;&lt;/FQL&gt;&lt;FQL&gt;&lt;Q&gt;180458^P_PRICE_LOW(12/29/08,12/29/08-14D,,,,"PRICE","INTRA")&lt;/Q&gt;&lt;R&gt;1&lt;/R&gt;&lt;C&gt;1&lt;/C&gt;&lt;D xsi:type="xsd:double"&gt;13656.92&lt;/D&gt;&lt;/FQL&gt;&lt;FQL&gt;&lt;Q&gt;180458^P_PRICE_HIGH(12/30/08,12/30/08-14D,,,,"PRICE","INTRA")&lt;/Q&gt;&lt;R&gt;1&lt;/R&gt;&lt;C&gt;1&lt;/C&gt;&lt;D xsi:type="xsd:double"&gt;15781.05&lt;/D&gt;&lt;/FQL&gt;&lt;FQL&gt;&lt;Q&gt;180458^P_PRICE_LOW(12/30/08,12/30/08-14D,,,,"PRICE","INTRA")&lt;/Q&gt;&lt;R&gt;1&lt;/R&gt;&lt;C&gt;1&lt;/C&gt;&lt;D xsi:type="xsd:double"&gt;13855.89&lt;/D&gt;&lt;/FQL&gt;&lt;FQL&gt;&lt;Q&gt;180458^P_PRICE_HIGH(12/31/08,12/31/08-14D,,,,"PRICE","INTRA")&lt;/Q&gt;&lt;R&gt;1&lt;/R&gt;&lt;C&gt;1&lt;/C&gt;&lt;D xsi:type="xsd:double"&gt;15781.05&lt;/D&gt;&lt;/FQL&gt;&lt;FQL&gt;&lt;Q&gt;180458^P_PRICE_LOW(12/31/08,12/31/08-14D,,,,"PRICE","INTRA")&lt;/Q&gt;&lt;R&gt;1&lt;/R&gt;&lt;C&gt;1&lt;/C&gt;&lt;D xsi:type="xsd:double"&gt;13855.89&lt;/D&gt;&lt;/FQL&gt;&lt;FQL&gt;&lt;Q&gt;180458^P_PRICE_HIGH(1/02/09,1/02/09-14D,,,,"PRICE","INTRA")&lt;/Q&gt;&lt;R&gt;1&lt;/R&gt;&lt;C&gt;1&lt;/C&gt;&lt;D xsi:type="xsd:double"&gt;15781.05&lt;/D&gt;&lt;/FQL&gt;&lt;FQL&gt;&lt;Q&gt;180458^P_PRICE_LOW(1/02/09,1/02/09-14D,,,,"PRICE","INTRA")&lt;/Q&gt;&lt;R&gt;1&lt;/R&gt;&lt;C&gt;1&lt;/C&gt;&lt;D xsi:type="xsd:double"&gt;13855.89&lt;/D&gt;&lt;/FQL&gt;&lt;FQL&gt;&lt;Q&gt;180458^P_PRICE_HIGH(1/05/09,1/05/09-14D,,,,"PRICE","INTRA")&lt;/Q&gt;&lt;R&gt;1&lt;/R&gt;&lt;C&gt;1&lt;/C&gt;&lt;D xsi:type="xsd:double"&gt;15781.05&lt;/D&gt;&lt;/FQL&gt;&lt;FQL&gt;&lt;Q&gt;180458^P_PRICE_LOW(1/05/09,1/05/09-14D,,,,"PRICE","INTRA")&lt;/Q&gt;&lt;R&gt;1&lt;/R&gt;&lt;C&gt;1&lt;/C&gt;&lt;D xsi:type="xsd:double"&gt;13855.89&lt;/D&gt;&lt;/FQL&gt;&lt;FQL&gt;&lt;Q&gt;180458^P_PRICE_HIGH(1/06/09,1/06/09-14D,,,,"PRICE","INTRA")&lt;/Q&gt;&lt;R&gt;1&lt;/R&gt;&lt;C&gt;1&lt;/C&gt;&lt;D xsi:type="xsd:double"&gt;15651.61&lt;/D&gt;&lt;/FQL&gt;&lt;FQL&gt;&lt;Q&gt;180458^P_PRICE_LOW(1/06/09,1/06/09-14D,,,,"PRICE","INTRA")&lt;/Q&gt;&lt;R&gt;1&lt;/R&gt;&lt;C&gt;1&lt;/C&gt;&lt;D xsi:type="xsd:double"&gt;13855.89&lt;/D&gt;&lt;/FQL&gt;&lt;FQL&gt;&lt;Q&gt;180458^P_PRICE_HIGH(1/07/09,1/07/09-14D,,,,"PRICE","INTRA")&lt;/Q&gt;&lt;R&gt;1&lt;/R&gt;&lt;C&gt;1&lt;/C&gt;&lt;D xsi:type="xsd:double"&gt;15763.55&lt;/D&gt;&lt;/FQL&gt;&lt;FQL&gt;&lt;Q&gt;180458^P_PRICE_LOW(1/07/09,1/07/09-14D,,,,"PRICE","INTRA")&lt;/Q&gt;&lt;R&gt;1&lt;/R&gt;&lt;C&gt;1&lt;/C&gt;&lt;D xsi:type="xsd:double"&gt;13855.89&lt;/D&gt;&lt;/FQL&gt;&lt;FQL&gt;&lt;Q&gt;180458^P_PRICE_HIGH(1/08/09,1/08/09-14D,,,,"PRICE","INTRA")&lt;/Q&gt;&lt;R&gt;1&lt;/R&gt;&lt;C&gt;1&lt;/C&gt;&lt;D xsi:type="xsd:double"&gt;15763.55&lt;/D&gt;&lt;/FQL&gt;&lt;FQL&gt;&lt;Q&gt;180458^P_PRICE_LOW(1/08/09,1/08/09-14D,,,,"PRICE","INTRA")&lt;/Q&gt;&lt;R&gt;1&lt;/R&gt;&lt;C&gt;1&lt;/C&gt;&lt;D xsi:type="xsd:double"&gt;13855.89&lt;/D&gt;&lt;/FQL&gt;&lt;FQL&gt;&lt;Q&gt;180458^P_PRICE_HIGH(1/09/09,1/09/09-14D,,,,"PRICE","INTRA")&lt;/Q&gt;&lt;R&gt;1&lt;/R&gt;&lt;C&gt;1&lt;/C&gt;&lt;D xsi:type="xsd:double"&gt;15763.55&lt;/D&gt;&lt;/FQL&gt;&lt;FQL&gt;&lt;Q&gt;180458^P_PRICE_LOW(1/09/09,1/09/09-14D,,,,"PRICE","INTRA")&lt;/Q&gt;&lt;R&gt;1&lt;/R&gt;&lt;C&gt;1&lt;/C&gt;&lt;D xsi:type="xsd:double"&gt;13855.89&lt;/D&gt;&lt;/FQL&gt;&lt;FQL&gt;&lt;Q&gt;180458^P_PRICE_HIGH(1/12/09,1/12/09-14D,,,,"PRICE","INTRA")&lt;/Q&gt;&lt;R&gt;1&lt;/R&gt;&lt;C&gt;1&lt;/C&gt;&lt;D xsi:type="xsd:double"&gt;15763.55&lt;/D&gt;&lt;/FQL&gt;&lt;FQL&gt;&lt;Q&gt;180458^P_PRICE_LOW(1/12/09,1/12/09-14D,,,,"PRICE","INTRA")&lt;/Q&gt;&lt;R&gt;1&lt;/R&gt;&lt;C&gt;1&lt;/C&gt;&lt;D xsi:type="xsd:double"&gt;13855.89&lt;/D&gt;&lt;/FQL&gt;&lt;FQL&gt;&lt;Q&gt;180458^P_PRICE_HIGH(1/13/09,1/13/09-14D,,,,"PRICE","INTRA")&lt;/Q&gt;&lt;R&gt;1&lt;/R&gt;&lt;C&gt;1&lt;/C&gt;&lt;D xsi:type="xsd:double"&gt;15763.55&lt;/D&gt;&lt;/FQL&gt;&lt;FQL&gt;&lt;Q&gt;180458^P_PRICE_LOW(1/13/09,1/13/09-14D,,,,"PRICE","INTRA")&lt;/Q&gt;&lt;R&gt;1&lt;/R&gt;&lt;C&gt;1&lt;/C&gt;&lt;D xsi:type="xsd:double"&gt;13644.54&lt;/D&gt;&lt;/FQL&gt;&lt;FQL&gt;&lt;Q&gt;180458^P_PRICE_HIGH(1/14/09,1/14/09-14D,,,,"PRICE","INTRA")&lt;/Q&gt;&lt;R&gt;1&lt;/R&gt;&lt;C&gt;1&lt;/C&gt;&lt;D xsi:type="xsd:double"&gt;15763.55&lt;/D&gt;&lt;/FQL&gt;&lt;FQL&gt;&lt;Q&gt;180458^P_PRICE_LOW(1/14/09,1/14/09-14D,,,,"PRICE","INTRA")&lt;/Q&gt;&lt;R&gt;1&lt;/R&gt;&lt;C&gt;1&lt;/C&gt;&lt;D xsi:type="xsd:double"&gt;13644.54&lt;/D&gt;&lt;/FQL&gt;&lt;FQL&gt;&lt;Q&gt;180458^P_PRICE_HIGH(1/15/09,1/15/09-14D,,,,"PRICE","INTRA")&lt;/Q&gt;&lt;R&gt;1&lt;/R&gt;&lt;C&gt;1&lt;/C&gt;&lt;D xsi:type="xsd:double"&gt;15763.55&lt;/D&gt;&lt;/FQL&gt;&lt;FQL&gt;&lt;Q&gt;180458^P_PRICE_LOW(1/15/09,1/15/09-14D,,,,"PRICE","INTRA")&lt;/Q&gt;&lt;R&gt;1&lt;/R&gt;&lt;C&gt;1&lt;/C&gt;&lt;D xsi:type="xsd:double"&gt;12904.05&lt;/D&gt;&lt;/FQL&gt;&lt;FQL&gt;&lt;Q&gt;180458^P_PRICE_HIGH(1/16/09,1/16/09-14D,,,,"PRICE","INTRA")&lt;/Q&gt;&lt;R&gt;1&lt;/R&gt;&lt;C&gt;1&lt;/C&gt;&lt;D xsi:type="xsd:double"&gt;15763.55&lt;/D&gt;&lt;/FQL&gt;&lt;FQL&gt;&lt;Q&gt;180458^P_PRICE_LOW(1/16/09,1/16/09-14D,,,,"PRICE","INTRA")&lt;/Q&gt;&lt;R&gt;1&lt;/R&gt;&lt;C&gt;1&lt;/C&gt;&lt;D xsi:type="xsd:double"&gt;12904.05&lt;/D&gt;&lt;/FQL&gt;&lt;FQL&gt;&lt;Q&gt;180458^P_PRICE_HIGH(1/19/09,1/19/09-14D,,,,"PRICE","INTRA")&lt;/Q&gt;&lt;R&gt;1&lt;/R&gt;&lt;C&gt;1&lt;/C&gt;&lt;D xsi:type="xsd:double"&gt;15763.55&lt;/D&gt;&lt;/FQL&gt;&lt;FQL&gt;&lt;Q&gt;180458^P_PRICE_LOW(1/19/09,1/19/09-14D,,,,"PRICE","INTRA")&lt;/Q&gt;&lt;R&gt;1&lt;/R&gt;&lt;C&gt;1&lt;/C&gt;&lt;D xsi:type="xsd:double"&gt;12904.05&lt;/D&gt;&lt;/FQL&gt;&lt;FQL&gt;&lt;Q&gt;180458^P_PRICE_HIGH(1/20/09,1/20/09-14D,,,,"PRICE","INTRA")&lt;/Q&gt;&lt;R&gt;1&lt;/R&gt;&lt;C&gt;1&lt;/C&gt;&lt;D xsi:type="xsd:double"&gt;15763.55&lt;/D&gt;&lt;/FQL&gt;&lt;FQL&gt;&lt;Q&gt;180458^P_PRICE_LOW(1/20/09,1/20/09-14D,,,,"PRICE","INTRA")&lt;/Q&gt;&lt;R&gt;1&lt;/R&gt;&lt;C&gt;1&lt;/C&gt;&lt;D xsi:type="xsd:double"&gt;12816.25&lt;/D&gt;&lt;/FQL&gt;&lt;FQL&gt;&lt;Q&gt;180458^P_PRICE_HIGH(1/21/09,1/21/09-14D,,,,"PRICE","INTRA")&lt;/Q&gt;&lt;R&gt;1&lt;/R&gt;&lt;C&gt;1&lt;/C&gt;&lt;D xsi:type="xsd:double"&gt;15763.55&lt;/D&gt;&lt;/FQL&gt;&lt;FQL&gt;&lt;Q&gt;180458^P_PRICE_LOW(1/21/09,1/21/09-14D,,,,"PRICE","INTRA")&lt;/Q&gt;&lt;R&gt;1&lt;/R&gt;&lt;C&gt;1&lt;/C&gt;&lt;D xsi:type="xsd:double"&gt;12439.13&lt;/D&gt;&lt;/FQL&gt;&lt;FQL&gt;&lt;Q&gt;180458^P_PRICE_HIGH(1/22/09,1/22/09-14D,,,,"PRICE","INTRA")&lt;/Q&gt;&lt;R&gt;1&lt;/R&gt;&lt;C&gt;1&lt;/C&gt;&lt;D xsi:type="xsd:double"&gt;15763.55&lt;/D&gt;&lt;/FQL&gt;&lt;FQL&gt;&lt;Q&gt;180458^P_PRICE_LOW(1/22/09,1/22/09-14D,,,,"PRICE","INTRA")&lt;/Q&gt;&lt;R&gt;1&lt;/R&gt;&lt;C&gt;1&lt;/C&gt;&lt;D xsi:type="xsd:double"&gt;12439.13&lt;/D&gt;&lt;/FQL&gt;&lt;FQL&gt;&lt;Q&gt;180458^P_PRICE_HIGH(1/23/09,1/23/09-14D,,,,"PRICE","INTRA")&lt;/Q&gt;&lt;R&gt;1&lt;/R&gt;&lt;C&gt;1&lt;/C&gt;&lt;D xsi:type="xsd:double"&gt;15763.55&lt;/D&gt;&lt;/FQL&gt;&lt;FQL&gt;&lt;Q&gt;180458^P_PRICE_LOW(1/23/09,1/23/09-14D,,,,"PRICE","INTRA")&lt;/Q&gt;&lt;R&gt;1&lt;/R&gt;&lt;C&gt;1&lt;/C&gt;&lt;D xsi:type="xsd:double"&gt;12439.13&lt;/D&gt;&lt;/FQL&gt;&lt;FQL&gt;&lt;Q&gt;180458^P_PRICE_HIGH(1/29/09,1/29/09-14D,,,,"PRICE","INTRA")&lt;/Q&gt;&lt;R&gt;1&lt;/R&gt;&lt;C&gt;1&lt;/C&gt;&lt;D xsi:type="xsd:double"&gt;15763.55&lt;/D&gt;&lt;/FQL&gt;&lt;FQL&gt;&lt;Q&gt;180458^P_PRICE_LOW(1/29/09,1/29/09-14D,,,,"PRICE","INTRA")&lt;/Q&gt;&lt;R&gt;1&lt;/R&gt;&lt;C&gt;1&lt;/C&gt;&lt;D xsi:type="xsd:double"&gt;12439.13&lt;/D&gt;&lt;/FQL&gt;&lt;FQL&gt;&lt;Q&gt;180458^P_PRICE_HIGH(1/30/09,1/30/09-14D,,,,"PRICE","INTRA")&lt;/Q&gt;&lt;R&gt;1&lt;/R&gt;&lt;C&gt;1&lt;/C&gt;&lt;D xsi:type="xsd:double"&gt;15763.55&lt;/D&gt;&lt;/FQL&gt;&lt;FQL&gt;&lt;Q&gt;180458^P_PRICE_LOW(1/30/09,1/30/09-14D,,,,"PRICE","INTRA")&lt;/Q&gt;&lt;R&gt;1&lt;/R&gt;&lt;C&gt;1&lt;/C&gt;&lt;D xsi:type="xsd:double"&gt;12439.13&lt;/D&gt;&lt;/FQL&gt;&lt;FQL&gt;&lt;Q&gt;180458^P_PRICE_HIGH(2/02/09,2/02/09-14D,,,,"PRICE","INTRA")&lt;/Q&gt;&lt;R&gt;1&lt;/R&gt;&lt;C&gt;1&lt;/C&gt;&lt;D xsi:type="xsd:double"&gt;14755.81&lt;/D&gt;&lt;/FQL&gt;&lt;FQL&gt;&lt;Q&gt;180458^P_PRICE_LOW(2/02/09,2/02/09-14D,,,,"PRICE","INTRA")&lt;/Q&gt;&lt;R&gt;1&lt;/R&gt;&lt;C&gt;1&lt;/C&gt;&lt;D xsi:type="xsd:double"&gt;12439.13&lt;/D&gt;&lt;/FQL&gt;&lt;FQL&gt;&lt;Q&gt;180458^P_PRICE_HIGH(2/03/09,2/03/09-14D,,,,"PRICE","INTRA")&lt;/Q&gt;&lt;R&gt;1&lt;/R&gt;&lt;C&gt;1&lt;/C&gt;&lt;D xsi:type="xsd:double"&gt;14673.6&lt;/D&gt;&lt;/FQL&gt;&lt;FQL&gt;&lt;Q&gt;180458^P_PRICE_LOW(2/03/09,2/03/09-14D,,,,"PRICE","INTRA")&lt;/Q&gt;&lt;R&gt;1&lt;/R&gt;&lt;C&gt;1&lt;/C&gt;&lt;D xsi:type="xsd:double"&gt;12439.13&lt;/D&gt;&lt;/FQL&gt;&lt;FQL&gt;&lt;Q&gt;180458^P_PRICE_HIGH(2/04/09,2/04/09-14D,,,,"PRICE","INTRA")&lt;/Q&gt;&lt;R&gt;1&lt;/R&gt;&lt;C&gt;1&lt;/C&gt;&lt;D xsi:type="xsd:double"&gt;14312.26&lt;/D&gt;&lt;/FQL&gt;&lt;FQL&gt;&lt;Q&gt;180458^P_PRICE_LOW(2/04/09,2/04/09-14D,,,,"PRICE","INTRA")&lt;/Q&gt;&lt;R&gt;1&lt;/R&gt;&lt;C&gt;1&lt;/C&gt;&lt;D xsi:type="xsd:double"&gt;12439.13&lt;/D&gt;&lt;/FQL&gt;&lt;FQL&gt;&lt;Q&gt;180458^P_PRICE_HIGH(2/05/09,2/05/09-14D,,,,"PRICE","INTRA")&lt;/Q&gt;&lt;R&gt;1&lt;/R&gt;&lt;C&gt;1&lt;/C&gt;&lt;D xsi:type="xsd:double"&gt;14118.93&lt;/D&gt;&lt;/FQL&gt;&lt;FQL&gt;&lt;Q&gt;180458^P_PRICE_LOW(2/05/09,2/05/09-14D,,,,"PRICE","INTRA")&lt;/Q&gt;&lt;R&gt;1&lt;/R&gt;&lt;C&gt;1&lt;/C&gt;&lt;D xsi:type="xsd:double"&gt;12439.13&lt;/D&gt;&lt;/FQL&gt;&lt;FQL&gt;&lt;Q&gt;180458^P_PRICE_HIGH(2/06/09,2/06/09-14D,,,,"PRICE","INTRA")&lt;/Q&gt;&lt;R&gt;1&lt;/R&gt;&lt;C&gt;1&lt;/C&gt;&lt;D xsi:type="xsd:double"&gt;14019.03&lt;/D&gt;&lt;/FQL&gt;&lt;FQL&gt;&lt;Q&gt;180458^P_PRICE_LOW(2/06/09,2/06/09-14D,,,,"PRICE","INTRA")&lt;/Q&gt;&lt;R&gt;1&lt;/R&gt;&lt;C&gt;1&lt;/C&gt;&lt;D xsi:type="xsd:double"&gt;12439.13&lt;/D&gt;&lt;/FQL&gt;&lt;FQL&gt;&lt;Q&gt;180458^P_PRICE_HIGH(2/09/09,2/09/09-14D,,,,"PRICE","INTRA")&lt;/Q&gt;&lt;R&gt;1&lt;/R&gt;&lt;C&gt;1&lt;/C&gt;&lt;D xsi:type="xsd:double"&gt;13865.59&lt;/D&gt;&lt;/FQL&gt;&lt;FQL&gt;&lt;Q&gt;180458^P_PRICE_LOW(2/09/09,2/09/09-14D,,,,"PRICE","INTRA")&lt;/Q&gt;&lt;R&gt;1&lt;/R&gt;&lt;C&gt;1&lt;/C&gt;&lt;D xsi:type="xsd:double"&gt;12439.13&lt;/D&gt;&lt;/FQL&gt;&lt;FQL&gt;&lt;Q&gt;180458^P_PRICE_HIGH(2/10/09,2/10/09-14D,,,,"PRICE","INTRA")&lt;/Q&gt;&lt;R&gt;1&lt;/R&gt;&lt;C&gt;1&lt;/C&gt;&lt;D xsi:type="xsd:double"&gt;13976.31&lt;/D&gt;&lt;/FQL&gt;&lt;FQL&gt;&lt;Q&gt;180458^P_PRICE_LOW(2/10/09,2/10/09-14D,,,,"PRICE","INTRA")&lt;/Q&gt;&lt;R&gt;1&lt;/R&gt;&lt;C&gt;1&lt;/C&gt;&lt;D xsi:type="xsd:double"&gt;12439.13&lt;/D&gt;&lt;/FQL&gt;&lt;FQL&gt;&lt;Q&gt;180458^P_PRICE_HIGH(2/11/09,2/11/09-14D,,,,"PRICE","INTRA")&lt;/Q&gt;&lt;R&gt;1&lt;/R&gt;&lt;C&gt;1&lt;/C&gt;&lt;D xsi:type="xsd:double"&gt;13976.31&lt;/D&gt;&lt;/FQL&gt;&lt;FQL&gt;&lt;Q&gt;180458^P_PRICE_LOW(2/11/09,2/11/09-14D,,,,"PRICE","INTRA")&lt;/Q&gt;&lt;R&gt;1&lt;/R&gt;&lt;C&gt;1&lt;/C&gt;&lt;D xsi:type="xsd:double"&gt;12439.13&lt;/D&gt;&lt;/FQL&gt;&lt;FQL&gt;&lt;Q&gt;180458^P_PRICE_HIGH(2/12/09,2/12/09-14D,,,,"PRICE","INTRA")&lt;/Q&gt;&lt;R&gt;1&lt;/R&gt;&lt;C&gt;1&lt;/C&gt;&lt;D xsi:type="xsd:double"&gt;13976.31&lt;/D&gt;&lt;/FQL&gt;&lt;FQL&gt;&lt;Q&gt;180458^P_PRICE_LOW(2/12/09,2/12/09-14D,,,,"PRICE","INTRA")&lt;/Q&gt;&lt;R&gt;1&lt;/R&gt;&lt;C&gt;1&lt;/C&gt;&lt;D xsi:type="xsd:double"&gt;12439.13&lt;/D&gt;&lt;/FQL&gt;&lt;FQL&gt;&lt;Q&gt;180458^P_PRICE_HIGH(2/13/09,2/13/09-14D,,,,"PRICE","INTRA")&lt;/Q&gt;&lt;R&gt;1&lt;/R&gt;&lt;C&gt;1&lt;/C&gt;&lt;D xsi:type="xsd:double"&gt;13976.31&lt;/D&gt;&lt;/FQL&gt;&lt;FQL&gt;&lt;Q&gt;180458^P_PRICE_LOW(2/13/09,2/13/09-14D,,,,"PRICE","INTRA")&lt;/Q&gt;&lt;R&gt;1&lt;/R&gt;&lt;C&gt;1&lt;/C&gt;&lt;D xsi:type="xsd:double"&gt;12439.13&lt;/D&gt;&lt;/FQL&gt;&lt;FQL&gt;&lt;Q&gt;180458^P_PRICE_HIGH(2/16/09,2/16/09-14D,,,,"PRICE","INTRA")&lt;/Q&gt;&lt;R&gt;1&lt;/R&gt;&lt;C&gt;1&lt;/C&gt;&lt;D xsi:type="xsd:double"&gt;13976.31&lt;/D&gt;&lt;/FQL&gt;&lt;FQL&gt;&lt;Q&gt;180458^P_PRICE_LOW(2/16/09,2/16/09-14D,,,,"PRICE","INTRA")&lt;/Q&gt;&lt;R&gt;1&lt;/R&gt;&lt;C&gt;1&lt;/C&gt;&lt;D xsi:type="xsd:double"&gt;12469.84&lt;/D&gt;&lt;/FQL&gt;&lt;FQL&gt;&lt;Q&gt;180458^P_PRICE_HIGH(2/17/09,2/17/09-14D,,,,"PRICE","INTRA")&lt;/Q&gt;&lt;R&gt;1&lt;/R&gt;&lt;C&gt;1&lt;/C&gt;&lt;D xsi:type="xsd:double"&gt;13976.31&lt;/D&gt;&lt;/FQL&gt;&lt;FQL&gt;&lt;Q&gt;180458^P_PRICE_LOW(2/17/09,2/17/09-14D,,,,"PRICE","INTRA")&lt;/Q&gt;&lt;R&gt;1&lt;/R&gt;&lt;C&gt;1&lt;/C&gt;&lt;D xsi:type="xsd:double"&gt;12469.84&lt;/D&gt;&lt;/FQL&gt;&lt;FQL&gt;&lt;Q&gt;180458^P_PRICE_HIGH(2/18/09,2/18/09-14D,,,,"PRICE","INTRA")&lt;/Q&gt;&lt;R&gt;1&lt;/R&gt;&lt;C&gt;1&lt;/C&gt;&lt;D xsi:type="xsd:double"&gt;13976.31&lt;/D&gt;&lt;/FQL&gt;&lt;FQL&gt;&lt;Q&gt;180458^P_PRICE_LOW(2/18/09,2/18/09-14D,,,,"PRICE","INTRA")&lt;/Q&gt;&lt;R&gt;1&lt;/R&gt;&lt;C&gt;1&lt;/C&gt;&lt;D xsi:type="xsd:double"&gt;12712.33&lt;/D&gt;&lt;/FQL&gt;&lt;FQL&gt;&lt;Q&gt;180458^P_PRICE_HIGH(2/19/09,2/19/09-14D,,,,"PRICE","INTRA")&lt;/Q&gt;&lt;R&gt;1&lt;/R&gt;&lt;C&gt;1&lt;/C&gt;&lt;D xsi:type="xsd:double"&gt;13976.31&lt;/D&gt;&lt;/FQL&gt;&lt;FQL&gt;&lt;Q&gt;180458^P_PRICE_LOW(2/19/09,2/19/09-14D,,,,"PRICE","INTRA")&lt;/Q&gt;&lt;R&gt;1&lt;/R&gt;&lt;C&gt;1&lt;/C&gt;&lt;D xsi:type="xsd:double"&gt;12712.33&lt;/D&gt;&lt;/FQL&gt;&lt;FQL&gt;&lt;Q&gt;180458^P_PRICE_HIGH(2/20/09,2/20/09-14D,,,,"PRICE","INTRA")&lt;/Q&gt;&lt;R&gt;1&lt;/R&gt;&lt;C&gt;1&lt;/C&gt;&lt;D xsi:type="xsd:double"&gt;13976.31&lt;/D&gt;&lt;/FQL&gt;&lt;FQL&gt;&lt;Q&gt;180458^P_PRICE_LOW(2/20/09,2/20/09-14D,,,,"PRICE","INTRA")&lt;/Q&gt;&lt;R&gt;1&lt;/R&gt;&lt;C&gt;1&lt;/C&gt;&lt;D xsi:type="xsd:double"&gt;12669.57&lt;/D&gt;&lt;/FQL&gt;&lt;FQL&gt;&lt;Q&gt;180458^P_PRICE_HIGH(2/23/09,2/23/09-14D,,,,"PRICE","INTRA")&lt;/Q&gt;&lt;R&gt;1&lt;/R&gt;&lt;C&gt;1&lt;/C&gt;&lt;D xsi:type="xsd:double"&gt;13976.31&lt;/D&gt;&lt;/FQL&gt;&lt;FQL&gt;&lt;Q&gt;180458^P_PRICE_LOW(2/23/09,2/23/09-14D,,,,"PRICE","INTRA")&lt;/Q&gt;&lt;R&gt;1&lt;/R&gt;&lt;C&gt;1&lt;/C&gt;&lt;D xsi:type="xsd:double"&gt;12669.57&lt;/D&gt;&lt;/FQL&gt;&lt;FQL&gt;&lt;Q&gt;180458^P_PRICE_HIGH(2/24/09,2/24/09-14D,,,,"PRICE","INTRA")&lt;/Q&gt;&lt;R&gt;1&lt;/R&gt;&lt;C&gt;1&lt;/C&gt;&lt;D xsi:type="xsd:double"&gt;13976.31&lt;/D&gt;&lt;/FQL&gt;&lt;FQL&gt;&lt;Q&gt;180458^P_PRICE_LOW(2/24/09,2/24/09-14D,,,,"PRICE","INTRA")&lt;/Q&gt;&lt;R&gt;1&lt;/R&gt;&lt;C&gt;1&lt;/C&gt;&lt;D xsi:type="xsd:double"&gt;12634.84&lt;/D&gt;&lt;/FQL&gt;&lt;FQL&gt;&lt;Q&gt;180458^P_PRICE_HIGH(2/25/09,2/25/09-14D,,,,"PRICE","INTRA")&lt;/Q&gt;&lt;R&gt;1&lt;/R&gt;&lt;C&gt;1&lt;/C&gt;&lt;D xsi:type="xsd:double"&gt;13976.31&lt;/D&gt;&lt;/FQL&gt;&lt;FQL&gt;&lt;Q&gt;180458^P_PRICE_LOW(2/25/09,2/25/09-14D,,,,"PRICE","INTRA")&lt;/Q&gt;&lt;R&gt;1&lt;/R&gt;&lt;C&gt;1&lt;/C&gt;&lt;D xsi:type="xsd:double"&gt;12634.84&lt;/D&gt;&lt;/FQL&gt;&lt;FQL&gt;&lt;Q&gt;180458^P_PRICE_HIGH(2/26/09,2/26/09-14D,,,,"PRICE","INTRA")&lt;/Q&gt;&lt;R&gt;1&lt;/R&gt;&lt;C&gt;1&lt;/C&gt;&lt;D xsi:type="xsd:double"&gt;13976.31&lt;/D&gt;&lt;/FQL&gt;&lt;FQL&gt;&lt;Q&gt;180458^P_PRICE_LOW(2/26/09,2/26/09-14D,,,,"PRICE","INTRA")&lt;/Q&gt;&lt;R&gt;1&lt;/R&gt;&lt;C&gt;1&lt;/C&gt;&lt;D xsi:type="xsd:double"&gt;12634.84&lt;/D&gt;&lt;/FQL&gt;&lt;FQL&gt;&lt;Q&gt;180458^P_PRICE_HIGH(2/27/09,2/27/09-14D,,,,"PRICE","INTRA")&lt;/Q&gt;&lt;R&gt;1&lt;/R&gt;&lt;C&gt;1&lt;/C&gt;&lt;D xsi:type="xsd:double"&gt;13976.31&lt;/D&gt;&lt;/FQL&gt;&lt;FQL&gt;&lt;Q&gt;180458^P_PRICE_LOW(2/27/09,2/27/09-14D,,,,"PRICE","INTRA")&lt;/Q&gt;&lt;R&gt;1&lt;/R&gt;&lt;C&gt;1&lt;/C&gt;&lt;D xsi:type="xsd:double"&gt;12634.84&lt;/D&gt;&lt;/FQL&gt;&lt;FQL&gt;&lt;Q&gt;180458^P_PRICE_HIGH(3/02/09,3/02/09-14D,,,,"PRICE","INTRA")&lt;/Q&gt;&lt;R&gt;1&lt;/R&gt;&lt;C&gt;1&lt;/C&gt;&lt;D xsi:type="xsd:double"&gt;13976.31&lt;/D&gt;&lt;/FQL&gt;&lt;FQL&gt;&lt;Q&gt;180458^P_PRICE_LOW(3/02/09,3/02/09-14D,,,,"PRICE","INTRA")&lt;/Q&gt;&lt;R&gt;1&lt;/R&gt;&lt;C&gt;1&lt;/C&gt;&lt;D xsi:type="xsd:double"&gt;12296.86&lt;/D&gt;&lt;/FQL&gt;&lt;FQL&gt;&lt;Q&gt;180458^P_PRICE_HIGH(3/03/09,3/03/09-14D,,,,"PRICE","INTRA")&lt;/Q&gt;&lt;R&gt;1&lt;/R&gt;&lt;C&gt;1&lt;/C&gt;&lt;D xsi:type="xsd:double"&gt;13600.02&lt;/D&gt;&lt;/FQL&gt;&lt;FQL&gt;&lt;Q&gt;180458^P_PRICE_LOW(3/03/09,3/03/09-14D,,,,"PRICE","INTRA")&lt;/Q&gt;&lt;R&gt;1&lt;/R&gt;&lt;C&gt;1&lt;/C&gt;&lt;D xsi:type="xsd:double"&gt;11849.17&lt;/D&gt;&lt;/FQL&gt;&lt;FQL&gt;&lt;Q&gt;180458^P_PRICE_HIGH(3/04/09,3/04/09-14D,,,,"PRICE","INTRA")&lt;/Q&gt;&lt;R&gt;1&lt;/R&gt;&lt;C&gt;1&lt;/C&gt;&lt;D xsi:type="xsd:double"&gt;13576.32&lt;/D&gt;&lt;/FQL&gt;&lt;FQL&gt;&lt;Q&gt;180458^P_PRICE_LOW(3/04/09,3/04/09-14D,,,,"PRICE","INTRA")&lt;/Q&gt;&lt;R&gt;1&lt;/R&gt;&lt;C&gt;1&lt;/C&gt;&lt;D xsi:type="xsd:double"&gt;11849.17&lt;/D&gt;&lt;/FQL&gt;&lt;FQL&gt;&lt;Q&gt;180458^P_PRICE_HIGH(3/05/09,3/05/09-14D,,,,"PRICE","INTRA")&lt;/Q&gt;&lt;R&gt;1&lt;/R&gt;&lt;C&gt;1&lt;/C&gt;&lt;D xsi:type="xsd:double"&gt;13576.32&lt;/D&gt;&lt;/FQL&gt;&lt;FQL&gt;&lt;Q&gt;180458^P_PRICE_LOW(3/05/09,3/05/09-14D,,,,"PRICE","INTRA")&lt;/Q&gt;&lt;R&gt;1&lt;/R&gt;&lt;C&gt;1&lt;/C&gt;&lt;D xsi:type="xsd:double"&gt;11849.17&lt;/D&gt;&lt;/FQL&gt;&lt;FQL&gt;&lt;Q&gt;180458^P_PRICE_HIGH(3/06/09,3/06/09-14D,,,,"PRICE","INTRA")&lt;/Q&gt;&lt;R&gt;1&lt;/R&gt;&lt;C&gt;1&lt;/C&gt;&lt;D xsi:type="xsd:double"&gt;13559.82&lt;/D&gt;&lt;/FQL&gt;&lt;FQL&gt;&lt;Q&gt;180458^P_PRICE_LOW(3/06/09,3/06/09-14D,,,,"PRICE","INTRA")&lt;/Q&gt;&lt;R&gt;1&lt;/R&gt;&lt;C&gt;1&lt;/C&gt;&lt;D xsi:type="xsd:double"&gt;11849.17&lt;/D&gt;&lt;/FQL&gt;&lt;FQL&gt;&lt;Q&gt;180458^P_PRICE_HIGH(3/09/09,3/09/09-14D,,,,"PRICE","INTRA")&lt;/Q&gt;&lt;R&gt;1&lt;/R&gt;&lt;C&gt;1&lt;/C&gt;&lt;D xsi:type="xsd:double"&gt;13207.98&lt;/D&gt;&lt;/FQL&gt;&lt;FQL&gt;&lt;Q&gt;180458^P_PRICE_LOW(3/09/09,3/09/09-14D,,,,"PRICE","INTRA")&lt;/Q&gt;&lt;R&gt;1&lt;/R&gt;&lt;C&gt;1&lt;/C&gt;&lt;D xsi:type="xsd:double"&gt;11344.58&lt;/D&gt;&lt;/FQL&gt;&lt;FQL&gt;&lt;Q&gt;180458^P_PRICE_HIGH(3/10/09,3/10/09-14D,,,,"PRICE","INTRA")&lt;/Q&gt;&lt;R&gt;1&lt;/R&gt;&lt;C&gt;1&lt;/C&gt;&lt;D xsi:type="xsd:double"&gt;13207.98&lt;/D&gt;&lt;/FQL&gt;&lt;FQL&gt;&lt;Q&gt;180458^P_PRICE_LOW(3/10/09,3/10/09-14D,,,,"PRICE","INTRA")&lt;/Q&gt;&lt;R&gt;1&lt;/R&gt;&lt;C&gt;1&lt;/C&gt;&lt;D xsi:type="xsd:double"&gt;11344.58&lt;/D&gt;&lt;/FQL&gt;&lt;FQL&gt;&lt;Q&gt;180458^P_PRICE_HIGH(3/11/09,3/11/09-14D,,,,"PRICE","INTRA")&lt;/Q&gt;&lt;R&gt;1&lt;/R&gt;&lt;C&gt;1&lt;/C&gt;&lt;D xsi:type="xsd:double"&gt;13207.98&lt;/D&gt;&lt;/FQL&gt;&lt;FQL&gt;&lt;Q&gt;180458^P_PRICE_LOW(3/11/09,3/11/09-14D,,,,"PRICE","INTRA")&lt;/Q&gt;&lt;R&gt;1&lt;/R&gt;&lt;C&gt;1&lt;/C&gt;&lt;D xsi:type="xsd:double"&gt;11344.58&lt;/D&gt;&lt;/FQL&gt;&lt;FQL&gt;&lt;Q&gt;180458^P_PRICE_HIGH(3/12/09,3/12/09-14D,,,,"PRICE","INTRA")&lt;/Q&gt;&lt;R&gt;1&lt;/R&gt;&lt;C&gt;1&lt;/C&gt;&lt;D xsi:type="xsd:double"&gt;13207.98&lt;/D&gt;&lt;/FQL&gt;&lt;FQL&gt;&lt;Q&gt;180458^P_PRICE_LOW(3/12/09,3/12/09-14D,,,,"PRICE","INTRA")&lt;/Q&gt;&lt;R&gt;1&lt;/R&gt;&lt;C&gt;1&lt;/C&gt;&lt;D xsi:type="xsd:double"&gt;11344.58&lt;/D&gt;&lt;/FQL&gt;&lt;FQL&gt;&lt;Q&gt;180458^P_PRICE_HIGH(3/13/09,3/13/09-14D,,,,"PRICE","INTRA")&lt;/Q&gt;&lt;R&gt;1&lt;/R&gt;&lt;C&gt;1&lt;/C&gt;&lt;D xsi:type="xsd:double"&gt;13207.98&lt;/D&gt;&lt;/FQL&gt;&lt;FQL&gt;&lt;Q&gt;180458^P_PRICE_LOW(3/13/09,3/13/09-14D,,,,"PRICE","INTRA")&lt;/Q&gt;&lt;R&gt;1&lt;/R&gt;&lt;C&gt;1&lt;/C&gt;&lt;D xsi:type="xsd:double"&gt;11344.58&lt;/D&gt;&lt;/FQL&gt;&lt;FQL&gt;&lt;Q&gt;180458^P_PRICE_HIGH(3/16/09,3/16/09-14D,,,,"PRICE","INTRA")&lt;/Q&gt;&lt;R&gt;1&lt;/R&gt;&lt;C&gt;1&lt;/C&gt;&lt;D xsi:type="xsd:double"&gt;13148.31&lt;/D&gt;&lt;/FQL&gt;&lt;FQL&gt;&lt;Q&gt;180458^P_PRICE_LOW(3/16/09,3/16/09-14D,,,,"PRICE","INTRA")&lt;/Q&gt;&lt;R&gt;1&lt;/R&gt;&lt;C&gt;1&lt;/C&gt;&lt;D xsi:type="xsd:double"&gt;11344.58&lt;/D&gt;&lt;/FQL&gt;&lt;FQL&gt;&lt;Q&gt;180458^P_PRICE_HIGH(3/17/09,3/17/09-14D,,,,"PRICE","INTRA")&lt;/Q&gt;&lt;R&gt;1&lt;/R&gt;&lt;C&gt;1&lt;/C&gt;&lt;D xsi:type="xsd:double"&gt;13226.31&lt;/D&gt;&lt;/FQL&gt;&lt;FQL&gt;&lt;Q&gt;180458^P_PRICE_LOW(3/17/09,3/17/09-14D,,,,"PRICE","INTRA")&lt;/Q&gt;&lt;R&gt;1&lt;/R&gt;&lt;C&gt;1&lt;/C&gt;&lt;D xsi:type="xsd:double"&gt;11344.58&lt;/D&gt;&lt;/FQL&gt;&lt;FQL&gt;&lt;Q&gt;180458^P_PRICE_HIGH(3/18/09,3/18/09-14D,,,,"PRICE","INTRA")&lt;/Q&gt;&lt;R&gt;1&lt;/R&gt;&lt;C&gt;1&lt;/C&gt;&lt;D xsi:type="xsd:double"&gt;13226.31&lt;/D&gt;&lt;/FQL&gt;&lt;FQL&gt;&lt;Q&gt;180458^P_PRICE_LOW(3/18/09,3/18/09-14D,,,,"PRICE","INTRA")&lt;/Q&gt;&lt;R&gt;1&lt;/R&gt;&lt;C&gt;1&lt;/C&gt;&lt;D xsi:type="xsd:double"&gt;11344.58&lt;/D&gt;&lt;/FQL&gt;&lt;FQL&gt;&lt;Q&gt;180458^P_PRICE_HIGH(3/19/09,3/19/09-14D,,,,"PRICE","INTRA")&lt;/Q&gt;&lt;R&gt;1&lt;/R&gt;&lt;C&gt;1&lt;/C&gt;&lt;D xsi:type="xsd:double"&gt;13226.31&lt;/D&gt;&lt;/FQL&gt;&lt;FQL&gt;&lt;Q&gt;180458^P_PRICE_LOW(3/19/09,3/19/09-14D,,,,"PRICE","INTRA")&lt;/Q&gt;&lt;R&gt;1&lt;/R&gt;&lt;C&gt;1&lt;/C&gt;&lt;D xsi:type="xsd:double"&gt;11344.58&lt;/D&gt;&lt;/FQL&gt;&lt;FQL&gt;&lt;Q&gt;180458^P_PRICE_HIGH(3/20/09,3/20/09-14D,,,,"PRICE","INTRA")&lt;/Q&gt;&lt;R&gt;1&lt;/R&gt;&lt;C&gt;1&lt;/C&gt;&lt;D xsi:type="xsd:double"&gt;13226.31&lt;/D&gt;&lt;/FQL&gt;&lt;FQL&gt;&lt;Q&gt;180458^P_PRICE_LOW(3/20/09,3/20/09-14D,,,,"PRICE","INTRA")&lt;/Q&gt;&lt;R&gt;1&lt;/R&gt;&lt;C&gt;1&lt;/C&gt;&lt;D xsi:type="xsd:double"&gt;11344.58&lt;/D&gt;&lt;/FQL&gt;&lt;FQL&gt;&lt;Q&gt;180458^P_PRICE_HIGH(3/23/09,3/23/09-14D,,,,"PRICE","INTRA")&lt;/Q&gt;&lt;R&gt;1&lt;/R&gt;&lt;C&gt;1&lt;/C&gt;&lt;D xsi:type="xsd:double"&gt;13451.02&lt;/D&gt;&lt;/FQL&gt;&lt;FQL&gt;&lt;Q&gt;180458^P_PRICE_LOW(3/23/09,3/23/09-14D,,,,"PRICE","INTRA")&lt;/Q&gt;&lt;R&gt;1&lt;/R&gt;&lt;C&gt;1&lt;/C&gt;&lt;D xsi:type="xsd:double"&gt;11344.58&lt;/D&gt;&lt;/FQL&gt;&lt;FQL&gt;&lt;Q&gt;180458^P_PRICE_HIGH(3/24/09,3/24/09-14D,,,,"PRICE","INTRA")&lt;/Q&gt;&lt;R&gt;1&lt;/R&gt;&lt;C&gt;1&lt;/C&gt;&lt;D xsi:type="xsd:double"&gt;13952.98&lt;/D&gt;&lt;/FQL&gt;&lt;FQL&gt;&lt;Q&gt;180458^P_PRICE_LOW(3/24/09,3/24/09-14D,,,,"PRICE","INTRA")&lt;/Q&gt;&lt;R&gt;1&lt;/R&gt;&lt;C&gt;1&lt;/C&gt;&lt;D xsi:type="xsd:double"&gt;11344.58&lt;/D&gt;&lt;/FQL&gt;&lt;FQL&gt;&lt;Q&gt;180458^P_PRICE_HIGH(3/25/09,3/25/09-14D,,,,"PRICE","INTRA")&lt;/Q&gt;&lt;R&gt;1&lt;/R&gt;&lt;C&gt;1&lt;/C&gt;&lt;D xsi:type="xsd:double"&gt;13952.98&lt;/D&gt;&lt;/FQL&gt;&lt;FQL&gt;&lt;Q&gt;180458^P_PRICE_LOW(3/25/09,3/25/09-14D,,,,"PRICE","INTRA")&lt;/Q&gt;&lt;R&gt;1&lt;/R&gt;&lt;C&gt;1&lt;/C&gt;&lt;D xsi:type="xsd:double"&gt;11344.58&lt;/D&gt;&lt;/FQL&gt;&lt;FQL&gt;&lt;Q&gt;180458^P_PRICE_HIGH(3/26/09,3/26/09-14D,,,,"PRICE","INTRA")&lt;/Q&gt;&lt;R&gt;1&lt;/R&gt;&lt;C&gt;1&lt;/C&gt;&lt;D xsi:type="xsd:double"&gt;14132.09&lt;/D&gt;&lt;/FQL&gt;&lt;FQL&gt;&lt;Q&gt;180458^P_PRICE_LOW(3/26/09,3/26/09-14D,,,,"PRICE","INTRA")&lt;/Q&gt;&lt;R&gt;1&lt;/R&gt;&lt;C&gt;1&lt;/C&gt;&lt;D xsi:type="xsd:double"&gt;11344.58&lt;/D&gt;&lt;/FQL&gt;&lt;FQL&gt;&lt;Q&gt;180458^P_PRICE_HIGH(3/27/09,3/27/09-14D,,,,"PRICE","INTRA")&lt;/Q&gt;&lt;R&gt;1&lt;/R&gt;&lt;C&gt;1&lt;/C&gt;&lt;D xsi:type="xsd:double"&gt;14257.56&lt;/D&gt;&lt;/FQL&gt;&lt;FQL&gt;&lt;Q&gt;180458^P_PRICE_LOW(3/27/09,3/27/09-14D,,,,"PRICE","INTRA")&lt;/Q&gt;&lt;R&gt;1&lt;/R&gt;&lt;C&gt;1&lt;/C&gt;&lt;D xsi:type="xsd:double"&gt;11344.58&lt;/D&gt;&lt;/FQL&gt;&lt;FQL&gt;&lt;Q&gt;180458^P_PRICE_HIGH(3/30/09,3/30/09-14D,,,,"PRICE","INTRA")&lt;/Q&gt;&lt;R&gt;1&lt;/R&gt;&lt;C&gt;1&lt;/C&gt;&lt;D xsi:type="xsd:double"&gt;14257.56&lt;/D&gt;&lt;/FQL&gt;&lt;FQL&gt;&lt;Q&gt;180458^P_PRICE_LOW(3/30/09,3/30/09-14D,,,,"PRICE","INTRA")&lt;/Q&gt;&lt;R&gt;1&lt;/R&gt;&lt;C&gt;1&lt;/C&gt;&lt;D xsi:type="xsd:double"&gt;11542.88&lt;/D&gt;&lt;/FQL&gt;&lt;FQL&gt;&lt;Q&gt;180458^P_PRICE_HIGH(3/31/09,3/31/09-14D,,,,"PRICE","INTRA")&lt;/Q&gt;&lt;R&gt;1&lt;/R&gt;&lt;C&gt;1&lt;/C&gt;&lt;D xsi:type="xsd:double"&gt;14257.56&lt;/D&gt;&lt;/FQL&gt;&lt;FQL&gt;&lt;Q&gt;180458^P_PRICE_LOW(3/31/09,3/31/09-14D,,,,"PRICE","INTRA")&lt;/Q&gt;&lt;R&gt;1&lt;/R&gt;&lt;C&gt;1&lt;/C&gt;&lt;D xsi:type="xsd:double"&gt;11848.5&lt;/D&gt;&lt;/FQL&gt;&lt;FQL&gt;&lt;Q&gt;180458^P_PRICE_HIGH(4/01/09,4/01/09-14D,,,,"PRICE","INTRA")&lt;/Q&gt;&lt;R&gt;1&lt;/R&gt;&lt;C&gt;1&lt;/C&gt;&lt;D xsi:type="xsd:double"&gt;14257.56&lt;/D&gt;&lt;/FQL&gt;&lt;FQL&gt;&lt;Q&gt;180458^P_PRICE_LOW(4/01/09,4/01/09-14D,,,,"PRICE","INTRA")&lt;/Q&gt;&lt;R&gt;1&lt;/R&gt;&lt;C&gt;1&lt;/C&gt;&lt;D xsi:type="xsd:double"&gt;11848.5&lt;/D&gt;&lt;/FQL&gt;&lt;FQL&gt;&lt;Q&gt;180458^P_PRICE_HIGH(4/02/09,4/02/09-14D,,,,"PRICE","INTRA")&lt;/Q&gt;&lt;R&gt;1&lt;/R&gt;&lt;C&gt;1&lt;/C&gt;&lt;D xsi:type="xsd:double"&gt;14533.34&lt;/D&gt;&lt;/FQL&gt;&lt;FQL&gt;&lt;Q&gt;180458^P_PRICE_LOW(4/02/09,4/02/09-14D,,,,"PRICE","INTRA")&lt;/Q&gt;&lt;R&gt;1&lt;/R&gt;&lt;C&gt;1&lt;/C&gt;&lt;D xsi:type="xsd:double"&gt;12303.7&lt;/D&gt;&lt;/FQL&gt;&lt;FQL&gt;&lt;Q&gt;180458^P_PRICE_HIGH(4/03/09,4/03/09-14D,,,,"PRICE","INTRA")&lt;/Q&gt;&lt;R&gt;1&lt;/R&gt;&lt;C&gt;1&lt;/C&gt;&lt;D xsi:type="xsd:double"&gt;14644.82&lt;/D&gt;&lt;/FQL&gt;&lt;FQL&gt;&lt;Q&gt;180458^P_PRICE_LOW(4/03/09,4/03/09-14D,,,,"PRICE","INTRA")&lt;/Q&gt;&lt;R&gt;1&lt;/R&gt;&lt;C&gt;1&lt;/C&gt;&lt;D xsi:type="xsd:double"&gt;12615.45&lt;/D&gt;&lt;/FQL&gt;&lt;FQL&gt;&lt;Q&gt;180458^P_PRICE_HIGH(4/06/09,4/06/09-14D,,,,"PRICE","INTRA")&lt;/Q&gt;&lt;R&gt;1&lt;/R&gt;&lt;C&gt;1&lt;/C&gt;&lt;D xsi:type="xsd:double"&gt;15147.06&lt;/D&gt;&lt;/FQL&gt;&lt;FQL&gt;&lt;Q&gt;180458^P_PRICE_LOW(4/06/09,4/06/09-14D,,,,"PRICE","INTRA")&lt;/Q&gt;&lt;R&gt;1&lt;/R&gt;&lt;C&gt;1&lt;/C&gt;&lt;D xsi:type="xsd:double"&gt;12797.1&lt;/D&gt;&lt;/FQL&gt;&lt;FQL&gt;&lt;Q&gt;180458^P_PRICE_HIGH(4/07/09,4/07/09-14D,,,,"PRICE","INTRA")&lt;/Q&gt;&lt;R&gt;1&lt;/R&gt;&lt;C&gt;1&lt;/C&gt;&lt;D xsi:type="xsd:double"&gt;15147.06&lt;/D&gt;&lt;/FQL&gt;&lt;FQL&gt;&lt;Q&gt;180458^P_PRICE_LOW(4/07/09,4/07/09-14D,,,,"PRICE","INTRA")&lt;/Q&gt;&lt;R&gt;1&lt;/R&gt;&lt;C&gt;1&lt;/C&gt;&lt;D xsi:type="xsd:double"&gt;12797.1&lt;/D&gt;&lt;/FQL&gt;&lt;FQL&gt;&lt;Q&gt;180458^P_PRICE_HIGH(4/08/09,4/08/09-14D,,,,"PRICE","INTRA")&lt;/Q&gt;&lt;R&gt;1&lt;/R&gt;&lt;C&gt;1&lt;/C&gt;&lt;D xsi:type="xsd:double"&gt;15147.06&lt;/D&gt;&lt;/FQL&gt;&lt;FQL&gt;&lt;Q&gt;180458^P_PRICE_LOW(4/08/09,4/08/09-14D,,,,"PRICE","INTRA")&lt;/Q&gt;&lt;R&gt;1&lt;/R&gt;&lt;C&gt;1&lt;/C&gt;&lt;D xsi:type="xsd:double"&gt;12797.1&lt;/D&gt;&lt;/FQL&gt;&lt;FQL&gt;&lt;Q&gt;180458^P_PRICE_HIGH(4/09/09,4/09/09-14D,,,,"PRICE","INTRA")&lt;/Q&gt;&lt;R&gt;1&lt;/R&gt;&lt;C&gt;1&lt;/C&gt;&lt;D xsi:type="xsd:double"&gt;15147.06&lt;/D&gt;&lt;/FQL&gt;&lt;FQL&gt;&lt;Q&gt;180458^P_PRICE_LOW(4/09/09,4/09/09-14D,,,,"PRICE","INTRA")&lt;/Q&gt;&lt;R&gt;1&lt;/R&gt;&lt;C&gt;1&lt;/C&gt;&lt;D xsi:type="xsd:double"&gt;12797.1&lt;/D&gt;&lt;/FQL&gt;&lt;FQL&gt;&lt;Q&gt;180458^P_PRICE_HIGH(4/14/09,4/14/09-14D,,,,"PRICE","INTRA")&lt;/Q&gt;&lt;R&gt;1&lt;/R&gt;&lt;C&gt;1&lt;/C&gt;&lt;D xsi:type="xsd:double"&gt;15596.34&lt;/D&gt;&lt;/FQL&gt;&lt;FQL&gt;&lt;Q&gt;180458^P_PRICE_LOW(4/14/09,4/14/09-14D,,,,"PRICE","INTRA")&lt;/Q&gt;&lt;R&gt;1&lt;/R&gt;&lt;C&gt;1&lt;/C&gt;&lt;D xsi:type="xsd:double"&gt;13001.55&lt;/D&gt;&lt;/FQL&gt;&lt;FQL&gt;&lt;Q&gt;180458^P_PRICE_HIGH(4/15/09,4/15/09-14D,,,,"PRICE","INTRA")&lt;/Q&gt;&lt;R&gt;1&lt;/R&gt;&lt;C&gt;1&lt;/C&gt;&lt;D xsi:type="xsd:double"&gt;15669.85&lt;/D&gt;&lt;/FQL&gt;&lt;FQL&gt;&lt;Q&gt;180458^P_PRICE_LOW(4/15/09,4/15/09-14D,,,,"PRICE","INTRA")&lt;/Q&gt;&lt;R&gt;1&lt;/R&gt;&lt;C&gt;1&lt;/C&gt;&lt;D xsi:type="xsd:double"&gt;13411.79&lt;/D&gt;&lt;/FQL&gt;&lt;FQL&gt;&lt;Q&gt;180458^P_PRICE_HIGH(4/16/09,4/16/09-14D,,,,"PRICE","INTRA")&lt;/Q&gt;&lt;R&gt;1&lt;/R&gt;&lt;C&gt;1&lt;/C&gt;&lt;D xsi:type="xsd:double"&gt;15977.13&lt;/D&gt;&lt;/FQL&gt;&lt;FQL&gt;&lt;Q&gt;180458^P_PRICE_LOW(4/16/09,4/16/09-14D,,,,"PRICE","INTRA")&lt;/Q&gt;&lt;R&gt;1&lt;/R&gt;&lt;C&gt;1&lt;/C&gt;&lt;D xsi:type="xsd:double"&gt;13411.79&lt;/D&gt;&lt;/FQL&gt;&lt;FQL&gt;&lt;Q&gt;180458^P_PRICE_HIGH(4/17/09,4/17/09-14D,,,,"PRICE","INTRA")&lt;/Q&gt;&lt;R&gt;1&lt;/R&gt;&lt;C&gt;1&lt;/C&gt;&lt;D xsi:type="xsd:double"&gt;15977.13&lt;/D&gt;&lt;/FQL&gt;&lt;FQL&gt;&lt;Q&gt;180458^P_PRICE_LOW(4/17/09,4/17/09-14D,,,,"PRICE","INTRA")&lt;/Q&gt;&lt;R&gt;1&lt;/R&gt;&lt;C&gt;1&lt;/C&gt;&lt;D xsi:type="xsd:double"&gt;13411.79&lt;/D&gt;&lt;/FQL&gt;&lt;FQL&gt;&lt;Q&gt;180458^P_PRICE_HIGH(4/20/09,4/20/09-14D,,,,"PRICE","INTRA")&lt;/Q&gt;&lt;R&gt;1&lt;/R&gt;&lt;C&gt;1&lt;/C&gt;&lt;D xsi:type="xsd:double"&gt;15977.13&lt;/D&gt;&lt;/FQL&gt;&lt;FQL&gt;&lt;Q&gt;180458^P_PRICE_LOW(4/20/09,4/20/09-14D,,,,"PRICE","INTRA")&lt;/Q&gt;&lt;R&gt;1&lt;/R&gt;&lt;C&gt;1&lt;/C&gt;&lt;D xsi:type="xsd:double"&gt;13411.79&lt;/D&gt;&lt;/FQL&gt;&lt;FQL&gt;&lt;Q&gt;180458^P_PRICE_HIGH(4/21/09,4/21/09-14D,,,,"PRICE","INTRA")&lt;/Q&gt;&lt;R&gt;1&lt;/R&gt;&lt;C&gt;1&lt;/C&gt;&lt;D xsi:type="xsd:double"&gt;15977.13&lt;/D&gt;&lt;/FQL&gt;&lt;FQL&gt;&lt;Q&gt;180458^P_PRICE_LOW(4/21/09,4/21/09-14D,,,,"PRICE","INTRA")&lt;/Q&gt;&lt;R&gt;1&lt;/R&gt;&lt;C&gt;1&lt;/C&gt;&lt;D xsi:type="xsd:double"&gt;13411.79&lt;/D&gt;&lt;/FQL&gt;&lt;FQL&gt;&lt;Q&gt;180458^P_PRICE_HIGH(4/22/09,4/22/09-14D,,,,"PRICE","INTRA")&lt;/Q&gt;&lt;R&gt;1&lt;/R&gt;&lt;C&gt;1&lt;/C&gt;&lt;D xsi:type="xsd:double"&gt;15977.13&lt;/D&gt;&lt;/FQL&gt;&lt;FQL&gt;&lt;Q&gt;180458^P_PRICE_LOW(4/22/09,4/22/09-14D,,,,"PRICE","INTRA")&lt;/Q&gt;&lt;R&gt;1&lt;/R&gt;&lt;C&gt;1&lt;/C&gt;&lt;D xsi:type="xsd:double"&gt;13411.79&lt;/D&gt;&lt;/FQL&gt;&lt;FQL&gt;&lt;Q&gt;180458^P_PRICE_HIGH(4/23/09,4/23/09-14D,,,,"PRICE","INTRA")&lt;/Q&gt;&lt;R&gt;1&lt;/R&gt;&lt;C&gt;1&lt;/C&gt;&lt;D xsi:type="xsd:double"&gt;15977.13&lt;/D&gt;&lt;/FQL&gt;&lt;FQL&gt;&lt;Q&gt;180458^P_PRICE_LOW(4/23/09,4/23/09-14D,,,,"PRICE","INTRA")&lt;/Q&gt;&lt;R&gt;1&lt;/R&gt;&lt;C&gt;1&lt;/C&gt;&lt;D xsi:type="xsd:double"&gt;13411.79&lt;/D&gt;&lt;/FQL&gt;&lt;FQL&gt;&lt;Q&gt;180458^P_PRICE_HIGH(4/24/09,4/24/09-14D,,,,"PRICE","INTRA")&lt;/Q&gt;&lt;R&gt;1&lt;/R&gt;&lt;C&gt;1&lt;/C&gt;&lt;D xsi:type="xsd:double"&gt;15977.13&lt;/D&gt;&lt;/FQL&gt;&lt;FQL&gt;&lt;Q&gt;180458^P_PRICE_LOW(4/24/09,4/24/09-14D,,,,"PRICE","INTRA")&lt;/Q&gt;&lt;R&gt;1&lt;/R&gt;&lt;C&gt;1&lt;/C&gt;&lt;D xsi:type="xsd:double"&gt;13953.56&lt;/D&gt;&lt;/FQL&gt;&lt;FQL&gt;&lt;Q&gt;180458^P_PRICE_HIGH(4/27/09,4/27/09-14D,,,,"PRICE","INTRA")&lt;/Q&gt;&lt;R&gt;1&lt;/R&gt;&lt;C&gt;1&lt;/C&gt;&lt;D xsi:type="xsd:double"&gt;15977.13&lt;/D&gt;&lt;/FQL&gt;&lt;FQL&gt;&lt;Q&gt;180458^P_PRICE_LOW(4/27/09,4/27/09-14D,,,,"PRICE","INTRA")&lt;/Q&gt;&lt;R&gt;1&lt;/R&gt;&lt;C&gt;1&lt;/C&gt;&lt;D xsi:type="xsd:double"&gt;14276.35&lt;/D&gt;&lt;/FQL&gt;&lt;FQL&gt;&lt;Q&gt;180458^P_PRICE_HIGH(4/28/09,4/28/09-14D,,,,"PRICE","INTRA")&lt;/Q&gt;&lt;R&gt;1&lt;/R&gt;&lt;C&gt;1&lt;/C&gt;&lt;D xsi:type="xsd:double"&gt;15977.13&lt;/D&gt;&lt;/FQL&gt;&lt;FQL&gt;&lt;Q&gt;180458^P_PRICE_LOW(4/28/09,4/28/09-14D,,,,"PRICE","INTRA")&lt;/Q&gt;&lt;R&gt;1&lt;/R&gt;&lt;C&gt;1&lt;/C&gt;&lt;D xsi:type="xsd:double"&gt;14276.35&lt;/D&gt;&lt;/FQL&gt;&lt;FQL&gt;&lt;Q&gt;180458^P_PRICE_HIGH(4/29/09,4/29/09-14D,,,,"PRICE","INTRA")&lt;/Q&gt;&lt;R&gt;1&lt;/R&gt;&lt;C&gt;1&lt;/C&gt;&lt;D xsi:type="xsd:double"&gt;15977.13&lt;/D&gt;&lt;/FQL&gt;&lt;FQL&gt;&lt;Q&gt;180458^P_PRICE_LOW(4/29/09,4/29/09-14D,,,,"PRICE","INTRA")&lt;/Q&gt;&lt;R&gt;1&lt;/R&gt;&lt;C&gt;1&lt;/C&gt;&lt;D xsi:type="xsd:double"&gt;14276.35&lt;/D&gt;&lt;/FQL&gt;&lt;FQL&gt;&lt;Q&gt;180458^P_PRICE_HIGH(4/30/09,4/30/09-14D,,,,"PRICE","INTRA")&lt;/Q&gt;&lt;R&gt;1&lt;/R&gt;&lt;C&gt;1&lt;/C&gt;&lt;D xsi:type="xsd:double"&gt;15977.13&lt;/D&gt;&lt;/FQL&gt;&lt;FQL&gt;&lt;Q&gt;180458^P_PRICE_LOW(4/30/09,4/30/09-14D,,,,"PRICE","INTRA")&lt;/Q&gt;&lt;R&gt;1&lt;/R&gt;&lt;C&gt;1&lt;/C&gt;&lt;D xsi:type="xsd:double"&gt;14276.35&lt;/D&gt;&lt;/FQL&gt;&lt;FQL&gt;&lt;Q&gt;180458^P_PRICE_HIGH(5/04/09,5/04/09-14D,,,,"PRICE","INTRA")&lt;/Q&gt;&lt;R&gt;1&lt;/R&gt;&lt;C&gt;1&lt;/C&gt;&lt;D xsi:type="xsd:double"&gt;16387.12&lt;/D&gt;&lt;/FQL&gt;&lt;FQL&gt;&lt;Q&gt;180458^P_PRICE_LOW(5/04/09,5/04/09-14D,,,,"PRICE","INTRA")&lt;/Q&gt;&lt;R&gt;1&lt;/R&gt;&lt;C&gt;1&lt;/C&gt;&lt;D xsi:type="xsd:double"&gt;14457.99&lt;/D&gt;&lt;/FQL&gt;&lt;FQL&gt;&lt;Q&gt;180458^P_PRICE_HIGH(5/05/09,5/05/09-14D,,,,"PRICE","INTRA")&lt;/Q&gt;&lt;R&gt;1&lt;/R&gt;&lt;C&gt;1&lt;/C&gt;&lt;D xsi:type="xsd:double"&gt;16580.54&lt;/D&gt;&lt;/FQL&gt;&lt;FQL&gt;&lt;Q&gt;180458^P_PRICE_LOW(5/05/09,5/05/09-14D,,,,"PRICE","INTRA")&lt;/Q&gt;&lt;R&gt;1&lt;/R&gt;&lt;C&gt;1&lt;/C&gt;&lt;D xsi:type="xsd:double"&gt;14457.99&lt;/D&gt;&lt;/FQL&gt;&lt;FQL&gt;&lt;Q&gt;180458^P_PRICE_HIGH(5/06/09,5/06/09-14D,,,,"PRICE","INTRA")&lt;/Q&gt;&lt;R&gt;1&lt;/R&gt;&lt;C&gt;1&lt;/C&gt;&lt;D xsi:type="xsd:double"&gt;16885.92&lt;/D&gt;&lt;/FQL&gt;&lt;FQL&gt;&lt;Q&gt;180458^P_PRICE_LOW(5/06/09,5/06/09-14D,,,,"PRICE","INTRA")&lt;/Q&gt;&lt;R&gt;1&lt;/R&gt;&lt;C&gt;1&lt;/C&gt;&lt;D xsi:type="xsd:double"&gt;14457.99&lt;/D&gt;&lt;/FQL&gt;&lt;FQL&gt;&lt;Q&gt;180458^P_PRICE_HIGH(5/07/09,5/07/09-14D,,,,"PRICE","INTRA")&lt;/Q&gt;&lt;R&gt;1&lt;/R&gt;&lt;C&gt;1&lt;/C&gt;&lt;D xsi:type="xsd:double"&gt;17327.52&lt;/D&gt;&lt;/FQL&gt;&lt;FQL&gt;&lt;Q&gt;180458^P_PRICE_LOW(5/07/09,5/07/09-14D,,,,"PRICE","INTRA")&lt;/Q&gt;&lt;R&gt;1&lt;/R&gt;&lt;C&gt;1&lt;/C&gt;&lt;D xsi:type="xsd:double"&gt;14457.99&lt;/D&gt;&lt;/FQL&gt;&lt;FQL&gt;&lt;Q&gt;180458^P_PRICE_HIGH(5/08/09,5/08/09-14D,,,,"PRICE","INTRA")&lt;/Q&gt;&lt;R&gt;1&lt;/R&gt;&lt;C&gt;1&lt;/C&gt;&lt;D xsi:type="xsd:double"&gt;17442.96&lt;/D&gt;&lt;/FQL&gt;&lt;FQL&gt;&lt;Q&gt;180458^P_PRICE_LOW(5/08/09,5/08/09-14D,,,,"PRICE","INTRA")&lt;/Q&gt;&lt;R&gt;1&lt;/R&gt;&lt;C&gt;1&lt;/C&gt;&lt;D xsi:type="xsd:double"&gt;14457.99&lt;/D&gt;&lt;/FQL&gt;&lt;FQL&gt;&lt;Q&gt;180458^P_PRICE_HIGH(5/11/09,5/11/09-14D,,,,"PRICE","INTRA")&lt;/Q&gt;&lt;R&gt;1&lt;/R&gt;&lt;C&gt;1&lt;/C&gt;&lt;D xsi:type="xsd:double"&gt;17685.64&lt;/D&gt;&lt;/FQL&gt;&lt;FQL&gt;&lt;Q&gt;180458^P_PRICE_LOW(5/11/09,5/11/09-14D,,,,"PRICE","INTRA")&lt;/Q&gt;&lt;R&gt;1&lt;/R&gt;&lt;C&gt;1&lt;/C&gt;&lt;D xsi:type="xsd:double"&gt;14457.99&lt;/D&gt;&lt;/FQL&gt;&lt;FQL&gt;&lt;Q&gt;180458^P_PRICE_HIGH(5/12/09,5/12/09-14D,,,,"PRICE","INTRA")&lt;/Q&gt;&lt;R&gt;1&lt;/R&gt;&lt;C&gt;1&lt;/C&gt;&lt;D xsi:type="xsd:double"&gt;17685.64&lt;/D&gt;&lt;/FQL&gt;&lt;FQL&gt;&lt;Q&gt;180458^P_PRICE_LOW(5/12/09,5/12/09-14D,,,,"PRICE","INTRA")&lt;/Q&gt;&lt;R&gt;1&lt;/R&gt;&lt;C&gt;1&lt;/C&gt;&lt;D xsi:type="xsd:double"&gt;14457.99&lt;/D&gt;&lt;/FQL&gt;&lt;FQL&gt;&lt;Q&gt;180458^P_PRICE_HIGH(5/13/09,5/13/09-14D,,,,"PRICE","INTRA")&lt;/Q&gt;&lt;R&gt;1&lt;/R&gt;&lt;C&gt;1&lt;/C&gt;&lt;D xsi:type="xsd:double"&gt;17685.64&lt;/D&gt;&lt;/FQL&gt;&lt;FQL&gt;&lt;Q&gt;180458^P_PRICE_LOW(5/13/09,5/13/09-14D,,,,"PRICE","INTRA")&lt;/Q&gt;&lt;R&gt;1&lt;/R&gt;&lt;C&gt;1&lt;/C&gt;&lt;D xsi:type="xsd:double"&gt;14457.99&lt;/D&gt;&lt;/FQL&gt;&lt;FQL&gt;&lt;Q&gt;180458^P_PRICE_HIGH(5/14/09,5/14/09-14D,,,,"PRICE","INTRA")&lt;/Q&gt;&lt;R&gt;1&lt;/R&gt;&lt;C&gt;1&lt;/C&gt;&lt;D xsi:type="xsd:double"&gt;17685.64&lt;/D&gt;&lt;/FQL&gt;&lt;FQL&gt;&lt;Q&gt;180458^P_PRICE_LOW(5/14/09,5/14/09-14D,,,,"PRICE","INTRA")&lt;/Q&gt;&lt;R&gt;1&lt;/R&gt;&lt;C&gt;1&lt;/C&gt;&lt;D xsi:type="xsd:double"&gt;14457.99&lt;/D&gt;&lt;/FQL&gt;&lt;FQL&gt;&lt;Q&gt;180458^P_PRICE_HIGH(5/15/09,5/15/09-14D,,,,"PRICE","INTRA")&lt;/Q&gt;&lt;R&gt;1&lt;/R&gt;&lt;C&gt;1&lt;/C&gt;&lt;D xsi:type="xsd:double"&gt;17685.64&lt;/D&gt;&lt;/FQL&gt;&lt;FQL&gt;&lt;Q&gt;180458^P_PRICE_LOW(5/15/09,5/15/09-14D,,,,"PRICE","INTRA")&lt;/Q&gt;&lt;R&gt;1&lt;/R&gt;&lt;C&gt;1&lt;/C&gt;&lt;D xsi:type="xsd:double"&gt;14457.99&lt;/D&gt;&lt;/FQL&gt;&lt;FQL&gt;&lt;Q&gt;180458^P_PRICE_HIGH(5/18/09,5/18/09-14D,,,,"PRICE","INTRA")&lt;/Q&gt;&lt;R&gt;1&lt;/R&gt;&lt;C&gt;1&lt;/C&gt;&lt;D xsi:type="xsd:double"&gt;17685.64&lt;/D&gt;&lt;/FQL&gt;&lt;FQL&gt;&lt;Q&gt;180458^P_PRICE_LOW(5/18/09,5/18/09-14D,,,,"PRICE","INTRA")&lt;/Q&gt;&lt;R&gt;1&lt;/R&gt;&lt;C&gt;1&lt;/C&gt;&lt;D xsi:type="xsd:double"&gt;14457.99&lt;/D&gt;&lt;/FQL&gt;&lt;FQL&gt;&lt;Q&gt;180458^P_PRICE_HIGH(5/19/09,5/19/09-14D,,,,"PRICE","INTRA")&lt;/Q&gt;&lt;R&gt;1&lt;/R&gt;&lt;C&gt;1&lt;/C&gt;&lt;D xsi:type="xsd:double"&gt;17685.64&lt;/D&gt;&lt;/FQL&gt;&lt;FQL&gt;&lt;Q&gt;180458^P_PRICE_LOW(5/19/09,5/19/09-14D,,,,"PRICE","INTRA")&lt;/Q&gt;&lt;R&gt;1&lt;/R&gt;&lt;C&gt;1&lt;/C&gt;&lt;D xsi:type="xsd:double"&gt;14457.99&lt;/D&gt;&lt;/FQL&gt;&lt;FQL&gt;&lt;Q&gt;180458^P_PRICE_HIGH(5/20/09,5/20/09-14D,,,,"PRICE","INTRA")&lt;/Q&gt;&lt;R&gt;1&lt;/R&gt;&lt;C&gt;1&lt;/C&gt;&lt;D xsi:type="xsd:double"&gt;17685.64&lt;/D&gt;&lt;/FQL&gt;&lt;FQL&gt;&lt;Q&gt;180458^P_PRICE_LOW(5/20/09,5/20/09-14D,,,,"PRICE","INTRA")&lt;/Q&gt;&lt;R&gt;1&lt;/R&gt;&lt;C&gt;1&lt;/C&gt;&lt;D xsi:type="xsd:double"&gt;14714.51&lt;/D&gt;&lt;/FQL&gt;&lt;FQL&gt;&lt;Q&gt;180458^P_PRICE_HIGH(5/21/09,5/21/09-14D,,,,"PRICE","INTRA")&lt;/Q&gt;&lt;R&gt;1&lt;/R&gt;&lt;C&gt;1&lt;/C&gt;&lt;D xsi:type="xsd:double"&gt;17685.64&lt;/D&gt;&lt;/FQL&gt;&lt;FQL&gt;&lt;Q&gt;180458^P_PRICE_LOW(5/21/09,5/21/09-14D,,,,"PRICE","INTRA")&lt;/Q&gt;&lt;R&gt;1&lt;/R&gt;&lt;C&gt;1&lt;/C&gt;&lt;D xsi:type="xsd:double"&gt;15204.1&lt;/D&gt;&lt;/FQL&gt;&lt;FQL&gt;&lt;Q&gt;180458^P_PRICE_HIGH(5/22/09,5/22/09-14D,,,,"PRICE","INTRA")&lt;/Q&gt;&lt;R&gt;1&lt;/R&gt;&lt;C&gt;1&lt;/C&gt;&lt;D xsi:type="xsd:double"&gt;17685.64&lt;/D&gt;&lt;/FQL&gt;&lt;FQL&gt;&lt;Q&gt;180458^P_PRICE_LOW(5/22/09,5/22/09-14D,,,,"PRICE","INTRA")&lt;/Q&gt;&lt;R&gt;1&lt;/R&gt;&lt;C&gt;1&lt;/C&gt;&lt;D xsi:type="xsd:double"&gt;15855.24&lt;/D&gt;&lt;/FQL&gt;&lt;FQL&gt;&lt;Q&gt;180458^P_PRICE_HIGH(5/25/09,5/25/09-14D,,,,"PRICE","INTRA")&lt;/Q&gt;&lt;R&gt;1&lt;/R&gt;&lt;C&gt;1&lt;/C&gt;&lt;D xsi:type="xsd:double"&gt;17685.64&lt;/D&gt;&lt;/FQL&gt;&lt;FQL&gt;&lt;Q&gt;180458^P_PRICE_LOW(5/25/09,5/25/09-14D,,,,"PRICE","INTRA")&lt;/Q&gt;&lt;R&gt;1&lt;/R&gt;&lt;C&gt;1&lt;/C&gt;&lt;D xsi:type="xsd:double"&gt;16268.03&lt;/D&gt;&lt;/FQL&gt;&lt;FQL&gt;&lt;Q&gt;180458^P_PRICE_HIGH(5/26/09,5/26/09-14D,,,,"PRICE","INTRA")&lt;/Q&gt;&lt;R&gt;1&lt;/R&gt;&lt;C&gt;1&lt;/C&gt;&lt;D xsi:type="xsd:double"&gt;17685.64&lt;/D&gt;&lt;/FQL&gt;&lt;FQL&gt;&lt;Q&gt;180458^P_PRICE_LOW(5/26/09,5/26/09-14D,,,,"PRICE","INTRA")&lt;/Q&gt;&lt;R&gt;1&lt;/R&gt;&lt;C&gt;1&lt;/C&gt;&lt;D xsi:type="xsd:double"&gt;16268.03&lt;/D&gt;&lt;/FQL&gt;&lt;FQL&gt;&lt;Q&gt;180458^P_PRICE_HIGH(5/27/09,5/27/09-14D,,,,"PRICE","INTRA")&lt;/Q&gt;&lt;R&gt;1&lt;/R&gt;&lt;C&gt;1&lt;/C&gt;&lt;D xsi:type="xsd:double"&gt;17984.02&lt;/D&gt;&lt;/FQL&gt;&lt;FQL&gt;&lt;Q&gt;180458^P_PRICE_LOW(5/27/09,5/27/09-14D,,,,"PRICE","INTRA")&lt;/Q&gt;&lt;R&gt;1&lt;/R&gt;&lt;C&gt;1&lt;/C&gt;&lt;D xsi:type="xsd:double"&gt;16334.36&lt;/D&gt;&lt;/FQL&gt;&lt;FQL&gt;&lt;Q&gt;180458^P_PRICE_HIGH(5/29/09,5/29/09-14D,,,,"PRICE","INTRA")&lt;/Q&gt;&lt;R&gt;1&lt;/R&gt;&lt;C&gt;1&lt;/C&gt;&lt;D xsi:type="xsd:double"&gt;18227.79&lt;/D&gt;&lt;/FQL&gt;&lt;FQL&gt;&lt;Q&gt;180458^P_PRICE_LOW(5/29/09,5/29/09-14D,,,,"PRICE","INTRA")&lt;/Q&gt;&lt;R&gt;1&lt;/R&gt;&lt;C&gt;1&lt;/C&gt;&lt;D xsi:type="xsd:double"&gt;16334.36&lt;/D&gt;&lt;/FQL&gt;&lt;FQL&gt;&lt;Q&gt;180458^P_PRICE_HIGH(6/01/09,6/01/09-14D,,,,"PRICE","INTRA")&lt;/Q&gt;&lt;R&gt;1&lt;/R&gt;&lt;C&gt;1&lt;/C&gt;&lt;D xsi:type="xsd:double"&gt;18895.8&lt;/D&gt;&lt;/FQL&gt;&lt;FQL&gt;&lt;Q&gt;180458^P_PRICE_LOW(6/01/09,6/01/09-14D,,,,"PRICE","INTRA")&lt;/Q&gt;&lt;R&gt;1&lt;/R&gt;&lt;C&gt;1&lt;/C&gt;&lt;D xsi:type="xsd:double"&gt;16334.36&lt;/D&gt;&lt;/FQL&gt;&lt;FQL&gt;&lt;Q&gt;180458^P_PRICE_HIGH(6/02/09,6/02/09-14D,,,,"PRICE","INTRA")&lt;/Q&gt;&lt;R&gt;1&lt;/R&gt;&lt;C&gt;1&lt;/C&gt;&lt;D xsi:type="xsd:double"&gt;18916.61&lt;/D&gt;&lt;/FQL&gt;&lt;FQL&gt;&lt;Q&gt;180458^P_PRICE_LOW(6/02/09,6/02/09-14D,,,,"PRICE","INTRA")&lt;/Q&gt;&lt;R&gt;1&lt;/R&gt;&lt;C&gt;1&lt;/C&gt;&lt;D xsi:type="xsd:double"&gt;16334.36&lt;/D&gt;&lt;/FQL&gt;&lt;FQL&gt;&lt;Q&gt;180458^P_PRICE_HIGH(6/03/09,6/03/09-14D,,,,"PRICE","INTRA")&lt;/Q&gt;&lt;R&gt;1&lt;/R&gt;&lt;C&gt;1&lt;/C&gt;&lt;D xsi:type="xsd:double"&gt;18967.39&lt;/D&gt;&lt;/FQL&gt;&lt;FQL&gt;&lt;Q&gt;180458^P_PRICE_LOW(6/03/09,6/03/09-14D,,,,"PRICE","INTRA")&lt;/Q&gt;&lt;R&gt;1&lt;/R&gt;&lt;C&gt;1&lt;/C&gt;&lt;D xsi:type="xsd:double"&gt;16334.36&lt;/D&gt;&lt;/FQL&gt;&lt;FQL&gt;&lt;Q&gt;180458^P_PRICE_HIGH(6/04/09,6/04/09-14D,,,,"PRICE","INTRA")&lt;/Q&gt;&lt;R&gt;1&lt;/R&gt;&lt;C&gt;1&lt;/C&gt;&lt;D xsi:type="xsd:double"&gt;18967.39&lt;/D&gt;&lt;/FQL&gt;&lt;FQL&gt;&lt;Q&gt;180458^P_PRICE_LOW(6/04/09,6/04/09-14D,,,,"PRICE","INTRA")&lt;/Q&gt;&lt;R&gt;1&lt;/R&gt;&lt;C&gt;1&lt;/C&gt;&lt;D xsi:type="xsd:double"&gt;16334.36&lt;/D&gt;&lt;/FQL&gt;&lt;FQL&gt;&lt;Q&gt;180458^P_PRICE_HIGH(6/05/09,6/05/09-14D,,,,"PRICE","INTRA")&lt;/Q&gt;&lt;R&gt;1&lt;/R&gt;&lt;C&gt;1&lt;/C&gt;&lt;D xsi:type="xsd:double"&gt;18967.39&lt;/D&gt;&lt;/FQL&gt;&lt;FQL&gt;&lt;Q&gt;180458^P_PRICE_LOW(6/05/09,6/05/09-14D,,,,"PRICE","INTRA")&lt;/Q&gt;&lt;R&gt;1&lt;/R&gt;&lt;C&gt;1&lt;/C&gt;&lt;D xsi:type="xsd:double"&gt;16334.36&lt;/D&gt;&lt;/FQL&gt;&lt;FQL&gt;&lt;Q&gt;180458^P_PRICE_HIGH(6/08/09,6/08/09-14D,,,,"PRICE","INTRA")&lt;/Q&gt;&lt;R&gt;1&lt;/R&gt;&lt;C&gt;1&lt;/C&gt;&lt;D xsi:type="xsd:double"&gt;18967.39&lt;/D&gt;&lt;/FQL&gt;&lt;FQL&gt;&lt;Q&gt;180458^P_PRICE_LOW(6/08/09,6/08/09-14D,,,,"PRICE","INTRA")&lt;/Q&gt;&lt;R&gt;1&lt;/R&gt;&lt;C&gt;1&lt;/C&gt;&lt;D xsi:type="xsd:double"&gt;16334.36&lt;/D&gt;&lt;/FQL&gt;&lt;FQL&gt;&lt;Q&gt;180458^P_PRICE_HIGH(6/09/09,6/09/09-14D,,,,"PRICE","INTRA")&lt;/Q&gt;&lt;R&gt;1&lt;/R&gt;&lt;C&gt;1&lt;/C&gt;&lt;D xsi:type="xsd:double"&gt;18967.39&lt;/D&gt;&lt;/FQL&gt;&lt;FQL&gt;&lt;Q&gt;180458^P_PRICE_LOW(6/09/09,6/09/09-14D,,,,"PRICE","INTRA")&lt;/Q&gt;&lt;R&gt;1&lt;/R&gt;&lt;C&gt;1&lt;/C&gt;&lt;D xsi:type="xsd:double"&gt;16740.27&lt;/D&gt;&lt;/FQL&gt;&lt;FQL&gt;&lt;Q&gt;180458^P_PRICE_HIGH(6/10/09,6/10/09-14D,,,,"PRICE","INTRA")&lt;/Q&gt;&lt;R&gt;1&lt;/R&gt;&lt;C&gt;1&lt;/C&gt;&lt;D xsi:type="xsd:double"&gt;18967.39&lt;/D&gt;&lt;/FQL&gt;&lt;FQL&gt;&lt;Q&gt;180458^P_PRICE_LOW(6/10/09,6/10/09-14D,,,,"PRICE","INTRA")&lt;/Q&gt;&lt;R&gt;1&lt;/R&gt;&lt;C&gt;1&lt;/C&gt;&lt;D xsi:type="xsd:double"&gt;16740.27&lt;/D&gt;&lt;/FQL&gt;&lt;FQL&gt;&lt;Q&gt;180458^P_PRICE_HIGH(6/11/09,6/11/09-14D,,,,"PRICE","INTRA")&lt;/Q&gt;&lt;R&gt;1&lt;/R&gt;&lt;C&gt;1&lt;/C&gt;&lt;D xsi:type="xsd:double"&gt;18967.39&lt;/D&gt;&lt;/FQL&gt;&lt;FQL&gt;&lt;Q&gt;180458^P_PRICE_LOW(6/11/09,6/11/09-14D,,,,"PRICE","INTRA")&lt;/Q&gt;&lt;R&gt;1&lt;/R&gt;&lt;C&gt;1&lt;/C&gt;&lt;D xsi:type="xsd:double"&gt;16740.27&lt;/D&gt;&lt;/FQL&gt;&lt;FQL&gt;&lt;Q&gt;180458^P_PRICE_HIGH(6/12/09,6/12/09-14D,,,,"PRICE","INTRA")&lt;/Q&gt;&lt;R&gt;1&lt;/R&gt;&lt;C&gt;1&lt;/C&gt;&lt;D xsi:type="xsd:double"&gt;19161.97&lt;/D&gt;&lt;/FQL&gt;&lt;FQL&gt;&lt;Q&gt;180458^P_PRICE_LOW(6/12/09,6/12/09-14D,,,,"PRICE","INTRA")&lt;/Q&gt;&lt;R&gt;1&lt;/R&gt;&lt;C&gt;1&lt;/C&gt;&lt;D xsi:type="xsd:double"&gt;16740.27&lt;/D&gt;&lt;/FQL&gt;&lt;FQL&gt;&lt;Q&gt;180458^P_PRICE_HIGH(6/15/09,6/15/09-14D,,,,"PRICE","INTRA")&lt;/Q&gt;&lt;R&gt;1&lt;/R&gt;&lt;C&gt;1&lt;/C&gt;&lt;D xsi:type="xsd:double"&gt;19161.97&lt;/D&gt;&lt;/FQL&gt;&lt;FQL&gt;&lt;Q&gt;180458^P_PRICE_LOW(6/15/09,6/15/09-14D,,,,"PRICE","INTRA")&lt;/Q&gt;&lt;R&gt;1&lt;/R&gt;&lt;C&gt;1&lt;/C&gt;&lt;D xsi:type="xsd:double"&gt;16789&lt;/D&gt;&lt;/FQL&gt;&lt;FQL&gt;&lt;Q&gt;180458^P_PRICE_HIGH(6/16/09,6/16/09-14D,,,,"PRICE","INTRA")&lt;/Q&gt;&lt;R&gt;1&lt;/R&gt;&lt;C&gt;1&lt;/C&gt;&lt;D xsi:type="xsd:double"&gt;19161.97&lt;/D&gt;&lt;/FQL&gt;&lt;FQL&gt;&lt;Q&gt;180458^P_PRICE_LOW(6/16/09,6/16/09-14D,,,,"PRICE","INTRA")&lt;/Q&gt;&lt;R&gt;1&lt;/R&gt;&lt;C&gt;1&lt;/C&gt;&lt;D xsi:type="xsd:double"&gt;16977.71&lt;/D&gt;&lt;/FQL&gt;&lt;FQL&gt;&lt;Q&gt;180458^P_PRICE_HIGH(6/17/09,6/17/09-14D,,,,"PRICE","INTRA")&lt;/Q&gt;&lt;R&gt;1&lt;/R&gt;&lt;C&gt;1&lt;/C&gt;&lt;D xsi:type="xsd:double"&gt;19161.97&lt;/D&gt;&lt;/FQL&gt;&lt;FQL&gt;&lt;Q&gt;180458^P_PRICE_LOW(6/17/09,6/17/09-14D,,,,"PRICE","INTRA")&lt;/Q&gt;&lt;R&gt;1&lt;/R&gt;&lt;C&gt;1&lt;/C&gt;&lt;D xsi:type="xsd:double"&gt;17347.89&lt;/D&gt;&lt;/FQL&gt;&lt;FQL&gt;&lt;Q&gt;180458^P_PRICE_HIGH(6/18/09,6/18/09-14D,,,,"PRICE","INTRA")&lt;/Q&gt;&lt;R&gt;1&lt;/R&gt;&lt;C&gt;1&lt;/C&gt;&lt;D xsi:type="xsd:double"&gt;19161.97&lt;/D&gt;&lt;/FQL&gt;&lt;FQL&gt;&lt;Q&gt;180458^P_PRICE_LOW(6/18/09,6/18/09-14D,,,,"PRICE","INTRA")&lt;/Q&gt;&lt;R</t>
        </r>
      </text>
    </comment>
    <comment ref="A87" authorId="0" shapeId="0">
      <text>
        <r>
          <rPr>
            <b/>
            <sz val="9"/>
            <color indexed="81"/>
            <rFont val="Tahoma"/>
            <charset val="1"/>
          </rPr>
          <t>&gt;1&lt;/R&gt;&lt;C&gt;1&lt;/C&gt;&lt;D xsi:type="xsd:double"&gt;17655.82&lt;/D&gt;&lt;/FQL&gt;&lt;FQL&gt;&lt;Q&gt;180458^P_PRICE_HIGH(6/19/09,6/19/09-14D,,,,"PRICE","INTRA")&lt;/Q&gt;&lt;R&gt;1&lt;/R&gt;&lt;C&gt;1&lt;/C&gt;&lt;D xsi:type="xsd:double"&gt;19161.97&lt;/D&gt;&lt;/FQL&gt;&lt;FQL&gt;&lt;Q&gt;180458^P_PRICE_LOW(6/19/09,6/19/09-14D,,,,"PRICE","INTRA")&lt;/Q&gt;&lt;R&gt;1&lt;/R&gt;&lt;C&gt;1&lt;/C&gt;&lt;D xsi:type="xsd:double"&gt;17655.82&lt;/D&gt;&lt;/FQL&gt;&lt;FQL&gt;&lt;Q&gt;180458^P_PRICE_HIGH(6/22/09,6/22/09-14D,,,,"PRICE","INTRA")&lt;/Q&gt;&lt;R&gt;1&lt;/R&gt;&lt;C&gt;1&lt;/C&gt;&lt;D xsi:type="xsd:double"&gt;19161.97&lt;/D&gt;&lt;/FQL&gt;&lt;FQL&gt;&lt;Q&gt;180458^P_PRICE_LOW(6/22/09,6/22/09-14D,,,,"PRICE","INTRA")&lt;/Q&gt;&lt;R&gt;1&lt;/R&gt;&lt;C&gt;1&lt;/C&gt;&lt;D xsi:type="xsd:double"&gt;17655.82&lt;/D&gt;&lt;/FQL&gt;&lt;FQL&gt;&lt;Q&gt;180458^P_PRICE_HIGH(6/23/09,6/23/09-14D,,,,"PRICE","INTRA")&lt;/Q&gt;&lt;R&gt;1&lt;/R&gt;&lt;C&gt;1&lt;/C&gt;&lt;D xsi:type="xsd:double"&gt;19161.97&lt;/D&gt;&lt;/FQL&gt;&lt;FQL&gt;&lt;Q&gt;180458^P_PRICE_LOW(6/23/09,6/23/09-14D,,,,"PRICE","INTRA")&lt;/Q&gt;&lt;R&gt;1&lt;/R&gt;&lt;C&gt;1&lt;/C&gt;&lt;D xsi:type="xsd:double"&gt;17375.96&lt;/D&gt;&lt;/FQL&gt;&lt;FQL&gt;&lt;Q&gt;180458^P_PRICE_HIGH(6/24/09,6/24/09-14D,,,,"PRICE","INTRA")&lt;/Q&gt;&lt;R&gt;1&lt;/R&gt;&lt;C&gt;1&lt;/C&gt;&lt;D xsi:type="xsd:double"&gt;19161.97&lt;/D&gt;&lt;/FQL&gt;&lt;FQL&gt;&lt;Q&gt;180458^P_PRICE_LOW(6/24/09,6/24/09-14D,,,,"PRICE","INTRA")&lt;/Q&gt;&lt;R&gt;1&lt;/R&gt;&lt;C&gt;1&lt;/C&gt;&lt;D xsi:type="xsd:double"&gt;17375.96&lt;/D&gt;&lt;/FQL&gt;&lt;FQL&gt;&lt;Q&gt;180458^P_PRICE_HIGH(6/25/09,6/25/09-14D,,,,"PRICE","INTRA")&lt;/Q&gt;&lt;R&gt;1&lt;/R&gt;&lt;C&gt;1&lt;/C&gt;&lt;D xsi:type="xsd:double"&gt;19161.97&lt;/D&gt;&lt;/FQL&gt;&lt;FQL&gt;&lt;Q&gt;180458^P_PRICE_LOW(6/25/09,6/25/09-14D,,,,"PRICE","INTRA")&lt;/Q&gt;&lt;R&gt;1&lt;/R&gt;&lt;C&gt;1&lt;/C&gt;&lt;D xsi:type="xsd:double"&gt;17375.96&lt;/D&gt;&lt;/FQL&gt;&lt;FQL&gt;&lt;Q&gt;180458^P_PRICE_HIGH(6/26/09,6/26/09-14D,,,,"PRICE","INTRA")&lt;/Q&gt;&lt;R&gt;1&lt;/R&gt;&lt;C&gt;1&lt;/C&gt;&lt;D xsi:type="xsd:double"&gt;19161.97&lt;/D&gt;&lt;/FQL&gt;&lt;FQL&gt;&lt;Q&gt;180458^P_PRICE_LOW(6/26/09,6/26/09-14D,,,,"PRICE","INTRA")&lt;/Q&gt;&lt;R&gt;1&lt;/R&gt;&lt;C&gt;1&lt;/C&gt;&lt;D xsi:type="xsd:double"&gt;17375.96&lt;/D&gt;&lt;/FQL&gt;&lt;FQL&gt;&lt;Q&gt;180458^P_PRICE_HIGH(6/29/09,6/29/09-14D,,,,"PRICE","INTRA")&lt;/Q&gt;&lt;R&gt;1&lt;/R&gt;&lt;C&gt;1&lt;/C&gt;&lt;D xsi:type="xsd:double"&gt;19161.97&lt;/D&gt;&lt;/FQL&gt;&lt;FQL&gt;&lt;Q&gt;180458^P_PRICE_LOW(6/29/09,6/29/09-14D,,,,"PRICE","INTRA")&lt;/Q&gt;&lt;R&gt;1&lt;/R&gt;&lt;C&gt;1&lt;/C&gt;&lt;D xsi:type="xsd:double"&gt;17375.96&lt;/D&gt;&lt;/FQL&gt;&lt;FQL&gt;&lt;Q&gt;180458^P_PRICE_HIGH(6/30/09,6/30/09-14D,,,,"PRICE","INTRA")&lt;/Q&gt;&lt;R&gt;1&lt;/R&gt;&lt;C&gt;1&lt;/C&gt;&lt;D xsi:type="xsd:double"&gt;19161.97&lt;/D&gt;&lt;/FQL&gt;&lt;FQL&gt;&lt;Q&gt;180458^P_PRICE_LOW(6/30/09,6/30/09-14D,,,,"PRICE","INTRA")&lt;/Q&gt;&lt;R&gt;1&lt;/R&gt;&lt;C&gt;1&lt;/C&gt;&lt;D xsi:type="xsd:double"&gt;17375.96&lt;/D&gt;&lt;/FQL&gt;&lt;FQL&gt;&lt;Q&gt;180458^P_PRICE_HIGH(7/02/09,7/02/09-14D,,,,"PRICE","INTRA")&lt;/Q&gt;&lt;R&gt;1&lt;/R&gt;&lt;C&gt;1&lt;/C&gt;&lt;D xsi:type="xsd:double"&gt;19161.97&lt;/D&gt;&lt;/FQL&gt;&lt;FQL&gt;&lt;Q&gt;180458^P_PRICE_LOW(7/02/09,7/02/09-14D,,,,"PRICE","INTRA")&lt;/Q&gt;&lt;R&gt;1&lt;/R&gt;&lt;C&gt;1&lt;/C&gt;&lt;D xsi:type="xsd:double"&gt;17375.96&lt;/D&gt;&lt;/FQL&gt;&lt;FQL&gt;&lt;Q&gt;180458^P_PRICE_HIGH(7/03/09,7/03/09-14D,,,,"PRICE","INTRA")&lt;/Q&gt;&lt;R&gt;1&lt;/R&gt;&lt;C&gt;1&lt;/C&gt;&lt;D xsi:type="xsd:double"&gt;19161.97&lt;/D&gt;&lt;/FQL&gt;&lt;FQL&gt;&lt;Q&gt;180458^P_PRICE_LOW(7/03/09,7/03/09-14D,,,,"PRICE","INTRA")&lt;/Q&gt;&lt;R&gt;1&lt;/R&gt;&lt;C&gt;1&lt;/C&gt;&lt;D xsi:type="xsd:double"&gt;17375.96&lt;/D&gt;&lt;/FQL&gt;&lt;FQL&gt;&lt;Q&gt;180458^P_PRICE_HIGH(7/06/09,7/06/09-14D,,,,"PRICE","INTRA")&lt;/Q&gt;&lt;R&gt;1&lt;/R&gt;&lt;C&gt;1&lt;/C&gt;&lt;D xsi:type="xsd:double"&gt;18883.24&lt;/D&gt;&lt;/FQL&gt;&lt;FQL&gt;&lt;Q&gt;180458^P_PRICE_LOW(7/06/09,7/06/09-14D,,,,"PRICE","INTRA")&lt;/Q&gt;&lt;R&gt;1&lt;/R&gt;&lt;C&gt;1&lt;/C&gt;&lt;D xsi:type="xsd:double"&gt;17375.96&lt;/D&gt;&lt;/FQL&gt;&lt;FQL&gt;&lt;Q&gt;180458^P_PRICE_HIGH(7/07/09,7/07/09-14D,,,,"PRICE","INTRA")&lt;/Q&gt;&lt;R&gt;1&lt;/R&gt;&lt;C&gt;1&lt;/C&gt;&lt;D xsi:type="xsd:double"&gt;18883.24&lt;/D&gt;&lt;/FQL&gt;&lt;FQL&gt;&lt;Q&gt;180458^P_PRICE_LOW(7/07/09,7/07/09-14D,,,,"PRICE","INTRA")&lt;/Q&gt;&lt;R&gt;1&lt;/R&gt;&lt;C&gt;1&lt;/C&gt;&lt;D xsi:type="xsd:double"&gt;17375.96&lt;/D&gt;&lt;/FQL&gt;&lt;FQL&gt;&lt;Q&gt;180458^P_PRICE_HIGH(7/08/09,7/08/09-14D,,,,"PRICE","INTRA")&lt;/Q&gt;&lt;R&gt;1&lt;/R&gt;&lt;C&gt;1&lt;/C&gt;&lt;D xsi:type="xsd:double"&gt;18883.24&lt;/D&gt;&lt;/FQL&gt;&lt;FQL&gt;&lt;Q&gt;180458^P_PRICE_LOW(7/08/09,7/08/09-14D,,,,"PRICE","INTRA")&lt;/Q&gt;&lt;R&gt;1&lt;/R&gt;&lt;C&gt;1&lt;/C&gt;&lt;D xsi:type="xsd:double"&gt;17375.96&lt;/D&gt;&lt;/FQL&gt;&lt;FQL&gt;&lt;Q&gt;180458^P_PRICE_HIGH(7/09/09,7/09/09-14D,,,,"PRICE","INTRA")&lt;/Q&gt;&lt;R&gt;1&lt;/R&gt;&lt;C&gt;1&lt;/C&gt;&lt;D xsi:type="xsd:double"&gt;18883.24&lt;/D&gt;&lt;/FQL&gt;&lt;FQL&gt;&lt;Q&gt;180458^P_PRICE_LOW(7/09/09,7/09/09-14D,,,,"PRICE","INTRA")&lt;/Q&gt;&lt;R&gt;1&lt;/R&gt;&lt;C&gt;1&lt;/C&gt;&lt;D xsi:type="xsd:double"&gt;17375.96&lt;/D&gt;&lt;/FQL&gt;&lt;FQL&gt;&lt;Q&gt;180458^P_PRICE_HIGH(7/10/09,7/10/09-14D,,,,"PRICE","INTRA")&lt;/Q&gt;&lt;R&gt;1&lt;/R&gt;&lt;C&gt;1&lt;/C&gt;&lt;D xsi:type="xsd:double"&gt;18883.24&lt;/D&gt;&lt;/FQL&gt;&lt;FQL&gt;&lt;Q&gt;180458^P_PRICE_LOW(7/10/09,7/10/09-14D,,,,"PRICE","INTRA")&lt;/Q&gt;&lt;R&gt;1&lt;/R&gt;&lt;C&gt;1&lt;/C&gt;&lt;D xsi:type="xsd:double"&gt;17375.96&lt;/D&gt;&lt;/FQL&gt;&lt;FQL&gt;&lt;Q&gt;180458^P_PRICE_HIGH(7/13/09,7/13/09-14D,,,,"PRICE","INTRA")&lt;/Q&gt;&lt;R&gt;1&lt;/R&gt;&lt;C&gt;1&lt;/C&gt;&lt;D xsi:type="xsd:double"&gt;18883.24&lt;/D&gt;&lt;/FQL&gt;&lt;FQL&gt;&lt;Q&gt;180458^P_PRICE_LOW(7/13/09,7/13/09-14D,,,,"PRICE","INTRA")&lt;/Q&gt;&lt;R&gt;1&lt;/R&gt;&lt;C&gt;1&lt;/C&gt;&lt;D xsi:type="xsd:double"&gt;17185.96&lt;/D&gt;&lt;/FQL&gt;&lt;FQL&gt;&lt;Q&gt;180458^P_PRICE_HIGH(7/14/09,7/14/09-14D,,,,"PRICE","INTRA")&lt;/Q&gt;&lt;R&gt;1&lt;/R&gt;&lt;C&gt;1&lt;/C&gt;&lt;D xsi:type="xsd:double"&gt;18883.24&lt;/D&gt;&lt;/FQL&gt;&lt;FQL&gt;&lt;Q&gt;180458^P_PRICE_LOW(7/14/09,7/14/09-14D,,,,"PRICE","INTRA")&lt;/Q&gt;&lt;R&gt;1&lt;/R&gt;&lt;C&gt;1&lt;/C&gt;&lt;D xsi:type="xsd:double"&gt;17185.96&lt;/D&gt;&lt;/FQL&gt;&lt;FQL&gt;&lt;Q&gt;180458^P_PRICE_HIGH(7/15/09,7/15/09-14D,,,,"PRICE","INTRA")&lt;/Q&gt;&lt;R&gt;1&lt;/R&gt;&lt;C&gt;1&lt;/C&gt;&lt;D xsi:type="xsd:double"&gt;18883.24&lt;/D&gt;&lt;/FQL&gt;&lt;FQL&gt;&lt;Q&gt;180458^P_PRICE_LOW(7/15/09,7/15/09-14D,,,,"PRICE","INTRA")&lt;/Q&gt;&lt;R&gt;1&lt;/R&gt;&lt;C&gt;1&lt;/C&gt;&lt;D xsi:type="xsd:double"&gt;17185.96&lt;/D&gt;&lt;/FQL&gt;&lt;FQL&gt;&lt;Q&gt;180458^P_PRICE_HIGH(7/16/09,7/16/09-14D,,,,"PRICE","INTRA")&lt;/Q&gt;&lt;R&gt;1&lt;/R&gt;&lt;C&gt;1&lt;/C&gt;&lt;D xsi:type="xsd:double"&gt;18883.24&lt;/D&gt;&lt;/FQL&gt;&lt;FQL&gt;&lt;Q&gt;180458^P_PRICE_LOW(7/16/09,7/16/09-14D,,,,"PRICE","INTRA")&lt;/Q&gt;&lt;R&gt;1&lt;/R&gt;&lt;C&gt;1&lt;/C&gt;&lt;D xsi:type="xsd:double"&gt;17185.96&lt;/D&gt;&lt;/FQL&gt;&lt;FQL&gt;&lt;Q&gt;180458^P_PRICE_HIGH(7/17/09,7/17/09-14D,,,,"PRICE","INTRA")&lt;/Q&gt;&lt;R&gt;1&lt;/R&gt;&lt;C&gt;1&lt;/C&gt;&lt;D xsi:type="xsd:double"&gt;18883.24&lt;/D&gt;&lt;/FQL&gt;&lt;FQL&gt;&lt;Q&gt;180458^P_PRICE_LOW(7/17/09,7/17/09-14D,,,,"PRICE","INTRA")&lt;/Q&gt;&lt;R&gt;1&lt;/R&gt;&lt;C&gt;1&lt;/C&gt;&lt;D xsi:type="xsd:double"&gt;17185.96&lt;/D&gt;&lt;/FQL&gt;&lt;FQL&gt;&lt;Q&gt;180458^P_PRICE_HIGH(7/20/09,7/20/09-14D,,,,"PRICE","INTRA")&lt;/Q&gt;&lt;R&gt;1&lt;/R&gt;&lt;C&gt;1&lt;/C&gt;&lt;D xsi:type="xsd:double"&gt;19506.42&lt;/D&gt;&lt;/FQL&gt;&lt;FQL&gt;&lt;Q&gt;180458^P_PRICE_LOW(7/20/09,7/20/09-14D,,,,"PRICE","INTRA")&lt;/Q&gt;&lt;R&gt;1&lt;/R&gt;&lt;C&gt;1&lt;/C&gt;&lt;D xsi:type="xsd:double"&gt;17185.96&lt;/D&gt;&lt;/FQL&gt;&lt;FQL&gt;&lt;Q&gt;180458^P_PRICE_HIGH(7/21/09,7/21/09-14D,,,,"PRICE","INTRA")&lt;/Q&gt;&lt;R&gt;1&lt;/R&gt;&lt;C&gt;1&lt;/C&gt;&lt;D xsi:type="xsd:double"&gt;19601.86&lt;/D&gt;&lt;/FQL&gt;&lt;FQL&gt;&lt;Q&gt;180458^P_PRICE_LOW(7/21/09,7/21/09-14D,,,,"PRICE","INTRA")&lt;/Q&gt;&lt;R&gt;1&lt;/R&gt;&lt;C&gt;1&lt;/C&gt;&lt;D xsi:type="xsd:double"&gt;17185.96&lt;/D&gt;&lt;/FQL&gt;&lt;FQL&gt;&lt;Q&gt;180458^P_PRICE_HIGH(7/22/09,7/22/09-14D,,,,"PRICE","INTRA")&lt;/Q&gt;&lt;R&gt;1&lt;/R&gt;&lt;C&gt;1&lt;/C&gt;&lt;D xsi:type="xsd:double"&gt;19641.75&lt;/D&gt;&lt;/FQL&gt;&lt;FQL&gt;&lt;Q&gt;180458^P_PRICE_LOW(7/22/09,7/22/09-14D,,,,"PRICE","INTRA")&lt;/Q&gt;&lt;R&gt;1&lt;/R&gt;&lt;C&gt;1&lt;/C&gt;&lt;D xsi:type="xsd:double"&gt;17185.96&lt;/D&gt;&lt;/FQL&gt;&lt;FQL&gt;&lt;Q&gt;180458^P_PRICE_HIGH(7/23/09,7/23/09-14D,,,,"PRICE","INTRA")&lt;/Q&gt;&lt;R&gt;1&lt;/R&gt;&lt;C&gt;1&lt;/C&gt;&lt;D xsi:type="xsd:double"&gt;19824.18&lt;/D&gt;&lt;/FQL&gt;&lt;FQL&gt;&lt;Q&gt;180458^P_PRICE_LOW(7/23/09,7/23/09-14D,,,,"PRICE","INTRA")&lt;/Q&gt;&lt;R&gt;1&lt;/R&gt;&lt;C&gt;1&lt;/C&gt;&lt;D xsi:type="xsd:double"&gt;17185.96&lt;/D&gt;&lt;/FQL&gt;&lt;FQL&gt;&lt;Q&gt;180458^P_PRICE_HIGH(7/24/09,7/24/09-14D,,,,"PRICE","INTRA")&lt;/Q&gt;&lt;R&gt;1&lt;/R&gt;&lt;C&gt;1&lt;/C&gt;&lt;D xsi:type="xsd:double"&gt;20063.93&lt;/D&gt;&lt;/FQL&gt;&lt;FQL&gt;&lt;Q&gt;180458^P_PRICE_LOW(7/24/09,7/24/09-14D,,,,"PRICE","INTRA")&lt;/Q&gt;&lt;R&gt;1&lt;/R&gt;&lt;C&gt;1&lt;/C&gt;&lt;D xsi:type="xsd:double"&gt;17185.96&lt;/D&gt;&lt;/FQL&gt;&lt;FQL&gt;&lt;Q&gt;180458^P_PRICE_HIGH(7/27/09,7/27/09-14D,,,,"PRICE","INTRA")&lt;/Q&gt;&lt;R&gt;1&lt;/R&gt;&lt;C&gt;1&lt;/C&gt;&lt;D xsi:type="xsd:double"&gt;20385.69&lt;/D&gt;&lt;/FQL&gt;&lt;FQL&gt;&lt;Q&gt;180458^P_PRICE_LOW(7/27/09,7/27/09-14D,,,,"PRICE","INTRA")&lt;/Q&gt;&lt;R&gt;1&lt;/R&gt;&lt;C&gt;1&lt;/C&gt;&lt;D xsi:type="xsd:double"&gt;17185.96&lt;/D&gt;&lt;/FQL&gt;&lt;FQL&gt;&lt;Q&gt;180458^P_PRICE_HIGH(7/28/09,7/28/09-14D,,,,"PRICE","INTRA")&lt;/Q&gt;&lt;R&gt;1&lt;/R&gt;&lt;C&gt;1&lt;/C&gt;&lt;D xsi:type="xsd:double"&gt;20664.48&lt;/D&gt;&lt;/FQL&gt;&lt;FQL&gt;&lt;Q&gt;180458^P_PRICE_LOW(7/28/09,7/28/09-14D,,,,"PRICE","INTRA")&lt;/Q&gt;&lt;R&gt;1&lt;/R&gt;&lt;C&gt;1&lt;/C&gt;&lt;D xsi:type="xsd:double"&gt;17185.96&lt;/D&gt;&lt;/FQL&gt;&lt;FQL&gt;&lt;Q&gt;180458^P_PRICE_HIGH(7/29/09,7/29/09-14D,,,,"PRICE","INTRA")&lt;/Q&gt;&lt;R&gt;1&lt;/R&gt;&lt;C&gt;1&lt;/C&gt;&lt;D xsi:type="xsd:double"&gt;20664.48&lt;/D&gt;&lt;/FQL&gt;&lt;FQL&gt;&lt;Q&gt;180458^P_PRICE_LOW(7/29/09,7/29/09-14D,,,,"PRICE","INTRA")&lt;/Q&gt;&lt;R&gt;1&lt;/R&gt;&lt;C&gt;1&lt;/C&gt;&lt;D xsi:type="xsd:double"&gt;17185.96&lt;/D&gt;&lt;/FQL&gt;&lt;FQL&gt;&lt;Q&gt;180458^P_PRICE_HIGH(7/30/09,7/30/09-14D,,,,"PRICE","INTRA")&lt;/Q&gt;&lt;R&gt;1&lt;/R&gt;&lt;C&gt;1&lt;/C&gt;&lt;D xsi:type="xsd:double"&gt;20664.48&lt;/D&gt;&lt;/FQL&gt;&lt;FQL&gt;&lt;Q&gt;180458^P_PRICE_LOW(7/30/09,7/30/09-14D,,,,"PRICE","INTRA")&lt;/Q&gt;&lt;R&gt;1&lt;/R&gt;&lt;C&gt;1&lt;/C&gt;&lt;D xsi:type="xsd:double"&gt;17185.96&lt;/D&gt;&lt;/FQL&gt;&lt;FQL&gt;&lt;Q&gt;180458^P_PRICE_HIGH(7/31/09,7/31/09-14D,,,,"PRICE","INTRA")&lt;/Q&gt;&lt;R&gt;1&lt;/R&gt;&lt;C&gt;1&lt;/C&gt;&lt;D xsi:type="xsd:double"&gt;20712.66&lt;/D&gt;&lt;/FQL&gt;&lt;FQL&gt;&lt;Q&gt;180458^P_PRICE_LOW(7/31/09,7/31/09-14D,,,,"PRICE","INTRA")&lt;/Q&gt;&lt;R&gt;1&lt;/R&gt;&lt;C&gt;1&lt;/C&gt;&lt;D xsi:type="xsd:double"&gt;17185.96&lt;/D&gt;&lt;/FQL&gt;&lt;FQL&gt;&lt;Q&gt;180458^P_PRICE_HIGH(8/03/09,8/03/09-14D,,,,"PRICE","INTRA")&lt;/Q&gt;&lt;R&gt;1&lt;/R&gt;&lt;C&gt;1&lt;/C&gt;&lt;D xsi:type="xsd:double"&gt;20816.61&lt;/D&gt;&lt;/FQL&gt;&lt;FQL&gt;&lt;Q&gt;180458^P_PRICE_LOW(8/03/09,8/03/09-14D,,,,"PRICE","INTRA")&lt;/Q&gt;&lt;R&gt;1&lt;/R&gt;&lt;C&gt;1&lt;/C&gt;&lt;D xsi:type="xsd:double"&gt;17581.43&lt;/D&gt;&lt;/FQL&gt;&lt;FQL&gt;&lt;Q&gt;180458^P_PRICE_HIGH(8/04/09,8/04/09-14D,,,,"PRICE","INTRA")&lt;/Q&gt;&lt;R&gt;1&lt;/R&gt;&lt;C&gt;1&lt;/C&gt;&lt;D xsi:type="xsd:double"&gt;21196.75&lt;/D&gt;&lt;/FQL&gt;&lt;FQL&gt;&lt;Q&gt;180458^P_PRICE_LOW(8/04/09,8/04/09-14D,,,,"PRICE","INTRA")&lt;/Q&gt;&lt;R&gt;1&lt;/R&gt;&lt;C&gt;1&lt;/C&gt;&lt;D xsi:type="xsd:double"&gt;18030.1&lt;/D&gt;&lt;/FQL&gt;&lt;FQL&gt;&lt;Q&gt;180458^P_PRICE_HIGH(8/05/09,8/05/09-14D,,,,"PRICE","INTRA")&lt;/Q&gt;&lt;R&gt;1&lt;/R&gt;&lt;C&gt;1&lt;/C&gt;&lt;D xsi:type="xsd:double"&gt;21196.75&lt;/D&gt;&lt;/FQL&gt;&lt;FQL&gt;&lt;Q&gt;180458^P_PRICE_LOW(8/05/09,8/05/09-14D,,,,"PRICE","INTRA")&lt;/Q&gt;&lt;R&gt;1&lt;/R&gt;&lt;C&gt;1&lt;/C&gt;&lt;D xsi:type="xsd:double"&gt;18303.58&lt;/D&gt;&lt;/FQL&gt;&lt;FQL&gt;&lt;Q&gt;180458^P_PRICE_HIGH(8/06/09,8/06/09-14D,,,,"PRICE","INTRA")&lt;/Q&gt;&lt;R&gt;1&lt;/R&gt;&lt;C&gt;1&lt;/C&gt;&lt;D xsi:type="xsd:double"&gt;21196.75&lt;/D&gt;&lt;/FQL&gt;&lt;FQL&gt;&lt;Q&gt;180458^P_PRICE_LOW(8/06/09,8/06/09-14D,,,,"PRICE","INTRA")&lt;/Q&gt;&lt;R&gt;1&lt;/R&gt;&lt;C&gt;1&lt;/C&gt;&lt;D xsi:type="xsd:double"&gt;18457.42&lt;/D&gt;&lt;/FQL&gt;&lt;FQL&gt;&lt;Q&gt;180458^P_PRICE_HIGH(8/07/09,8/07/09-14D,,,,"PRICE","INTRA")&lt;/Q&gt;&lt;R&gt;1&lt;/R&gt;&lt;C&gt;1&lt;/C&gt;&lt;D xsi:type="xsd:double"&gt;21196.75&lt;/D&gt;&lt;/FQL&gt;&lt;FQL&gt;&lt;Q&gt;180458^P_PRICE_LOW(8/07/09,8/07/09-14D,,,,"PRICE","INTRA")&lt;/Q&gt;&lt;R&gt;1&lt;/R&gt;&lt;C&gt;1&lt;/C&gt;&lt;D xsi:type="xsd:double"&gt;18960.54&lt;/D&gt;&lt;/FQL&gt;&lt;FQL&gt;&lt;Q&gt;180458^P_PRICE_HIGH(8/10/09,8/10/09-14D,,,,"PRICE","INTRA")&lt;/Q&gt;&lt;R&gt;1&lt;/R&gt;&lt;C&gt;1&lt;/C&gt;&lt;D xsi:type="xsd:double"&gt;21196.75&lt;/D&gt;&lt;/FQL&gt;&lt;FQL&gt;&lt;Q&gt;180458^P_PRICE_LOW(8/10/09,8/10/09-14D,,,,"PRICE","INTRA")&lt;/Q&gt;&lt;R&gt;1&lt;/R&gt;&lt;C&gt;1&lt;/C&gt;&lt;D xsi:type="xsd:double"&gt;19224.05&lt;/D&gt;&lt;/FQL&gt;&lt;FQL&gt;&lt;Q&gt;180458^P_PRICE_HIGH(8/11/09,8/11/09-14D,,,,"PRICE","INTRA")&lt;/Q&gt;&lt;R&gt;1&lt;/R&gt;&lt;C&gt;1&lt;/C&gt;&lt;D xsi:type="xsd:double"&gt;21196.75&lt;/D&gt;&lt;/FQL&gt;&lt;FQL&gt;&lt;Q&gt;180458^P_PRICE_LOW(8/11/09,8/11/09-14D,,,,"PRICE","INTRA")&lt;/Q&gt;&lt;R&gt;1&lt;/R&gt;&lt;C&gt;1&lt;/C&gt;&lt;D xsi:type="xsd:double"&gt;19224.05&lt;/D&gt;&lt;/FQL&gt;&lt;FQL&gt;&lt;Q&gt;180458^P_PRICE_HIGH(8/12/09,8/12/09-14D,,,,"PRICE","INTRA")&lt;/Q&gt;&lt;R&gt;1&lt;/R&gt;&lt;C&gt;1&lt;/C&gt;&lt;D xsi:type="xsd:double"&gt;21196.75&lt;/D&gt;&lt;/FQL&gt;&lt;FQL&gt;&lt;Q&gt;180458^P_PRICE_LOW(8/12/09,8/12/09-14D,,,,"PRICE","INTRA")&lt;/Q&gt;&lt;R&gt;1&lt;/R&gt;&lt;C&gt;1&lt;/C&gt;&lt;D xsi:type="xsd:double"&gt;19415.37&lt;/D&gt;&lt;/FQL&gt;&lt;FQL&gt;&lt;Q&gt;180458^P_PRICE_HIGH(8/13/09,8/13/09-14D,,,,"PRICE","INTRA")&lt;/Q&gt;&lt;R&gt;1&lt;/R&gt;&lt;C&gt;1&lt;/C&gt;&lt;D xsi:type="xsd:double"&gt;21196.75&lt;/D&gt;&lt;/FQL&gt;&lt;FQL&gt;&lt;Q&gt;180458^P_PRICE_LOW(8/13/09,8/13/09-14D,,,,"PRICE","INTRA")&lt;/Q&gt;&lt;R&gt;1&lt;/R&gt;&lt;C&gt;1&lt;/C&gt;&lt;D xsi:type="xsd:double"&gt;19715.15&lt;/D&gt;&lt;/FQL&gt;&lt;FQL&gt;&lt;Q&gt;180458^P_PRICE_HIGH(8/14/09,8/14/09-14D,,,,"PRICE","INTRA")&lt;/Q&gt;&lt;R&gt;1&lt;/R&gt;&lt;C&gt;1&lt;/C&gt;&lt;D xsi:type="xsd:double"&gt;21196.75&lt;/D&gt;&lt;/FQL&gt;&lt;FQL&gt;&lt;Q&gt;180458^P_PRICE_LOW(8/14/09,8/14/09-14D,,,,"PRICE","INTRA")&lt;/Q&gt;&lt;R&gt;1&lt;/R&gt;&lt;C&gt;1&lt;/C&gt;&lt;D xsi:type="xsd:double"&gt;19787.48&lt;/D&gt;&lt;/FQL&gt;&lt;FQL&gt;&lt;Q&gt;180458^P_PRICE_HIGH(8/17/09,8/17/09-14D,,,,"PRICE","INTRA")&lt;/Q&gt;&lt;R&gt;1&lt;/R&gt;&lt;C&gt;1&lt;/C&gt;&lt;D xsi:type="xsd:double"&gt;21196.75&lt;/D&gt;&lt;/FQL&gt;&lt;FQL&gt;&lt;Q&gt;180458^P_PRICE_LOW(8/17/09,8/17/09-14D,,,,"PRICE","INTRA")&lt;/Q&gt;&lt;R&gt;1&lt;/R&gt;&lt;C&gt;1&lt;/C&gt;&lt;D xsi:type="xsd:double"&gt;19787.48&lt;/D&gt;&lt;/FQL&gt;&lt;FQL&gt;&lt;Q&gt;180458^P_PRICE_HIGH(8/18/09,8/18/09-14D,,,,"PRICE","INTRA")&lt;/Q&gt;&lt;R&gt;1&lt;/R&gt;&lt;C&gt;1&lt;/C&gt;&lt;D xsi:type="xsd:double"&gt;21196.75&lt;/D&gt;&lt;/FQL&gt;&lt;FQL&gt;&lt;Q&gt;180458^P_PRICE_LOW(8/18/09,8/18/09-14D,,,,"PRICE","INTRA")&lt;/Q&gt;&lt;R&gt;1&lt;/R&gt;&lt;C&gt;1&lt;/C&gt;&lt;D xsi:type="xsd:double"&gt;19787.48&lt;/D&gt;&lt;/FQL&gt;&lt;FQL&gt;&lt;Q&gt;180458^P_PRICE_HIGH(8/19/09,8/19/09-14D,,,,"PRICE","INTRA")&lt;/Q&gt;&lt;R&gt;1&lt;/R&gt;&lt;C&gt;1&lt;/C&gt;&lt;D xsi:type="xsd:double"&gt;21196.75&lt;/D&gt;&lt;/FQL&gt;&lt;FQL&gt;&lt;Q&gt;180458^P_PRICE_LOW(8/19/09,8/19/09-14D,,,,"PRICE","INTRA")&lt;/Q&gt;&lt;R&gt;1&lt;/R&gt;&lt;C&gt;1&lt;/C&gt;&lt;D xsi:type="xsd:double"&gt;19824.86&lt;/D&gt;&lt;/FQL&gt;&lt;FQL&gt;&lt;Q&gt;180458^P_PRICE_HIGH(8/20/09,8/20/09-14D,,,,"PRICE","INTRA")&lt;/Q&gt;&lt;R&gt;1&lt;/R&gt;&lt;C&gt;1&lt;/C&gt;&lt;D xsi:type="xsd:double"&gt;21196.75&lt;/D&gt;&lt;/FQL&gt;&lt;FQL&gt;&lt;Q&gt;180458^P_PRICE_LOW(8/20/09,8/20/09-14D,,,,"PRICE","INTRA")&lt;/Q&gt;&lt;R&gt;1&lt;/R&gt;&lt;C&gt;1&lt;/C&gt;&lt;D xsi:type="xsd:double"&gt;19824.86&lt;/D&gt;&lt;/FQL&gt;&lt;FQL&gt;&lt;Q&gt;180458^P_PRICE_HIGH(8/21/09,8/21/09-14D,,,,"PRICE","INTRA")&lt;/Q&gt;&lt;R&gt;1&lt;/R&gt;&lt;C&gt;1&lt;/C&gt;&lt;D xsi:type="xsd:double"&gt;21196.75&lt;/D&gt;&lt;/FQL&gt;&lt;FQL&gt;&lt;Q&gt;180458^P_PRICE_LOW(8/21/09,8/21/09-14D,,,,"PRICE","INTRA")&lt;/Q&gt;&lt;R&gt;1&lt;/R&gt;&lt;C&gt;1&lt;/C&gt;&lt;D xsi:type="xsd:double"&gt;19824.86&lt;/D&gt;&lt;/FQL&gt;&lt;FQL&gt;&lt;Q&gt;180458^P_PRICE_HIGH(8/24/09,8/24/09-14D,,,,"PRICE","INTRA")&lt;/Q&gt;&lt;R&gt;1&lt;/R&gt;&lt;C&gt;1&lt;/C&gt;&lt;D xsi:type="xsd:double"&gt;21196.75&lt;/D&gt;&lt;/FQL&gt;&lt;FQL&gt;&lt;Q&gt;180458^P_PRICE_LOW(8/24/09,8/24/09-14D,,,,"PRICE","INTRA")&lt;/Q&gt;&lt;R&gt;1&lt;/R&gt;&lt;C&gt;1&lt;/C&gt;&lt;D xsi:type="xsd:double"&gt;19824.86&lt;/D&gt;&lt;/FQL&gt;&lt;FQL&gt;&lt;Q&gt;180458^P_PRICE_HIGH(8/25/09,8/25/09-14D,,,,"PRICE","INTRA")&lt;/Q&gt;&lt;R&gt;1&lt;/R&gt;&lt;C&gt;1&lt;/C&gt;&lt;D xsi:type="xsd:double"&gt;21088.07&lt;/D&gt;&lt;/FQL&gt;&lt;FQL&gt;&lt;Q&gt;180458^P_PRICE_LOW(8/25/09,8/25/09-14D,,,,"PRICE","INTRA")&lt;/Q&gt;&lt;R&gt;1&lt;/R&gt;&lt;C&gt;1&lt;/C&gt;&lt;D xsi:type="xsd:double"&gt;19824.86&lt;/D&gt;&lt;/FQL&gt;&lt;FQL&gt;&lt;Q&gt;180458^P_PRICE_HIGH(8/26/09,8/26/09-14D,,,,"PRICE","INTRA")&lt;/Q&gt;&lt;R&gt;1&lt;/R&gt;&lt;C&gt;1&lt;/C&gt;&lt;D xsi:type="xsd:double"&gt;21088.07&lt;/D&gt;&lt;/FQL&gt;&lt;FQL&gt;&lt;Q&gt;180458^P_PRICE_LOW(8/26/09,8/26/09-14D,,,,"PRICE","INTRA")&lt;/Q&gt;&lt;R&gt;1&lt;/R&gt;&lt;C&gt;1&lt;/C&gt;&lt;D xsi:type="xsd:double"&gt;19824.86&lt;/D&gt;&lt;/FQL&gt;&lt;FQL&gt;&lt;Q&gt;180458^P_PRICE_HIGH(8/27/09,8/27/09-14D,,,,"PRICE","INTRA")&lt;/Q&gt;&lt;R&gt;1&lt;/R&gt;&lt;C&gt;1&lt;/C&gt;&lt;D xsi:type="xsd:double"&gt;21088.07&lt;/D&gt;&lt;/FQL&gt;&lt;FQL&gt;&lt;Q&gt;180458^P_PRICE_LOW(8/27/09,8/27/09-14D,,,,"PRICE","INTRA")&lt;/Q&gt;&lt;R&gt;1&lt;/R&gt;&lt;C&gt;1&lt;/C&gt;&lt;D xsi:type="xsd:double"&gt;19824.86&lt;/D&gt;&lt;/FQL&gt;&lt;FQL&gt;&lt;Q&gt;180458^P_PRICE_HIGH(8/28/09,8/28/09-14D,,,,"PRICE","INTRA")&lt;/Q&gt;&lt;R&gt;1&lt;/R&gt;&lt;C&gt;1&lt;/C&gt;&lt;D xsi:type="xsd:double"&gt;21088.07&lt;/D&gt;&lt;/FQL&gt;&lt;FQL&gt;&lt;Q&gt;180458^P_PRICE_LOW(8/28/09,8/28/09-14D,,,,"PRICE","INTRA")&lt;/Q&gt;&lt;R&gt;1&lt;/R&gt;&lt;C&gt;1&lt;/C&gt;&lt;D xsi:type="xsd:double"&gt;19824.86&lt;/D&gt;&lt;/FQL&gt;&lt;FQL&gt;&lt;Q&gt;180458^P_PRICE_HIGH(8/31/09,8/31/09-14D,,,,"PRICE","INTRA")&lt;/Q&gt;&lt;R&gt;1&lt;/R&gt;&lt;C&gt;1&lt;/C&gt;&lt;D xsi:type="xsd:double"&gt;21088.07&lt;/D&gt;&lt;/FQL&gt;&lt;FQL&gt;&lt;Q&gt;180458^P_PRICE_LOW(8/31/09,8/31/09-14D,,,,"PRICE","INTRA")&lt;/Q&gt;&lt;R&gt;1&lt;/R&gt;&lt;C&gt;1&lt;/C&gt;&lt;D xsi:type="xsd:double"&gt;19592.07&lt;/D&gt;&lt;/FQL&gt;&lt;FQL&gt;&lt;Q&gt;180458^P_PRICE_HIGH(9/01/09,9/01/09-14D,,,,"PRICE","INTRA")&lt;/Q&gt;&lt;R&gt;1&lt;/R&gt;&lt;C&gt;1&lt;/C&gt;&lt;D xsi:type="xsd:double"&gt;21037.17&lt;/D&gt;&lt;/FQL&gt;&lt;FQL&gt;&lt;Q&gt;180458^P_PRICE_LOW(9/01/09,9/01/09-14D,,,,"PRICE","INTRA")&lt;/Q&gt;&lt;R&gt;1&lt;/R&gt;&lt;C&gt;1&lt;/C&gt;&lt;D xsi:type="xsd:double"&gt;19592.07&lt;/D&gt;&lt;/FQL&gt;&lt;FQL&gt;&lt;Q&gt;180458^P_PRICE_HIGH(9/02/09,9/02/09-14D,,,,"PRICE","INTRA")&lt;/Q&gt;&lt;R&gt;1&lt;/R&gt;&lt;C&gt;1&lt;/C&gt;&lt;D xsi:type="xsd:double"&gt;21037.17&lt;/D&gt;&lt;/FQL&gt;&lt;FQL&gt;&lt;Q&gt;180458^P_PRICE_LOW(9/02/09,9/02/09-14D,,,,"PRICE","INTRA")&lt;/Q&gt;&lt;R&gt;1&lt;/R&gt;&lt;C&gt;1&lt;/C&gt;&lt;D xsi:type="xsd:double"&gt;19425.86&lt;/D&gt;&lt;/FQL&gt;&lt;FQL&gt;&lt;Q&gt;180458^P_PRICE_HIGH(9/03/09,9/03/09-14D,,,,"PRICE","INTRA")&lt;/Q&gt;&lt;R&gt;1&lt;/R&gt;&lt;C&gt;1&lt;/C&gt;&lt;D xsi:type="xsd:double"&gt;21037.17&lt;/D&gt;&lt;/FQL&gt;&lt;FQL&gt;&lt;Q&gt;180458^P_PRICE_LOW(9/03/09,9/03/09-14D,,,,"PRICE","INTRA")&lt;/Q&gt;&lt;R&gt;1&lt;/R&gt;&lt;C&gt;1&lt;/C&gt;&lt;D xsi:type="xsd:double"&gt;19425.86&lt;/D&gt;&lt;/FQL&gt;&lt;FQL&gt;&lt;Q&gt;180458^P_PRICE_HIGH(9/04/09,9/04/09-14D,,,,"PRICE","INTRA")&lt;/Q&gt;&lt;R&gt;1&lt;/R&gt;&lt;C&gt;1&lt;/C&gt;&lt;D xsi:type="xsd:double"&gt;20649.96&lt;/D&gt;&lt;/FQL&gt;&lt;FQL&gt;&lt;Q&gt;180458^P_PRICE_LOW(9/04/09,9/04/09-14D,,,,"PRICE","INTRA")&lt;/Q&gt;&lt;R&gt;1&lt;/R&gt;&lt;C&gt;1&lt;/C&gt;&lt;D xsi:type="xsd:double"&gt;19425.86&lt;/D&gt;&lt;/FQL&gt;&lt;FQL&gt;&lt;Q&gt;180458^P_PRICE_HIGH(9/07/09,9/07/09-14D,,,,"PRICE","INTRA")&lt;/Q&gt;&lt;R&gt;1&lt;/R&gt;&lt;C&gt;1&lt;/C&gt;&lt;D xsi:type="xsd:double"&gt;20667.58&lt;/D&gt;&lt;/FQL&gt;&lt;FQL&gt;&lt;Q&gt;180458^P_PRICE_LOW(9/07/09,9/07/09-14D,,,,"PRICE","INTRA")&lt;/Q&gt;&lt;R&gt;1&lt;/R&gt;&lt;C&gt;1&lt;/C&gt;&lt;D xsi:type="xsd:double"&gt;19425.86&lt;/D&gt;&lt;/FQL&gt;&lt;FQL&gt;&lt;Q&gt;180458^P_PRICE_HIGH(9/08/09,9/08/09-14D,,,,"PRICE","INTRA")&lt;/Q&gt;&lt;R&gt;1&lt;/R&gt;&lt;C&gt;1&lt;/C&gt;&lt;D xsi:type="xsd:double"&gt;21133.71&lt;/D&gt;&lt;/FQL&gt;&lt;FQL&gt;&lt;Q&gt;180458^P_PRICE_LOW(9/08/09,9/08/09-14D,,,,"PRICE","INTRA")&lt;/Q&gt;&lt;R&gt;1&lt;/R&gt;&lt;C&gt;1&lt;/C&gt;&lt;D xsi:type="xsd:double"&gt;19425.86&lt;/D&gt;&lt;/FQL&gt;&lt;FQL&gt;&lt;Q&gt;180458^P_PRICE_HIGH(9/09/09,9/09/09-14D,,,,"PRICE","INTRA")&lt;/Q&gt;&lt;R&gt;1&lt;/R&gt;&lt;C&gt;1&lt;/C&gt;&lt;D xsi:type="xsd:double"&gt;21133.71&lt;/D&gt;&lt;/FQL&gt;&lt;FQL&gt;&lt;Q&gt;180458^P_PRICE_LOW(9/09/09,9/09/09-14D,,,,"PRICE","INTRA")&lt;/Q&gt;&lt;R&gt;1&lt;/R&gt;&lt;C&gt;1&lt;/C&gt;&lt;D xsi:type="xsd:double"&gt;19425.86&lt;/D&gt;&lt;/FQL&gt;&lt;FQL&gt;&lt;Q&gt;180458^P_PRICE_HIGH(9/10/09,9/10/09-14D,,,,"PRICE","INTRA")&lt;/Q&gt;&lt;R&gt;1&lt;/R&gt;&lt;C&gt;1&lt;/C&gt;&lt;D xsi:type="xsd:double"&gt;21322.55&lt;/D&gt;&lt;/FQL&gt;&lt;FQL&gt;&lt;Q&gt;180458^P_PRICE_LOW(9/10/09,9/10/09-14D,,,,"PRICE","INTRA")&lt;/Q&gt;&lt;R&gt;1&lt;/R&gt;&lt;C&gt;1&lt;/C&gt;&lt;D xsi:type="xsd:double"&gt;19425.86&lt;/D&gt;&lt;/FQL&gt;&lt;FQL&gt;&lt;Q&gt;180458^P_PRICE_HIGH(9/11/09,9/11/09-14D,,,,"PRICE","INTRA")&lt;/Q&gt;&lt;R&gt;1&lt;/R&gt;&lt;C&gt;1&lt;/C&gt;&lt;D xsi:type="xsd:double"&gt;21322.55&lt;/D&gt;&lt;/FQL&gt;&lt;FQL&gt;&lt;Q&gt;180458^P_PRICE_LOW(9/11/09,9/11/09-14D,,,,"PRICE","INTRA")&lt;/Q&gt;&lt;R&gt;1&lt;/R&gt;&lt;C&gt;1&lt;/C&gt;&lt;D xsi:type="xsd:double"&gt;19425.86&lt;/D&gt;&lt;/FQL&gt;&lt;FQL&gt;&lt;Q&gt;180458^P_PRICE_HIGH(9/14/09,9/14/09-14D,,,,"PRICE","INTRA")&lt;/Q&gt;&lt;R&gt;1&lt;/R&gt;&lt;C&gt;1&lt;/C&gt;&lt;D xsi:type="xsd:double"&gt;21322.55&lt;/D&gt;&lt;/FQL&gt;&lt;FQL&gt;&lt;Q&gt;180458^P_PRICE_LOW(9/14/09,9/14/09-14D,,,,"PRICE","INTRA")&lt;/Q&gt;&lt;R&gt;1&lt;/R&gt;&lt;C&gt;1&lt;/C&gt;&lt;D xsi:type="xsd:double"&gt;19425.86&lt;/D&gt;&lt;/FQL&gt;&lt;FQL&gt;&lt;Q&gt;180458^P_PRICE_HIGH(9/15/09,9/15/09-14D,,,,"PRICE","INTRA")&lt;/Q&gt;&lt;R&gt;1&lt;/R&gt;&lt;C&gt;1&lt;/C&gt;&lt;D xsi:type="xsd:double"&gt;21322.55&lt;/D&gt;&lt;/FQL&gt;&lt;FQL&gt;&lt;Q&gt;180458^P_PRICE_LOW(9/15/09,9/15/09-14D,,,,"PRICE","INTRA")&lt;/Q&gt;&lt;R&gt;1&lt;/R&gt;&lt;C&gt;1&lt;/C&gt;&lt;D xsi:type="xsd:double"&gt;19425.86&lt;/D&gt;&lt;/FQL&gt;&lt;FQL&gt;&lt;Q&gt;180458^P_PRICE_HIGH(9/16/09,9/16/09-14D,,,,"PRICE","INTRA")&lt;/Q&gt;&lt;R&gt;1&lt;/R&gt;&lt;C&gt;1&lt;/C&gt;&lt;D xsi:type="xsd:double"&gt;21403.13&lt;/D&gt;&lt;/FQL&gt;&lt;FQL&gt;&lt;Q&gt;180458^P_PRICE_LOW(9/16/09,9/16/09-14D,,,,"PRICE","INTRA")&lt;/Q&gt;&lt;R&gt;1&lt;/R&gt;&lt;C&gt;1&lt;/C&gt;&lt;D xsi:type="xsd:double"&gt;19425.86&lt;/D&gt;&lt;/FQL&gt;&lt;FQL&gt;&lt;Q&gt;180458^P_PRICE_HIGH(9/17/09,9/17/09-14D,,,,"PRICE","INTRA")&lt;/Q&gt;&lt;R&gt;1&lt;/R&gt;&lt;C&gt;1&lt;/C&gt;&lt;D xsi:type="xsd:double"&gt;21929.79&lt;/D&gt;&lt;/FQL&gt;&lt;FQL&gt;&lt;Q&gt;180458^P_PRICE_LOW(9/17/09,9/17/09-14D,,,,"PRICE","INTRA")&lt;/Q&gt;&lt;R&gt;1&lt;/R&gt;&lt;C&gt;1&lt;/C&gt;&lt;D xsi:type="xsd:double"&gt;19425.86&lt;/D&gt;&lt;/FQL&gt;&lt;FQL&gt;&lt;Q&gt;180458^P_PRICE_HIGH(9/18/09,9/18/09-14D,,,,"PRICE","INTRA")&lt;/Q&gt;&lt;R&gt;1&lt;/R&gt;&lt;C&gt;1&lt;/C&gt;&lt;D xsi:type="xsd:double"&gt;21929.79&lt;/D&gt;&lt;/FQL&gt;&lt;FQL&gt;&lt;Q&gt;180458^P_PRICE_LOW(9/18/09,9/18/09-14D,,,,"PRICE","INTRA")&lt;/Q&gt;&lt;R&gt;1&lt;/R&gt;&lt;C&gt;1&lt;/C&gt;&lt;D xsi:type="xsd:double"&gt;19425.86&lt;/D&gt;&lt;/FQL&gt;&lt;FQL&gt;&lt;Q&gt;180458^P_PRICE_HIGH(9/21/09,9/21/09-14D,,,,"PRICE","INTRA")&lt;/Q&gt;&lt;R&gt;1&lt;/R&gt;&lt;C&gt;1&lt;/C&gt;&lt;D xsi:type="xsd:double"&gt;21929.79&lt;/D&gt;&lt;/FQL&gt;&lt;FQL&gt;&lt;Q&gt;180458^P_PRICE_LOW(9/21/09,9/21/09-14D,,,,"PRICE","INTRA")&lt;/Q&gt;&lt;R&gt;1&lt;/R&gt;&lt;C&gt;1&lt;/C&gt;&lt;D xsi:type="xsd:double"&gt;19425.86&lt;/D&gt;&lt;/FQL&gt;&lt;FQL&gt;&lt;Q&gt;180458^P_PRICE_HIGH(9/22/09,9/22/09-14D,,,,"PRICE","INTRA")&lt;/Q&gt;&lt;R&gt;1&lt;/R&gt;&lt;C&gt;1&lt;/C&gt;&lt;D xsi:type="xsd:double"&gt;21929.79&lt;/D&gt;&lt;/FQL&gt;&lt;FQL&gt;&lt;Q&gt;180458^P_PRICE_LOW(9/22/09,9/22/09-14D,,,,"PRICE","INTRA")&lt;/Q&gt;&lt;R&gt;1&lt;/R&gt;&lt;C&gt;1&lt;/C&gt;&lt;D xsi:type="xsd:double"&gt;19425.86&lt;/D&gt;&lt;/FQL&gt;&lt;FQL&gt;&lt;Q&gt;180458^P_PRICE_HIGH(9/23/09,9/23/09-14D,,,,"PRICE","INTRA")&lt;/Q&gt;&lt;R&gt;1&lt;/R&gt;&lt;C&gt;1&lt;/C&gt;&lt;D xsi:type="xsd:double"&gt;21929.79&lt;/D&gt;&lt;/FQL&gt;&lt;FQL&gt;&lt;Q&gt;180458^P_PRICE_LOW(9/23/09,9/23/09-14D,,,,"PRICE","INTRA")&lt;/Q&gt;&lt;R&gt;1&lt;/R&gt;&lt;C&gt;1&lt;/C&gt;&lt;D xsi:type="xsd:double"&gt;19526.89&lt;/D&gt;&lt;/FQL&gt;&lt;FQL&gt;&lt;Q&gt;180458^P_PRICE_HIGH(9/24/09,9/24/09-14D,,,,"PRICE","INTRA")&lt;/Q&gt;&lt;R&gt;1&lt;/R&gt;&lt;C&gt;1&lt;/C&gt;&lt;D xsi:type="xsd:double"&gt;21929.79&lt;/D&gt;&lt;/FQL&gt;&lt;FQL&gt;&lt;Q&gt;180458^P_PRICE_LOW(9/24/09,9/24/09-14D,,,,"PRICE","INTRA")&lt;/Q&gt;&lt;R&gt;1&lt;/R&gt;&lt;C&gt;1&lt;/C&gt;&lt;D xsi:type="xsd:double"&gt;19744.45&lt;/D&gt;&lt;/FQL&gt;&lt;FQL&gt;&lt;Q&gt;180458^P_PRICE_HIGH(9/25/09,9/25/09-14D,,,,"PRICE","INTRA")&lt;/Q&gt;&lt;R&gt;1&lt;/R&gt;&lt;C&gt;1&lt;/C&gt;&lt;D xsi:type="xsd:double"&gt;21929.79&lt;/D&gt;&lt;/FQL&gt;&lt;FQL&gt;&lt;Q&gt;180458^P_PRICE_LOW(9/25/09,9/25/09-14D,,,,"PRICE","INTRA")&lt;/Q&gt;&lt;R&gt;1&lt;/R&gt;&lt;C&gt;1&lt;/C&gt;&lt;D xsi:type="xsd:double"&gt;20446.16&lt;/D&gt;&lt;/FQL&gt;&lt;FQL&gt;&lt;Q&gt;180458^P_PRICE_HIGH(9/28/09,9/28/09-14D,,,,"PRICE","INTRA")&lt;/Q&gt;&lt;R&gt;1&lt;/R&gt;&lt;C&gt;1&lt;/C&gt;&lt;D xsi:type="xsd:double"&gt;21929.79&lt;/D&gt;&lt;/FQL&gt;&lt;FQL&gt;&lt;Q&gt;180458^P_PRICE_LOW(9/28/09,9/28/09-14D,,,,"PRICE","INTRA")&lt;/Q&gt;&lt;R&gt;1&lt;/R&gt;&lt;C&gt;1&lt;/C&gt;&lt;D xsi:type="xsd:double"&gt;20534.82&lt;/D&gt;&lt;/FQL&gt;&lt;FQL&gt;&lt;Q&gt;180458^P_PRICE_HIGH(9/29/09,9/29/09-14D,,,,"PRICE","INTRA")&lt;/Q&gt;&lt;R&gt;1&lt;/R&gt;&lt;C&gt;1&lt;/C&gt;&lt;D xsi:type="xsd:double"&gt;21929.79&lt;/D&gt;&lt;/FQL&gt;&lt;FQL&gt;&lt;Q&gt;180458^P_PRICE_LOW(9/29/09,9/29/09-14D,,,,"PRICE","INTRA")&lt;/Q&gt;&lt;R&gt;1&lt;/R&gt;&lt;C&gt;1&lt;/C&gt;&lt;D xsi:type="xsd:double"&gt;20534.82&lt;/D&gt;&lt;/FQL&gt;&lt;FQL&gt;&lt;Q&gt;180458^P_PRICE_HIGH(9/30/09,9/30/09-14D,,,,"PRICE","INTRA")&lt;/Q&gt;&lt;R&gt;1&lt;/R&gt;&lt;C&gt;1&lt;/C&gt;&lt;D xsi:type="xsd:double"&gt;21929.79&lt;/D&gt;&lt;/FQL&gt;&lt;FQL&gt;&lt;Q&gt;180458^P_PRICE_LOW(9/30/09,9/30/09-14D,,,,"PRICE","INTRA")&lt;/Q&gt;&lt;R&gt;1&lt;/R&gt;&lt;C&gt;1&lt;/C&gt;&lt;D xsi:type="xsd:double"&gt;20534.82&lt;/D&gt;&lt;/FQL&gt;&lt;FQL&gt;&lt;Q&gt;180458^P_PRICE_HIGH(10/02/09,10/02/09-14D,,,,"PRICE","INTRA")&lt;/Q&gt;&lt;R&gt;1&lt;/R&gt;&lt;C&gt;1&lt;/C&gt;&lt;D xsi:type="xsd:double"&gt;21929.79&lt;/D&gt;&lt;/FQL&gt;&lt;FQL&gt;&lt;Q&gt;180458^P_PRICE_LOW(10/02/09,10/02/09-14D,,,,"PRICE","INTRA")&lt;/Q&gt;&lt;R&gt;1&lt;/R&gt;&lt;C&gt;1&lt;/C&gt;&lt;D xsi:type="xsd:double"&gt;20323.59&lt;/D&gt;&lt;/FQL&gt;&lt;FQL&gt;&lt;Q&gt;180458^P_PRICE_HIGH(10/05/09,10/05/09-14D,,,,"PRICE","INTRA")&lt;/Q&gt;&lt;R&gt;1&lt;/R&gt;&lt;C&gt;1&lt;/C&gt;&lt;D xsi:type="xsd:double"&gt;21929.79&lt;/D&gt;&lt;/FQL&gt;&lt;FQL&gt;&lt;Q&gt;180458^P_PRICE_LOW(10/05/09,10/05/09-14D,,,,"PRICE","INTRA")&lt;/Q&gt;&lt;R&gt;1&lt;/R&gt;&lt;C&gt;1&lt;/C&gt;&lt;D xsi:type="xsd:double"&gt;20305.06&lt;/D&gt;&lt;/FQL&gt;&lt;FQL&gt;&lt;Q&gt;180458^P_PRICE_HIGH(10/06/09,10/06/09-14D,,,,"PRICE","INTRA")&lt;/Q&gt;&lt;R&gt;1&lt;/R&gt;&lt;C&gt;1&lt;/C&gt;&lt;D xsi:type="xsd:double"&gt;21929.79&lt;/D&gt;&lt;/FQL&gt;&lt;FQL&gt;&lt;Q&gt;180458^P_PRICE_LOW(10/06/09,10/06/09-14D,,,,"PRICE","INTRA")&lt;/Q&gt;&lt;R&gt;1&lt;/R&gt;&lt;C&gt;1&lt;/C&gt;&lt;D xsi:type="xsd:double"&gt;20305.06&lt;/D&gt;&lt;/FQL&gt;&lt;FQL&gt;&lt;Q&gt;180458^P_PRICE_HIGH(10/07/09,10/07/09-14D,,,,"PRICE","INTRA")&lt;/Q&gt;&lt;R&gt;1&lt;/R&gt;&lt;C&gt;1&lt;/C&gt;&lt;D xsi:type="xsd:double"&gt;21929.79&lt;/D&gt;&lt;/FQL&gt;&lt;FQL&gt;&lt;Q&gt;180458^P_PRICE_LOW(10/07/09,10/07/09-14D,,,,"PRICE","INTRA")&lt;/Q&gt;&lt;R&gt;1&lt;/R&gt;&lt;C&gt;1&lt;/C&gt;&lt;D xsi:type="xsd:double"&gt;20305.06&lt;/D&gt;&lt;/FQL&gt;&lt;FQL&gt;&lt;Q&gt;180458^P_PRICE_HIGH(10/08/09,10/08/09-14D,,,,"PRICE","INTRA")&lt;/Q&gt;&lt;R&gt;1&lt;/R&gt;&lt;C&gt;1&lt;/C&gt;&lt;D xsi:type="xsd:double"&gt;21929.79&lt;/D&gt;&lt;/FQL&gt;&lt;FQL&gt;&lt;Q&gt;180458^P_PRICE_LOW(10/08/09,10/08/09-14D,,,,"PRICE","INTRA")&lt;/Q&gt;&lt;R&gt;1&lt;/R&gt;&lt;C&gt;1&lt;/C&gt;&lt;D xsi:type="xsd:double"&gt;20305.06&lt;/D&gt;&lt;/FQL&gt;&lt;FQL&gt;&lt;Q&gt;180458^P_PRICE_HIGH(10/09/09,10/09/09-14D,,,,"PRICE","INTRA")&lt;/Q&gt;&lt;R&gt;1&lt;/R&gt;&lt;C&gt;1&lt;/C&gt;&lt;D xsi:type="xsd:double"&gt;21765.98&lt;/D&gt;&lt;/FQL&gt;&lt;FQL&gt;&lt;Q&gt;180458^P_PRICE_LOW(10/09/09,10/09/09-14D,,,,"PRICE","INTRA")&lt;/Q&gt;&lt;R&gt;1&lt;/R&gt;&lt;C&gt;1&lt;/C&gt;&lt;D xsi:type="xsd:double"&gt;20305.06&lt;/D&gt;&lt;/FQL&gt;&lt;FQL&gt;&lt;Q&gt;180458^P_PRICE_HIGH(10/12/09,10/12/09-14D,,,,"PRICE","INTRA")&lt;/Q&gt;&lt;R&gt;1&lt;/R&gt;&lt;C&gt;1&lt;/C&gt;&lt;D xsi:type="xsd:double"&gt;21742.39&lt;/D&gt;&lt;/FQL&gt;&lt;FQL&gt;&lt;Q&gt;180458^P_PRICE_LOW(10/12/09,10/12/09-14D,,,,"PRICE","INTRA")&lt;/Q&gt;&lt;R&gt;1&lt;/R&gt;&lt;C&gt;1&lt;/C&gt;&lt;D xsi:type="xsd:double"&gt;20305.06&lt;/D&gt;&lt;/FQL&gt;&lt;FQL&gt;&lt;Q&gt;180458^P_PRICE_HIGH(10/13/09,10/13/09-14D,,,,"PRICE","INTRA")&lt;/Q&gt;&lt;R&gt;1&lt;/R&gt;&lt;C&gt;1&lt;/C&gt;&lt;D xsi:type="xsd:double"&gt;21742.39&lt;/D&gt;&lt;/FQL&gt;&lt;FQL&gt;&lt;Q&gt;180458^P_PRICE_LOW(10/13/09,10/13/09-14D,,,,"PRICE","INTRA")&lt;/Q&gt;&lt;R&gt;1&lt;/R&gt;&lt;C&gt;1&lt;/C&gt;&lt;D xsi:type="xsd:double"&gt;20305.06&lt;/D&gt;&lt;/FQL&gt;&lt;FQL&gt;&lt;Q&gt;180458^P_PRICE_HIGH(10/14/09,10/14/09-14D,,,,"PRICE","INTRA")&lt;/Q&gt;&lt;R&gt;1&lt;/R&gt;&lt;C&gt;1&lt;/C&gt;&lt;D xsi:type="xsd:double"&gt;21893.42&lt;/D&gt;&lt;/FQL&gt;&lt;FQL&gt;&lt;Q&gt;180458^P_PRICE_LOW(10/14/09,10/14/09-14D,,,,"PRICE","INTRA")&lt;/Q&gt;&lt;R&gt;1&lt;/R&gt;&lt;C&gt;1&lt;/C&gt;&lt;D xsi:type="xsd:double"&gt;20305.06&lt;/D&gt;&lt;/FQL&gt;&lt;FQL&gt;&lt;Q&gt;180458^P_PRICE_HIGH(10/15/09,10/15/09-14D,,,,"PRICE","INTRA")&lt;/Q&gt;&lt;R&gt;1&lt;/R&gt;&lt;C&gt;1&lt;/C&gt;&lt;D xsi:type="xsd:double"&gt;22250.35&lt;/D&gt;&lt;/FQL&gt;&lt;FQL&gt;&lt;Q&gt;180458^P_PRICE_LOW(10/15/09,10/15/09-14D,,,,"PRICE","INTRA")&lt;/Q&gt;&lt;R&gt;1&lt;/R&gt;&lt;C&gt;1&lt;/C&gt;&lt;D xsi:type="xsd:double"&gt;20305.06&lt;/D&gt;&lt;/FQL&gt;&lt;FQL&gt;&lt;Q&gt;180458^P_PRICE_HIGH(10/16/09,10/16/09-14D,,,,"PRICE","INTRA")&lt;/Q&gt;&lt;R&gt;1&lt;/R&gt;&lt;C&gt;1&lt;/C&gt;&lt;D xsi:type="xsd:double"&gt;22250.35&lt;/D&gt;&lt;/FQL&gt;&lt;FQL&gt;&lt;Q&gt;180458^P_PRICE_LOW(10/16/09,10/16/09-14D,,,,"PRICE","INTRA")&lt;/Q&gt;&lt;R&gt;1&lt;/R&gt;&lt;C&gt;1&lt;/C&gt;&lt;D xsi:type="xsd:double"&gt;20305.06&lt;/D&gt;&lt;/FQL&gt;&lt;FQL&gt;&lt;Q&gt;180458^P_PRICE_HIGH(10/19/09,10/19/09-14D,,,,"PRICE","INTRA")&lt;/Q&gt;&lt;R&gt;1&lt;/R&gt;&lt;C&gt;1&lt;/C&gt;&lt;D xsi:type="xsd:double"&gt;22250.35&lt;/D&gt;&lt;/FQL&gt;&lt;FQL&gt;&lt;Q&gt;180458^P_PRICE_LOW(10/19/09,10/19/09-14D,,,,"PRICE","INTRA")&lt;/Q&gt;&lt;R&gt;1&lt;/R&gt;&lt;C&gt;1&lt;/C&gt;&lt;D xsi:type="xsd:double"&gt;20305.06&lt;/D&gt;&lt;/FQL&gt;&lt;FQL&gt;&lt;Q&gt;180458^P_PRICE_HIGH(10/20/09,10/20/09-14D,,,,"PRICE","INTRA")&lt;/Q&gt;&lt;R&gt;1&lt;/R&gt;&lt;C&gt;1&lt;/C&gt;&lt;D xsi:type="xsd:double"&gt;22451.62&lt;/D&gt;&lt;/FQL&gt;&lt;FQL&gt;&lt;Q&gt;180458^P_PRICE_LOW(10/20/09,10/20/09-14D,,,,"PRICE","INTRA")&lt;/Q&gt;&lt;R&gt;1&lt;/R&gt;&lt;C&gt;1&lt;/C&gt;&lt;D xsi:type="xsd:double"&gt;20305.06&lt;/D&gt;&lt;/FQL&gt;&lt;FQL&gt;&lt;Q&gt;180458^P_PRICE_HIGH(10/21/09,10/21/09-14D,,,,"PRICE","INTRA")&lt;/Q&gt;&lt;R&gt;1&lt;/R&gt;&lt;C&gt;1&lt;/C&gt;&lt;D xsi:type="xsd:double"&gt;22451.62&lt;/D&gt;&lt;/FQL&gt;&lt;FQL&gt;&lt;Q&gt;180458^P_PRICE_LOW(10/21/09,10/21/09-14D,,,,"PRICE","INTRA")&lt;/Q&gt;&lt;R&gt;1&lt;/R&gt;&lt;C&gt;1&lt;/C&gt;&lt;D xsi:type="xsd:double"&gt;20305.06&lt;/D&gt;&lt;/FQL&gt;&lt;FQL&gt;&lt;Q&gt;180458^P_PRICE_HIGH(10/22/09,10/22/09-14D,,,,"PRICE","INTRA")&lt;/Q&gt;&lt;R&gt;1&lt;/R&gt;&lt;C&gt;1&lt;/C&gt;&lt;D xsi:type="xsd:double"&gt;22451.62&lt;/D&gt;&lt;/FQL&gt;&lt;FQL&gt;&lt;Q&gt;180458^P_PRICE_LOW(10/22/09,10/22/09-14D,,,,"PRICE","INTRA")&lt;/Q&gt;&lt;R&gt;1&lt;/R&gt;&lt;C&gt;1&lt;/C&gt;&lt;D xsi:type="xsd:double"&gt;20305.06&lt;/D&gt;&lt;/FQL&gt;&lt;FQL&gt;&lt;Q&gt;180458^P_PRICE_HIGH(10/23/09,10/23/09-14D,,,,"PRICE","INTRA")&lt;/Q&gt;&lt;R&gt;1&lt;/R&gt;&lt;C&gt;1&lt;/C&gt;&lt;D xsi:type="xsd:double"&gt;22620.01&lt;/D&gt;&lt;/FQL&gt;&lt;FQL&gt;&lt;Q&gt;180458^P_PRICE_LOW(10/23/09,10/23/09-14D,,,,"PRICE","INTRA")&lt;/Q&gt;&lt;R&gt;1&lt;/R&gt;&lt;C&gt;1&lt;/C&gt;&lt;D xsi:type="xsd:double"&gt;20305.06&lt;/D&gt;&lt;/FQL&gt;&lt;FQL&gt;&lt;Q&gt;180458^P_PRICE_HIGH(10/27/09,10/27/09-14D,,,,"PRICE","INTRA")&lt;/Q&gt;&lt;R&gt;1&lt;/R&gt;&lt;C&gt;1&lt;/C&gt;&lt;D xsi:type="xsd:double"&gt;22620.01&lt;/D&gt;&lt;/FQL&gt;&lt;FQL&gt;&lt;Q&gt;180458^P_PRICE_LOW(10/27/09,10/27/09-14D,,,,"PRICE","INTRA")&lt;/Q&gt;&lt;R&gt;1&lt;/R&gt;&lt;C&gt;1&lt;/C&gt;&lt;D xsi:type="xsd:double"&gt;20509.64&lt;/D&gt;&lt;/FQL&gt;&lt;FQL&gt;&lt;Q&gt;180458^P_PRICE_HIGH(10/28/09,10/28/09-14D,,,,"PRICE","INTRA")&lt;/Q&gt;&lt;R&gt;1&lt;/R&gt;&lt;C&gt;1&lt;/C&gt;&lt;D xsi:type="xsd:double"&gt;22620.01&lt;/D&gt;&lt;/FQL&gt;&lt;FQL&gt;&lt;Q&gt;180458^P_PRICE_LOW(10/28/09,10/28/09-14D,,,,"PRICE","INTRA")&lt;/Q&gt;&lt;R&gt;1&lt;/R&gt;&lt;C&gt;1&lt;/C&gt;&lt;D xsi:type="xsd:double"&gt;21072.59&lt;/D&gt;&lt;/FQL&gt;&lt;FQL&gt;&lt;Q&gt;180458^P_PRICE_HIGH(10/29/09,10/29/09-14D,,,,"PRICE","INTRA")&lt;/Q&gt;&lt;R&gt;1&lt;/R&gt;&lt;C&gt;1&lt;/C&gt;&lt;D xsi:type="xsd:double"&gt;22620.01&lt;/D&gt;&lt;/FQL&gt;&lt;FQL&gt;&lt;Q&gt;180458^P_PRICE_LOW(10/29/09,10/29/09-14D,,,,"PRICE","INTRA")&lt;/Q&gt;&lt;R&gt;1&lt;/R&gt;&lt;C&gt;1&lt;/C&gt;&lt;D xsi:type="xsd:double"&gt;21134.33&lt;/D&gt;&lt;/FQL&gt;&lt;FQL&gt;&lt;Q&gt;180458^P_PRICE_HIGH(10/30/09,10/30/09-14D,,,,"PRICE","INTRA")&lt;/Q&gt;&lt;R&gt;1&lt;/R&gt;&lt;C&gt;1&lt;/C&gt;&lt;D xsi:type="xsd:double"&gt;22620.01&lt;/D&gt;&lt;/FQL&gt;&lt;FQL&gt;&lt;Q&gt;180458^P_PRICE_LOW(10/30/09,10/30/09-14D,,,,"PRICE","INTRA")&lt;/Q&gt;&lt;R&gt;1&lt;/R&gt;&lt;C&gt;1&lt;/C&gt;&lt;D xsi:type="xsd:double"&gt;21134.33&lt;/D&gt;&lt;/FQL&gt;&lt;FQL&gt;&lt;Q&gt;180458^P_PRICE_HIGH(11/02/09,11/02/09-14D,,,,"PRICE","INTRA")&lt;/Q&gt;&lt;R&gt;1&lt;/R&gt;&lt;C&gt;1&lt;/C&gt;&lt;D xsi:type="xsd:double"&gt;22620.01&lt;/D&gt;&lt;/FQL&gt;&lt;FQL&gt;&lt;Q&gt;180458^P_PRICE_LOW(11/02/09,11/02/09-14D,,,,"PRICE","INTRA")&lt;/Q&gt;&lt;R&gt;1&lt;/R&gt;&lt;C&gt;1&lt;/C&gt;&lt;D xsi:type="xsd:double"&gt;21130.9&lt;/D&gt;&lt;/FQL&gt;&lt;FQL&gt;&lt;Q&gt;180458^P_PRICE_HIGH(11/03/09,11/03/09-14D,,,,"PRICE","INTRA")&lt;/Q&gt;&lt;R&gt;1&lt;/R&gt;&lt;C&gt;1&lt;/C&gt;&lt;D xsi:type="xsd:double"&gt;22620.01&lt;/D&gt;&lt;/FQL&gt;&lt;FQL&gt;&lt;Q&gt;180458^P_PRICE_LOW(11/03/09,11/03/09-14D,,,,"PRICE","INTRA")&lt;/Q&gt;&lt;R&gt;1&lt;/R&gt;&lt;C&gt;1&lt;/C&gt;&lt;D xsi:type="xsd:double"&gt;21130.9&lt;/D&gt;&lt;/FQL&gt;&lt;FQL&gt;&lt;Q&gt;180458^P_PRICE_HIGH(11/04/09,11/04/09-14D,,,,"PRICE","INTRA")&lt;/Q&gt;&lt;R&gt;1&lt;/R&gt;&lt;C&gt;1&lt;/C&gt;&lt;D xsi:type="xsd:double"&gt;22620.01&lt;/D&gt;&lt;/FQL&gt;&lt;FQL&gt;&lt;Q&gt;180458^P_PRICE_LOW(11/04/09,11/04/09-14D,,,,"PRICE","INTRA")&lt;/Q&gt;&lt;R&gt;1&lt;/R&gt;&lt;C&gt;1&lt;/C&gt;&lt;D xsi:type="xsd:double"&gt;21130.9&lt;/D&gt;&lt;/FQL&gt;&lt;FQL&gt;&lt;Q&gt;180458^P_PRICE_HIGH(11/05/09,11/05/09-14D,,,,"PRICE","INTRA")&lt;/Q&gt;&lt;R&gt;1&lt;/R&gt;&lt;C&gt;1&lt;/C&gt;&lt;D xsi:type="xsd:double"&gt;22620.01&lt;/D&gt;&lt;/FQL&gt;&lt;FQL&gt;&lt;Q&gt;180458^P_PRICE_LOW(11/05/09,11/05/09-14D,,,,"PRICE","INTRA")&lt;/Q&gt;&lt;R&gt;1&lt;/R&gt;&lt;C&gt;1&lt;/C&gt;&lt;D xsi:type="xsd:double"&gt;21130.9&lt;/D&gt;&lt;/FQL&gt;&lt;FQL&gt;&lt;Q&gt;180458^P_PRICE_HIGH(11/06/09,11/06/09-14D,,,,"PRICE","INTRA")&lt;/Q&gt;&lt;R&gt;1&lt;/R&gt;&lt;C&gt;1&lt;/C&gt;&lt;D xsi:type="xsd:double"&gt;22620.01&lt;/D&gt;&lt;/FQL&gt;&lt;FQL&gt;&lt;Q&gt;180458^P_PRICE_LOW(11/06/09,11/06/09-14D,,,,"PRICE","INTRA")&lt;/Q&gt;&lt;R&gt;1&lt;/R&gt;&lt;C&gt;1&lt;/C&gt;&lt;D xsi:type="xsd:double"&gt;21130.9&lt;/D&gt;&lt;/FQL&gt;&lt;FQL&gt;&lt;Q&gt;180458^P_PRICE_HIGH(11/09/09,11/09/09-14D,,,,"PRICE","INTRA")&lt;/Q&gt;&lt;R&gt;1&lt;/R&gt;&lt;C&gt;1&lt;/C&gt;&lt;D xsi:type="xsd:double"&gt;22620.01&lt;/D&gt;&lt;/FQL&gt;&lt;FQL&gt;&lt;Q&gt;180458^P_PRICE_LOW(11/09/09,11/09/09-14D,,,,"PRICE","INTRA")&lt;/Q&gt;&lt;R&gt;1&lt;/R&gt;&lt;C&gt;1&lt;/C&gt;&lt;D xsi:type="xsd:double"&gt;21130.9&lt;/D&gt;&lt;/FQL&gt;&lt;FQL&gt;&lt;Q&gt;180458^P_PRICE_HIGH(11/10/09,11/10/09-14D,,,,"PRICE","INTRA")&lt;/Q&gt;&lt;R&gt;1&lt;/R&gt;&lt;C&gt;1&lt;/C&gt;&lt;D xsi:type="xsd:double"&gt;22620.01&lt;/D&gt;&lt;/FQL&gt;&lt;FQL&gt;&lt;Q&gt;180458^P_PRICE_LOW(11/10/09,11/10/09-14D,,,,"PRICE","INTRA")&lt;/Q&gt;&lt;R&gt;1&lt;/R&gt;&lt;C&gt;1&lt;/C&gt;&lt;D xsi:type="xsd:double"&gt;21130.9&lt;/D&gt;&lt;/FQL&gt;&lt;FQL&gt;&lt;Q&gt;180458^P_PRICE_HIGH(11/11/09,11/11/09-14D,,,,"PRICE","INTRA")&lt;/Q&gt;&lt;R&gt;1&lt;/R&gt;&lt;C&gt;1&lt;/C&gt;&lt;D xsi:type="xsd:double"&gt;22643.66&lt;/D&gt;&lt;/FQL&gt;&lt;FQL&gt;&lt;Q&gt;180458^P_PRICE_LOW(11/11/09,11/11/09-14D,,,,"PRICE","INTRA")&lt;/Q&gt;&lt;R&gt;1&lt;/R&gt;&lt;C&gt;1&lt;/C&gt;&lt;D xsi:type="xsd:double"&gt;21130.9&lt;/D&gt;&lt;/FQL&gt;&lt;FQL&gt;&lt;Q&gt;180458^P_PRICE_HIGH(11/12/09,11/12/09-14D,,,,"PRICE","INTRA")&lt;/Q&gt;&lt;R&gt;1&lt;/R&gt;&lt;C&gt;1&lt;/C&gt;&lt;D xsi:type="xsd:double"&gt;22707.36&lt;/D&gt;&lt;/FQL&gt;&lt;FQL&gt;&lt;Q&gt;180458^P_PRICE_LOW(11/12/09,11/12/09-14D,,,,"PRICE","INTRA")&lt;/Q&gt;&lt;R&gt;1&lt;/R&gt;&lt;C&gt;1&lt;/C&gt;&lt;D xsi:type="xsd:double"&gt;21130.9&lt;/D&gt;&lt;/FQL&gt;&lt;FQL&gt;&lt;Q&gt;180458^P_PRICE_HIGH(11/13/09,11/13/09-14D,,,,"PRICE","INTRA")&lt;/Q&gt;&lt;R&gt;1&lt;/R&gt;&lt;C&gt;1&lt;/C&gt;&lt;D xsi:type="xsd:double"&gt;22707.36&lt;/D&gt;&lt;/FQL&gt;&lt;FQL&gt;&lt;Q&gt;180458^P_PRICE_LOW(11/13/09,11/13/09-14D,,,,"PRICE","INTRA")&lt;/Q&gt;&lt;R&gt;1&lt;/R&gt;&lt;C&gt;1&lt;/C&gt;&lt;D xsi:type="xsd:double"&gt;21130.9&lt;/D&gt;&lt;/FQL&gt;&lt;FQL&gt;&lt;Q&gt;180458^P_PRICE_HIGH(11/16/09,11/16/09-14D,,,,"PRICE","INTRA")&lt;/Q&gt;&lt;R&gt;1&lt;/R&gt;&lt;C&gt;1&lt;/C&gt;&lt;D xsi:type="xsd:double"&gt;22998.85&lt;/D&gt;&lt;/FQL&gt;&lt;FQL&gt;&lt;Q&gt;180458^P_PRICE_LOW(11/16/09,11/16/09-14D,,,,"PRICE","INTRA")&lt;/Q&gt;&lt;R&gt;1&lt;/R&gt;&lt;C&gt;1&lt;/C&gt;&lt;D xsi:type="xsd:double"&gt;21130.9&lt;/D&gt;&lt;/FQL&gt;&lt;FQL&gt;&lt;Q&gt;180458^P_PRICE_HIGH(11/17/09,11/17/09-14D,,,,"PRICE","INTRA")&lt;/Q&gt;&lt;R&gt;1&lt;/R&gt;&lt;C&gt;1&lt;/C&gt;&lt;D xsi:type="xsd:double"&gt;23000.37&lt;/D&gt;&lt;/FQL&gt;&lt;FQL&gt;&lt;Q&gt;180458^P_PRICE_LOW(11/17/09,11/17/09-14D,,,,"PRICE","INTRA")&lt;/Q&gt;&lt;R&gt;1&lt;/R&gt;&lt;C&gt;1&lt;/C&gt;&lt;D xsi:type="xsd:double"&gt;21130.9&lt;/D&gt;&lt;/FQL&gt;&lt;FQL&gt;&lt;Q&gt;180458^P_PRICE_HIGH(11/18/09,11/18/09-14D,,,,"PRICE","INTRA")&lt;/Q&gt;&lt;R&gt;1&lt;/R&gt;&lt;C&gt;1&lt;/C&gt;&lt;D xsi:type="xsd:double"&gt;23099.57&lt;/D&gt;&lt;/FQL&gt;&lt;FQL&gt;&lt;Q&gt;180458^P_PRICE_LOW(11/18/09,11/18/09-14D,,,,"PRICE","INTRA")&lt;/Q&gt;&lt;R&gt;1&lt;/R&gt;&lt;C&gt;1&lt;/C&gt;&lt;D xsi:type="xsd:double"&gt;21130.9&lt;/D&gt;&lt;/FQL&gt;&lt;FQL&gt;&lt;Q&gt;180458^P_PRICE_HIGH(11/19/09,11/19/09-14D,,,,"PRICE","INTRA")&lt;/Q&gt;&lt;R&gt;1&lt;/R&gt;&lt;C&gt;1&lt;/C&gt;&lt;D xsi:type="xsd:double"&gt;23099.57&lt;/D&gt;&lt;/FQL&gt;&lt;FQL&gt;&lt;Q&gt;180458^P_PRICE_LOW(11/19/09,11/19/09-14D,,,,"PRICE","INTRA")&lt;/Q&gt;&lt;R&gt;1&lt;/R&gt;&lt;C&gt;1&lt;/C&gt;&lt;D xsi:type="xsd:double"&gt;21130.9&lt;/D&gt;&lt;/FQL&gt;&lt;FQL&gt;&lt;Q&gt;180458^P_PRICE_HIGH(11/20/09,11/20/09-14D,,,,"PRICE","INTRA")&lt;/Q&gt;&lt;R&gt;1&lt;/R&gt;&lt;C&gt;1&lt;/C&gt;&lt;D xsi:type="xsd:double"&gt;23099.57&lt;/D&gt;&lt;/FQL&gt;&lt;FQL&gt;&lt;Q&gt;180458^P_PRICE_LOW(11/20/09,11/20/09-14D,,,,"PRICE","INTRA")&lt;/Q&gt;&lt;R&gt;1&lt;/R&gt;&lt;C&gt;1&lt;/C&gt;&lt;D xsi:type="xsd:double"&gt;21130.9&lt;/D&gt;&lt;/FQL&gt;&lt;FQL&gt;&lt;Q&gt;180458^P_PRICE_HIGH(11/23/09,11/23/09-14D,,,,"PRICE","INTRA")&lt;/Q&gt;&lt;R&gt;1&lt;/R&gt;&lt;C&gt;1&lt;/C&gt;&lt;D xsi:type="xsd:double"&gt;23099.57&lt;/D&gt;&lt;/FQL&gt;&lt;FQL&gt;&lt;Q&gt;180458^P_PRICE_LOW(11/23/09,11/23/09-14D,,,,"PRICE","INTRA")&lt;/Q&gt;&lt;R&gt;1&lt;/R&gt;&lt;C&gt;1&lt;/C&gt;&lt;D xsi:type="xsd:double"&gt;21223.42&lt;/D&gt;&lt;/FQL&gt;&lt;FQL&gt;&lt;Q&gt;180458^P_PRICE_HIGH(11/24/09,11/24/09-14D,,,,"PRICE","INTRA")&lt;/Q&gt;&lt;R&gt;1&lt;/R&gt;&lt;C&gt;1&lt;/C&gt;&lt;D xsi:type="xsd:double"&gt;23099.57&lt;/D&gt;&lt;/FQL&gt;&lt;FQL&gt;&lt;Q&gt;180458^P_PRICE_LOW(11/24/09,11/24/09-14D,,,,"PRICE","INTRA")&lt;/Q&gt;&lt;R&gt;1&lt;/R&gt;&lt;C&gt;1&lt;/C&gt;&lt;D xsi:type="xsd:double"&gt;21360.66&lt;/D&gt;&lt;/FQL&gt;&lt;FQL&gt;&lt;Q&gt;180458^P_PRICE_HIGH(11/25/09,11/25/09-14D,,,,"PRICE","INTRA")&lt;/Q&gt;&lt;R&gt;1&lt;/R&gt;&lt;C&gt;1&lt;/C&gt;&lt;D xsi:type="xsd:double"&gt;23099.57&lt;/D&gt;&lt;/FQL&gt;&lt;FQL&gt;&lt;Q&gt;180458^P_PRICE_LOW(11/25/09,11/25/09-14D,,,,"PRICE","INTRA")&lt;/Q&gt;&lt;R&gt;1&lt;/R&gt;&lt;C&gt;1&lt;/C&gt;&lt;D xsi:type="xsd:double"&gt;21372.99&lt;/D&gt;&lt;/FQL&gt;&lt;FQL&gt;&lt;Q&gt;180458^P_PRICE_HIGH(11/26/09,11/26/09-14D,,,,"PRICE","INTRA")&lt;/Q&gt;&lt;R&gt;1&lt;/R&gt;&lt;C&gt;1&lt;/C&gt;&lt;D xsi:type="xsd:double"&gt;23099.57&lt;/D&gt;&lt;/FQL&gt;&lt;FQL&gt;&lt;Q&gt;180458^P_PRICE_LOW(11/26/09,11/26/09-14D,,,,"PRICE","INTRA")&lt;/Q&gt;&lt;R&gt;1&lt;/R&gt;&lt;C&gt;1&lt;/C&gt;&lt;D xsi:type="xsd:double"&gt;21780.57&lt;/D&gt;&lt;/FQL&gt;&lt;FQL&gt;&lt;Q&gt;180458^P_PRICE_HIGH(11/27/09,11/27/09-14D,,,,"PRICE","INTRA")&lt;/Q&gt;&lt;R&gt;1&lt;/R&gt;&lt;C&gt;1&lt;/C&gt;&lt;D xsi:type="xsd:double"&gt;23099.57&lt;/D&gt;&lt;/FQL&gt;&lt;FQL&gt;&lt;Q&gt;180458^P_PRICE_LOW(11/27/09,11/27/09-14D,,,,"PRICE","INTRA")&lt;/Q&gt;&lt;R&gt;1&lt;/R&gt;&lt;C&gt;1&lt;/C&gt;&lt;D xsi:type="xsd:double"&gt;21002.49&lt;/D&gt;&lt;/FQL&gt;&lt;FQL&gt;&lt;Q&gt;180458^P_PRICE_HIGH(11/30/09,11/30/09-14D,,,,"PRICE","INTRA")&lt;/Q&gt;&lt;R&gt;1&lt;/R&gt;&lt;C&gt;1&lt;/C&gt;&lt;D xsi:type="xsd:double"&gt;23099.57&lt;/D&gt;&lt;/FQL&gt;&lt;FQL&gt;&lt;Q&gt;180458^P_PRICE_LOW(11/30/09,11/30/09-14D,,,,"PRICE","INTRA")&lt;/Q&gt;&lt;R&gt;1&lt;/R&gt;&lt;C&gt;1&lt;/C&gt;&lt;D xsi:type="xsd:double"&gt;21002.49&lt;/D&gt;&lt;/FQL&gt;&lt;FQL&gt;&lt;Q&gt;180458^P_PRICE_HIGH(12/01/09,12/01/09-14D,,,,"PRICE","INTRA")&lt;/Q&gt;&lt;R&gt;1&lt;/R&gt;&lt;C&gt;1&lt;/C&gt;&lt;D xsi:type="xsd:double"&gt;23099.57&lt;/D&gt;&lt;/FQL&gt;&lt;FQL&gt;&lt;Q&gt;180458^P_PRICE_LOW(12/01/09,12/01/09-14D,,,,"PRICE","INTRA")&lt;/Q&gt;&lt;R&gt;1&lt;/R&gt;&lt;C&gt;1&lt;/C&gt;&lt;D xsi:type="xsd:double"&gt;21002.49&lt;/D&gt;&lt;/FQL&gt;&lt;FQL&gt;&lt;Q&gt;180458^P_PRICE_HIGH(12/02/09,12/02/09-14D,,,,"PRICE","INTRA")&lt;/Q&gt;&lt;R&gt;1&lt;/R&gt;&lt;C&gt;1&lt;/C&gt;&lt;D xsi:type="xsd:double"&gt;23099.57&lt;/D&gt;&lt;/FQL&gt;&lt;FQL&gt;&lt;Q&gt;180458^P_PRICE_LOW(12/02/09,12/02/09-14D,,,,"PRICE","INTRA")&lt;/Q&gt;&lt;R&gt;1&lt;/R&gt;&lt;C&gt;1&lt;/C&gt;&lt;D xsi:type="xsd:double"&gt;21002.49&lt;/D&gt;&lt;/FQL&gt;&lt;FQL&gt;&lt;Q&gt;180458^P_PRICE_HIGH(12/03/09,12/03/09-14D,,,,"PRICE","INTRA")&lt;/Q&gt;&lt;R&gt;1&lt;/R&gt;&lt;C&gt;1&lt;/C&gt;&lt;D xsi:type="xsd:double"&gt;23099.57&lt;/D&gt;&lt;/FQL&gt;&lt;FQL&gt;&lt;Q&gt;180458^P_PRICE_LOW(12/03/09,12/03/09-14D,,,,"PRICE","INTRA")&lt;/Q&gt;&lt;R&gt;1&lt;/R&gt;&lt;C&gt;1&lt;/C&gt;&lt;D xsi:type="xsd:double"&gt;21002.49&lt;/D&gt;&lt;/FQL&gt;&lt;FQL&gt;&lt;Q&gt;180458^P_PRICE_HIGH(12/04/09,12/04/09-14D,,,,"PRICE","INTRA")&lt;/Q&gt;&lt;R&gt;1&lt;/R&gt;&lt;C&gt;1&lt;/C&gt;&lt;D xsi:type="xsd:double"&gt;23099.57&lt;/D&gt;&lt;/FQL&gt;&lt;FQL&gt;&lt;Q&gt;180458^P_PRICE_LOW(12/04/09,12/04/09-14D,,,,"PRICE","INTRA")&lt;/Q&gt;&lt;R&gt;1&lt;/R&gt;&lt;C&gt;1&lt;/C&gt;&lt;D xsi:type="xsd:double"&gt;21002.49&lt;/D&gt;&lt;/FQL&gt;&lt;FQL&gt;&lt;Q&gt;180458^P_PRICE_HIGH(12/07/09,12/07/09-14D,,,,"PRICE","INTRA")&lt;/Q&gt;&lt;R&gt;1&lt;/R&gt;&lt;C&gt;1&lt;/C&gt;&lt;D xsi:type="xsd:double"&gt;23099.57&lt;/D&gt;&lt;/FQL&gt;&lt;FQL&gt;&lt;Q&gt;180458^P_PRICE_LOW(12/07/09,12/07/09-14D,,,,"PRICE","INTRA")&lt;/Q&gt;&lt;R&gt;1&lt;/R&gt;&lt;C&gt;1&lt;/C&gt;&lt;D xsi:type="xsd:double"&gt;21002.49&lt;/D&gt;&lt;/FQL&gt;&lt;FQL&gt;&lt;Q&gt;180458^P_PRICE_HIGH(12/08/09,12/08/09-14D,,,,"PRICE","INTRA")&lt;/Q&gt;&lt;R&gt;1&lt;/R&gt;&lt;C&gt;1&lt;/C&gt;&lt;D xsi:type="xsd:double"&gt;23099.57&lt;/D&gt;&lt;/FQL&gt;&lt;FQL&gt;&lt;Q&gt;180458^P_PRICE_LOW(12/08/09,12/08/09-14D,,,,"PRICE","INTRA")&lt;/Q&gt;&lt;R&gt;1&lt;/R&gt;&lt;C&gt;1&lt;/C&gt;&lt;D xsi:type="xsd:double"&gt;21002.49&lt;/D&gt;&lt;/FQL&gt;&lt;FQL&gt;&lt;Q&gt;180458^P_PRICE_HIGH(12/09/09,12/09/09-14D,,,,"PRICE","INTRA")&lt;/Q&gt;&lt;R&gt;1&lt;/R&gt;&lt;C&gt;1&lt;/C&gt;&lt;D xsi:type="xsd:double"&gt;22894.84&lt;/D&gt;&lt;/FQL&gt;&lt;FQL&gt;&lt;Q&gt;180458^P_PRICE_LOW(12/09/09,12/09/09-14D,,,,"PRICE","INTRA")&lt;/Q&gt;&lt;R&gt;1&lt;/R&gt;&lt;C&gt;1&lt;/C&gt;&lt;D xsi:type="xsd:double"&gt;21002.49&lt;/D&gt;&lt;/FQL&gt;&lt;FQL&gt;&lt;Q&gt;180458^P_PRICE_HIGH(12/10/09,12/10/09-14D,,,,"PRICE","INTRA")&lt;/Q&gt;&lt;R&gt;1&lt;/R&gt;&lt;C&gt;1&lt;/C&gt;&lt;D xsi:type="xsd:double"&gt;22813.93&lt;/D&gt;&lt;/FQL&gt;&lt;FQL&gt;&lt;Q&gt;180458^P_PRICE_LOW(12/10/09,12/10/09-14D,,,,"PRICE","INTRA")&lt;/Q&gt;&lt;R&gt;1&lt;/R&gt;&lt;C&gt;1&lt;/C&gt;&lt;D xsi:type="xsd:double"&gt;21002.49&lt;/D&gt;&lt;/FQL&gt;&lt;FQL&gt;&lt;Q&gt;180458^P_PRICE_HIGH(12/11/09,12/11/09-14D,,,,"PRICE","INTRA")&lt;/Q&gt;&lt;R&gt;1&lt;/R&gt;&lt;C&gt;1&lt;/C&gt;&lt;D xsi:type="xsd:double"&gt;22813.93&lt;/D&gt;&lt;/FQL&gt;&lt;FQL&gt;&lt;Q&gt;180458^P_PRICE_LOW(12/11/09,12/11/09-14D,,,,"PRICE","INTRA")&lt;/Q&gt;&lt;R&gt;1&lt;/R&gt;&lt;C&gt;1&lt;/C&gt;&lt;D xsi:type="xsd:double"&gt;21002.49&lt;/D&gt;&lt;/FQL&gt;&lt;FQL&gt;&lt;Q&gt;180458^P_PRICE_HIGH(12/14/09,12/14/09-14D,,,,"PRICE","INTRA")&lt;/Q&gt;&lt;R&gt;1&lt;/R&gt;&lt;C&gt;1&lt;/C&gt;&lt;D xsi:type="xsd:double"&gt;22813.93&lt;/D&gt;&lt;/FQL&gt;&lt;FQL&gt;&lt;Q&gt;180458^P_PRICE_LOW(12/14/09,12/14/09-14D,,,,"PRICE","INTRA")&lt;/Q&gt;&lt;R&gt;1&lt;/R&gt;&lt;C&gt;1&lt;/C&gt;&lt;D xsi:type="xsd:double"&gt;21002.49&lt;/D&gt;&lt;/FQL&gt;&lt;FQL&gt;&lt;Q&gt;180458^P_PRICE_HIGH(12/15/09,12/15/09-14D,,,,"PRICE","INTRA")&lt;/Q&gt;&lt;R&gt;1&lt;/R&gt;&lt;C&gt;1&lt;/C&gt;&lt;D xsi:type="xsd:double"&gt;22638.89&lt;/D&gt;&lt;/FQL&gt;&lt;FQL&gt;&lt;Q&gt;180458^P_PRICE_LOW(12/15/09,12/15/09-14D,,,,"PRICE","INTRA")&lt;/Q&gt;&lt;R&gt;1&lt;/R&gt;&lt;C&gt;1&lt;/C&gt;&lt;D xsi:type="xsd:double"&gt;21002.49&lt;/D&gt;&lt;/FQL&gt;&lt;FQL&gt;&lt;Q&gt;180458^P_PRICE_HIGH(12/16/09,12/16/09-14D,,,,"PRICE","INTRA")&lt;/Q&gt;&lt;R&gt;1&lt;/R&gt;&lt;C&gt;1&lt;/C&gt;&lt;D xsi:type="xsd:double"&gt;22593.72&lt;/D&gt;&lt;/FQL&gt;&lt;FQL&gt;&lt;Q&gt;18</t>
        </r>
      </text>
    </comment>
    <comment ref="A88" authorId="0" shapeId="0">
      <text>
        <r>
          <rPr>
            <b/>
            <sz val="9"/>
            <color indexed="81"/>
            <rFont val="Tahoma"/>
            <charset val="1"/>
          </rPr>
          <t>0458^P_PRICE_LOW(12/16/09,12/16/09-14D,,,,"PRICE","INTRA")&lt;/Q&gt;&lt;R&gt;1&lt;/R&gt;&lt;C&gt;1&lt;/C&gt;&lt;D xsi:type="xsd:double"&gt;21002.49&lt;/D&gt;&lt;/FQL&gt;&lt;FQL&gt;&lt;Q&gt;180458^P_PRICE_HIGH(12/17/09,12/17/09-14D,,,,"PRICE","INTRA")&lt;/Q&gt;&lt;R&gt;1&lt;/R&gt;&lt;C&gt;1&lt;/C&gt;&lt;D xsi:type="xsd:double"&gt;22593.72&lt;/D&gt;&lt;/FQL&gt;&lt;FQL&gt;&lt;Q&gt;180458^P_PRICE_LOW(12/17/09,12/17/09-14D,,,,"PRICE","INTRA")&lt;/Q&gt;&lt;R&gt;1&lt;/R&gt;&lt;C&gt;1&lt;/C&gt;&lt;D xsi:type="xsd:double"&gt;21002.49&lt;/D&gt;&lt;/FQL&gt;&lt;FQL&gt;&lt;Q&gt;180458^P_PRICE_HIGH(12/18/09,12/18/09-14D,,,,"PRICE","INTRA")&lt;/Q&gt;&lt;R&gt;1&lt;/R&gt;&lt;C&gt;1&lt;/C&gt;&lt;D xsi:type="xsd:double"&gt;22593.72&lt;/D&gt;&lt;/FQL&gt;&lt;FQL&gt;&lt;Q&gt;180458^P_PRICE_LOW(12/18/09,12/18/09-14D,,,,"PRICE","INTRA")&lt;/Q&gt;&lt;R&gt;1&lt;/R&gt;&lt;C&gt;1&lt;/C&gt;&lt;D xsi:type="xsd:double"&gt;21078.2&lt;/D&gt;&lt;/FQL&gt;&lt;FQL&gt;&lt;Q&gt;180458^P_PRICE_HIGH(12/21/09,12/21/09-14D,,,,"PRICE","INTRA")&lt;/Q&gt;&lt;R&gt;1&lt;/R&gt;&lt;C&gt;1&lt;/C&gt;&lt;D xsi:type="xsd:double"&gt;22593.72&lt;/D&gt;&lt;/FQL&gt;&lt;FQL&gt;&lt;Q&gt;180458^P_PRICE_LOW(12/21/09,12/21/09-14D,,,,"PRICE","INTRA")&lt;/Q&gt;&lt;R&gt;1&lt;/R&gt;&lt;C&gt;1&lt;/C&gt;&lt;D xsi:type="xsd:double"&gt;20932.77&lt;/D&gt;&lt;/FQL&gt;&lt;FQL&gt;&lt;Q&gt;180458^P_PRICE_HIGH(12/22/09,12/22/09-14D,,,,"PRICE","INTRA")&lt;/Q&gt;&lt;R&gt;1&lt;/R&gt;&lt;C&gt;1&lt;/C&gt;&lt;D xsi:type="xsd:double"&gt;22593.72&lt;/D&gt;&lt;/FQL&gt;&lt;FQL&gt;&lt;Q&gt;180458^P_PRICE_LOW(12/22/09,12/22/09-14D,,,,"PRICE","INTRA")&lt;/Q&gt;&lt;R&gt;1&lt;/R&gt;&lt;C&gt;1&lt;/C&gt;&lt;D xsi:type="xsd:double"&gt;20932.77&lt;/D&gt;&lt;/FQL&gt;&lt;FQL&gt;&lt;Q&gt;180458^P_PRICE_HIGH(12/23/09,12/23/09-14D,,,,"PRICE","INTRA")&lt;/Q&gt;&lt;R&gt;1&lt;/R&gt;&lt;C&gt;1&lt;/C&gt;&lt;D xsi:type="xsd:double"&gt;22593.72&lt;/D&gt;&lt;/FQL&gt;&lt;FQL&gt;&lt;Q&gt;180458^P_PRICE_LOW(12/23/09,12/23/09-14D,,,,"PRICE","INTRA")&lt;/Q&gt;&lt;R&gt;1&lt;/R&gt;&lt;C&gt;1&lt;/C&gt;&lt;D xsi:type="xsd:double"&gt;20932.77&lt;/D&gt;&lt;/FQL&gt;&lt;FQL&gt;&lt;Q&gt;180458^P_PRICE_HIGH(12/24/09,12/24/09-14D,,,,"PRICE","INTRA")&lt;/Q&gt;&lt;R&gt;1&lt;/R&gt;&lt;C&gt;1&lt;/C&gt;&lt;D xsi:type="xsd:double"&gt;22528.84&lt;/D&gt;&lt;/FQL&gt;&lt;FQL&gt;&lt;Q&gt;180458^P_PRICE_LOW(12/24/09,12/24/09-14D,,,,"PRICE","INTRA")&lt;/Q&gt;&lt;R&gt;1&lt;/R&gt;&lt;C&gt;1&lt;/C&gt;&lt;D xsi:type="xsd:double"&gt;20932.77&lt;/D&gt;&lt;/FQL&gt;&lt;FQL&gt;&lt;Q&gt;180458^P_PRICE_HIGH(12/28/09,12/28/09-14D,,,,"PRICE","INTRA")&lt;/Q&gt;&lt;R&gt;1&lt;/R&gt;&lt;C&gt;1&lt;/C&gt;&lt;D xsi:type="xsd:double"&gt;22476.62&lt;/D&gt;&lt;/FQL&gt;&lt;FQL&gt;&lt;Q&gt;180458^P_PRICE_LOW(12/28/09,12/28/09-14D,,,,"PRICE","INTRA")&lt;/Q&gt;&lt;R&gt;1&lt;/R&gt;&lt;C&gt;1&lt;/C&gt;&lt;D xsi:type="xsd:double"&gt;20932.77&lt;/D&gt;&lt;/FQL&gt;&lt;FQL&gt;&lt;Q&gt;180458^P_PRICE_HIGH(12/29/09,12/29/09-14D,,,,"PRICE","INTRA")&lt;/Q&gt;&lt;R&gt;1&lt;/R&gt;&lt;C&gt;1&lt;/C&gt;&lt;D xsi:type="xsd:double"&gt;22306.17&lt;/D&gt;&lt;/FQL&gt;&lt;FQL&gt;&lt;Q&gt;180458^P_PRICE_LOW(12/29/09,12/29/09-14D,,,,"PRICE","INTRA")&lt;/Q&gt;&lt;R&gt;1&lt;/R&gt;&lt;C&gt;1&lt;/C&gt;&lt;D xsi:type="xsd:double"&gt;20932.77&lt;/D&gt;&lt;/FQL&gt;&lt;FQL&gt;&lt;Q&gt;180458^P_PRICE_HIGH(12/30/09,12/30/09-14D,,,,"PRICE","INTRA")&lt;/Q&gt;&lt;R&gt;1&lt;/R&gt;&lt;C&gt;1&lt;/C&gt;&lt;D xsi:type="xsd:double"&gt;22225.77&lt;/D&gt;&lt;/FQL&gt;&lt;FQL&gt;&lt;Q&gt;180458^P_PRICE_LOW(12/30/09,12/30/09-14D,,,,"PRICE","INTRA")&lt;/Q&gt;&lt;R&gt;1&lt;/R&gt;&lt;C&gt;1&lt;/C&gt;&lt;D xsi:type="xsd:double"&gt;20932.77&lt;/D&gt;&lt;/FQL&gt;&lt;FQL&gt;&lt;Q&gt;180458^P_PRICE_HIGH(12/31/09,12/31/09-14D,,,,"PRICE","INTRA")&lt;/Q&gt;&lt;R&gt;1&lt;/R&gt;&lt;C&gt;1&lt;/C&gt;&lt;D xsi:type="xsd:double"&gt;22225.77&lt;/D&gt;&lt;/FQL&gt;&lt;FQL&gt;&lt;Q&gt;180458^P_PRICE_LOW(12/31/09,12/31/09-14D,,,,"PRICE","INTRA")&lt;/Q&gt;&lt;R&gt;1&lt;/R&gt;&lt;C&gt;1&lt;/C&gt;&lt;D xsi:type="xsd:double"&gt;20932.77&lt;/D&gt;&lt;/FQL&gt;&lt;FQL&gt;&lt;Q&gt;180458^P_PRICE_HIGH(1/04/10,1/04/10-14D,,,,"PRICE","INTRA")&lt;/Q&gt;&lt;R&gt;1&lt;/R&gt;&lt;C&gt;1&lt;/C&gt;&lt;D xsi:type="xsd:double"&gt;22225.77&lt;/D&gt;&lt;/FQL&gt;&lt;FQL&gt;&lt;Q&gt;180458^P_PRICE_LOW(1/04/10,1/04/10-14D,,,,"PRICE","INTRA")&lt;/Q&gt;&lt;R&gt;1&lt;/R&gt;&lt;C&gt;1&lt;/C&gt;&lt;D xsi:type="xsd:double"&gt;20932.77&lt;/D&gt;&lt;/FQL&gt;&lt;FQL&gt;&lt;Q&gt;180458^P_PRICE_HIGH(1/05/10,1/05/10-14D,,,,"PRICE","INTRA")&lt;/Q&gt;&lt;R&gt;1&lt;/R&gt;&lt;C&gt;1&lt;/C&gt;&lt;D xsi:type="xsd:double"&gt;22297.04&lt;/D&gt;&lt;/FQL&gt;&lt;FQL&gt;&lt;Q&gt;180458^P_PRICE_LOW(1/05/10,1/05/10-14D,,,,"PRICE","INTRA")&lt;/Q&gt;&lt;R&gt;1&lt;/R&gt;&lt;C&gt;1&lt;/C&gt;&lt;D xsi:type="xsd:double"&gt;20932.77&lt;/D&gt;&lt;/FQL&gt;&lt;FQL&gt;&lt;Q&gt;180458^P_PRICE_HIGH(1/06/10,1/06/10-14D,,,,"PRICE","INTRA")&lt;/Q&gt;&lt;R&gt;1&lt;/R&gt;&lt;C&gt;1&lt;/C&gt;&lt;D xsi:type="xsd:double"&gt;22514.79&lt;/D&gt;&lt;/FQL&gt;&lt;FQL&gt;&lt;Q&gt;180458^P_PRICE_LOW(1/06/10,1/06/10-14D,,,,"PRICE","INTRA")&lt;/Q&gt;&lt;R&gt;1&lt;/R&gt;&lt;C&gt;1&lt;/C&gt;&lt;D xsi:type="xsd:double"&gt;20932.77&lt;/D&gt;&lt;/FQL&gt;&lt;FQL&gt;&lt;Q&gt;180458^P_PRICE_HIGH(1/07/10,1/07/10-14D,,,,"PRICE","INTRA")&lt;/Q&gt;&lt;R&gt;1&lt;/R&gt;&lt;C&gt;1&lt;/C&gt;&lt;D xsi:type="xsd:double"&gt;22548.03&lt;/D&gt;&lt;/FQL&gt;&lt;FQL&gt;&lt;Q&gt;180458^P_PRICE_LOW(1/07/10,1/07/10-14D,,,,"PRICE","INTRA")&lt;/Q&gt;&lt;R&gt;1&lt;/R&gt;&lt;C&gt;1&lt;/C&gt;&lt;D xsi:type="xsd:double"&gt;20932.77&lt;/D&gt;&lt;/FQL&gt;&lt;FQL&gt;&lt;Q&gt;180458^P_PRICE_HIGH(1/08/10,1/08/10-14D,,,,"PRICE","INTRA")&lt;/Q&gt;&lt;R&gt;1&lt;/R&gt;&lt;C&gt;1&lt;/C&gt;&lt;D xsi:type="xsd:double"&gt;22548.03&lt;/D&gt;&lt;/FQL&gt;&lt;FQL&gt;&lt;Q&gt;180458^P_PRICE_LOW(1/08/10,1/08/10-14D,,,,"PRICE","INTRA")&lt;/Q&gt;&lt;R&gt;1&lt;/R&gt;&lt;C&gt;1&lt;/C&gt;&lt;D xsi:type="xsd:double"&gt;20932.77&lt;/D&gt;&lt;/FQL&gt;&lt;FQL&gt;&lt;Q&gt;180458^P_PRICE_HIGH(1/11/10,1/11/10-14D,,,,"PRICE","INTRA")&lt;/Q&gt;&lt;R&gt;1&lt;/R&gt;&lt;C&gt;1&lt;/C&gt;&lt;D xsi:type="xsd:double"&gt;22671.92&lt;/D&gt;&lt;/FQL&gt;&lt;FQL&gt;&lt;Q&gt;180458^P_PRICE_LOW(1/11/10,1/11/10-14D,,,,"PRICE","INTRA")&lt;/Q&gt;&lt;R&gt;1&lt;/R&gt;&lt;C&gt;1&lt;/C&gt;&lt;D xsi:type="xsd:double"&gt;20932.77&lt;/D&gt;&lt;/FQL&gt;&lt;FQL&gt;&lt;Q&gt;180458^P_PRICE_HIGH(1/12/10,1/12/10-14D,,,,"PRICE","INTRA")&lt;/Q&gt;&lt;R&gt;1&lt;/R&gt;&lt;C&gt;1&lt;/C&gt;&lt;D xsi:type="xsd:double"&gt;22671.92&lt;/D&gt;&lt;/FQL&gt;&lt;FQL&gt;&lt;Q&gt;180458^P_PRICE_LOW(1/12/10,1/12/10-14D,,,,"PRICE","INTRA")&lt;/Q&gt;&lt;R&gt;1&lt;/R&gt;&lt;C&gt;1&lt;/C&gt;&lt;D xsi:type="xsd:double"&gt;20932.77&lt;/D&gt;&lt;/FQL&gt;&lt;FQL&gt;&lt;Q&gt;180458^P_PRICE_HIGH(1/13/10,1/13/10-14D,,,,"PRICE","INTRA")&lt;/Q&gt;&lt;R&gt;1&lt;/R&gt;&lt;C&gt;1&lt;/C&gt;&lt;D xsi:type="xsd:double"&gt;22671.92&lt;/D&gt;&lt;/FQL&gt;&lt;FQL&gt;&lt;Q&gt;180458^P_PRICE_LOW(1/13/10,1/13/10-14D,,,,"PRICE","INTRA")&lt;/Q&gt;&lt;R&gt;1&lt;/R&gt;&lt;C&gt;1&lt;/C&gt;&lt;D xsi:type="xsd:double"&gt;21017.02&lt;/D&gt;&lt;/FQL&gt;&lt;FQL&gt;&lt;Q&gt;180458^P_PRICE_HIGH(1/14/10,1/14/10-14D,,,,"PRICE","INTRA")&lt;/Q&gt;&lt;R&gt;1&lt;/R&gt;&lt;C&gt;1&lt;/C&gt;&lt;D xsi:type="xsd:double"&gt;22671.92&lt;/D&gt;&lt;/FQL&gt;&lt;FQL&gt;&lt;Q&gt;180458^P_PRICE_LOW(1/14/10,1/14/10-14D,,,,"PRICE","INTRA")&lt;/Q&gt;&lt;R&gt;1&lt;/R&gt;&lt;C&gt;1&lt;/C&gt;&lt;D xsi:type="xsd:double"&gt;21017.02&lt;/D&gt;&lt;/FQL&gt;&lt;FQL&gt;&lt;Q&gt;180458^P_PRICE_HIGH(1/15/10,1/15/10-14D,,,,"PRICE","INTRA")&lt;/Q&gt;&lt;R&gt;1&lt;/R&gt;&lt;C&gt;1&lt;/C&gt;&lt;D xsi:type="xsd:double"&gt;22671.92&lt;/D&gt;&lt;/FQL&gt;&lt;FQL&gt;&lt;Q&gt;180458^P_PRICE_LOW(1/15/10,1/15/10-14D,,,,"PRICE","INTRA")&lt;/Q&gt;&lt;R&gt;1&lt;/R&gt;&lt;C&gt;1&lt;/C&gt;&lt;D xsi:type="xsd:double"&gt;21320.11&lt;/D&gt;&lt;/FQL&gt;&lt;FQL&gt;&lt;Q&gt;180458^P_PRICE_HIGH(1/18/10,1/18/10-14D,,,,"PRICE","INTRA")&lt;/Q&gt;&lt;R&gt;1&lt;/R&gt;&lt;C&gt;1&lt;/C&gt;&lt;D xsi:type="xsd:double"&gt;22671.92&lt;/D&gt;&lt;/FQL&gt;&lt;FQL&gt;&lt;Q&gt;180458^P_PRICE_LOW(1/18/10,1/18/10-14D,,,,"PRICE","INTRA")&lt;/Q&gt;&lt;R&gt;1&lt;/R&gt;&lt;C&gt;1&lt;/C&gt;&lt;D xsi:type="xsd:double"&gt;21320.11&lt;/D&gt;&lt;/FQL&gt;&lt;FQL&gt;&lt;Q&gt;180458^P_PRICE_HIGH(1/19/10,1/19/10-14D,,,,"PRICE","INTRA")&lt;/Q&gt;&lt;R&gt;1&lt;/R&gt;&lt;C&gt;1&lt;/C&gt;&lt;D xsi:type="xsd:double"&gt;22671.92&lt;/D&gt;&lt;/FQL&gt;&lt;FQL&gt;&lt;Q&gt;180458^P_PRICE_LOW(1/19/10,1/19/10-14D,,,,"PRICE","INTRA")&lt;/Q&gt;&lt;R&gt;1&lt;/R&gt;&lt;C&gt;1&lt;/C&gt;&lt;D xsi:type="xsd:double"&gt;21320.11&lt;/D&gt;&lt;/FQL&gt;&lt;FQL&gt;&lt;Q&gt;180458^P_PRICE_HIGH(1/20/10,1/20/10-14D,,,,"PRICE","INTRA")&lt;/Q&gt;&lt;R&gt;1&lt;/R&gt;&lt;C&gt;1&lt;/C&gt;&lt;D xsi:type="xsd:double"&gt;22671.92&lt;/D&gt;&lt;/FQL&gt;&lt;FQL&gt;&lt;Q&gt;180458^P_PRICE_LOW(1/20/10,1/20/10-14D,,,,"PRICE","INTRA")&lt;/Q&gt;&lt;R&gt;1&lt;/R&gt;&lt;C&gt;1&lt;/C&gt;&lt;D xsi:type="xsd:double"&gt;21171.3&lt;/D&gt;&lt;/FQL&gt;&lt;FQL&gt;&lt;Q&gt;180458^P_PRICE_HIGH(1/21/10,1/21/10-14D,,,,"PRICE","INTRA")&lt;/Q&gt;&lt;R&gt;1&lt;/R&gt;&lt;C&gt;1&lt;/C&gt;&lt;D xsi:type="xsd:double"&gt;22671.92&lt;/D&gt;&lt;/FQL&gt;&lt;FQL&gt;&lt;Q&gt;180458^P_PRICE_LOW(1/21/10,1/21/10-14D,,,,"PRICE","INTRA")&lt;/Q&gt;&lt;R&gt;1&lt;/R&gt;&lt;C&gt;1&lt;/C&gt;&lt;D xsi:type="xsd:double"&gt;20828.24&lt;/D&gt;&lt;/FQL&gt;&lt;FQL&gt;&lt;Q&gt;180458^P_PRICE_HIGH(1/22/10,1/22/10-14D,,,,"PRICE","INTRA")&lt;/Q&gt;&lt;R&gt;1&lt;/R&gt;&lt;C&gt;1&lt;/C&gt;&lt;D xsi:type="xsd:double"&gt;22671.92&lt;/D&gt;&lt;/FQL&gt;&lt;FQL&gt;&lt;Q&gt;180458^P_PRICE_LOW(1/22/10,1/22/10-14D,,,,"PRICE","INTRA")&lt;/Q&gt;&lt;R&gt;1&lt;/R&gt;&lt;C&gt;1&lt;/C&gt;&lt;D xsi:type="xsd:double"&gt;20250.36&lt;/D&gt;&lt;/FQL&gt;&lt;FQL&gt;&lt;Q&gt;180458^P_PRICE_HIGH(1/25/10,1/25/10-14D,,,,"PRICE","INTRA")&lt;/Q&gt;&lt;R&gt;1&lt;/R&gt;&lt;C&gt;1&lt;/C&gt;&lt;D xsi:type="xsd:double"&gt;22671.92&lt;/D&gt;&lt;/FQL&gt;&lt;FQL&gt;&lt;Q&gt;180458^P_PRICE_LOW(1/25/10,1/25/10-14D,,,,"PRICE","INTRA")&lt;/Q&gt;&lt;R&gt;1&lt;/R&gt;&lt;C&gt;1&lt;/C&gt;&lt;D xsi:type="xsd:double"&gt;20250.36&lt;/D&gt;&lt;/FQL&gt;&lt;FQL&gt;&lt;Q&gt;180458^P_PRICE_HIGH(1/26/10,1/26/10-14D,,,,"PRICE","INTRA")&lt;/Q&gt;&lt;R&gt;1&lt;/R&gt;&lt;C&gt;1&lt;/C&gt;&lt;D xsi:type="xsd:double"&gt;22671.92&lt;/D&gt;&lt;/FQL&gt;&lt;FQL&gt;&lt;Q&gt;180458^P_PRICE_LOW(1/26/10,1/26/10-14D,,,,"PRICE","INTRA")&lt;/Q&gt;&lt;R&gt;1&lt;/R&gt;&lt;C&gt;1&lt;/C&gt;&lt;D xsi:type="xsd:double"&gt;20046.6&lt;/D&gt;&lt;/FQL&gt;&lt;FQL&gt;&lt;Q&gt;180458^P_PRICE_HIGH(1/27/10,1/27/10-14D,,,,"PRICE","INTRA")&lt;/Q&gt;&lt;R&gt;1&lt;/R&gt;&lt;C&gt;1&lt;/C&gt;&lt;D xsi:type="xsd:double"&gt;22671.92&lt;/D&gt;&lt;/FQL&gt;&lt;FQL&gt;&lt;Q&gt;180458^P_PRICE_LOW(1/27/10,1/27/10-14D,,,,"PRICE","INTRA")&lt;/Q&gt;&lt;R&gt;1&lt;/R&gt;&lt;C&gt;1&lt;/C&gt;&lt;D xsi:type="xsd:double"&gt;19923.55&lt;/D&gt;&lt;/FQL&gt;&lt;FQL&gt;&lt;Q&gt;180458^P_PRICE_HIGH(1/28/10,1/28/10-14D,,,,"PRICE","INTRA")&lt;/Q&gt;&lt;R&gt;1&lt;/R&gt;&lt;C&gt;1&lt;/C&gt;&lt;D xsi:type="xsd:double"&gt;22671.92&lt;/D&gt;&lt;/FQL&gt;&lt;FQL&gt;&lt;Q&gt;180458^P_PRICE_LOW(1/28/10,1/28/10-14D,,,,"PRICE","INTRA")&lt;/Q&gt;&lt;R&gt;1&lt;/R&gt;&lt;C&gt;1&lt;/C&gt;&lt;D xsi:type="xsd:double"&gt;19923.55&lt;/D&gt;&lt;/FQL&gt;&lt;FQL&gt;&lt;Q&gt;180458^P_PRICE_HIGH(1/29/10,1/29/10-14D,,,,"PRICE","INTRA")&lt;/Q&gt;&lt;R&gt;1&lt;/R&gt;&lt;C&gt;1&lt;/C&gt;&lt;D xsi:type="xsd:double"&gt;22671.92&lt;/D&gt;&lt;/FQL&gt;&lt;FQL&gt;&lt;Q&gt;180458^P_PRICE_LOW(1/29/10,1/29/10-14D,,,,"PRICE","INTRA")&lt;/Q&gt;&lt;R&gt;1&lt;/R&gt;&lt;C&gt;1&lt;/C&gt;&lt;D xsi:type="xsd:double"&gt;19916.34&lt;/D&gt;&lt;/FQL&gt;&lt;FQL&gt;&lt;Q&gt;180458^P_PRICE_HIGH(2/01/10,2/01/10-14D,,,,"PRICE","INTRA")&lt;/Q&gt;&lt;R&gt;1&lt;/R&gt;&lt;C&gt;1&lt;/C&gt;&lt;D xsi:type="xsd:double"&gt;22476.12&lt;/D&gt;&lt;/FQL&gt;&lt;FQL&gt;&lt;Q&gt;180458^P_PRICE_LOW(2/01/10,2/01/10-14D,,,,"PRICE","INTRA")&lt;/Q&gt;&lt;R&gt;1&lt;/R&gt;&lt;C&gt;1&lt;/C&gt;&lt;D xsi:type="xsd:double"&gt;19845.93&lt;/D&gt;&lt;/FQL&gt;&lt;FQL&gt;&lt;Q&gt;180458^P_PRICE_HIGH(2/02/10,2/02/10-14D,,,,"PRICE","INTRA")&lt;/Q&gt;&lt;R&gt;1&lt;/R&gt;&lt;C&gt;1&lt;/C&gt;&lt;D xsi:type="xsd:double"&gt;22012.04&lt;/D&gt;&lt;/FQL&gt;&lt;FQL&gt;&lt;Q&gt;180458^P_PRICE_LOW(2/02/10,2/02/10-14D,,,,"PRICE","INTRA")&lt;/Q&gt;&lt;R&gt;1&lt;/R&gt;&lt;C&gt;1&lt;/C&gt;&lt;D xsi:type="xsd:double"&gt;19845.93&lt;/D&gt;&lt;/FQL&gt;&lt;FQL&gt;&lt;Q&gt;180458^P_PRICE_HIGH(2/03/10,2/03/10-14D,,,,"PRICE","INTRA")&lt;/Q&gt;&lt;R&gt;1&lt;/R&gt;&lt;C&gt;1&lt;/C&gt;&lt;D xsi:type="xsd:double"&gt;21988.93&lt;/D&gt;&lt;/FQL&gt;&lt;FQL&gt;&lt;Q&gt;180458^P_PRICE_LOW(2/03/10,2/03/10-14D,,,,"PRICE","INTRA")&lt;/Q&gt;&lt;R&gt;1&lt;/R&gt;&lt;C&gt;1&lt;/C&gt;&lt;D xsi:type="xsd:double"&gt;19845.93&lt;/D&gt;&lt;/FQL&gt;&lt;FQL&gt;&lt;Q&gt;180458^P_PRICE_HIGH(2/04/10,2/04/10-14D,,,,"PRICE","INTRA")&lt;/Q&gt;&lt;R&gt;1&lt;/R&gt;&lt;C&gt;1&lt;/C&gt;&lt;D xsi:type="xsd:double"&gt;21788.85&lt;/D&gt;&lt;/FQL&gt;&lt;FQL&gt;&lt;Q&gt;180458^P_PRICE_LOW(2/04/10,2/04/10-14D,,,,"PRICE","INTRA")&lt;/Q&gt;&lt;R&gt;1&lt;/R&gt;&lt;C&gt;1&lt;/C&gt;&lt;D xsi:type="xsd:double"&gt;19845.93&lt;/D&gt;&lt;/FQL&gt;&lt;FQL&gt;&lt;Q&gt;180458^P_PRICE_HIGH(2/05/10,2/05/10-14D,,,,"PRICE","INTRA")&lt;/Q&gt;&lt;R&gt;1&lt;/R&gt;&lt;C&gt;1&lt;/C&gt;&lt;D xsi:type="xsd:double"&gt;21681.69&lt;/D&gt;&lt;/FQL&gt;&lt;FQL&gt;&lt;Q&gt;180458^P_PRICE_LOW(2/05/10,2/05/10-14D,,,,"PRICE","INTRA")&lt;/Q&gt;&lt;R&gt;1&lt;/R&gt;&lt;C&gt;1&lt;/C&gt;&lt;D xsi:type="xsd:double"&gt;19655.88&lt;/D&gt;&lt;/FQL&gt;&lt;FQL&gt;&lt;Q&gt;180458^P_PRICE_HIGH(2/08/10,2/08/10-14D,,,,"PRICE","INTRA")&lt;/Q&gt;&lt;R&gt;1&lt;/R&gt;&lt;C&gt;1&lt;/C&gt;&lt;D xsi:type="xsd:double"&gt;21681.69&lt;/D&gt;&lt;/FQL&gt;&lt;FQL&gt;&lt;Q&gt;180458^P_PRICE_LOW(2/08/10,2/08/10-14D,,,,"PRICE","INTRA")&lt;/Q&gt;&lt;R&gt;1&lt;/R&gt;&lt;C&gt;1&lt;/C&gt;&lt;D xsi:type="xsd:double"&gt;19423.05&lt;/D&gt;&lt;/FQL&gt;&lt;FQL&gt;&lt;Q&gt;180458^P_PRICE_HIGH(2/09/10,2/09/10-14D,,,,"PRICE","INTRA")&lt;/Q&gt;&lt;R&gt;1&lt;/R&gt;&lt;C&gt;1&lt;/C&gt;&lt;D xsi:type="xsd:double"&gt;21561.56&lt;/D&gt;&lt;/FQL&gt;&lt;FQL&gt;&lt;Q&gt;180458^P_PRICE_LOW(2/09/10,2/09/10-14D,,,,"PRICE","INTRA")&lt;/Q&gt;&lt;R&gt;1&lt;/R&gt;&lt;C&gt;1&lt;/C&gt;&lt;D xsi:type="xsd:double"&gt;19423.05&lt;/D&gt;&lt;/FQL&gt;&lt;FQL&gt;&lt;Q&gt;180458^P_PRICE_HIGH(2/10/10,2/10/10-14D,,,,"PRICE","INTRA")&lt;/Q&gt;&lt;R&gt;1&lt;/R&gt;&lt;C&gt;1&lt;/C&gt;&lt;D xsi:type="xsd:double"&gt;21272.26&lt;/D&gt;&lt;/FQL&gt;&lt;FQL&gt;&lt;Q&gt;180458^P_PRICE_LOW(2/10/10,2/10/10-14D,,,,"PRICE","INTRA")&lt;/Q&gt;&lt;R&gt;1&lt;/R&gt;&lt;C&gt;1&lt;/C&gt;&lt;D xsi:type="xsd:double"&gt;19423.05&lt;/D&gt;&lt;/FQL&gt;&lt;FQL&gt;&lt;Q&gt;180458^P_PRICE_HIGH(2/11/10,2/11/10-14D,,,,"PRICE","INTRA")&lt;/Q&gt;&lt;R&gt;1&lt;/R&gt;&lt;C&gt;1&lt;/C&gt;&lt;D xsi:type="xsd:double"&gt;20780.5&lt;/D&gt;&lt;/FQL&gt;&lt;FQL&gt;&lt;Q&gt;180458^P_PRICE_LOW(2/11/10,2/11/10-14D,,,,"PRICE","INTRA")&lt;/Q&gt;&lt;R&gt;1&lt;/R&gt;&lt;C&gt;1&lt;/C&gt;&lt;D xsi:type="xsd:double"&gt;19423.05&lt;/D&gt;&lt;/FQL&gt;&lt;FQL&gt;&lt;Q&gt;180458^P_PRICE_HIGH(2/12/10,2/12/10-14D,,,,"PRICE","INTRA")&lt;/Q&gt;&lt;R&gt;1&lt;/R&gt;&lt;C&gt;1&lt;/C&gt;&lt;D xsi:type="xsd:double"&gt;20780.5&lt;/D&gt;&lt;/FQL&gt;&lt;FQL&gt;&lt;Q&gt;180458^P_PRICE_LOW(2/12/10,2/12/10-14D,,,,"PRICE","INTRA")&lt;/Q&gt;&lt;R&gt;1&lt;/R&gt;&lt;C&gt;1&lt;/C&gt;&lt;D xsi:type="xsd:double"&gt;19423.05&lt;/D&gt;&lt;/FQL&gt;&lt;FQL&gt;&lt;Q&gt;180458^P_PRICE_HIGH(2/17/10,2/17/10-14D,,,,"PRICE","INTRA")&lt;/Q&gt;&lt;R&gt;1&lt;/R&gt;&lt;C&gt;1&lt;/C&gt;&lt;D xsi:type="xsd:double"&gt;20780.5&lt;/D&gt;&lt;/FQL&gt;&lt;FQL&gt;&lt;Q&gt;180458^P_PRICE_LOW(2/17/10,2/17/10-14D,,,,"PRICE","INTRA")&lt;/Q&gt;&lt;R&gt;1&lt;/R&gt;&lt;C&gt;1&lt;/C&gt;&lt;D xsi:type="xsd:double"&gt;19423.05&lt;/D&gt;&lt;/FQL&gt;&lt;FQL&gt;&lt;Q&gt;180458^P_PRICE_HIGH(2/18/10,2/18/10-14D,,,,"PRICE","INTRA")&lt;/Q&gt;&lt;R&gt;1&lt;/R&gt;&lt;C&gt;1&lt;/C&gt;&lt;D xsi:type="xsd:double"&gt;20780.5&lt;/D&gt;&lt;/FQL&gt;&lt;FQL&gt;&lt;Q&gt;180458^P_PRICE_LOW(2/18/10,2/18/10-14D,,,,"PRICE","INTRA")&lt;/Q&gt;&lt;R&gt;1&lt;/R&gt;&lt;C&gt;1&lt;/C&gt;&lt;D xsi:type="xsd:double"&gt;19423.05&lt;/D&gt;&lt;/FQL&gt;&lt;FQL&gt;&lt;Q&gt;180458^P_PRICE_HIGH(2/19/10,2/19/10-14D,,,,"PRICE","INTRA")&lt;/Q&gt;&lt;R&gt;1&lt;/R&gt;&lt;C&gt;1&lt;/C&gt;&lt;D xsi:type="xsd:double"&gt;20780.5&lt;/D&gt;&lt;/FQL&gt;&lt;FQL&gt;&lt;Q&gt;180458^P_PRICE_LOW(2/19/10,2/19/10-14D,,,,"PRICE","INTRA")&lt;/Q&gt;&lt;R&gt;1&lt;/R&gt;&lt;C&gt;1&lt;/C&gt;&lt;D xsi:type="xsd:double"&gt;19423.05&lt;/D&gt;&lt;/FQL&gt;&lt;FQL&gt;&lt;Q&gt;180458^P_PRICE_HIGH(2/22/10,2/22/10-14D,,,,"PRICE","INTRA")&lt;/Q&gt;&lt;R&gt;1&lt;/R&gt;&lt;C&gt;1&lt;/C&gt;&lt;D xsi:type="xsd:double"&gt;20780.5&lt;/D&gt;&lt;/FQL&gt;&lt;FQL&gt;&lt;Q&gt;180458^P_PRICE_LOW(2/22/10,2/22/10-14D,,,,"PRICE","INTRA")&lt;/Q&gt;&lt;R&gt;1&lt;/R&gt;&lt;C&gt;1&lt;/C&gt;&lt;D xsi:type="xsd:double"&gt;19423.05&lt;/D&gt;&lt;/FQL&gt;&lt;FQL&gt;&lt;Q&gt;180458^P_PRICE_HIGH(2/23/10,2/23/10-14D,,,,"PRICE","INTRA")&lt;/Q&gt;&lt;R&gt;1&lt;/R&gt;&lt;C&gt;1&lt;/C&gt;&lt;D xsi:type="xsd:double"&gt;20780.5&lt;/D&gt;&lt;/FQL&gt;&lt;FQL&gt;&lt;Q&gt;180458^P_PRICE_LOW(2/23/10,2/23/10-14D,,,,"PRICE","INTRA")&lt;/Q&gt;&lt;R&gt;1&lt;/R&gt;&lt;C&gt;1&lt;/C&gt;&lt;D xsi:type="xsd:double"&gt;19423.05&lt;/D&gt;&lt;/FQL&gt;&lt;FQL&gt;&lt;Q&gt;180458^P_PRICE_HIGH(2/24/10,2/24/10-14D,,,,"PRICE","INTRA")&lt;/Q&gt;&lt;R&gt;1&lt;/R&gt;&lt;C&gt;1&lt;/C&gt;&lt;D xsi:type="xsd:double"&gt;20780.5&lt;/D&gt;&lt;/FQL&gt;&lt;FQL&gt;&lt;Q&gt;180458^P_PRICE_LOW(2/24/10,2/24/10-14D,,,,"PRICE","INTRA")&lt;/Q&gt;&lt;R&gt;1&lt;/R&gt;&lt;C&gt;1&lt;/C&gt;&lt;D xsi:type="xsd:double"&gt;19423.05&lt;/D&gt;&lt;/FQL&gt;&lt;FQL&gt;&lt;Q&gt;180458^P_PRICE_HIGH(2/25/10,2/25/10-14D,,,,"PRICE","INTRA")&lt;/Q&gt;&lt;R&gt;1&lt;/R&gt;&lt;C&gt;1&lt;/C&gt;&lt;D xsi:type="xsd:double"&gt;20780.5&lt;/D&gt;&lt;/FQL&gt;&lt;FQL&gt;&lt;Q&gt;180458^P_PRICE_LOW(2/25/10,2/25/10-14D,,,,"PRICE","INTRA")&lt;/Q&gt;&lt;R&gt;1&lt;/R&gt;&lt;C&gt;1&lt;/C&gt;&lt;D xsi:type="xsd:double"&gt;19423.05&lt;/D&gt;&lt;/FQL&gt;&lt;FQL&gt;&lt;Q&gt;180458^P_PRICE_HIGH(2/26/10,2/26/10-14D,,,,"PRICE","INTRA")&lt;/Q&gt;&lt;R&gt;1&lt;/R&gt;&lt;C&gt;1&lt;/C&gt;&lt;D xsi:type="xsd:double"&gt;20711.75&lt;/D&gt;&lt;/FQL&gt;&lt;FQL&gt;&lt;Q&gt;180458^P_PRICE_LOW(2/26/10,2/26/10-14D,,,,"PRICE","INTRA")&lt;/Q&gt;&lt;R&gt;1&lt;/R&gt;&lt;C&gt;1&lt;/C&gt;&lt;D xsi:type="xsd:double"&gt;19423.05&lt;/D&gt;&lt;/FQL&gt;&lt;FQL&gt;&lt;Q&gt;180458^P_PRICE_HIGH(3/01/10,3/01/10-14D,,,,"PRICE","INTRA")&lt;/Q&gt;&lt;R&gt;1&lt;/R&gt;&lt;C&gt;1&lt;/C&gt;&lt;D xsi:type="xsd:double"&gt;21056.93&lt;/D&gt;&lt;/FQL&gt;&lt;FQL&gt;&lt;Q&gt;180458^P_PRICE_LOW(3/01/10,3/01/10-14D,,,,"PRICE","INTRA")&lt;/Q&gt;&lt;R&gt;1&lt;/R&gt;&lt;C&gt;1&lt;/C&gt;&lt;D xsi:type="xsd:double"&gt;19423.05&lt;/D&gt;&lt;/FQL&gt;&lt;FQL&gt;&lt;Q&gt;180458^P_PRICE_HIGH(3/02/10,3/02/10-14D,,,,"PRICE","INTRA")&lt;/Q&gt;&lt;R&gt;1&lt;/R&gt;&lt;C&gt;1&lt;/C&gt;&lt;D xsi:type="xsd:double"&gt;21056.93&lt;/D&gt;&lt;/FQL&gt;&lt;FQL&gt;&lt;Q&gt;180458^P_PRICE_LOW(3/02/10,3/02/10-14D,,,,"PRICE","INTRA")&lt;/Q&gt;&lt;R&gt;1&lt;/R&gt;&lt;C&gt;1&lt;/C&gt;&lt;D xsi:type="xsd:double"&gt;19423.05&lt;/D&gt;&lt;/FQL&gt;&lt;FQL&gt;&lt;Q&gt;180458^P_PRICE_HIGH(3/03/10,3/03/10-14D,,,,"PRICE","INTRA")&lt;/Q&gt;&lt;R&gt;1&lt;/R&gt;&lt;C&gt;1&lt;/C&gt;&lt;D xsi:type="xsd:double"&gt;21056.93&lt;/D&gt;&lt;/FQL&gt;&lt;FQL&gt;&lt;Q&gt;180458^P_PRICE_LOW(3/03/10,3/03/10-14D,,,,"PRICE","INTRA")&lt;/Q&gt;&lt;R&gt;1&lt;/R&gt;&lt;C&gt;1&lt;/C&gt;&lt;D xsi:type="xsd:double"&gt;19461.2&lt;/D&gt;&lt;/FQL&gt;&lt;FQL&gt;&lt;Q&gt;180458^P_PRICE_HIGH(3/04/10,3/04/10-14D,,,,"PRICE","INTRA")&lt;/Q&gt;&lt;R&gt;1&lt;/R&gt;&lt;C&gt;1&lt;/C&gt;&lt;D xsi:type="xsd:double"&gt;21056.93&lt;/D&gt;&lt;/FQL&gt;&lt;FQL&gt;&lt;Q&gt;180458^P_PRICE_LOW(3/04/10,3/04/10-14D,,,,"PRICE","INTRA")&lt;/Q&gt;&lt;R&gt;1&lt;/R&gt;&lt;C&gt;1&lt;/C&gt;&lt;D xsi:type="xsd:double"&gt;19681.54&lt;/D&gt;&lt;/FQL&gt;&lt;FQL&gt;&lt;Q&gt;180458^P_PRICE_HIGH(3/05/10,3/05/10-14D,,,,"PRICE","INTRA")&lt;/Q&gt;&lt;R&gt;1&lt;/R&gt;&lt;C&gt;1&lt;/C&gt;&lt;D xsi:type="xsd:double"&gt;21056.93&lt;/D&gt;&lt;/FQL&gt;&lt;FQL&gt;&lt;Q&gt;180458^P_PRICE_LOW(3/05/10,3/05/10-14D,,,,"PRICE","INTRA")&lt;/Q&gt;&lt;R&gt;1&lt;/R&gt;&lt;C&gt;1&lt;/C&gt;&lt;D xsi:type="xsd:double"&gt;19874.55&lt;/D&gt;&lt;/FQL&gt;&lt;FQL&gt;&lt;Q&gt;180458^P_PRICE_HIGH(3/08/10,3/08/10-14D,,,,"PRICE","INTRA")&lt;/Q&gt;&lt;R&gt;1&lt;/R&gt;&lt;C&gt;1&lt;/C&gt;&lt;D xsi:type="xsd:double"&gt;21257.09&lt;/D&gt;&lt;/FQL&gt;&lt;FQL&gt;&lt;Q&gt;180458^P_PRICE_LOW(3/08/10,3/08/10-14D,,,,"PRICE","INTRA")&lt;/Q&gt;&lt;R&gt;1&lt;/R&gt;&lt;C&gt;1&lt;/C&gt;&lt;D xsi:type="xsd:double"&gt;19874.55&lt;/D&gt;&lt;/FQL&gt;&lt;FQL&gt;&lt;Q&gt;180458^P_PRICE_HIGH(3/09/10,3/09/10-14D,,,,"PRICE","INTRA")&lt;/Q&gt;&lt;R&gt;1&lt;/R&gt;&lt;C&gt;1&lt;/C&gt;&lt;D xsi:type="xsd:double"&gt;21277.66&lt;/D&gt;&lt;/FQL&gt;&lt;FQL&gt;&lt;Q&gt;180458^P_PRICE_LOW(3/09/10,3/09/10-14D,,,,"PRICE","INTRA")&lt;/Q&gt;&lt;R&gt;1&lt;/R&gt;&lt;C&gt;1&lt;/C&gt;&lt;D xsi:type="xsd:double"&gt;19874.55&lt;/D&gt;&lt;/FQL&gt;&lt;FQL&gt;&lt;Q&gt;180458^P_PRICE_HIGH(3/10/10,3/10/10-14D,,,,"PRICE","INTRA")&lt;/Q&gt;&lt;R&gt;1&lt;/R&gt;&lt;C&gt;1&lt;/C&gt;&lt;D xsi:type="xsd:double"&gt;21293.52&lt;/D&gt;&lt;/FQL&gt;&lt;FQL&gt;&lt;Q&gt;180458^P_PRICE_LOW(3/10/10,3/10/10-14D,,,,"PRICE","INTRA")&lt;/Q&gt;&lt;R&gt;1&lt;/R&gt;&lt;C&gt;1&lt;/C&gt;&lt;D xsi:type="xsd:double"&gt;19874.55&lt;/D&gt;&lt;/FQL&gt;&lt;FQL&gt;&lt;Q&gt;180458^P_PRICE_HIGH(3/11/10,3/11/10-14D,,,,"PRICE","INTRA")&lt;/Q&gt;&lt;R&gt;1&lt;/R&gt;&lt;C&gt;1&lt;/C&gt;&lt;D xsi:type="xsd:double"&gt;21333.06&lt;/D&gt;&lt;/FQL&gt;&lt;FQL&gt;&lt;Q&gt;180458^P_PRICE_LOW(3/11/10,3/11/10-14D,,,,"PRICE","INTRA")&lt;/Q&gt;&lt;R&gt;1&lt;/R&gt;&lt;C&gt;1&lt;/C&gt;&lt;D xsi:type="xsd:double"&gt;19874.55&lt;/D&gt;&lt;/FQL&gt;&lt;FQL&gt;&lt;Q&gt;180458^P_PRICE_HIGH(3/12/10,3/12/10-14D,,,,"PRICE","INTRA")&lt;/Q&gt;&lt;R&gt;1&lt;/R&gt;&lt;C&gt;1&lt;/C&gt;&lt;D xsi:type="xsd:double"&gt;21333.06&lt;/D&gt;&lt;/FQL&gt;&lt;FQL&gt;&lt;Q&gt;180458^P_PRICE_LOW(3/12/10,3/12/10-14D,,,,"PRICE","INTRA")&lt;/Q&gt;&lt;R&gt;1&lt;/R&gt;&lt;C&gt;1&lt;/C&gt;&lt;D xsi:type="xsd:double"&gt;20120.1&lt;/D&gt;&lt;/FQL&gt;&lt;FQL&gt;&lt;Q&gt;180458^P_PRICE_HIGH(3/15/10,3/15/10-14D,,,,"PRICE","INTRA")&lt;/Q&gt;&lt;R&gt;1&lt;/R&gt;&lt;C&gt;1&lt;/C&gt;&lt;D xsi:type="xsd:double"&gt;21333.06&lt;/D&gt;&lt;/FQL&gt;&lt;FQL&gt;&lt;Q&gt;180458^P_PRICE_LOW(3/15/10,3/15/10-14D,,,,"PRICE","INTRA")&lt;/Q&gt;&lt;R&gt;1&lt;/R&gt;&lt;C&gt;1&lt;/C&gt;&lt;D xsi:type="xsd:double"&gt;20120.1&lt;/D&gt;&lt;/FQL&gt;&lt;FQL&gt;&lt;Q&gt;180458^P_PRICE_HIGH(3/16/10,3/16/10-14D,,,,"PRICE","INTRA")&lt;/Q&gt;&lt;R&gt;1&lt;/R&gt;&lt;C&gt;1&lt;/C&gt;&lt;D xsi:type="xsd:double"&gt;21333.06&lt;/D&gt;&lt;/FQL&gt;&lt;FQL&gt;&lt;Q&gt;180458^P_PRICE_LOW(3/16/10,3/16/10-14D,,,,"PRICE","INTRA")&lt;/Q&gt;&lt;R&gt;1&lt;/R&gt;&lt;C&gt;1&lt;/C&gt;&lt;D xsi:type="xsd:double"&gt;20261.98&lt;/D&gt;&lt;/FQL&gt;&lt;FQL&gt;&lt;Q&gt;180458^P_PRICE_HIGH(3/17/10,3/17/10-14D,,,,"PRICE","INTRA")&lt;/Q&gt;&lt;R&gt;1&lt;/R&gt;&lt;C&gt;1&lt;/C&gt;&lt;D xsi:type="xsd:double"&gt;21440.18&lt;/D&gt;&lt;/FQL&gt;&lt;FQL&gt;&lt;Q&gt;180458^P_PRICE_LOW(3/17/10,3/17/10-14D,,,,"PRICE","INTRA")&lt;/Q&gt;&lt;R&gt;1&lt;/R&gt;&lt;C&gt;1&lt;/C&gt;&lt;D xsi:type="xsd:double"&gt;20261.98&lt;/D&gt;&lt;/FQL&gt;&lt;FQL&gt;&lt;Q&gt;180458^P_PRICE_HIGH(3/18/10,3/18/10-14D,,,,"PRICE","INTRA")&lt;/Q&gt;&lt;R&gt;1&lt;/R&gt;&lt;C&gt;1&lt;/C&gt;&lt;D xsi:type="xsd:double"&gt;21440.81&lt;/D&gt;&lt;/FQL&gt;&lt;FQL&gt;&lt;Q&gt;180458^P_PRICE_LOW(3/18/10,3/18/10-14D,,,,"PRICE","INTRA")&lt;/Q&gt;&lt;R&gt;1&lt;/R&gt;&lt;C&gt;1&lt;/C&gt;&lt;D xsi:type="xsd:double"&gt;20567.58&lt;/D&gt;&lt;/FQL&gt;&lt;FQL&gt;&lt;Q&gt;180458^P_PRICE_HIGH(3/19/10,3/19/10-14D,,,,"PRICE","INTRA")&lt;/Q&gt;&lt;R&gt;1&lt;/R&gt;&lt;C&gt;1&lt;/C&gt;&lt;D xsi:type="xsd:double"&gt;21440.81&lt;/D&gt;&lt;/FQL&gt;&lt;FQL&gt;&lt;Q&gt;180458^P_PRICE_LOW(3/19/10,3/19/10-14D,,,,"PRICE","INTRA")&lt;/Q&gt;&lt;R&gt;1&lt;/R&gt;&lt;C&gt;1&lt;/C&gt;&lt;D xsi:type="xsd:double"&gt;20575.78&lt;/D&gt;&lt;/FQL&gt;&lt;FQL&gt;&lt;Q&gt;180458^P_PRICE_HIGH(3/22/10,3/22/10-14D,,,,"PRICE","INTRA")&lt;/Q&gt;&lt;R&gt;1&lt;/R&gt;&lt;C&gt;1&lt;/C&gt;&lt;D xsi:type="xsd:double"&gt;21440.81&lt;/D&gt;&lt;/FQL&gt;&lt;FQL&gt;&lt;Q&gt;180458^P_PRICE_LOW(3/22/10,3/22/10-14D,,,,"PRICE","INTRA")&lt;/Q&gt;&lt;R&gt;1&lt;/R&gt;&lt;C&gt;1&lt;/C&gt;&lt;D xsi:type="xsd:double"&gt;20575.78&lt;/D&gt;&lt;/FQL&gt;&lt;FQL&gt;&lt;Q&gt;180458^P_PRICE_HIGH(3/23/10,3/23/10-14D,,,,"PRICE","INTRA")&lt;/Q&gt;&lt;R&gt;1&lt;/R&gt;&lt;C&gt;1&lt;/C&gt;&lt;D xsi:type="xsd:double"&gt;21440.81&lt;/D&gt;&lt;/FQL&gt;&lt;FQL&gt;&lt;Q&gt;180458^P_PRICE_LOW(3/23/10,3/23/10-14D,,,,"PRICE","INTRA")&lt;/Q&gt;&lt;R&gt;1&lt;/R&gt;&lt;C&gt;1&lt;/C&gt;&lt;D xsi:type="xsd:double"&gt;20575.78&lt;/D&gt;&lt;/FQL&gt;&lt;FQL&gt;&lt;Q&gt;180458^P_PRICE_HIGH(3/24/10,3/24/10-14D,,,,"PRICE","INTRA")&lt;/Q&gt;&lt;R&gt;1&lt;/R&gt;&lt;C&gt;1&lt;/C&gt;&lt;D xsi:type="xsd:double"&gt;21440.81&lt;/D&gt;&lt;/FQL&gt;&lt;FQL&gt;&lt;Q&gt;180458^P_PRICE_LOW(3/24/10,3/24/10-14D,,,,"PRICE","INTRA")&lt;/Q&gt;&lt;R&gt;1&lt;/R&gt;&lt;C&gt;1&lt;/C&gt;&lt;D xsi:type="xsd:double"&gt;20575.78&lt;/D&gt;&lt;/FQL&gt;&lt;FQL&gt;&lt;Q&gt;180458^P_PRICE_HIGH(3/25/10,3/25/10-14D,,,,"PRICE","INTRA")&lt;/Q&gt;&lt;R&gt;1&lt;/R&gt;&lt;C&gt;1&lt;/C&gt;&lt;D xsi:type="xsd:double"&gt;21440.81&lt;/D&gt;&lt;/FQL&gt;&lt;FQL&gt;&lt;Q&gt;180458^P_PRICE_LOW(3/25/10,3/25/10-14D,,,,"PRICE","INTRA")&lt;/Q&gt;&lt;R&gt;1&lt;/R&gt;&lt;C&gt;1&lt;/C&gt;&lt;D xsi:type="xsd:double"&gt;20654.94&lt;/D&gt;&lt;/FQL&gt;&lt;FQL&gt;&lt;Q&gt;180458^P_PRICE_HIGH(3/26/10,3/26/10-14D,,,,"PRICE","INTRA")&lt;/Q&gt;&lt;R&gt;1&lt;/R&gt;&lt;C&gt;1&lt;/C&gt;&lt;D xsi:type="xsd:double"&gt;21440.81&lt;/D&gt;&lt;/FQL&gt;&lt;FQL&gt;&lt;Q&gt;180458^P_PRICE_LOW(3/26/10,3/26/10-14D,,,,"PRICE","INTRA")&lt;/Q&gt;&lt;R&gt;1&lt;/R&gt;&lt;C&gt;1&lt;/C&gt;&lt;D xsi:type="xsd:double"&gt;20659.28&lt;/D&gt;&lt;/FQL&gt;&lt;FQL&gt;&lt;Q&gt;180458^P_PRICE_HIGH(3/29/10,3/29/10-14D,,,,"PRICE","INTRA")&lt;/Q&gt;&lt;R&gt;1&lt;/R&gt;&lt;C&gt;1&lt;/C&gt;&lt;D xsi:type="xsd:double"&gt;21440.81&lt;/D&gt;&lt;/FQL&gt;&lt;FQL&gt;&lt;Q&gt;180458^P_PRICE_LOW(3/29/10,3/29/10-14D,,,,"PRICE","INTRA")&lt;/Q&gt;&lt;R&gt;1&lt;/R&gt;&lt;C&gt;1&lt;/C&gt;&lt;D xsi:type="xsd:double"&gt;20659.28&lt;/D&gt;&lt;/FQL&gt;&lt;FQL&gt;&lt;Q&gt;180458^P_PRICE_HIGH(3/30/10,3/30/10-14D,,,,"PRICE","INTRA")&lt;/Q&gt;&lt;R&gt;1&lt;/R&gt;&lt;C&gt;1&lt;/C&gt;&lt;D xsi:type="xsd:double"&gt;21450.98&lt;/D&gt;&lt;/FQL&gt;&lt;FQL&gt;&lt;Q&gt;180458^P_PRICE_LOW(3/30/10,3/30/10-14D,,,,"PRICE","INTRA")&lt;/Q&gt;&lt;R&gt;1&lt;/R&gt;&lt;C&gt;1&lt;/C&gt;&lt;D xsi:type="xsd:double"&gt;20659.28&lt;/D&gt;&lt;/FQL&gt;&lt;FQL&gt;&lt;Q&gt;180458^P_PRICE_HIGH(3/31/10,3/31/10-14D,,,,"PRICE","INTRA")&lt;/Q&gt;&lt;R&gt;1&lt;/R&gt;&lt;C&gt;1&lt;/C&gt;&lt;D xsi:type="xsd:double"&gt;21450.98&lt;/D&gt;&lt;/FQL&gt;&lt;FQL&gt;&lt;Q&gt;180458^P_PRICE_LOW(3/31/10,3/31/10-14D,,,,"PRICE","INTRA")&lt;/Q&gt;&lt;R&gt;1&lt;/R&gt;&lt;C&gt;1&lt;/C&gt;&lt;D xsi:type="xsd:double"&gt;20659.28&lt;/D&gt;&lt;/FQL&gt;&lt;FQL&gt;&lt;Q&gt;180458^P_PRICE_HIGH(4/01/10,4/01/10-14D,,,,"PRICE","INTRA")&lt;/Q&gt;&lt;R&gt;1&lt;/R&gt;&lt;C&gt;1&lt;/C&gt;&lt;D xsi:type="xsd:double"&gt;21547.66&lt;/D&gt;&lt;/FQL&gt;&lt;FQL&gt;&lt;Q&gt;180458^P_PRICE_LOW(4/01/10,4/01/10-14D,,,,"PRICE","INTRA")&lt;/Q&gt;&lt;R&gt;1&lt;/R&gt;&lt;C&gt;1&lt;/C&gt;&lt;D xsi:type="xsd:double"&gt;20659.28&lt;/D&gt;&lt;/FQL&gt;&lt;FQL&gt;&lt;Q&gt;180458^P_PRICE_HIGH(4/07/10,4/07/10-14D,,,,"PRICE","INTRA")&lt;/Q&gt;&lt;R&gt;1&lt;/R&gt;&lt;C&gt;1&lt;/C&gt;&lt;D xsi:type="xsd:double"&gt;21935.41&lt;/D&gt;&lt;/FQL&gt;&lt;FQL&gt;&lt;Q&gt;180458^P_PRICE_LOW(4/07/10,4/07/10-14D,,,,"PRICE","INTRA")&lt;/Q&gt;&lt;R&gt;1&lt;/R&gt;&lt;C&gt;1&lt;/C&gt;&lt;D xsi:type="xsd:double"&gt;20659.28&lt;/D&gt;&lt;/FQL&gt;&lt;FQL&gt;&lt;Q&gt;180458^P_PRICE_HIGH(4/08/10,4/08/10-14D,,,,"PRICE","INTRA")&lt;/Q&gt;&lt;R&gt;1&lt;/R&gt;&lt;C&gt;1&lt;/C&gt;&lt;D xsi:type="xsd:double"&gt;21949.25&lt;/D&gt;&lt;/FQL&gt;&lt;FQL&gt;&lt;Q&gt;180458^P_PRICE_LOW(4/08/10,4/08/10-14D,,,,"PRICE","INTRA")&lt;/Q&gt;&lt;R&gt;1&lt;/R&gt;&lt;C&gt;1&lt;/C&gt;&lt;D xsi:type="xsd:double"&gt;20659.28&lt;/D&gt;&lt;/FQL&gt;&lt;FQL&gt;&lt;Q&gt;180458^P_PRICE_HIGH(4/09/10,4/09/10-14D,,,,"PRICE","INTRA")&lt;/Q&gt;&lt;R&gt;1&lt;/R&gt;&lt;C&gt;1&lt;/C&gt;&lt;D xsi:type="xsd:double"&gt;22249.23&lt;/D&gt;&lt;/FQL&gt;&lt;FQL&gt;&lt;Q&gt;180458^P_PRICE_LOW(4/09/10,4/09/10-14D,,,,"PRICE","INTRA")&lt;/Q&gt;&lt;R&gt;1&lt;/R&gt;&lt;C&gt;1&lt;/C&gt;&lt;D xsi:type="xsd:double"&gt;20659.28&lt;/D&gt;&lt;/FQL&gt;&lt;FQL&gt;&lt;Q&gt;180458^P_PRICE_HIGH(4/12/10,4/12/10-14D,,,,"PRICE","INTRA")&lt;/Q&gt;&lt;R&gt;1&lt;/R&gt;&lt;C&gt;1&lt;/C&gt;&lt;D xsi:type="xsd:double"&gt;22388.77&lt;/D&gt;&lt;/FQL&gt;&lt;FQL&gt;&lt;Q&gt;180458^P_PRICE_LOW(4/12/10,4/12/10-14D,,,,"PRICE","INTRA")&lt;/Q&gt;&lt;R&gt;1&lt;/R&gt;&lt;C&gt;1&lt;/C&gt;&lt;D xsi:type="xsd:double"&gt;20659.28&lt;/D&gt;&lt;/FQL&gt;&lt;FQL&gt;&lt;Q&gt;180458^P_PRICE_HIGH(4/13/10,4/13/10-14D,,,,"PRICE","INTRA")&lt;/Q&gt;&lt;R&gt;1&lt;/R&gt;&lt;C&gt;1&lt;/C&gt;&lt;D xsi:type="xsd:double"&gt;22388.77&lt;/D&gt;&lt;/FQL&gt;&lt;FQL&gt;&lt;Q&gt;180458^P_PRICE_LOW(4/13/10,4/13/10-14D,,,,"PRICE","INTRA")&lt;/Q&gt;&lt;R&gt;1&lt;/R&gt;&lt;C&gt;1&lt;/C&gt;&lt;D xsi:type="xsd:double"&gt;20659.28&lt;/D&gt;&lt;/FQL&gt;&lt;FQL&gt;&lt;Q&gt;180458^P_PRICE_HIGH(4/14/10,4/14/10-14D,,,,"PRICE","INTRA")&lt;/Q&gt;&lt;R&gt;1&lt;/R&gt;&lt;C&gt;1&lt;/C&gt;&lt;D xsi:type="xsd:double"&gt;22388.77&lt;/D&gt;&lt;/FQL&gt;&lt;FQL&gt;&lt;Q&gt;180458^P_PRICE_LOW(4/14/10,4/14/10-14D,,,,"PRICE","INTRA")&lt;/Q&gt;&lt;R&gt;1&lt;/R&gt;&lt;C&gt;1&lt;/C&gt;&lt;D xsi:type="xsd:double"&gt;20659.28&lt;/D&gt;&lt;/FQL&gt;&lt;FQL&gt;&lt;Q&gt;180458^P_PRICE_HIGH(4/15/10,4/15/10-14D,,,,"PRICE","INTRA")&lt;/Q&gt;&lt;R&gt;1&lt;/R&gt;&lt;C&gt;1&lt;/C&gt;&lt;D xsi:type="xsd:double"&gt;22388.77&lt;/D&gt;&lt;/FQL&gt;&lt;FQL&gt;&lt;Q&gt;180458^P_PRICE_LOW(4/15/10,4/15/10-14D,,,,"PRICE","INTRA")&lt;/Q&gt;&lt;R&gt;1&lt;/R&gt;&lt;C&gt;1&lt;/C&gt;&lt;D xsi:type="xsd:double"&gt;20659.28&lt;/D&gt;&lt;/FQL&gt;&lt;FQL&gt;&lt;Q&gt;180458^P_PRICE_HIGH(4/16/10,4/16/10-14D,,,,"PRICE","INTRA")&lt;/Q&gt;&lt;R&gt;1&lt;/R&gt;&lt;C&gt;1&lt;/C&gt;&lt;D xsi:type="xsd:double"&gt;22388.77&lt;/D&gt;&lt;/FQL&gt;&lt;FQL&gt;&lt;Q&gt;180458^P_PRICE_LOW(4/16/10,4/16/10-14D,,,,"PRICE","INTRA")&lt;/Q&gt;&lt;R&gt;1&lt;/R&gt;&lt;C&gt;1&lt;/C&gt;&lt;D xsi:type="xsd:double"&gt;20659.28&lt;/D&gt;&lt;/FQL&gt;&lt;FQL&gt;&lt;Q&gt;180458^P_PRICE_HIGH(4/19/10,4/19/10-14D,,,,"PRICE","INTRA")&lt;/Q&gt;&lt;R&gt;1&lt;/R&gt;&lt;C&gt;1&lt;/C&gt;&lt;D xsi:type="xsd:double"&gt;22388.77&lt;/D&gt;&lt;/FQL&gt;&lt;FQL&gt;&lt;Q&gt;180458^P_PRICE_LOW(4/19/10,4/19/10-14D,,,,"PRICE","INTRA")&lt;/Q&gt;&lt;R&gt;1&lt;/R&gt;&lt;C&gt;1&lt;/C&gt;&lt;D xsi:type="xsd:double"&gt;20659.28&lt;/D&gt;&lt;/FQL&gt;&lt;FQL&gt;&lt;Q&gt;180458^P_PRICE_HIGH(4/20/10,4/20/10-14D,,,,"PRICE","INTRA")&lt;/Q&gt;&lt;R&gt;1&lt;/R&gt;&lt;C&gt;1&lt;/C&gt;&lt;D xsi:type="xsd:double"&gt;22388.77&lt;/D&gt;&lt;/FQL&gt;&lt;FQL&gt;&lt;Q&gt;180458^P_PRICE_LOW(4/20/10,4/20/10-14D,,,,"PRICE","INTRA")&lt;/Q&gt;&lt;R&gt;1&lt;/R&gt;&lt;C&gt;1&lt;/C&gt;&lt;D xsi:type="xsd:double"&gt;20679.65&lt;/D&gt;&lt;/FQL&gt;&lt;FQL&gt;&lt;Q&gt;180458^P_PRICE_HIGH(4/21/10,4/21/10-14D,,,,"PRICE","INTRA")&lt;/Q&gt;&lt;R&gt;1&lt;/R&gt;&lt;C&gt;1&lt;/C&gt;&lt;D xsi:type="xsd:double"&gt;22388.77&lt;/D&gt;&lt;/FQL&gt;&lt;FQL&gt;&lt;Q&gt;180458^P_PRICE_LOW(4/21/10,4/21/10-14D,,,,"PRICE","INTRA")&lt;/Q&gt;&lt;R&gt;1&lt;/R&gt;&lt;C&gt;1&lt;/C&gt;&lt;D xsi:type="xsd:double"&gt;21125.91&lt;/D&gt;&lt;/FQL&gt;&lt;FQL&gt;&lt;Q&gt;180458^P_PRICE_HIGH(4/22/10,4/22/10-14D,,,,"PRICE","INTRA")&lt;/Q&gt;&lt;R&gt;1&lt;/R&gt;&lt;C&gt;1&lt;/C&gt;&lt;D xsi:type="xsd:double"&gt;22388.77&lt;/D&gt;&lt;/FQL&gt;&lt;FQL&gt;&lt;Q&gt;180458^P_PRICE_LOW(4/22/10,4/22/10-14D,,,,"PRICE","INTRA")&lt;/Q&gt;&lt;R&gt;1&lt;/R&gt;&lt;C&gt;1&lt;/C&gt;&lt;D xsi:type="xsd:double"&gt;21202.17&lt;/D&gt;&lt;/FQL&gt;&lt;FQL&gt;&lt;Q&gt;180458^P_PRICE_HIGH(4/23/10,4/23/10-14D,,,,"PRICE","INTRA")&lt;/Q&gt;&lt;R&gt;1&lt;/R&gt;&lt;C&gt;1&lt;/C&gt;&lt;D xsi:type="xsd:double"&gt;22388.77&lt;/D&gt;&lt;/FQL&gt;&lt;FQL&gt;&lt;Q&gt;180458^P_PRICE_LOW(4/23/10,4/23/10-14D,,,,"PRICE","INTRA")&lt;/Q&gt;&lt;R&gt;1&lt;/R&gt;&lt;C&gt;1&lt;/C&gt;&lt;D xsi:type="xsd:double"&gt;21206.74&lt;/D&gt;&lt;/FQL&gt;&lt;FQL&gt;&lt;Q&gt;180458^P_PRICE_HIGH(4/26/10,4/26/10-14D,,,,"PRICE","INTRA")&lt;/Q&gt;&lt;R&gt;1&lt;/R&gt;&lt;C&gt;1&lt;/C&gt;&lt;D xsi:type="xsd:double"&gt;22388.77&lt;/D&gt;&lt;/FQL&gt;&lt;FQL&gt;&lt;Q&gt;180458^P_PRICE_LOW(4/26/10,4/26/10-14D,,,,"PRICE","INTRA")&lt;/Q&gt;&lt;R&gt;1&lt;/R&gt;&lt;C&gt;1&lt;/C&gt;&lt;D xsi:type="xsd:double"&gt;21206.74&lt;/D&gt;&lt;/FQL&gt;&lt;FQL&gt;&lt;Q&gt;180458^P_PRICE_HIGH(4/27/10,4/27/10-14D,,,,"PRICE","INTRA")&lt;/Q&gt;&lt;R&gt;1&lt;/R&gt;&lt;C&gt;1&lt;/C&gt;&lt;D xsi:type="xsd:double"&gt;22388.77&lt;/D&gt;&lt;/FQL&gt;&lt;FQL&gt;&lt;Q&gt;180458^P_PRICE_LOW(4/27/10,4/27/10-14D,,,,"PRICE","INTRA")&lt;/Q&gt;&lt;R&gt;1&lt;/R&gt;&lt;C&gt;1&lt;/C&gt;&lt;D xsi:type="xsd:double"&gt;21206.74&lt;/D&gt;&lt;/FQL&gt;&lt;FQL&gt;&lt;Q&gt;180458^P_PRICE_HIGH(4/28/10,4/28/10-14D,,,,"PRICE","INTRA")&lt;/Q&gt;&lt;R&gt;1&lt;/R&gt;&lt;C&gt;1&lt;/C&gt;&lt;D xsi:type="xsd:double"&gt;22388.77&lt;/D&gt;&lt;/FQL&gt;&lt;FQL&gt;&lt;Q&gt;180458^P_PRICE_LOW(4/28/10,4/28/10-14D,,,,"PRICE","INTRA")&lt;/Q&gt;&lt;R&gt;1&lt;/R&gt;&lt;C&gt;1&lt;/C&gt;&lt;D xsi:type="xsd:double"&gt;20853.83&lt;/D&gt;&lt;/FQL&gt;&lt;FQL&gt;&lt;Q&gt;180458^P_PRICE_HIGH(4/29/10,4/29/10-14D,,,,"PRICE","INTRA")&lt;/Q&gt;&lt;R&gt;1&lt;/R&gt;&lt;C&gt;1&lt;/C&gt;&lt;D xsi:type="xsd:double"&gt;22388.77&lt;/D&gt;&lt;/FQL&gt;&lt;FQL&gt;&lt;Q&gt;180458^P_PRICE_LOW(4/29/10,4/29/10-14D,,,,"PRICE","INTRA")&lt;/Q&gt;&lt;R&gt;1&lt;/R&gt;&lt;C&gt;1&lt;/C&gt;&lt;D xsi:type="xsd:double"&gt;20763.34&lt;/D&gt;&lt;/FQL&gt;&lt;FQL&gt;&lt;Q&gt;180458^P_PRICE_HIGH(4/30/10,4/30/10-14D,,,,"PRICE","INTRA")&lt;/Q&gt;&lt;R&gt;1&lt;/R&gt;&lt;C&gt;1&lt;/C&gt;&lt;D xsi:type="xsd:double"&gt;22388.77&lt;/D&gt;&lt;/FQL&gt;&lt;FQL&gt;&lt;Q&gt;180458^P_PRICE_LOW(4/30/10,4/30/10-14D,,,,"PRICE","INTRA")&lt;/Q&gt;&lt;R&gt;1&lt;/R&gt;&lt;C&gt;1&lt;/C&gt;&lt;D xsi:type="xsd:double"&gt;20763.34&lt;/D&gt;&lt;/FQL&gt;&lt;FQL&gt;&lt;Q&gt;180458^P_PRICE_HIGH(5/03/10,5/03/10-14D,,,,"PRICE","INTRA")&lt;/Q&gt;&lt;R&gt;1&lt;/R&gt;&lt;C&gt;1&lt;/C&gt;&lt;D xsi:type="xsd:double"&gt;22337.89&lt;/D&gt;&lt;/FQL&gt;&lt;FQL&gt;&lt;Q&gt;180458^P_PRICE_LOW(5/03/10,5/03/10-14D,,,,"PRICE","INTRA")&lt;/Q&gt;&lt;R&gt;1&lt;/R&gt;&lt;C&gt;1&lt;/C&gt;&lt;D xsi:type="xsd:double"&gt;20763.34&lt;/D&gt;&lt;/FQL&gt;&lt;FQL&gt;&lt;Q&gt;180458^P_PRICE_HIGH(5/04/10,5/04/10-14D,,,,"PRICE","INTRA")&lt;/Q&gt;&lt;R&gt;1&lt;/R&gt;&lt;C&gt;1&lt;/C&gt;&lt;D xsi:type="xsd:double"&gt;22337.89&lt;/D&gt;&lt;/FQL&gt;&lt;FQL&gt;&lt;Q&gt;180458^P_PRICE_LOW(5/04/10,5/04/10-14D,,,,"PRICE","INTRA")&lt;/Q&gt;&lt;R&gt;1&lt;/R&gt;&lt;C&gt;1&lt;/C&gt;&lt;D xsi:type="xsd:double"&gt;20743.49&lt;/D&gt;&lt;/FQL&gt;&lt;FQL&gt;&lt;Q&gt;180458^P_PRICE_HIGH(5/05/10,5/05/10-14D,,,,"PRICE","INTRA")&lt;/Q&gt;&lt;R&gt;1&lt;/R&gt;&lt;C&gt;1&lt;/C&gt;&lt;D xsi:type="xsd:double"&gt;22337.89&lt;/D&gt;&lt;/FQL&gt;&lt;FQL&gt;&lt;Q&gt;180458^P_PRICE_LOW(5/05/10,5/05/10-14D,,,,"PRICE","INTRA")&lt;/Q&gt;&lt;R&gt;1&lt;/R&gt;&lt;C&gt;1&lt;/C&gt;&lt;D xsi:type="xsd:double"&gt;20293.23&lt;/D&gt;&lt;/FQL&gt;&lt;FQL&gt;&lt;Q&gt;180458^P_PRICE_HIGH(5/06/10,5/06/10-14D,,,,"PRICE","INTRA")&lt;/Q&gt;&lt;R&gt;1&lt;/R&gt;&lt;C&gt;1&lt;/C&gt;&lt;D xsi:type="xsd:double"&gt;22111.99&lt;/D&gt;&lt;/FQL&gt;&lt;FQL&gt;&lt;Q&gt;180458^P_PRICE_LOW(5/06/10,5/06/10-14D,,,,"PRICE","INTRA")&lt;/Q&gt;&lt;R&gt;1&lt;/R&gt;&lt;C&gt;1&lt;/C&gt;&lt;D xsi:type="xsd:double"&gt;19888.49&lt;/D&gt;&lt;/FQL&gt;&lt;FQL&gt;&lt;Q&gt;180458^P_PRICE_HIGH(5/07/10,5/07/10-14D,,,,"PRICE","INTRA")&lt;/Q&gt;&lt;R&gt;1&lt;/R&gt;&lt;C&gt;1&lt;/C&gt;&lt;D xsi:type="xsd:double"&gt;21740.64&lt;/D&gt;&lt;/FQL&gt;&lt;FQL&gt;&lt;Q&gt;180458^P_PRICE_LOW(5/07/10,5/07/10-14D,,,,"PRICE","INTRA")&lt;/Q&gt;&lt;R&gt;1&lt;/R&gt;&lt;C&gt;1&lt;/C&gt;&lt;D xsi:type="xsd:double"&gt;19699.5&lt;/D&gt;&lt;/FQL&gt;&lt;FQL&gt;&lt;Q&gt;180458^P_PRICE_HIGH(5/10/10,5/10/10-14D,,,,"PRICE","INTRA")&lt;/Q&gt;&lt;R&gt;1&lt;/R&gt;&lt;C&gt;1&lt;/C&gt;&lt;D xsi:type="xsd:double"&gt;21740.64&lt;/D&gt;&lt;/FQL&gt;&lt;FQL&gt;&lt;Q&gt;180458^P_PRICE_LOW(5/10/10,5/10/10-14D,,,,"PRICE","INTRA")&lt;/Q&gt;&lt;R&gt;1&lt;/R&gt;&lt;C&gt;1&lt;/C&gt;&lt;D xsi:type="xsd:double"&gt;19699.5&lt;/D&gt;&lt;/FQL&gt;&lt;FQL&gt;&lt;Q&gt;180458^P_PRICE_HIGH(5/11/10,5/11/10-14D,,,,"PRICE","INTRA")&lt;/Q&gt;&lt;R&gt;1&lt;/R&gt;&lt;C&gt;1&lt;/C&gt;&lt;D xsi:type="xsd:double"&gt;21740.64&lt;/D&gt;&lt;/FQL&gt;&lt;FQL&gt;&lt;Q&gt;180458^P_PRICE_LOW(5/11/10,5/11/10-14D,,,,"PRICE","INTRA")&lt;/Q&gt;&lt;R&gt;1&lt;/R&gt;&lt;C&gt;1&lt;/C&gt;&lt;D xsi:type="xsd:double"&gt;19699.5&lt;/D&gt;&lt;/FQL&gt;&lt;FQL&gt;&lt;Q&gt;180458^P_PRICE_HIGH(5/12/10,5/12/10-14D,,,,"PRICE","INTRA")&lt;/Q&gt;&lt;R&gt;1&lt;/R&gt;&lt;C&gt;1&lt;/C&gt;&lt;D xsi:type="xsd:double"&gt;21617.85&lt;/D&gt;&lt;/FQL&gt;&lt;FQL&gt;&lt;Q&gt;180458^P_PRICE_LOW(5/12/10,5/12/10-14D,,,,"PRICE","INTRA")&lt;/Q&gt;&lt;R&gt;1&lt;/R&gt;&lt;C&gt;1&lt;/C&gt;&lt;D xsi:type="xsd:double"&gt;19699.5&lt;/D&gt;&lt;/FQL&gt;&lt;FQL&gt;&lt;Q&gt;180458^P_PRICE_HIGH(5/13/10,5/13/10-14D,,,,"PRICE","INTRA")&lt;/Q&gt;&lt;R&gt;1&lt;/R&gt;&lt;C&gt;1&lt;/C&gt;&lt;D xsi:type="xsd:double"&gt;21617.85&lt;/D&gt;&lt;/FQL&gt;&lt;FQL&gt;&lt;Q&gt;180458^P_PRICE_LOW(5/13/10,5/13/10-14D,,,,"PRICE","INTRA")&lt;/Q&gt;&lt;R&gt;1&lt;/R&gt;&lt;C&gt;1&lt;/C&gt;&lt;D xsi:type="xsd:double"&gt;19699.5&lt;/D&gt;&lt;/FQL&gt;&lt;FQL&gt;&lt;Q&gt;180458^P_PRICE_HIGH(5/14/10,5/14/10-14D,,,,"PRICE","INTRA")&lt;/Q&gt;&lt;R&gt;1&lt;/R&gt;&lt;C&gt;1&lt;/C&gt;&lt;D xsi:type="xsd:double"&gt;21617.85&lt;/D&gt;&lt;/FQL&gt;&lt;FQL&gt;&lt;Q&gt;180458^P_PRICE_LOW(5/14/10,5/14/10-14D,,,,"PRICE","INTRA")&lt;/Q&gt;&lt;R&gt;1&lt;/R&gt;&lt;C&gt;1&lt;/C&gt;&lt;D xsi:type="xsd:double"&gt;19699.5&lt;/D&gt;&lt;/FQL&gt;&lt;FQL&gt;&lt;Q&gt;180458^P_PRICE_HIGH(5/17/10,5/17/10-14D,,,,"PRICE","INTRA")&lt;/Q&gt;&lt;R&gt;1&lt;/R&gt;&lt;C&gt;1&lt;/C&gt;&lt;D xsi:type="xsd:double"&gt;21383.21&lt;/D&gt;&lt;/FQL&gt;&lt;FQL&gt;&lt;Q&gt;180458^P_PRICE_LOW(5/17/10,5/17/10-14D,,,,"PRICE","INTRA")&lt;/Q&gt;&lt;R&gt;1&lt;/R&gt;&lt;C&gt;1&lt;/C&gt;&lt;D xsi:type="xsd:double"&gt;19593.5&lt;/D&gt;&lt;/FQL&gt;&lt;FQL&gt;&lt;Q&gt;180458^P_PRICE_HIGH(5/18/10,5/18/10-14D,,,,"PRICE","INTRA")&lt;/Q&gt;&lt;R&gt;1&lt;/R&gt;&lt;C&gt;1&lt;/C&gt;&lt;D xsi:type="xsd:double"&gt;21121.52&lt;/D&gt;&lt;/FQL&gt;&lt;FQL&gt;&lt;Q&gt;180458^P_PRICE_LOW(5/18/10,5/18/10-14D,,,,"PRICE","INTRA")&lt;/Q&gt;&lt;R&gt;1&lt;/R&gt;&lt;C&gt;1&lt;/C&gt;&lt;D xsi:type="xsd:double"&gt;19593.5&lt;/D&gt;&lt;/FQL&gt;&lt;FQL&gt;&lt;Q&gt;180458^P_PRICE_HIGH(5/19/10,5/19/10-14D,,,,"PRICE","INTRA")&lt;/Q&gt;&lt;R&gt;1&lt;/R&gt;&lt;C&gt;1&lt;/C&gt;&lt;D xsi:type="xsd:double"&gt;21121.52&lt;/D&gt;&lt;/FQL&gt;&lt;FQL&gt;&lt;Q&gt;180458^P_PRICE_LOW(5/19/10,5/19/10-14D,,,,"PRICE","INTRA")&lt;/Q&gt;&lt;R&gt;1&lt;/R&gt;&lt;C&gt;1&lt;/C&gt;&lt;D xsi:type="xsd:double"&gt;19546.22&lt;/D&gt;&lt;/FQL&gt;&lt;FQL&gt;&lt;Q&gt;180458^P_PRICE_HIGH(5/20/10,5/20/10-14D,,,,"PRICE","INTRA")&lt;/Q&gt;&lt;R&gt;1&lt;/R&gt;&lt;C&gt;1&lt;/C&gt;&lt;D xsi:type="xsd:double"&gt;21121.52&lt;/D&gt;&lt;/FQL&gt;&lt;FQL&gt;&lt;Q&gt;180458^P_PRICE_LOW(5/20/10,5/20/10-14D,,,,"PRICE","INTRA")&lt;/Q&gt;&lt;R&gt;1&lt;/R&gt;&lt;C&gt;1&lt;/C&gt;&lt;D xsi:type="xsd:double"&gt;19276.46&lt;/D&gt;&lt;/FQL&gt;&lt;FQL&gt;&lt;Q&gt;180458^P_PRICE_HIGH(5/24/10,5/24/10-14D,,,,"PRICE","INTRA")&lt;/Q&gt;&lt;R&gt;1&lt;/R&gt;&lt;C&gt;1&lt;/C&gt;&lt;D xsi:type="xsd:double"&gt;21011.95&lt;/D&gt;&lt;/FQL&gt;&lt;FQL&gt;&lt;Q&gt;180458^P_PRICE_LOW(5/24/10,5/24/10-14D,,,,"PRICE","INTRA")&lt;/Q&gt;&lt;R&gt;1&lt;/R&gt;&lt;C&gt;1&lt;/C&gt;&lt;D xsi:type="xsd:double"&gt;19276.46&lt;/D&gt;&lt;/FQL&gt;&lt;FQL&gt;&lt;Q&gt;180458^P_PRICE_HIGH(5/25/10,5/25/10-14D,,,,"PRICE","INTRA")&lt;/Q&gt;&lt;R&gt;1&lt;/R&gt;&lt;C&gt;1&lt;/C&gt;&lt;D xsi:type="xsd:double"&gt;21011.95&lt;/D&gt;&lt;/FQL&gt;&lt;FQL&gt;&lt;Q&gt;180458^P_PRICE_LOW(5/25/10,5/25/10-14D,,,,"PRICE","INTRA")&lt;/Q&gt;&lt;R&gt;1&lt;/R&gt;&lt;C&gt;1&lt;/C&gt;&lt;D xsi:type="xsd:double"&gt;18974.52&lt;/D&gt;&lt;/FQL&gt;&lt;FQL&gt;&lt;Q&gt;180458^P_PRICE_HIGH(5/26/10,5/26/10-14D,,,,"PRICE","INTRA")&lt;/Q&gt;&lt;R&gt;1&lt;/R&gt;&lt;C&gt;1&lt;/C&gt;&lt;D xsi:type="xsd:double"&gt;20526.58&lt;/D&gt;&lt;/FQL&gt;&lt;FQL&gt;&lt;Q&gt;180458^P_PRICE_LOW(5/26/10,5/26/10-14D,,,,"PRICE","INTRA")&lt;/Q&gt;&lt;R&gt;1&lt;/R&gt;&lt;C&gt;1&lt;/C&gt;&lt;D xsi:type="xsd:double"&gt;18974.52&lt;/D&gt;&lt;/FQL&gt;&lt;FQL&gt;&lt;Q&gt;180458^P_PRICE_HIGH(5/27/10,5/27/10-14D,,,,"PRICE","INTRA")&lt;/Q&gt;&lt;R&gt;1&lt;/R&gt;&lt;C&gt;1&lt;/C&gt;&lt;D xsi:type="xsd:double"&gt;20526.58&lt;/D&gt;&lt;/FQL&gt;&lt;FQL&gt;&lt;Q&gt;180458^P_PRICE_LOW(5/27/10,5/27/10-14D,,,,"PRICE","INTRA")&lt;/Q&gt;&lt;R&gt;1&lt;/R&gt;&lt;C&gt;1&lt;/C&gt;&lt;D xsi:type="xsd:double"&gt;18971.52&lt;/D&gt;&lt;/FQL&gt;&lt;FQL&gt;&lt;Q&gt;180458^P_PRICE_HIGH(5/28/10,5/28/10-14D,,,,"PRICE","INTRA")&lt;/Q&gt;&lt;R&gt;1&lt;/R&gt;&lt;C&gt;1&lt;/C&gt;&lt;D xsi:type="xsd:double"&gt;20526.58&lt;/D&gt;&lt;/FQL&gt;&lt;FQL&gt;&lt;Q&gt;180458^P_PRICE_LOW(5/28/10,5/28/10-14D,,,,"PRICE","INTRA")&lt;/Q&gt;&lt;R&gt;1&lt;/R&gt;&lt;C&gt;1&lt;/C&gt;&lt;D xsi:type="xsd:double"&gt;18971.52&lt;/D&gt;&lt;/FQL&gt;&lt;FQL&gt;&lt;Q&gt;180458^P_PRICE_HIGH(5/31/10,5/31/10-14D,,,,"PRICE","INTRA")&lt;/Q&gt;&lt;R&gt;1&lt;/R&gt;&lt;C&gt;1&lt;/C&gt;&lt;D xsi:type="xsd:double"&gt;20526.58&lt;/D&gt;&lt;/FQL&gt;&lt;FQL&gt;&lt;Q&gt;180458^P_PRICE_LOW(5/31/10,5/31/10-14D,,,,"PRICE","INTRA")&lt;/Q&gt;&lt;R&gt;1&lt;/R&gt;&lt;C&gt;1&lt;/C&gt;&lt;D xsi:type="xsd:double"&gt;18971.52&lt;/D&gt;&lt;/FQL&gt;&lt;FQL&gt;&lt;Q&gt;180458^P_PRICE_HIGH(6/01/10,6/01/10-14D,,,,"PRICE","INTRA")&lt;/Q&gt;&lt;R&gt;1&lt;/R&gt;&lt;C&gt;1&lt;/C&gt;&lt;D xsi:type="xsd:double"&gt;20526.58&lt;/D&gt;&lt;/FQL&gt;&lt;FQL&gt;&lt;Q&gt;180458^P_PRICE_LOW(6/01/10,6/01/10-14D,,,,"PRICE","INTRA")&lt;/Q&gt;&lt;R&gt;1&lt;/R&gt;&lt;C&gt;1&lt;/C&gt;&lt;D xsi:type="xsd:double"&gt;18971.52&lt;/D&gt;&lt;/FQL&gt;&lt;FQL&gt;&lt;Q&gt;180458^P_PRICE_HIGH(6/02/10,6/02/10-14D,,,,"PRICE","INTRA")&lt;/Q&gt;&lt;R&gt;1&lt;/R&gt;&lt;C&gt;1&lt;/C&gt;&lt;D xsi:type="xsd:double"&gt;20526.58&lt;/D&gt;&lt;/FQL&gt;&lt;FQL&gt;&lt;Q&gt;180458^P_PRICE_LOW(6/02/10,6/02/10-14D,,,,"PRICE","INTRA")&lt;/Q&gt;&lt;R&gt;1&lt;/R&gt;&lt;C&gt;1&lt;/C&gt;&lt;D xsi:type="xsd:double"&gt;18971.52&lt;/D&gt;&lt;/FQL&gt;&lt;FQL&gt;&lt;Q&gt;180458^P_PRICE_HIGH(6/03/10,6/03/10-14D,,,,"PRICE","INTRA")&lt;/Q&gt;&lt;R&gt;1&lt;/R&gt;&lt;C&gt;1&lt;/C&gt;&lt;D xsi:type="xsd:double"&gt;20526.58&lt;/D&gt;&lt;/FQL&gt;&lt;FQL&gt;&lt;Q&gt;180458^P_PRICE_LOW(6/03/10,6/03/10-14D,,,,"PRICE","INTRA")&lt;/Q&gt;&lt;R&gt;1&lt;/R&gt;&lt;C&gt;1&lt;/C&gt;&lt;D xsi:type="xsd:double"&gt;18971.52&lt;/D&gt;&lt;/FQL&gt;&lt;FQL&gt;&lt;Q&gt;180458^P_PRICE_HIGH(6/04/10,6/04/10-14D,,,,"PRICE","INTRA")&lt;/Q&gt;&lt;R&gt;1&lt;/R&gt;&lt;C&gt;1&lt;/C&gt;&lt;D xsi:type="xsd:double"&gt;20352.8&lt;/D&gt;&lt;/FQL&gt;&lt;FQL&gt;&lt;Q&gt;180458^P_PRICE_LOW(6/04/10,6/04/10-14D,,,,"PRICE","INTRA")&lt;/Q&gt;&lt;R&gt;1&lt;/R&gt;&lt;C&gt;1&lt;/C&gt;&lt;D xsi:type="xsd:double"&gt;18971.52&lt;/D&gt;&lt;/FQL&gt;&lt;FQL&gt;&lt;Q&gt;180458^P_PRICE_HIGH(6/07/10,6/07/10-14D,,,,"PRICE","INTRA")&lt;/Q&gt;&lt;R&gt;1&lt;/R&gt;&lt;C&gt;1&lt;/C&gt;&lt;D xsi:type="xsd:double"&gt;20013.33&lt;/D&gt;&lt;/FQL&gt;&lt;FQL&gt;&lt;Q&gt;180458^P_PRICE_LOW(6/07/10,6/07/10-14D,,,,"PRICE","INTRA")&lt;/Q&gt;&lt;R&gt;1&lt;/R&gt;&lt;C&gt;1&lt;/C&gt;&lt;D xsi:type="xsd:double"&gt;18971.52&lt;/D&gt;&lt;/FQL&gt;&lt;FQL&gt;&lt;Q&gt;180458^P_PRICE_HIGH(6/08/10,6/08/10-14D,,,,"PRICE","INTRA")&lt;/Q&gt;&lt;R&gt;1&lt;/R&gt;&lt;C&gt;1&lt;/C&gt;&lt;D xsi:type="xsd:double"&gt;20013.33&lt;/D&gt;&lt;/FQL&gt;&lt;FQL&gt;&lt;Q&gt;180458^P_PRICE_LOW(6/08/10,6/08/10-14D,,,,"PRICE","INTRA")&lt;/Q&gt;&lt;R&gt;1&lt;/R&gt;&lt;C&gt;1&lt;/C&gt;&lt;D xsi:type="xsd:double"&gt;18971.52&lt;/D&gt;&lt;/FQL&gt;&lt;FQL&gt;&lt;Q&gt;180458^P_PRICE_HIGH(6/09/10,6/09/10-14D,,,,"PRICE","INTRA")&lt;/Q&gt;&lt;R&gt;1&lt;/R&gt;&lt;C&gt;1&lt;/C&gt;&lt;D xsi:type="xsd:double"&gt;19910.06&lt;/D&gt;&lt;/FQL&gt;&lt;FQL&gt;&lt;Q&gt;180458^P_PRICE_LOW(6/09/10,6/09/10-14D,,,,"PRICE","INTRA")&lt;/Q&gt;&lt;R&gt;1&lt;/R&gt;&lt;C&gt;1&lt;/C&gt;&lt;D xsi:type="xsd:double"&gt;18971.52&lt;/D&gt;&lt;/FQL&gt;&lt;FQL&gt;&lt;Q&gt;180458^P_PRICE_HIGH(6/10/10,6/10/10-14D,,,,"PRICE","INTRA")&lt;/Q&gt;&lt;R&gt;1&lt;/R&gt;&lt;C&gt;1&lt;/C&gt;&lt;D xsi:type="xsd:double"&gt;19910.06&lt;/D&gt;&lt;/FQL&gt;&lt;FQL&gt;&lt;Q&gt;180458^P_PRICE_LOW(6/10/10,6/10/10-14D,,,,"PRICE","INTRA")&lt;/Q&gt;&lt;R&gt;1&lt;/R&gt;&lt;C&gt;1&lt;/C&gt;&lt;D xsi:type="xsd:double"&gt;18971.52&lt;/D&gt;&lt;/FQL&gt;&lt;FQL&gt;&lt;Q&gt;180458^P_PRICE_HIGH(6/11/10,6/11/10-14D,,,,"PRICE","INTRA")&lt;/Q&gt;&lt;R&gt;1&lt;/R&gt;&lt;C&gt;1&lt;/C&gt;&lt;D xsi:type="xsd:double"&gt;19995.64&lt;/D&gt;&lt;/FQL&gt;&lt;FQL&gt;&lt;Q&gt;180458^P_PRICE_LOW(6/11/10,6/11/10-14D,,,,"PRICE","INTRA")&lt;/Q&gt;&lt;R&gt;1&lt;/R&gt;&lt;C&gt;1&lt;/C&gt;&lt;D xsi:type="xsd:double"&gt;18971.52&lt;/D&gt;&lt;/FQL&gt;&lt;FQL&gt;&lt;Q&gt;180458^P_PRICE_HIGH(6/14/10,6/14/10-14D,,,,"PRICE","INTRA")&lt;/Q&gt;&lt;R&gt;1&lt;/R&gt;&lt;C&gt;1&lt;/C&gt;&lt;D xsi:type="xsd:double"&gt;20102.55&lt;/D&gt;&lt;/FQL&gt;&lt;FQL&gt;&lt;Q&gt;180458^P_PRICE_LOW(6/14/10,6/14/10-14D,,,,"PRICE","INTRA")&lt;/Q&gt;&lt;R&gt;1&lt;/R&gt;&lt;C&gt;1&lt;/C&gt;&lt;D xsi:type="xsd:double"&gt;18971.52&lt;/D&gt;&lt;/FQL&gt;&lt;FQL&gt;&lt;Q&gt;180458^P_PRICE_HIGH(6/15/10,6/15/10-14D,,,,"PRICE","INTRA")&lt;/Q&gt;&lt;R&gt;1&lt;/R&gt;&lt;C&gt;1&lt;/C&gt;&lt;D xsi:type="xsd:double"&gt;20142.1&lt;/D&gt;&lt;/FQL&gt;&lt;FQL&gt;&lt;Q&gt;180458^P_PRICE_LOW(6/15/10,6/15/10-14D,,,,"PRICE","INTRA")&lt;/Q&gt;&lt;R&gt;1&lt;/R&gt;&lt;C&gt;1&lt;/C&gt;&lt;D xsi:type="xsd:double"&gt;18971.52&lt;/D&gt;&lt;/FQL&gt;&lt;FQL&gt;&lt;Q&gt;180458^P_PRICE_HIGH(6/17/10,6/17/10-14D,,,,"PRICE","INTRA")&lt;/Q&gt;&lt;R&gt;1&lt;/R&gt;&lt;C&gt;1&lt;/C&gt;&lt;D xsi:type="xsd:double"&gt;20201.81&lt;/D&gt;&lt;/FQL&gt;&lt;FQL&gt;&lt;Q&gt;180458^P_PRICE_LOW(6/17/10,6/17/10-14D,,,,"PRICE","INTRA")&lt;/Q&gt;&lt;R&gt;1&lt;/R&gt;&lt;C&gt;1&lt;/C&gt;&lt;D xsi:type="xsd:double"&gt;18971.52&lt;/D&gt;&lt;/FQL&gt;&lt;FQL&gt;&lt;Q&gt;180458^P_PRICE_HIGH(6/18/10,6/18/10-14D,,,,"PRICE","INTRA")&lt;/Q&gt;&lt;R&gt;1&lt;/R&gt;&lt;C&gt;1&lt;/C&gt;&lt;D xsi:type="xsd:double"&gt;20315.42&lt;/D&gt;&lt;/FQL&gt;&lt;FQL&gt;&lt;Q&gt;180458^P_PRICE_LOW(6/18/10,6/18/10-14D,,,,"PRICE","INTRA")&lt;/Q&gt;&lt;R&gt;1&lt;/R&gt;&lt;C&gt;1&lt;/C&gt;&lt;D xsi:type="xsd:double"&gt;19211.67&lt;/D&gt;&lt;/FQL&gt;&lt;FQL&gt;&lt;Q&gt;180458^P_PRICE_HIGH(6/21/10,6/21/10-14D,,,,"PRICE","INTRA")&lt;/Q&gt;&lt;R&gt;1&lt;/R&gt;&lt;C&gt;1&lt;/C&gt;&lt;D xsi:type="xsd:double"&gt;20938.33&lt;/D&gt;&lt;/FQL&gt;&lt;FQL&gt;&lt;Q&gt;180458^P_PRICE_LOW(6/21/10,6/21/10-14D,,,,"PRICE","INTRA")&lt;/Q&gt;&lt;R&gt;1&lt;/R&gt;&lt;C&gt;1&lt;/C&gt;&lt;D xsi:type="xsd:double"&gt;19211.67&lt;/D&gt;&lt;/FQL&gt;&lt;FQL&gt;&lt;Q&gt;180458^P_PRICE_HIGH(6/22/10,6/22/10-14D,,,,"PRICE","INTRA")&lt;/Q&gt;&lt;R&gt;1&lt;/R&gt;&lt;C&gt;1&lt;/C&gt;&lt;D xsi:type="xsd:double"&gt;20957.09&lt;/D&gt;&lt;/FQL&gt;&lt;FQL&gt;&lt;Q&gt;180458^P_PRICE_LOW(6/22/10,6/22/10-14D,,,,"PRICE","INTRA")&lt;/Q&gt;&lt;R&gt;1&lt;/R&gt;&lt;C&gt;1&lt;/C&gt;&lt;D xsi:type="xsd:double"&gt;19211.67&lt;/D&gt;&lt;/FQL&gt;&lt;FQL&gt;&lt;Q&gt;180458^P_PRICE_HIGH(6/23/10,6/23/10-14D,,,,"PRICE","INTRA")&lt;/Q&gt;&lt;R&gt;1&lt;/R&gt;&lt;C&gt;1&lt;/C&gt;&lt;D xsi:type="xsd:double"&gt;20957.09&lt;/D&gt;&lt;/FQL&gt;&lt;FQL&gt;&lt;Q&gt;180458^P_PRICE_LOW(6/23/10,6/23/10-14D,,,,"PRICE","INTRA")&lt;/Q&gt;&lt;R&gt;1&lt;/R&gt;&lt;C&gt;1&lt;/C&gt;&lt;D xsi:type="xsd:double"&gt;19211.67&lt;/D&gt;&lt;/</t>
        </r>
      </text>
    </comment>
    <comment ref="A89" authorId="0" shapeId="0">
      <text>
        <r>
          <rPr>
            <b/>
            <sz val="9"/>
            <color indexed="81"/>
            <rFont val="Tahoma"/>
            <charset val="1"/>
          </rPr>
          <t>FQL&gt;&lt;FQL&gt;&lt;Q&gt;180458^P_PRICE_HIGH(6/24/10,6/24/10-14D,,,,"PRICE","INTRA")&lt;/Q&gt;&lt;R&gt;1&lt;/R&gt;&lt;C&gt;1&lt;/C&gt;&lt;D xsi:type="xsd:double"&gt;20957.09&lt;/D&gt;&lt;/FQL&gt;&lt;FQL&gt;&lt;Q&gt;180458^P_PRICE_LOW(6/24/10,6/24/10-14D,,,,"PRICE","INTRA")&lt;/Q&gt;&lt;R&gt;1&lt;/R&gt;&lt;C&gt;1&lt;/C&gt;&lt;D xsi:type="xsd:double"&gt;19211.67&lt;/D&gt;&lt;/FQL&gt;&lt;FQL&gt;&lt;Q&gt;180458^P_PRICE_HIGH(6/25/10,6/25/10-14D,,,,"PRICE","INTRA")&lt;/Q&gt;&lt;R&gt;1&lt;/R&gt;&lt;C&gt;1&lt;/C&gt;&lt;D xsi:type="xsd:double"&gt;20957.09&lt;/D&gt;&lt;/FQL&gt;&lt;FQL&gt;&lt;Q&gt;180458^P_PRICE_LOW(6/25/10,6/25/10-14D,,,,"PRICE","INTRA")&lt;/Q&gt;&lt;R&gt;1&lt;/R&gt;&lt;C&gt;1&lt;/C&gt;&lt;D xsi:type="xsd:double"&gt;19211.67&lt;/D&gt;&lt;/FQL&gt;&lt;FQL&gt;&lt;Q&gt;180458^P_PRICE_HIGH(6/28/10,6/28/10-14D,,,,"PRICE","INTRA")&lt;/Q&gt;&lt;R&gt;1&lt;/R&gt;&lt;C&gt;1&lt;/C&gt;&lt;D xsi:type="xsd:double"&gt;20957.09&lt;/D&gt;&lt;/FQL&gt;&lt;FQL&gt;&lt;Q&gt;180458^P_PRICE_LOW(6/28/10,6/28/10-14D,,,,"PRICE","INTRA")&lt;/Q&gt;&lt;R&gt;1&lt;/R&gt;&lt;C&gt;1&lt;/C&gt;&lt;D xsi:type="xsd:double"&gt;19211.67&lt;/D&gt;&lt;/FQL&gt;&lt;FQL&gt;&lt;Q&gt;180458^P_PRICE_HIGH(6/29/10,6/29/10-14D,,,,"PRICE","INTRA")&lt;/Q&gt;&lt;R&gt;1&lt;/R&gt;&lt;C&gt;1&lt;/C&gt;&lt;D xsi:type="xsd:double"&gt;20957.09&lt;/D&gt;&lt;/FQL&gt;&lt;FQL&gt;&lt;Q&gt;180458^P_PRICE_LOW(6/29/10,6/29/10-14D,,,,"PRICE","INTRA")&lt;/Q&gt;&lt;R&gt;1&lt;/R&gt;&lt;C&gt;1&lt;/C&gt;&lt;D xsi:type="xsd:double"&gt;19333.1&lt;/D&gt;&lt;/FQL&gt;&lt;FQL&gt;&lt;Q&gt;180458^P_PRICE_HIGH(6/30/10,6/30/10-14D,,,,"PRICE","INTRA")&lt;/Q&gt;&lt;R&gt;1&lt;/R&gt;&lt;C&gt;1&lt;/C&gt;&lt;D xsi:type="xsd:double"&gt;20957.09&lt;/D&gt;&lt;/FQL&gt;&lt;FQL&gt;&lt;Q&gt;180458^P_PRICE_LOW(6/30/10,6/30/10-14D,,,,"PRICE","INTRA")&lt;/Q&gt;&lt;R&gt;1&lt;/R&gt;&lt;C&gt;1&lt;/C&gt;&lt;D xsi:type="xsd:double"&gt;19383.89&lt;/D&gt;&lt;/FQL&gt;&lt;FQL&gt;&lt;Q&gt;180458^P_PRICE_HIGH(7/02/10,7/02/10-14D,,,,"PRICE","INTRA")&lt;/Q&gt;&lt;R&gt;1&lt;/R&gt;&lt;C&gt;1&lt;/C&gt;&lt;D xsi:type="xsd:double"&gt;20957.09&lt;/D&gt;&lt;/FQL&gt;&lt;FQL&gt;&lt;Q&gt;180458^P_PRICE_LOW(7/02/10,7/02/10-14D,,,,"PRICE","INTRA")&lt;/Q&gt;&lt;R&gt;1&lt;/R&gt;&lt;C&gt;1&lt;/C&gt;&lt;D xsi:type="xsd:double"&gt;19517.61&lt;/D&gt;&lt;/FQL&gt;&lt;FQL&gt;&lt;Q&gt;180458^P_PRICE_HIGH(7/05/10,7/05/10-14D,,,,"PRICE","INTRA")&lt;/Q&gt;&lt;R&gt;1&lt;/R&gt;&lt;C&gt;1&lt;/C&gt;&lt;D xsi:type="xsd:double"&gt;20957.09&lt;/D&gt;&lt;/FQL&gt;&lt;FQL&gt;&lt;Q&gt;180458^P_PRICE_LOW(7/05/10,7/05/10-14D,,,,"PRICE","INTRA")&lt;/Q&gt;&lt;R&gt;1&lt;/R&gt;&lt;C&gt;1&lt;/C&gt;&lt;D xsi:type="xsd:double"&gt;19793.47&lt;/D&gt;&lt;/FQL&gt;&lt;FQL&gt;&lt;Q&gt;180458^P_PRICE_HIGH(7/06/10,7/06/10-14D,,,,"PRICE","INTRA")&lt;/Q&gt;&lt;R&gt;1&lt;/R&gt;&lt;C&gt;1&lt;/C&gt;&lt;D xsi:type="xsd:double"&gt;20957.09&lt;/D&gt;&lt;/FQL&gt;&lt;FQL&gt;&lt;Q&gt;180458^P_PRICE_LOW(7/06/10,7/06/10-14D,,,,"PRICE","INTRA")&lt;/Q&gt;&lt;R&gt;1&lt;/R&gt;&lt;C&gt;1&lt;/C&gt;&lt;D xsi:type="xsd:double"&gt;19777.83&lt;/D&gt;&lt;/FQL&gt;&lt;FQL&gt;&lt;Q&gt;180458^P_PRICE_HIGH(7/07/10,7/07/10-14D,,,,"PRICE","INTRA")&lt;/Q&gt;&lt;R&gt;1&lt;/R&gt;&lt;C&gt;1&lt;/C&gt;&lt;D xsi:type="xsd:double"&gt;20957.09&lt;/D&gt;&lt;/FQL&gt;&lt;FQL&gt;&lt;Q&gt;180458^P_PRICE_LOW(7/07/10,7/07/10-14D,,,,"PRICE","INTRA")&lt;/Q&gt;&lt;R&gt;1&lt;/R&gt;&lt;C&gt;1&lt;/C&gt;&lt;D xsi:type="xsd:double"&gt;19777.83&lt;/D&gt;&lt;/FQL&gt;&lt;FQL&gt;&lt;Q&gt;180458^P_PRICE_HIGH(7/08/10,7/08/10-14D,,,,"PRICE","INTRA")&lt;/Q&gt;&lt;R&gt;1&lt;/R&gt;&lt;C&gt;1&lt;/C&gt;&lt;D xsi:type="xsd:double"&gt;20957.09&lt;/D&gt;&lt;/FQL&gt;&lt;FQL&gt;&lt;Q&gt;180458^P_PRICE_LOW(7/08/10,7/08/10-14D,,,,"PRICE","INTRA")&lt;/Q&gt;&lt;R&gt;1&lt;/R&gt;&lt;C&gt;1&lt;/C&gt;&lt;D xsi:type="xsd:double"&gt;19777.83&lt;/D&gt;&lt;/FQL&gt;&lt;FQL&gt;&lt;Q&gt;180458^P_PRICE_HIGH(7/09/10,7/09/10-14D,,,,"PRICE","INTRA")&lt;/Q&gt;&lt;R&gt;1&lt;/R&gt;&lt;C&gt;1&lt;/C&gt;&lt;D xsi:type="xsd:double"&gt;20957.09&lt;/D&gt;&lt;/FQL&gt;&lt;FQL&gt;&lt;Q&gt;180458^P_PRICE_LOW(7/09/10,7/09/10-14D,,,,"PRICE","INTRA")&lt;/Q&gt;&lt;R&gt;1&lt;/R&gt;&lt;C&gt;1&lt;/C&gt;&lt;D xsi:type="xsd:double"&gt;19777.83&lt;/D&gt;&lt;/FQL&gt;&lt;FQL&gt;&lt;Q&gt;180458^P_PRICE_HIGH(7/12/10,7/12/10-14D,,,,"PRICE","INTRA")&lt;/Q&gt;&lt;R&gt;1&lt;/R&gt;&lt;C&gt;1&lt;/C&gt;&lt;D xsi:type="xsd:double"&gt;20957.09&lt;/D&gt;&lt;/FQL&gt;&lt;FQL&gt;&lt;Q&gt;180458^P_PRICE_LOW(7/12/10,7/12/10-14D,,,,"PRICE","INTRA")&lt;/Q&gt;&lt;R&gt;1&lt;/R&gt;&lt;C&gt;1&lt;/C&gt;&lt;D xsi:type="xsd:double"&gt;19777.83&lt;/D&gt;&lt;/FQL&gt;&lt;FQL&gt;&lt;Q&gt;180458^P_PRICE_HIGH(7/13/10,7/13/10-14D,,,,"PRICE","INTRA")&lt;/Q&gt;&lt;R&gt;1&lt;/R&gt;&lt;C&gt;1&lt;/C&gt;&lt;D xsi:type="xsd:double"&gt;20957.09&lt;/D&gt;&lt;/FQL&gt;&lt;FQL&gt;&lt;Q&gt;180458^P_PRICE_LOW(7/13/10,7/13/10-14D,,,,"PRICE","INTRA")&lt;/Q&gt;&lt;R&gt;1&lt;/R&gt;&lt;C&gt;1&lt;/C&gt;&lt;D xsi:type="xsd:double"&gt;19777.83&lt;/D&gt;&lt;/FQL&gt;&lt;FQL&gt;&lt;Q&gt;180458^P_PRICE_HIGH(7/14/10,7/14/10-14D,,,,"PRICE","INTRA")&lt;/Q&gt;&lt;R&gt;1&lt;/R&gt;&lt;C&gt;1&lt;/C&gt;&lt;D xsi:type="xsd:double"&gt;20901.15&lt;/D&gt;&lt;/FQL&gt;&lt;FQL&gt;&lt;Q&gt;180458^P_PRICE_LOW(7/14/10,7/14/10-14D,,,,"PRICE","INTRA")&lt;/Q&gt;&lt;R&gt;1&lt;/R&gt;&lt;C&gt;1&lt;/C&gt;&lt;D xsi:type="xsd:double"&gt;19777.83&lt;/D&gt;&lt;/FQL&gt;&lt;FQL&gt;&lt;Q&gt;180458^P_PRICE_HIGH(7/15/10,7/15/10-14D,,,,"PRICE","INTRA")&lt;/Q&gt;&lt;R&gt;1&lt;/R&gt;&lt;C&gt;1&lt;/C&gt;&lt;D xsi:type="xsd:double"&gt;20901.15&lt;/D&gt;&lt;/FQL&gt;&lt;FQL&gt;&lt;Q&gt;180458^P_PRICE_LOW(7/15/10,7/15/10-14D,,,,"PRICE","INTRA")&lt;/Q&gt;&lt;R&gt;1&lt;/R&gt;&lt;C&gt;1&lt;/C&gt;&lt;D xsi:type="xsd:double"&gt;19777.83&lt;/D&gt;&lt;/FQL&gt;&lt;FQL&gt;&lt;Q&gt;180458^P_PRICE_HIGH(7/16/10,7/16/10-14D,,,,"PRICE","INTRA")&lt;/Q&gt;&lt;R&gt;1&lt;/R&gt;&lt;C&gt;1&lt;/C&gt;&lt;D xsi:type="xsd:double"&gt;20862.38&lt;/D&gt;&lt;/FQL&gt;&lt;FQL&gt;&lt;Q&gt;180458^P_PRICE_LOW(7/16/10,7/16/10-14D,,,,"PRICE","INTRA")&lt;/Q&gt;&lt;R&gt;1&lt;/R&gt;&lt;C&gt;1&lt;/C&gt;&lt;D xsi:type="xsd:double"&gt;19777.83&lt;/D&gt;&lt;/FQL&gt;&lt;FQL&gt;&lt;Q&gt;180458^P_PRICE_HIGH(7/19/10,7/19/10-14D,,,,"PRICE","INTRA")&lt;/Q&gt;&lt;R&gt;1&lt;/R&gt;&lt;C&gt;1&lt;/C&gt;&lt;D xsi:type="xsd:double"&gt;20862.38&lt;/D&gt;&lt;/FQL&gt;&lt;FQL&gt;&lt;Q&gt;180458^P_PRICE_LOW(7/19/10,7/19/10-14D,,,,"PRICE","INTRA")&lt;/Q&gt;&lt;R&gt;1&lt;/R&gt;&lt;C&gt;1&lt;/C&gt;&lt;D xsi:type="xsd:double"&gt;19777.83&lt;/D&gt;&lt;/FQL&gt;&lt;FQL&gt;&lt;Q&gt;180458^P_PRICE_HIGH(7/20/10,7/20/10-14D,,,,"PRICE","INTRA")&lt;/Q&gt;&lt;R&gt;1&lt;/R&gt;&lt;C&gt;1&lt;/C&gt;&lt;D xsi:type="xsd:double"&gt;20738.15&lt;/D&gt;&lt;/FQL&gt;&lt;FQL&gt;&lt;Q&gt;180458^P_PRICE_LOW(7/20/10,7/20/10-14D,,,,"PRICE","INTRA")&lt;/Q&gt;&lt;R&gt;1&lt;/R&gt;&lt;C&gt;1&lt;/C&gt;&lt;D xsi:type="xsd:double"&gt;19777.83&lt;/D&gt;&lt;/FQL&gt;&lt;FQL&gt;&lt;Q&gt;180458^P_PRICE_HIGH(7/21/10,7/21/10-14D,,,,"PRICE","INTRA")&lt;/Q&gt;&lt;R&gt;1&lt;/R&gt;&lt;C&gt;1&lt;/C&gt;&lt;D xsi:type="xsd:double"&gt;20722.22&lt;/D&gt;&lt;/FQL&gt;&lt;FQL&gt;&lt;Q&gt;180458^P_PRICE_LOW(7/21/10,7/21/10-14D,,,,"PRICE","INTRA")&lt;/Q&gt;&lt;R&gt;1&lt;/R&gt;&lt;C&gt;1&lt;/C&gt;&lt;D xsi:type="xsd:double"&gt;19777.83&lt;/D&gt;&lt;/FQL&gt;&lt;FQL&gt;&lt;Q&gt;180458^P_PRICE_HIGH(7/22/10,7/22/10-14D,,,,"PRICE","INTRA")&lt;/Q&gt;&lt;R&gt;1&lt;/R&gt;&lt;C&gt;1&lt;/C&gt;&lt;D xsi:type="xsd:double"&gt;20722.22&lt;/D&gt;&lt;/FQL&gt;&lt;FQL&gt;&lt;Q&gt;180458^P_PRICE_LOW(7/22/10,7/22/10-14D,,,,"PRICE","INTRA")&lt;/Q&gt;&lt;R&gt;1&lt;/R&gt;&lt;C&gt;1&lt;/C&gt;&lt;D xsi:type="xsd:double"&gt;19777.83&lt;/D&gt;&lt;/FQL&gt;&lt;FQL&gt;&lt;Q&gt;180458^P_PRICE_HIGH(7/23/10,7/23/10-14D,,,,"PRICE","INTRA")&lt;/Q&gt;&lt;R&gt;1&lt;/R&gt;&lt;C&gt;1&lt;/C&gt;&lt;D xsi:type="xsd:double"&gt;20847.85&lt;/D&gt;&lt;/FQL&gt;&lt;FQL&gt;&lt;Q&gt;180458^P_PRICE_LOW(7/23/10,7/23/10-14D,,,,"PRICE","INTRA")&lt;/Q&gt;&lt;R&gt;1&lt;/R&gt;&lt;C&gt;1&lt;/C&gt;&lt;D xsi:type="xsd:double"&gt;19777.83&lt;/D&gt;&lt;/FQL&gt;&lt;FQL&gt;&lt;Q&gt;180458^P_PRICE_HIGH(7/26/10,7/26/10-14D,,,,"PRICE","INTRA")&lt;/Q&gt;&lt;R&gt;1&lt;/R&gt;&lt;C&gt;1&lt;/C&gt;&lt;D xsi:type="xsd:double"&gt;20963.08&lt;/D&gt;&lt;/FQL&gt;&lt;FQL&gt;&lt;Q&gt;180458^P_PRICE_LOW(7/26/10,7/26/10-14D,,,,"PRICE","INTRA")&lt;/Q&gt;&lt;R&gt;1&lt;/R&gt;&lt;C&gt;1&lt;/C&gt;&lt;D xsi:type="xsd:double"&gt;19777.83&lt;/D&gt;&lt;/FQL&gt;&lt;FQL&gt;&lt;Q&gt;180458^P_PRICE_HIGH(7/27/10,7/27/10-14D,,,,"PRICE","INTRA")&lt;/Q&gt;&lt;R&gt;1&lt;/R&gt;&lt;C&gt;1&lt;/C&gt;&lt;D xsi:type="xsd:double"&gt;21008.78&lt;/D&gt;&lt;/FQL&gt;&lt;FQL&gt;&lt;Q&gt;180458^P_PRICE_LOW(7/27/10,7/27/10-14D,,,,"PRICE","INTRA")&lt;/Q&gt;&lt;R&gt;1&lt;/R&gt;&lt;C&gt;1&lt;/C&gt;&lt;D xsi:type="xsd:double"&gt;19800.23&lt;/D&gt;&lt;/FQL&gt;&lt;FQL&gt;&lt;Q&gt;180458^P_PRICE_HIGH(7/28/10,7/28/10-14D,,,,"PRICE","INTRA")&lt;/Q&gt;&lt;R&gt;1&lt;/R&gt;&lt;C&gt;1&lt;/C&gt;&lt;D xsi:type="xsd:double"&gt;21199.55&lt;/D&gt;&lt;/FQL&gt;&lt;FQL&gt;&lt;Q&gt;180458^P_PRICE_LOW(7/28/10,7/28/10-14D,,,,"PRICE","INTRA")&lt;/Q&gt;&lt;R&gt;1&lt;/R&gt;&lt;C&gt;1&lt;/C&gt;&lt;D xsi:type="xsd:double"&gt;20002.01&lt;/D&gt;&lt;/FQL&gt;&lt;FQL&gt;&lt;Q&gt;180458^P_PRICE_HIGH(7/29/10,7/29/10-14D,,,,"PRICE","INTRA")&lt;/Q&gt;&lt;R&gt;1&lt;/R&gt;&lt;C&gt;1&lt;/C&gt;&lt;D xsi:type="xsd:double"&gt;21199.55&lt;/D&gt;&lt;/FQL&gt;&lt;FQL&gt;&lt;Q&gt;180458^P_PRICE_LOW(7/29/10,7/29/10-14D,,,,"PRICE","INTRA")&lt;/Q&gt;&lt;R&gt;1&lt;/R&gt;&lt;C&gt;1&lt;/C&gt;&lt;D xsi:type="xsd:double"&gt;20007.88&lt;/D&gt;&lt;/FQL&gt;&lt;FQL&gt;&lt;Q&gt;180458^P_PRICE_HIGH(7/30/10,7/30/10-14D,,,,"PRICE","INTRA")&lt;/Q&gt;&lt;R&gt;1&lt;/R&gt;&lt;C&gt;1&lt;/C&gt;&lt;D xsi:type="xsd:double"&gt;21199.55&lt;/D&gt;&lt;/FQL&gt;&lt;FQL&gt;&lt;Q&gt;180458^P_PRICE_LOW(7/30/10,7/30/10-14D,,,,"PRICE","INTRA")&lt;/Q&gt;&lt;R&gt;1&lt;/R&gt;&lt;C&gt;1&lt;/C&gt;&lt;D xsi:type="xsd:double"&gt;20007.88&lt;/D&gt;&lt;/FQL&gt;&lt;FQL&gt;&lt;Q&gt;180458^P_PRICE_HIGH(8/02/10,8/02/10-14D,,,,"PRICE","INTRA")&lt;/Q&gt;&lt;R&gt;1&lt;/R&gt;&lt;C&gt;1&lt;/C&gt;&lt;D xsi:type="xsd:double"&gt;21439.22&lt;/D&gt;&lt;/FQL&gt;&lt;FQL&gt;&lt;Q&gt;180458^P_PRICE_LOW(8/02/10,8/02/10-14D,,,,"PRICE","INTRA")&lt;/Q&gt;&lt;R&gt;1&lt;/R&gt;&lt;C&gt;1&lt;/C&gt;&lt;D xsi:type="xsd:double"&gt;20007.88&lt;/D&gt;&lt;/FQL&gt;&lt;FQL&gt;&lt;Q&gt;180458^P_PRICE_HIGH(8/03/10,8/03/10-14D,,,,"PRICE","INTRA")&lt;/Q&gt;&lt;R&gt;1&lt;/R&gt;&lt;C&gt;1&lt;/C&gt;&lt;D xsi:type="xsd:double"&gt;21610.18&lt;/D&gt;&lt;/FQL&gt;&lt;FQL&gt;&lt;Q&gt;180458^P_PRICE_LOW(8/03/10,8/03/10-14D,,,,"PRICE","INTRA")&lt;/Q&gt;&lt;R&gt;1&lt;/R&gt;&lt;C&gt;1&lt;/C&gt;&lt;D xsi:type="xsd:double"&gt;20007.88&lt;/D&gt;&lt;/FQL&gt;&lt;FQL&gt;&lt;Q&gt;180458^P_PRICE_HIGH(8/04/10,8/04/10-14D,,,,"PRICE","INTRA")&lt;/Q&gt;&lt;R&gt;1&lt;/R&gt;&lt;C&gt;1&lt;/C&gt;&lt;D xsi:type="xsd:double"&gt;21621.82&lt;/D&gt;&lt;/FQL&gt;&lt;FQL&gt;&lt;Q&gt;180458^P_PRICE_LOW(8/04/10,8/04/10-14D,,,,"PRICE","INTRA")&lt;/Q&gt;&lt;R&gt;1&lt;/R&gt;&lt;C&gt;1&lt;/C&gt;&lt;D xsi:type="xsd:double"&gt;20007.88&lt;/D&gt;&lt;/FQL&gt;&lt;FQL&gt;&lt;Q&gt;180458^P_PRICE_HIGH(8/05/10,8/05/10-14D,,,,"PRICE","INTRA")&lt;/Q&gt;&lt;R&gt;1&lt;/R&gt;&lt;C&gt;1&lt;/C&gt;&lt;D xsi:type="xsd:double"&gt;21621.82&lt;/D&gt;&lt;/FQL&gt;&lt;FQL&gt;&lt;Q&gt;180458^P_PRICE_LOW(8/05/10,8/05/10-14D,,,,"PRICE","INTRA")&lt;/Q&gt;&lt;R&gt;1&lt;/R&gt;&lt;C&gt;1&lt;/C&gt;&lt;D xsi:type="xsd:double"&gt;20007.88&lt;/D&gt;&lt;/FQL&gt;&lt;FQL&gt;&lt;Q&gt;180458^P_PRICE_HIGH(8/06/10,8/06/10-14D,,,,"PRICE","INTRA")&lt;/Q&gt;&lt;R&gt;1&lt;/R&gt;&lt;C&gt;1&lt;/C&gt;&lt;D xsi:type="xsd:double"&gt;21722.38&lt;/D&gt;&lt;/FQL&gt;&lt;FQL&gt;&lt;Q&gt;180458^P_PRICE_LOW(8/06/10,8/06/10-14D,,,,"PRICE","INTRA")&lt;/Q&gt;&lt;R&gt;1&lt;/R&gt;&lt;C&gt;1&lt;/C&gt;&lt;D xsi:type="xsd:double"&gt;20007.88&lt;/D&gt;&lt;/FQL&gt;&lt;FQL&gt;&lt;Q&gt;180458^P_PRICE_HIGH(8/09/10,8/09/10-14D,,,,"PRICE","INTRA")&lt;/Q&gt;&lt;R&gt;1&lt;/R&gt;&lt;C&gt;1&lt;/C&gt;&lt;D xsi:type="xsd:double"&gt;21805.94&lt;/D&gt;&lt;/FQL&gt;&lt;FQL&gt;&lt;Q&gt;180458^P_PRICE_LOW(8/09/10,8/09/10-14D,,,,"PRICE","INTRA")&lt;/Q&gt;&lt;R&gt;1&lt;/R&gt;&lt;C&gt;1&lt;/C&gt;&lt;D xsi:type="xsd:double"&gt;20075.72&lt;/D&gt;&lt;/FQL&gt;&lt;FQL&gt;&lt;Q&gt;180458^P_PRICE_HIGH(8/10/10,8/10/10-14D,,,,"PRICE","INTRA")&lt;/Q&gt;&lt;R&gt;1&lt;/R&gt;&lt;C&gt;1&lt;/C&gt;&lt;D xsi:type="xsd:double"&gt;21805.94&lt;/D&gt;&lt;/FQL&gt;&lt;FQL&gt;&lt;Q&gt;180458^P_PRICE_LOW(8/10/10,8/10/10-14D,,,,"PRICE","INTRA")&lt;/Q&gt;&lt;R&gt;1&lt;/R&gt;&lt;C&gt;1&lt;/C&gt;&lt;D xsi:type="xsd:double"&gt;20334.35&lt;/D&gt;&lt;/FQL&gt;&lt;FQL&gt;&lt;Q&gt;180458^P_PRICE_HIGH(8/11/10,8/11/10-14D,,,,"PRICE","INTRA")&lt;/Q&gt;&lt;R&gt;1&lt;/R&gt;&lt;C&gt;1&lt;/C&gt;&lt;D xsi:type="xsd:double"&gt;21805.94&lt;/D&gt;&lt;/FQL&gt;&lt;FQL&gt;&lt;Q&gt;180458^P_PRICE_LOW(8/11/10,8/11/10-14D,,,,"PRICE","INTRA")&lt;/Q&gt;&lt;R&gt;1&lt;/R&gt;&lt;C&gt;1&lt;/C&gt;&lt;D xsi:type="xsd:double"&gt;20384.73&lt;/D&gt;&lt;/FQL&gt;&lt;FQL&gt;&lt;Q&gt;180458^P_PRICE_HIGH(8/12/10,8/12/10-14D,,,,"PRICE","INTRA")&lt;/Q&gt;&lt;R&gt;1&lt;/R&gt;&lt;C&gt;1&lt;/C&gt;&lt;D xsi:type="xsd:double"&gt;21805.94&lt;/D&gt;&lt;/FQL&gt;&lt;FQL&gt;&lt;Q&gt;180458^P_PRICE_LOW(8/12/10,8/12/10-14D,,,,"PRICE","INTRA")&lt;/Q&gt;&lt;R&gt;1&lt;/R&gt;&lt;C&gt;1&lt;/C&gt;&lt;D xsi:type="xsd:double"&gt;20728.41&lt;/D&gt;&lt;/FQL&gt;&lt;FQL&gt;&lt;Q&gt;180458^P_PRICE_HIGH(8/13/10,8/13/10-14D,,,,"PRICE","INTRA")&lt;/Q&gt;&lt;R&gt;1&lt;/R&gt;&lt;C&gt;1&lt;/C&gt;&lt;D xsi:type="xsd:double"&gt;21805.94&lt;/D&gt;&lt;/FQL&gt;&lt;FQL&gt;&lt;Q&gt;180458^P_PRICE_LOW(8/13/10,8/13/10-14D,,,,"PRICE","INTRA")&lt;/Q&gt;&lt;R&gt;1&lt;/R&gt;&lt;C&gt;1&lt;/C&gt;&lt;D xsi:type="xsd:double"&gt;20824.05&lt;/D&gt;&lt;/FQL&gt;&lt;FQL&gt;&lt;Q&gt;180458^P_PRICE_HIGH(8/16/10,8/16/10-14D,,,,"PRICE","INTRA")&lt;/Q&gt;&lt;R&gt;1&lt;/R&gt;&lt;C&gt;1&lt;/C&gt;&lt;D xsi:type="xsd:double"&gt;21805.94&lt;/D&gt;&lt;/FQL&gt;&lt;FQL&gt;&lt;Q&gt;180458^P_PRICE_LOW(8/16/10,8/16/10-14D,,,,"PRICE","INTRA")&lt;/Q&gt;&lt;R&gt;1&lt;/R&gt;&lt;C&gt;1&lt;/C&gt;&lt;D xsi:type="xsd:double"&gt;20824.05&lt;/D&gt;&lt;/FQL&gt;&lt;FQL&gt;&lt;Q&gt;180458^P_PRICE_HIGH(8/17/10,8/17/10-14D,,,,"PRICE","INTRA")&lt;/Q&gt;&lt;R&gt;1&lt;/R&gt;&lt;C&gt;1&lt;/C&gt;&lt;D xsi:type="xsd:double"&gt;21805.94&lt;/D&gt;&lt;/FQL&gt;&lt;FQL&gt;&lt;Q&gt;180458^P_PRICE_LOW(8/17/10,8/17/10-14D,,,,"PRICE","INTRA")&lt;/Q&gt;&lt;R&gt;1&lt;/R&gt;&lt;C&gt;1&lt;/C&gt;&lt;D xsi:type="xsd:double"&gt;20881.95&lt;/D&gt;&lt;/FQL&gt;&lt;FQL&gt;&lt;Q&gt;180458^P_PRICE_HIGH(8/18/10,8/18/10-14D,,,,"PRICE","INTRA")&lt;/Q&gt;&lt;R&gt;1&lt;/R&gt;&lt;C&gt;1&lt;/C&gt;&lt;D xsi:type="xsd:double"&gt;21805.94&lt;/D&gt;&lt;/FQL&gt;&lt;FQL&gt;&lt;Q&gt;180458^P_PRICE_LOW(8/18/10,8/18/10-14D,,,,"PRICE","INTRA")&lt;/Q&gt;&lt;R&gt;1&lt;/R&gt;&lt;C&gt;1&lt;/C&gt;&lt;D xsi:type="xsd:double"&gt;20881.95&lt;/D&gt;&lt;/FQL&gt;&lt;FQL&gt;&lt;Q&gt;180458^P_PRICE_HIGH(8/19/10,8/19/10-14D,,,,"PRICE","INTRA")&lt;/Q&gt;&lt;R&gt;1&lt;/R&gt;&lt;C&gt;1&lt;/C&gt;&lt;D xsi:type="xsd:double"&gt;21805.94&lt;/D&gt;&lt;/FQL&gt;&lt;FQL&gt;&lt;Q&gt;180458^P_PRICE_LOW(8/19/10,8/19/10-14D,,,,"PRICE","INTRA")&lt;/Q&gt;&lt;R&gt;1&lt;/R&gt;&lt;C&gt;1&lt;/C&gt;&lt;D xsi:type="xsd:double"&gt;20881.95&lt;/D&gt;&lt;/FQL&gt;&lt;FQL&gt;&lt;Q&gt;180458^P_PRICE_HIGH(8/20/10,8/20/10-14D,,,,"PRICE","INTRA")&lt;/Q&gt;&lt;R&gt;1&lt;/R&gt;&lt;C&gt;1&lt;/C&gt;&lt;D xsi:type="xsd:double"&gt;21805.94&lt;/D&gt;&lt;/FQL&gt;&lt;FQL&gt;&lt;Q&gt;180458^P_PRICE_LOW(8/20/10,8/20/10-14D,,,,"PRICE","INTRA")&lt;/Q&gt;&lt;R&gt;1&lt;/R&gt;&lt;C&gt;1&lt;/C&gt;&lt;D xsi:type="xsd:double"&gt;20868.24&lt;/D&gt;&lt;/FQL&gt;&lt;FQL&gt;&lt;Q&gt;180458^P_PRICE_HIGH(8/23/10,8/23/10-14D,,,,"PRICE","INTRA")&lt;/Q&gt;&lt;R&gt;1&lt;/R&gt;&lt;C&gt;1&lt;/C&gt;&lt;D xsi:type="xsd:double"&gt;21805.94&lt;/D&gt;&lt;/FQL&gt;&lt;FQL&gt;&lt;Q&gt;180458^P_PRICE_LOW(8/23/10,8/23/10-14D,,,,"PRICE","INTRA")&lt;/Q&gt;&lt;R&gt;1&lt;/R&gt;&lt;C&gt;1&lt;/C&gt;&lt;D xsi:type="xsd:double"&gt;20845.7&lt;/D&gt;&lt;/FQL&gt;&lt;FQL&gt;&lt;Q&gt;180458^P_PRICE_HIGH(8/24/10,8/24/10-14D,,,,"PRICE","INTRA")&lt;/Q&gt;&lt;R&gt;1&lt;/R&gt;&lt;C&gt;1&lt;/C&gt;&lt;D xsi:type="xsd:double"&gt;21805.94&lt;/D&gt;&lt;/FQL&gt;&lt;FQL&gt;&lt;Q&gt;180458^P_PRICE_LOW(8/24/10,8/24/10-14D,,,,"PRICE","INTRA")&lt;/Q&gt;&lt;R&gt;1&lt;/R&gt;&lt;C&gt;1&lt;/C&gt;&lt;D xsi:type="xsd:double"&gt;20651.27&lt;/D&gt;&lt;/FQL&gt;&lt;FQL&gt;&lt;Q&gt;180458^P_PRICE_HIGH(8/25/10,8/25/10-14D,,,,"PRICE","INTRA")&lt;/Q&gt;&lt;R&gt;1&lt;/R&gt;&lt;C&gt;1&lt;/C&gt;&lt;D xsi:type="xsd:double"&gt;21805.94&lt;/D&gt;&lt;/FQL&gt;&lt;FQL&gt;&lt;Q&gt;180458^P_PRICE_LOW(8/25/10,8/25/10-14D,,,,"PRICE","INTRA")&lt;/Q&gt;&lt;R&gt;1&lt;/R&gt;&lt;C&gt;1&lt;/C&gt;&lt;D xsi:type="xsd:double"&gt;20512.78&lt;/D&gt;&lt;/FQL&gt;&lt;FQL&gt;&lt;Q&gt;180458^P_PRICE_HIGH(8/26/10,8/26/10-14D,,,,"PRICE","INTRA")&lt;/Q&gt;&lt;R&gt;1&lt;/R&gt;&lt;C&gt;1&lt;/C&gt;&lt;D xsi:type="xsd:double"&gt;21805.94&lt;/D&gt;&lt;/FQL&gt;&lt;FQL&gt;&lt;Q&gt;180458^P_PRICE_LOW(8/26/10,8/26/10-14D,,,,"PRICE","INTRA")&lt;/Q&gt;&lt;R&gt;1&lt;/R&gt;&lt;C&gt;1&lt;/C&gt;&lt;D xsi:type="xsd:double"&gt;20512.78&lt;/D&gt;&lt;/FQL&gt;&lt;FQL&gt;&lt;Q&gt;180458^P_PRICE_HIGH(8/27/10,8/27/10-14D,,,,"PRICE","INTRA")&lt;/Q&gt;&lt;R&gt;1&lt;/R&gt;&lt;C&gt;1&lt;/C&gt;&lt;D xsi:type="xsd:double"&gt;21805.94&lt;/D&gt;&lt;/FQL&gt;&lt;FQL&gt;&lt;Q&gt;180458^P_PRICE_LOW(8/27/10,8/27/10-14D,,,,"PRICE","INTRA")&lt;/Q&gt;&lt;R&gt;1&lt;/R&gt;&lt;C&gt;1&lt;/C&gt;&lt;D xsi:type="xsd:double"&gt;20512.78&lt;/D&gt;&lt;/FQL&gt;&lt;FQL&gt;&lt;Q&gt;180458^P_PRICE_HIGH(8/30/10,8/30/10-14D,,,,"PRICE","INTRA")&lt;/Q&gt;&lt;R&gt;1&lt;/R&gt;&lt;C&gt;1&lt;/C&gt;&lt;D xsi:type="xsd:double"&gt;21765.58&lt;/D&gt;&lt;/FQL&gt;&lt;FQL&gt;&lt;Q&gt;180458^P_PRICE_LOW(8/30/10,8/30/10-14D,,,,"PRICE","INTRA")&lt;/Q&gt;&lt;R&gt;1&lt;/R&gt;&lt;C&gt;1&lt;/C&gt;&lt;D xsi:type="xsd:double"&gt;20512.78&lt;/D&gt;&lt;/FQL&gt;&lt;FQL&gt;&lt;Q&gt;180458^P_PRICE_HIGH(8/31/10,8/31/10-14D,,,,"PRICE","INTRA")&lt;/Q&gt;&lt;R&gt;1&lt;/R&gt;&lt;C&gt;1&lt;/C&gt;&lt;D xsi:type="xsd:double"&gt;21643.24&lt;/D&gt;&lt;/FQL&gt;&lt;FQL&gt;&lt;Q&gt;180458^P_PRICE_LOW(8/31/10,8/31/10-14D,,,,"PRICE","INTRA")&lt;/Q&gt;&lt;R&gt;1&lt;/R&gt;&lt;C&gt;1&lt;/C&gt;&lt;D xsi:type="xsd:double"&gt;20372.29&lt;/D&gt;&lt;/FQL&gt;&lt;FQL&gt;&lt;Q&gt;180458^P_PRICE_HIGH(9/01/10,9/01/10-14D,,,,"PRICE","INTRA")&lt;/Q&gt;&lt;R&gt;1&lt;/R&gt;&lt;C&gt;1&lt;/C&gt;&lt;D xsi:type="xsd:double"&gt;21297.62&lt;/D&gt;&lt;/FQL&gt;&lt;FQL&gt;&lt;Q&gt;180458^P_PRICE_LOW(9/01/10,9/01/10-14D,,,,"PRICE","INTRA")&lt;/Q&gt;&lt;R&gt;1&lt;/R&gt;&lt;C&gt;1&lt;/C&gt;&lt;D xsi:type="xsd:double"&gt;20372.29&lt;/D&gt;&lt;/FQL&gt;&lt;FQL&gt;&lt;Q&gt;180458^P_PRICE_HIGH(9/02/10,9/02/10-14D,,,,"PRICE","INTRA")&lt;/Q&gt;&lt;R&gt;1&lt;/R&gt;&lt;C&gt;1&lt;/C&gt;&lt;D xsi:type="xsd:double"&gt;21297.62&lt;/D&gt;&lt;/FQL&gt;&lt;FQL&gt;&lt;Q&gt;180458^P_PRICE_LOW(9/02/10,9/02/10-14D,,,,"PRICE","INTRA")&lt;/Q&gt;&lt;R&gt;1&lt;/R&gt;&lt;C&gt;1&lt;/C&gt;&lt;D xsi:type="xsd:double"&gt;20372.29&lt;/D&gt;&lt;/FQL&gt;&lt;FQL&gt;&lt;Q&gt;180458^P_PRICE_HIGH(9/03/10,9/03/10-14D,,,,"PRICE","INTRA")&lt;/Q&gt;&lt;R&gt;1&lt;/R&gt;&lt;C&gt;1&lt;/C&gt;&lt;D xsi:type="xsd:double"&gt;21297.62&lt;/D&gt;&lt;/FQL&gt;&lt;FQL&gt;&lt;Q&gt;180458^P_PRICE_LOW(9/03/10,9/03/10-14D,,,,"PRICE","INTRA")&lt;/Q&gt;&lt;R&gt;1&lt;/R&gt;&lt;C&gt;1&lt;/C&gt;&lt;D xsi:type="xsd:double"&gt;20372.29&lt;/D&gt;&lt;/FQL&gt;&lt;FQL&gt;&lt;Q&gt;180458^P_PRICE_HIGH(9/06/10,9/06/10-14D,,,,"PRICE","INTRA")&lt;/Q&gt;&lt;R&gt;1&lt;/R&gt;&lt;C&gt;1&lt;/C&gt;&lt;D xsi:type="xsd:double"&gt;21398.09&lt;/D&gt;&lt;/FQL&gt;&lt;FQL&gt;&lt;Q&gt;180458^P_PRICE_LOW(9/06/10,9/06/10-14D,,,,"PRICE","INTRA")&lt;/Q&gt;&lt;R&gt;1&lt;/R&gt;&lt;C&gt;1&lt;/C&gt;&lt;D xsi:type="xsd:double"&gt;20372.29&lt;/D&gt;&lt;/FQL&gt;&lt;FQL&gt;&lt;Q&gt;180458^P_PRICE_HIGH(9/07/10,9/07/10-14D,,,,"PRICE","INTRA")&lt;/Q&gt;&lt;R&gt;1&lt;/R&gt;&lt;C&gt;1&lt;/C&gt;&lt;D xsi:type="xsd:double"&gt;21435.58&lt;/D&gt;&lt;/FQL&gt;&lt;FQL&gt;&lt;Q&gt;180458^P_PRICE_LOW(9/07/10,9/07/10-14D,,,,"PRICE","INTRA")&lt;/Q&gt;&lt;R&gt;1&lt;/R&gt;&lt;C&gt;1&lt;/C&gt;&lt;D xsi:type="xsd:double"&gt;20372.29&lt;/D&gt;&lt;/FQL&gt;&lt;FQL&gt;&lt;Q&gt;180458^P_PRICE_HIGH(9/08/10,9/08/10-14D,,,,"PRICE","INTRA")&lt;/Q&gt;&lt;R&gt;1&lt;/R&gt;&lt;C&gt;1&lt;/C&gt;&lt;D xsi:type="xsd:double"&gt;21435.58&lt;/D&gt;&lt;/FQL&gt;&lt;FQL&gt;&lt;Q&gt;180458^P_PRICE_LOW(9/08/10,9/08/10-14D,,,,"PRICE","INTRA")&lt;/Q&gt;&lt;R&gt;1&lt;/R&gt;&lt;C&gt;1&lt;/C&gt;&lt;D xsi:type="xsd:double"&gt;20372.29&lt;/D&gt;&lt;/FQL&gt;&lt;FQL&gt;&lt;Q&gt;180458^P_PRICE_HIGH(9/09/10,9/09/10-14D,,,,"PRICE","INTRA")&lt;/Q&gt;&lt;R&gt;1&lt;/R&gt;&lt;C&gt;1&lt;/C&gt;&lt;D xsi:type="xsd:double"&gt;21435.58&lt;/D&gt;&lt;/FQL&gt;&lt;FQL&gt;&lt;Q&gt;180458^P_PRICE_LOW(9/09/10,9/09/10-14D,,,,"PRICE","INTRA")&lt;/Q&gt;&lt;R&gt;1&lt;/R&gt;&lt;C&gt;1&lt;/C&gt;&lt;D xsi:type="xsd:double"&gt;20372.29&lt;/D&gt;&lt;/FQL&gt;&lt;FQL&gt;&lt;Q&gt;180458^P_PRICE_HIGH(9/10/10,9/10/10-14D,,,,"PRICE","INTRA")&lt;/Q&gt;&lt;R&gt;1&lt;/R&gt;&lt;C&gt;1&lt;/C&gt;&lt;D xsi:type="xsd:double"&gt;21435.58&lt;/D&gt;&lt;/FQL&gt;&lt;FQL&gt;&lt;Q&gt;180458^P_PRICE_LOW(9/10/10,9/10/10-14D,,,,"PRICE","INTRA")&lt;/Q&gt;&lt;R&gt;1&lt;/R&gt;&lt;C&gt;1&lt;/C&gt;&lt;D xsi:type="xsd:double"&gt;20372.29&lt;/D&gt;&lt;/FQL&gt;&lt;FQL&gt;&lt;Q&gt;180458^P_PRICE_HIGH(9/13/10,9/13/10-14D,,,,"PRICE","INTRA")&lt;/Q&gt;&lt;R&gt;1&lt;/R&gt;&lt;C&gt;1&lt;/C&gt;&lt;D xsi:type="xsd:double"&gt;21714.36&lt;/D&gt;&lt;/FQL&gt;&lt;FQL&gt;&lt;Q&gt;180458^P_PRICE_LOW(9/13/10,9/13/10-14D,,,,"PRICE","INTRA")&lt;/Q&gt;&lt;R&gt;1&lt;/R&gt;&lt;C&gt;1&lt;/C&gt;&lt;D xsi:type="xsd:double"&gt;20372.29&lt;/D&gt;&lt;/FQL&gt;&lt;FQL&gt;&lt;Q&gt;180458^P_PRICE_HIGH(9/14/10,9/14/10-14D,,,,"PRICE","INTRA")&lt;/Q&gt;&lt;R&gt;1&lt;/R&gt;&lt;C&gt;1&lt;/C&gt;&lt;D xsi:type="xsd:double"&gt;21763.73&lt;/D&gt;&lt;/FQL&gt;&lt;FQL&gt;&lt;Q&gt;180458^P_PRICE_LOW(9/14/10,9/14/10-14D,,,,"PRICE","INTRA")&lt;/Q&gt;&lt;R&gt;1&lt;/R&gt;&lt;C&gt;1&lt;/C&gt;&lt;D xsi:type="xsd:double"&gt;20372.29&lt;/D&gt;&lt;/FQL&gt;&lt;FQL&gt;&lt;Q&gt;180458^P_PRICE_HIGH(9/15/10,9/15/10-14D,,,,"PRICE","INTRA")&lt;/Q&gt;&lt;R&gt;1&lt;/R&gt;&lt;C&gt;1&lt;/C&gt;&lt;D xsi:type="xsd:double"&gt;21819.95&lt;/D&gt;&lt;/FQL&gt;&lt;FQL&gt;&lt;Q&gt;180458^P_PRICE_LOW(9/15/10,9/15/10-14D,,,,"PRICE","INTRA")&lt;/Q&gt;&lt;R&gt;1&lt;/R&gt;&lt;C&gt;1&lt;/C&gt;&lt;D xsi:type="xsd:double"&gt;20372.29&lt;/D&gt;&lt;/FQL&gt;&lt;FQL&gt;&lt;Q&gt;180458^P_PRICE_HIGH(9/16/10,9/16/10-14D,,,,"PRICE","INTRA")&lt;/Q&gt;&lt;R&gt;1&lt;/R&gt;&lt;C&gt;1&lt;/C&gt;&lt;D xsi:type="xsd:double"&gt;21819.95&lt;/D&gt;&lt;/FQL&gt;&lt;FQL&gt;&lt;Q&gt;180458^P_PRICE_LOW(9/16/10,9/16/10-14D,,,,"PRICE","INTRA")&lt;/Q&gt;&lt;R&gt;1&lt;/R&gt;&lt;C&gt;1&lt;/C&gt;&lt;D xsi:type="xsd:double"&gt;20372.29&lt;/D&gt;&lt;/FQL&gt;&lt;FQL&gt;&lt;Q&gt;180458^P_PRICE_HIGH(9/17/10,9/17/10-14D,,,,"PRICE","INTRA")&lt;/Q&gt;&lt;R&gt;1&lt;/R&gt;&lt;C&gt;1&lt;/C&gt;&lt;D xsi:type="xsd:double"&gt;21988.87&lt;/D&gt;&lt;/FQL&gt;&lt;FQL&gt;&lt;Q&gt;180458^P_PRICE_LOW(9/17/10,9/17/10-14D,,,,"PRICE","INTRA")&lt;/Q&gt;&lt;R&gt;1&lt;/R&gt;&lt;C&gt;1&lt;/C&gt;&lt;D xsi:type="xsd:double"&gt;20372.29&lt;/D&gt;&lt;/FQL&gt;&lt;FQL&gt;&lt;Q&gt;180458^P_PRICE_HIGH(9/20/10,9/20/10-14D,,,,"PRICE","INTRA")&lt;/Q&gt;&lt;R&gt;1&lt;/R&gt;&lt;C&gt;1&lt;/C&gt;&lt;D xsi:type="xsd:double"&gt;22009.1&lt;/D&gt;&lt;/FQL&gt;&lt;FQL&gt;&lt;Q&gt;180458^P_PRICE_LOW(9/20/10,9/20/10-14D,,,,"PRICE","INTRA")&lt;/Q&gt;&lt;R&gt;1&lt;/R&gt;&lt;C&gt;1&lt;/C&gt;&lt;D xsi:type="xsd:double"&gt;20372.29&lt;/D&gt;&lt;/FQL&gt;&lt;FQL&gt;&lt;Q&gt;180458^P_PRICE_HIGH(9/21/10,9/21/10-14D,,,,"PRICE","INTRA")&lt;/Q&gt;&lt;R&gt;1&lt;/R&gt;&lt;C&gt;1&lt;/C&gt;&lt;D xsi:type="xsd:double"&gt;22118.58&lt;/D&gt;&lt;/FQL&gt;&lt;FQL&gt;&lt;Q&gt;180458^P_PRICE_LOW(9/21/10,9/21/10-14D,,,,"PRICE","INTRA")&lt;/Q&gt;&lt;R&gt;1&lt;/R&gt;&lt;C&gt;1&lt;/C&gt;&lt;D xsi:type="xsd:double"&gt;20529.87&lt;/D&gt;&lt;/FQL&gt;&lt;FQL&gt;&lt;Q&gt;180458^P_PRICE_HIGH(9/22/10,9/22/10-14D,,,,"PRICE","INTRA")&lt;/Q&gt;&lt;R&gt;1&lt;/R&gt;&lt;C&gt;1&lt;/C&gt;&lt;D xsi:type="xsd:double"&gt;22229.18&lt;/D&gt;&lt;/FQL&gt;&lt;FQL&gt;&lt;Q&gt;180458^P_PRICE_LOW(9/22/10,9/22/10-14D,,,,"PRICE","INTRA")&lt;/Q&gt;&lt;R&gt;1&lt;/R&gt;&lt;C&gt;1&lt;/C&gt;&lt;D xsi:type="xsd:double"&gt;20819.61&lt;/D&gt;&lt;/FQL&gt;&lt;FQL&gt;&lt;Q&gt;180458^P_PRICE_HIGH(9/24/10,9/24/10-14D,,,,"PRICE","INTRA")&lt;/Q&gt;&lt;R&gt;1&lt;/R&gt;&lt;C&gt;1&lt;/C&gt;&lt;D xsi:type="xsd:double"&gt;22229.18&lt;/D&gt;&lt;/FQL&gt;&lt;FQL&gt;&lt;Q&gt;180458^P_PRICE_LOW(9/24/10,9/24/10-14D,,,,"PRICE","INTRA")&lt;/Q&gt;&lt;R&gt;1&lt;/R&gt;&lt;C&gt;1&lt;/C&gt;&lt;D xsi:type="xsd:double"&gt;20860.89&lt;/D&gt;&lt;/FQL&gt;&lt;FQL&gt;&lt;Q&gt;180458^P_PRICE_HIGH(9/27/10,9/27/10-14D,,,,"PRICE","INTRA")&lt;/Q&gt;&lt;R&gt;1&lt;/R&gt;&lt;C&gt;1&lt;/C&gt;&lt;D xsi:type="xsd:double"&gt;22407.23&lt;/D&gt;&lt;/FQL&gt;&lt;FQL&gt;&lt;Q&gt;180458^P_PRICE_LOW(9/27/10,9/27/10-14D,,,,"PRICE","INTRA")&lt;/Q&gt;&lt;R&gt;1&lt;/R&gt;&lt;C&gt;1&lt;/C&gt;&lt;D xsi:type="xsd:double"&gt;21066.69&lt;/D&gt;&lt;/FQL&gt;&lt;FQL&gt;&lt;Q&gt;180458^P_PRICE_HIGH(9/28/10,9/28/10-14D,,,,"PRICE","INTRA")&lt;/Q&gt;&lt;R&gt;1&lt;/R&gt;&lt;C&gt;1&lt;/C&gt;&lt;D xsi:type="xsd:double"&gt;22407.23&lt;/D&gt;&lt;/FQL&gt;&lt;FQL&gt;&lt;Q&gt;180458^P_PRICE_LOW(9/28/10,9/28/10-14D,,,,"PRICE","INTRA")&lt;/Q&gt;&lt;R&gt;1&lt;/R&gt;&lt;C&gt;1&lt;/C&gt;&lt;D xsi:type="xsd:double"&gt;21066.69&lt;/D&gt;&lt;/FQL&gt;&lt;FQL&gt;&lt;Q&gt;180458^P_PRICE_HIGH(9/29/10,9/29/10-14D,,,,"PRICE","INTRA")&lt;/Q&gt;&lt;R&gt;1&lt;/R&gt;&lt;C&gt;1&lt;/C&gt;&lt;D xsi:type="xsd:double"&gt;22439.19&lt;/D&gt;&lt;/FQL&gt;&lt;FQL&gt;&lt;Q&gt;180458^P_PRICE_LOW(9/29/10,9/29/10-14D,,,,"PRICE","INTRA")&lt;/Q&gt;&lt;R&gt;1&lt;/R&gt;&lt;C&gt;1&lt;/C&gt;&lt;D xsi:type="xsd:double"&gt;21066.69&lt;/D&gt;&lt;/FQL&gt;&lt;FQL&gt;&lt;Q&gt;180458^P_PRICE_HIGH(9/30/10,9/30/10-14D,,,,"PRICE","INTRA")&lt;/Q&gt;&lt;R&gt;1&lt;/R&gt;&lt;C&gt;1&lt;/C&gt;&lt;D xsi:type="xsd:double"&gt;22439.19&lt;/D&gt;&lt;/FQL&gt;&lt;FQL&gt;&lt;Q&gt;180458^P_PRICE_LOW(9/30/10,9/30/10-14D,,,,"PRICE","INTRA")&lt;/Q&gt;&lt;R&gt;1&lt;/R&gt;&lt;C&gt;1&lt;/C&gt;&lt;D xsi:type="xsd:double"&gt;21092.81&lt;/D&gt;&lt;/FQL&gt;&lt;FQL&gt;&lt;Q&gt;180458^P_PRICE_HIGH(10/04/10,10/04/10-14D,,,,"PRICE","INTRA")&lt;/Q&gt;&lt;R&gt;1&lt;/R&gt;&lt;C&gt;1&lt;/C&gt;&lt;D xsi:type="xsd:double"&gt;22734.88&lt;/D&gt;&lt;/FQL&gt;&lt;FQL&gt;&lt;Q&gt;180458^P_PRICE_LOW(10/04/10,10/04/10-14D,,,,"PRICE","INTRA")&lt;/Q&gt;&lt;R&gt;1&lt;/R&gt;&lt;C&gt;1&lt;/C&gt;&lt;D xsi:type="xsd:double"&gt;21092.81&lt;/D&gt;&lt;/FQL&gt;&lt;FQL&gt;&lt;Q&gt;180458^P_PRICE_HIGH(10/05/10,10/05/10-14D,,,,"PRICE","INTRA")&lt;/Q&gt;&lt;R&gt;1&lt;/R&gt;&lt;C&gt;1&lt;/C&gt;&lt;D xsi:type="xsd:double"&gt;22734.88&lt;/D&gt;&lt;/FQL&gt;&lt;FQL&gt;&lt;Q&gt;180458^P_PRICE_LOW(10/05/10,10/05/10-14D,,,,"PRICE","INTRA")&lt;/Q&gt;&lt;R&gt;1&lt;/R&gt;&lt;C&gt;1&lt;/C&gt;&lt;D xsi:type="xsd:double"&gt;21395.57&lt;/D&gt;&lt;/FQL&gt;&lt;FQL&gt;&lt;Q&gt;180458^P_PRICE_HIGH(10/06/10,10/06/10-14D,,,,"PRICE","INTRA")&lt;/Q&gt;&lt;R&gt;1&lt;/R&gt;&lt;C&gt;1&lt;/C&gt;&lt;D xsi:type="xsd:double"&gt;23023.13&lt;/D&gt;&lt;/FQL&gt;&lt;FQL&gt;&lt;Q&gt;180458^P_PRICE_LOW(10/06/10,10/06/10-14D,,,,"PRICE","INTRA")&lt;/Q&gt;&lt;R&gt;1&lt;/R&gt;&lt;C&gt;1&lt;/C&gt;&lt;D xsi:type="xsd:double"&gt;21525.71&lt;/D&gt;&lt;/FQL&gt;&lt;FQL&gt;&lt;Q&gt;180458^P_PRICE_HIGH(10/07/10,10/07/10-14D,,,,"PRICE","INTRA")&lt;/Q&gt;&lt;R&gt;1&lt;/R&gt;&lt;C&gt;1&lt;/C&gt;&lt;D xsi:type="xsd:double"&gt;23023.13&lt;/D&gt;&lt;/FQL&gt;&lt;FQL&gt;&lt;Q&gt;180458^P_PRICE_LOW(10/07/10,10/07/10-14D,,,,"PRICE","INTRA")&lt;/Q&gt;&lt;R&gt;1&lt;/R&gt;&lt;C&gt;1&lt;/C&gt;&lt;D xsi:type="xsd:double"&gt;21525.71&lt;/D&gt;&lt;/FQL&gt;&lt;FQL&gt;&lt;Q&gt;180458^P_PRICE_HIGH(10/08/10,10/08/10-14D,,,,"PRICE","INTRA")&lt;/Q&gt;&lt;R&gt;1&lt;/R&gt;&lt;C&gt;1&lt;/C&gt;&lt;D xsi:type="xsd:double"&gt;23093.77&lt;/D&gt;&lt;/FQL&gt;&lt;FQL&gt;&lt;Q&gt;180458^P_PRICE_LOW(10/08/10,10/08/10-14D,,,,"PRICE","INTRA")&lt;/Q&gt;&lt;R&gt;1&lt;/R&gt;&lt;C&gt;1&lt;/C&gt;&lt;D xsi:type="xsd:double"&gt;21525.71&lt;/D&gt;&lt;/FQL&gt;&lt;FQL&gt;&lt;Q&gt;180458^P_PRICE_HIGH(10/11/10,10/11/10-14D,,,,"PRICE","INTRA")&lt;/Q&gt;&lt;R&gt;1&lt;/R&gt;&lt;C&gt;1&lt;/C&gt;&lt;D xsi:type="xsd:double"&gt;23302.29&lt;/D&gt;&lt;/FQL&gt;&lt;FQL&gt;&lt;Q&gt;180458^P_PRICE_LOW(10/11/10,10/11/10-14D,,,,"PRICE","INTRA")&lt;/Q&gt;&lt;R&gt;1&lt;/R&gt;&lt;C&gt;1&lt;/C&gt;&lt;D xsi:type="xsd:double"&gt;21713.67&lt;/D&gt;&lt;/FQL&gt;&lt;FQL&gt;&lt;Q&gt;180458^P_PRICE_HIGH(10/12/10,10/12/10-14D,,,,"PRICE","INTRA")&lt;/Q&gt;&lt;R&gt;1&lt;/R&gt;&lt;C&gt;1&lt;/C&gt;&lt;D xsi:type="xsd:double"&gt;23302.29&lt;/D&gt;&lt;/FQL&gt;&lt;FQL&gt;&lt;Q&gt;180458^P_PRICE_LOW(10/12/10,10/12/10-14D,,,,"PRICE","INTRA")&lt;/Q&gt;&lt;R&gt;1&lt;/R&gt;&lt;C&gt;1&lt;/C&gt;&lt;D xsi:type="xsd:double"&gt;21874.42&lt;/D&gt;&lt;/FQL&gt;&lt;FQL&gt;&lt;Q&gt;180458^P_PRICE_HIGH(10/13/10,10/13/10-14D,,,,"PRICE","INTRA")&lt;/Q&gt;&lt;R&gt;1&lt;/R&gt;&lt;C&gt;1&lt;/C&gt;&lt;D xsi:type="xsd:double"&gt;23471.66&lt;/D&gt;&lt;/FQL&gt;&lt;FQL&gt;&lt;Q&gt;180458^P_PRICE_LOW(10/13/10,10/13/10-14D,,,,"PRICE","INTRA")&lt;/Q&gt;&lt;R&gt;1&lt;/R&gt;&lt;C&gt;1&lt;/C&gt;&lt;D xsi:type="xsd:double"&gt;21950.69&lt;/D&gt;&lt;/FQL&gt;&lt;FQL&gt;&lt;Q&gt;180458^P_PRICE_HIGH(10/14/10,10/14/10-14D,,,,"PRICE","INTRA")&lt;/Q&gt;&lt;R&gt;1&lt;/R&gt;&lt;C&gt;1&lt;/C&gt;&lt;D xsi:type="xsd:double"&gt;23866.87&lt;/D&gt;&lt;/FQL&gt;&lt;FQL&gt;&lt;Q&gt;180458^P_PRICE_LOW(10/14/10,10/14/10-14D,,,,"PRICE","INTRA")&lt;/Q&gt;&lt;R&gt;1&lt;/R&gt;&lt;C&gt;1&lt;/C&gt;&lt;D xsi:type="xsd:double"&gt;21956.76&lt;/D&gt;&lt;/FQL&gt;&lt;FQL&gt;&lt;Q&gt;180458^P_PRICE_HIGH(10/15/10,10/15/10-14D,,,,"PRICE","INTRA")&lt;/Q&gt;&lt;R&gt;1&lt;/R&gt;&lt;C&gt;1&lt;/C&gt;&lt;D xsi:type="xsd:double"&gt;23866.87&lt;/D&gt;&lt;/FQL&gt;&lt;FQL&gt;&lt;Q&gt;180458^P_PRICE_LOW(10/15/10,10/15/10-14D,,,,"PRICE","INTRA")&lt;/Q&gt;&lt;R&gt;1&lt;/R&gt;&lt;C&gt;1&lt;/C&gt;&lt;D xsi:type="xsd:double"&gt;21956.76&lt;/D&gt;&lt;/FQL&gt;&lt;FQL&gt;&lt;Q&gt;180458^P_PRICE_HIGH(10/18/10,10/18/10-14D,,,,"PRICE","INTRA")&lt;/Q&gt;&lt;R&gt;1&lt;/R&gt;&lt;C&gt;1&lt;/C&gt;&lt;D xsi:type="xsd:double"&gt;23866.87&lt;/D&gt;&lt;/FQL&gt;&lt;FQL&gt;&lt;Q&gt;180458^P_PRICE_LOW(10/18/10,10/18/10-14D,,,,"PRICE","INTRA")&lt;/Q&gt;&lt;R&gt;1&lt;/R&gt;&lt;C&gt;1&lt;/C&gt;&lt;D xsi:type="xsd:double"&gt;22091.13&lt;/D&gt;&lt;/FQL&gt;&lt;FQL&gt;&lt;Q&gt;180458^P_PRICE_HIGH(10/19/10,10/19/10-14D,,,,"PRICE","INTRA")&lt;/Q&gt;&lt;R&gt;1&lt;/R&gt;&lt;C&gt;1&lt;/C&gt;&lt;D xsi:type="xsd:double"&gt;23866.87&lt;/D&gt;&lt;/FQL&gt;&lt;FQL&gt;&lt;Q&gt;180458^P_PRICE_LOW(10/19/10,10/19/10-14D,,,,"PRICE","INTRA")&lt;/Q&gt;&lt;R&gt;1&lt;/R&gt;&lt;C&gt;1&lt;/C&gt;&lt;D xsi:type="xsd:double"&gt;22091.13&lt;/D&gt;&lt;/FQL&gt;&lt;FQL&gt;&lt;Q&gt;180458^P_PRICE_HIGH(10/20/10,10/20/10-14D,,,,"PRICE","INTRA")&lt;/Q&gt;&lt;R&gt;1&lt;/R&gt;&lt;C&gt;1&lt;/C&gt;&lt;D xsi:type="xsd:double"&gt;23866.87&lt;/D&gt;&lt;/FQL&gt;&lt;FQL&gt;&lt;Q&gt;180458^P_PRICE_LOW(10/20/10,10/20/10-14D,,,,"PRICE","INTRA")&lt;/Q&gt;&lt;R&gt;1&lt;/R&gt;&lt;C&gt;1&lt;/C&gt;&lt;D xsi:type="xsd:double"&gt;22202.43&lt;/D&gt;&lt;/FQL&gt;&lt;FQL&gt;&lt;Q&gt;180458^P_PRICE_HIGH(10/21/10,10/21/10-14D,,,,"PRICE","INTRA")&lt;/Q&gt;&lt;R&gt;1&lt;/R&gt;&lt;C&gt;1&lt;/C&gt;&lt;D xsi:type="xsd:double"&gt;23866.87&lt;/D&gt;&lt;/FQL&gt;&lt;FQL&gt;&lt;Q&gt;180458^P_PRICE_LOW(10/21/10,10/21/10-14D,,,,"PRICE","INTRA")&lt;/Q&gt;&lt;R&gt;1&lt;/R&gt;&lt;C&gt;1&lt;/C&gt;&lt;D xsi:type="xsd:double"&gt;22202.43&lt;/D&gt;&lt;/FQL&gt;&lt;FQL&gt;&lt;Q&gt;180458^P_PRICE_HIGH(10/22/10,10/22/10-14D,,,,"PRICE","INTRA")&lt;/Q&gt;&lt;R&gt;1&lt;/R&gt;&lt;C&gt;1&lt;/C&gt;&lt;D xsi:type="xsd:double"&gt;23866.87&lt;/D&gt;&lt;/FQL&gt;&lt;FQL&gt;&lt;Q&gt;180458^P_PRICE_LOW(10/22/10,10/22/10-14D,,,,"PRICE","INTRA")&lt;/Q&gt;&lt;R&gt;1&lt;/R&gt;&lt;C&gt;1&lt;/C&gt;&lt;D xsi:type="xsd:double"&gt;22504.05&lt;/D&gt;&lt;/FQL&gt;&lt;FQL&gt;&lt;Q&gt;180458^P_PRICE_HIGH(10/25/10,10/25/10-14D,,,,"PRICE","INTRA")&lt;/Q&gt;&lt;R&gt;1&lt;/R&gt;&lt;C&gt;1&lt;/C&gt;&lt;D xsi:type="xsd:double"&gt;23866.87&lt;/D&gt;&lt;/FQL&gt;&lt;FQL&gt;&lt;Q&gt;180458^P_PRICE_LOW(10/25/10,10/25/10-14D,,,,"PRICE","INTRA")&lt;/Q&gt;&lt;R&gt;1&lt;/R&gt;&lt;C&gt;1&lt;/C&gt;&lt;D xsi:type="xsd:double"&gt;22504.05&lt;/D&gt;&lt;/FQL&gt;&lt;FQL&gt;&lt;Q&gt;180458^P_PRICE_HIGH(10/26/10,10/26/10-14D,,,,"PRICE","INTRA")&lt;/Q&gt;&lt;R&gt;1&lt;/R&gt;&lt;C&gt;1&lt;/C&gt;&lt;D xsi:type="xsd:double"&gt;23866.87&lt;/D&gt;&lt;/FQL&gt;&lt;FQL&gt;&lt;Q&gt;180458^P_PRICE_LOW(10/26/10,10/26/10-14D,,,,"PRICE","INTRA")&lt;/Q&gt;&lt;R&gt;1&lt;/R&gt;&lt;C&gt;1&lt;/C&gt;&lt;D xsi:type="xsd:double"&gt;22824.05&lt;/D&gt;&lt;/FQL&gt;&lt;FQL&gt;&lt;Q&gt;180458^P_PRICE_HIGH(10/27/10,10/27/10-14D,,,,"PRICE","INTRA")&lt;/Q&gt;&lt;R&gt;1&lt;/R&gt;&lt;C&gt;1&lt;/C&gt;&lt;D xsi:type="xsd:double"&gt;23866.87&lt;/D&gt;&lt;/FQL&gt;&lt;FQL&gt;&lt;Q&gt;180458^P_PRICE_LOW(10/27/10,10/27/10-14D,,,,"PRICE","INTRA")&lt;/Q&gt;&lt;R&gt;1&lt;/R&gt;&lt;C&gt;1&lt;/C&gt;&lt;D xsi:type="xsd:double"&gt;22824.05&lt;/D&gt;&lt;/FQL&gt;&lt;FQL&gt;&lt;Q&gt;180458^P_PRICE_HIGH(10/28/10,10/28/10-14D,,,,"PRICE","INTRA")&lt;/Q&gt;&lt;R&gt;1&lt;/R&gt;&lt;C&gt;1&lt;/C&gt;&lt;D xsi:type="xsd:double"&gt;23866.87&lt;/D&gt;&lt;/FQL&gt;&lt;FQL&gt;&lt;Q&gt;180458^P_PRICE_LOW(10/28/10,10/28/10-14D,,,,"PRICE","INTRA")&lt;/Q&gt;&lt;R&gt;1&lt;/R&gt;&lt;C&gt;1&lt;/C&gt;&lt;D xsi:type="xsd:double"&gt;22861.15&lt;/D&gt;&lt;/FQL&gt;&lt;FQL&gt;&lt;Q&gt;180458^P_PRICE_HIGH(10/29/10,10/29/10-14D,,,,"PRICE","INTRA")&lt;/Q&gt;&lt;R&gt;1&lt;/R&gt;&lt;C&gt;1&lt;/C&gt;&lt;D xsi:type="xsd:double"&gt;23866.87&lt;/D&gt;&lt;/FQL&gt;&lt;FQL&gt;&lt;Q&gt;180458^P_PRICE_LOW(10/29/10,10/29/10-14D,,,,"PRICE","INTRA")&lt;/Q&gt;&lt;R&gt;1&lt;/R&gt;&lt;C&gt;1&lt;/C&gt;&lt;D xsi:type="xsd:double"&gt;22880.68&lt;/D&gt;&lt;/FQL&gt;&lt;FQL&gt;&lt;Q&gt;180458^P_PRICE_HIGH(11/01/10,11/01/10-14D,,,,"PRICE","INTRA")&lt;/Q&gt;&lt;R&gt;1&lt;/R&gt;&lt;C&gt;1&lt;/C&gt;&lt;D xsi:type="xsd:double"&gt;23866.87&lt;/D&gt;&lt;/FQL&gt;&lt;FQL&gt;&lt;Q&gt;180458^P_PRICE_LOW(11/01/10,11/01/10-14D,,,,"PRICE","INTRA")&lt;/Q&gt;&lt;R&gt;1&lt;/R&gt;&lt;C&gt;1&lt;/C&gt;&lt;D xsi:type="xsd:double"&gt;22880.68&lt;/D&gt;&lt;/FQL&gt;&lt;FQL&gt;&lt;Q&gt;180458^P_PRICE_HIGH(11/02/10,11/02/10-14D,,,,"PRICE","INTRA")&lt;/Q&gt;&lt;R&gt;1&lt;/R&gt;&lt;C&gt;1&lt;/C&gt;&lt;D xsi:type="xsd:double"&gt;23866.87&lt;/D&gt;&lt;/FQL&gt;&lt;FQL&gt;&lt;Q&gt;180458^P_PRICE_LOW(11/02/10,11/02/10-14D,,,,"PRICE","INTRA")&lt;/Q&gt;&lt;R&gt;1&lt;/R&gt;&lt;C&gt;1&lt;/C&gt;&lt;D xsi:type="xsd:double"&gt;22880.68&lt;/D&gt;&lt;/FQL&gt;&lt;FQL&gt;&lt;Q&gt;180458^P_PRICE_HIGH(11/03/10,11/03/10-14D,,,,"PRICE","INTRA")&lt;/Q&gt;&lt;R&gt;1&lt;/R&gt;&lt;C&gt;1&lt;/C&gt;&lt;D xsi:type="xsd:double"&gt;24163.84&lt;/D&gt;&lt;/FQL&gt;&lt;FQL&gt;&lt;Q&gt;180458^P_PRICE_LOW(11/03/10,11/03/10-14D,,,,"PRICE","INTRA")&lt;/Q&gt;&lt;R&gt;1&lt;/R&gt;&lt;C&gt;1&lt;/C&gt;&lt;D xsi:type="xsd:double"&gt;22880.68&lt;/D&gt;&lt;/FQL&gt;&lt;FQL&gt;&lt;Q&gt;180458^P_PRICE_HIGH(11/04/10,11/04/10-14D,,,,"PRICE","INTRA")&lt;/Q&gt;&lt;R&gt;1&lt;/R&gt;&lt;C&gt;1&lt;/C&gt;&lt;D xsi:type="xsd:double"&gt;24550.08&lt;/D&gt;&lt;/FQL&gt;&lt;FQL&gt;&lt;Q&gt;180458^P_PRICE_LOW(11/04/10,11/04/10-14D,,,,"PRICE","INTRA")&lt;/Q&gt;&lt;R&gt;1&lt;/R&gt;&lt;C&gt;1&lt;/C&gt;&lt;D xsi:type="xsd:double"&gt;22880.68&lt;/D&gt;&lt;/FQL&gt;&lt;FQL&gt;&lt;Q&gt;180458^P_PRICE_HIGH(11/05/10,11/05/10-14D,,,,"PRICE","INTRA")&lt;/Q&gt;&lt;R&gt;1&lt;/R&gt;&lt;C&gt;1&lt;/C&gt;&lt;D xsi:type="xsd:double"&gt;24931.85&lt;/D&gt;&lt;/FQL&gt;&lt;FQL&gt;&lt;Q&gt;180458^P_PRICE_LOW(11/05/10,11/05/10-14D,,,,"PRICE","INTRA")&lt;/Q&gt;&lt;R&gt;1&lt;/R&gt;&lt;C&gt;1&lt;/C&gt;&lt;D xsi:type="xsd:double"&gt;22880.68&lt;/D&gt;&lt;/FQL&gt;&lt;FQL&gt;&lt;Q&gt;180458^P_PRICE_HIGH(11/08/10,11/08/10-14D,,,,"PRICE","INTRA")&lt;/Q&gt;&lt;R&gt;1&lt;/R&gt;&lt;C&gt;1&lt;/C&gt;&lt;D xsi:type="xsd:double"&gt;24988.57&lt;/D&gt;&lt;/FQL&gt;&lt;FQL&gt;&lt;Q&gt;180458^P_PRICE_LOW(11/08/10,11/08/10-14D,,,,"PRICE","INTRA")&lt;/Q&gt;&lt;R&gt;1&lt;/R&gt;&lt;C&gt;1&lt;/C&gt;&lt;D xsi:type="xsd:double"&gt;22880.68&lt;/D&gt;&lt;/FQL&gt;&lt;FQL&gt;&lt;Q&gt;180458^P_PRICE_HIGH(11/09/10,11/09/10-14D,,,,"PRICE","INTRA")&lt;/Q&gt;&lt;R&gt;1&lt;/R&gt;&lt;C&gt;1&lt;/C&gt;&lt;D xsi:type="xsd:double"&gt;24988.57&lt;/D&gt;&lt;/FQL&gt;&lt;FQL&gt;&lt;Q&gt;180458^P_PRICE_LOW(11/09/10,11/09/10-14D,,,,"PRICE","INTRA")&lt;/Q&gt;&lt;R&gt;1&lt;/R&gt;&lt;C&gt;1&lt;/C&gt;&lt;D xsi:type="xsd:double"&gt;22880.68&lt;/D&gt;&lt;/FQL&gt;&lt;FQL&gt;&lt;Q&gt;180458^P_PRICE_HIGH(11/10/10,11/10/10-14D,,,,"PRICE","INTRA")&lt;/Q&gt;&lt;R&gt;1&lt;/R&gt;&lt;C&gt;1&lt;/C&gt;&lt;D xsi:type="xsd:double"&gt;24988.57&lt;/D&gt;&lt;/FQL&gt;&lt;FQL&gt;&lt;Q&gt;180458^P_PRICE_LOW(11/10/10,11/10/10-14D,,,,"PRICE","INTRA")&lt;/Q&gt;&lt;R&gt;1&lt;/R&gt;&lt;C&gt;1&lt;/C&gt;&lt;D xsi:type="xsd:double"&gt;22880.68&lt;/D&gt;&lt;/FQL&gt;&lt;FQL&gt;&lt;Q&gt;180458^P_PRICE_HIGH(11/11/10,11/11/10-14D,,,,"PRICE","INTRA")&lt;/Q&gt;&lt;R&gt;1&lt;/R&gt;&lt;C&gt;1&lt;/C&gt;&lt;D xsi:type="xsd:double"&gt;24988.57&lt;/D&gt;&lt;/FQL&gt;&lt;FQL&gt;&lt;Q&gt;180458^P_PRICE_LOW(11/11/10,11/11/10-14D,,,,"PRICE","INTRA")&lt;/Q&gt;&lt;R&gt;1&lt;/R&gt;&lt;C&gt;1&lt;/C&gt;&lt;D xsi:type="xsd:double"&gt;22880.68&lt;/D&gt;&lt;/FQL&gt;&lt;FQL&gt;&lt;Q&gt;180458^P_PRICE_HIGH(11/12/10,11/12/10-14D,,,,"PRICE","INTRA")&lt;/Q&gt;&lt;R&gt;1&lt;/R&gt;&lt;C&gt;1&lt;/C&gt;&lt;D xsi:type="xsd:double"&gt;24988.57&lt;/D&gt;&lt;/FQL&gt;&lt;FQL&gt;&lt;Q&gt;180458^P_PRICE_LOW(11/12/10,11/12/10-14D,,,,"PRICE","INTRA")&lt;/Q&gt;&lt;R&gt;1&lt;/R&gt;&lt;C&gt;1&lt;/C&gt;&lt;D xsi:type="xsd:double"&gt;22880.68&lt;/D&gt;&lt;/FQL&gt;&lt;FQL&gt;&lt;Q&gt;180458^P_PRICE_HIGH(11/15/10,11/15/10-14D,,,,"PRICE","INTRA")&lt;/Q&gt;&lt;R&gt;1&lt;/R&gt;&lt;C&gt;1&lt;/C&gt;&lt;D xsi:type="xsd:double"&gt;24988.57&lt;/D&gt;&lt;/FQL&gt;&lt;FQL&gt;&lt;Q&gt;180458^P_PRICE_LOW(11/15/10,11/15/10-14D,,,,"PRICE","INTRA")&lt;/Q&gt;&lt;R&gt;1&lt;/R&gt;&lt;C&gt;1&lt;/C&gt;&lt;D xsi:type="xsd:double"&gt;22880.68&lt;/D&gt;&lt;/FQL&gt;&lt;FQL&gt;&lt;Q&gt;180458^P_PRICE_HIGH(11/16/10,11/16/10-14D,,,,"PRICE","INTRA")&lt;/Q&gt;&lt;R&gt;1&lt;/R&gt;&lt;C&gt;1&lt;/C&gt;&lt;D xsi:type="xsd:double"&gt;24988.57&lt;/D&gt;&lt;/FQL&gt;&lt;FQL&gt;&lt;Q&gt;180458^P_PRICE_LOW(11/16/10,11/16/10-14D,,,,"PRICE","INTRA")&lt;/Q&gt;&lt;R&gt;1&lt;/R&gt;&lt;C&gt;1&lt;/C&gt;&lt;D xsi:type="xsd:double"&gt;22880.68&lt;/D&gt;&lt;/FQL&gt;&lt;FQL&gt;&lt;Q&gt;180458^P_PRICE_HIGH(11/17/10,11/17/10-14D,,,,"PRICE","INTRA")&lt;/Q&gt;&lt;R&gt;1&lt;/R&gt;&lt;C&gt;1&lt;/C&gt;&lt;D xsi:type="xsd:double"&gt;24988.57&lt;/D&gt;&lt;/FQL&gt;&lt;FQL&gt;&lt;Q&gt;180458^P_PRICE_LOW(11/17/10,11/17/10-14D,,,,"PRICE","INTRA")&lt;/Q&gt;&lt;R&gt;1&lt;/R&gt;&lt;C&gt;1&lt;/C&gt;&lt;D xsi:type="xsd:double"&gt;22880.68&lt;/D&gt;&lt;/FQL&gt;&lt;FQL&gt;&lt;Q&gt;180458^P_PRICE_HIGH(11/18/10,11/18/10-14D,,,,"PRICE","INTRA")&lt;/Q&gt;&lt;R&gt;1&lt;/R&gt;&lt;C&gt;1&lt;/C&gt;&lt;D xsi:type="xsd:double"&gt;24988.57&lt;/D&gt;&lt;/FQL&gt;&lt;FQL&gt;&lt;Q&gt;180458^P_PRICE_LOW(11/18/10,11/18/10-14D,,,,"PRICE","INTRA")&lt;/Q&gt;&lt;R&gt;1&lt;/R&gt;&lt;C&gt;1&lt;/C&gt;&lt;D xsi:type="xsd:double"&gt;22880.68&lt;/D&gt;&lt;/FQL&gt;&lt;FQL&gt;&lt;Q&gt;180458^P_PRICE_HIGH(11/19/10,11/19/10-14D,,,,"PRICE","INTRA")&lt;/Q&gt;&lt;R&gt;1&lt;/R&gt;&lt;C&gt;1&lt;/C&gt;&lt;D xsi:type="xsd:double"&gt;24988.57&lt;/D&gt;&lt;/FQL&gt;&lt;FQL&gt;&lt;Q&gt;180458^P_PRICE_LOW(11/19/10,11/19/10-14D,,,,"PRICE","INTRA")&lt;/Q&gt;&lt;R&gt;1&lt;/R&gt;&lt;C&gt;1&lt;/C&gt;&lt;D xsi:type="xsd:double"&gt;23192.49&lt;/D&gt;&lt;/FQL&gt;&lt;FQL&gt;&lt;Q&gt;180458^P_PRICE_HIGH(11/22/10,11/22/10-14D,,,,"PRICE","INTRA")&lt;/Q&gt;&lt;R&gt;1&lt;/R&gt;&lt;C&gt;1&lt;/C&gt;&lt;D xsi:type="xsd:double"&gt;24988.57&lt;/D&gt;&lt;/FQL&gt;&lt;FQL&gt;&lt;Q&gt;180458^P_PRICE_LOW(11/22/10,11/22/10-14D,,,,"PRICE","INTRA")&lt;/Q&gt;&lt;R&gt;1&lt;/R&gt;&lt;C&gt;1&lt;/C&gt;&lt;D xsi:type="xsd:double"&gt;23192.49&lt;/D&gt;&lt;/FQL&gt;&lt;FQL&gt;&lt;Q&gt;180458^P_PRICE_HIGH(11/23/10,11/23/10-14D,,,,"PRICE","INTRA")&lt;/Q&gt;&lt;R&gt;1&lt;/R&gt;&lt;C&gt;1&lt;/C&gt;&lt;D xsi:type="xsd:double"&gt;24988.57&lt;/D&gt;&lt;/FQL&gt;&lt;FQL&gt;&lt;Q&gt;180458^P_PRICE_LOW(11/23/10,11/23/10-14D,,,,"PRICE","INTRA")&lt;/Q&gt;&lt;R&gt;1&lt;/R&gt;&lt;C&gt;1&lt;/C&gt;&lt;D xsi:type="xsd:double"&gt;22871.11&lt;/D&gt;&lt;/FQL&gt;&lt;FQL&gt;&lt;Q&gt;180458^P_PRICE_HIGH(11/24/10,11/24/10-14D,,,,"PRICE","INTRA")&lt;/Q&gt;&lt;R&gt;1&lt;/R&gt;&lt;C&gt;1&lt;/C&gt;&lt;D xsi:type="xsd:double"&gt;24988.57&lt;/D&gt;&lt;/FQL&gt;&lt;FQL&gt;&lt;Q&gt;180458^P_PRICE_LOW(11/24/10,11/24/10-14D,,,,"PRICE","INTRA")&lt;/Q&gt;&lt;R&gt;1&lt;/R&gt;&lt;C&gt;1&lt;/C&gt;&lt;D xsi:type="xsd:double"&gt;22871.11&lt;/D&gt;&lt;/FQL&gt;&lt;FQL&gt;&lt;Q&gt;180458^P_PRICE_HIGH(11/25/10,11/25/10-14D,,,,"PRICE","INTRA")&lt;/Q&gt;&lt;R&gt;1&lt;/R&gt;&lt;C&gt;1&lt;/C&gt;&lt;D xsi:type="xsd:double"&gt;24988.57&lt;/D&gt;&lt;/FQL&gt;&lt;FQL&gt;&lt;Q&gt;180458^P_PRICE_LOW(11/25/10,11/25/10-14D,,,,"PRICE","INTRA")&lt;/Q&gt;&lt;R&gt;1&lt;/R&gt;&lt;C&gt;1&lt;/C&gt;&lt;D xsi:type="xsd:double"&gt;22871.11&lt;/D&gt;&lt;/FQL&gt;&lt;FQL&gt;&lt;Q&gt;180458^P_PRICE_HIGH(11/26/10,11/26/10-14D,,,,"PRICE","INTRA")&lt;/Q&gt;&lt;R&gt;1&lt;/R&gt;&lt;C&gt;1&lt;/C&gt;&lt;D xsi:type="xsd:double"&gt;24988.57&lt;/D&gt;&lt;/FQL&gt;&lt;FQL&gt;&lt;Q&gt;180458^P_PRICE_LOW(11/26/10,11/26/10-14D,,,,"PRICE","INTRA")&lt;/Q&gt;&lt;R&gt;1&lt;/R&gt;&lt;C&gt;1&lt;/C&gt;&lt;D xsi:type="xsd:double"&gt;22782.98&lt;/D&gt;&lt;/FQL&gt;&lt;FQL&gt;&lt;Q&gt;180458^P_PRICE_HIGH(11/29/10,11/29/10-14D,,,,"PRICE","INTRA")&lt;/Q&gt;&lt;R&gt;1&lt;/R&gt;&lt;C&gt;1&lt;/C&gt;&lt;D xsi:type="xsd:double"&gt;24963.26&lt;/D&gt;&lt;/FQL&gt;&lt;FQL&gt;&lt;Q&gt;180458^P_PRICE_LOW(11/29/10,11/29/10-14D,,,,"PRICE","INTRA")&lt;/Q&gt;&lt;R&gt;1&lt;/R&gt;&lt;C&gt;1&lt;/C&gt;&lt;D xsi:type="xsd:double"&gt;22782.98&lt;/D&gt;&lt;/FQL&gt;&lt;FQL&gt;&lt;Q&gt;180458^P_PRICE_HIGH(11/30/10,11/30/10-14D,,,,"PRICE","INTRA")&lt;/Q&gt;&lt;R&gt;1&lt;/R&gt;&lt;C&gt;1&lt;/C&gt;&lt;D xsi:type="xsd:double"&gt;24887.58&lt;/D&gt;&lt;/FQL&gt;&lt;FQL&gt;&lt;Q&gt;180458^P_PRICE_LOW(11/30/10,11/30/10-14D,,,,"PRICE","INTRA")&lt;/Q&gt;&lt;R&gt;1&lt;/R&gt;&lt;C&gt;1&lt;/C&gt;&lt;D xsi:type="xsd:double"&gt;22782.98&lt;/D&gt;&lt;/FQL&gt;&lt;FQL&gt;&lt;Q&gt;180458^P_PRICE_HIGH(12/01/10,12/01/10-14D,,,,"PRICE","INTRA")&lt;/Q&gt;&lt;R&gt;1&lt;/R&gt;&lt;C&gt;1&lt;/C&gt;&lt;D xsi:type="xsd:double"&gt;24887.58&lt;/D&gt;&lt;/FQL&gt;&lt;FQL&gt;&lt;Q&gt;180458^P_PRICE_LOW(12/01/10,12/01/10-14D,,,,"PRICE","INTRA")&lt;/Q&gt;&lt;R&gt;1&lt;/R&gt;&lt;C&gt;1&lt;/C&gt;&lt;D xsi:type="xsd:double"&gt;22782.98&lt;/D&gt;&lt;/FQL&gt;&lt;FQL&gt;&lt;Q&gt;180458^P_PRICE_HIGH(12/02/10,12/02/10-14D,,,,"PRICE","INTRA")&lt;/Q&gt;&lt;R&gt;1&lt;/R&gt;&lt;C&gt;1&lt;/C&gt;&lt;D xsi:type="xsd:double"&gt;24608.66&lt;/D&gt;&lt;/FQL&gt;&lt;FQL&gt;&lt;Q&gt;180458^P_PRICE_LOW(12/02/10,12/02/10-14D,,,,"PRICE","INTRA")&lt;/Q&gt;&lt;R&gt;1&lt;/R&gt;&lt;C&gt;1&lt;/C&gt;&lt;D xsi:type="xsd:double"&gt;22782.98&lt;/D&gt;&lt;/FQL&gt;&lt;FQL&gt;&lt;Q&gt;180458^P_PRICE_HIGH(12/03/10,12/03/10-14D,,,,"PRICE","INTRA")&lt;/Q&gt;&lt;R&gt;1&lt;/R&gt;&lt;C&gt;1&lt;/C&gt;&lt;D xsi:type="xsd:double"&gt;24382.14&lt;/D&gt;&lt;/FQL&gt;&lt;FQL&gt;&lt;Q&gt;180458^P_PRICE_LOW(12/03/10,12/03/10-14D,,,,"PRICE","INTRA")&lt;/Q&gt;&lt;R&gt;1&lt;/R&gt;&lt;C&gt;1&lt;/C&gt;&lt;D xsi:type="xsd:double"&gt;22782.98&lt;/D&gt;&lt;/FQL&gt;&lt;FQL&gt;&lt;Q&gt;180458^P_PRICE_HIGH(12/06/10,12/06/10-14D,,,,"PRICE","INTRA")&lt;/Q&gt;&lt;R&gt;1&lt;/R&gt;&lt;C&gt;1&lt;/C&gt;&lt;D xsi:type="xsd:double"&gt;24085.23&lt;/D&gt;&lt;/FQL&gt;&lt;FQL&gt;&lt;Q&gt;180458^P_PRICE_LOW(12/06/10,12/06/10-14D,,,,"PRICE","INTRA")&lt;/Q&gt;&lt;R&gt;1&lt;/R&gt;&lt;C&gt;1&lt;/C&gt;&lt;D xsi:type="xsd:double"&gt;22782.98&lt;/D&gt;&lt;/FQL&gt;&lt;FQL&gt;&lt;Q&gt;180458^P_PRICE_HIGH(12/07/10,12/07/10-14D,,,,"PRICE","INTRA")&lt;/Q&gt;&lt;R&gt;1&lt;/R&gt;&lt;C&gt;1&lt;/C&gt;&lt;D xsi:type="xsd:double"&gt;23686.42&lt;/D&gt;&lt;/FQL&gt;&lt;FQL&gt;&lt;Q&gt;180458^P_PRICE_LOW(12/07/10,12/07/10-14D,,,,"PRICE","INTRA")&lt;/Q&gt;&lt;R&gt;1&lt;/R&gt;&lt;C&gt;1&lt;/C&gt;&lt;D xsi:type="xsd:double"&gt;22782.98&lt;/D&gt;&lt;/FQL&gt;&lt;FQL&gt;&lt;Q&gt;180458^P_PRICE_HIGH(12/08/10,12/08/10-14D,,,,"PRICE","INTRA")&lt;/Q&gt;&lt;R&gt;1&lt;/R&gt;&lt;C&gt;1&lt;/C&gt;&lt;D xsi:type="xsd:double"&gt;23686.42&lt;/D&gt;&lt;/FQL&gt;&lt;FQL&gt;&lt;Q&gt;180458^P_PRICE_LOW(12/08/10,12/08/10-14D,,,,"PRICE","INTRA")&lt;/Q&gt;&lt;R&gt;1&lt;/R&gt;&lt;C&gt;1&lt;/C&gt;&lt;D xsi:type="xsd:double"&gt;22782.98&lt;/D&gt;&lt;/FQL&gt;&lt;FQL&gt;&lt;Q&gt;180458^P_PRICE_HIGH(12/09/10,12/09/10-14D,,,,"PRICE","INTRA")&lt;/Q&gt;&lt;R&gt;1&lt;/R&gt;&lt;C&gt;1&lt;/C&gt;&lt;D xsi:type="xsd:double"&gt;23686.42&lt;/D&gt;&lt;/FQL&gt;&lt;FQL&gt;&lt;Q&gt;180458^P_PRICE_LOW(12/09/10,12/09/10-14D,,,,"PRICE","INTRA")&lt;/Q&gt;&lt;R&gt;1&lt;/R&gt;&lt;C&gt;1&lt;/C&gt;&lt;D xsi:type="xsd:double"&gt;22782.98&lt;/D&gt;&lt;/FQL&gt;&lt;FQL&gt;&lt;Q&gt;180458^P_PRICE_HIGH(12/10/10,12/10/10-14D,,,,"PRICE","INTRA")&lt;/Q&gt;&lt;R&gt;1&lt;/R&gt;&lt;C&gt;1&lt;/C&gt;&lt;D xsi:type="xsd:double"&gt;23612.25&lt;/D&gt;&lt;/FQL&gt;&lt;FQL&gt;&lt;Q&gt;180458^P_PRICE_LOW(12/10/10,12/10/10-14D,,,,"PRICE","INTRA")&lt;/Q&gt;&lt;R&gt;1&lt;/R&gt;&lt;C&gt;1&lt;/C&gt;&lt;D xsi:type="xsd:double"&gt;22782.98&lt;/D&gt;&lt;/FQL&gt;&lt;FQL&gt;&lt;Q&gt;180458^P_PRICE_HIGH(12/13/10,12/13/10-14D,,,,"PRICE","INTRA")&lt;/Q&gt;&lt;R&gt;1&lt;/R&gt;&lt;C&gt;1&lt;/C&gt;&lt;D xsi:type="xsd:double"&gt;23612.25&lt;/D&gt;&lt;/FQL&gt;&lt;FQL&gt;&lt;Q&gt;180458^P_PRICE_LOW(12/13/10,12/13/10-14D,,,,"PRICE","INTRA")&lt;/Q&gt;&lt;R&gt;1&lt;/R&gt;&lt;C&gt;1&lt;/C&gt;&lt;D xsi:type="xsd:double"&gt;22782.98&lt;/D&gt;&lt;/FQL&gt;&lt;FQL&gt;&lt;Q&gt;180458^P_PRICE_HIGH(12/14/10,12/14/10-14D,,,,"PRICE","INTRA")&lt;/Q&gt;&lt;R&gt;1&lt;/R&gt;&lt;C&gt;1&lt;/C&gt;&lt;D xsi:type="xsd:double"&gt;23612.25&lt;/D&gt;&lt;/FQL&gt;&lt;FQL&gt;&lt;Q&gt;180458^P_PRICE_LOW(12/14/10,12/14/10-14D,,,,"PRICE","INTRA")&lt;/Q&gt;&lt;R&gt;1&lt;/R&gt;&lt;C&gt;1&lt;/C&gt;&lt;D xsi:type="xsd:double"&gt;22782.98&lt;/D&gt;&lt;/FQL&gt;&lt;FQL&gt;&lt;Q&gt;180458^P_PRICE_HIGH(12/15/10,12/15/10-14D,,,,"PRICE","INTRA")&lt;/Q&gt;&lt;R&gt;1&lt;/R&gt;&lt;C&gt;1&lt;/C&gt;&lt;D xsi:type="xsd:double"&gt;23612.25&lt;/D&gt;&lt;/FQL&gt;&lt;FQL&gt;&lt;Q&gt;180458^P_PRICE_LOW(12/15/10,12/15/10-14D,,,,"PRICE","INTRA")&lt;/Q&gt;&lt;R&gt;1&lt;/R&gt;&lt;C&gt;1&lt;/C&gt;&lt;D xsi:type="xsd:double"&gt;22782.98&lt;/D&gt;&lt;/FQL&gt;&lt;FQL&gt;&lt;Q&gt;180458^P_PRICE_HIGH(12/16/10,12/16/10-14D,,,,"PRICE","INTRA")&lt;/Q&gt;&lt;R&gt;1&lt;/R&gt;&lt;C&gt;1&lt;/C&gt;&lt;D xsi:type="xsd:double"&gt;23612.25&lt;/D&gt;&lt;/FQL&gt;&lt;FQL&gt;&lt;Q&gt;180458^P_PRICE_LOW(12/16/10,12/16/10-14D,,,,"PRICE","INTRA")&lt;/Q&gt;&lt;R&gt;1&lt;/R&gt;&lt;C&gt;1&lt;/C&gt;&lt;D xsi:type="xsd:double"&gt;22598.96&lt;/D&gt;&lt;/FQL&gt;&lt;FQL&gt;&lt;Q&gt;180458^P_PRICE_HIGH(12/17/10,12/17/10-14D,,,,"PRICE","INTRA")&lt;/Q&gt;&lt;R&gt;1&lt;/R&gt;&lt;C&gt;1&lt;/C&gt;&lt;D xsi:type="xsd:double"&gt;23612.25&lt;/D&gt;&lt;/FQL&gt;&lt;FQL&gt;&lt;Q&gt;180458^P_PRICE_LOW(12/17/10,12/17/10-14D,,,,"PRICE","INTRA")&lt;/Q&gt;&lt;R&gt;1&lt;/R&gt;&lt;C&gt;1&lt;/C&gt;&lt;D xsi:type="xsd:double"&gt;22519.61&lt;/D&gt;&lt;/FQL&gt;&lt;FQL&gt;&lt;Q&gt;180458^P_PRICE_HIGH(12/20/10,12/20/10-14D,,,,"PRICE","INTRA")&lt;/Q&gt;&lt;R&gt;1&lt;/R&gt;&lt;C&gt;1&lt;/C&gt;&lt;D xsi:type="xsd:double"&gt;23612.25&lt;/D&gt;&lt;/FQL&gt;&lt;FQL&gt;&lt;Q&gt;180458^P_PRICE_LOW(12/20/10,12/20/10-14D,,,,"PRICE","INTRA")&lt;/Q&gt;&lt;R&gt;1&lt;/R&gt;&lt;C&gt;1&lt;/C&gt;&lt;D xsi:type="xsd:double"&gt;22392.67&lt;/D&gt;&lt;/FQL&gt;&lt;FQL&gt;&lt;Q&gt;180458^P_PRICE_HIGH(12/21/10,12/21/10-14D,,,,"PRICE","INTRA")&lt;/Q&gt;&lt;R&gt;1&lt;/R&gt;&lt;C&gt;1&lt;/C&gt;&lt;D xsi:type="xsd:double"&gt;23612.25&lt;/D&gt;&lt;/FQL&gt;&lt;FQL&gt;&lt;Q&gt;180458^P_PRICE_LOW(12/21/1</t>
        </r>
      </text>
    </comment>
    <comment ref="A90" authorId="0" shapeId="0">
      <text>
        <r>
          <rPr>
            <b/>
            <sz val="9"/>
            <color indexed="81"/>
            <rFont val="Tahoma"/>
            <charset val="1"/>
          </rPr>
          <t>0,12/21/10-14D,,,,"PRICE","INTRA")&lt;/Q&gt;&lt;R&gt;1&lt;/R&gt;&lt;C&gt;1&lt;/C&gt;&lt;D xsi:type="xsd:double"&gt;22392.67&lt;/D&gt;&lt;/FQL&gt;&lt;FQL&gt;&lt;Q&gt;180458^P_PRICE_HIGH(12/22/10,12/22/10-14D,,,,"PRICE","INTRA")&lt;/Q&gt;&lt;R&gt;1&lt;/R&gt;&lt;C&gt;1&lt;/C&gt;&lt;D xsi:type="xsd:double"&gt;23612.25&lt;/D&gt;&lt;/FQL&gt;&lt;FQL&gt;&lt;Q&gt;180458^P_PRICE_LOW(12/22/10,12/22/10-14D,,,,"PRICE","INTRA")&lt;/Q&gt;&lt;R&gt;1&lt;/R&gt;&lt;C&gt;1&lt;/C&gt;&lt;D xsi:type="xsd:double"&gt;22392.67&lt;/D&gt;&lt;/FQL&gt;&lt;FQL&gt;&lt;Q&gt;180458^P_PRICE_HIGH(12/23/10,12/23/10-14D,,,,"PRICE","INTRA")&lt;/Q&gt;&lt;R&gt;1&lt;/R&gt;&lt;C&gt;1&lt;/C&gt;&lt;D xsi:type="xsd:double"&gt;23612.25&lt;/D&gt;&lt;/FQL&gt;&lt;FQL&gt;&lt;Q&gt;180458^P_PRICE_LOW(12/23/10,12/23/10-14D,,,,"PRICE","INTRA")&lt;/Q&gt;&lt;R&gt;1&lt;/R&gt;&lt;C&gt;1&lt;/C&gt;&lt;D xsi:type="xsd:double"&gt;22392.67&lt;/D&gt;&lt;/FQL&gt;&lt;FQL&gt;&lt;Q&gt;180458^P_PRICE_HIGH(12/24/10,12/24/10-14D,,,,"PRICE","INTRA")&lt;/Q&gt;&lt;R&gt;1&lt;/R&gt;&lt;C&gt;1&lt;/C&gt;&lt;D xsi:type="xsd:double"&gt;23612.25&lt;/D&gt;&lt;/FQL&gt;&lt;FQL&gt;&lt;Q&gt;180458^P_PRICE_LOW(12/24/10,12/24/10-14D,,,,"PRICE","INTRA")&lt;/Q&gt;&lt;R&gt;1&lt;/R&gt;&lt;C&gt;1&lt;/C&gt;&lt;D xsi:type="xsd:double"&gt;22392.67&lt;/D&gt;&lt;/FQL&gt;&lt;FQL&gt;&lt;Q&gt;180458^P_PRICE_HIGH(12/28/10,12/28/10-14D,,,,"PRICE","INTRA")&lt;/Q&gt;&lt;R&gt;1&lt;/R&gt;&lt;C&gt;1&lt;/C&gt;&lt;D xsi:type="xsd:double"&gt;23490.18&lt;/D&gt;&lt;/FQL&gt;&lt;FQL&gt;&lt;Q&gt;180458^P_PRICE_LOW(12/28/10,12/28/10-14D,,,,"PRICE","INTRA")&lt;/Q&gt;&lt;R&gt;1&lt;/R&gt;&lt;C&gt;1&lt;/C&gt;&lt;D xsi:type="xsd:double"&gt;22392.67&lt;/D&gt;&lt;/FQL&gt;&lt;FQL&gt;&lt;Q&gt;180458^P_PRICE_HIGH(12/29/10,12/29/10-14D,,,,"PRICE","INTRA")&lt;/Q&gt;&lt;R&gt;1&lt;/R&gt;&lt;C&gt;1&lt;/C&gt;&lt;D xsi:type="xsd:double"&gt;23490.18&lt;/D&gt;&lt;/FQL&gt;&lt;FQL&gt;&lt;Q&gt;180458^P_PRICE_LOW(12/29/10,12/29/10-14D,,,,"PRICE","INTRA")&lt;/Q&gt;&lt;R&gt;1&lt;/R&gt;&lt;C&gt;1&lt;/C&gt;&lt;D xsi:type="xsd:double"&gt;22392.67&lt;/D&gt;&lt;/FQL&gt;&lt;FQL&gt;&lt;Q&gt;180458^P_PRICE_HIGH(12/30/10,12/30/10-14D,,,,"PRICE","INTRA")&lt;/Q&gt;&lt;R&gt;1&lt;/R&gt;&lt;C&gt;1&lt;/C&gt;&lt;D xsi:type="xsd:double"&gt;23490.18&lt;/D&gt;&lt;/FQL&gt;&lt;FQL&gt;&lt;Q&gt;180458^P_PRICE_LOW(12/30/10,12/30/10-14D,,,,"PRICE","INTRA")&lt;/Q&gt;&lt;R&gt;1&lt;/R&gt;&lt;C&gt;1&lt;/C&gt;&lt;D xsi:type="xsd:double"&gt;22392.67&lt;/D&gt;&lt;/FQL&gt;&lt;FQL&gt;&lt;Q&gt;180458^P_PRICE_HIGH(12/31/10,12/31/10-14D,,,,"PRICE","INTRA")&lt;/Q&gt;&lt;R&gt;1&lt;/R&gt;&lt;C&gt;1&lt;/C&gt;&lt;D xsi:type="xsd:double"&gt;23490.18&lt;/D&gt;&lt;/FQL&gt;&lt;FQL&gt;&lt;Q&gt;180458^P_PRICE_LOW(12/31/10,12/31/10-14D,,,,"PRICE","INTRA")&lt;/Q&gt;&lt;R&gt;1&lt;/R&gt;&lt;C&gt;1&lt;/C&gt;&lt;D xsi:type="xsd:double"&gt;22392.67&lt;/D&gt;&lt;/FQL&gt;&lt;FQL&gt;&lt;Q&gt;180458^P_PRICE_HIGH(1/03/11,1/03/11-14D,,,,"PRICE","INTRA")&lt;/Q&gt;&lt;R&gt;1&lt;/R&gt;&lt;C&gt;1&lt;/C&gt;&lt;D xsi:type="xsd:double"&gt;23490.18&lt;/D&gt;&lt;/FQL&gt;&lt;FQL&gt;&lt;Q&gt;180458^P_PRICE_LOW(1/03/11,1/03/11-14D,,,,"PRICE","INTRA")&lt;/Q&gt;&lt;R&gt;1&lt;/R&gt;&lt;C&gt;1&lt;/C&gt;&lt;D xsi:type="xsd:double"&gt;22392.67&lt;/D&gt;&lt;/FQL&gt;&lt;FQL&gt;&lt;Q&gt;180458^P_PRICE_HIGH(1/04/11,1/04/11-14D,,,,"PRICE","INTRA")&lt;/Q&gt;&lt;R&gt;1&lt;/R&gt;&lt;C&gt;1&lt;/C&gt;&lt;D xsi:type="xsd:double"&gt;23695.61&lt;/D&gt;&lt;/FQL&gt;&lt;FQL&gt;&lt;Q&gt;180458^P_PRICE_LOW(1/04/11,1/04/11-14D,,,,"PRICE","INTRA")&lt;/Q&gt;&lt;R&gt;1&lt;/R&gt;&lt;C&gt;1&lt;/C&gt;&lt;D xsi:type="xsd:double"&gt;22392.67&lt;/D&gt;&lt;/FQL&gt;&lt;FQL&gt;&lt;Q&gt;180458^P_PRICE_HIGH(1/05/11,1/05/11-14D,,,,"PRICE","INTRA")&lt;/Q&gt;&lt;R&gt;1&lt;/R&gt;&lt;C&gt;1&lt;/C&gt;&lt;D xsi:type="xsd:double"&gt;23773.98&lt;/D&gt;&lt;/FQL&gt;&lt;FQL&gt;&lt;Q&gt;180458^P_PRICE_LOW(1/05/11,1/05/11-14D,,,,"PRICE","INTRA")&lt;/Q&gt;&lt;R&gt;1&lt;/R&gt;&lt;C&gt;1&lt;/C&gt;&lt;D xsi:type="xsd:double"&gt;22392.67&lt;/D&gt;&lt;/FQL&gt;&lt;FQL&gt;&lt;Q&gt;180458^P_PRICE_HIGH(1/06/11,1/06/11-14D,,,,"PRICE","INTRA")&lt;/Q&gt;&lt;R&gt;1&lt;/R&gt;&lt;C&gt;1&lt;/C&gt;&lt;D xsi:type="xsd:double"&gt;23861.22&lt;/D&gt;&lt;/FQL&gt;&lt;FQL&gt;&lt;Q&gt;180458^P_PRICE_LOW(1/06/11,1/06/11-14D,,,,"PRICE","INTRA")&lt;/Q&gt;&lt;R&gt;1&lt;/R&gt;&lt;C&gt;1&lt;/C&gt;&lt;D xsi:type="xsd:double"&gt;22392.67&lt;/D&gt;&lt;/FQL&gt;&lt;FQL&gt;&lt;Q&gt;180458^P_PRICE_HIGH(1/07/11,1/07/11-14D,,,,"PRICE","INTRA")&lt;/Q&gt;&lt;R&gt;1&lt;/R&gt;&lt;C&gt;1&lt;/C&gt;&lt;D xsi:type="xsd:double"&gt;23880.77&lt;/D&gt;&lt;/FQL&gt;&lt;FQL&gt;&lt;Q&gt;180458^P_PRICE_LOW(1/07/11,1/07/11-14D,,,,"PRICE","INTRA")&lt;/Q&gt;&lt;R&gt;1&lt;/R&gt;&lt;C&gt;1&lt;/C&gt;&lt;D xsi:type="xsd:double"&gt;22392.67&lt;/D&gt;&lt;/FQL&gt;&lt;FQL&gt;&lt;Q&gt;180458^P_PRICE_HIGH(1/10/11,1/10/11-14D,,,,"PRICE","INTRA")&lt;/Q&gt;&lt;R&gt;1&lt;/R&gt;&lt;C&gt;1&lt;/C&gt;&lt;D xsi:type="xsd:double"&gt;23880.77&lt;/D&gt;&lt;/FQL&gt;&lt;FQL&gt;&lt;Q&gt;180458^P_PRICE_LOW(1/10/11,1/10/11-14D,,,,"PRICE","INTRA")&lt;/Q&gt;&lt;R&gt;1&lt;/R&gt;&lt;C&gt;1&lt;/C&gt;&lt;D xsi:type="xsd:double"&gt;22392.67&lt;/D&gt;&lt;/FQL&gt;&lt;FQL&gt;&lt;Q&gt;180458^P_PRICE_HIGH(1/11/11,1/11/11-14D,,,,"PRICE","INTRA")&lt;/Q&gt;&lt;R&gt;1&lt;/R&gt;&lt;C&gt;1&lt;/C&gt;&lt;D xsi:type="xsd:double"&gt;23880.77&lt;/D&gt;&lt;/FQL&gt;&lt;FQL&gt;&lt;Q&gt;180458^P_PRICE_LOW(1/11/11,1/11/11-14D,,,,"PRICE","INTRA")&lt;/Q&gt;&lt;R&gt;1&lt;/R&gt;&lt;C&gt;1&lt;/C&gt;&lt;D xsi:type="xsd:double"&gt;22529.26&lt;/D&gt;&lt;/FQL&gt;&lt;FQL&gt;&lt;Q&gt;180458^P_PRICE_HIGH(1/12/11,1/12/11-14D,,,,"PRICE","INTRA")&lt;/Q&gt;&lt;R&gt;1&lt;/R&gt;&lt;C&gt;1&lt;/C&gt;&lt;D xsi:type="xsd:double"&gt;24168.36&lt;/D&gt;&lt;/FQL&gt;&lt;FQL&gt;&lt;Q&gt;180458^P_PRICE_LOW(1/12/11,1/12/11-14D,,,,"PRICE","INTRA")&lt;/Q&gt;&lt;R&gt;1&lt;/R&gt;&lt;C&gt;1&lt;/C&gt;&lt;D xsi:type="xsd:double"&gt;22529.26&lt;/D&gt;&lt;/FQL&gt;&lt;FQL&gt;&lt;Q&gt;180458^P_PRICE_HIGH(1/13/11,1/13/11-14D,,,,"PRICE","INTRA")&lt;/Q&gt;&lt;R&gt;1&lt;/R&gt;&lt;C&gt;1&lt;/C&gt;&lt;D xsi:type="xsd:double"&gt;24378.81&lt;/D&gt;&lt;/FQL&gt;&lt;FQL&gt;&lt;Q&gt;180458^P_PRICE_LOW(1/13/11,1/13/11-14D,,,,"PRICE","INTRA")&lt;/Q&gt;&lt;R&gt;1&lt;/R&gt;&lt;C&gt;1&lt;/C&gt;&lt;D xsi:type="xsd:double"&gt;22529.26&lt;/D&gt;&lt;/FQL&gt;&lt;FQL&gt;&lt;Q&gt;180458^P_PRICE_HIGH(1/14/11,1/14/11-14D,,,,"PRICE","INTRA")&lt;/Q&gt;&lt;R&gt;1&lt;/R&gt;&lt;C&gt;1&lt;/C&gt;&lt;D xsi:type="xsd:double"&gt;24378.81&lt;/D&gt;&lt;/FQL&gt;&lt;FQL&gt;&lt;Q&gt;180458^P_PRICE_LOW(1/14/11,1/14/11-14D,,,,"PRICE","INTRA")&lt;/Q&gt;&lt;R&gt;1&lt;/R&gt;&lt;C&gt;1&lt;/C&gt;&lt;D xsi:type="xsd:double"&gt;22529.26&lt;/D&gt;&lt;/FQL&gt;&lt;FQL&gt;&lt;Q&gt;180458^P_PRICE_HIGH(1/17/11,1/17/11-14D,,,,"PRICE","INTRA")&lt;/Q&gt;&lt;R&gt;1&lt;/R&gt;&lt;C&gt;1&lt;/C&gt;&lt;D xsi:type="xsd:double"&gt;24378.81&lt;/D&gt;&lt;/FQL&gt;&lt;FQL&gt;&lt;Q&gt;180458^P_PRICE_LOW(1/17/11,1/17/11-14D,,,,"PRICE","INTRA")&lt;/Q&gt;&lt;R&gt;1&lt;/R&gt;&lt;C&gt;1&lt;/C&gt;&lt;D xsi:type="xsd:double"&gt;22529.26&lt;/D&gt;&lt;/FQL&gt;&lt;FQL&gt;&lt;Q&gt;180458^P_PRICE_HIGH(1/18/11,1/18/11-14D,,,,"PRICE","INTRA")&lt;/Q&gt;&lt;R&gt;1&lt;/R&gt;&lt;C&gt;1&lt;/C&gt;&lt;D xsi:type="xsd:double"&gt;24382.01&lt;/D&gt;&lt;/FQL&gt;&lt;FQL&gt;&lt;Q&gt;180458^P_PRICE_LOW(1/18/11,1/18/11-14D,,,,"PRICE","INTRA")&lt;/Q&gt;&lt;R&gt;1&lt;/R&gt;&lt;C&gt;1&lt;/C&gt;&lt;D xsi:type="xsd:double"&gt;22663.8&lt;/D&gt;&lt;/FQL&gt;&lt;FQL&gt;&lt;Q&gt;180458^P_PRICE_HIGH(1/19/11,1/19/11-14D,,,,"PRICE","INTRA")&lt;/Q&gt;&lt;R&gt;1&lt;/R&gt;&lt;C&gt;1&lt;/C&gt;&lt;D xsi:type="xsd:double"&gt;24434.4&lt;/D&gt;&lt;/FQL&gt;&lt;FQL&gt;&lt;Q&gt;180458^P_PRICE_LOW(1/19/11,1/19/11-14D,,,,"PRICE","INTRA")&lt;/Q&gt;&lt;R&gt;1&lt;/R&gt;&lt;C&gt;1&lt;/C&gt;&lt;D xsi:type="xsd:double"&gt;22890.56&lt;/D&gt;&lt;/FQL&gt;&lt;FQL&gt;&lt;Q&gt;180458^P_PRICE_HIGH(1/20/11,1/20/11-14D,,,,"PRICE","INTRA")&lt;/Q&gt;&lt;R&gt;1&lt;/R&gt;&lt;C&gt;1&lt;/C&gt;&lt;D xsi:type="xsd:double"&gt;24434.4&lt;/D&gt;&lt;/FQL&gt;&lt;FQL&gt;&lt;Q&gt;180458^P_PRICE_LOW(1/20/11,1/20/11-14D,,,,"PRICE","INTRA")&lt;/Q&gt;&lt;R&gt;1&lt;/R&gt;&lt;C&gt;1&lt;/C&gt;&lt;D xsi:type="xsd:double"&gt;23012.5&lt;/D&gt;&lt;/FQL&gt;&lt;FQL&gt;&lt;Q&gt;180458^P_PRICE_HIGH(1/21/11,1/21/11-14D,,,,"PRICE","INTRA")&lt;/Q&gt;&lt;R&gt;1&lt;/R&gt;&lt;C&gt;1&lt;/C&gt;&lt;D xsi:type="xsd:double"&gt;24434.4&lt;/D&gt;&lt;/FQL&gt;&lt;FQL&gt;&lt;Q&gt;180458^P_PRICE_LOW(1/21/11,1/21/11-14D,,,,"PRICE","INTRA")&lt;/Q&gt;&lt;R&gt;1&lt;/R&gt;&lt;C&gt;1&lt;/C&gt;&lt;D xsi:type="xsd:double"&gt;23057.52&lt;/D&gt;&lt;/FQL&gt;&lt;FQL&gt;&lt;Q&gt;180458^P_PRICE_HIGH(1/24/11,1/24/11-14D,,,,"PRICE","INTRA")&lt;/Q&gt;&lt;R&gt;1&lt;/R&gt;&lt;C&gt;1&lt;/C&gt;&lt;D xsi:type="xsd:double"&gt;24434.4&lt;/D&gt;&lt;/FQL&gt;&lt;FQL&gt;&lt;Q&gt;180458^P_PRICE_LOW(1/24/11,1/24/11-14D,,,,"PRICE","INTRA")&lt;/Q&gt;&lt;R&gt;1&lt;/R&gt;&lt;C&gt;1&lt;/C&gt;&lt;D xsi:type="xsd:double"&gt;23408.09&lt;/D&gt;&lt;/FQL&gt;&lt;FQL&gt;&lt;Q&gt;180458^P_PRICE_HIGH(1/25/11,1/25/11-14D,,,,"PRICE","INTRA")&lt;/Q&gt;&lt;R&gt;1&lt;/R&gt;&lt;C&gt;1&lt;/C&gt;&lt;D xsi:type="xsd:double"&gt;24434.4&lt;/D&gt;&lt;/FQL&gt;&lt;FQL&gt;&lt;Q&gt;180458^P_PRICE_LOW(1/25/11,1/25/11-14D,,,,"PRICE","INTRA")&lt;/Q&gt;&lt;R&gt;1&lt;/R&gt;&lt;C&gt;1&lt;/C&gt;&lt;D xsi:type="xsd:double"&gt;23481.8&lt;/D&gt;&lt;/FQL&gt;&lt;FQL&gt;&lt;Q&gt;180458^P_PRICE_HIGH(1/26/11,1/26/11-14D,,,,"PRICE","INTRA")&lt;/Q&gt;&lt;R&gt;1&lt;/R&gt;&lt;C&gt;1&lt;/C&gt;&lt;D xsi:type="xsd:double"&gt;24434.4&lt;/D&gt;&lt;/FQL&gt;&lt;FQL&gt;&lt;Q&gt;180458^P_PRICE_LOW(1/26/11,1/26/11-14D,,,,"PRICE","INTRA")&lt;/Q&gt;&lt;R&gt;1&lt;/R&gt;&lt;C&gt;1&lt;/C&gt;&lt;D xsi:type="xsd:double"&gt;23481.8&lt;/D&gt;&lt;/FQL&gt;&lt;FQL&gt;&lt;Q&gt;180458^P_PRICE_HIGH(1/27/11,1/27/11-14D,,,,"PRICE","INTRA")&lt;/Q&gt;&lt;R&gt;1&lt;/R&gt;&lt;C&gt;1&lt;/C&gt;&lt;D xsi:type="xsd:double"&gt;24434.4&lt;/D&gt;&lt;/FQL&gt;&lt;FQL&gt;&lt;Q&gt;180458^P_PRICE_LOW(1/27/11,1/27/11-14D,,,,"PRICE","INTRA")&lt;/Q&gt;&lt;R&gt;1&lt;/R&gt;&lt;C&gt;1&lt;/C&gt;&lt;D xsi:type="xsd:double"&gt;23481.8&lt;/D&gt;&lt;/FQL&gt;&lt;FQL&gt;&lt;Q&gt;180458^P_PRICE_HIGH(1/28/11,1/28/11-14D,,,,"PRICE","INTRA")&lt;/Q&gt;&lt;R&gt;1&lt;/R&gt;&lt;C&gt;1&lt;/C&gt;&lt;D xsi:type="xsd:double"&gt;24434.4&lt;/D&gt;&lt;/FQL&gt;&lt;FQL&gt;&lt;Q&gt;180458^P_PRICE_LOW(1/28/11,1/28/11-14D,,,,"PRICE","INTRA")&lt;/Q&gt;&lt;R&gt;1&lt;/R&gt;&lt;C&gt;1&lt;/C&gt;&lt;D xsi:type="xsd:double"&gt;23481.8&lt;/D&gt;&lt;/FQL&gt;&lt;FQL&gt;&lt;Q&gt;180458^P_PRICE_HIGH(1/31/11,1/31/11-14D,,,,"PRICE","INTRA")&lt;/Q&gt;&lt;R&gt;1&lt;/R&gt;&lt;C&gt;1&lt;/C&gt;&lt;D xsi:type="xsd:double"&gt;24434.4&lt;/D&gt;&lt;/FQL&gt;&lt;FQL&gt;&lt;Q&gt;180458^P_PRICE_LOW(1/31/11,1/31/11-14D,,,,"PRICE","INTRA")&lt;/Q&gt;&lt;R&gt;1&lt;/R&gt;&lt;C&gt;1&lt;/C&gt;&lt;D xsi:type="xsd:double"&gt;23285.6&lt;/D&gt;&lt;/FQL&gt;&lt;FQL&gt;&lt;Q&gt;180458^P_PRICE_HIGH(2/01/11,2/01/11-14D,,,,"PRICE","INTRA")&lt;/Q&gt;&lt;R&gt;1&lt;/R&gt;&lt;C&gt;1&lt;/C&gt;&lt;D xsi:type="xsd:double"&gt;24434.4&lt;/D&gt;&lt;/FQL&gt;&lt;FQL&gt;&lt;Q&gt;180458^P_PRICE_LOW(2/01/11,2/01/11-14D,,,,"PRICE","INTRA")&lt;/Q&gt;&lt;R&gt;1&lt;/R&gt;&lt;C&gt;1&lt;/C&gt;&lt;D xsi:type="xsd:double"&gt;23285.6&lt;/D&gt;&lt;/FQL&gt;&lt;FQL&gt;&lt;Q&gt;180458^P_PRICE_HIGH(2/02/11,2/02/11-14D,,,,"PRICE","INTRA")&lt;/Q&gt;&lt;R&gt;1&lt;/R&gt;&lt;C&gt;1&lt;/C&gt;&lt;D xsi:type="xsd:double"&gt;24434.4&lt;/D&gt;&lt;/FQL&gt;&lt;FQL&gt;&lt;Q&gt;180458^P_PRICE_LOW(2/02/11,2/02/11-14D,,,,"PRICE","INTRA")&lt;/Q&gt;&lt;R&gt;1&lt;/R&gt;&lt;C&gt;1&lt;/C&gt;&lt;D xsi:type="xsd:double"&gt;23285.6&lt;/D&gt;&lt;/FQL&gt;&lt;FQL&gt;&lt;Q&gt;180458^P_PRICE_HIGH(2/07/11,2/07/11-14D,,,,"PRICE","INTRA")&lt;/Q&gt;&lt;R&gt;1&lt;/R&gt;&lt;C&gt;1&lt;/C&gt;&lt;D xsi:type="xsd:double"&gt;24434.4&lt;/D&gt;&lt;/FQL&gt;&lt;FQL&gt;&lt;Q&gt;180458^P_PRICE_LOW(2/07/11,2/07/11-14D,,,,"PRICE","INTRA")&lt;/Q&gt;&lt;R&gt;1&lt;/R&gt;&lt;C&gt;1&lt;/C&gt;&lt;D xsi:type="xsd:double"&gt;23285.6&lt;/D&gt;&lt;/FQL&gt;&lt;FQL&gt;&lt;Q&gt;180458^P_PRICE_HIGH(2/08/11,2/08/11-14D,,,,"PRICE","INTRA")&lt;/Q&gt;&lt;R&gt;1&lt;/R&gt;&lt;C&gt;1&lt;/C&gt;&lt;D xsi:type="xsd:double"&gt;24434.4&lt;/D&gt;&lt;/FQL&gt;&lt;FQL&gt;&lt;Q&gt;180458^P_PRICE_LOW(2/08/11,2/08/11-14D,,,,"PRICE","INTRA")&lt;/Q&gt;&lt;R&gt;1&lt;/R&gt;&lt;C&gt;1&lt;/C&gt;&lt;D xsi:type="xsd:double"&gt;23285.6&lt;/D&gt;&lt;/FQL&gt;&lt;FQL&gt;&lt;Q&gt;180458^P_PRICE_HIGH(2/09/11,2/09/11-14D,,,,"PRICE","INTRA")&lt;/Q&gt;&lt;R&gt;1&lt;/R&gt;&lt;C&gt;1&lt;/C&gt;&lt;D xsi:type="xsd:double"&gt;24434.4&lt;/D&gt;&lt;/FQL&gt;&lt;FQL&gt;&lt;Q&gt;180458^P_PRICE_LOW(2/09/11,2/09/11-14D,,,,"PRICE","INTRA")&lt;/Q&gt;&lt;R&gt;1&lt;/R&gt;&lt;C&gt;1&lt;/C&gt;&lt;D xsi:type="xsd:double"&gt;23128.72&lt;/D&gt;&lt;/FQL&gt;&lt;FQL&gt;&lt;Q&gt;180458^P_PRICE_HIGH(2/10/11,2/10/11-14D,,,,"PRICE","INTRA")&lt;/Q&gt;&lt;R&gt;1&lt;/R&gt;&lt;C&gt;1&lt;/C&gt;&lt;D xsi:type="xsd:double"&gt;24434.4&lt;/D&gt;&lt;/FQL&gt;&lt;FQL&gt;&lt;Q&gt;180458^P_PRICE_LOW(2/10/11,2/10/11-14D,,,,"PRICE","INTRA")&lt;/Q&gt;&lt;R&gt;1&lt;/R&gt;&lt;C&gt;1&lt;/C&gt;&lt;D xsi:type="xsd:double"&gt;22668.02&lt;/D&gt;&lt;/FQL&gt;&lt;FQL&gt;&lt;Q&gt;180458^P_PRICE_HIGH(2/11/11,2/11/11-14D,,,,"PRICE","INTRA")&lt;/Q&gt;&lt;R&gt;1&lt;/R&gt;&lt;C&gt;1&lt;/C&gt;&lt;D xsi:type="xsd:double"&gt;24248.32&lt;/D&gt;&lt;/FQL&gt;&lt;FQL&gt;&lt;Q&gt;180458^P_PRICE_LOW(2/11/11,2/11/11-14D,,,,"PRICE","INTRA")&lt;/Q&gt;&lt;R&gt;1&lt;/R&gt;&lt;C&gt;1&lt;/C&gt;&lt;D xsi:type="xsd:double"&gt;22446.67&lt;/D&gt;&lt;/FQL&gt;&lt;FQL&gt;&lt;Q&gt;180458^P_PRICE_HIGH(2/14/11,2/14/11-14D,,,,"PRICE","INTRA")&lt;/Q&gt;&lt;R&gt;1&lt;/R&gt;&lt;C&gt;1&lt;/C&gt;&lt;D xsi:type="xsd:double"&gt;24130.16&lt;/D&gt;&lt;/FQL&gt;&lt;FQL&gt;&lt;Q&gt;180458^P_PRICE_LOW(2/14/11,2/14/11-14D,,,,"PRICE","INTRA")&lt;/Q&gt;&lt;R&gt;1&lt;/R&gt;&lt;C&gt;1&lt;/C&gt;&lt;D xsi:type="xsd:double"&gt;22446.67&lt;/D&gt;&lt;/FQL&gt;&lt;FQL&gt;&lt;Q&gt;180458^P_PRICE_HIGH(2/15/11,2/15/11-14D,,,,"PRICE","INTRA")&lt;/Q&gt;&lt;R&gt;1&lt;/R&gt;&lt;C&gt;1&lt;/C&gt;&lt;D xsi:type="xsd:double"&gt;24023.68&lt;/D&gt;&lt;/FQL&gt;&lt;FQL&gt;&lt;Q&gt;180458^P_PRICE_LOW(2/15/11,2/15/11-14D,,,,"PRICE","INTRA")&lt;/Q&gt;&lt;R&gt;1&lt;/R&gt;&lt;C&gt;1&lt;/C&gt;&lt;D xsi:type="xsd:double"&gt;22446.67&lt;/D&gt;&lt;/FQL&gt;&lt;FQL&gt;&lt;Q&gt;180458^P_PRICE_HIGH(2/16/11,2/16/11-14D,,,,"PRICE","INTRA")&lt;/Q&gt;&lt;R&gt;1&lt;/R&gt;&lt;C&gt;1&lt;/C&gt;&lt;D xsi:type="xsd:double"&gt;24023.68&lt;/D&gt;&lt;/FQL&gt;&lt;FQL&gt;&lt;Q&gt;180458^P_PRICE_LOW(2/16/11,2/16/11-14D,,,,"PRICE","INTRA")&lt;/Q&gt;&lt;R&gt;1&lt;/R&gt;&lt;C&gt;1&lt;/C&gt;&lt;D xsi:type="xsd:double"&gt;22446.67&lt;/D&gt;&lt;/FQL&gt;&lt;FQL&gt;&lt;Q&gt;180458^P_PRICE_HIGH(2/17/11,2/17/11-14D,,,,"PRICE","INTRA")&lt;/Q&gt;&lt;R&gt;1&lt;/R&gt;&lt;C&gt;1&lt;/C&gt;&lt;D xsi:type="xsd:double"&gt;24023.68&lt;/D&gt;&lt;/FQL&gt;&lt;FQL&gt;&lt;Q&gt;180458^P_PRICE_LOW(2/17/11,2/17/11-14D,,,,"PRICE","INTRA")&lt;/Q&gt;&lt;R&gt;1&lt;/R&gt;&lt;C&gt;1&lt;/C&gt;&lt;D xsi:type="xsd:double"&gt;22446.67&lt;/D&gt;&lt;/FQL&gt;&lt;FQL&gt;&lt;Q&gt;180458^P_PRICE_HIGH(2/18/11,2/18/11-14D,,,,"PRICE","INTRA")&lt;/Q&gt;&lt;R&gt;1&lt;/R&gt;&lt;C&gt;1&lt;/C&gt;&lt;D xsi:type="xsd:double"&gt;24023.68&lt;/D&gt;&lt;/FQL&gt;&lt;FQL&gt;&lt;Q&gt;180458^P_PRICE_LOW(2/18/11,2/18/11-14D,,,,"PRICE","INTRA")&lt;/Q&gt;&lt;R&gt;1&lt;/R&gt;&lt;C&gt;1&lt;/C&gt;&lt;D xsi:type="xsd:double"&gt;22446.67&lt;/D&gt;&lt;/FQL&gt;&lt;FQL&gt;&lt;Q&gt;180458^P_PRICE_HIGH(2/21/11,2/21/11-14D,,,,"PRICE","INTRA")&lt;/Q&gt;&lt;R&gt;1&lt;/R&gt;&lt;C&gt;1&lt;/C&gt;&lt;D xsi:type="xsd:double"&gt;23981.74&lt;/D&gt;&lt;/FQL&gt;&lt;FQL&gt;&lt;Q&gt;180458^P_PRICE_LOW(2/21/11,2/21/11-14D,,,,"PRICE","INTRA")&lt;/Q&gt;&lt;R&gt;1&lt;/R&gt;&lt;C&gt;1&lt;/C&gt;&lt;D xsi:type="xsd:double"&gt;22446.67&lt;/D&gt;&lt;/FQL&gt;&lt;FQL&gt;&lt;Q&gt;180458^P_PRICE_HIGH(2/22/11,2/22/11-14D,,,,"PRICE","INTRA")&lt;/Q&gt;&lt;R&gt;1&lt;/R&gt;&lt;C&gt;1&lt;/C&gt;&lt;D xsi:type="xsd:double"&gt;23981.74&lt;/D&gt;&lt;/FQL&gt;&lt;FQL&gt;&lt;Q&gt;180458^P_PRICE_LOW(2/22/11,2/22/11-14D,,,,"PRICE","INTRA")&lt;/Q&gt;&lt;R&gt;1&lt;/R&gt;&lt;C&gt;1&lt;/C&gt;&lt;D xsi:type="xsd:double"&gt;22446.67&lt;/D&gt;&lt;/FQL&gt;&lt;FQL&gt;&lt;Q&gt;180458^P_PRICE_HIGH(2/23/11,2/23/11-14D,,,,"PRICE","INTRA")&lt;/Q&gt;&lt;R&gt;1&lt;/R&gt;&lt;C&gt;1&lt;/C&gt;&lt;D xsi:type="xsd:double"&gt;23981.74&lt;/D&gt;&lt;/FQL&gt;&lt;FQL&gt;&lt;Q&gt;180458^P_PRICE_LOW(2/23/11,2/23/11-14D,,,,"PRICE","INTRA")&lt;/Q&gt;&lt;R&gt;1&lt;/R&gt;&lt;C&gt;1&lt;/C&gt;&lt;D xsi:type="xsd:double"&gt;22446.67&lt;/D&gt;&lt;/FQL&gt;&lt;FQL&gt;&lt;Q&gt;180458^P_PRICE_HIGH(2/24/11,2/24/11-14D,,,,"PRICE","INTRA")&lt;/Q&gt;&lt;R&gt;1&lt;/R&gt;&lt;C&gt;1&lt;/C&gt;&lt;D xsi:type="xsd:double"&gt;23981.74&lt;/D&gt;&lt;/FQL&gt;&lt;FQL&gt;&lt;Q&gt;180458^P_PRICE_LOW(2/24/11,2/24/11-14D,,,,"PRICE","INTRA")&lt;/Q&gt;&lt;R&gt;1&lt;/R&gt;&lt;C&gt;1&lt;/C&gt;&lt;D xsi:type="xsd:double"&gt;22446.67&lt;/D&gt;&lt;/FQL&gt;&lt;FQL&gt;&lt;Q&gt;180458^P_PRICE_HIGH(2/25/11,2/25/11-14D,,,,"PRICE","INTRA")&lt;/Q&gt;&lt;R&gt;1&lt;/R&gt;&lt;C&gt;1&lt;/C&gt;&lt;D xsi:type="xsd:double"&gt;23981.74&lt;/D&gt;&lt;/FQL&gt;&lt;FQL&gt;&lt;Q&gt;180458^P_PRICE_LOW(2/25/11,2/25/11-14D,,,,"PRICE","INTRA")&lt;/Q&gt;&lt;R&gt;1&lt;/R&gt;&lt;C&gt;1&lt;/C&gt;&lt;D xsi:type="xsd:double"&gt;22446.67&lt;/D&gt;&lt;/FQL&gt;&lt;FQL&gt;&lt;Q&gt;180458^P_PRICE_HIGH(2/28/11,2/28/11-14D,,,,"PRICE","INTRA")&lt;/Q&gt;&lt;R&gt;1&lt;/R&gt;&lt;C&gt;1&lt;/C&gt;&lt;D xsi:type="xsd:double"&gt;23616.83&lt;/D&gt;&lt;/FQL&gt;&lt;FQL&gt;&lt;Q&gt;180458^P_PRICE_LOW(2/28/11,2/28/11-14D,,,,"PRICE","INTRA")&lt;/Q&gt;&lt;R&gt;1&lt;/R&gt;&lt;C&gt;1&lt;/C&gt;&lt;D xsi:type="xsd:double"&gt;22446.67&lt;/D&gt;&lt;/FQL&gt;&lt;FQL&gt;&lt;Q&gt;180458^P_PRICE_HIGH(3/01/11,3/01/11-14D,,,,"PRICE","INTRA")&lt;/Q&gt;&lt;R&gt;1&lt;/R&gt;&lt;C&gt;1&lt;/C&gt;&lt;D xsi:type="xsd:double"&gt;23614.61&lt;/D&gt;&lt;/FQL&gt;&lt;FQL&gt;&lt;Q&gt;180458^P_PRICE_LOW(3/01/11,3/01/11-14D,,,,"PRICE","INTRA")&lt;/Q&gt;&lt;R&gt;1&lt;/R&gt;&lt;C&gt;1&lt;/C&gt;&lt;D xsi:type="xsd:double"&gt;22446.67&lt;/D&gt;&lt;/FQL&gt;&lt;FQL&gt;&lt;Q&gt;180458^P_PRICE_HIGH(3/02/11,3/02/11-14D,,,,"PRICE","INTRA")&lt;/Q&gt;&lt;R&gt;1&lt;/R&gt;&lt;C&gt;1&lt;/C&gt;&lt;D xsi:type="xsd:double"&gt;23614.61&lt;/D&gt;&lt;/FQL&gt;&lt;FQL&gt;&lt;Q&gt;180458^P_PRICE_LOW(3/02/11,3/02/11-14D,,,,"PRICE","INTRA")&lt;/Q&gt;&lt;R&gt;1&lt;/R&gt;&lt;C&gt;1&lt;/C&gt;&lt;D xsi:type="xsd:double"&gt;22446.67&lt;/D&gt;&lt;/FQL&gt;&lt;FQL&gt;&lt;Q&gt;180458^P_PRICE_HIGH(3/03/11,3/03/11-14D,,,,"PRICE","INTRA")&lt;/Q&gt;&lt;R&gt;1&lt;/R&gt;&lt;C&gt;1&lt;/C&gt;&lt;D xsi:type="xsd:double"&gt;23614.61&lt;/D&gt;&lt;/FQL&gt;&lt;FQL&gt;&lt;Q&gt;180458^P_PRICE_LOW(3/03/11,3/03/11-14D,,,,"PRICE","INTRA")&lt;/Q&gt;&lt;R&gt;1&lt;/R&gt;&lt;C&gt;1&lt;/C&gt;&lt;D xsi:type="xsd:double"&gt;22446.67&lt;/D&gt;&lt;/FQL&gt;&lt;FQL&gt;&lt;Q&gt;180458^P_PRICE_HIGH(3/04/11,3/04/11-14D,,,,"PRICE","INTRA")&lt;/Q&gt;&lt;R&gt;1&lt;/R&gt;&lt;C&gt;1&lt;/C&gt;&lt;D xsi:type="xsd:double"&gt;23614.61&lt;/D&gt;&lt;/FQL&gt;&lt;FQL&gt;&lt;Q&gt;180458^P_PRICE_LOW(3/04/11,3/04/11-14D,,,,"PRICE","INTRA")&lt;/Q&gt;&lt;R&gt;1&lt;/R&gt;&lt;C&gt;1&lt;/C&gt;&lt;D xsi:type="xsd:double"&gt;22575.99&lt;/D&gt;&lt;/FQL&gt;&lt;FQL&gt;&lt;Q&gt;180458^P_PRICE_HIGH(3/07/11,3/07/11-14D,,,,"PRICE","INTRA")&lt;/Q&gt;&lt;R&gt;1&lt;/R&gt;&lt;C&gt;1&lt;/C&gt;&lt;D xsi:type="xsd:double"&gt;23614.61&lt;/D&gt;&lt;/FQL&gt;&lt;FQL&gt;&lt;Q&gt;180458^P_PRICE_LOW(3/07/11,3/07/11-14D,,,,"PRICE","INTRA")&lt;/Q&gt;&lt;R&gt;1&lt;/R&gt;&lt;C&gt;1&lt;/C&gt;&lt;D xsi:type="xsd:double"&gt;22575.99&lt;/D&gt;&lt;/FQL&gt;&lt;FQL&gt;&lt;Q&gt;180458^P_PRICE_HIGH(3/08/11,3/08/11-14D,,,,"PRICE","INTRA")&lt;/Q&gt;&lt;R&gt;1&lt;/R&gt;&lt;C&gt;1&lt;/C&gt;&lt;D xsi:type="xsd:double"&gt;23731.89&lt;/D&gt;&lt;/FQL&gt;&lt;FQL&gt;&lt;Q&gt;180458^P_PRICE_LOW(3/08/11,3/08/11-14D,,,,"PRICE","INTRA")&lt;/Q&gt;&lt;R&gt;1&lt;/R&gt;&lt;C&gt;1&lt;/C&gt;&lt;D xsi:type="xsd:double"&gt;22575.99&lt;/D&gt;&lt;/FQL&gt;&lt;FQL&gt;&lt;Q&gt;180458^P_PRICE_HIGH(3/09/11,3/09/11-14D,,,,"PRICE","INTRA")&lt;/Q&gt;&lt;R&gt;1&lt;/R&gt;&lt;C&gt;1&lt;/C&gt;&lt;D xsi:type="xsd:double"&gt;23934.07&lt;/D&gt;&lt;/FQL&gt;&lt;FQL&gt;&lt;Q&gt;180458^P_PRICE_LOW(3/09/11,3/09/11-14D,,,,"PRICE","INTRA")&lt;/Q&gt;&lt;R&gt;1&lt;/R&gt;&lt;C&gt;1&lt;/C&gt;&lt;D xsi:type="xsd:double"&gt;22575.99&lt;/D&gt;&lt;/FQL&gt;&lt;FQL&gt;&lt;Q&gt;180458^P_PRICE_HIGH(3/10/11,3/10/11-14D,,,,"PRICE","INTRA")&lt;/Q&gt;&lt;R&gt;1&lt;/R&gt;&lt;C&gt;1&lt;/C&gt;&lt;D xsi:type="xsd:double"&gt;23934.07&lt;/D&gt;&lt;/FQL&gt;&lt;FQL&gt;&lt;Q&gt;180458^P_PRICE_LOW(3/10/11,3/10/11-14D,,,,"PRICE","INTRA")&lt;/Q&gt;&lt;R&gt;1&lt;/R&gt;&lt;C&gt;1&lt;/C&gt;&lt;D xsi:type="xsd:double"&gt;22575.99&lt;/D&gt;&lt;/FQL&gt;&lt;FQL&gt;&lt;Q&gt;180458^P_PRICE_HIGH(3/11/11,3/11/11-14D,,,,"PRICE","INTRA")&lt;/Q&gt;&lt;R&gt;1&lt;/R&gt;&lt;C&gt;1&lt;/C&gt;&lt;D xsi:type="xsd:double"&gt;23934.07&lt;/D&gt;&lt;/FQL&gt;&lt;FQL&gt;&lt;Q&gt;180458^P_PRICE_LOW(3/11/11,3/11/11-14D,,,,"PRICE","INTRA")&lt;/Q&gt;&lt;R&gt;1&lt;/R&gt;&lt;C&gt;1&lt;/C&gt;&lt;D xsi:type="xsd:double"&gt;22575.99&lt;/D&gt;&lt;/FQL&gt;&lt;FQL&gt;&lt;Q&gt;180458^P_PRICE_HIGH(3/14/11,3/14/11-14D,,,,"PRICE","INTRA")&lt;/Q&gt;&lt;R&gt;1&lt;/R&gt;&lt;C&gt;1&lt;/C&gt;&lt;D xsi:type="xsd:double"&gt;23934.07&lt;/D&gt;&lt;/FQL&gt;&lt;FQL&gt;&lt;Q&gt;180458^P_PRICE_LOW(3/14/11,3/14/11-14D,,,,"PRICE","INTRA")&lt;/Q&gt;&lt;R&gt;1&lt;/R&gt;&lt;C&gt;1&lt;/C&gt;&lt;D xsi:type="xsd:double"&gt;22575.99&lt;/D&gt;&lt;/FQL&gt;&lt;FQL&gt;&lt;Q&gt;180458^P_PRICE_HIGH(3/15/11,3/15/11-14D,,,,"PRICE","INTRA")&lt;/Q&gt;&lt;R&gt;1&lt;/R&gt;&lt;C&gt;1&lt;/C&gt;&lt;D xsi:type="xsd:double"&gt;23934.07&lt;/D&gt;&lt;/FQL&gt;&lt;FQL&gt;&lt;Q&gt;180458^P_PRICE_LOW(3/15/11,3/15/11-14D,,,,"PRICE","INTRA")&lt;/Q&gt;&lt;R&gt;1&lt;/R&gt;&lt;C&gt;1&lt;/C&gt;&lt;D xsi:type="xsd:double"&gt;22253.47&lt;/D&gt;&lt;/FQL&gt;&lt;FQL&gt;&lt;Q&gt;180458^P_PRICE_HIGH(3/16/11,3/16/11-14D,,,,"PRICE","INTRA")&lt;/Q&gt;&lt;R&gt;1&lt;/R&gt;&lt;C&gt;1&lt;/C&gt;&lt;D xsi:type="xsd:double"&gt;23934.07&lt;/D&gt;&lt;/FQL&gt;&lt;FQL&gt;&lt;Q&gt;180458^P_PRICE_LOW(3/16/11,3/16/11-14D,,,,"PRICE","INTRA")&lt;/Q&gt;&lt;R&gt;1&lt;/R&gt;&lt;C&gt;1&lt;/C&gt;&lt;D xsi:type="xsd:double"&gt;22253.47&lt;/D&gt;&lt;/FQL&gt;&lt;FQL&gt;&lt;Q&gt;180458^P_PRICE_HIGH(3/17/11,3/17/11-14D,,,,"PRICE","INTRA")&lt;/Q&gt;&lt;R&gt;1&lt;/R&gt;&lt;C&gt;1&lt;/C&gt;&lt;D xsi:type="xsd:double"&gt;23934.07&lt;/D&gt;&lt;/FQL&gt;&lt;FQL&gt;&lt;Q&gt;180458^P_PRICE_LOW(3/17/11,3/17/11-14D,,,,"PRICE","INTRA")&lt;/Q&gt;&lt;R&gt;1&lt;/R&gt;&lt;C&gt;1&lt;/C&gt;&lt;D xsi:type="xsd:double"&gt;22123.26&lt;/D&gt;&lt;/FQL&gt;&lt;FQL&gt;&lt;Q&gt;180458^P_PRICE_HIGH(3/18/11,3/18/11-14D,,,,"PRICE","INTRA")&lt;/Q&gt;&lt;R&gt;1&lt;/R&gt;&lt;C&gt;1&lt;/C&gt;&lt;D xsi:type="xsd:double"&gt;23934.07&lt;/D&gt;&lt;/FQL&gt;&lt;FQL&gt;&lt;Q&gt;180458^P_PRICE_LOW(3/18/11,3/18/11-14D,,,,"PRICE","INTRA")&lt;/Q&gt;&lt;R&gt;1&lt;/R&gt;&lt;C&gt;1&lt;/C&gt;&lt;D xsi:type="xsd:double"&gt;22123.26&lt;/D&gt;&lt;/FQL&gt;&lt;FQL&gt;&lt;Q&gt;180458^P_PRICE_HIGH(3/21/11,3/21/11-14D,,,,"PRICE","INTRA")&lt;/Q&gt;&lt;R&gt;1&lt;/R&gt;&lt;C&gt;1&lt;/C&gt;&lt;D xsi:type="xsd:double"&gt;23934.07&lt;/D&gt;&lt;/FQL&gt;&lt;FQL&gt;&lt;Q&gt;180458^P_PRICE_LOW(3/21/11,3/21/11-14D,,,,"PRICE","INTRA")&lt;/Q&gt;&lt;R&gt;1&lt;/R&gt;&lt;C&gt;1&lt;/C&gt;&lt;D xsi:type="xsd:double"&gt;22123.26&lt;/D&gt;&lt;/FQL&gt;&lt;FQL&gt;&lt;Q&gt;180458^P_PRICE_HIGH(3/22/11,3/22/11-14D,,,,"PRICE","INTRA")&lt;/Q&gt;&lt;R&gt;1&lt;/R&gt;&lt;C&gt;1&lt;/C&gt;&lt;D xsi:type="xsd:double"&gt;23934.07&lt;/D&gt;&lt;/FQL&gt;&lt;FQL&gt;&lt;Q&gt;180458^P_PRICE_LOW(3/22/11,3/22/11-14D,,,,"PRICE","INTRA")&lt;/Q&gt;&lt;R&gt;1&lt;/R&gt;&lt;C&gt;1&lt;/C&gt;&lt;D xsi:type="xsd:double"&gt;22123.26&lt;/D&gt;&lt;/FQL&gt;&lt;FQL&gt;&lt;Q&gt;180458^P_PRICE_HIGH(3/23/11,3/23/11-14D,,,,"PRICE","INTRA")&lt;/Q&gt;&lt;R&gt;1&lt;/R&gt;&lt;C&gt;1&lt;/C&gt;&lt;D xsi:type="xsd:double"&gt;23934.07&lt;/D&gt;&lt;/FQL&gt;&lt;FQL&gt;&lt;Q&gt;180458^P_PRICE_LOW(3/23/11,3/23/11-14D,,,,"PRICE","INTRA")&lt;/Q&gt;&lt;R&gt;1&lt;/R&gt;&lt;C&gt;1&lt;/C&gt;&lt;D xsi:type="xsd:double"&gt;22123.26&lt;/D&gt;&lt;/FQL&gt;&lt;FQL&gt;&lt;Q&gt;180458^P_PRICE_HIGH(3/24/11,3/24/11-14D,,,,"PRICE","INTRA")&lt;/Q&gt;&lt;R&gt;1&lt;/R&gt;&lt;C&gt;1&lt;/C&gt;&lt;D xsi:type="xsd:double"&gt;23934.07&lt;/D&gt;&lt;/FQL&gt;&lt;FQL&gt;&lt;Q&gt;180458^P_PRICE_LOW(3/24/11,3/24/11-14D,,,,"PRICE","INTRA")&lt;/Q&gt;&lt;R&gt;1&lt;/R&gt;&lt;C&gt;1&lt;/C&gt;&lt;D xsi:type="xsd:double"&gt;22123.26&lt;/D&gt;&lt;/FQL&gt;&lt;FQL&gt;&lt;Q&gt;180458^P_PRICE_HIGH(3/25/11,3/25/11-14D,,,,"PRICE","INTRA")&lt;/Q&gt;&lt;R&gt;1&lt;/R&gt;&lt;C&gt;1&lt;/C&gt;&lt;D xsi:type="xsd:double"&gt;23934.07&lt;/D&gt;&lt;/FQL&gt;&lt;FQL&gt;&lt;Q&gt;180458^P_PRICE_LOW(3/25/11,3/25/11-14D,,,,"PRICE","INTRA")&lt;/Q&gt;&lt;R&gt;1&lt;/R&gt;&lt;C&gt;1&lt;/C&gt;&lt;D xsi:type="xsd:double"&gt;22123.26&lt;/D&gt;&lt;/FQL&gt;&lt;FQL&gt;&lt;Q&gt;180458^P_PRICE_HIGH(3/28/11,3/28/11-14D,,,,"PRICE","INTRA")&lt;/Q&gt;&lt;R&gt;1&lt;/R&gt;&lt;C&gt;1&lt;/C&gt;&lt;D xsi:type="xsd:double"&gt;23934.07&lt;/D&gt;&lt;/FQL&gt;&lt;FQL&gt;&lt;Q&gt;180458^P_PRICE_LOW(3/28/11,3/28/11-14D,,,,"PRICE","INTRA")&lt;/Q&gt;&lt;R&gt;1&lt;/R&gt;&lt;C&gt;1&lt;/C&gt;&lt;D xsi:type="xsd:double"&gt;22123.26&lt;/D&gt;&lt;/FQL&gt;&lt;FQL&gt;&lt;Q&gt;180458^P_PRICE_HIGH(3/29/11,3/29/11-14D,,,,"PRICE","INTRA")&lt;/Q&gt;&lt;R&gt;1&lt;/R&gt;&lt;C&gt;1&lt;/C&gt;&lt;D xsi:type="xsd:double"&gt;23934.07&lt;/D&gt;&lt;/FQL&gt;&lt;FQL&gt;&lt;Q&gt;180458^P_PRICE_LOW(3/29/11,3/29/11-14D,,,,"PRICE","INTRA")&lt;/Q&gt;&lt;R&gt;1&lt;/R&gt;&lt;C&gt;1&lt;/C&gt;&lt;D xsi:type="xsd:double"&gt;22123.26&lt;/D&gt;&lt;/FQL&gt;&lt;FQL&gt;&lt;Q&gt;180458^P_PRICE_HIGH(3/30/11,3/30/11-14D,,,,"PRICE","INTRA")&lt;/Q&gt;&lt;R&gt;1&lt;/R&gt;&lt;C&gt;1&lt;/C&gt;&lt;D xsi:type="xsd:double"&gt;23818.64&lt;/D&gt;&lt;/FQL&gt;&lt;FQL&gt;&lt;Q&gt;180458^P_PRICE_LOW(3/30/11,3/30/11-14D,,,,"PRICE","INTRA")&lt;/Q&gt;&lt;R&gt;1&lt;/R&gt;&lt;C&gt;1&lt;/C&gt;&lt;D xsi:type="xsd:double"&gt;22123.26&lt;/D&gt;&lt;/FQL&gt;&lt;FQL&gt;&lt;Q&gt;180458^P_PRICE_HIGH(3/31/11,3/31/11-14D,,,,"PRICE","INTRA")&lt;/Q&gt;&lt;R&gt;1&lt;/R&gt;&lt;C&gt;1&lt;/C&gt;&lt;D xsi:type="xsd:double"&gt;23618.06&lt;/D&gt;&lt;/FQL&gt;&lt;FQL&gt;&lt;Q&gt;180458^P_PRICE_LOW(3/31/11,3/31/11-14D,,,,"PRICE","INTRA")&lt;/Q&gt;&lt;R&gt;1&lt;/R&gt;&lt;C&gt;1&lt;/C&gt;&lt;D xsi:type="xsd:double"&gt;22123.26&lt;/D&gt;&lt;/FQL&gt;&lt;FQL&gt;&lt;Q&gt;180458^P_PRICE_HIGH(4/01/11,4/01/11-14D,,,,"PRICE","INTRA")&lt;/Q&gt;&lt;R&gt;1&lt;/R&gt;&lt;C&gt;1&lt;/C&gt;&lt;D xsi:type="xsd:double"&gt;23827.21&lt;/D&gt;&lt;/FQL&gt;&lt;FQL&gt;&lt;Q&gt;180458^P_PRICE_LOW(4/01/11,4/01/11-14D,,,,"PRICE","INTRA")&lt;/Q&gt;&lt;R&gt;1&lt;/R&gt;&lt;C&gt;1&lt;/C&gt;&lt;D xsi:type="xsd:double"&gt;22123.26&lt;/D&gt;&lt;/FQL&gt;&lt;FQL&gt;&lt;Q&gt;180458^P_PRICE_HIGH(4/04/11,4/04/11-14D,,,,"PRICE","INTRA")&lt;/Q&gt;&lt;R&gt;1&lt;/R&gt;&lt;C&gt;1&lt;/C&gt;&lt;D xsi:type="xsd:double"&gt;24164.37&lt;/D&gt;&lt;/FQL&gt;&lt;FQL&gt;&lt;Q&gt;180458^P_PRICE_LOW(4/04/11,4/04/11-14D,,,,"PRICE","INTRA")&lt;/Q&gt;&lt;R&gt;1&lt;/R&gt;&lt;C&gt;1&lt;/C&gt;&lt;D xsi:type="xsd:double"&gt;22123.26&lt;/D&gt;&lt;/FQL&gt;&lt;FQL&gt;&lt;Q&gt;180458^P_PRICE_HIGH(4/06/11,4/06/11-14D,,,,"PRICE","INTRA")&lt;/Q&gt;&lt;R&gt;1&lt;/R&gt;&lt;C&gt;1&lt;/C&gt;&lt;D xsi:type="xsd:double"&gt;24322.26&lt;/D&gt;&lt;/FQL&gt;&lt;FQL&gt;&lt;Q&gt;180458^P_PRICE_LOW(4/06/11,4/06/11-14D,,,,"PRICE","INTRA")&lt;/Q&gt;&lt;R&gt;1&lt;/R&gt;&lt;C&gt;1&lt;/C&gt;&lt;D xsi:type="xsd:double"&gt;22123.26&lt;/D&gt;&lt;/FQL&gt;&lt;FQL&gt;&lt;Q&gt;180458^P_PRICE_HIGH(4/07/11,4/07/11-14D,,,,"PRICE","INTRA")&lt;/Q&gt;&lt;R&gt;1&lt;/R&gt;&lt;C&gt;1&lt;/C&gt;&lt;D xsi:type="xsd:double"&gt;24368.76&lt;/D&gt;&lt;/FQL&gt;&lt;FQL&gt;&lt;Q&gt;180458^P_PRICE_LOW(4/07/11,4/07/11-14D,,,,"PRICE","INTRA")&lt;/Q&gt;&lt;R&gt;1&lt;/R&gt;&lt;C&gt;1&lt;/C&gt;&lt;D xsi:type="xsd:double"&gt;22123.26&lt;/D&gt;&lt;/FQL&gt;&lt;FQL&gt;&lt;Q&gt;180458^P_PRICE_HIGH(4/08/11,4/08/11-14D,,,,"PRICE","INTRA")&lt;/Q&gt;&lt;R&gt;1&lt;/R&gt;&lt;C&gt;1&lt;/C&gt;&lt;D xsi:type="xsd:double"&gt;24468.64&lt;/D&gt;&lt;/FQL&gt;&lt;FQL&gt;&lt;Q&gt;180458^P_PRICE_LOW(4/08/11,4/08/11-14D,,,,"PRICE","INTRA")&lt;/Q&gt;&lt;R&gt;1&lt;/R&gt;&lt;C&gt;1&lt;/C&gt;&lt;D xsi:type="xsd:double"&gt;22273.7&lt;/D&gt;&lt;/FQL&gt;&lt;FQL&gt;&lt;Q&gt;180458^P_PRICE_HIGH(4/11/11,4/11/11-14D,,,,"PRICE","INTRA")&lt;/Q&gt;&lt;R&gt;1&lt;/R&gt;&lt;C&gt;1&lt;/C&gt;&lt;D xsi:type="xsd:double"&gt;24468.64&lt;/D&gt;&lt;/FQL&gt;&lt;FQL&gt;&lt;Q&gt;180458^P_PRICE_LOW(4/11/11,4/11/11-14D,,,,"PRICE","INTRA")&lt;/Q&gt;&lt;R&gt;1&lt;/R&gt;&lt;C&gt;1&lt;/C&gt;&lt;D xsi:type="xsd:double"&gt;22395.3&lt;/D&gt;&lt;/FQL&gt;&lt;FQL&gt;&lt;Q&gt;180458^P_PRICE_HIGH(4/12/11,4/12/11-14D,,,,"PRICE","INTRA")&lt;/Q&gt;&lt;R&gt;1&lt;/R&gt;&lt;C&gt;1&lt;/C&gt;&lt;D xsi:type="xsd:double"&gt;24468.64&lt;/D&gt;&lt;/FQL&gt;&lt;FQL&gt;&lt;Q&gt;180458^P_PRICE_LOW(4/12/11,4/12/11-14D,,,,"PRICE","INTRA")&lt;/Q&gt;&lt;R&gt;1&lt;/R&gt;&lt;C&gt;1&lt;/C&gt;&lt;D xsi:type="xsd:double"&gt;22654.22&lt;/D&gt;&lt;/FQL&gt;&lt;FQL&gt;&lt;Q&gt;180458^P_PRICE_HIGH(4/13/11,4/13/11-14D,,,,"PRICE","INTRA")&lt;/Q&gt;&lt;R&gt;1&lt;/R&gt;&lt;C&gt;1&lt;/C&gt;&lt;D xsi:type="xsd:double"&gt;24468.64&lt;/D&gt;&lt;/FQL&gt;&lt;FQL&gt;&lt;Q&gt;180458^P_PRICE_LOW(4/13/11,4/13/11-14D,,,,"PRICE","INTRA")&lt;/Q&gt;&lt;R&gt;1&lt;/R&gt;&lt;C&gt;1&lt;/C&gt;&lt;D xsi:type="xsd:double"&gt;22714.86&lt;/D&gt;&lt;/FQL&gt;&lt;FQL&gt;&lt;Q&gt;180458^P_PRICE_HIGH(4/14/11,4/14/11-14D,,,,"PRICE","INTRA")&lt;/Q&gt;&lt;R&gt;1&lt;/R&gt;&lt;C&gt;1&lt;/C&gt;&lt;D xsi:type="xsd:double"&gt;24468.64&lt;/D&gt;&lt;/FQL&gt;&lt;FQL&gt;&lt;Q&gt;180458^P_PRICE_LOW(4/14/11,4/14/11-14D,,,,"PRICE","INTRA")&lt;/Q&gt;&lt;R&gt;1&lt;/R&gt;&lt;C&gt;1&lt;/C&gt;&lt;D xsi:type="xsd:double"&gt;22890.83&lt;/D&gt;&lt;/FQL&gt;&lt;FQL&gt;&lt;Q&gt;180458^P_PRICE_HIGH(4/15/11,4/15/11-14D,,,,"PRICE","INTRA")&lt;/Q&gt;&lt;R&gt;1&lt;/R&gt;&lt;C&gt;1&lt;/C&gt;&lt;D xsi:type="xsd:double"&gt;24468.64&lt;/D&gt;&lt;/FQL&gt;&lt;FQL&gt;&lt;Q&gt;180458^P_PRICE_LOW(4/15/11,4/15/11-14D,,,,"PRICE","INTRA")&lt;/Q&gt;&lt;R&gt;1&lt;/R&gt;&lt;C&gt;1&lt;/C&gt;&lt;D xsi:type="xsd:double"&gt;22952.43&lt;/D&gt;&lt;/FQL&gt;&lt;FQL&gt;&lt;Q&gt;180458^P_PRICE_HIGH(4/18/11,4/18/11-14D,,,,"PRICE","INTRA")&lt;/Q&gt;&lt;R&gt;1&lt;/R&gt;&lt;C&gt;1&lt;/C&gt;&lt;D xsi:type="xsd:double"&gt;24468.64&lt;/D&gt;&lt;/FQL&gt;&lt;FQL&gt;&lt;Q&gt;180458^P_PRICE_LOW(4/18/11,4/18/11-14D,,,,"PRICE","INTRA")&lt;/Q&gt;&lt;R&gt;1&lt;/R&gt;&lt;C&gt;1&lt;/C&gt;&lt;D xsi:type="xsd:double"&gt;22952.43&lt;/D&gt;&lt;/FQL&gt;&lt;FQL&gt;&lt;Q&gt;180458^P_PRICE_HIGH(4/19/11,4/19/11-14D,,,,"PRICE","INTRA")&lt;/Q&gt;&lt;R&gt;1&lt;/R&gt;&lt;C&gt;1&lt;/C&gt;&lt;D xsi:type="xsd:double"&gt;24468.64&lt;/D&gt;&lt;/FQL&gt;&lt;FQL&gt;&lt;Q&gt;180458^P_PRICE_LOW(4/19/11,4/19/11-14D,,,,"PRICE","INTRA")&lt;/Q&gt;&lt;R&gt;1&lt;/R&gt;&lt;C&gt;1&lt;/C&gt;&lt;D xsi:type="xsd:double"&gt;22965.34&lt;/D&gt;&lt;/FQL&gt;&lt;FQL&gt;&lt;Q&gt;180458^P_PRICE_HIGH(4/20/11,4/20/11-14D,,,,"PRICE","INTRA")&lt;/Q&gt;&lt;R&gt;1&lt;/R&gt;&lt;C&gt;1&lt;/C&gt;&lt;D xsi:type="xsd:double"&gt;24468.64&lt;/D&gt;&lt;/FQL&gt;&lt;FQL&gt;&lt;Q&gt;180458^P_PRICE_LOW(4/20/11,4/20/11-14D,,,,"PRICE","INTRA")&lt;/Q&gt;&lt;R&gt;1&lt;/R&gt;&lt;C&gt;1&lt;/C&gt;&lt;D xsi:type="xsd:double"&gt;23180.92&lt;/D&gt;&lt;/FQL&gt;&lt;FQL&gt;&lt;Q&gt;180458^P_PRICE_HIGH(4/21/11,4/21/11-14D,,,,"PRICE","INTRA")&lt;/Q&gt;&lt;R&gt;1&lt;/R&gt;&lt;C&gt;1&lt;/C&gt;&lt;D xsi:type="xsd:double"&gt;24468.64&lt;/D&gt;&lt;/FQL&gt;&lt;FQL&gt;&lt;Q&gt;180458^P_PRICE_LOW(4/21/11,4/21/11-14D,,,,"PRICE","INTRA")&lt;/Q&gt;&lt;R&gt;1&lt;/R&gt;&lt;C&gt;1&lt;/C&gt;&lt;D xsi:type="xsd:double"&gt;23450.46&lt;/D&gt;&lt;/FQL&gt;&lt;FQL&gt;&lt;Q&gt;180458^P_PRICE_HIGH(4/26/11,4/26/11-14D,,,,"PRICE","INTRA")&lt;/Q&gt;&lt;R&gt;1&lt;/R&gt;&lt;C&gt;1&lt;/C&gt;&lt;D xsi:type="xsd:double"&gt;24468.64&lt;/D&gt;&lt;/FQL&gt;&lt;FQL&gt;&lt;Q&gt;180458^P_PRICE_LOW(4/26/11,4/26/11-14D,,,,"PRICE","INTRA")&lt;/Q&gt;&lt;R&gt;1&lt;/R&gt;&lt;C&gt;1&lt;/C&gt;&lt;D xsi:type="xsd:double"&gt;23468.2&lt;/D&gt;&lt;/FQL&gt;&lt;FQL&gt;&lt;Q&gt;180458^P_PRICE_HIGH(4/27/11,4/27/11-14D,,,,"PRICE","INTRA")&lt;/Q&gt;&lt;R&gt;1&lt;/R&gt;&lt;C&gt;1&lt;/C&gt;&lt;D xsi:type="xsd:double"&gt;24468.64&lt;/D&gt;&lt;/FQL&gt;&lt;FQL&gt;&lt;Q&gt;180458^P_PRICE_LOW(4/27/11,4/27/11-14D,,,,"PRICE","INTRA")&lt;/Q&gt;&lt;R&gt;1&lt;/R&gt;&lt;C&gt;1&lt;/C&gt;&lt;D xsi:type="xsd:double"&gt;23468.2&lt;/D&gt;&lt;/FQL&gt;&lt;FQL&gt;&lt;Q&gt;180458^P_PRICE_HIGH(4/28/11,4/28/11-14D,,,,"PRICE","INTRA")&lt;/Q&gt;&lt;R&gt;1&lt;/R&gt;&lt;C&gt;1&lt;/C&gt;&lt;D xsi:type="xsd:double"&gt;24468.64&lt;/D&gt;&lt;/FQL&gt;&lt;FQL&gt;&lt;Q&gt;180458^P_PRICE_LOW(4/28/11,4/28/11-14D,,,,"PRICE","INTRA")&lt;/Q&gt;&lt;R&gt;1&lt;/R&gt;&lt;C&gt;1&lt;/C&gt;&lt;D xsi:type="xsd:double"&gt;23468.2&lt;/D&gt;&lt;/FQL&gt;&lt;FQL&gt;&lt;Q&gt;180458^P_PRICE_HIGH(4/29/11,4/29/11-14D,,,,"PRICE","INTRA")&lt;/Q&gt;&lt;R&gt;1&lt;/R&gt;&lt;C&gt;1&lt;/C&gt;&lt;D xsi:type="xsd:double"&gt;24468.64&lt;/D&gt;&lt;/FQL&gt;&lt;FQL&gt;&lt;Q&gt;180458^P_PRICE_LOW(4/29/11,4/29/11-14D,,,,"PRICE","INTRA")&lt;/Q&gt;&lt;R&gt;1&lt;/R&gt;&lt;C&gt;1&lt;/C&gt;&lt;D xsi:type="xsd:double"&gt;23468.2&lt;/D&gt;&lt;/FQL&gt;&lt;FQL&gt;&lt;Q&gt;180458^P_PRICE_HIGH(5/03/11,5/03/11-14D,,,,"PRICE","INTRA")&lt;/Q&gt;&lt;R&gt;1&lt;/R&gt;&lt;C&gt;1&lt;/C&gt;&lt;D xsi:type="xsd:double"&gt;24468.64&lt;/D&gt;&lt;/FQL&gt;&lt;FQL&gt;&lt;Q&gt;180458^P_PRICE_LOW(5/03/11,5/03/11-14D,,,,"PRICE","INTRA")&lt;/Q&gt;&lt;R&gt;1&lt;/R&gt;&lt;C&gt;1&lt;/C&gt;&lt;D xsi:type="xsd:double"&gt;23468.2&lt;/D&gt;&lt;/FQL&gt;&lt;FQL&gt;&lt;Q&gt;180458^P_PRICE_HIGH(5/04/11,5/04/11-14D,,,,"PRICE","INTRA")&lt;/Q&gt;&lt;R&gt;1&lt;/R&gt;&lt;C&gt;1&lt;/C&gt;&lt;D xsi:type="xsd:double"&gt;24466.47&lt;/D&gt;&lt;/FQL&gt;&lt;FQL&gt;&lt;Q&gt;180458^P_PRICE_LOW(5/04/11,5/04/11-14D,,,,"PRICE","INTRA")&lt;/Q&gt;&lt;R&gt;1&lt;/R&gt;&lt;C&gt;1&lt;/C&gt;&lt;D xsi:type="xsd:double"&gt;23230.38&lt;/D&gt;&lt;/FQL&gt;&lt;FQL&gt;&lt;Q&gt;180458^P_PRICE_HIGH(5/05/11,5/05/11-14D,,,,"PRICE","INTRA")&lt;/Q&gt;&lt;R&gt;1&lt;/R&gt;&lt;C&gt;1&lt;/C&gt;&lt;D xsi:type="xsd:double"&gt;24260.77&lt;/D&gt;&lt;/FQL&gt;&lt;FQL&gt;&lt;Q&gt;180458^P_PRICE_LOW(5/05/11,5/05/11-14D,,,,"PRICE","INTRA")&lt;/Q&gt;&lt;R&gt;1&lt;/R&gt;&lt;C&gt;1&lt;/C&gt;&lt;D xsi:type="xsd:double"&gt;23167.93&lt;/D&gt;&lt;/FQL&gt;&lt;FQL&gt;&lt;Q&gt;180458^P_PRICE_HIGH(5/06/11,5/06/11-14D,,,,"PRICE","INTRA")&lt;/Q&gt;&lt;R&gt;1&lt;/R&gt;&lt;C&gt;1&lt;/C&gt;&lt;D xsi:type="xsd:double"&gt;24260.77&lt;/D&gt;&lt;/FQL&gt;&lt;FQL&gt;&lt;Q&gt;180458^P_PRICE_LOW(5/06/11,5/06/11-14D,,,,"PRICE","INTRA")&lt;/Q&gt;&lt;R&gt;1&lt;/R&gt;&lt;C&gt;1&lt;/C&gt;&lt;D xsi:type="xsd:double"&gt;22985.66&lt;/D&gt;&lt;/FQL&gt;&lt;FQL&gt;&lt;Q&gt;180458^P_PRICE_HIGH(5/09/11,5/09/11-14D,,,,"PRICE","INTRA")&lt;/Q&gt;&lt;R&gt;1&lt;/R&gt;&lt;C&gt;1&lt;/C&gt;&lt;D xsi:type="xsd:double"&gt;24260.77&lt;/D&gt;&lt;/FQL&gt;&lt;FQL&gt;&lt;Q&gt;180458^P_PRICE_LOW(5/09/11,5/09/11-14D,,,,"PRICE","INTRA")&lt;/Q&gt;&lt;R&gt;1&lt;/R&gt;&lt;C&gt;1&lt;/C&gt;&lt;D xsi:type="xsd:double"&gt;22985.66&lt;/D&gt;&lt;/FQL&gt;&lt;FQL&gt;&lt;Q&gt;180458^P_PRICE_HIGH(5/11/11,5/11/11-14D,,,,"PRICE","INTRA")&lt;/Q&gt;&lt;R&gt;1&lt;/R&gt;&lt;C&gt;1&lt;/C&gt;&lt;D xsi:type="xsd:double"&gt;24260.77&lt;/D&gt;&lt;/FQL&gt;&lt;FQL&gt;&lt;Q&gt;180458^P_PRICE_LOW(5/11/11,5/11/11-14D,,,,"PRICE","INTRA")&lt;/Q&gt;&lt;R&gt;1&lt;/R&gt;&lt;C&gt;1&lt;/C&gt;&lt;D xsi:type="xsd:double"&gt;22985.66&lt;/D&gt;&lt;/FQL&gt;&lt;FQL&gt;&lt;Q&gt;180458^P_PRICE_HIGH(5/12/11,5/12/11-14D,,,,"PRICE","INTRA")&lt;/Q&gt;&lt;R&gt;1&lt;/R&gt;&lt;C&gt;1&lt;/C&gt;&lt;D xsi:type="xsd:double"&gt;24260.77&lt;/D&gt;&lt;/FQL&gt;&lt;FQL&gt;&lt;Q&gt;180458^P_PRICE_LOW(5/12/11,5/12/11-14D,,,,"PRICE","INTRA")&lt;/Q&gt;&lt;R&gt;1&lt;/R&gt;&lt;C&gt;1&lt;/C&gt;&lt;D xsi:type="xsd:double"&gt;22985.54&lt;/D&gt;&lt;/FQL&gt;&lt;FQL&gt;&lt;Q&gt;180458^P_PRICE_HIGH(5/13/11,5/13/11-14D,,,,"PRICE","INTRA")&lt;/Q&gt;&lt;R&gt;1&lt;/R&gt;&lt;C&gt;1&lt;/C&gt;&lt;D xsi:type="xsd:double"&gt;24260.77&lt;/D&gt;&lt;/FQL&gt;&lt;FQL&gt;&lt;Q&gt;180458^P_PRICE_LOW(5/13/11,5/13/11-14D,,,,"PRICE","INTRA")&lt;/Q&gt;&lt;R&gt;1&lt;/R&gt;&lt;C&gt;1&lt;/C&gt;&lt;D xsi:type="xsd:double"&gt;22888.08&lt;/D&gt;&lt;/FQL&gt;&lt;FQL&gt;&lt;Q&gt;180458^P_PRICE_HIGH(5/16/11,5/16/11-14D,,,,"PRICE","INTRA")&lt;/Q&gt;&lt;R&gt;1&lt;/R&gt;&lt;C&gt;1&lt;/C&gt;&lt;D xsi:type="xsd:double"&gt;24260.77&lt;/D&gt;&lt;/FQL&gt;&lt;FQL&gt;&lt;Q&gt;180458^P_PRICE_LOW(5/16/11,5/16/11-14D,,,,"PRICE","INTRA")&lt;/Q&gt;&lt;R&gt;1&lt;/R&gt;&lt;C&gt;1&lt;/C&gt;&lt;D xsi:type="xsd:double"&gt;22888.08&lt;/D&gt;&lt;/FQL&gt;&lt;FQL&gt;&lt;Q&gt;180458^P_PRICE_HIGH(5/17/11,5/17/11-14D,,,,"PRICE","INTRA")&lt;/Q&gt;&lt;R&gt;1&lt;/R&gt;&lt;C&gt;1&lt;/C&gt;&lt;D xsi:type="xsd:double"&gt;24260.77&lt;/D&gt;&lt;/FQL&gt;&lt;FQL&gt;&lt;Q&gt;180458^P_PRICE_LOW(5/17/11,5/17/11-14D,,,,"PRICE","INTRA")&lt;/Q&gt;&lt;R&gt;1&lt;/R&gt;&lt;C&gt;1&lt;/C&gt;&lt;D xsi:type="xsd:double"&gt;22768.03&lt;/D&gt;&lt;/FQL&gt;&lt;FQL&gt;&lt;Q&gt;180458^P_PRICE_HIGH(5/18/11,5/18/11-14D,,,,"PRICE","INTRA")&lt;/Q&gt;&lt;R&gt;1&lt;/R&gt;&lt;C&gt;1&lt;/C&gt;&lt;D xsi:type="xsd:double"&gt;24260.77&lt;/D&gt;&lt;/FQL&gt;&lt;FQL&gt;&lt;Q&gt;180458^P_PRICE_LOW(5/18/11,5/18/11-14D,,,,"PRICE","INTRA")&lt;/Q&gt;&lt;R&gt;1&lt;/R&gt;&lt;C&gt;1&lt;/C&gt;&lt;D xsi:type="xsd:double"&gt;22768.03&lt;/D&gt;&lt;/FQL&gt;&lt;FQL&gt;&lt;Q&gt;180458^P_PRICE_HIGH(5/19/11,5/19/11-14D,,,,"PRICE","INTRA")&lt;/Q&gt;&lt;R&gt;1&lt;/R&gt;&lt;C&gt;1&lt;/C&gt;&lt;D xsi:type="xsd:double"&gt;24260.77&lt;/D&gt;&lt;/FQL&gt;&lt;FQL&gt;&lt;Q&gt;180458^P_PRICE_LOW(5/19/11,5/19/11-14D,,,,"PRICE","INTRA")&lt;/Q&gt;&lt;R&gt;1&lt;/R&gt;&lt;C&gt;1&lt;/C&gt;&lt;D xsi:type="xsd:double"&gt;22768.03&lt;/D&gt;&lt;/FQL&gt;&lt;FQL&gt;&lt;Q&gt;180458^P_PRICE_HIGH(5/20/11,5/20/11-14D,,,,"PRICE","INTRA")&lt;/Q&gt;&lt;R&gt;1&lt;/R&gt;&lt;C&gt;1&lt;/C&gt;&lt;D xsi:type="xsd:double"&gt;24132.05&lt;/D&gt;&lt;/FQL&gt;&lt;FQL&gt;&lt;Q&gt;180458^P_PRICE_LOW(5/20/11,5/20/11-14D,,,,"PRICE","INTRA")&lt;/Q&gt;&lt;R&gt;1&lt;/R&gt;&lt;C&gt;1&lt;/C&gt;&lt;D xsi:type="xsd:double"&gt;22768.03&lt;/D&gt;&lt;/FQL&gt;&lt;FQL&gt;&lt;Q&gt;180458^P_PRICE_HIGH(5/23/11,5/23/11-14D,,,,"PRICE","INTRA")&lt;/Q&gt;&lt;R&gt;1&lt;/R&gt;&lt;C&gt;1&lt;/C&gt;&lt;D xsi:type="xsd:double"&gt;23924.48&lt;/D&gt;&lt;/FQL&gt;&lt;FQL&gt;&lt;Q&gt;180458^P_PRICE_LOW(5/23/11,5/23/11-14D,,,,"PRICE","INTRA")&lt;/Q&gt;&lt;R&gt;1&lt;/R&gt;&lt;C&gt;1&lt;/C&gt;&lt;D xsi:type="xsd:double"&gt;22691.33&lt;/D&gt;&lt;/FQL&gt;&lt;FQL&gt;&lt;Q&gt;180458^P_PRICE_HIGH(5/24/11,5/24/11-14D,,,,"PRICE","INTRA")&lt;/Q&gt;&lt;R&gt;1&lt;/R&gt;&lt;C&gt;1&lt;/C&gt;&lt;D xsi:type="xsd:double"&gt;23924.48&lt;/D&gt;&lt;/FQL&gt;&lt;FQL&gt;&lt;Q&gt;180458^P_PRICE_LOW(5/24/11,5/24/11-14D,,,,"PRICE","INTRA")&lt;/Q&gt;&lt;R&gt;1&lt;/R&gt;&lt;C&gt;1&lt;/C&gt;&lt;D xsi:type="xsd:double"&gt;22631.13&lt;/D&gt;&lt;/FQL&gt;&lt;FQL&gt;&lt;Q&gt;180458^P_PRICE_HIGH(5/25/11,5/25/11-14D,,,,"PRICE","INTRA")&lt;/Q&gt;&lt;R&gt;1&lt;/R&gt;&lt;C&gt;1&lt;/C&gt;&lt;D xsi:type="xsd:double"&gt;23582.6&lt;/D&gt;&lt;/FQL&gt;&lt;FQL&gt;&lt;Q&gt;180458^P_PRICE_LOW(5/25/11,5/25/11-14D,,,,"PRICE","INTRA")&lt;/Q&gt;&lt;R&gt;1&lt;/R&gt;&lt;C&gt;1&lt;/C&gt;&lt;D xsi:type="xsd:double"&gt;22519.66&lt;/D&gt;&lt;/FQL&gt;&lt;FQL&gt;&lt;Q&gt;180458^P_PRICE_HIGH(5/26/11,5/26/11-14D,,,,"PRICE","INTRA")&lt;/Q&gt;&lt;R&gt;1&lt;/R&gt;&lt;C&gt;1&lt;/C&gt;&lt;D xsi:type="xsd:double"&gt;23509.01&lt;/D&gt;&lt;/FQL&gt;&lt;FQL&gt;&lt;Q&gt;180458^P_PRICE_LOW(5/26/11,5/26/11-14D,,,,"PRICE","INTRA")&lt;/Q&gt;&lt;R&gt;1&lt;/R&gt;&lt;C&gt;1&lt;/C&gt;&lt;D xsi:type="xsd:double"&gt;22519.66&lt;/D&gt;&lt;/FQL&gt;&lt;FQL&gt;&lt;Q&gt;180458^P_PRICE_HIGH(5/27/11,5/27/11-14D,,,,"PRICE","INTRA")&lt;/Q&gt;&lt;R&gt;1&lt;/R&gt;&lt;C&gt;1&lt;/C&gt;&lt;D xsi:type="xsd:double"&gt;23509.01&lt;/D&gt;&lt;/FQL&gt;&lt;FQL&gt;&lt;Q&gt;180458^P_PRICE_LOW(5/27/11,5/27/11-14D,,,,"PRICE","INTRA")&lt;/Q&gt;&lt;R&gt;1&lt;/R&gt;&lt;C&gt;1&lt;/C&gt;&lt;D xsi:type="xsd:double"&gt;22519.66&lt;/D&gt;&lt;/FQL&gt;&lt;FQL&gt;&lt;Q&gt;180458^P_PRICE_HIGH(5/30/11,5/30/11-14D,,,,"PRICE","INTRA")&lt;/Q&gt;&lt;R&gt;1&lt;/R&gt;&lt;C&gt;1&lt;/C&gt;&lt;D xsi:type="xsd:double"&gt;23509.01&lt;/D&gt;&lt;/FQL&gt;&lt;FQL&gt;&lt;Q&gt;180458^P_PRICE_LOW(5/30/11,5/30/11-14D,,,,"PRICE","INTRA")&lt;/Q&gt;&lt;R&gt;1&lt;/R&gt;&lt;C&gt;1&lt;/C&gt;&lt;D xsi:type="xsd:double"&gt;22519.66&lt;/D&gt;&lt;/FQL&gt;&lt;FQL&gt;&lt;Q&gt;180458^P_PRICE_HIGH(5/31/11,5/31/11-14D,,,,"PRICE","INTRA")&lt;/Q&gt;&lt;R&gt;1&lt;/R&gt;&lt;C&gt;1&lt;/C&gt;&lt;D xsi:type="xsd:double"&gt;23707.95&lt;/D&gt;&lt;/FQL&gt;&lt;FQL&gt;&lt;Q&gt;180458^P_PRICE_LOW(5/31/11,5/31/11-14D,,,,"PRICE","INTRA")&lt;/Q&gt;&lt;R&gt;1&lt;/R&gt;&lt;C&gt;1&lt;/C&gt;&lt;D xsi:type="xsd:double"&gt;22519.66&lt;/D&gt;&lt;/FQL&gt;&lt;FQL&gt;&lt;Q&gt;180458^P_PRICE_HIGH(6/01/11,6/01/11-14D,,,,"PRICE","INTRA")&lt;/Q&gt;&lt;R&gt;1&lt;/R&gt;&lt;C&gt;1&lt;/C&gt;&lt;D xsi:type="xsd:double"&gt;23707.95&lt;/D&gt;&lt;/FQL&gt;&lt;FQL&gt;&lt;Q&gt;180458^P_PRICE_LOW(6/01/11,6/01/11-14D,,,,"PRICE","INTRA")&lt;/Q&gt;&lt;R&gt;1&lt;/R&gt;&lt;C&gt;1&lt;/C&gt;&lt;D xsi:type="xsd:double"&gt;22519.66&lt;/D&gt;&lt;/FQL&gt;&lt;FQL&gt;&lt;Q&gt;180458^P_PRICE_HIGH(6/02/11,6/02/11-14D,,,,"PRICE","INTRA")&lt;/Q&gt;&lt;R&gt;1&lt;/R&gt;&lt;C&gt;1&lt;/C&gt;&lt;D xsi:type="xsd:double"&gt;23707.95&lt;/D&gt;&lt;/FQL&gt;&lt;FQL&gt;&lt;Q&gt;180458^P_PRICE_LOW(6/02/11,6/02/11-14D,,,,"PRICE","INTRA")&lt;/Q&gt;&lt;R&gt;1&lt;/R&gt;&lt;C&gt;1&lt;/C&gt;&lt;D xsi:type="xsd:double"&gt;22519.66&lt;/D&gt;&lt;/FQL&gt;&lt;FQL&gt;&lt;Q&gt;180458^P_PRICE_HIGH(6/03/11,6/03/11-14D,,,,"PRICE","INTRA")&lt;/Q&gt;&lt;R&gt;1&lt;/R&gt;&lt;C&gt;1&lt;/C&gt;&lt;D xsi:type="xsd:double"&gt;23707.95&lt;/D&gt;&lt;/FQL&gt;&lt;FQL&gt;&lt;Q&gt;180458^P_PRICE_LOW(6/03/11,6/03/11-14D,,,,"PRICE","INTRA")&lt;/Q&gt;&lt;R&gt;1&lt;/R&gt;&lt;C&gt;1&lt;/C&gt;&lt;D xsi:type="xsd:double"&gt;22519.66&lt;/D&gt;&lt;/FQL&gt;&lt;FQL&gt;&lt;Q&gt;180458^P_PRICE_HIGH(6/07/11,6/07/11-14D,,,,"PRICE","INTRA")&lt;/Q&gt;&lt;R&gt;1&lt;/R&gt;&lt;C&gt;1&lt;/C&gt;&lt;D xsi:type="xsd:double"&gt;23707.95&lt;/D&gt;&lt;/FQL&gt;&lt;FQL&gt;&lt;Q&gt;180458^P_PRICE_LOW(6/07/11,6/07/11-14D,,,,"PRICE","INTRA")&lt;/Q&gt;&lt;R&gt;1&lt;/R&gt;&lt;C&gt;1&lt;/C&gt;&lt;D xsi:type="xsd:double"&gt;22519.66&lt;/D&gt;&lt;/FQL&gt;&lt;FQL&gt;&lt;Q&gt;180458^P_PRICE_HIGH(6/08/11,6/08/11-14D,,,,"PRICE","INTRA")&lt;/Q&gt;&lt;R&gt;1&lt;/R&gt;&lt;C&gt;1&lt;/C&gt;&lt;D xsi:type="xsd:double"&gt;23707.95&lt;/D&gt;&lt;/FQL&gt;&lt;FQL&gt;&lt;Q&gt;180458^P_PRICE_LOW(6/08/11,6/08/11-14D,,,,"PRICE","INTRA")&lt;/Q&gt;&lt;R&gt;1&lt;/R&gt;&lt;C&gt;1&lt;/C&gt;&lt;D xsi:type="xsd:double"&gt;22519.66&lt;/D&gt;&lt;/FQL&gt;&lt;FQL&gt;&lt;Q&gt;180458^P_PRICE_HIGH(6/09/11,6/09/11-14D,,,,"PRICE","INTRA")&lt;/Q&gt;&lt;R&gt;1&lt;/R&gt;&lt;C&gt;1&lt;/C&gt;&lt;D xsi:type="xsd:double"&gt;23707.95&lt;/D&gt;&lt;/FQL&gt;&lt;FQL&gt;&lt;Q&gt;180458^P_PRICE_LOW(6/09/11,6/09/11-14D,,,,"PRICE","INTRA")&lt;/Q&gt;&lt;R&gt;1&lt;/R&gt;&lt;C&gt;1&lt;/C&gt;&lt;D xsi:type="xsd:double"&gt;22372.94&lt;/D&gt;&lt;/FQL&gt;&lt;FQL&gt;&lt;Q&gt;180458^P_PRICE_HIGH(6/10/11,6/10/11-14D,,,,"PRICE","INTRA")&lt;/Q&gt;&lt;R&gt;1&lt;/R&gt;&lt;C&gt;1&lt;/C&gt;&lt;D xsi:type="xsd:double"&gt;23707.95&lt;/D&gt;&lt;/FQL&gt;&lt;FQL&gt;&lt;Q&gt;180458^P_PRICE_LOW(6/10/11,6/10/11-14D,,,,"PRICE","INTRA")&lt;/Q&gt;&lt;R&gt;1&lt;/R&gt;&lt;C&gt;1&lt;/C&gt;&lt;D xsi:type="xsd:double"&gt;22297.94&lt;/D&gt;&lt;/FQL&gt;&lt;FQL&gt;&lt;Q&gt;180458^P_PRICE_HIGH(6/13/11,6/13/11-14D,,,,"PRICE","INTRA")&lt;/Q&gt;&lt;R&gt;1&lt;/R&gt;&lt;C&gt;1&lt;/C&gt;&lt;D xsi:type="xsd:double"&gt;23707.95&lt;/D&gt;&lt;/FQL&gt;&lt;FQL&gt;&lt;Q&gt;180458^P_PRICE_LOW(6/13/11,6/13/11-14D,,,,"PRICE","INTRA")&lt;/Q&gt;&lt;R&gt;1&lt;/R&gt;&lt;C&gt;1&lt;/C&gt;&lt;D xsi:type="xsd:double"&gt;22156.81&lt;/D&gt;&lt;/FQL&gt;&lt;FQL&gt;&lt;Q&gt;180458^P_PRICE_HIGH(6/14/11,6/14/11-14D,,,,"PRICE","INTRA")&lt;/Q&gt;&lt;R&gt;1&lt;/R&gt;&lt;C&gt;1&lt;/C&gt;&lt;D xsi:type="xsd:double"&gt;23707.95&lt;/D&gt;&lt;/FQL&gt;&lt;FQL&gt;&lt;Q&gt;180458^P_PRICE_LOW(6/14/11,6/14/11-14D,,,,"PRICE","INTRA")&lt;/Q&gt;&lt;R&gt;1&lt;/R&gt;&lt;C&gt;1&lt;/C&gt;&lt;D xsi:type="xsd:double"&gt;22156.81&lt;/D&gt;&lt;/FQL&gt;&lt;FQL&gt;&lt;Q&gt;180458^P_PRICE_HIGH(6/15/11,6/15/11-14D,,,,"PRICE","INTRA")&lt;/Q&gt;&lt;R&gt;1&lt;/R&gt;&lt;C&gt;1&lt;/C&gt;&lt;D xsi:type="xsd:double"&gt;23707.95&lt;/D&gt;&lt;/FQL&gt;&lt;FQL&gt;&lt;Q&gt;180458^P_PRICE_LOW(6/15/11,6/15/11-14D,,,,"PRICE","INTRA")&lt;/Q&gt;&lt;R&gt;1&lt;/R&gt;&lt;C&gt;1&lt;/C&gt;&lt;D xsi:type="xsd:double"&gt;22156.81&lt;/D&gt;&lt;/FQL&gt;&lt;FQL&gt;&lt;Q&gt;180458^P_PRICE_HIGH(6/16/11,6/16/11-14D,,,,"PRICE","INTRA")&lt;/Q&gt;&lt;R&gt;1&lt;/R&gt;&lt;C&gt;1&lt;/C&gt;&lt;D xsi:type="xsd:double"&gt;23707.95&lt;/D&gt;&lt;/FQL&gt;&lt;FQL&gt;&lt;Q&gt;180458^P_PRICE_LOW(6/16/11,6/16/11-14D,,,,"PRICE","INTRA")&lt;/Q&gt;&lt;R&gt;1&lt;/R&gt;&lt;C&gt;1&lt;/C&gt;&lt;D xsi:type="xsd:double"&gt;21874.89&lt;/D&gt;&lt;/FQL&gt;&lt;FQL&gt;&lt;Q&gt;180458^P_PRICE_HIGH(6/17/11,6/17/11-14D,,,,"PRICE","INTRA")&lt;/Q&gt;&lt;R&gt;1&lt;/R&gt;&lt;C&gt;1&lt;/C&gt;&lt;D xsi:type="xsd:double"&gt;23707.95&lt;/D&gt;&lt;/FQL&gt;&lt;FQL&gt;&lt;Q&gt;180458^P_PRICE_LOW(6/17/11,6/17/11-14D,,,,"PRICE","INTRA")&lt;/Q&gt;&lt;R&gt;1&lt;/R&gt;&lt;C&gt;1&lt;/C&gt;&lt;D xsi:type="xsd:double"&gt;21628.33&lt;/D&gt;&lt;/FQL&gt;&lt;FQL&gt;&lt;Q&gt;180458^P_PRICE_HIGH(6/20/11,6/20/11-14D,,,,"PRICE","INTRA")&lt;/Q&gt;&lt;R&gt;1&lt;/R&gt;&lt;C&gt;1&lt;/C&gt;&lt;D xsi:type="xsd:double"&gt;23707.95&lt;/D&gt;&lt;/FQL&gt;&lt;FQL&gt;&lt;Q&gt;180458^P_PRICE_LOW(6/20/11,6/20/11-14D,,,,"PRICE","INTRA")&lt;/Q&gt;&lt;R&gt;1&lt;/R&gt;&lt;C&gt;1&lt;/C&gt;&lt;D xsi:type="xsd:double"&gt;21508.77&lt;/D&gt;&lt;/FQL&gt;&lt;FQL&gt;&lt;Q&gt;180458^P_PRICE_HIGH(6/21/11,6/21/11-14D,,,,"PRICE","INTRA")&lt;/Q&gt;&lt;R&gt;1&lt;/R&gt;&lt;C&gt;1&lt;/C&gt;&lt;D xsi:type="xsd:double"&gt;23707.95&lt;/D&gt;&lt;/FQL&gt;&lt;FQL&gt;&lt;Q&gt;180458^P_PRICE_LOW(6/21/11,6/21/11-14D,,,,"PRICE","INTRA")&lt;/Q&gt;&lt;R&gt;1&lt;/R&gt;&lt;C&gt;1&lt;/C&gt;&lt;D xsi:type="xsd:double"&gt;21508.77&lt;/D&gt;&lt;/FQL&gt;&lt;FQL&gt;&lt;Q&gt;180458^P_PRICE_HIGH(6/22/11,6/22/11-14D,,,,"PRICE","INTRA")&lt;/Q&gt;&lt;R&gt;1&lt;/R&gt;&lt;C&gt;1&lt;/C&gt;&lt;D xsi:type="xsd:double"&gt;23706&lt;/D&gt;&lt;/FQL&gt;&lt;FQL&gt;&lt;Q&gt;180458^P_PRICE_LOW(6/22/11,6/22/11-14D,,,,"PRICE","INTRA")&lt;/Q&gt;&lt;R&gt;1&lt;/R&gt;&lt;C&gt;1&lt;/C&gt;&lt;D xsi:type="xsd:double"&gt;21508.77&lt;/D&gt;&lt;/FQL&gt;&lt;FQL&gt;&lt;Q&gt;180458^P_PRICE_HIGH(6/23/11,6/23/11-14D,,,,"PRICE","INTRA")&lt;/Q&gt;&lt;R&gt;1&lt;/R&gt;&lt;C&gt;1&lt;/C&gt;&lt;D xsi:type="xsd:double"&gt;23338.76&lt;/D&gt;&lt;/FQL&gt;&lt;FQL&gt;&lt;Q&gt;180458^P_PRICE_LOW(6/23/11,6/23/11-14D,,,,"PRICE","INTRA")&lt;/Q&gt;&lt;R&gt;1&lt;/R&gt;&lt;C&gt;1&lt;/C&gt;&lt;D xsi:type="xsd:double"&gt;21508.77&lt;/D&gt;&lt;/FQL&gt;&lt;FQL&gt;&lt;Q&gt;180458^P_PRICE_HIGH(6/24/11,6/24/11-14D,,,,"PRICE","INTRA")&lt;/Q&gt;&lt;R&gt;1&lt;/R&gt;&lt;C&gt;1&lt;/C&gt;&lt;D xsi:type="xsd:double"&gt;23338.76&lt;/D&gt;&lt;/FQL&gt;&lt;FQL&gt;&lt;Q&gt;180458^P_PRICE_LOW(6/24/11,6/24/11-14D,,,,"PRICE","INTRA")&lt;/Q&gt;&lt;R&gt;1&lt;/R&gt;&lt;C&gt;1&lt;/C&gt;&lt;D xsi:type="xsd:double"&gt;21508.77&lt;/D&gt;&lt;/FQL&gt;&lt;FQL&gt;&lt;Q&gt;180458^P_PRICE_HIGH(6/27/11,6/27/11-14D,,,,"PRICE","INTRA")&lt;/Q&gt;&lt;R&gt;1&lt;/R&gt;&lt;C&gt;1&lt;/C&gt;&lt;D xsi:type="xsd:double"&gt;22928.96&lt;/D&gt;&lt;/FQL&gt;&lt;FQL&gt;&lt;Q&gt;180458^P_PRICE_LOW(6/27/11,6/27/11-14D,,,,"PRICE","INTRA")&lt;/Q&gt;&lt;R&gt;1&lt;/R&gt;&lt;C&gt;1&lt;/C&gt;&lt;D xsi:type="xsd:double"&gt;21508.77&lt;/D&gt;&lt;/FQL&gt;&lt;FQL&gt;&lt;Q&gt;180458^P_PRICE_HIGH(6/28/11,6/28/11-14D,,,,"PRICE","INTRA")&lt;/Q&gt;&lt;R&gt;1&lt;/R&gt;&lt;C&gt;1&lt;/C&gt;&lt;D xsi:type="xsd:double"&gt;22757.62&lt;/D&gt;&lt;/FQL&gt;&lt;FQL&gt;&lt;Q&gt;180458^P_PRICE_LOW(6/28/11,6/28/11-14D,,,,"PRICE","INTRA")&lt;/Q&gt;&lt;R&gt;1&lt;/R&gt;&lt;C&gt;1&lt;/C&gt;&lt;D xsi:type="xsd:double"&gt;21508.77&lt;/D&gt;&lt;/FQL&gt;&lt;FQL&gt;&lt;Q&gt;180458^P_PRICE_HIGH(6/29/11,6/29/11-</t>
        </r>
      </text>
    </comment>
    <comment ref="A91" authorId="0" shapeId="0">
      <text>
        <r>
          <rPr>
            <b/>
            <sz val="9"/>
            <color indexed="81"/>
            <rFont val="Tahoma"/>
            <charset val="1"/>
          </rPr>
          <t>14D,,,,"PRICE","INTRA")&lt;/Q&gt;&lt;R&gt;1&lt;/R&gt;&lt;C&gt;1&lt;/C&gt;&lt;D xsi:type="xsd:double"&gt;22674.8&lt;/D&gt;&lt;/FQL&gt;&lt;FQL&gt;&lt;Q&gt;180458^P_PRICE_LOW(6/29/11,6/29/11-14D,,,,"PRICE","INTRA")&lt;/Q&gt;&lt;R&gt;1&lt;/R&gt;&lt;C&gt;1&lt;/C&gt;&lt;D xsi:type="xsd:double"&gt;21508.77&lt;/D&gt;&lt;/FQL&gt;&lt;FQL&gt;&lt;Q&gt;180458^P_PRICE_HIGH(6/30/11,6/30/11-14D,,,,"PRICE","INTRA")&lt;/Q&gt;&lt;R&gt;1&lt;/R&gt;&lt;C&gt;1&lt;/C&gt;&lt;D xsi:type="xsd:double"&gt;22674.8&lt;/D&gt;&lt;/FQL&gt;&lt;FQL&gt;&lt;Q&gt;180458^P_PRICE_LOW(6/30/11,6/30/11-14D,,,,"PRICE","INTRA")&lt;/Q&gt;&lt;R&gt;1&lt;/R&gt;&lt;C&gt;1&lt;/C&gt;&lt;D xsi:type="xsd:double"&gt;21508.77&lt;/D&gt;&lt;/FQL&gt;&lt;FQL&gt;&lt;Q&gt;180458^P_PRICE_HIGH(7/04/11,7/04/11-14D,,,,"PRICE","INTRA")&lt;/Q&gt;&lt;R&gt;1&lt;/R&gt;&lt;C&gt;1&lt;/C&gt;&lt;D xsi:type="xsd:double"&gt;22817.5&lt;/D&gt;&lt;/FQL&gt;&lt;FQL&gt;&lt;Q&gt;180458^P_PRICE_LOW(7/04/11,7/04/11-14D,,,,"PRICE","INTRA")&lt;/Q&gt;&lt;R&gt;1&lt;/R&gt;&lt;C&gt;1&lt;/C&gt;&lt;D xsi:type="xsd:double"&gt;21508.77&lt;/D&gt;&lt;/FQL&gt;&lt;FQL&gt;&lt;Q&gt;180458^P_PRICE_HIGH(7/05/11,7/05/11-14D,,,,"PRICE","INTRA")&lt;/Q&gt;&lt;R&gt;1&lt;/R&gt;&lt;C&gt;1&lt;/C&gt;&lt;D xsi:type="xsd:double"&gt;22821.75&lt;/D&gt;&lt;/FQL&gt;&lt;FQL&gt;&lt;Q&gt;180458^P_PRICE_LOW(7/05/11,7/05/11-14D,,,,"PRICE","INTRA")&lt;/Q&gt;&lt;R&gt;1&lt;/R&gt;&lt;C&gt;1&lt;/C&gt;&lt;D xsi:type="xsd:double"&gt;21508.77&lt;/D&gt;&lt;/FQL&gt;&lt;FQL&gt;&lt;Q&gt;180458^P_PRICE_HIGH(7/06/11,7/06/11-14D,,,,"PRICE","INTRA")&lt;/Q&gt;&lt;R&gt;1&lt;/R&gt;&lt;C&gt;1&lt;/C&gt;&lt;D xsi:type="xsd:double"&gt;22821.75&lt;/D&gt;&lt;/FQL&gt;&lt;FQL&gt;&lt;Q&gt;180458^P_PRICE_LOW(7/06/11,7/06/11-14D,,,,"PRICE","INTRA")&lt;/Q&gt;&lt;R&gt;1&lt;/R&gt;&lt;C&gt;1&lt;/C&gt;&lt;D xsi:type="xsd:double"&gt;21508.77&lt;/D&gt;&lt;/FQL&gt;&lt;FQL&gt;&lt;Q&gt;180458^P_PRICE_HIGH(7/07/11,7/07/11-14D,,,,"PRICE","INTRA")&lt;/Q&gt;&lt;R&gt;1&lt;/R&gt;&lt;C&gt;1&lt;/C&gt;&lt;D xsi:type="xsd:double"&gt;22821.75&lt;/D&gt;&lt;/FQL&gt;&lt;FQL&gt;&lt;Q&gt;180458^P_PRICE_LOW(7/07/11,7/07/11-14D,,,,"PRICE","INTRA")&lt;/Q&gt;&lt;R&gt;1&lt;/R&gt;&lt;C&gt;1&lt;/C&gt;&lt;D xsi:type="xsd:double"&gt;21508.77&lt;/D&gt;&lt;/FQL&gt;&lt;FQL&gt;&lt;Q&gt;180458^P_PRICE_HIGH(7/08/11,7/08/11-14D,,,,"PRICE","INTRA")&lt;/Q&gt;&lt;R&gt;1&lt;/R&gt;&lt;C&gt;1&lt;/C&gt;&lt;D xsi:type="xsd:double"&gt;22835.03&lt;/D&gt;&lt;/FQL&gt;&lt;FQL&gt;&lt;Q&gt;180458^P_PRICE_LOW(7/08/11,7/08/11-14D,,,,"PRICE","INTRA")&lt;/Q&gt;&lt;R&gt;1&lt;/R&gt;&lt;C&gt;1&lt;/C&gt;&lt;D xsi:type="xsd:double"&gt;21508.77&lt;/D&gt;&lt;/FQL&gt;&lt;FQL&gt;&lt;Q&gt;180458^P_PRICE_HIGH(7/11/11,7/11/11-14D,,,,"PRICE","INTRA")&lt;/Q&gt;&lt;R&gt;1&lt;/R&gt;&lt;C&gt;1&lt;/C&gt;&lt;D xsi:type="xsd:double"&gt;22835.03&lt;/D&gt;&lt;/FQL&gt;&lt;FQL&gt;&lt;Q&gt;180458^P_PRICE_LOW(7/11/11,7/11/11-14D,,,,"PRICE","INTRA")&lt;/Q&gt;&lt;R&gt;1&lt;/R&gt;&lt;C&gt;1&lt;/C&gt;&lt;D xsi:type="xsd:double"&gt;21508.77&lt;/D&gt;&lt;/FQL&gt;&lt;FQL&gt;&lt;Q&gt;180458^P_PRICE_HIGH(7/12/11,7/12/11-14D,,,,"PRICE","INTRA")&lt;/Q&gt;&lt;R&gt;1&lt;/R&gt;&lt;C&gt;1&lt;/C&gt;&lt;D xsi:type="xsd:double"&gt;22835.03&lt;/D&gt;&lt;/FQL&gt;&lt;FQL&gt;&lt;Q&gt;180458^P_PRICE_LOW(7/12/11,7/12/11-14D,,,,"PRICE","INTRA")&lt;/Q&gt;&lt;R&gt;1&lt;/R&gt;&lt;C&gt;1&lt;/C&gt;&lt;D xsi:type="xsd:double"&gt;21632.87&lt;/D&gt;&lt;/FQL&gt;&lt;FQL&gt;&lt;Q&gt;180458^P_PRICE_HIGH(7/13/11,7/13/11-14D,,,,"PRICE","INTRA")&lt;/Q&gt;&lt;R&gt;1&lt;/R&gt;&lt;C&gt;1&lt;/C&gt;&lt;D xsi:type="xsd:double"&gt;22835.03&lt;/D&gt;&lt;/FQL&gt;&lt;FQL&gt;&lt;Q&gt;180458^P_PRICE_LOW(7/13/11,7/13/11-14D,,,,"PRICE","INTRA")&lt;/Q&gt;&lt;R&gt;1&lt;/R&gt;&lt;C&gt;1&lt;/C&gt;&lt;D xsi:type="xsd:double"&gt;21632.87&lt;/D&gt;&lt;/FQL&gt;&lt;FQL&gt;&lt;Q&gt;180458^P_PRICE_HIGH(7/14/11,7/14/11-14D,,,,"PRICE","INTRA")&lt;/Q&gt;&lt;R&gt;1&lt;/R&gt;&lt;C&gt;1&lt;/C&gt;&lt;D xsi:type="xsd:double"&gt;22835.03&lt;/D&gt;&lt;/FQL&gt;&lt;FQL&gt;&lt;Q&gt;180458^P_PRICE_LOW(7/14/11,7/14/11-14D,,,,"PRICE","INTRA")&lt;/Q&gt;&lt;R&gt;1&lt;/R&gt;&lt;C&gt;1&lt;/C&gt;&lt;D xsi:type="xsd:double"&gt;21632.87&lt;/D&gt;&lt;/FQL&gt;&lt;FQL&gt;&lt;Q&gt;180458^P_PRICE_HIGH(7/15/11,7/15/11-14D,,,,"PRICE","INTRA")&lt;/Q&gt;&lt;R&gt;1&lt;/R&gt;&lt;C&gt;1&lt;/C&gt;&lt;D xsi:type="xsd:double"&gt;22835.03&lt;/D&gt;&lt;/FQL&gt;&lt;FQL&gt;&lt;Q&gt;180458^P_PRICE_LOW(7/15/11,7/15/11-14D,,,,"PRICE","INTRA")&lt;/Q&gt;&lt;R&gt;1&lt;/R&gt;&lt;C&gt;1&lt;/C&gt;&lt;D xsi:type="xsd:double"&gt;21648.39&lt;/D&gt;&lt;/FQL&gt;&lt;FQL&gt;&lt;Q&gt;180458^P_PRICE_HIGH(7/18/11,7/18/11-14D,,,,"PRICE","INTRA")&lt;/Q&gt;&lt;R&gt;1&lt;/R&gt;&lt;C&gt;1&lt;/C&gt;&lt;D xsi:type="xsd:double"&gt;22835.03&lt;/D&gt;&lt;/FQL&gt;&lt;FQL&gt;&lt;Q&gt;180458^P_PRICE_LOW(7/18/11,7/18/11-14D,,,,"PRICE","INTRA")&lt;/Q&gt;&lt;R&gt;1&lt;/R&gt;&lt;C&gt;1&lt;/C&gt;&lt;D xsi:type="xsd:double"&gt;21648.39&lt;/D&gt;&lt;/FQL&gt;&lt;FQL&gt;&lt;Q&gt;180458^P_PRICE_HIGH(7/19/11,7/19/11-14D,,,,"PRICE","INTRA")&lt;/Q&gt;&lt;R&gt;1&lt;/R&gt;&lt;C&gt;1&lt;/C&gt;&lt;D xsi:type="xsd:double"&gt;22835.03&lt;/D&gt;&lt;/FQL&gt;&lt;FQL&gt;&lt;Q&gt;180458^P_PRICE_LOW(7/19/11,7/19/11-14D,,,,"PRICE","INTRA")&lt;/Q&gt;&lt;R&gt;1&lt;/R&gt;&lt;C&gt;1&lt;/C&gt;&lt;D xsi:type="xsd:double"&gt;21611.16&lt;/D&gt;&lt;/FQL&gt;&lt;FQL&gt;&lt;Q&gt;180458^P_PRICE_HIGH(7/20/11,7/20/11-14D,,,,"PRICE","INTRA")&lt;/Q&gt;&lt;R&gt;1&lt;/R&gt;&lt;C&gt;1&lt;/C&gt;&lt;D xsi:type="xsd:double"&gt;22835.03&lt;/D&gt;&lt;/FQL&gt;&lt;FQL&gt;&lt;Q&gt;180458^P_PRICE_LOW(7/20/11,7/20/11-14D,,,,"PRICE","INTRA")&lt;/Q&gt;&lt;R&gt;1&lt;/R&gt;&lt;C&gt;1&lt;/C&gt;&lt;D xsi:type="xsd:double"&gt;21611.16&lt;/D&gt;&lt;/FQL&gt;&lt;FQL&gt;&lt;Q&gt;180458^P_PRICE_HIGH(7/21/11,7/21/11-14D,,,,"PRICE","INTRA")&lt;/Q&gt;&lt;R&gt;1&lt;/R&gt;&lt;C&gt;1&lt;/C&gt;&lt;D xsi:type="xsd:double"&gt;22835.03&lt;/D&gt;&lt;/FQL&gt;&lt;FQL&gt;&lt;Q&gt;180458^P_PRICE_LOW(7/21/11,7/21/11-14D,,,,"PRICE","INTRA")&lt;/Q&gt;&lt;R&gt;1&lt;/R&gt;&lt;C&gt;1&lt;/C&gt;&lt;D xsi:type="xsd:double"&gt;21611.16&lt;/D&gt;&lt;/FQL&gt;&lt;FQL&gt;&lt;Q&gt;180458^P_PRICE_HIGH(7/22/11,7/22/11-14D,,,,"PRICE","INTRA")&lt;/Q&gt;&lt;R&gt;1&lt;/R&gt;&lt;C&gt;1&lt;/C&gt;&lt;D xsi:type="xsd:double"&gt;22835.03&lt;/D&gt;&lt;/FQL&gt;&lt;FQL&gt;&lt;Q&gt;180458^P_PRICE_LOW(7/22/11,7/22/11-14D,,,,"PRICE","INTRA")&lt;/Q&gt;&lt;R&gt;1&lt;/R&gt;&lt;C&gt;1&lt;/C&gt;&lt;D xsi:type="xsd:double"&gt;21611.16&lt;/D&gt;&lt;/FQL&gt;&lt;FQL&gt;&lt;Q&gt;180458^P_PRICE_HIGH(7/25/11,7/25/11-14D,,,,"PRICE","INTRA")&lt;/Q&gt;&lt;R&gt;1&lt;/R&gt;&lt;C&gt;1&lt;/C&gt;&lt;D xsi:type="xsd:double"&gt;22835.03&lt;/D&gt;&lt;/FQL&gt;&lt;FQL&gt;&lt;Q&gt;180458^P_PRICE_LOW(7/25/11,7/25/11-14D,,,,"PRICE","INTRA")&lt;/Q&gt;&lt;R&gt;1&lt;/R&gt;&lt;C&gt;1&lt;/C&gt;&lt;D xsi:type="xsd:double"&gt;21611.16&lt;/D&gt;&lt;/FQL&gt;&lt;FQL&gt;&lt;Q&gt;180458^P_PRICE_HIGH(7/26/11,7/26/11-14D,,,,"PRICE","INTRA")&lt;/Q&gt;&lt;R&gt;1&lt;/R&gt;&lt;C&gt;1&lt;/C&gt;&lt;D xsi:type="xsd:double"&gt;22835.03&lt;/D&gt;&lt;/FQL&gt;&lt;FQL&gt;&lt;Q&gt;180458^P_PRICE_LOW(7/26/11,7/26/11-14D,,,,"PRICE","INTRA")&lt;/Q&gt;&lt;R&gt;1&lt;/R&gt;&lt;C&gt;1&lt;/C&gt;&lt;D xsi:type="xsd:double"&gt;21611.16&lt;/D&gt;&lt;/FQL&gt;&lt;FQL&gt;&lt;Q&gt;180458^P_PRICE_HIGH(7/27/11,7/27/11-14D,,,,"PRICE","INTRA")&lt;/Q&gt;&lt;R&gt;1&lt;/R&gt;&lt;C&gt;1&lt;/C&gt;&lt;D xsi:type="xsd:double"&gt;22835.03&lt;/D&gt;&lt;/FQL&gt;&lt;FQL&gt;&lt;Q&gt;180458^P_PRICE_LOW(7/27/11,7/27/11-14D,,,,"PRICE","INTRA")&lt;/Q&gt;&lt;R&gt;1&lt;/R&gt;&lt;C&gt;1&lt;/C&gt;&lt;D xsi:type="xsd:double"&gt;21611.16&lt;/D&gt;&lt;/FQL&gt;&lt;FQL&gt;&lt;Q&gt;180458^P_PRICE_HIGH(7/28/11,7/28/11-14D,,,,"PRICE","INTRA")&lt;/Q&gt;&lt;R&gt;1&lt;/R&gt;&lt;C&gt;1&lt;/C&gt;&lt;D xsi:type="xsd:double"&gt;22835.03&lt;/D&gt;&lt;/FQL&gt;&lt;FQL&gt;&lt;Q&gt;180458^P_PRICE_LOW(7/28/11,7/28/11-14D,,,,"PRICE","INTRA")&lt;/Q&gt;&lt;R&gt;1&lt;/R&gt;&lt;C&gt;1&lt;/C&gt;&lt;D xsi:type="xsd:double"&gt;21611.16&lt;/D&gt;&lt;/FQL&gt;&lt;FQL&gt;&lt;Q&gt;180458^P_PRICE_HIGH(7/29/11,7/29/11-14D,,,,"PRICE","INTRA")&lt;/Q&gt;&lt;R&gt;1&lt;/R&gt;&lt;C&gt;1&lt;/C&gt;&lt;D xsi:type="xsd:double"&gt;22635.38&lt;/D&gt;&lt;/FQL&gt;&lt;FQL&gt;&lt;Q&gt;180458^P_PRICE_LOW(7/29/11,7/29/11-14D,,,,"PRICE","INTRA")&lt;/Q&gt;&lt;R&gt;1&lt;/R&gt;&lt;C&gt;1&lt;/C&gt;&lt;D xsi:type="xsd:double"&gt;21611.16&lt;/D&gt;&lt;/FQL&gt;&lt;FQL&gt;&lt;Q&gt;180458^P_PRICE_HIGH(8/01/11,8/01/11-14D,,,,"PRICE","INTRA")&lt;/Q&gt;&lt;R&gt;1&lt;/R&gt;&lt;C&gt;1&lt;/C&gt;&lt;D xsi:type="xsd:double"&gt;22808.33&lt;/D&gt;&lt;/FQL&gt;&lt;FQL&gt;&lt;Q&gt;180458^P_PRICE_LOW(8/01/11,8/01/11-14D,,,,"PRICE","INTRA")&lt;/Q&gt;&lt;R&gt;1&lt;/R&gt;&lt;C&gt;1&lt;/C&gt;&lt;D xsi:type="xsd:double"&gt;21611.16&lt;/D&gt;&lt;/FQL&gt;&lt;FQL&gt;&lt;Q&gt;180458^P_PRICE_HIGH(8/02/11,8/02/11-14D,,,,"PRICE","INTRA")&lt;/Q&gt;&lt;R&gt;1&lt;/R&gt;&lt;C&gt;1&lt;/C&gt;&lt;D xsi:type="xsd:double"&gt;22808.33&lt;/D&gt;&lt;/FQL&gt;&lt;FQL&gt;&lt;Q&gt;180458^P_PRICE_LOW(8/02/11,8/02/11-14D,,,,"PRICE","INTRA")&lt;/Q&gt;&lt;R&gt;1&lt;/R&gt;&lt;C&gt;1&lt;/C&gt;&lt;D xsi:type="xsd:double"&gt;21611.16&lt;/D&gt;&lt;/FQL&gt;&lt;FQL&gt;&lt;Q&gt;180458^P_PRICE_HIGH(8/03/11,8/03/11-14D,,,,"PRICE","INTRA")&lt;/Q&gt;&lt;R&gt;1&lt;/R&gt;&lt;C&gt;1&lt;/C&gt;&lt;D xsi:type="xsd:double"&gt;22808.33&lt;/D&gt;&lt;/FQL&gt;&lt;FQL&gt;&lt;Q&gt;180458^P_PRICE_LOW(8/03/11,8/03/11-14D,,,,"PRICE","INTRA")&lt;/Q&gt;&lt;R&gt;1&lt;/R&gt;&lt;C&gt;1&lt;/C&gt;&lt;D xsi:type="xsd:double"&gt;21611.16&lt;/D&gt;&lt;/FQL&gt;&lt;FQL&gt;&lt;Q&gt;180458^P_PRICE_HIGH(8/04/11,8/04/11-14D,,,,"PRICE","INTRA")&lt;/Q&gt;&lt;R&gt;1&lt;/R&gt;&lt;C&gt;1&lt;/C&gt;&lt;D xsi:type="xsd:double"&gt;22808.33&lt;/D&gt;&lt;/FQL&gt;&lt;FQL&gt;&lt;Q&gt;180458^P_PRICE_LOW(8/04/11,8/04/11-14D,,,,"PRICE","INTRA")&lt;/Q&gt;&lt;R&gt;1&lt;/R&gt;&lt;C&gt;1&lt;/C&gt;&lt;D xsi:type="xsd:double"&gt;21611.16&lt;/D&gt;&lt;/FQL&gt;&lt;FQL&gt;&lt;Q&gt;180458^P_PRICE_HIGH(8/05/11,8/05/11-14D,,,,"PRICE","INTRA")&lt;/Q&gt;&lt;R&gt;1&lt;/R&gt;&lt;C&gt;1&lt;/C&gt;&lt;D xsi:type="xsd:double"&gt;22808.33&lt;/D&gt;&lt;/FQL&gt;&lt;FQL&gt;&lt;Q&gt;180458^P_PRICE_LOW(8/05/11,8/05/11-14D,,,,"PRICE","INTRA")&lt;/Q&gt;&lt;R&gt;1&lt;/R&gt;&lt;C&gt;1&lt;/C&gt;&lt;D xsi:type="xsd:double"&gt;20643.26&lt;/D&gt;&lt;/FQL&gt;&lt;FQL&gt;&lt;Q&gt;180458^P_PRICE_HIGH(8/08/11,8/08/11-14D,,,,"PRICE","INTRA")&lt;/Q&gt;&lt;R&gt;1&lt;/R&gt;&lt;C&gt;1&lt;/C&gt;&lt;D xsi:type="xsd:double"&gt;22808.33&lt;/D&gt;&lt;/FQL&gt;&lt;FQL&gt;&lt;Q&gt;180458^P_PRICE_LOW(8/08/11,8/08/11-14D,,,,"PRICE","INTRA")&lt;/Q&gt;&lt;R&gt;1&lt;/R&gt;&lt;C&gt;1&lt;/C&gt;&lt;D xsi:type="xsd:double"&gt;20044.37&lt;/D&gt;&lt;/FQL&gt;&lt;FQL&gt;&lt;Q&gt;180458^P_PRICE_HIGH(8/09/11,8/09/11-14D,,,,"PRICE","INTRA")&lt;/Q&gt;&lt;R&gt;1&lt;/R&gt;&lt;C&gt;1&lt;/C&gt;&lt;D xsi:type="xsd:double"&gt;22808.33&lt;/D&gt;&lt;/FQL&gt;&lt;FQL&gt;&lt;Q&gt;180458^P_PRICE_LOW(8/09/11,8/09/11-14D,,,,"PRICE","INTRA")&lt;/Q&gt;&lt;R&gt;1&lt;/R&gt;&lt;C&gt;1&lt;/C&gt;&lt;D xsi:type="xsd:double"&gt;18868.11&lt;/D&gt;&lt;/FQL&gt;&lt;FQL&gt;&lt;Q&gt;180458^P_PRICE_HIGH(8/10/11,8/10/11-14D,,,,"PRICE","INTRA")&lt;/Q&gt;&lt;R&gt;1&lt;/R&gt;&lt;C&gt;1&lt;/C&gt;&lt;D xsi:type="xsd:double"&gt;22808.33&lt;/D&gt;&lt;/FQL&gt;&lt;FQL&gt;&lt;Q&gt;180458^P_PRICE_LOW(8/10/11,8/10/11-14D,,,,"PRICE","INTRA")&lt;/Q&gt;&lt;R&gt;1&lt;/R&gt;&lt;C&gt;1&lt;/C&gt;&lt;D xsi:type="xsd:double"&gt;18868.11&lt;/D&gt;&lt;/FQL&gt;&lt;FQL&gt;&lt;Q&gt;180458^P_PRICE_HIGH(8/11/11,8/11/11-14D,,,,"PRICE","INTRA")&lt;/Q&gt;&lt;R&gt;1&lt;/R&gt;&lt;C&gt;1&lt;/C&gt;&lt;D xsi:type="xsd:double"&gt;22808.33&lt;/D&gt;&lt;/FQL&gt;&lt;FQL&gt;&lt;Q&gt;180458^P_PRICE_LOW(8/11/11,8/11/11-14D,,,,"PRICE","INTRA")&lt;/Q&gt;&lt;R&gt;1&lt;/R&gt;&lt;C&gt;1&lt;/C&gt;&lt;D xsi:type="xsd:double"&gt;18868.11&lt;/D&gt;&lt;/FQL&gt;&lt;FQL&gt;&lt;Q&gt;180458^P_PRICE_HIGH(8/12/11,8/12/11-14D,,,,"PRICE","INTRA")&lt;/Q&gt;&lt;R&gt;1&lt;/R&gt;&lt;C&gt;1&lt;/C&gt;&lt;D xsi:type="xsd:double"&gt;22808.33&lt;/D&gt;&lt;/FQL&gt;&lt;FQL&gt;&lt;Q&gt;180458^P_PRICE_LOW(8/12/11,8/12/11-14D,,,,"PRICE","INTRA")&lt;/Q&gt;&lt;R&gt;1&lt;/R&gt;&lt;C&gt;1&lt;/C&gt;&lt;D xsi:type="xsd:double"&gt;18868.11&lt;/D&gt;&lt;/FQL&gt;&lt;FQL&gt;&lt;Q&gt;180458^P_PRICE_HIGH(8/15/11,8/15/11-14D,,,,"PRICE","INTRA")&lt;/Q&gt;&lt;R&gt;1&lt;/R&gt;&lt;C&gt;1&lt;/C&gt;&lt;D xsi:type="xsd:double"&gt;22808.33&lt;/D&gt;&lt;/FQL&gt;&lt;FQL&gt;&lt;Q&gt;180458^P_PRICE_LOW(8/15/11,8/15/11-14D,,,,"PRICE","INTRA")&lt;/Q&gt;&lt;R&gt;1&lt;/R&gt;&lt;C&gt;1&lt;/C&gt;&lt;D xsi:type="xsd:double"&gt;18868.11&lt;/D&gt;&lt;/FQL&gt;&lt;FQL&gt;&lt;Q&gt;180458^P_PRICE_HIGH(8/16/11,8/16/11-14D,,,,"PRICE","INTRA")&lt;/Q&gt;&lt;R&gt;1&lt;/R&gt;&lt;C&gt;1&lt;/C&gt;&lt;D xsi:type="xsd:double"&gt;22808.33&lt;/D&gt;&lt;/FQL&gt;&lt;FQL&gt;&lt;Q&gt;180458^P_PRICE_LOW(8/16/11,8/16/11-14D,,,,"PRICE","INTRA")&lt;/Q&gt;&lt;R&gt;1&lt;/R&gt;&lt;C&gt;1&lt;/C&gt;&lt;D xsi:type="xsd:double"&gt;18868.11&lt;/D&gt;&lt;/FQL&gt;&lt;FQL&gt;&lt;Q&gt;180458^P_PRICE_HIGH(8/17/11,8/17/11-14D,,,,"PRICE","INTRA")&lt;/Q&gt;&lt;R&gt;1&lt;/R&gt;&lt;C&gt;1&lt;/C&gt;&lt;D xsi:type="xsd:double"&gt;22808.33&lt;/D&gt;&lt;/FQL&gt;&lt;FQL&gt;&lt;Q&gt;180458^P_PRICE_LOW(8/17/11,8/17/11-14D,,,,"PRICE","INTRA")&lt;/Q&gt;&lt;R&gt;1&lt;/R&gt;&lt;C&gt;1&lt;/C&gt;&lt;D xsi:type="xsd:double"&gt;18868.11&lt;/D&gt;&lt;/FQL&gt;&lt;FQL&gt;&lt;Q&gt;180458^P_PRICE_HIGH(8/18/11,8/18/11-14D,,,,"PRICE","INTRA")&lt;/Q&gt;&lt;R&gt;1&lt;/R&gt;&lt;C&gt;1&lt;/C&gt;&lt;D xsi:type="xsd:double"&gt;22808.33&lt;/D&gt;&lt;/FQL&gt;&lt;FQL&gt;&lt;Q&gt;180458^P_PRICE_LOW(8/18/11,8/18/11-14D,,,,"PRICE","INTRA")&lt;/Q&gt;&lt;R&gt;1&lt;/R&gt;&lt;C&gt;1&lt;/C&gt;&lt;D xsi:type="xsd:double"&gt;18868.11&lt;/D&gt;&lt;/FQL&gt;&lt;FQL&gt;&lt;Q&gt;180458^P_PRICE_HIGH(8/19/11,8/19/11-14D,,,,"PRICE","INTRA")&lt;/Q&gt;&lt;R&gt;1&lt;/R&gt;&lt;C&gt;1&lt;/C&gt;&lt;D xsi:type="xsd:double"&gt;22808.33&lt;/D&gt;&lt;/FQL&gt;&lt;FQL&gt;&lt;Q&gt;180458^P_PRICE_LOW(8/19/11,8/19/11-14D,,,,"PRICE","INTRA")&lt;/Q&gt;&lt;R&gt;1&lt;/R&gt;&lt;C&gt;1&lt;/C&gt;&lt;D xsi:type="xsd:double"&gt;18868.11&lt;/D&gt;&lt;/FQL&gt;&lt;FQL&gt;&lt;Q&gt;180458^P_PRICE_HIGH(8/22/11,8/22/11-14D,,,,"PRICE","INTRA")&lt;/Q&gt;&lt;R&gt;1&lt;/R&gt;&lt;C&gt;1&lt;/C&gt;&lt;D xsi:type="xsd:double"&gt;22623.22&lt;/D&gt;&lt;/FQL&gt;&lt;FQL&gt;&lt;Q&gt;180458^P_PRICE_LOW(8/22/11,8/22/11-14D,,,,"PRICE","INTRA")&lt;/Q&gt;&lt;R&gt;1&lt;/R&gt;&lt;C&gt;1&lt;/C&gt;&lt;D xsi:type="xsd:double"&gt;18868.11&lt;/D&gt;&lt;/FQL&gt;&lt;FQL&gt;&lt;Q&gt;180458^P_PRICE_HIGH(8/23/11,8/23/11-14D,,,,"PRICE","INTRA")&lt;/Q&gt;&lt;R&gt;1&lt;/R&gt;&lt;C&gt;1&lt;/C&gt;&lt;D xsi:type="xsd:double"&gt;22087.12&lt;/D&gt;&lt;/FQL&gt;&lt;FQL&gt;&lt;Q&gt;180458^P_PRICE_LOW(8/23/11,8/23/11-14D,,,,"PRICE","INTRA")&lt;/Q&gt;&lt;R&gt;1&lt;/R&gt;&lt;C&gt;1&lt;/C&gt;&lt;D xsi:type="xsd:double"&gt;18868.11&lt;/D&gt;&lt;/FQL&gt;&lt;FQL&gt;&lt;Q&gt;180458^P_PRICE_HIGH(8/24/11,8/24/11-14D,,,,"PRICE","INTRA")&lt;/Q&gt;&lt;R&gt;1&lt;/R&gt;&lt;C&gt;1&lt;/C&gt;&lt;D xsi:type="xsd:double"&gt;22087.12&lt;/D&gt;&lt;/FQL&gt;&lt;FQL&gt;&lt;Q&gt;180458^P_PRICE_LOW(8/24/11,8/24/11-14D,,,,"PRICE","INTRA")&lt;/Q&gt;&lt;R&gt;1&lt;/R&gt;&lt;C&gt;1&lt;/C&gt;&lt;D xsi:type="xsd:double"&gt;18868.11&lt;/D&gt;&lt;/FQL&gt;&lt;FQL&gt;&lt;Q&gt;180458^P_PRICE_HIGH(8/25/11,8/25/11-14D,,,,"PRICE","INTRA")&lt;/Q&gt;&lt;R&gt;1&lt;/R&gt;&lt;C&gt;1&lt;/C&gt;&lt;D xsi:type="xsd:double"&gt;21017.72&lt;/D&gt;&lt;/FQL&gt;&lt;FQL&gt;&lt;Q&gt;180458^P_PRICE_LOW(8/25/11,8/25/11-14D,,,,"PRICE","INTRA")&lt;/Q&gt;&lt;R&gt;1&lt;/R&gt;&lt;C&gt;1&lt;/C&gt;&lt;D xsi:type="xsd:double"&gt;18868.11&lt;/D&gt;&lt;/FQL&gt;&lt;FQL&gt;&lt;Q&gt;180458^P_PRICE_HIGH(8/26/11,8/26/11-14D,,,,"PRICE","INTRA")&lt;/Q&gt;&lt;R&gt;1&lt;/R&gt;&lt;C&gt;1&lt;/C&gt;&lt;D xsi:type="xsd:double"&gt;20572.51&lt;/D&gt;&lt;/FQL&gt;&lt;FQL&gt;&lt;Q&gt;180458^P_PRICE_LOW(8/26/11,8/26/11-14D,,,,"PRICE","INTRA")&lt;/Q&gt;&lt;R&gt;1&lt;/R&gt;&lt;C&gt;1&lt;/C&gt;&lt;D xsi:type="xsd:double"&gt;18868.11&lt;/D&gt;&lt;/FQL&gt;&lt;FQL&gt;&lt;Q&gt;180458^P_PRICE_HIGH(8/29/11,8/29/11-14D,,,,"PRICE","INTRA")&lt;/Q&gt;&lt;R&gt;1&lt;/R&gt;&lt;C&gt;1&lt;/C&gt;&lt;D xsi:type="xsd:double"&gt;20504.38&lt;/D&gt;&lt;/FQL&gt;&lt;FQL&gt;&lt;Q&gt;180458^P_PRICE_LOW(8/29/11,8/29/11-14D,,,,"PRICE","INTRA")&lt;/Q&gt;&lt;R&gt;1&lt;/R&gt;&lt;C&gt;1&lt;/C&gt;&lt;D xsi:type="xsd:double"&gt;18868.11&lt;/D&gt;&lt;/FQL&gt;&lt;FQL&gt;&lt;Q&gt;180458^P_PRICE_HIGH(8/30/11,8/30/11-14D,,,,"PRICE","INTRA")&lt;/Q&gt;&lt;R&gt;1&lt;/R&gt;&lt;C&gt;1&lt;/C&gt;&lt;D xsi:type="xsd:double"&gt;20504.38&lt;/D&gt;&lt;/FQL&gt;&lt;FQL&gt;&lt;Q&gt;180458^P_PRICE_LOW(8/30/11,8/30/11-14D,,,,"PRICE","INTRA")&lt;/Q&gt;&lt;R&gt;1&lt;/R&gt;&lt;C&gt;1&lt;/C&gt;&lt;D xsi:type="xsd:double"&gt;19047.64&lt;/D&gt;&lt;/FQL&gt;&lt;FQL&gt;&lt;Q&gt;180458^P_PRICE_HIGH(8/31/11,8/31/11-14D,,,,"PRICE","INTRA")&lt;/Q&gt;&lt;R&gt;1&lt;/R&gt;&lt;C&gt;1&lt;/C&gt;&lt;D xsi:type="xsd:double"&gt;20556.93&lt;/D&gt;&lt;/FQL&gt;&lt;FQL&gt;&lt;Q&gt;180458^P_PRICE_LOW(8/31/11,8/31/11-14D,,,,"PRICE","INTRA")&lt;/Q&gt;&lt;R&gt;1&lt;/R&gt;&lt;C&gt;1&lt;/C&gt;&lt;D xsi:type="xsd:double"&gt;19047.64&lt;/D&gt;&lt;/FQL&gt;&lt;FQL&gt;&lt;Q&gt;180458^P_PRICE_HIGH(9/01/11,9/01/11-14D,,,,"PRICE","INTRA")&lt;/Q&gt;&lt;R&gt;1&lt;/R&gt;&lt;C&gt;1&lt;/C&gt;&lt;D xsi:type="xsd:double"&gt;20975.3&lt;/D&gt;&lt;/FQL&gt;&lt;FQL&gt;&lt;Q&gt;180458^P_PRICE_LOW(9/01/11,9/01/11-14D,,,,"PRICE","INTRA")&lt;/Q&gt;&lt;R&gt;1&lt;/R&gt;&lt;C&gt;1&lt;/C&gt;&lt;D xsi:type="xsd:double"&gt;19047.64&lt;/D&gt;&lt;/FQL&gt;&lt;FQL&gt;&lt;Q&gt;180458^P_PRICE_HIGH(9/02/11,9/02/11-14D,,,,"PRICE","INTRA")&lt;/Q&gt;&lt;R&gt;1&lt;/R&gt;&lt;C&gt;1&lt;/C&gt;&lt;D xsi:type="xsd:double"&gt;20975.3&lt;/D&gt;&lt;/FQL&gt;&lt;FQL&gt;&lt;Q&gt;180458^P_PRICE_LOW(9/02/11,9/02/11-14D,,,,"PRICE","INTRA")&lt;/Q&gt;&lt;R&gt;1&lt;/R&gt;&lt;C&gt;1&lt;/C&gt;&lt;D xsi:type="xsd:double"&gt;19047.64&lt;/D&gt;&lt;/FQL&gt;&lt;FQL&gt;&lt;Q&gt;180458^P_PRICE_HIGH(9/05/11,9/05/11-14D,,,,"PRICE","INTRA")&lt;/Q&gt;&lt;R&gt;1&lt;/R&gt;&lt;C&gt;1&lt;/C&gt;&lt;D xsi:type="xsd:double"&gt;20975.3&lt;/D&gt;&lt;/FQL&gt;&lt;FQL&gt;&lt;Q&gt;180458^P_PRICE_LOW(9/05/11,9/05/11-14D,,,,"PRICE","INTRA")&lt;/Q&gt;&lt;R&gt;1&lt;/R&gt;&lt;C&gt;1&lt;/C&gt;&lt;D xsi:type="xsd:double"&gt;19047.64&lt;/D&gt;&lt;/FQL&gt;&lt;FQL&gt;&lt;Q&gt;180458^P_PRICE_HIGH(9/06/11,9/06/11-14D,,,,"PRICE","INTRA")&lt;/Q&gt;&lt;R&gt;1&lt;/R&gt;&lt;C&gt;1&lt;/C&gt;&lt;D xsi:type="xsd:double"&gt;20975.3&lt;/D&gt;&lt;/FQL&gt;&lt;FQL&gt;&lt;Q&gt;180458^P_PRICE_LOW(9/06/11,9/06/11-14D,,,,"PRICE","INTRA")&lt;/Q&gt;&lt;R&gt;1&lt;/R&gt;&lt;C&gt;1&lt;/C&gt;&lt;D xsi:type="xsd:double"&gt;19047.64&lt;/D&gt;&lt;/FQL&gt;&lt;FQL&gt;&lt;Q&gt;180458^P_PRICE_HIGH(9/07/11,9/07/11-14D,,,,"PRICE","INTRA")&lt;/Q&gt;&lt;R&gt;1&lt;/R&gt;&lt;C&gt;1&lt;/C&gt;&lt;D xsi:type="xsd:double"&gt;20975.3&lt;/D&gt;&lt;/FQL&gt;&lt;FQL&gt;&lt;Q&gt;180458^P_PRICE_LOW(9/07/11,9/07/11-14D,,,,"PRICE","INTRA")&lt;/Q&gt;&lt;R&gt;1&lt;/R&gt;&lt;C&gt;1&lt;/C&gt;&lt;D xsi:type="xsd:double"&gt;19047.64&lt;/D&gt;&lt;/FQL&gt;&lt;FQL&gt;&lt;Q&gt;180458^P_PRICE_HIGH(9/08/11,9/08/11-14D,,,,"PRICE","INTRA")&lt;/Q&gt;&lt;R&gt;1&lt;/R&gt;&lt;C&gt;1&lt;/C&gt;&lt;D xsi:type="xsd:double"&gt;20975.3&lt;/D&gt;&lt;/FQL&gt;&lt;FQL&gt;&lt;Q&gt;180458^P_PRICE_LOW(9/08/11,9/08/11-14D,,,,"PRICE","INTRA")&lt;/Q&gt;&lt;R&gt;1&lt;/R&gt;&lt;C&gt;1&lt;/C&gt;&lt;D xsi:type="xsd:double"&gt;19047.64&lt;/D&gt;&lt;/FQL&gt;&lt;FQL&gt;&lt;Q&gt;180458^P_PRICE_HIGH(9/09/11,9/09/11-14D,,,,"PRICE","INTRA")&lt;/Q&gt;&lt;R&gt;1&lt;/R&gt;&lt;C&gt;1&lt;/C&gt;&lt;D xsi:type="xsd:double"&gt;20975.3&lt;/D&gt;&lt;/FQL&gt;&lt;FQL&gt;&lt;Q&gt;180458^P_PRICE_LOW(9/09/11,9/09/11-14D,,,,"PRICE","INTRA")&lt;/Q&gt;&lt;R&gt;1&lt;/R&gt;&lt;C&gt;1&lt;/C&gt;&lt;D xsi:type="xsd:double"&gt;19047.64&lt;/D&gt;&lt;/FQL&gt;&lt;FQL&gt;&lt;Q&gt;180458^P_PRICE_HIGH(9/12/11,9/12/11-14D,,,,"PRICE","INTRA")&lt;/Q&gt;&lt;R&gt;1&lt;/R&gt;&lt;C&gt;1&lt;/C&gt;&lt;D xsi:type="xsd:double"&gt;20975.3&lt;/D&gt;&lt;/FQL&gt;&lt;FQL&gt;&lt;Q&gt;180458^P_PRICE_LOW(9/12/11,9/12/11-14D,,,,"PRICE","INTRA")&lt;/Q&gt;&lt;R&gt;1&lt;/R&gt;&lt;C&gt;1&lt;/C&gt;&lt;D xsi:type="xsd:double"&gt;18989.44&lt;/D&gt;&lt;/FQL&gt;&lt;FQL&gt;&lt;Q&gt;180458^P_PRICE_HIGH(9/14/11,9/14/11-14D,,,,"PRICE","INTRA")&lt;/Q&gt;&lt;R&gt;1&lt;/R&gt;&lt;C&gt;1&lt;/C&gt;&lt;D xsi:type="xsd:double"&gt;20975.3&lt;/D&gt;&lt;/FQL&gt;&lt;FQL&gt;&lt;Q&gt;180458^P_PRICE_LOW(9/14/11,9/14/11-14D,,,,"PRICE","INTRA")&lt;/Q&gt;&lt;R&gt;1&lt;/R&gt;&lt;C&gt;1&lt;/C&gt;&lt;D xsi:type="xsd:double"&gt;18627.65&lt;/D&gt;&lt;/FQL&gt;&lt;FQL&gt;&lt;Q&gt;180458^P_PRICE_HIGH(9/15/11,9/15/11-14D,,,,"PRICE","INTRA")&lt;/Q&gt;&lt;R&gt;1&lt;/R&gt;&lt;C&gt;1&lt;/C&gt;&lt;D xsi:type="xsd:double"&gt;20975.3&lt;/D&gt;&lt;/FQL&gt;&lt;FQL&gt;&lt;Q&gt;180458^P_PRICE_LOW(9/15/11,9/15/11-14D,,,,"PRICE","INTRA")&lt;/Q&gt;&lt;R&gt;1&lt;/R&gt;&lt;C&gt;1&lt;/C&gt;&lt;D xsi:type="xsd:double"&gt;18627.65&lt;/D&gt;&lt;/FQL&gt;&lt;FQL&gt;&lt;Q&gt;180458^P_PRICE_HIGH(9/16/11,9/16/11-14D,,,,"PRICE","INTRA")&lt;/Q&gt;&lt;R&gt;1&lt;/R&gt;&lt;C&gt;1&lt;/C&gt;&lt;D xsi:type="xsd:double"&gt;20975.3&lt;/D&gt;&lt;/FQL&gt;&lt;FQL&gt;&lt;Q&gt;180458^P_PRICE_LOW(9/16/11,9/16/11-14D,,,,"PRICE","INTRA")&lt;/Q&gt;&lt;R&gt;1&lt;/R&gt;&lt;C&gt;1&lt;/C&gt;&lt;D xsi:type="xsd:double"&gt;18627.65&lt;/D&gt;&lt;/FQL&gt;&lt;FQL&gt;&lt;Q&gt;180458^P_PRICE_HIGH(9/19/11,9/19/11-14D,,,,"PRICE","INTRA")&lt;/Q&gt;&lt;R&gt;1&lt;/R&gt;&lt;C&gt;1&lt;/C&gt;&lt;D xsi:type="xsd:double"&gt;20975.3&lt;/D&gt;&lt;/FQL&gt;&lt;FQL&gt;&lt;Q&gt;180458^P_PRICE_LOW(9/19/11,9/19/11-14D,,,,"PRICE","INTRA")&lt;/Q&gt;&lt;R&gt;1&lt;/R&gt;&lt;C&gt;1&lt;/C&gt;&lt;D xsi:type="xsd:double"&gt;18627.65&lt;/D&gt;&lt;/FQL&gt;&lt;FQL&gt;&lt;Q&gt;180458^P_PRICE_HIGH(9/20/11,9/20/11-14D,,,,"PRICE","INTRA")&lt;/Q&gt;&lt;R&gt;1&lt;/R&gt;&lt;C&gt;1&lt;/C&gt;&lt;D xsi:type="xsd:double"&gt;20975.3&lt;/D&gt;&lt;/FQL&gt;&lt;FQL&gt;&lt;Q&gt;180458^P_PRICE_LOW(9/20/11,9/20/11-14D,,,,"PRICE","INTRA")&lt;/Q&gt;&lt;R&gt;1&lt;/R&gt;&lt;C&gt;1&lt;/C&gt;&lt;D xsi:type="xsd:double"&gt;18627.65&lt;/D&gt;&lt;/FQL&gt;&lt;FQL&gt;&lt;Q&gt;180458^P_PRICE_HIGH(9/21/11,9/21/11-14D,,,,"PRICE","INTRA")&lt;/Q&gt;&lt;R&gt;1&lt;/R&gt;&lt;C&gt;1&lt;/C&gt;&lt;D xsi:type="xsd:double"&gt;20975.3&lt;/D&gt;&lt;/FQL&gt;&lt;FQL&gt;&lt;Q&gt;180458^P_PRICE_LOW(9/21/11,9/21/11-14D,,,,"PRICE","INTRA")&lt;/Q&gt;&lt;R&gt;1&lt;/R&gt;&lt;C&gt;1&lt;/C&gt;&lt;D xsi:type="xsd:double"&gt;18627.65&lt;/D&gt;&lt;/FQL&gt;&lt;FQL&gt;&lt;Q&gt;180458^P_PRICE_HIGH(9/22/11,9/22/11-14D,,,,"PRICE","INTRA")&lt;/Q&gt;&lt;R&gt;1&lt;/R&gt;&lt;C&gt;1&lt;/C&gt;&lt;D xsi:type="xsd:double"&gt;20975.3&lt;/D&gt;&lt;/FQL&gt;&lt;FQL&gt;&lt;Q&gt;180458^P_PRICE_LOW(9/22/11,9/22/11-14D,,,,"PRICE","INTRA")&lt;/Q&gt;&lt;R&gt;1&lt;/R&gt;&lt;C&gt;1&lt;/C&gt;&lt;D xsi:type="xsd:double"&gt;17859.31&lt;/D&gt;&lt;/FQL&gt;&lt;FQL&gt;&lt;Q&gt;180458^P_PRICE_HIGH(9/23/11,9/23/11-14D,,,,"PRICE","INTRA")&lt;/Q&gt;&lt;R&gt;1&lt;/R&gt;&lt;C&gt;1&lt;/C&gt;&lt;D xsi:type="xsd:double"&gt;20580.81&lt;/D&gt;&lt;/FQL&gt;&lt;FQL&gt;&lt;Q&gt;180458^P_PRICE_LOW(9/23/11,9/23/11-14D,,,,"PRICE","INTRA")&lt;/Q&gt;&lt;R&gt;1&lt;/R&gt;&lt;C&gt;1&lt;/C&gt;&lt;D xsi:type="xsd:double"&gt;17373.41&lt;/D&gt;&lt;/FQL&gt;&lt;FQL&gt;&lt;Q&gt;180458^P_PRICE_HIGH(9/26/11,9/26/11-14D,,,,"PRICE","INTRA")&lt;/Q&gt;&lt;R&gt;1&lt;/R&gt;&lt;C&gt;1&lt;/C&gt;&lt;D xsi:type="xsd:double"&gt;20159.29&lt;/D&gt;&lt;/FQL&gt;&lt;FQL&gt;&lt;Q&gt;180458^P_PRICE_LOW(9/26/11,9/26/11-14D,,,,"PRICE","INTRA")&lt;/Q&gt;&lt;R&gt;1&lt;/R&gt;&lt;C&gt;1&lt;/C&gt;&lt;D xsi:type="xsd:double"&gt;16999.54&lt;/D&gt;&lt;/FQL&gt;&lt;FQL&gt;&lt;Q&gt;180458^P_PRICE_HIGH(9/27/11,9/27/11-14D,,,,"PRICE","INTRA")&lt;/Q&gt;&lt;R&gt;1&lt;/R&gt;&lt;C&gt;1&lt;/C&gt;&lt;D xsi:type="xsd:double"&gt;20159.29&lt;/D&gt;&lt;/FQL&gt;&lt;FQL&gt;&lt;Q&gt;180458^P_PRICE_LOW(9/27/11,9/27/11-14D,,,,"PRICE","INTRA")&lt;/Q&gt;&lt;R&gt;1&lt;/R&gt;&lt;C&gt;1&lt;/C&gt;&lt;D xsi:type="xsd:double"&gt;16999.54&lt;/D&gt;&lt;/FQL&gt;&lt;FQL&gt;&lt;Q&gt;180458^P_PRICE_HIGH(9/28/11,9/28/11-14D,,,,"PRICE","INTRA")&lt;/Q&gt;&lt;R&gt;1&lt;/R&gt;&lt;C&gt;1&lt;/C&gt;&lt;D xsi:type="xsd:double"&gt;20159.29&lt;/D&gt;&lt;/FQL&gt;&lt;FQL&gt;&lt;Q&gt;180458^P_PRICE_LOW(9/28/11,9/28/11-14D,,,,"PRICE","INTRA")&lt;/Q&gt;&lt;R&gt;1&lt;/R&gt;&lt;C&gt;1&lt;/C&gt;&lt;D xsi:type="xsd:double"&gt;16999.54&lt;/D&gt;&lt;/FQL&gt;&lt;FQL&gt;&lt;Q&gt;180458^P_PRICE_HIGH(9/30/11,9/30/11-14D,,,,"PRICE","INTRA")&lt;/Q&gt;&lt;R&gt;1&lt;/R&gt;&lt;C&gt;1&lt;/C&gt;&lt;D xsi:type="xsd:double"&gt;20159.29&lt;/D&gt;&lt;/FQL&gt;&lt;FQL&gt;&lt;Q&gt;180458^P_PRICE_LOW(9/30/11,9/30/11-14D,,,,"PRICE","INTRA")&lt;/Q&gt;&lt;R&gt;1&lt;/R&gt;&lt;C&gt;1&lt;/C&gt;&lt;D xsi:type="xsd:double"&gt;16999.54&lt;/D&gt;&lt;/FQL&gt;&lt;FQL&gt;&lt;Q&gt;180458^P_PRICE_HIGH(10/03/11,10/03/11-14D,,,,"PRICE","INTRA")&lt;/Q&gt;&lt;R&gt;1&lt;/R&gt;&lt;C&gt;1&lt;/C&gt;&lt;D xsi:type="xsd:double"&gt;20088.8&lt;/D&gt;&lt;/FQL&gt;&lt;FQL&gt;&lt;Q&gt;180458^P_PRICE_LOW(10/03/11,10/03/11-14D,,,,"PRICE","INTRA")&lt;/Q&gt;&lt;R&gt;1&lt;/R&gt;&lt;C&gt;1&lt;/C&gt;&lt;D xsi:type="xsd:double"&gt;16717.14&lt;/D&gt;&lt;/FQL&gt;&lt;FQL&gt;&lt;Q&gt;180458^P_PRICE_HIGH(10/04/11,10/04/11-14D,,,,"PRICE","INTRA")&lt;/Q&gt;&lt;R&gt;1&lt;/R&gt;&lt;C&gt;1&lt;/C&gt;&lt;D xsi:type="xsd:double"&gt;19652.53&lt;/D&gt;&lt;/FQL&gt;&lt;FQL&gt;&lt;Q&gt;180458^P_PRICE_LOW(10/04/11,10/04/11-14D,,,,"PRICE","INTRA")&lt;/Q&gt;&lt;R&gt;1&lt;/R&gt;&lt;C&gt;1&lt;/C&gt;&lt;D xsi:type="xsd:double"&gt;16170.35&lt;/D&gt;&lt;/FQL&gt;&lt;FQL&gt;&lt;Q&gt;180458^P_PRICE_HIGH(10/06/11,10/06/11-14D,,,,"PRICE","INTRA")&lt;/Q&gt;&lt;R&gt;1&lt;/R&gt;&lt;C&gt;1&lt;/C&gt;&lt;D xsi:type="xsd:double"&gt;19652.53&lt;/D&gt;&lt;/FQL&gt;&lt;FQL&gt;&lt;Q&gt;180458^P_PRICE_LOW(10/06/11,10/06/11-14D,,,,"PRICE","INTRA")&lt;/Q&gt;&lt;R&gt;1&lt;/R&gt;&lt;C&gt;1&lt;/C&gt;&lt;D xsi:type="xsd:double"&gt;16170.35&lt;/D&gt;&lt;/FQL&gt;&lt;FQL&gt;&lt;Q&gt;180458^P_PRICE_HIGH(10/07/11,10/07/11-14D,,,,"PRICE","INTRA")&lt;/Q&gt;&lt;R&gt;1&lt;/R&gt;&lt;C&gt;1&lt;/C&gt;&lt;D xsi:type="xsd:double"&gt;19652.53&lt;/D&gt;&lt;/FQL&gt;&lt;FQL&gt;&lt;Q&gt;180458^P_PRICE_LOW(10/07/11,10/07/11-14D,,,,"PRICE","INTRA")&lt;/Q&gt;&lt;R&gt;1&lt;/R&gt;&lt;C&gt;1&lt;/C&gt;&lt;D xsi:type="xsd:double"&gt;16170.35&lt;/D&gt;&lt;/FQL&gt;&lt;FQL&gt;&lt;Q&gt;180458^P_PRICE_HIGH(10/10/11,10/10/11-14D,,,,"PRICE","INTRA")&lt;/Q&gt;&lt;R&gt;1&lt;/R&gt;&lt;C&gt;1&lt;/C&gt;&lt;D xsi:type="xsd:double"&gt;19652.53&lt;/D&gt;&lt;/FQL&gt;&lt;FQL&gt;&lt;Q&gt;180458^P_PRICE_LOW(10/10/11,10/10/11-14D,,,,"PRICE","INTRA")&lt;/Q&gt;&lt;R&gt;1&lt;/R&gt;&lt;C&gt;1&lt;/C&gt;&lt;D xsi:type="xsd:double"&gt;16170.35&lt;/D&gt;&lt;/FQL&gt;&lt;FQL&gt;&lt;Q&gt;180458^P_PRICE_HIGH(10/11/11,10/11/11-14D,,,,"PRICE","INTRA")&lt;/Q&gt;&lt;R&gt;1&lt;/R&gt;&lt;C&gt;1&lt;/C&gt;&lt;D xsi:type="xsd:double"&gt;19247.59&lt;/D&gt;&lt;/FQL&gt;&lt;FQL&gt;&lt;Q&gt;180458^P_PRICE_LOW(10/11/11,10/11/11-14D,,,,"PRICE","INTRA")&lt;/Q&gt;&lt;R&gt;1&lt;/R&gt;&lt;C&gt;1&lt;/C&gt;&lt;D xsi:type="xsd:double"&gt;16170.35&lt;/D&gt;&lt;/FQL&gt;&lt;FQL&gt;&lt;Q&gt;180458^P_PRICE_HIGH(10/12/11,10/12/11-14D,,,,"PRICE","INTRA")&lt;/Q&gt;&lt;R&gt;1&lt;/R&gt;&lt;C&gt;1&lt;/C&gt;&lt;D xsi:type="xsd:double"&gt;19055.16&lt;/D&gt;&lt;/FQL&gt;&lt;FQL&gt;&lt;Q&gt;180458^P_PRICE_LOW(10/12/11,10/12/11-14D,,,,"PRICE","INTRA")&lt;/Q&gt;&lt;R&gt;1&lt;/R&gt;&lt;C&gt;1&lt;/C&gt;&lt;D xsi:type="xsd:double"&gt;16170.35&lt;/D&gt;&lt;/FQL&gt;&lt;FQL&gt;&lt;Q&gt;180458^P_PRICE_HIGH(10/13/11,10/13/11-14D,,,,"PRICE","INTRA")&lt;/Q&gt;&lt;R&gt;1&lt;/R&gt;&lt;C&gt;1&lt;/C&gt;&lt;D xsi:type="xsd:double"&gt;19023.57&lt;/D&gt;&lt;/FQL&gt;&lt;FQL&gt;&lt;Q&gt;180458^P_PRICE_LOW(10/13/11,10/13/11-14D,,,,"PRICE","INTRA")&lt;/Q&gt;&lt;R&gt;1&lt;/R&gt;&lt;C&gt;1&lt;/C&gt;&lt;D xsi:type="xsd:double"&gt;16170.35&lt;/D&gt;&lt;/FQL&gt;&lt;FQL&gt;&lt;Q&gt;180458^P_PRICE_HIGH(10/14/11,10/14/11-14D,,,,"PRICE","INTRA")&lt;/Q&gt;&lt;R&gt;1&lt;/R&gt;&lt;C&gt;1&lt;/C&gt;&lt;D xsi:type="xsd:double"&gt;18758.74&lt;/D&gt;&lt;/FQL&gt;&lt;FQL&gt;&lt;Q&gt;180458^P_PRICE_LOW(10/14/11,10/14/11-14D,,,,"PRICE","INTRA")&lt;/Q&gt;&lt;R&gt;1&lt;/R&gt;&lt;C&gt;1&lt;/C&gt;&lt;D xsi:type="xsd:double"&gt;16170.35&lt;/D&gt;&lt;/FQL&gt;&lt;FQL&gt;&lt;Q&gt;180458^P_PRICE_HIGH(10/17/11,10/17/11-14D,,,,"PRICE","INTRA")&lt;/Q&gt;&lt;R&gt;1&lt;/R&gt;&lt;C&gt;1&lt;/C&gt;&lt;D xsi:type="xsd:double"&gt;18908.17&lt;/D&gt;&lt;/FQL&gt;&lt;FQL&gt;&lt;Q&gt;180458^P_PRICE_LOW(10/17/11,10/17/11-14D,,,,"PRICE","INTRA")&lt;/Q&gt;&lt;R&gt;1&lt;/R&gt;&lt;C&gt;1&lt;/C&gt;&lt;D xsi:type="xsd:double"&gt;16170.35&lt;/D&gt;&lt;/FQL&gt;&lt;FQL&gt;&lt;Q&gt;180458^P_PRICE_HIGH(10/18/11,10/18/11-14D,,,,"PRICE","INTRA")&lt;/Q&gt;&lt;R&gt;1&lt;/R&gt;&lt;C&gt;1&lt;/C&gt;&lt;D xsi:type="xsd:double"&gt;18908.17&lt;/D&gt;&lt;/FQL&gt;&lt;FQL&gt;&lt;Q&gt;180458^P_PRICE_LOW(10/18/11,10/18/11-14D,,,,"PRICE","INTRA")&lt;/Q&gt;&lt;R&gt;1&lt;/R&gt;&lt;C&gt;1&lt;/C&gt;&lt;D xsi:type="xsd:double"&gt;16170.35&lt;/D&gt;&lt;/FQL&gt;&lt;FQL&gt;&lt;Q&gt;180458^P_PRICE_HIGH(10/19/11,10/19/11-14D,,,,"PRICE","INTRA")&lt;/Q&gt;&lt;R&gt;1&lt;/R&gt;&lt;C&gt;1&lt;/C&gt;&lt;D xsi:type="xsd:double"&gt;18908.17&lt;/D&gt;&lt;/FQL&gt;&lt;FQL&gt;&lt;Q&gt;180458^P_PRICE_LOW(10/19/11,10/19/11-14D,,,,"PRICE","INTRA")&lt;/Q&gt;&lt;R&gt;1&lt;/R&gt;&lt;C&gt;1&lt;/C&gt;&lt;D xsi:type="xsd:double"&gt;16170.35&lt;/D&gt;&lt;/FQL&gt;&lt;FQL&gt;&lt;Q&gt;180458^P_PRICE_HIGH(10/20/11,10/20/11-14D,,,,"PRICE","INTRA")&lt;/Q&gt;&lt;R&gt;1&lt;/R&gt;&lt;C&gt;1&lt;/C&gt;&lt;D xsi:type="xsd:double"&gt;18908.17&lt;/D&gt;&lt;/FQL&gt;&lt;FQL&gt;&lt;Q&gt;180458^P_PRICE_LOW(10/20/11,10/20/11-14D,,,,"PRICE","INTRA")&lt;/Q&gt;&lt;R&gt;1&lt;/R&gt;&lt;C&gt;1&lt;/C&gt;&lt;D xsi:type="xsd:double"&gt;16170.35&lt;/D&gt;&lt;/FQL&gt;&lt;FQL&gt;&lt;Q&gt;180458^P_PRICE_HIGH(10/21/11,10/21/11-14D,,,,"PRICE","INTRA")&lt;/Q&gt;&lt;R&gt;1&lt;/R&gt;&lt;C&gt;1&lt;/C&gt;&lt;D xsi:type="xsd:double"&gt;18908.17&lt;/D&gt;&lt;/FQL&gt;&lt;FQL&gt;&lt;Q&gt;180458^P_PRICE_LOW(10/21/11,10/21/11-14D,,,,"PRICE","INTRA")&lt;/Q&gt;&lt;R&gt;1&lt;/R&gt;&lt;C&gt;1&lt;/C&gt;&lt;D xsi:type="xsd:double"&gt;16170.35&lt;/D&gt;&lt;/FQL&gt;&lt;FQL&gt;&lt;Q&gt;180458^P_PRICE_HIGH(10/24/11,10/24/11-14D,,,,"PRICE","INTRA")&lt;/Q&gt;&lt;R&gt;1&lt;/R&gt;&lt;C&gt;1&lt;/C&gt;&lt;D xsi:type="xsd:double"&gt;18908.17&lt;/D&gt;&lt;/FQL&gt;&lt;FQL&gt;&lt;Q&gt;180458^P_PRICE_LOW(10/24/11,10/24/11-14D,,,,"PRICE","INTRA")&lt;/Q&gt;&lt;R&gt;1&lt;/R&gt;&lt;C&gt;1&lt;/C&gt;&lt;D xsi:type="xsd:double"&gt;16170.35&lt;/D&gt;&lt;/FQL&gt;&lt;FQL&gt;&lt;Q&gt;180458^P_PRICE_HIGH(10/25/11,10/25/11-14D,,,,"PRICE","INTRA")&lt;/Q&gt;&lt;R&gt;1&lt;/R&gt;&lt;C&gt;1&lt;/C&gt;&lt;D xsi:type="xsd:double"&gt;18981.57&lt;/D&gt;&lt;/FQL&gt;&lt;FQL&gt;&lt;Q&gt;180458^P_PRICE_LOW(10/25/11,10/25/11-14D,,,,"PRICE","INTRA")&lt;/Q&gt;&lt;R&gt;1&lt;/R&gt;&lt;C&gt;1&lt;/C&gt;&lt;D xsi:type="xsd:double"&gt;16170.35&lt;/D&gt;&lt;/FQL&gt;&lt;FQL&gt;&lt;Q&gt;180458^P_PRICE_HIGH(10/26/11,10/26/11-14D,,,,"PRICE","INTRA")&lt;/Q&gt;&lt;R&gt;1&lt;/R&gt;&lt;C&gt;1&lt;/C&gt;&lt;D xsi:type="xsd:double"&gt;19106.74&lt;/D&gt;&lt;/FQL&gt;&lt;FQL&gt;&lt;Q&gt;180458^P_PRICE_LOW(10/26/11,10/26/11-14D,,,,"PRICE","INTRA")&lt;/Q&gt;&lt;R&gt;1&lt;/R&gt;&lt;C&gt;1&lt;/C&gt;&lt;D xsi:type="xsd:double"&gt;16849.45&lt;/D&gt;&lt;/FQL&gt;&lt;FQL&gt;&lt;Q&gt;180458^P_PRICE_HIGH(10/27/11,10/27/11-14D,,,,"PRICE","INTRA")&lt;/Q&gt;&lt;R&gt;1&lt;/R&gt;&lt;C&gt;1&lt;/C&gt;&lt;D xsi:type="xsd:double"&gt;19693.19&lt;/D&gt;&lt;/FQL&gt;&lt;FQL&gt;&lt;Q&gt;180458^P_PRICE_LOW(10/27/11,10/27/11-14D,,,,"PRICE","INTRA")&lt;/Q&gt;&lt;R&gt;1&lt;/R&gt;&lt;C&gt;1&lt;/C&gt;&lt;D xsi:type="xsd:double"&gt;17437.84&lt;/D&gt;&lt;/FQL&gt;&lt;FQL&gt;&lt;Q&gt;180458^P_PRICE_HIGH(10/28/11,10/28/11-14D,,,,"PRICE","INTRA")&lt;/Q&gt;&lt;R&gt;1&lt;/R&gt;&lt;C&gt;1&lt;/C&gt;&lt;D xsi:type="xsd:double"&gt;20272.38&lt;/D&gt;&lt;/FQL&gt;&lt;FQL&gt;&lt;Q&gt;180458^P_PRICE_LOW(10/28/11,10/28/11-14D,,,,"PRICE","INTRA")&lt;/Q&gt;&lt;R&gt;1&lt;/R&gt;&lt;C&gt;1&lt;/C&gt;&lt;D xsi:type="xsd:double"&gt;17437.84&lt;/D&gt;&lt;/FQL&gt;&lt;FQL&gt;&lt;Q&gt;180458^P_PRICE_HIGH(10/31/11,10/31/11-14D,,,,"PRICE","INTRA")&lt;/Q&gt;&lt;R&gt;1&lt;/R&gt;&lt;C&gt;1&lt;/C&gt;&lt;D xsi:type="xsd:double"&gt;20272.38&lt;/D&gt;&lt;/FQL&gt;&lt;FQL&gt;&lt;Q&gt;180458^P_PRICE_LOW(10/31/11,10/31/11-14D,,,,"PRICE","INTRA")&lt;/Q&gt;&lt;R&gt;1&lt;/R&gt;&lt;C&gt;1&lt;/C&gt;&lt;D xsi:type="xsd:double"&gt;17782&lt;/D&gt;&lt;/FQL&gt;&lt;FQL&gt;&lt;Q&gt;180458^P_PRICE_HIGH(11/01/11,11/01/11-14D,,,,"PRICE","INTRA")&lt;/Q&gt;&lt;R&gt;1&lt;/R&gt;&lt;C&gt;1&lt;/C&gt;&lt;D xsi:type="xsd:double"&gt;20272.38&lt;/D&gt;&lt;/FQL&gt;&lt;FQL&gt;&lt;Q&gt;180458^P_PRICE_LOW(11/01/11,11/01/11-14D,,,,"PRICE","INTRA")&lt;/Q&gt;&lt;R&gt;1&lt;/R&gt;&lt;C&gt;1&lt;/C&gt;&lt;D xsi:type="xsd:double"&gt;17782&lt;/D&gt;&lt;/FQL&gt;&lt;FQL&gt;&lt;Q&gt;180458^P_PRICE_HIGH(11/02/11,11/02/11-14D,,,,"PRICE","INTRA")&lt;/Q&gt;&lt;R&gt;1&lt;/R&gt;&lt;C&gt;1&lt;/C&gt;&lt;D xsi:type="xsd:double"&gt;20272.38&lt;/D&gt;&lt;/FQL&gt;&lt;FQL&gt;&lt;Q&gt;180458^P_PRICE_LOW(11/02/11,11/02/11-14D,,,,"PRICE","INTRA")&lt;/Q&gt;&lt;R&gt;1&lt;/R&gt;&lt;C&gt;1&lt;/C&gt;&lt;D xsi:type="xsd:double"&gt;17782&lt;/D&gt;&lt;/FQL&gt;&lt;FQL&gt;&lt;Q&gt;180458^P_PRICE_HIGH(11/03/11,11/03/11-14D,,,,"PRICE","INTRA")&lt;/Q&gt;&lt;R&gt;1&lt;/R&gt;&lt;C&gt;1&lt;/C&gt;&lt;D xsi:type="xsd:double"&gt;20272.38&lt;/D&gt;&lt;/FQL&gt;&lt;FQL&gt;&lt;Q&gt;180458^P_PRICE_LOW(11/03/11,11/03/11-14D,,,,"PRICE","INTRA")&lt;/Q&gt;&lt;R&gt;1&lt;/R&gt;&lt;C&gt;1&lt;/C&gt;&lt;D xsi:type="xsd:double"&gt;17782&lt;/D&gt;&lt;/FQL&gt;&lt;FQL&gt;&lt;Q&gt;180458^P_PRICE_HIGH(11/04/11,11/04/11-14D,,,,"PRICE","INTRA")&lt;/Q&gt;&lt;R&gt;1&lt;/R&gt;&lt;C&gt;1&lt;/C&gt;&lt;D xsi:type="xsd:double"&gt;20272.38&lt;/D&gt;&lt;/FQL&gt;&lt;FQL&gt;&lt;Q&gt;180458^P_PRICE_LOW(11/04/11,11/04/11-14D,,,,"PRICE","INTRA")&lt;/Q&gt;&lt;R&gt;1&lt;/R&gt;&lt;C&gt;1&lt;/C&gt;&lt;D xsi:type="xsd:double"&gt;17782&lt;/D&gt;&lt;/FQL&gt;&lt;FQL&gt;&lt;Q&gt;180458^P_PRICE_HIGH(11/07/11,11/07/11-14D,,,,"PRICE","INTRA")&lt;/Q&gt;&lt;R&gt;1&lt;/R&gt;&lt;C&gt;1&lt;/C&gt;&lt;D xsi:type="xsd:double"&gt;20272.38&lt;/D&gt;&lt;/FQL&gt;&lt;FQL&gt;&lt;Q&gt;180458^P_PRICE_LOW(11/07/11,11/07/11-14D,,,,"PRICE","INTRA")&lt;/Q&gt;&lt;R&gt;1&lt;/R&gt;&lt;C&gt;1&lt;/C&gt;&lt;D xsi:type="xsd:double"&gt;17782&lt;/D&gt;&lt;/FQL&gt;&lt;FQL&gt;&lt;Q&gt;180458^P_PRICE_HIGH(11/08/11,11/08/11-14D,,,,"PRICE","INTRA")&lt;/Q&gt;&lt;R&gt;1&lt;/R&gt;&lt;C&gt;1&lt;/C&gt;&lt;D xsi:type="xsd:double"&gt;20272.38&lt;/D&gt;&lt;/FQL&gt;&lt;FQL&gt;&lt;Q&gt;180458^P_PRICE_LOW(11/08/11,11/08/11-14D,,,,"PRICE","INTRA")&lt;/Q&gt;&lt;R&gt;1&lt;/R&gt;&lt;C&gt;1&lt;/C&gt;&lt;D xsi:type="xsd:double"&gt;17782&lt;/D&gt;&lt;/FQL&gt;&lt;FQL&gt;&lt;Q&gt;180458^P_PRICE_HIGH(11/09/11,11/09/11-14D,,,,"PRICE","INTRA")&lt;/Q&gt;&lt;R&gt;1&lt;/R&gt;&lt;C&gt;1&lt;/C&gt;&lt;D xsi:type="xsd:double"&gt;20272.38&lt;/D&gt;&lt;/FQL&gt;&lt;FQL&gt;&lt;Q&gt;180458^P_PRICE_LOW(11/09/11,11/09/11-14D,,,,"PRICE","INTRA")&lt;/Q&gt;&lt;R&gt;1&lt;/R&gt;&lt;C&gt;1&lt;/C&gt;&lt;D xsi:type="xsd:double"&gt;17782&lt;/D&gt;&lt;/FQL&gt;&lt;FQL&gt;&lt;Q&gt;180458^P_PRICE_HIGH(11/10/11,11/10/11-14D,,,,"PRICE","INTRA")&lt;/Q&gt;&lt;R&gt;1&lt;/R&gt;&lt;C&gt;1&lt;/C&gt;&lt;D xsi:type="xsd:double"&gt;20272.38&lt;/D&gt;&lt;/FQL&gt;&lt;FQL&gt;&lt;Q&gt;180458^P_PRICE_LOW(11/10/11,11/10/11-14D,,,,"PRICE","INTRA")&lt;/Q&gt;&lt;R&gt;1&lt;/R&gt;&lt;C&gt;1&lt;/C&gt;&lt;D xsi:type="xsd:double"&gt;17926.29&lt;/D&gt;&lt;/FQL&gt;&lt;FQL&gt;&lt;Q&gt;180458^P_PRICE_HIGH(11/11/11,11/11/11-14D,,,,"PRICE","INTRA")&lt;/Q&gt;&lt;R&gt;1&lt;/R&gt;&lt;C&gt;1&lt;/C&gt;&lt;D xsi:type="xsd:double"&gt;20272.38&lt;/D&gt;&lt;/FQL&gt;&lt;FQL&gt;&lt;Q&gt;180458^P_PRICE_LOW(11/11/11,11/11/11-14D,,,,"PRICE","INTRA")&lt;/Q&gt;&lt;R&gt;1&lt;/R&gt;&lt;C&gt;1&lt;/C&gt;&lt;D xsi:type="xsd:double"&gt;18435.41&lt;/D&gt;&lt;/FQL&gt;&lt;FQL&gt;&lt;Q&gt;180458^P_PRICE_HIGH(11/14/11,11/14/11-14D,,,,"PRICE","INTRA")&lt;/Q&gt;&lt;R&gt;1&lt;/R&gt;&lt;C&gt;1&lt;/C&gt;&lt;D xsi:type="xsd:double"&gt;20272.38&lt;/D&gt;&lt;/FQL&gt;&lt;FQL&gt;&lt;Q&gt;180458^P_PRICE_LOW(11/14/11,11/14/11-14D,,,,"PRICE","INTRA")&lt;/Q&gt;&lt;R&gt;1&lt;/R&gt;&lt;C&gt;1&lt;/C&gt;&lt;D xsi:type="xsd:double"&gt;18705.08&lt;/D&gt;&lt;/FQL&gt;&lt;FQL&gt;&lt;Q&gt;180458^P_PRICE_HIGH(11/15/11,11/15/11-14D,,,,"PRICE","INTRA")&lt;/Q&gt;&lt;R&gt;1&lt;/R&gt;&lt;C&gt;1&lt;/C&gt;&lt;D xsi:type="xsd:double"&gt;20272.38&lt;/D&gt;&lt;/FQL&gt;&lt;FQL&gt;&lt;Q&gt;180458^P_PRICE_LOW(11/15/11,11/15/11-14D,,,,"PRICE","INTRA")&lt;/Q&gt;&lt;R&gt;1&lt;/R&gt;&lt;C&gt;1&lt;/C&gt;&lt;D xsi:type="xsd:double"&gt;18705.08&lt;/D&gt;&lt;/FQL&gt;&lt;FQL&gt;&lt;Q&gt;180458^P_PRICE_HIGH(11/16/11,11/16/11-14D,,,,"PRICE","INTRA")&lt;/Q&gt;&lt;R&gt;1&lt;/R&gt;&lt;C&gt;1&lt;/C&gt;&lt;D xsi:type="xsd:double"&gt;20272.38&lt;/D&gt;&lt;/FQL&gt;&lt;FQL&gt;&lt;Q&gt;180458^P_PRICE_LOW(11/16/11,11/16/11-14D,,,,"PRICE","INTRA")&lt;/Q&gt;&lt;R&gt;1&lt;/R&gt;&lt;C&gt;1&lt;/C&gt;&lt;D xsi:type="xsd:double"&gt;18768.67&lt;/D&gt;&lt;/FQL&gt;&lt;FQL&gt;&lt;Q&gt;180458^P_PRICE_HIGH(11/17/11,11/17/11-14D,,,,"PRICE","INTRA")&lt;/Q&gt;&lt;R&gt;1&lt;/R&gt;&lt;C&gt;1&lt;/C&gt;&lt;D xsi:type="xsd:double"&gt;20272.38&lt;/D&gt;&lt;/FQL&gt;&lt;FQL&gt;&lt;Q&gt;180458^P_PRICE_LOW(11/17/11,11/17/11-14D,,,,"PRICE","INTRA")&lt;/Q&gt;&lt;R&gt;1&lt;/R&gt;&lt;C&gt;1&lt;/C&gt;&lt;D xsi:type="xsd:double"&gt;18657.74&lt;/D&gt;&lt;/FQL&gt;&lt;FQL&gt;&lt;Q&gt;180458^P_PRICE_HIGH(11/18/11,11/18/11-14D,,,,"PRICE","INTRA")&lt;/Q&gt;&lt;R&gt;1&lt;/R&gt;&lt;C&gt;1&lt;/C&gt;&lt;D xsi:type="xsd:double"&gt;20173.14&lt;/D&gt;&lt;/FQL&gt;&lt;FQL&gt;&lt;Q&gt;180458^P_PRICE_LOW(11/18/11,11/18/11-14D,,,,"PRICE","INTRA")&lt;/Q&gt;&lt;R&gt;1&lt;/R&gt;&lt;C&gt;1&lt;/C&gt;&lt;D xsi:type="xsd:double"&gt;18398.96&lt;/D&gt;&lt;/FQL&gt;&lt;FQL&gt;&lt;Q&gt;180458^P_PRICE_HIGH(11/21/11,11/21/11-14D,,,,"PRICE","INTRA")&lt;/Q&gt;&lt;R&gt;1&lt;/R&gt;&lt;C&gt;1&lt;/C&gt;&lt;D xsi:type="xsd:double"&gt;20173.14&lt;/D&gt;&lt;/FQL&gt;&lt;FQL&gt;&lt;Q&gt;180458^P_PRICE_LOW(11/21/11,11/21/11-14D,,,,"PRICE","INTRA")&lt;/Q&gt;&lt;R&gt;1&lt;/R&gt;&lt;C&gt;1&lt;/C&gt;&lt;D xsi:type="xsd:double"&gt;18054.23&lt;/D&gt;&lt;/FQL&gt;&lt;FQL&gt;&lt;Q&gt;180458^P_PRICE_HIGH(11/22/11,11/22/11-14D,,,,"PRICE","INTRA")&lt;/Q&gt;&lt;R&gt;1&lt;/R&gt;&lt;C&gt;1&lt;/C&gt;&lt;D xsi:type="xsd:double"&gt;20173.14&lt;/D&gt;&lt;/FQL&gt;&lt;FQL&gt;&lt;Q&gt;180458^P_PRICE_LOW(11/22/11,11/22/11-14D,,,,"PRICE","INTRA")&lt;/Q&gt;&lt;R&gt;1&lt;/R&gt;&lt;C&gt;1&lt;/C&gt;&lt;D xsi:type="xsd:double"&gt;18017.5&lt;/D&gt;&lt;/FQL&gt;&lt;FQL&gt;&lt;Q&gt;180458^P_PRICE_HIGH(11/23/11,11/23/11-14D,,,,"PRICE","INTRA")&lt;/Q&gt;&lt;R&gt;1&lt;/R&gt;&lt;C&gt;1&lt;/C&gt;&lt;D xsi:type="xsd:double"&gt;20173.14&lt;/D&gt;&lt;/FQL&gt;&lt;FQL&gt;&lt;Q&gt;180458^P_PRICE_LOW(11/23/11,11/23/11-14D,,,,"PRICE","INTRA")&lt;/Q&gt;&lt;R&gt;1&lt;/R&gt;&lt;C&gt;1&lt;/C&gt;&lt;D xsi:type="xsd:double"&gt;17838.74&lt;/D&gt;&lt;/FQL&gt;&lt;FQL&gt;&lt;Q&gt;180458^P_PRICE_HIGH(11/24/11,11/24/11-14D,,,,"PRICE","INTRA")&lt;/Q&gt;&lt;R&gt;1&lt;/R&gt;&lt;C&gt;1&lt;/C&gt;&lt;D xsi:type="xsd:double"&gt;20173.14&lt;/D&gt;&lt;/FQL&gt;&lt;FQL&gt;&lt;Q&gt;180458^P_PRICE_LOW(11/24/11,11/24/11-14D,,,,"PRICE","INTRA")&lt;/Q&gt;&lt;R&gt;1&lt;/R&gt;&lt;C&gt;1&lt;/C&gt;&lt;D xsi:type="xsd:double"&gt;17657.69&lt;/D&gt;&lt;/FQL&gt;&lt;FQL&gt;&lt;Q&gt;180458^P_PRICE_HIGH(11/25/11,11/25/11-14D,,,,"PRICE","INTRA")&lt;/Q&gt;&lt;R&gt;1&lt;/R&gt;&lt;C&gt;1&lt;/C&gt;&lt;D xsi:type="xsd:double"&gt;20173.14&lt;/D&gt;&lt;/FQL&gt;&lt;FQL&gt;&lt;Q&gt;180458^P_PRICE_LOW(11/25/11,11/25/11-14D,,,,"PRICE","INTRA")&lt;/Q&gt;&lt;R&gt;1&lt;/R&gt;&lt;C&gt;1&lt;/C&gt;&lt;D xsi:type="xsd:double"&gt;17613.2&lt;/D&gt;&lt;/FQL&gt;&lt;FQL&gt;&lt;Q&gt;180458^P_PRICE_HIGH(11/28/11,11/28/11-14D,,,,"PRICE","INTRA")&lt;/Q&gt;&lt;R&gt;1&lt;/R&gt;&lt;C&gt;1&lt;/C&gt;&lt;D xsi:type="xsd:double"&gt;20173.14&lt;/D&gt;&lt;/FQL&gt;&lt;FQL&gt;&lt;Q&gt;180458^P_PRICE_LOW(11/28/11,11/28/11-14D,,,,"PRICE","INTRA")&lt;/Q&gt;&lt;R&gt;1&lt;/R&gt;&lt;C&gt;1&lt;/C&gt;&lt;D xsi:type="xsd:double"&gt;17613.2&lt;/D&gt;&lt;/FQL&gt;&lt;FQL&gt;&lt;Q&gt;180458^P_PRICE_HIGH(11/29/11,11/29/11-14D,,,,"PRICE","INTRA")&lt;/Q&gt;&lt;R&gt;1&lt;/R&gt;&lt;C&gt;1&lt;/C&gt;&lt;D xsi:type="xsd:double"&gt;20173.14&lt;/D&gt;&lt;/FQL&gt;&lt;FQL&gt;&lt;Q&gt;180458^P_PRICE_LOW(11/29/11,11/29/11-14D,,,,"PRICE","INTRA")&lt;/Q&gt;&lt;R&gt;1&lt;/R&gt;&lt;C&gt;1&lt;/C&gt;&lt;D xsi:type="xsd:double"&gt;17613.2&lt;/D&gt;&lt;/FQL&gt;&lt;FQL&gt;&lt;Q&gt;180458^P_PRICE_HIGH(11/30/11,11/30/11-14D,,,,"PRICE","INTRA")&lt;/Q&gt;&lt;R&gt;1&lt;/R&gt;&lt;C&gt;1&lt;/C&gt;&lt;D xsi:type="xsd:double"&gt;19640.68&lt;/D&gt;&lt;/FQL&gt;&lt;FQL&gt;&lt;Q&gt;180458^P_PRICE_LOW(11/30/11,11/30/11-14D,,,,"PRICE","INTRA")&lt;/Q&gt;&lt;R&gt;1&lt;/R&gt;&lt;C&gt;1&lt;/C&gt;&lt;D xsi:type="xsd:double"&gt;17613.2&lt;/D&gt;&lt;/FQL&gt;&lt;FQL&gt;&lt;Q&gt;180458^P_PRICE_HIGH(12/01/11,12/01/11-14D,,,,"PRICE","INTRA")&lt;/Q&gt;&lt;R&gt;1&lt;/R&gt;&lt;C&gt;1&lt;/C&gt;&lt;D xsi:type="xsd:double"&gt;19640.68&lt;/D&gt;&lt;/FQL&gt;&lt;FQL&gt;&lt;Q&gt;180458^P_PRICE_LOW(12/01/11,12/01/11-14D,,,,"PRICE","INTRA")&lt;/Q&gt;&lt;R&gt;1&lt;/R&gt;&lt;C&gt;1&lt;/C&gt;&lt;D xsi:type="xsd:double"&gt;17613.2&lt;/D&gt;&lt;/FQL&gt;&lt;FQL&gt;&lt;Q&gt;180458^P_PRICE_HIGH(12/02/11,12/02/11-14D,,,,"PRICE","INTRA")&lt;/Q&gt;&lt;R&gt;1&lt;/R&gt;&lt;C&gt;1&lt;/C&gt;&lt;D xsi:type="xsd:double"&gt;19640.68&lt;/D&gt;&lt;/FQL&gt;&lt;FQL&gt;&lt;Q&gt;180458^P_PRICE_LOW(12/02/11,12/02/11-14D,,,,"PRICE","INTRA")&lt;/Q&gt;&lt;R&gt;1&lt;/R&gt;&lt;C&gt;1&lt;/C&gt;&lt;D xsi:type="xsd:double"&gt;17613.2&lt;/D&gt;&lt;/FQL&gt;&lt;FQL&gt;&lt;Q&gt;180458^P_PRICE_HIGH(12/05/11,12/05/11-14D,,,,"PRICE","INTRA")&lt;/Q&gt;&lt;R&gt;1&lt;/R&gt;&lt;C&gt;1&lt;/C&gt;&lt;D xsi:type="xsd:double"&gt;19483.1&lt;/D&gt;&lt;/FQL&gt;&lt;FQL&gt;&lt;Q&gt;180458^P_PRICE_LOW(12/05/11,12/05/11-14D,,,,"PRICE","INTRA")&lt;/Q&gt;&lt;R&gt;1&lt;/R&gt;&lt;C&gt;1&lt;/C&gt;&lt;D xsi:type="xsd:double"&gt;17613.2&lt;/D&gt;&lt;/FQL&gt;&lt;FQL&gt;&lt;Q&gt;180458^P_PRICE_HIGH(12/06/11,12/06/11-14D,,,,"PRICE","INTRA")&lt;/Q&gt;&lt;R&gt;1&lt;/R&gt;&lt;C&gt;1&lt;/C&gt;&lt;D xsi:type="xsd:double"&gt;19483.1&lt;/D&gt;&lt;/FQL&gt;&lt;FQL&gt;&lt;Q&gt;180458^P_PRICE_LOW(12/06/11,12/06/11-14D,,,,"PRICE","INTRA")&lt;/Q&gt;&lt;R&gt;1&lt;/R&gt;&lt;C&gt;1&lt;/C&gt;&lt;D xsi:type="xsd:double"&gt;17613.2&lt;/D&gt;&lt;/FQL&gt;&lt;FQL&gt;&lt;Q&gt;180458^P_PRICE_HIGH(12/07/11,12/07/11-14D,,,,"PRICE","INTRA")&lt;/Q&gt;&lt;R&gt;1&lt;/R&gt;&lt;C&gt;1&lt;/C&gt;&lt;D xsi:type="xsd:double"&gt;19242.8&lt;/D&gt;&lt;/FQL&gt;&lt;FQL&gt;&lt;Q&gt;180458^P_PRICE_LOW(12/07/11,12/07/11-14D,,,,"PRICE","INTRA")&lt;/Q&gt;&lt;R&gt;1&lt;/R&gt;&lt;C&gt;1&lt;/C&gt;&lt;D xsi:type="xsd:double"&gt;17613.2&lt;/D&gt;&lt;/FQL&gt;&lt;FQL&gt;&lt;Q&gt;180458^P_PRICE_HIGH(12/08/11,12/08/11-14D,,,,"PRICE","INTRA")&lt;/Q&gt;&lt;R&gt;1&lt;/R&gt;&lt;C&gt;1&lt;/C&gt;&lt;D xsi:type="xsd:double"&gt;19242.8&lt;/D&gt;&lt;/FQL&gt;&lt;FQL&gt;&lt;Q&gt;180458^P_PRICE_LOW(12/08/11,12/08/11-14D,,,,"PRICE","INTRA")&lt;/Q&gt;&lt;R&gt;1&lt;/R&gt;&lt;C&gt;1&lt;/C&gt;&lt;D xsi:type="xsd:double"&gt;17613.2&lt;/D&gt;&lt;/FQL&gt;&lt;FQL&gt;&lt;Q&gt;180458^P_PRICE_HIGH(12/09/11,12/09/11-14D,,,,"PRICE","INTRA")&lt;/Q&gt;&lt;R&gt;1&lt;/R&gt;&lt;C&gt;1&lt;/C&gt;&lt;D xsi:type="xsd:double"&gt;19242.8&lt;/D&gt;&lt;/FQL&gt;&lt;FQL&gt;&lt;Q&gt;180458^P_PRICE_LOW(12/09/11,12/09/11-14D,,,,"PRICE","INTRA")&lt;/Q&gt;&lt;R&gt;1&lt;/R&gt;&lt;C&gt;1&lt;/C&gt;&lt;D xsi:type="xsd:double"&gt;17613.2&lt;/D&gt;&lt;/FQL&gt;&lt;FQL&gt;&lt;Q&gt;180458^P_PRICE_HIGH(12/12/11,12/12/11-14D,,,,"PRICE","INTRA")&lt;/Q&gt;&lt;R&gt;1&lt;/R&gt;&lt;C&gt;1&lt;/C&gt;&lt;D xsi:type="xsd:double"&gt;19242.8&lt;/D&gt;&lt;/FQL&gt;&lt;FQL&gt;&lt;Q&gt;180458^P_PRICE_LOW(12/12/11,12/12/11-14D,,,,"PRICE","INTRA")&lt;/Q&gt;&lt;R&gt;1&lt;/R&gt;&lt;C&gt;1&lt;/C&gt;&lt;D xsi:type="xsd:double"&gt;17613.2&lt;/D&gt;&lt;/FQL&gt;&lt;FQL&gt;&lt;Q&gt;180458^P_PRICE_HIGH(12/13/11,12/13/11-14D,,,,"PRICE","INTRA")&lt;/Q&gt;&lt;R&gt;1&lt;/R&gt;&lt;C&gt;1&lt;/C&gt;&lt;D xsi:type="xsd:double"&gt;19242.8&lt;/D&gt;&lt;/FQL&gt;&lt;FQL&gt;&lt;Q&gt;180458^P_PRICE_LOW(12/13/11,12/13/11-14D,,,,"PRICE","INTRA")&lt;/Q&gt;&lt;R&gt;1&lt;/R&gt;&lt;C&gt;1&lt;/C&gt;&lt;D xsi:type="xsd:double"&gt;17613.2&lt;/D&gt;&lt;/FQL&gt;&lt;FQL&gt;&lt;Q&gt;180458^P_PRICE_HIGH(12/14/11,12/14/11-14D,,,,"PRICE","INTRA")&lt;/Q&gt;&lt;R&gt;1&lt;/R&gt;&lt;C&gt;1&lt;/C&gt;&lt;D xsi:type="xsd:double"&gt;19242.8&lt;/D&gt;&lt;/FQL&gt;&lt;FQL&gt;&lt;Q&gt;180458^P_PRICE_LOW(12/14/11,12/14/11-14D,,,,"PRICE","INTRA")&lt;/Q&gt;&lt;R&gt;1&lt;/R&gt;&lt;C&gt;1&lt;/C&gt;&lt;D xsi:type="xsd:double"&gt;17613.2&lt;/D&gt;&lt;/FQL&gt;&lt;FQL&gt;&lt;Q&gt;180458^P_PRICE_HIGH(12/15/11,12/15/11-14D,,,,"PRICE","INTRA")&lt;/Q&gt;&lt;R&gt;1&lt;/R&gt;&lt;C&gt;1&lt;/C&gt;&lt;D xsi:type="xsd:double"&gt;19242.8&lt;/D&gt;&lt;/FQL&gt;&lt;FQL&gt;&lt;Q&gt;180458^P_PRICE_LOW(12/15/11,12/15/11-14D,,,,"PRICE","INTRA")&lt;/Q&gt;&lt;R&gt;1&lt;/R&gt;&lt;C&gt;1&lt;/C&gt;&lt;D xsi:type="xsd:double"&gt;17613.2&lt;/D&gt;&lt;/FQL&gt;&lt;FQL&gt;&lt;Q&gt;180458^P_PRICE_HIGH(12/16/11,12/16/11-14D,,,,"PRICE","INTRA")&lt;/Q&gt;&lt;R&gt;1&lt;/R&gt;&lt;C&gt;1&lt;/C&gt;&lt;D xsi:type="xsd:double"&gt;19242.8&lt;/D&gt;&lt;/FQL&gt;&lt;FQL&gt;&lt;Q&gt;180458^P_PRICE_LOW(12/16/11,12/16/11-14D,,,,"PRICE","INTRA")&lt;/Q&gt;&lt;R&gt;1&lt;/R&gt;&lt;C&gt;1&lt;/C&gt;&lt;D xsi:type="xsd:double"&gt;17860.8&lt;/D&gt;&lt;/FQL&gt;&lt;FQL&gt;&lt;Q&gt;180458^P_PRICE_HIGH(12/19/11,12/19/11-14D,,,,"PRICE","INTRA")&lt;/Q&gt;&lt;R&gt;1&lt;/R&gt;&lt;C&gt;1&lt;/C&gt;&lt;D xsi:type="xsd:double"&gt;19242.8&lt;/D&gt;&lt;/FQL&gt;&lt;FQL&gt;&lt;Q&gt;180458^P_PRICE_LOW(12/19/11,12/19/11-14D,,,,"PRICE","INTRA")&lt;/Q&gt;&lt;R&gt;1&lt;/R&gt;&lt;C&gt;1&lt;/C&gt;&lt;D xsi:type="xsd:double"&gt;17821.52&lt;/D&gt;&lt;/FQL&gt;&lt;FQL&gt;&lt;Q&gt;180458^P_PRICE_HIGH(12/20/11,12/20/11-14D,,,,"PRICE","INTRA")&lt;/Q&gt;&lt;R&gt;1&lt;/R&gt;&lt;C&gt;1&lt;/C&gt;&lt;D xsi:type="xsd:double"&gt;19242.8&lt;/D&gt;&lt;/FQL&gt;&lt;FQL&gt;&lt;Q&gt;180458^P_PRICE_LOW(12/20/11,12/20/11-14D,,,,"PRICE","INTRA")&lt;/Q&gt;&lt;R&gt;1&lt;/R&gt;&lt;C&gt;1&lt;/C&gt;&lt;D xsi:type="xsd:double"&gt;17821.52&lt;/D&gt;&lt;/FQL&gt;&lt;FQL&gt;&lt;Q&gt;180458^P_PRICE_HIGH(12/21/11,12/21/11-14D,,,,"PRICE","INTRA")&lt;/Q&gt;&lt;R&gt;1&lt;/R&gt;&lt;C&gt;1&lt;/C&gt;&lt;D xsi:type="xsd:double"&gt;19242.8&lt;/D&gt;&lt;/FQL&gt;&lt;FQL&gt;&lt;Q&gt;180458^P_PRICE_LOW(12/21/11,12/21/11-14D,,,,"PRICE","INTRA")&lt;/Q&gt;&lt;R&gt;1&lt;/R&gt;&lt;C&gt;1&lt;/C&gt;&lt;D xsi:type="xsd:double"&gt;17821.52&lt;/D&gt;&lt;/FQL&gt;&lt;FQL&gt;&lt;Q&gt;180458^P_PRICE_HIGH(12/22/11,12/22/11-14D,,,,"PRICE","INTRA")&lt;/Q&gt;&lt;R&gt;1&lt;/R&gt;&lt;C&gt;1&lt;/C&gt;&lt;D xsi:type="xsd:double"&gt;19242.8&lt;/D&gt;&lt;/FQL&gt;&lt;FQL&gt;&lt;Q&gt;180458^P_PRICE_LOW(12/22/11,12/22/11-14D,,,,"PRICE","INTRA")&lt;/Q&gt;&lt;R&gt;1&lt;/R&gt;&lt;C&gt;1&lt;/C&gt;&lt;D xsi:type="xsd:double"&gt;17821.52&lt;/D&gt;&lt;/FQL&gt;&lt;FQL&gt;&lt;Q&gt;180458^P_PRICE_HIGH(12/23/11,12/23/11-14D,,,,"PRICE","INTRA")&lt;/Q&gt;&lt;R&gt;1&lt;/R&gt;&lt;C&gt;1&lt;/C&gt;&lt;D xsi:type="xsd:double"&gt;19242.8&lt;/D&gt;&lt;/FQL&gt;&lt;FQL&gt;&lt;Q&gt;180458^P_PRICE_LOW(12/23/11,12/23/11-14D,,,,"PRICE","INTRA")&lt;/Q&gt;&lt;R&gt;1&lt;/R&gt;&lt;C&gt;1&lt;/C&gt;&lt;D xsi:type="xsd:double"&gt;17821.52&lt;/D&gt;&lt;/FQL&gt;&lt;FQL&gt;&lt;Q&gt;180458^P_PRICE_HIGH(12/28/11,12/28/11-14D,,,,"PRICE","INTRA")&lt;/Q&gt;&lt;R&gt;1&lt;/R&gt;&lt;C&gt;1&lt;/C&gt;&lt;D xsi:type="xsd:double"&gt;19242.8&lt;/D&gt;&lt;/FQL&gt;&lt;FQL&gt;&lt;Q&gt;180458^P_PRICE_LOW(12/28/11,12/28/11-14D,,,,"PRICE","INTRA")&lt;/Q&gt;&lt;R&gt;1&lt;/R&gt;&lt;C&gt;1&lt;/C&gt;&lt;D xsi:type="xsd:double"&gt;17821.52&lt;/D&gt;&lt;/FQL&gt;&lt;FQL&gt;&lt;Q&gt;180458^P_PRICE_HIGH(12/29/11,12/29/11-14D,,,,"PRICE","INTRA")&lt;/Q&gt;&lt;R&gt;1&lt;/R&gt;&lt;C&gt;1&lt;/C&gt;&lt;D xsi:type="xsd:double"&gt;19242.8&lt;/D&gt;&lt;/FQL&gt;&lt;FQL&gt;&lt;Q&gt;180458^P_PRICE_LOW(12/29/11,12/29/11-14D,,,,"PRICE","INTRA")&lt;/Q&gt;&lt;R&gt;1&lt;/R&gt;&lt;C&gt;1&lt;/C&gt;&lt;D xsi:type="xsd:double"&gt;17821.52&lt;/D&gt;&lt;/FQL&gt;&lt;FQL&gt;&lt;Q&gt;1</t>
        </r>
      </text>
    </comment>
    <comment ref="A92" authorId="0" shapeId="0">
      <text>
        <r>
          <rPr>
            <b/>
            <sz val="9"/>
            <color indexed="81"/>
            <rFont val="Tahoma"/>
            <charset val="1"/>
          </rPr>
          <t>80458^P_PRICE_HIGH(12/30/11,12/30/11-14D,,,,"PRICE","INTRA")&lt;/Q&gt;&lt;R&gt;1&lt;/R&gt;&lt;C&gt;1&lt;/C&gt;&lt;D xsi:type="xsd:double"&gt;19137.56&lt;/D&gt;&lt;/FQL&gt;&lt;FQL&gt;&lt;Q&gt;180458^P_PRICE_LOW(12/30/11,12/30/11-14D,,,,"PRICE","INTRA")&lt;/Q&gt;&lt;R&gt;1&lt;/R&gt;&lt;C&gt;1&lt;/C&gt;&lt;D xsi:type="xsd:double"&gt;17821.52&lt;/D&gt;&lt;/FQL&gt;&lt;FQL&gt;&lt;Q&gt;180458^P_PRICE_HIGH(1/03/12,1/03/12-14D,,,,"PRICE","INTRA")&lt;/Q&gt;&lt;R&gt;1&lt;/R&gt;&lt;C&gt;1&lt;/C&gt;&lt;D xsi:type="xsd:double"&gt;18919.42&lt;/D&gt;&lt;/FQL&gt;&lt;FQL&gt;&lt;Q&gt;180458^P_PRICE_LOW(1/03/12,1/03/12-14D,,,,"PRICE","INTRA")&lt;/Q&gt;&lt;R&gt;1&lt;/R&gt;&lt;C&gt;1&lt;/C&gt;&lt;D xsi:type="xsd:double"&gt;17821.52&lt;/D&gt;&lt;/FQL&gt;&lt;FQL&gt;&lt;Q&gt;180458^P_PRICE_HIGH(1/04/12,1/04/12-14D,,,,"PRICE","INTRA")&lt;/Q&gt;&lt;R&gt;1&lt;/R&gt;&lt;C&gt;1&lt;/C&gt;&lt;D xsi:type="xsd:double"&gt;18970.6&lt;/D&gt;&lt;/FQL&gt;&lt;FQL&gt;&lt;Q&gt;180458^P_PRICE_LOW(1/04/12,1/04/12-14D,,,,"PRICE","INTRA")&lt;/Q&gt;&lt;R&gt;1&lt;/R&gt;&lt;C&gt;1&lt;/C&gt;&lt;D xsi:type="xsd:double"&gt;17821.52&lt;/D&gt;&lt;/FQL&gt;&lt;FQL&gt;&lt;Q&gt;180458^P_PRICE_HIGH(1/05/12,1/05/12-14D,,,,"PRICE","INTRA")&lt;/Q&gt;&lt;R&gt;1&lt;/R&gt;&lt;C&gt;1&lt;/C&gt;&lt;D xsi:type="xsd:double"&gt;18970.6&lt;/D&gt;&lt;/FQL&gt;&lt;FQL&gt;&lt;Q&gt;180458^P_PRICE_LOW(1/05/12,1/05/12-14D,,,,"PRICE","INTRA")&lt;/Q&gt;&lt;R&gt;1&lt;/R&gt;&lt;C&gt;1&lt;/C&gt;&lt;D xsi:type="xsd:double"&gt;17821.52&lt;/D&gt;&lt;/FQL&gt;&lt;FQL&gt;&lt;Q&gt;180458^P_PRICE_HIGH(1/06/12,1/06/12-14D,,,,"PRICE","INTRA")&lt;/Q&gt;&lt;R&gt;1&lt;/R&gt;&lt;C&gt;1&lt;/C&gt;&lt;D xsi:type="xsd:double"&gt;18970.6&lt;/D&gt;&lt;/FQL&gt;&lt;FQL&gt;&lt;Q&gt;180458^P_PRICE_LOW(1/06/12,1/06/12-14D,,,,"PRICE","INTRA")&lt;/Q&gt;&lt;R&gt;1&lt;/R&gt;&lt;C&gt;1&lt;/C&gt;&lt;D xsi:type="xsd:double"&gt;17821.52&lt;/D&gt;&lt;/FQL&gt;&lt;FQL&gt;&lt;Q&gt;180458^P_PRICE_HIGH(1/09/12,1/09/12-14D,,,,"PRICE","INTRA")&lt;/Q&gt;&lt;R&gt;1&lt;/R&gt;&lt;C&gt;1&lt;/C&gt;&lt;D xsi:type="xsd:double"&gt;18970.6&lt;/D&gt;&lt;/FQL&gt;&lt;FQL&gt;&lt;Q&gt;180458^P_PRICE_LOW(1/09/12,1/09/12-14D,,,,"PRICE","INTRA")&lt;/Q&gt;&lt;R&gt;1&lt;/R&gt;&lt;C&gt;1&lt;/C&gt;&lt;D xsi:type="xsd:double"&gt;17821.52&lt;/D&gt;&lt;/FQL&gt;&lt;FQL&gt;&lt;Q&gt;180458^P_PRICE_HIGH(1/10/12,1/10/12-14D,,,,"PRICE","INTRA")&lt;/Q&gt;&lt;R&gt;1&lt;/R&gt;&lt;C&gt;1&lt;/C&gt;&lt;D xsi:type="xsd:double"&gt;19086.53&lt;/D&gt;&lt;/FQL&gt;&lt;FQL&gt;&lt;Q&gt;180458^P_PRICE_LOW(1/10/12,1/10/12-14D,,,,"PRICE","INTRA")&lt;/Q&gt;&lt;R&gt;1&lt;/R&gt;&lt;C&gt;1&lt;/C&gt;&lt;D xsi:type="xsd:double"&gt;17821.52&lt;/D&gt;&lt;/FQL&gt;&lt;FQL&gt;&lt;Q&gt;180458^P_PRICE_HIGH(1/11/12,1/11/12-14D,,,,"PRICE","INTRA")&lt;/Q&gt;&lt;R&gt;1&lt;/R&gt;&lt;C&gt;1&lt;/C&gt;&lt;D xsi:type="xsd:double"&gt;19175.85&lt;/D&gt;&lt;/FQL&gt;&lt;FQL&gt;&lt;Q&gt;180458^P_PRICE_LOW(1/11/12,1/11/12-14D,,,,"PRICE","INTRA")&lt;/Q&gt;&lt;R&gt;1&lt;/R&gt;&lt;C&gt;1&lt;/C&gt;&lt;D xsi:type="xsd:double"&gt;17821.52&lt;/D&gt;&lt;/FQL&gt;&lt;FQL&gt;&lt;Q&gt;180458^P_PRICE_HIGH(1/12/12,1/12/12-14D,,,,"PRICE","INTRA")&lt;/Q&gt;&lt;R&gt;1&lt;/R&gt;&lt;C&gt;1&lt;/C&gt;&lt;D xsi:type="xsd:double"&gt;19261.29&lt;/D&gt;&lt;/FQL&gt;&lt;FQL&gt;&lt;Q&gt;180458^P_PRICE_LOW(1/12/12,1/12/12-14D,,,,"PRICE","INTRA")&lt;/Q&gt;&lt;R&gt;1&lt;/R&gt;&lt;C&gt;1&lt;/C&gt;&lt;D xsi:type="xsd:double"&gt;18010.26&lt;/D&gt;&lt;/FQL&gt;&lt;FQL&gt;&lt;Q&gt;180458^P_PRICE_HIGH(1/13/12,1/13/12-14D,,,,"PRICE","INTRA")&lt;/Q&gt;&lt;R&gt;1&lt;/R&gt;&lt;C&gt;1&lt;/C&gt;&lt;D xsi:type="xsd:double"&gt;19261.29&lt;/D&gt;&lt;/FQL&gt;&lt;FQL&gt;&lt;Q&gt;180458^P_PRICE_LOW(1/13/12,1/13/12-14D,,,,"PRICE","INTRA")&lt;/Q&gt;&lt;R&gt;1&lt;/R&gt;&lt;C&gt;1&lt;/C&gt;&lt;D xsi:type="xsd:double"&gt;18238.38&lt;/D&gt;&lt;/FQL&gt;&lt;FQL&gt;&lt;Q&gt;180458^P_PRICE_HIGH(1/16/12,1/16/12-14D,,,,"PRICE","INTRA")&lt;/Q&gt;&lt;R&gt;1&lt;/R&gt;&lt;C&gt;1&lt;/C&gt;&lt;D xsi:type="xsd:double"&gt;19261.29&lt;/D&gt;&lt;/FQL&gt;&lt;FQL&gt;&lt;Q&gt;180458^P_PRICE_LOW(1/16/12,1/16/12-14D,,,,"PRICE","INTRA")&lt;/Q&gt;&lt;R&gt;1&lt;/R&gt;&lt;C&gt;1&lt;/C&gt;&lt;D xsi:type="xsd:double"&gt;18238.38&lt;/D&gt;&lt;/FQL&gt;&lt;FQL&gt;&lt;Q&gt;180458^P_PRICE_HIGH(1/17/12,1/17/12-14D,,,,"PRICE","INTRA")&lt;/Q&gt;&lt;R&gt;1&lt;/R&gt;&lt;C&gt;1&lt;/C&gt;&lt;D xsi:type="xsd:double"&gt;19640.28&lt;/D&gt;&lt;/FQL&gt;&lt;FQL&gt;&lt;Q&gt;180458^P_PRICE_LOW(1/17/12,1/17/12-14D,,,,"PRICE","INTRA")&lt;/Q&gt;&lt;R&gt;1&lt;/R&gt;&lt;C&gt;1&lt;/C&gt;&lt;D xsi:type="xsd:double"&gt;18293.81&lt;/D&gt;&lt;/FQL&gt;&lt;FQL&gt;&lt;Q&gt;180458^P_PRICE_HIGH(1/18/12,1/18/12-14D,,,,"PRICE","INTRA")&lt;/Q&gt;&lt;R&gt;1&lt;/R&gt;&lt;C&gt;1&lt;/C&gt;&lt;D xsi:type="xsd:double"&gt;19726.84&lt;/D&gt;&lt;/FQL&gt;&lt;FQL&gt;&lt;Q&gt;180458^P_PRICE_LOW(1/18/12,1/18/12-14D,,,,"PRICE","INTRA")&lt;/Q&gt;&lt;R&gt;1&lt;/R&gt;&lt;C&gt;1&lt;/C&gt;&lt;D xsi:type="xsd:double"&gt;18293.81&lt;/D&gt;&lt;/FQL&gt;&lt;FQL&gt;&lt;Q&gt;180458^P_PRICE_HIGH(1/19/12,1/19/12-14D,,,,"PRICE","INTRA")&lt;/Q&gt;&lt;R&gt;1&lt;/R&gt;&lt;C&gt;1&lt;/C&gt;&lt;D xsi:type="xsd:double"&gt;19956.54&lt;/D&gt;&lt;/FQL&gt;&lt;FQL&gt;&lt;Q&gt;180458^P_PRICE_LOW(1/19/12,1/19/12-14D,,,,"PRICE","INTRA")&lt;/Q&gt;&lt;R&gt;1&lt;/R&gt;&lt;C&gt;1&lt;/C&gt;&lt;D xsi:type="xsd:double"&gt;18293.81&lt;/D&gt;&lt;/FQL&gt;&lt;FQL&gt;&lt;Q&gt;180458^P_PRICE_HIGH(1/20/12,1/20/12-14D,,,,"PRICE","INTRA")&lt;/Q&gt;&lt;R&gt;1&lt;/R&gt;&lt;C&gt;1&lt;/C&gt;&lt;D xsi:type="xsd:double"&gt;20161.72&lt;/D&gt;&lt;/FQL&gt;&lt;FQL&gt;&lt;Q&gt;180458^P_PRICE_LOW(1/20/12,1/20/12-14D,,,,"PRICE","INTRA")&lt;/Q&gt;&lt;R&gt;1&lt;/R&gt;&lt;C&gt;1&lt;/C&gt;&lt;D xsi:type="xsd:double"&gt;18302.84&lt;/D&gt;&lt;/FQL&gt;&lt;FQL&gt;&lt;Q&gt;180458^P_PRICE_HIGH(1/26/12,1/26/12-14D,,,,"PRICE","INTRA")&lt;/Q&gt;&lt;R&gt;1&lt;/R&gt;&lt;C&gt;1&lt;/C&gt;&lt;D xsi:type="xsd:double"&gt;20453.47&lt;/D&gt;&lt;/FQL&gt;&lt;FQL&gt;&lt;Q&gt;180458^P_PRICE_LOW(1/26/12,1/26/12-14D,,,,"PRICE","INTRA")&lt;/Q&gt;&lt;R&gt;1&lt;/R&gt;&lt;C&gt;1&lt;/C&gt;&lt;D xsi:type="xsd:double"&gt;18302.84&lt;/D&gt;&lt;/FQL&gt;&lt;FQL&gt;&lt;Q&gt;180458^P_PRICE_HIGH(1/27/12,1/27/12-14D,,,,"PRICE","INTRA")&lt;/Q&gt;&lt;R&gt;1&lt;/R&gt;&lt;C&gt;1&lt;/C&gt;&lt;D xsi:type="xsd:double"&gt;20590.8&lt;/D&gt;&lt;/FQL&gt;&lt;FQL&gt;&lt;Q&gt;180458^P_PRICE_LOW(1/27/12,1/27/12-14D,,,,"PRICE","INTRA")&lt;/Q&gt;&lt;R&gt;1&lt;/R&gt;&lt;C&gt;1&lt;/C&gt;&lt;D xsi:type="xsd:double"&gt;18302.84&lt;/D&gt;&lt;/FQL&gt;&lt;FQL&gt;&lt;Q&gt;180458^P_PRICE_HIGH(1/30/12,1/30/12-14D,,,,"PRICE","INTRA")&lt;/Q&gt;&lt;R&gt;1&lt;/R&gt;&lt;C&gt;1&lt;/C&gt;&lt;D xsi:type="xsd:double"&gt;20590.8&lt;/D&gt;&lt;/FQL&gt;&lt;FQL&gt;&lt;Q&gt;180458^P_PRICE_LOW(1/30/12,1/30/12-14D,,,,"PRICE","INTRA")&lt;/Q&gt;&lt;R&gt;1&lt;/R&gt;&lt;C&gt;1&lt;/C&gt;&lt;D xsi:type="xsd:double"&gt;18302.84&lt;/D&gt;&lt;/FQL&gt;&lt;FQL&gt;&lt;Q&gt;180458^P_PRICE_HIGH(1/31/12,1/31/12-14D,,,,"PRICE","INTRA")&lt;/Q&gt;&lt;R&gt;1&lt;/R&gt;&lt;C&gt;1&lt;/C&gt;&lt;D xsi:type="xsd:double"&gt;20590.8&lt;/D&gt;&lt;/FQL&gt;&lt;FQL&gt;&lt;Q&gt;180458^P_PRICE_LOW(1/31/12,1/31/12-14D,,,,"PRICE","INTRA")&lt;/Q&gt;&lt;R&gt;1&lt;/R&gt;&lt;C&gt;1&lt;/C&gt;&lt;D xsi:type="xsd:double"&gt;18302.84&lt;/D&gt;&lt;/FQL&gt;&lt;FQL&gt;&lt;Q&gt;180458^P_PRICE_HIGH(2/01/12,2/01/12-14D,,,,"PRICE","INTRA")&lt;/Q&gt;&lt;R&gt;1&lt;/R&gt;&lt;C&gt;1&lt;/C&gt;&lt;D xsi:type="xsd:double"&gt;20590.8&lt;/D&gt;&lt;/FQL&gt;&lt;FQL&gt;&lt;Q&gt;180458^P_PRICE_LOW(2/01/12,2/01/12-14D,,,,"PRICE","INTRA")&lt;/Q&gt;&lt;R&gt;1&lt;/R&gt;&lt;C&gt;1&lt;/C&gt;&lt;D xsi:type="xsd:double"&gt;18302.84&lt;/D&gt;&lt;/FQL&gt;&lt;FQL&gt;&lt;Q&gt;180458^P_PRICE_HIGH(2/02/12,2/02/12-14D,,,,"PRICE","INTRA")&lt;/Q&gt;&lt;R&gt;1&lt;/R&gt;&lt;C&gt;1&lt;/C&gt;&lt;D xsi:type="xsd:double"&gt;20761.7&lt;/D&gt;&lt;/FQL&gt;&lt;FQL&gt;&lt;Q&gt;180458^P_PRICE_LOW(2/02/12,2/02/12-14D,,,,"PRICE","INTRA")&lt;/Q&gt;&lt;R&gt;1&lt;/R&gt;&lt;C&gt;1&lt;/C&gt;&lt;D xsi:type="xsd:double"&gt;18858.57&lt;/D&gt;&lt;/FQL&gt;&lt;FQL&gt;&lt;Q&gt;180458^P_PRICE_HIGH(2/03/12,2/03/12-14D,,,,"PRICE","INTRA")&lt;/Q&gt;&lt;R&gt;1&lt;/R&gt;&lt;C&gt;1&lt;/C&gt;&lt;D xsi:type="xsd:double"&gt;20796.74&lt;/D&gt;&lt;/FQL&gt;&lt;FQL&gt;&lt;Q&gt;180458^P_PRICE_LOW(2/03/12,2/03/12-14D,,,,"PRICE","INTRA")&lt;/Q&gt;&lt;R&gt;1&lt;/R&gt;&lt;C&gt;1&lt;/C&gt;&lt;D xsi:type="xsd:double"&gt;18983.14&lt;/D&gt;&lt;/FQL&gt;&lt;FQL&gt;&lt;Q&gt;180458^P_PRICE_HIGH(2/06/12,2/06/12-14D,,,,"PRICE","INTRA")&lt;/Q&gt;&lt;R&gt;1&lt;/R&gt;&lt;C&gt;1&lt;/C&gt;&lt;D xsi:type="xsd:double"&gt;21015.55&lt;/D&gt;&lt;/FQL&gt;&lt;FQL&gt;&lt;Q&gt;180458^P_PRICE_LOW(2/06/12,2/06/12-14D,,,,"PRICE","INTRA")&lt;/Q&gt;&lt;R&gt;1&lt;/R&gt;&lt;C&gt;1&lt;/C&gt;&lt;D xsi:type="xsd:double"&gt;18985.75&lt;/D&gt;&lt;/FQL&gt;&lt;FQL&gt;&lt;Q&gt;180458^P_PRICE_HIGH(2/07/12,2/07/12-14D,,,,"PRICE","INTRA")&lt;/Q&gt;&lt;R&gt;1&lt;/R&gt;&lt;C&gt;1&lt;/C&gt;&lt;D xsi:type="xsd:double"&gt;21015.55&lt;/D&gt;&lt;/FQL&gt;&lt;FQL&gt;&lt;Q&gt;180458^P_PRICE_LOW(2/07/12,2/07/12-14D,,,,"PRICE","INTRA")&lt;/Q&gt;&lt;R&gt;1&lt;/R&gt;&lt;C&gt;1&lt;/C&gt;&lt;D xsi:type="xsd:double"&gt;18985.75&lt;/D&gt;&lt;/FQL&gt;&lt;FQL&gt;&lt;Q&gt;180458^P_PRICE_HIGH(2/08/12,2/08/12-14D,,,,"PRICE","INTRA")&lt;/Q&gt;&lt;R&gt;1&lt;/R&gt;&lt;C&gt;1&lt;/C&gt;&lt;D xsi:type="xsd:double"&gt;21023.33&lt;/D&gt;&lt;/FQL&gt;&lt;FQL&gt;&lt;Q&gt;180458^P_PRICE_LOW(2/08/12,2/08/12-14D,,,,"PRICE","INTRA")&lt;/Q&gt;&lt;R&gt;1&lt;/R&gt;&lt;C&gt;1&lt;/C&gt;&lt;D xsi:type="xsd:double"&gt;18985.75&lt;/D&gt;&lt;/FQL&gt;&lt;FQL&gt;&lt;Q&gt;180458^P_PRICE_HIGH(2/09/12,2/09/12-14D,,,,"PRICE","INTRA")&lt;/Q&gt;&lt;R&gt;1&lt;/R&gt;&lt;C&gt;1&lt;/C&gt;&lt;D xsi:type="xsd:double"&gt;21053.06&lt;/D&gt;&lt;/FQL&gt;&lt;FQL&gt;&lt;Q&gt;180458^P_PRICE_LOW(2/09/12,2/09/12-14D,,,,"PRICE","INTRA")&lt;/Q&gt;&lt;R&gt;1&lt;/R&gt;&lt;C&gt;1&lt;/C&gt;&lt;D xsi:type="xsd:double"&gt;19173.29&lt;/D&gt;&lt;/FQL&gt;&lt;FQL&gt;&lt;Q&gt;180458^P_PRICE_HIGH(2/10/12,2/10/12-14D,,,,"PRICE","INTRA")&lt;/Q&gt;&lt;R&gt;1&lt;/R&gt;&lt;C&gt;1&lt;/C&gt;&lt;D xsi:type="xsd:double"&gt;21053.06&lt;/D&gt;&lt;/FQL&gt;&lt;FQL&gt;&lt;Q&gt;180458^P_PRICE_LOW(2/10/12,2/10/12-14D,,,,"PRICE","INTRA")&lt;/Q&gt;&lt;R&gt;1&lt;/R&gt;&lt;C&gt;1&lt;/C&gt;&lt;D xsi:type="xsd:double"&gt;19577.07&lt;/D&gt;&lt;/FQL&gt;&lt;FQL&gt;&lt;Q&gt;180458^P_PRICE_HIGH(2/13/12,2/13/12-14D,,,,"PRICE","INTRA")&lt;/Q&gt;&lt;R&gt;1&lt;/R&gt;&lt;C&gt;1&lt;/C&gt;&lt;D xsi:type="xsd:double"&gt;21053.06&lt;/D&gt;&lt;/FQL&gt;&lt;FQL&gt;&lt;Q&gt;180458^P_PRICE_LOW(2/13/12,2/13/12-14D,,,,"PRICE","INTRA")&lt;/Q&gt;&lt;R&gt;1&lt;/R&gt;&lt;C&gt;1&lt;/C&gt;&lt;D xsi:type="xsd:double"&gt;19776.32&lt;/D&gt;&lt;/FQL&gt;&lt;FQL&gt;&lt;Q&gt;180458^P_PRICE_HIGH(2/14/12,2/14/12-14D,,,,"PRICE","INTRA")&lt;/Q&gt;&lt;R&gt;1&lt;/R&gt;&lt;C&gt;1&lt;/C&gt;&lt;D xsi:type="xsd:double"&gt;21053.06&lt;/D&gt;&lt;/FQL&gt;&lt;FQL&gt;&lt;Q&gt;180458^P_PRICE_LOW(2/14/12,2/14/12-14D,,,,"PRICE","INTRA")&lt;/Q&gt;&lt;R&gt;1&lt;/R&gt;&lt;C&gt;1&lt;/C&gt;&lt;D xsi:type="xsd:double"&gt;19927.88&lt;/D&gt;&lt;/FQL&gt;&lt;FQL&gt;&lt;Q&gt;180458^P_PRICE_HIGH(2/15/12,2/15/12-14D,,,,"PRICE","INTRA")&lt;/Q&gt;&lt;R&gt;1&lt;/R&gt;&lt;C&gt;1&lt;/C&gt;&lt;D xsi:type="xsd:double"&gt;21403.28&lt;/D&gt;&lt;/FQL&gt;&lt;FQL&gt;&lt;Q&gt;180458^P_PRICE_LOW(2/15/12,2/15/12-14D,,,,"PRICE","INTRA")&lt;/Q&gt;&lt;R&gt;1&lt;/R&gt;&lt;C&gt;1&lt;/C&gt;&lt;D xsi:type="xsd:double"&gt;20144.95&lt;/D&gt;&lt;/FQL&gt;&lt;FQL&gt;&lt;Q&gt;180458^P_PRICE_HIGH(2/16/12,2/16/12-14D,,,,"PRICE","INTRA")&lt;/Q&gt;&lt;R&gt;1&lt;/R&gt;&lt;C&gt;1&lt;/C&gt;&lt;D xsi:type="xsd:double"&gt;21403.28&lt;/D&gt;&lt;/FQL&gt;&lt;FQL&gt;&lt;Q&gt;180458^P_PRICE_LOW(2/16/12,2/16/12-14D,,,,"PRICE","INTRA")&lt;/Q&gt;&lt;R&gt;1&lt;/R&gt;&lt;C&gt;1&lt;/C&gt;&lt;D xsi:type="xsd:double"&gt;20144.95&lt;/D&gt;&lt;/FQL&gt;&lt;FQL&gt;&lt;Q&gt;180458^P_PRICE_HIGH(2/17/12,2/17/12-14D,,,,"PRICE","INTRA")&lt;/Q&gt;&lt;R&gt;1&lt;/R&gt;&lt;C&gt;1&lt;/C&gt;&lt;D xsi:type="xsd:double"&gt;21546.73&lt;/D&gt;&lt;/FQL&gt;&lt;FQL&gt;&lt;Q&gt;180458^P_PRICE_LOW(2/17/12,2/17/12-14D,,,,"PRICE","INTRA")&lt;/Q&gt;&lt;R&gt;1&lt;/R&gt;&lt;C&gt;1&lt;/C&gt;&lt;D xsi:type="xsd:double"&gt;20144.95&lt;/D&gt;&lt;/FQL&gt;&lt;FQL&gt;&lt;Q&gt;180458^P_PRICE_HIGH(2/20/12,2/20/12-14D,,,,"PRICE","INTRA")&lt;/Q&gt;&lt;R&gt;1&lt;/R&gt;&lt;C&gt;1&lt;/C&gt;&lt;D xsi:type="xsd:double"&gt;21760.34&lt;/D&gt;&lt;/FQL&gt;&lt;FQL&gt;&lt;Q&gt;180458^P_PRICE_LOW(2/20/12,2/20/12-14D,,,,"PRICE","INTRA")&lt;/Q&gt;&lt;R&gt;1&lt;/R&gt;&lt;C&gt;1&lt;/C&gt;&lt;D xsi:type="xsd:double"&gt;20219.27&lt;/D&gt;&lt;/FQL&gt;&lt;FQL&gt;&lt;Q&gt;180458^P_PRICE_HIGH(2/21/12,2/21/12-14D,,,,"PRICE","INTRA")&lt;/Q&gt;&lt;R&gt;1&lt;/R&gt;&lt;C&gt;1&lt;/C&gt;&lt;D xsi:type="xsd:double"&gt;21760.34&lt;/D&gt;&lt;/FQL&gt;&lt;FQL&gt;&lt;Q&gt;180458^P_PRICE_LOW(2/21/12,2/21/12-14D,,,,"PRICE","INTRA")&lt;/Q&gt;&lt;R&gt;1&lt;/R&gt;&lt;C&gt;1&lt;/C&gt;&lt;D xsi:type="xsd:double"&gt;20269.51&lt;/D&gt;&lt;/FQL&gt;&lt;FQL&gt;&lt;Q&gt;180458^P_PRICE_HIGH(2/22/12,2/22/12-14D,,,,"PRICE","INTRA")&lt;/Q&gt;&lt;R&gt;1&lt;/R&gt;&lt;C&gt;1&lt;/C&gt;&lt;D xsi:type="xsd:double"&gt;21760.34&lt;/D&gt;&lt;/FQL&gt;&lt;FQL&gt;&lt;Q&gt;180458^P_PRICE_LOW(2/22/12,2/22/12-14D,,,,"PRICE","INTRA")&lt;/Q&gt;&lt;R&gt;1&lt;/R&gt;&lt;C&gt;1&lt;/C&gt;&lt;D xsi:type="xsd:double"&gt;20564.97&lt;/D&gt;&lt;/FQL&gt;&lt;FQL&gt;&lt;Q&gt;180458^P_PRICE_HIGH(2/23/12,2/23/12-14D,,,,"PRICE","INTRA")&lt;/Q&gt;&lt;R&gt;1&lt;/R&gt;&lt;C&gt;1&lt;/C&gt;&lt;D xsi:type="xsd:double"&gt;21760.34&lt;/D&gt;&lt;/FQL&gt;&lt;FQL&gt;&lt;Q&gt;180458^P_PRICE_LOW(2/23/12,2/23/12-14D,,,,"PRICE","INTRA")&lt;/Q&gt;&lt;R&gt;1&lt;/R&gt;&lt;C&gt;1&lt;/C&gt;&lt;D xsi:type="xsd:double"&gt;20633.13&lt;/D&gt;&lt;/FQL&gt;&lt;FQL&gt;&lt;Q&gt;180458^P_PRICE_HIGH(2/24/12,2/24/12-14D,,,,"PRICE","INTRA")&lt;/Q&gt;&lt;R&gt;1&lt;/R&gt;&lt;C&gt;1&lt;/C&gt;&lt;D xsi:type="xsd:double"&gt;21760.34&lt;/D&gt;&lt;/FQL&gt;&lt;FQL&gt;&lt;Q&gt;180458^P_PRICE_LOW(2/24/12,2/24/12-14D,,,,"PRICE","INTRA")&lt;/Q&gt;&lt;R&gt;1&lt;/R&gt;&lt;C&gt;1&lt;/C&gt;&lt;D xsi:type="xsd:double"&gt;20633.13&lt;/D&gt;&lt;/FQL&gt;&lt;FQL&gt;&lt;Q&gt;180458^P_PRICE_HIGH(2/27/12,2/27/12-14D,,,,"PRICE","INTRA")&lt;/Q&gt;&lt;R&gt;1&lt;/R&gt;&lt;C&gt;1&lt;/C&gt;&lt;D xsi:type="xsd:double"&gt;21760.34&lt;/D&gt;&lt;/FQL&gt;&lt;FQL&gt;&lt;Q&gt;180458^P_PRICE_LOW(2/27/12,2/27/12-14D,,,,"PRICE","INTRA")&lt;/Q&gt;&lt;R&gt;1&lt;/R&gt;&lt;C&gt;1&lt;/C&gt;&lt;D xsi:type="xsd:double"&gt;20649.27&lt;/D&gt;&lt;/FQL&gt;&lt;FQL&gt;&lt;Q&gt;180458^P_PRICE_HIGH(2/28/12,2/28/12-14D,,,,"PRICE","INTRA")&lt;/Q&gt;&lt;R&gt;1&lt;/R&gt;&lt;C&gt;1&lt;/C&gt;&lt;D xsi:type="xsd:double"&gt;21760.34&lt;/D&gt;&lt;/FQL&gt;&lt;FQL&gt;&lt;Q&gt;180458^P_PRICE_LOW(2/28/12,2/28/12-14D,,,,"PRICE","INTRA")&lt;/Q&gt;&lt;R&gt;1&lt;/R&gt;&lt;C&gt;1&lt;/C&gt;&lt;D xsi:type="xsd:double"&gt;20673.96&lt;/D&gt;&lt;/FQL&gt;&lt;FQL&gt;&lt;Q&gt;180458^P_PRICE_HIGH(2/29/12,2/29/12-14D,,,,"PRICE","INTRA")&lt;/Q&gt;&lt;R&gt;1&lt;/R&gt;&lt;C&gt;1&lt;/C&gt;&lt;D xsi:type="xsd:double"&gt;21760.34&lt;/D&gt;&lt;/FQL&gt;&lt;FQL&gt;&lt;Q&gt;180458^P_PRICE_LOW(2/29/12,2/29/12-14D,,,,"PRICE","INTRA")&lt;/Q&gt;&lt;R&gt;1&lt;/R&gt;&lt;C&gt;1&lt;/C&gt;&lt;D xsi:type="xsd:double"&gt;20673.96&lt;/D&gt;&lt;/FQL&gt;&lt;FQL&gt;&lt;Q&gt;180458^P_PRICE_HIGH(3/01/12,3/01/12-14D,,,,"PRICE","INTRA")&lt;/Q&gt;&lt;R&gt;1&lt;/R&gt;&lt;C&gt;1&lt;/C&gt;&lt;D xsi:type="xsd:double"&gt;21760.34&lt;/D&gt;&lt;/FQL&gt;&lt;FQL&gt;&lt;Q&gt;180458^P_PRICE_LOW(3/01/12,3/01/12-14D,,,,"PRICE","INTRA")&lt;/Q&gt;&lt;R&gt;1&lt;/R&gt;&lt;C&gt;1&lt;/C&gt;&lt;D xsi:type="xsd:double"&gt;20673.96&lt;/D&gt;&lt;/FQL&gt;&lt;FQL&gt;&lt;Q&gt;180458^P_PRICE_HIGH(3/02/12,3/02/12-14D,,,,"PRICE","INTRA")&lt;/Q&gt;&lt;R&gt;1&lt;/R&gt;&lt;C&gt;1&lt;/C&gt;&lt;D xsi:type="xsd:double"&gt;21760.34&lt;/D&gt;&lt;/FQL&gt;&lt;FQL&gt;&lt;Q&gt;180458^P_PRICE_LOW(3/02/12,3/02/12-14D,,,,"PRICE","INTRA")&lt;/Q&gt;&lt;R&gt;1&lt;/R&gt;&lt;C&gt;1&lt;/C&gt;&lt;D xsi:type="xsd:double"&gt;20673.96&lt;/D&gt;&lt;/FQL&gt;&lt;FQL&gt;&lt;Q&gt;180458^P_PRICE_HIGH(3/05/12,3/05/12-14D,,,,"PRICE","INTRA")&lt;/Q&gt;&lt;R&gt;1&lt;/R&gt;&lt;C&gt;1&lt;/C&gt;&lt;D xsi:type="xsd:double"&gt;21760.34&lt;/D&gt;&lt;/FQL&gt;&lt;FQL&gt;&lt;Q&gt;180458^P_PRICE_LOW(3/05/12,3/05/12-14D,,,,"PRICE","INTRA")&lt;/Q&gt;&lt;R&gt;1&lt;/R&gt;&lt;C&gt;1&lt;/C&gt;&lt;D xsi:type="xsd:double"&gt;20813.53&lt;/D&gt;&lt;/FQL&gt;&lt;FQL&gt;&lt;Q&gt;180458^P_PRICE_HIGH(3/06/12,3/06/12-14D,,,,"PRICE","INTRA")&lt;/Q&gt;&lt;R&gt;1&lt;/R&gt;&lt;C&gt;1&lt;/C&gt;&lt;D xsi:type="xsd:double"&gt;21760.34&lt;/D&gt;&lt;/FQL&gt;&lt;FQL&gt;&lt;Q&gt;180458^P_PRICE_LOW(3/06/12,3/06/12-14D,,,,"PRICE","INTRA")&lt;/Q&gt;&lt;R&gt;1&lt;/R&gt;&lt;C&gt;1&lt;/C&gt;&lt;D xsi:type="xsd:double"&gt;20789.36&lt;/D&gt;&lt;/FQL&gt;&lt;FQL&gt;&lt;Q&gt;180458^P_PRICE_HIGH(3/07/12,3/07/12-14D,,,,"PRICE","INTRA")&lt;/Q&gt;&lt;R&gt;1&lt;/R&gt;&lt;C&gt;1&lt;/C&gt;&lt;D xsi:type="xsd:double"&gt;21760.34&lt;/D&gt;&lt;/FQL&gt;&lt;FQL&gt;&lt;Q&gt;180458^P_PRICE_LOW(3/07/12,3/07/12-14D,,,,"PRICE","INTRA")&lt;/Q&gt;&lt;R&gt;1&lt;/R&gt;&lt;C&gt;1&lt;/C&gt;&lt;D xsi:type="xsd:double"&gt;20521.96&lt;/D&gt;&lt;/FQL&gt;&lt;FQL&gt;&lt;Q&gt;180458^P_PRICE_HIGH(3/08/12,3/08/12-14D,,,,"PRICE","INTRA")&lt;/Q&gt;&lt;R&gt;1&lt;/R&gt;&lt;C&gt;1&lt;/C&gt;&lt;D xsi:type="xsd:double"&gt;21760.34&lt;/D&gt;&lt;/FQL&gt;&lt;FQL&gt;&lt;Q&gt;180458^P_PRICE_LOW(3/08/12,3/08/12-14D,,,,"PRICE","INTRA")&lt;/Q&gt;&lt;R&gt;1&lt;/R&gt;&lt;C&gt;1&lt;/C&gt;&lt;D xsi:type="xsd:double"&gt;20521.96&lt;/D&gt;&lt;/FQL&gt;&lt;FQL&gt;&lt;Q&gt;180458^P_PRICE_HIGH(3/09/12,3/09/12-14D,,,,"PRICE","INTRA")&lt;/Q&gt;&lt;R&gt;1&lt;/R&gt;&lt;C&gt;1&lt;/C&gt;&lt;D xsi:type="xsd:double"&gt;21760.34&lt;/D&gt;&lt;/FQL&gt;&lt;FQL&gt;&lt;Q&gt;180458^P_PRICE_LOW(3/09/12,3/09/12-14D,,,,"PRICE","INTRA")&lt;/Q&gt;&lt;R&gt;1&lt;/R&gt;&lt;C&gt;1&lt;/C&gt;&lt;D xsi:type="xsd:double"&gt;20521.96&lt;/D&gt;&lt;/FQL&gt;&lt;FQL&gt;&lt;Q&gt;180458^P_PRICE_HIGH(3/12/12,3/12/12-14D,,,,"PRICE","INTRA")&lt;/Q&gt;&lt;R&gt;1&lt;/R&gt;&lt;C&gt;1&lt;/C&gt;&lt;D xsi:type="xsd:double"&gt;21716.76&lt;/D&gt;&lt;/FQL&gt;&lt;FQL&gt;&lt;Q&gt;180458^P_PRICE_LOW(3/12/12,3/12/12-14D,,,,"PRICE","INTRA")&lt;/Q&gt;&lt;R&gt;1&lt;/R&gt;&lt;C&gt;1&lt;/C&gt;&lt;D xsi:type="xsd:double"&gt;20521.96&lt;/D&gt;&lt;/FQL&gt;&lt;FQL&gt;&lt;Q&gt;180458^P_PRICE_HIGH(3/13/12,3/13/12-14D,,,,"PRICE","INTRA")&lt;/Q&gt;&lt;R&gt;1&lt;/R&gt;&lt;C&gt;1&lt;/C&gt;&lt;D xsi:type="xsd:double"&gt;21716.76&lt;/D&gt;&lt;/FQL&gt;&lt;FQL&gt;&lt;Q&gt;180458^P_PRICE_LOW(3/13/12,3/13/12-14D,,,,"PRICE","INTRA")&lt;/Q&gt;&lt;R&gt;1&lt;/R&gt;&lt;C&gt;1&lt;/C&gt;&lt;D xsi:type="xsd:double"&gt;20521.96&lt;/D&gt;&lt;/FQL&gt;&lt;FQL&gt;&lt;Q&gt;180458^P_PRICE_HIGH(3/14/12,3/14/12-14D,,,,"PRICE","INTRA")&lt;/Q&gt;&lt;R&gt;1&lt;/R&gt;&lt;C&gt;1&lt;/C&gt;&lt;D xsi:type="xsd:double"&gt;21716.76&lt;/D&gt;&lt;/FQL&gt;&lt;FQL&gt;&lt;Q&gt;180458^P_PRICE_LOW(3/14/12,3/14/12-14D,,,,"PRICE","INTRA")&lt;/Q&gt;&lt;R&gt;1&lt;/R&gt;&lt;C&gt;1&lt;/C&gt;&lt;D xsi:type="xsd:double"&gt;20521.96&lt;/D&gt;&lt;/FQL&gt;&lt;FQL&gt;&lt;Q&gt;180458^P_PRICE_HIGH(3/15/12,3/15/12-14D,,,,"PRICE","INTRA")&lt;/Q&gt;&lt;R&gt;1&lt;/R&gt;&lt;C&gt;1&lt;/C&gt;&lt;D xsi:type="xsd:double"&gt;21716.76&lt;/D&gt;&lt;/FQL&gt;&lt;FQL&gt;&lt;Q&gt;180458^P_PRICE_LOW(3/15/12,3/15/12-14D,,,,"PRICE","INTRA")&lt;/Q&gt;&lt;R&gt;1&lt;/R&gt;&lt;C&gt;1&lt;/C&gt;&lt;D xsi:type="xsd:double"&gt;20521.96&lt;/D&gt;&lt;/FQL&gt;&lt;FQL&gt;&lt;Q&gt;180458^P_PRICE_HIGH(3/16/12,3/16/12-14D,,,,"PRICE","INTRA")&lt;/Q&gt;&lt;R&gt;1&lt;/R&gt;&lt;C&gt;1&lt;/C&gt;&lt;D xsi:type="xsd:double"&gt;21716.76&lt;/D&gt;&lt;/FQL&gt;&lt;FQL&gt;&lt;Q&gt;180458^P_PRICE_LOW(3/16/12,3/16/12-14D,,,,"PRICE","INTRA")&lt;/Q&gt;&lt;R&gt;1&lt;/R&gt;&lt;C&gt;1&lt;/C&gt;&lt;D xsi:type="xsd:double"&gt;20521.96&lt;/D&gt;&lt;/FQL&gt;&lt;FQL&gt;&lt;Q&gt;180458^P_PRICE_HIGH(3/19/12,3/19/12-14D,,,,"PRICE","INTRA")&lt;/Q&gt;&lt;R&gt;1&lt;/R&gt;&lt;C&gt;1&lt;/C&gt;&lt;D xsi:type="xsd:double"&gt;21716.76&lt;/D&gt;&lt;/FQL&gt;&lt;FQL&gt;&lt;Q&gt;180458^P_PRICE_LOW(3/19/12,3/19/12-14D,,,,"PRICE","INTRA")&lt;/Q&gt;&lt;R&gt;1&lt;/R&gt;&lt;C&gt;1&lt;/C&gt;&lt;D xsi:type="xsd:double"&gt;20521.96&lt;/D&gt;&lt;/FQL&gt;&lt;FQL&gt;&lt;Q&gt;180458^P_PRICE_HIGH(3/20/12,3/20/12-14D,,,,"PRICE","INTRA")&lt;/Q&gt;&lt;R&gt;1&lt;/R&gt;&lt;C&gt;1&lt;/C&gt;&lt;D xsi:type="xsd:double"&gt;21716.76&lt;/D&gt;&lt;/FQL&gt;&lt;FQL&gt;&lt;Q&gt;180458^P_PRICE_LOW(3/20/12,3/20/12-14D,,,,"PRICE","INTRA")&lt;/Q&gt;&lt;R&gt;1&lt;/R&gt;&lt;C&gt;1&lt;/C&gt;&lt;D xsi:type="xsd:double"&gt;20521.96&lt;/D&gt;&lt;/FQL&gt;&lt;FQL&gt;&lt;Q&gt;180458^P_PRICE_HIGH(3/21/12,3/21/12-14D,,,,"PRICE","INTRA")&lt;/Q&gt;&lt;R&gt;1&lt;/R&gt;&lt;C&gt;1&lt;/C&gt;&lt;D xsi:type="xsd:double"&gt;21641.14&lt;/D&gt;&lt;/FQL&gt;&lt;FQL&gt;&lt;Q&gt;180458^P_PRICE_LOW(3/21/12,3/21/12-14D,,,,"PRICE","INTRA")&lt;/Q&gt;&lt;R&gt;1&lt;/R&gt;&lt;C&gt;1&lt;/C&gt;&lt;D xsi:type="xsd:double"&gt;20521.96&lt;/D&gt;&lt;/FQL&gt;&lt;FQL&gt;&lt;Q&gt;180458^P_PRICE_HIGH(3/22/12,3/22/12-14D,,,,"PRICE","INTRA")&lt;/Q&gt;&lt;R&gt;1&lt;/R&gt;&lt;C&gt;1&lt;/C&gt;&lt;D xsi:type="xsd:double"&gt;21638.32&lt;/D&gt;&lt;/FQL&gt;&lt;FQL&gt;&lt;Q&gt;180458^P_PRICE_LOW(3/22/12,3/22/12-14D,,,,"PRICE","INTRA")&lt;/Q&gt;&lt;R&gt;1&lt;/R&gt;&lt;C&gt;1&lt;/C&gt;&lt;D xsi:type="xsd:double"&gt;20521.96&lt;/D&gt;&lt;/FQL&gt;&lt;FQL&gt;&lt;Q&gt;180458^P_PRICE_HIGH(3/23/12,3/23/12-14D,,,,"PRICE","INTRA")&lt;/Q&gt;&lt;R&gt;1&lt;/R&gt;&lt;C&gt;1&lt;/C&gt;&lt;D xsi:type="xsd:double"&gt;21638.32&lt;/D&gt;&lt;/FQL&gt;&lt;FQL&gt;&lt;Q&gt;180458^P_PRICE_LOW(3/23/12,3/23/12-14D,,,,"PRICE","INTRA")&lt;/Q&gt;&lt;R&gt;1&lt;/R&gt;&lt;C&gt;1&lt;/C&gt;&lt;D xsi:type="xsd:double"&gt;20521.96&lt;/D&gt;&lt;/FQL&gt;&lt;FQL&gt;&lt;Q&gt;180458^P_PRICE_HIGH(3/26/12,3/26/12-14D,,,,"PRICE","INTRA")&lt;/Q&gt;&lt;R&gt;1&lt;/R&gt;&lt;C&gt;1&lt;/C&gt;&lt;D xsi:type="xsd:double"&gt;21638.32&lt;/D&gt;&lt;/FQL&gt;&lt;FQL&gt;&lt;Q&gt;180458^P_PRICE_LOW(3/26/12,3/26/12-14D,,,,"PRICE","INTRA")&lt;/Q&gt;&lt;R&gt;1&lt;/R&gt;&lt;C&gt;1&lt;/C&gt;&lt;D xsi:type="xsd:double"&gt;20521.96&lt;/D&gt;&lt;/FQL&gt;&lt;FQL&gt;&lt;Q&gt;180458^P_PRICE_HIGH(3/27/12,3/27/12-14D,,,,"PRICE","INTRA")&lt;/Q&gt;&lt;R&gt;1&lt;/R&gt;&lt;C&gt;1&lt;/C&gt;&lt;D xsi:type="xsd:double"&gt;21638.32&lt;/D&gt;&lt;/FQL&gt;&lt;FQL&gt;&lt;Q&gt;180458^P_PRICE_LOW(3/27/12,3/27/12-14D,,,,"PRICE","INTRA")&lt;/Q&gt;&lt;R&gt;1&lt;/R&gt;&lt;C&gt;1&lt;/C&gt;&lt;D xsi:type="xsd:double"&gt;20521.96&lt;/D&gt;&lt;/FQL&gt;&lt;FQL&gt;&lt;Q&gt;180458^P_PRICE_HIGH(3/28/12,3/28/12-14D,,,,"PRICE","INTRA")&lt;/Q&gt;&lt;R&gt;1&lt;/R&gt;&lt;C&gt;1&lt;/C&gt;&lt;D xsi:type="xsd:double"&gt;21638.32&lt;/D&gt;&lt;/FQL&gt;&lt;FQL&gt;&lt;Q&gt;180458^P_PRICE_LOW(3/28/12,3/28/12-14D,,,,"PRICE","INTRA")&lt;/Q&gt;&lt;R&gt;1&lt;/R&gt;&lt;C&gt;1&lt;/C&gt;&lt;D xsi:type="xsd:double"&gt;20580.72&lt;/D&gt;&lt;/FQL&gt;&lt;FQL&gt;&lt;Q&gt;180458^P_PRICE_HIGH(3/29/12,3/29/12-14D,,,,"PRICE","INTRA")&lt;/Q&gt;&lt;R&gt;1&lt;/R&gt;&lt;C&gt;1&lt;/C&gt;&lt;D xsi:type="xsd:double"&gt;21638.32&lt;/D&gt;&lt;/FQL&gt;&lt;FQL&gt;&lt;Q&gt;180458^P_PRICE_LOW(3/29/12,3/29/12-14D,,,,"PRICE","INTRA")&lt;/Q&gt;&lt;R&gt;1&lt;/R&gt;&lt;C&gt;1&lt;/C&gt;&lt;D xsi:type="xsd:double"&gt;20527.26&lt;/D&gt;&lt;/FQL&gt;&lt;FQL&gt;&lt;Q&gt;180458^P_PRICE_HIGH(3/30/12,3/30/12-14D,,,,"PRICE","INTRA")&lt;/Q&gt;&lt;R&gt;1&lt;/R&gt;&lt;C&gt;1&lt;/C&gt;&lt;D xsi:type="xsd:double"&gt;21638.32&lt;/D&gt;&lt;/FQL&gt;&lt;FQL&gt;&lt;Q&gt;180458^P_PRICE_LOW(3/30/12,3/30/12-14D,,,,"PRICE","INTRA")&lt;/Q&gt;&lt;R&gt;1&lt;/R&gt;&lt;C&gt;1&lt;/C&gt;&lt;D xsi:type="xsd:double"&gt;20374.03&lt;/D&gt;&lt;/FQL&gt;&lt;FQL&gt;&lt;Q&gt;180458^P_PRICE_HIGH(4/02/12,4/02/12-14D,,,,"PRICE","INTRA")&lt;/Q&gt;&lt;R&gt;1&lt;/R&gt;&lt;C&gt;1&lt;/C&gt;&lt;D xsi:type="xsd:double"&gt;21638.32&lt;/D&gt;&lt;/FQL&gt;&lt;FQL&gt;&lt;Q&gt;180458^P_PRICE_LOW(4/02/12,4/02/12-14D,,,,"PRICE","INTRA")&lt;/Q&gt;&lt;R&gt;1&lt;/R&gt;&lt;C&gt;1&lt;/C&gt;&lt;D xsi:type="xsd:double"&gt;20374.03&lt;/D&gt;&lt;/FQL&gt;&lt;FQL&gt;&lt;Q&gt;180458^P_PRICE_HIGH(4/03/12,4/03/12-14D,,,,"PRICE","INTRA")&lt;/Q&gt;&lt;R&gt;1&lt;/R&gt;&lt;C&gt;1&lt;/C&gt;&lt;D xsi:type="xsd:double"&gt;21638.32&lt;/D&gt;&lt;/FQL&gt;&lt;FQL&gt;&lt;Q&gt;180458^P_PRICE_LOW(4/03/12,4/03/12-14D,,,,"PRICE","INTRA")&lt;/Q&gt;&lt;R&gt;1&lt;/R&gt;&lt;C&gt;1&lt;/C&gt;&lt;D xsi:type="xsd:double"&gt;20374.03&lt;/D&gt;&lt;/FQL&gt;&lt;FQL&gt;&lt;Q&gt;180458^P_PRICE_HIGH(4/05/12,4/05/12-14D,,,,"PRICE","INTRA")&lt;/Q&gt;&lt;R&gt;1&lt;/R&gt;&lt;C&gt;1&lt;/C&gt;&lt;D xsi:type="xsd:double"&gt;21454.01&lt;/D&gt;&lt;/FQL&gt;&lt;FQL&gt;&lt;Q&gt;180458^P_PRICE_LOW(4/05/12,4/05/12-14D,,,,"PRICE","INTRA")&lt;/Q&gt;&lt;R&gt;1&lt;/R&gt;&lt;C&gt;1&lt;/C&gt;&lt;D xsi:type="xsd:double"&gt;20374.03&lt;/D&gt;&lt;/FQL&gt;&lt;FQL&gt;&lt;Q&gt;180458^P_PRICE_HIGH(4/10/12,4/10/12-14D,,,,"PRICE","INTRA")&lt;/Q&gt;&lt;R&gt;1&lt;/R&gt;&lt;C&gt;1&lt;/C&gt;&lt;D xsi:type="xsd:double"&gt;21454.01&lt;/D&gt;&lt;/FQL&gt;&lt;FQL&gt;&lt;Q&gt;180458^P_PRICE_LOW(4/10/12,4/10/12-14D,,,,"PRICE","INTRA")&lt;/Q&gt;&lt;R&gt;1&lt;/R&gt;&lt;C&gt;1&lt;/C&gt;&lt;D xsi:type="xsd:double"&gt;20297.39&lt;/D&gt;&lt;/FQL&gt;&lt;FQL&gt;&lt;Q&gt;180458^P_PRICE_HIGH(4/11/12,4/11/12-14D,,,,"PRICE","INTRA")&lt;/Q&gt;&lt;R&gt;1&lt;/R&gt;&lt;C&gt;1&lt;/C&gt;&lt;D xsi:type="xsd:double"&gt;21454.01&lt;/D&gt;&lt;/FQL&gt;&lt;FQL&gt;&lt;Q&gt;180458^P_PRICE_LOW(4/11/12,4/11/12-14D,,,,"PRICE","INTRA")&lt;/Q&gt;&lt;R&gt;1&lt;/R&gt;&lt;C&gt;1&lt;/C&gt;&lt;D xsi:type="xsd:double"&gt;20035.68&lt;/D&gt;&lt;/FQL&gt;&lt;FQL&gt;&lt;Q&gt;180458^P_PRICE_HIGH(4/12/12,4/12/12-14D,,,,"PRICE","INTRA")&lt;/Q&gt;&lt;R&gt;1&lt;/R&gt;&lt;C&gt;1&lt;/C&gt;&lt;D xsi:type="xsd:double"&gt;21183.04&lt;/D&gt;&lt;/FQL&gt;&lt;FQL&gt;&lt;Q&gt;180458^P_PRICE_LOW(4/12/12,4/12/12-14D,,,,"PRICE","INTRA")&lt;/Q&gt;&lt;R&gt;1&lt;/R&gt;&lt;C&gt;1&lt;/C&gt;&lt;D xsi:type="xsd:double"&gt;20035.68&lt;/D&gt;&lt;/FQL&gt;&lt;FQL&gt;&lt;Q&gt;180458^P_PRICE_HIGH(4/13/12,4/13/12-14D,,,,"PRICE","INTRA")&lt;/Q&gt;&lt;R&gt;1&lt;/R&gt;&lt;C&gt;1&lt;/C&gt;&lt;D xsi:type="xsd:double"&gt;21063.38&lt;/D&gt;&lt;/FQL&gt;&lt;FQL&gt;&lt;Q&gt;180458^P_PRICE_LOW(4/13/12,4/13/12-14D,,,,"PRICE","INTRA")&lt;/Q&gt;&lt;R&gt;1&lt;/R&gt;&lt;C&gt;1&lt;/C&gt;&lt;D xsi:type="xsd:double"&gt;20035.68&lt;/D&gt;&lt;/FQL&gt;&lt;FQL&gt;&lt;Q&gt;180458^P_PRICE_HIGH(4/16/12,4/16/12-14D,,,,"PRICE","INTRA")&lt;/Q&gt;&lt;R&gt;1&lt;/R&gt;&lt;C&gt;1&lt;/C&gt;&lt;D xsi:type="xsd:double"&gt;21063.38&lt;/D&gt;&lt;/FQL&gt;&lt;FQL&gt;&lt;Q&gt;180458^P_PRICE_LOW(4/16/12,4/16/12-14D,,,,"PRICE","INTRA")&lt;/Q&gt;&lt;R&gt;1&lt;/R&gt;&lt;C&gt;1&lt;/C&gt;&lt;D xsi:type="xsd:double"&gt;20035.68&lt;/D&gt;&lt;/FQL&gt;&lt;FQL&gt;&lt;Q&gt;180458^P_PRICE_HIGH(4/17/12,4/17/12-14D,,,,"PRICE","INTRA")&lt;/Q&gt;&lt;R&gt;1&lt;/R&gt;&lt;C&gt;1&lt;/C&gt;&lt;D xsi:type="xsd:double"&gt;21063.38&lt;/D&gt;&lt;/FQL&gt;&lt;FQL&gt;&lt;Q&gt;180458^P_PRICE_LOW(4/17/12,4/17/12-14D,,,,"PRICE","INTRA")&lt;/Q&gt;&lt;R&gt;1&lt;/R&gt;&lt;C&gt;1&lt;/C&gt;&lt;D xsi:type="xsd:double"&gt;20035.68&lt;/D&gt;&lt;/FQL&gt;&lt;FQL&gt;&lt;Q&gt;180458^P_PRICE_HIGH(4/18/12,4/18/12-14D,,,,"PRICE","INTRA")&lt;/Q&gt;&lt;R&gt;1&lt;/R&gt;&lt;C&gt;1&lt;/C&gt;&lt;D xsi:type="xsd:double"&gt;21063.38&lt;/D&gt;&lt;/FQL&gt;&lt;FQL&gt;&lt;Q&gt;180458^P_PRICE_LOW(4/18/12,4/18/12-14D,,,,"PRICE","INTRA")&lt;/Q&gt;&lt;R&gt;1&lt;/R&gt;&lt;C&gt;1&lt;/C&gt;&lt;D xsi:type="xsd:double"&gt;20035.68&lt;/D&gt;&lt;/FQL&gt;&lt;FQL&gt;&lt;Q&gt;180458^P_PRICE_HIGH(4/19/12,4/19/12-14D,,,,"PRICE","INTRA")&lt;/Q&gt;&lt;R&gt;1&lt;/R&gt;&lt;C&gt;1&lt;/C&gt;&lt;D xsi:type="xsd:double"&gt;21063.38&lt;/D&gt;&lt;/FQL&gt;&lt;FQL&gt;&lt;Q&gt;180458^P_PRICE_LOW(4/19/12,4/19/12-14D,,,,"PRICE","INTRA")&lt;/Q&gt;&lt;R&gt;1&lt;/R&gt;&lt;C&gt;1&lt;/C&gt;&lt;D xsi:type="xsd:double"&gt;20035.68&lt;/D&gt;&lt;/FQL&gt;&lt;FQL&gt;&lt;Q&gt;180458^P_PRICE_HIGH(4/20/12,4/20/12-14D,,,,"PRICE","INTRA")&lt;/Q&gt;&lt;R&gt;1&lt;/R&gt;&lt;C&gt;1&lt;/C&gt;&lt;D xsi:type="xsd:double"&gt;21076.43&lt;/D&gt;&lt;/FQL&gt;&lt;FQL&gt;&lt;Q&gt;180458^P_PRICE_LOW(4/20/12,4/20/12-14D,,,,"PRICE","INTRA")&lt;/Q&gt;&lt;R&gt;1&lt;/R&gt;&lt;C&gt;1&lt;/C&gt;&lt;D xsi:type="xsd:double"&gt;20035.68&lt;/D&gt;&lt;/FQL&gt;&lt;FQL&gt;&lt;Q&gt;180458^P_PRICE_HIGH(4/23/12,4/23/12-14D,,,,"PRICE","INTRA")&lt;/Q&gt;&lt;R&gt;1&lt;/R&gt;&lt;C&gt;1&lt;/C&gt;&lt;D xsi:type="xsd:double"&gt;21076.43&lt;/D&gt;&lt;/FQL&gt;&lt;FQL&gt;&lt;Q&gt;180458^P_PRICE_LOW(4/23/12,4/23/12-14D,,,,"PRICE","INTRA")&lt;/Q&gt;&lt;R&gt;1&lt;/R&gt;&lt;C&gt;1&lt;/C&gt;&lt;D xsi:type="xsd:double"&gt;20035.68&lt;/D&gt;&lt;/FQL&gt;&lt;FQL&gt;&lt;Q&gt;180458^P_PRICE_HIGH(4/24/12,4/24/12-14D,,,,"PRICE","INTRA")&lt;/Q&gt;&lt;R&gt;1&lt;/R&gt;&lt;C&gt;1&lt;/C&gt;&lt;D xsi:type="xsd:double"&gt;21076.43&lt;/D&gt;&lt;/FQL&gt;&lt;FQL&gt;&lt;Q&gt;180458^P_PRICE_LOW(4/24/12,4/24/12-14D,,,,"PRICE","INTRA")&lt;/Q&gt;&lt;R&gt;1&lt;/R&gt;&lt;C&gt;1&lt;/C&gt;&lt;D xsi:type="xsd:double"&gt;20035.68&lt;/D&gt;&lt;/FQL&gt;&lt;FQL&gt;&lt;Q&gt;180458^P_PRICE_HIGH(4/25/12,4/25/12-14D,,,,"PRICE","INTRA")&lt;/Q&gt;&lt;R&gt;1&lt;/R&gt;&lt;C&gt;1&lt;/C&gt;&lt;D xsi:type="xsd:double"&gt;21076.43&lt;/D&gt;&lt;/FQL&gt;&lt;FQL&gt;&lt;Q&gt;180458^P_PRICE_LOW(4/25/12,4/25/12-14D,,,,"PRICE","INTRA")&lt;/Q&gt;&lt;R&gt;1&lt;/R&gt;&lt;C&gt;1&lt;/C&gt;&lt;D xsi:type="xsd:double"&gt;20035.68&lt;/D&gt;&lt;/FQL&gt;&lt;FQL&gt;&lt;Q&gt;180458^P_PRICE_HIGH(4/26/12,4/26/12-14D,,,,"PRICE","INTRA")&lt;/Q&gt;&lt;R&gt;1&lt;/R&gt;&lt;C&gt;1&lt;/C&gt;&lt;D xsi:type="xsd:double"&gt;21076.43&lt;/D&gt;&lt;/FQL&gt;&lt;FQL&gt;&lt;Q&gt;180458^P_PRICE_LOW(4/26/12,4/26/12-14D,,,,"PRICE","INTRA")&lt;/Q&gt;&lt;R&gt;1&lt;/R&gt;&lt;C&gt;1&lt;/C&gt;&lt;D xsi:type="xsd:double"&gt;20035.68&lt;/D&gt;&lt;/FQL&gt;&lt;FQL&gt;&lt;Q&gt;180458^P_PRICE_HIGH(4/27/12,4/27/12-14D,,,,"PRICE","INTRA")&lt;/Q&gt;&lt;R&gt;1&lt;/R&gt;&lt;C&gt;1&lt;/C&gt;&lt;D xsi:type="xsd:double"&gt;21076.43&lt;/D&gt;&lt;/FQL&gt;&lt;FQL&gt;&lt;Q&gt;180458^P_PRICE_LOW(4/27/12,4/27/12-14D,,,,"PRICE","INTRA")&lt;/Q&gt;&lt;R&gt;1&lt;/R&gt;&lt;C&gt;1&lt;/C&gt;&lt;D xsi:type="xsd:double"&gt;20035.68&lt;/D&gt;&lt;/FQL&gt;&lt;FQL&gt;&lt;Q&gt;180458^P_PRICE_HIGH(4/30/12,4/30/12-14D,,,,"PRICE","INTRA")&lt;/Q&gt;&lt;R&gt;1&lt;/R&gt;&lt;C&gt;1&lt;/C&gt;&lt;D xsi:type="xsd:double"&gt;21105.57&lt;/D&gt;&lt;/FQL&gt;&lt;FQL&gt;&lt;Q&gt;180458^P_PRICE_LOW(4/30/12,4/30/12-14D,,,,"PRICE","INTRA")&lt;/Q&gt;&lt;R&gt;1&lt;/R&gt;&lt;C&gt;1&lt;/C&gt;&lt;D xsi:type="xsd:double"&gt;20035.68&lt;/D&gt;&lt;/FQL&gt;&lt;FQL&gt;&lt;Q&gt;180458^P_PRICE_HIGH(5/02/12,5/02/12-14D,,,,"PRICE","INTRA")&lt;/Q&gt;&lt;R&gt;1&lt;/R&gt;&lt;C&gt;1&lt;/C&gt;&lt;D xsi:type="xsd:double"&gt;21385.3&lt;/D&gt;&lt;/FQL&gt;&lt;FQL&gt;&lt;Q&gt;180458^P_PRICE_LOW(5/02/12,5/02/12-14D,,,,"PRICE","INTRA")&lt;/Q&gt;&lt;R&gt;1&lt;/R&gt;&lt;C&gt;1&lt;/C&gt;&lt;D xsi:type="xsd:double"&gt;20035.68&lt;/D&gt;&lt;/FQL&gt;&lt;FQL&gt;&lt;Q&gt;180458^P_PRICE_HIGH(5/03/12,5/03/12-14D,,,,"PRICE","INTRA")&lt;/Q&gt;&lt;R&gt;1&lt;/R&gt;&lt;C&gt;1&lt;/C&gt;&lt;D xsi:type="xsd:double"&gt;21385.3&lt;/D&gt;&lt;/FQL&gt;&lt;FQL&gt;&lt;Q&gt;180458^P_PRICE_LOW(5/03/12,5/03/12-14D,,,,"PRICE","INTRA")&lt;/Q&gt;&lt;R&gt;1&lt;/R&gt;&lt;C&gt;1&lt;/C&gt;&lt;D xsi:type="xsd:double"&gt;20138.02&lt;/D&gt;&lt;/FQL&gt;&lt;FQL&gt;&lt;Q&gt;180458^P_PRICE_HIGH(5/04/12,5/04/12-14D,,,,"PRICE","INTRA")&lt;/Q&gt;&lt;R&gt;1&lt;/R&gt;&lt;C&gt;1&lt;/C&gt;&lt;D xsi:type="xsd:double"&gt;21385.3&lt;/D&gt;&lt;/FQL&gt;&lt;FQL&gt;&lt;Q&gt;180458^P_PRICE_LOW(5/04/12,5/04/12-14D,,,,"PRICE","INTRA")&lt;/Q&gt;&lt;R&gt;1&lt;/R&gt;&lt;C&gt;1&lt;/C&gt;&lt;D xsi:type="xsd:double"&gt;20392.57&lt;/D&gt;&lt;/FQL&gt;&lt;FQL&gt;&lt;Q&gt;180458^P_PRICE_HIGH(5/07/12,5/07/12-14D,,,,"PRICE","INTRA")&lt;/Q&gt;&lt;R&gt;1&lt;/R&gt;&lt;C&gt;1&lt;/C&gt;&lt;D xsi:type="xsd:double"&gt;21385.3&lt;/D&gt;&lt;/FQL&gt;&lt;FQL&gt;&lt;Q&gt;180458^P_PRICE_LOW(5/07/12,5/07/12-14D,,,,"PRICE","INTRA")&lt;/Q&gt;&lt;R&gt;1&lt;/R&gt;&lt;C&gt;1&lt;/C&gt;&lt;D xsi:type="xsd:double"&gt;20392.57&lt;/D&gt;&lt;/FQL&gt;&lt;FQL&gt;&lt;Q&gt;180458^P_PRICE_HIGH(5/08/12,5/08/12-14D,,,,"PRICE","INTRA")&lt;/Q&gt;&lt;R&gt;1&lt;/R&gt;&lt;C&gt;1&lt;/C&gt;&lt;D xsi:type="xsd:double"&gt;21385.3&lt;/D&gt;&lt;/FQL&gt;&lt;FQL&gt;&lt;Q&gt;180458^P_PRICE_LOW(5/08/12,5/08/12-14D,,,,"PRICE","INTRA")&lt;/Q&gt;&lt;R&gt;1&lt;/R&gt;&lt;C&gt;1&lt;/C&gt;&lt;D xsi:type="xsd:double"&gt;20392.57&lt;/D&gt;&lt;/FQL&gt;&lt;FQL&gt;&lt;Q&gt;180458^P_PRICE_HIGH(5/09/12,5/09/12-14D,,,,"PRICE","INTRA")&lt;/Q&gt;&lt;R&gt;1&lt;/R&gt;&lt;C&gt;1&lt;/C&gt;&lt;D xsi:type="xsd:double"&gt;21385.3&lt;/D&gt;&lt;/FQL&gt;&lt;FQL&gt;&lt;Q&gt;180458^P_PRICE_LOW(5/09/12,5/09/12-14D,,,,"PRICE","INTRA")&lt;/Q&gt;&lt;R&gt;1&lt;/R&gt;&lt;C&gt;1&lt;/C&gt;&lt;D xsi:type="xsd:double"&gt;20257.61&lt;/D&gt;&lt;/FQL&gt;&lt;FQL&gt;&lt;Q&gt;180458^P_PRICE_HIGH(5/10/12,5/10/12-14D,,,,"PRICE","INTRA")&lt;/Q&gt;&lt;R&gt;1&lt;/R&gt;&lt;C&gt;1&lt;/C&gt;&lt;D xsi:type="xsd:double"&gt;21385.3&lt;/D&gt;&lt;/FQL&gt;&lt;FQL&gt;&lt;Q&gt;180458^P_PRICE_LOW(5/10/12,5/10/12-14D,,,,"PRICE","INTRA")&lt;/Q&gt;&lt;R&gt;1&lt;/R&gt;&lt;C&gt;1&lt;/C&gt;&lt;D xsi:type="xsd:double"&gt;20091.68&lt;/D&gt;&lt;/FQL&gt;&lt;FQL&gt;&lt;Q&gt;180458^P_PRICE_HIGH(5/11/12,5/11/12-14D,,,,"PRICE","INTRA")&lt;/Q&gt;&lt;R&gt;1&lt;/R&gt;&lt;C&gt;1&lt;/C&gt;&lt;D xsi:type="xsd:double"&gt;21385.3&lt;/D&gt;&lt;/FQL&gt;&lt;FQL&gt;&lt;Q&gt;180458^P_PRICE_LOW(5/11/12,5/11/12-14D,,,,"PRICE","INTRA")&lt;/Q&gt;&lt;R&gt;1&lt;/R&gt;&lt;C&gt;1&lt;/C&gt;&lt;D xsi:type="xsd:double"&gt;19901.41&lt;/D&gt;&lt;/FQL&gt;&lt;FQL&gt;&lt;Q&gt;180458^P_PRICE_HIGH(5/14/12,5/14/12-14D,,,,"PRICE","INTRA")&lt;/Q&gt;&lt;R&gt;1&lt;/R&gt;&lt;C&gt;1&lt;/C&gt;&lt;D xsi:type="xsd:double"&gt;21385.3&lt;/D&gt;&lt;/FQL&gt;&lt;FQL&gt;&lt;Q&gt;180458^P_PRICE_LOW(5/14/12,5/14/12-14D,,,,"PRICE","INTRA")&lt;/Q&gt;&lt;R&gt;1&lt;/R&gt;&lt;C&gt;1&lt;/C&gt;&lt;D xsi:type="xsd:double"&gt;19715.51&lt;/D&gt;&lt;/FQL&gt;&lt;FQL&gt;&lt;Q&gt;180458^P_PRICE_HIGH(5/15/12,5/15/12-14D,,,,"PRICE","INTRA")&lt;/Q&gt;&lt;R&gt;1&lt;/R&gt;&lt;C&gt;1&lt;/C&gt;&lt;D xsi:type="xsd:double"&gt;21385.3&lt;/D&gt;&lt;/FQL&gt;&lt;FQL&gt;&lt;Q&gt;180458^P_PRICE_LOW(5/15/12,5/15/12-14D,,,,"PRICE","INTRA")&lt;/Q&gt;&lt;R&gt;1&lt;/R&gt;&lt;C&gt;1&lt;/C&gt;&lt;D xsi:type="xsd:double"&gt;19639.85&lt;/D&gt;&lt;/FQL&gt;&lt;FQL&gt;&lt;Q&gt;180458^P_PRICE_HIGH(5/16/12,5/16/12-14D,,,,"PRICE","INTRA")&lt;/Q&gt;&lt;R&gt;1&lt;/R&gt;&lt;C&gt;1&lt;/C&gt;&lt;D xsi:type="xsd:double"&gt;21385.3&lt;/D&gt;&lt;/FQL&gt;&lt;FQL&gt;&lt;Q&gt;180458^P_PRICE_LOW(5/16/12,5/16/12-14D,,,,"PRICE","INTRA")&lt;/Q&gt;&lt;R&gt;1&lt;/R&gt;&lt;C&gt;1&lt;/C&gt;&lt;D xsi:type="xsd:double"&gt;19181.19&lt;/D&gt;&lt;/FQL&gt;&lt;FQL&gt;&lt;Q&gt;180458^P_PRICE_HIGH(5/17/12,5/17/12-14D,,,,"PRICE","INTRA")&lt;/Q&gt;&lt;R&gt;1&lt;/R&gt;&lt;C&gt;1&lt;/C&gt;&lt;D xsi:type="xsd:double"&gt;21385.3&lt;/D&gt;&lt;/FQL&gt;&lt;FQL&gt;&lt;Q&gt;180458^P_PRICE_LOW(5/17/12,5/17/12-14D,,,,"PRICE","INTRA")&lt;/Q&gt;&lt;R&gt;1&lt;/R&gt;&lt;C&gt;1&lt;/C&gt;&lt;D xsi:type="xsd:double"&gt;19139.73&lt;/D&gt;&lt;/FQL&gt;&lt;FQL&gt;&lt;Q&gt;180458^P_PRICE_HIGH(5/18/12,5/18/12-14D,,,,"PRICE","INTRA")&lt;/Q&gt;&lt;R&gt;1&lt;/R&gt;&lt;C&gt;1&lt;/C&gt;&lt;D xsi:type="xsd:double"&gt;21385.3&lt;/D&gt;&lt;/FQL&gt;&lt;FQL&gt;&lt;Q&gt;180458^P_PRICE_LOW(5/18/12,5/18/12-14D,,,,"PRICE","INTRA")&lt;/Q&gt;&lt;R&gt;1&lt;/R&gt;&lt;C&gt;1&lt;/C&gt;&lt;D xsi:type="xsd:double"&gt;18622.31&lt;/D&gt;&lt;/FQL&gt;&lt;FQL&gt;&lt;Q&gt;180458^P_PRICE_HIGH(5/21/12,5/21/12-14D,,,,"PRICE","INTRA")&lt;/Q&gt;&lt;R&gt;1&lt;/R&gt;&lt;C&gt;1&lt;/C&gt;&lt;D xsi:type="xsd:double"&gt;21385.3&lt;/D&gt;&lt;/FQL&gt;&lt;FQL&gt;&lt;Q&gt;180458^P_PRICE_LOW(5/21/12,5/21/12-14D,,,,"PRICE","INTRA")&lt;/Q&gt;&lt;R&gt;1&lt;/R&gt;&lt;C&gt;1&lt;/C&gt;&lt;D xsi:type="xsd:double"&gt;18622.31&lt;/D&gt;&lt;/FQL&gt;&lt;FQL&gt;&lt;Q&gt;180458^P_PRICE_HIGH(5/22/12,5/22/12-14D,,,,"PRICE","INTRA")&lt;/Q&gt;&lt;R&gt;1&lt;/R&gt;&lt;C&gt;1&lt;/C&gt;&lt;D xsi:type="xsd:double"&gt;21385.3&lt;/D&gt;&lt;/FQL&gt;&lt;FQL&gt;&lt;Q&gt;180458^P_PRICE_LOW(5/22/12,5/22/12-14D,,,,"PRICE","INTRA")&lt;/Q&gt;&lt;R&gt;1&lt;/R&gt;&lt;C&gt;1&lt;/C&gt;&lt;D xsi:type="xsd:double"&gt;18622.31&lt;/D&gt;&lt;/FQL&gt;&lt;FQL&gt;&lt;Q&gt;180458^P_PRICE_HIGH(5/23/12,5/23/12-14D,,,,"PRICE","INTRA")&lt;/Q&gt;&lt;R&gt;1&lt;/R&gt;&lt;C&gt;1&lt;/C&gt;&lt;D xsi:type="xsd:double"&gt;21256.81&lt;/D&gt;&lt;/FQL&gt;&lt;FQL&gt;&lt;Q&gt;180458^P_PRICE_LOW(5/23/12,5/23/12-14D,,,,"PRICE","INTRA")&lt;/Q&gt;&lt;R&gt;1&lt;/R&gt;&lt;C&gt;1&lt;/C&gt;&lt;D xsi:type="xsd:double"&gt;18622.31&lt;/D&gt;&lt;/FQL&gt;&lt;FQL&gt;&lt;Q&gt;180458^P_PRICE_HIGH(5/24/12,5/24/12-14D,,,,"PRICE","INTRA")&lt;/Q&gt;&lt;R&gt;1&lt;/R&gt;&lt;C&gt;1&lt;/C&gt;&lt;D xsi:type="xsd:double"&gt;21170.64&lt;/D&gt;&lt;/FQL&gt;&lt;FQL&gt;&lt;Q&gt;180458^P_PRICE_LOW(5/24/12,5/24/12-14D,,,,"PRICE","INTRA")&lt;/Q&gt;&lt;R&gt;1&lt;/R&gt;&lt;C&gt;1&lt;/C&gt;&lt;D xsi:type="xsd:double"&gt;18622.31&lt;/D&gt;&lt;/FQL&gt;&lt;FQL&gt;&lt;Q&gt;180458^P_PRICE_HIGH(5/25/12,5/25/12-14D,,,,"PRICE","INTRA")&lt;/Q&gt;&lt;R&gt;1&lt;/R&gt;&lt;C&gt;1&lt;/C&gt;&lt;D xsi:type="xsd:double"&gt;20674.45&lt;/D&gt;&lt;/FQL&gt;&lt;FQL&gt;&lt;Q&gt;180458^P_PRICE_LOW(5/25/12,5/25/12-14D,,,,"PRICE","INTRA")&lt;/Q&gt;&lt;R&gt;1&lt;/R&gt;&lt;C&gt;1&lt;/C&gt;&lt;D xsi:type="xsd:double"&gt;18577.09&lt;/D&gt;&lt;/FQL&gt;&lt;FQL&gt;&lt;Q&gt;180458^P_PRICE_HIGH(5/28/12,5/28/12-14D,,,,"PRICE","INTRA")&lt;/Q&gt;&lt;R&gt;1&lt;/R&gt;&lt;C&gt;1&lt;/C&gt;&lt;D xsi:type="xsd:double"&gt;20647.38&lt;/D&gt;&lt;/FQL&gt;&lt;FQL&gt;&lt;Q&gt;180458^P_PRICE_LOW(5/28/12,5/28/12-14D,,,,"PRICE","INTRA")&lt;/Q&gt;&lt;R&gt;1&lt;/R&gt;&lt;C&gt;1&lt;/C&gt;&lt;D xsi:type="xsd:double"&gt;18577.09&lt;/D&gt;&lt;/FQL&gt;&lt;FQL&gt;&lt;Q&gt;180458^P_PRICE_HIGH(5/29/12,5/29/12-14D,,,,"PRICE","INTRA")&lt;/Q&gt;&lt;R&gt;1&lt;/R&gt;&lt;C&gt;1&lt;/C&gt;&lt;D xsi:type="xsd:double"&gt;20375.04&lt;/D&gt;&lt;/FQL&gt;&lt;FQL&gt;&lt;Q&gt;180458^P_PRICE_LOW(5/29/12,5/29/12-14D,,,,"PRICE","INTRA")&lt;/Q&gt;&lt;R&gt;1&lt;/R&gt;&lt;C&gt;1&lt;/C&gt;&lt;D xsi:type="xsd:double"&gt;18577.09&lt;/D&gt;&lt;/FQL&gt;&lt;FQL&gt;&lt;Q&gt;180458^P_PRICE_HIGH(5/30/12,5/30/12-14D,,,,"PRICE","INTRA")&lt;/Q&gt;&lt;R&gt;1&lt;/R&gt;&lt;C&gt;1&lt;/C&gt;&lt;D xsi:type="xsd:double"&gt;20375.04&lt;/D&gt;&lt;/FQL&gt;&lt;FQL&gt;&lt;Q&gt;180458^P_PRICE_LOW(5/30/12,5/30/12-14D,,,,"PRICE","INTRA")&lt;/Q&gt;&lt;R&gt;1&lt;/R&gt;&lt;C&gt;1&lt;/C&gt;&lt;D xsi:type="xsd:double"&gt;18577.09&lt;/D&gt;&lt;/FQL&gt;&lt;FQL&gt;&lt;Q&gt;180458^P_PRICE_HIGH(5/31/12,5/31/12-14D,,,,"PRICE","INTRA")&lt;/Q&gt;&lt;R&gt;1&lt;/R&gt;&lt;C&gt;1&lt;/C&gt;&lt;D xsi:type="xsd:double"&gt;20083.27&lt;/D&gt;&lt;/FQL&gt;&lt;FQL&gt;&lt;Q&gt;180458^P_PRICE_LOW(5/31/12,5/31/12-14D,,,,"PRICE","INTRA")&lt;/Q&gt;&lt;R&gt;1&lt;/R&gt;&lt;C&gt;1&lt;/C&gt;&lt;D xsi:type="xsd:double"&gt;18378.14&lt;/D&gt;&lt;/FQL&gt;&lt;FQL&gt;&lt;Q&gt;180458^P_PRICE_HIGH(6/01/12,6/01/12-14D,,,,"PRICE","INTRA")&lt;/Q&gt;&lt;R&gt;1&lt;/R&gt;&lt;C&gt;1&lt;/C&gt;&lt;D xsi:type="xsd:double"&gt;20044.69&lt;/D&gt;&lt;/FQL&gt;&lt;FQL&gt;&lt;Q&gt;180458^P_PRICE_LOW(6/01/12,6/01/12-14D,,,,"PRICE","INTRA")&lt;/Q&gt;&lt;R&gt;1&lt;/R&gt;&lt;C&gt;1&lt;/C&gt;&lt;D xsi:type="xsd:double"&gt;18378.14&lt;/D&gt;&lt;/FQL&gt;&lt;FQL&gt;&lt;Q&gt;180458^P_PRICE_HIGH(6/04/12,6/04/12-14D,,,,"PRICE","INTRA")&lt;/Q&gt;&lt;R&gt;1&lt;/R&gt;&lt;C&gt;1&lt;/C&gt;&lt;D xsi:type="xsd:double"&gt;19923.19&lt;/D&gt;&lt;/FQL&gt;&lt;FQL&gt;&lt;Q&gt;180458^P_PRICE_LOW(6/04/12,6/04/12-14D,,,,"PRICE","INTRA")&lt;/Q&gt;&lt;R&gt;1&lt;/R&gt;&lt;C&gt;1&lt;/C&gt;&lt;D xsi:type="xsd:double"&gt;18056.4&lt;/D&gt;&lt;/FQL&gt;&lt;FQL&gt;&lt;Q&gt;180458^P_PRICE_HIGH(6/05/12,6/05/12-14D,,,,"PRICE","INTRA")&lt;/Q&gt;&lt;R&gt;1&lt;/R&gt;&lt;C&gt;1&lt;/C&gt;&lt;D xsi:type="xsd:double"&gt;19655.34&lt;/D&gt;&lt;/FQL&gt;&lt;FQL&gt;&lt;Q&gt;180458^P_PRICE_LOW(6/05/12,6/05/12-14D,,,,"PRICE","INTRA")&lt;/Q&gt;&lt;R&gt;1&lt;/R&gt;&lt;C&gt;1&lt;/C&gt;&lt;D xsi:type="xsd:double"&gt;18056.4&lt;/D&gt;&lt;/FQL&gt;&lt;FQL&gt;&lt;Q&gt;180458^P_PRICE_HIGH(6/06/12,6/06/12-14D,,,,"PRICE","INTRA")&lt;/Q&gt;&lt;R&gt;1&lt;/R&gt;&lt;C&gt;1&lt;/C&gt;&lt;D xsi:type="xsd:double"&gt;19452.3&lt;/D&gt;&lt;/FQL&gt;&lt;FQL&gt;&lt;Q&gt;180458^P_PRICE_LOW(6/06/12,6/06/12-14D,,,,"PRICE","INTRA")&lt;/Q&gt;&lt;R&gt;1&lt;/R&gt;&lt;C&gt;1&lt;/C&gt;&lt;D xsi:type="xsd:double"&gt;18056.4&lt;/D&gt;&lt;/FQL&gt;&lt;FQL&gt;&lt;Q&gt;180458^P_PRICE_HIGH(6/07/12,6/07/12-14D,,,,"PRICE","INTRA")&lt;/Q&gt;&lt;R&gt;1&lt;/R&gt;&lt;C&gt;1&lt;/C&gt;&lt;D xsi:type="xsd:double"&gt;19182.66&lt;/D&gt;&lt;/FQL&gt;&lt;FQL&gt;&lt;Q&gt;180458^P_PRICE_LOW(6/07/12,6/07/12-14D,,,,"PRICE","INTRA")&lt;/Q&gt;&lt;R&gt;1&lt;/R&gt;&lt;C&gt;1&lt;/C&gt;&lt;D xsi:type="xsd:double"&gt;18056.4&lt;/D&gt;&lt;/FQL&gt;&lt;FQL&gt;&lt;Q&gt;180458^P_PRICE_HIGH(6/08/12,6/08/12-14D,,,,"PRICE","INTRA")&lt;/Q&gt;&lt;R&gt;1&lt;/R&gt;&lt;C&gt;1&lt;/C&gt;&lt;D xsi:type="xsd:double"&gt;19182.66&lt;/D&gt;&lt;/FQL&gt;&lt;FQL&gt;&lt;Q&gt;180458^P_PRICE_LOW(6/08/12,6/08/12-14D,,,,"PRICE","INTRA")&lt;/Q&gt;&lt;R&gt;1&lt;/R&gt;&lt;C&gt;1&lt;/C&gt;&lt;D xsi:type="xsd:double"&gt;18056.4&lt;/D&gt;&lt;/FQL&gt;&lt;FQL&gt;&lt;Q&gt;180458^P_PRICE_HIGH(6/11/12,6/11/12-14D,,,,"PRICE","INTRA")&lt;/Q&gt;&lt;R&gt;1&lt;/R&gt;&lt;C&gt;1&lt;/C&gt;&lt;D xsi:type="xsd:double"&gt;19182.66&lt;/D&gt;&lt;/FQL&gt;&lt;FQL&gt;&lt;Q&gt;180458^P_PRICE_LOW(6/11/12,6/11/12-14D,,,,"PRICE","INTRA")&lt;/Q&gt;&lt;R&gt;1&lt;/R&gt;&lt;C&gt;1&lt;/C&gt;&lt;D xsi:type="xsd:double"&gt;18056.4&lt;/D&gt;&lt;/FQL&gt;&lt;FQL&gt;&lt;Q&gt;180458^P_PRICE_HIGH(6/12/12,6/12/12-14D,,,,"PRICE","INTRA")&lt;/Q&gt;&lt;R&gt;1&lt;/R&gt;&lt;C&gt;1&lt;/C&gt;&lt;D xsi:type="xsd:double"&gt;19058.47&lt;/D&gt;&lt;/FQL&gt;&lt;FQL&gt;&lt;Q&gt;180458^P_PRICE_LOW(6/12/12,6/12/12-14D,,,,"PRICE","INTRA")&lt;/Q&gt;&lt;R&gt;1&lt;/R&gt;&lt;C&gt;1&lt;/C&gt;&lt;D xsi:type="xsd:double"&gt;18056.4&lt;/D&gt;&lt;/FQL&gt;&lt;FQL&gt;&lt;Q&gt;180458^P_PRICE_HIGH(6/13/12,6/13/12-14D,,,,"PRICE","INTRA")&lt;/Q&gt;&lt;R&gt;1&lt;/R&gt;&lt;C&gt;1&lt;/C&gt;&lt;D xsi:type="xsd:double"&gt;19058.47&lt;/D&gt;&lt;/FQL&gt;&lt;FQL&gt;&lt;Q&gt;180458^P_PRICE_LOW(6/13/12,6/13/12-14D,,,,"PRICE","INTRA")&lt;/Q&gt;&lt;R&gt;1&lt;/R&gt;&lt;C&gt;1&lt;/C&gt;&lt;D xsi:type="xsd:double"&gt;18056.4&lt;/D&gt;&lt;/FQL&gt;&lt;FQL&gt;&lt;Q&gt;180458^P_PRICE_HIGH(6/14/12,6/14/12-14D,,,,"PRICE","INTRA")&lt;/Q&gt;&lt;R&gt;1&lt;/R&gt;&lt;C&gt;1&lt;/C&gt;&lt;D xsi:type="xsd:double"&gt;19058.47&lt;/D&gt;&lt;/FQL&gt;&lt;FQL&gt;&lt;Q&gt;180458^P_PRICE_LOW(6/14/12,6/14/12-14D,,,,"PRICE","INTRA")&lt;/Q&gt;&lt;R&gt;1&lt;/R&gt;&lt;C&gt;1&lt;/C&gt;&lt;D xsi:type="xsd:double"&gt;18056.4&lt;/D&gt;&lt;/FQL&gt;&lt;FQL&gt;&lt;Q&gt;180458^P_PRICE_HIGH(6/15/12,6/15/12-14D,,,,"PRICE","INTRA")&lt;/Q&gt;&lt;R&gt;1&lt;/R&gt;&lt;C&gt;1&lt;/C&gt;&lt;D xsi:type="xsd:double"&gt;19254.56&lt;/D&gt;&lt;/FQL&gt;&lt;FQL&gt;&lt;Q&gt;180458^P_PRICE_LOW(6/15/12,6/15/12-14D,,,,"PRICE","INTRA")&lt;/Q&gt;&lt;R&gt;1&lt;/R&gt;&lt;C&gt;1&lt;/C&gt;&lt;D xsi:type="xsd:double"&gt;18056.4&lt;/D&gt;&lt;/FQL&gt;&lt;FQL&gt;&lt;Q&gt;180458^P_PRICE_HIGH(6/18/12,6/18/12-14D,,,,"PRICE","INTRA")&lt;/Q&gt;&lt;R&gt;1&lt;/R&gt;&lt;C&gt;1&lt;/C&gt;&lt;D xsi:type="xsd:double"&gt;19578.13&lt;/D&gt;&lt;/FQL&gt;&lt;FQL&gt;&lt;Q&gt;180458^P_PRICE_LOW(6/18/12,6/18/12-14D,,,,"PRICE","INTRA")&lt;/Q&gt;&lt;R&gt;1&lt;/R&gt;&lt;C&gt;1&lt;/C&gt;&lt;D xsi:type="xsd:double"&gt;18056.4&lt;/D&gt;&lt;/FQL&gt;&lt;FQL&gt;&lt;Q&gt;180458^P_PRICE_HIGH(6/19/12,6/19/12-14D,,,,"PRICE","INTRA")&lt;/Q&gt;&lt;R&gt;1&lt;/R&gt;&lt;C&gt;1&lt;/C&gt;&lt;D xsi:type="xsd:double"&gt;19578.13&lt;/D&gt;&lt;/FQL&gt;&lt;FQL&gt;&lt;Q&gt;180458^P_PRICE_LOW(6/19/12,6/19/12-14D,,,,"PRICE","INTRA")&lt;/Q&gt;&lt;R&gt;1&lt;/R&gt;&lt;C&gt;1&lt;/C&gt;&lt;D xsi:type="xsd:double"&gt;18056.4&lt;/D&gt;&lt;/FQL&gt;&lt;FQL&gt;&lt;Q&gt;180458^P_PRICE_HIGH(6/20/12,6/20/12-14D,,,,"PRICE","INTRA")&lt;/Q&gt;&lt;R&gt;1&lt;/R&gt;&lt;C&gt;1&lt;/C&gt;&lt;D xsi:type="xsd:double"&gt;19578.82&lt;/D&gt;&lt;/FQL&gt;&lt;FQL&gt;&lt;Q&gt;180458^P_PRICE_LOW(6/20/12,6/20/12-14D,,,,"PRICE","INTRA")&lt;/Q&gt;&lt;R&gt;1&lt;/R&gt;&lt;C&gt;1&lt;/C&gt;&lt;D xsi:type="xsd:double"&gt;18056.4&lt;/D&gt;&lt;/FQL&gt;&lt;FQL&gt;&lt;Q&gt;180458^P_PRICE_HIGH(6/21/12,6/21/12-14D,,,,"PRICE","INTRA")&lt;/Q&gt;&lt;R&gt;1&lt;/R&gt;&lt;C&gt;1&lt;/C&gt;&lt;D xsi:type="xsd:double"&gt;19578.82&lt;/D&gt;&lt;/FQL&gt;&lt;FQL&gt;&lt;Q&gt;180458^P_PRICE_LOW(6/21/12,6/21/12-14D,,,,"PRICE","INTRA")&lt;/Q&gt;&lt;R&gt;1&lt;/R&gt;&lt;C&gt;1&lt;/C&gt;&lt;D xsi:type="xsd:double"&gt;18056.4&lt;/D&gt;&lt;/FQL&gt;&lt;FQL&gt;&lt;Q&gt;180458^P_PRICE_HIGH(6/22/12,6/22/12-14D,,,,"PRICE","INTRA")&lt;/Q&gt;&lt;R&gt;1&lt;/R&gt;&lt;C&gt;1&lt;/C&gt;&lt;D xsi:type="xsd:double"&gt;19578.82&lt;/D&gt;&lt;/FQL&gt;&lt;FQL&gt;&lt;Q&gt;180458^P_PRICE_LOW(6/22/12,6/22/12-14D,,,,"PRICE","INTRA")&lt;/Q&gt;&lt;R&gt;1&lt;/R&gt;&lt;C&gt;1&lt;/C&gt;&lt;D xsi:type="xsd:double"&gt;18056.4&lt;/D&gt;&lt;/FQL&gt;&lt;FQL&gt;&lt;Q&gt;180458^P_PRICE_HIGH(6/25/12,6/25/12-14D,,,,"PRICE","INTRA")&lt;/Q&gt;&lt;R&gt;1&lt;/R&gt;&lt;C&gt;1&lt;/C&gt;&lt;D xsi:type="xsd:double"&gt;19578.82&lt;/D&gt;&lt;/FQL&gt;&lt;FQL&gt;&lt;Q&gt;180458^P_PRICE_LOW(6/25/12,6/25/12-14D,,,,"PRICE","INTRA")&lt;/Q&gt;&lt;R&gt;1&lt;/R&gt;&lt;C&gt;1&lt;/C&gt;&lt;D xsi:type="xsd:double"&gt;18223.13&lt;/D&gt;&lt;/FQL&gt;&lt;FQL&gt;&lt;Q&gt;180458^P_PRICE_HIGH(6/26/12,6/26/12-14D,,,,"PRICE","INTRA")&lt;/Q&gt;&lt;R&gt;1&lt;/R&gt;&lt;C&gt;1&lt;/C&gt;&lt;D xsi:type="xsd:double"&gt;19578.82&lt;/D&gt;&lt;/FQL&gt;&lt;FQL&gt;&lt;Q&gt;180458^P_PRICE_LOW(6/26/12,6/26/12-14D,,,,"PRICE","INTRA")&lt;/Q&gt;&lt;R&gt;1&lt;/R&gt;&lt;C&gt;1&lt;/C&gt;&lt;D xsi:type="xsd:double"&gt;18320.61&lt;/D&gt;&lt;/FQL&gt;&lt;FQL&gt;&lt;Q&gt;180458^P_PRICE_HIGH(6/27/12,6/27/12-14D,,,,"PRICE","INTRA")&lt;/Q&gt;&lt;R&gt;1&lt;/R&gt;&lt;C&gt;1&lt;/C&gt;&lt;D xsi:type="xsd:double"&gt;19578.82&lt;/D&gt;&lt;/FQL&gt;&lt;FQL&gt;&lt;Q&gt;180458^P_PRICE_LOW(6/27/12,6/27/12-14D,,,,"PRICE","INTRA")&lt;/Q&gt;&lt;R&gt;1&lt;/R&gt;&lt;C&gt;1&lt;/C&gt;&lt;D xsi:type="xsd:double"&gt;18461.18&lt;/D&gt;&lt;/FQL&gt;&lt;FQL&gt;&lt;Q&gt;180458^P_PRICE_HIGH(6/28/12,6/28/12-14D,,,,"PRICE","INTRA")&lt;/Q&gt;&lt;R&gt;1&lt;/R&gt;&lt;C&gt;1&lt;/C&gt;&lt;D xsi:type="xsd:double"&gt;19578.82&lt;/D&gt;&lt;/FQL&gt;&lt;FQL&gt;&lt;Q&gt;180458^P_PRICE_LOW(6/28/12,6/28/12-14D,,,,"PRICE","INTRA")&lt;/Q&gt;&lt;R&gt;1&lt;/R&gt;&lt;C&gt;1&lt;/C&gt;&lt;D xsi:type="xsd:double"&gt;18461.18&lt;/D&gt;&lt;/FQL&gt;&lt;FQL&gt;&lt;Q&gt;180458^P_PRICE_HIGH(6/29/12,6/29/12-14D,,,,"PRICE","INTRA")&lt;/Q&gt;&lt;R&gt;1&lt;/R&gt;&lt;C&gt;1&lt;/C&gt;&lt;D xsi:type="xsd:double"&gt;19578.82&lt;/D&gt;&lt;/FQL&gt;&lt;FQL&gt;&lt;Q&gt;180458^P_PRICE_LOW(6/29/12,6/29/12-14D,,,,"PRICE","INTRA")&lt;/Q&gt;&lt;R&gt;1&lt;/R&gt;&lt;C&gt;1&lt;/C&gt;&lt;D xsi:type="xsd:double"&gt;18708.26&lt;/D&gt;&lt;/FQL&gt;&lt;FQL&gt;&lt;Q&gt;180458^P_PRICE_HIGH(7/03/12,7/03/12-14D,,,,"PRICE","INTRA")&lt;/Q&gt;&lt;R&gt;1&lt;/R&gt;&lt;C&gt;1&lt;/C&gt;&lt;D xsi:type="xsd:double"&gt;19765.41&lt;/D&gt;&lt;/FQL&gt;&lt;FQL&gt;&lt;Q&gt;180458^P_PRICE_LOW(7/03/12,7/03/12-14D,,,,"PRICE","INTRA")&lt;/Q&gt;&lt;R&gt;1&lt;/R&gt;&lt;C&gt;1&lt;/C&gt;&lt;D xsi:type="xsd:double"&gt;18708.26&lt;/D&gt;&lt;/FQL&gt;&lt;FQL&gt;&lt;Q&gt;180458^P_PRICE_HIGH(7/04/12,7/04/12-14D,,,,"PRICE","INTRA")&lt;/Q&gt;&lt;R&gt;1&lt;/R&gt;&lt;C&gt;1&lt;/C&gt;&lt;D xsi:type="xsd:double"&gt;19835.13&lt;/D&gt;&lt;/FQL&gt;&lt;FQL&gt;&lt;Q&gt;180458^P_PRICE_LOW(7/04/12,7/04/12-14D,,,,"PRICE","INTRA")&lt;/Q&gt;&lt;R&gt;1&lt;/R&gt;&lt;C&gt;1&lt;/C&gt;&lt;D xsi:type="xsd:double"&gt;18795.65&lt;/D&gt;&lt;/FQL&gt;&lt;FQL&gt;&lt;Q&gt;180458^P_PRICE_HIGH(7/05/12,7/05/12-14D,,,,"PRICE","INTRA")&lt;/Q&gt;&lt;R&gt;1&lt;/R&gt;&lt;C&gt;1&lt;/C&gt;&lt;D xsi:type="xsd:double"&gt;19869.11&lt;/D&gt;&lt;/FQL&gt;&lt;FQL&gt;&lt;Q&gt;180458^P_PRICE_LOW(7/05/12,7/05/12-14D,,,,"PRICE","INTRA")&lt;/Q&gt;&lt;R&gt;1&lt;/R&gt;&lt;C&gt;1&lt;/C&gt;&lt;D xsi:type="xsd:double"&gt;18795.65&lt;/D&gt;&lt;/FQL&gt;&lt;FQL&gt;&lt;Q&gt;180458^P_PRICE_HIGH(7/06/12,7/06/12-14D,,,,"PRICE","INTRA")&lt;/Q&gt;&lt;R&gt;1&lt;/R&gt;&lt;C&gt;1&lt;/C&gt;&lt;D xsi:type="xsd:double"&gt;19869.11&lt;/D&gt;&lt;/FQL&gt;&lt;FQL&gt;&lt;Q&gt;180458^P_PRICE_LOW(7/06/12,7/06/12-14D,</t>
        </r>
      </text>
    </comment>
    <comment ref="A93" authorId="0" shapeId="0">
      <text>
        <r>
          <rPr>
            <b/>
            <sz val="9"/>
            <color indexed="81"/>
            <rFont val="Tahoma"/>
            <charset val="1"/>
          </rPr>
          <t>,,,"PRICE","INTRA")&lt;/Q&gt;&lt;R&gt;1&lt;/R&gt;&lt;C&gt;1&lt;/C&gt;&lt;D xsi:type="xsd:double"&gt;18850.47&lt;/D&gt;&lt;/FQL&gt;&lt;FQL&gt;&lt;Q&gt;180458^P_PRICE_HIGH(7/09/12,7/09/12-14D,,,,"PRICE","INTRA")&lt;/Q&gt;&lt;R&gt;1&lt;/R&gt;&lt;C&gt;1&lt;/C&gt;&lt;D xsi:type="xsd:double"&gt;19869.11&lt;/D&gt;&lt;/FQL&gt;&lt;FQL&gt;&lt;Q&gt;180458^P_PRICE_LOW(7/09/12,7/09/12-14D,,,,"PRICE","INTRA")&lt;/Q&gt;&lt;R&gt;1&lt;/R&gt;&lt;C&gt;1&lt;/C&gt;&lt;D xsi:type="xsd:double"&gt;18850.47&lt;/D&gt;&lt;/FQL&gt;&lt;FQL&gt;&lt;Q&gt;180458^P_PRICE_HIGH(7/10/12,7/10/12-14D,,,,"PRICE","INTRA")&lt;/Q&gt;&lt;R&gt;1&lt;/R&gt;&lt;C&gt;1&lt;/C&gt;&lt;D xsi:type="xsd:double"&gt;19869.11&lt;/D&gt;&lt;/FQL&gt;&lt;FQL&gt;&lt;Q&gt;180458^P_PRICE_LOW(7/10/12,7/10/12-14D,,,,"PRICE","INTRA")&lt;/Q&gt;&lt;R&gt;1&lt;/R&gt;&lt;C&gt;1&lt;/C&gt;&lt;D xsi:type="xsd:double"&gt;18850.47&lt;/D&gt;&lt;/FQL&gt;&lt;FQL&gt;&lt;Q&gt;180458^P_PRICE_HIGH(7/11/12,7/11/12-14D,,,,"PRICE","INTRA")&lt;/Q&gt;&lt;R&gt;1&lt;/R&gt;&lt;C&gt;1&lt;/C&gt;&lt;D xsi:type="xsd:double"&gt;19869.11&lt;/D&gt;&lt;/FQL&gt;&lt;FQL&gt;&lt;Q&gt;180458^P_PRICE_LOW(7/11/12,7/11/12-14D,,,,"PRICE","INTRA")&lt;/Q&gt;&lt;R&gt;1&lt;/R&gt;&lt;C&gt;1&lt;/C&gt;&lt;D xsi:type="xsd:double"&gt;18850.47&lt;/D&gt;&lt;/FQL&gt;&lt;FQL&gt;&lt;Q&gt;180458^P_PRICE_HIGH(7/12/12,7/12/12-14D,,,,"PRICE","INTRA")&lt;/Q&gt;&lt;R&gt;1&lt;/R&gt;&lt;C&gt;1&lt;/C&gt;&lt;D xsi:type="xsd:double"&gt;19869.11&lt;/D&gt;&lt;/FQL&gt;&lt;FQL&gt;&lt;Q&gt;180458^P_PRICE_LOW(7/12/12,7/12/12-14D,,,,"PRICE","INTRA")&lt;/Q&gt;&lt;R&gt;1&lt;/R&gt;&lt;C&gt;1&lt;/C&gt;&lt;D xsi:type="xsd:double"&gt;18850.47&lt;/D&gt;&lt;/FQL&gt;&lt;FQL&gt;&lt;Q&gt;180458^P_PRICE_HIGH(7/13/12,7/13/12-14D,,,,"PRICE","INTRA")&lt;/Q&gt;&lt;R&gt;1&lt;/R&gt;&lt;C&gt;1&lt;/C&gt;&lt;D xsi:type="xsd:double"&gt;19869.11&lt;/D&gt;&lt;/FQL&gt;&lt;FQL&gt;&lt;Q&gt;180458^P_PRICE_LOW(7/13/12,7/13/12-14D,,,,"PRICE","INTRA")&lt;/Q&gt;&lt;R&gt;1&lt;/R&gt;&lt;C&gt;1&lt;/C&gt;&lt;D xsi:type="xsd:double"&gt;18850.47&lt;/D&gt;&lt;/FQL&gt;&lt;FQL&gt;&lt;Q&gt;180458^P_PRICE_HIGH(7/16/12,7/16/12-14D,,,,"PRICE","INTRA")&lt;/Q&gt;&lt;R&gt;1&lt;/R&gt;&lt;C&gt;1&lt;/C&gt;&lt;D xsi:type="xsd:double"&gt;19869.11&lt;/D&gt;&lt;/FQL&gt;&lt;FQL&gt;&lt;Q&gt;180458^P_PRICE_LOW(7/16/12,7/16/12-14D,,,,"PRICE","INTRA")&lt;/Q&gt;&lt;R&gt;1&lt;/R&gt;&lt;C&gt;1&lt;/C&gt;&lt;D xsi:type="xsd:double"&gt;18850.47&lt;/D&gt;&lt;/FQL&gt;&lt;FQL&gt;&lt;Q&gt;180458^P_PRICE_HIGH(7/17/12,7/17/12-14D,,,,"PRICE","INTRA")&lt;/Q&gt;&lt;R&gt;1&lt;/R&gt;&lt;C&gt;1&lt;/C&gt;&lt;D xsi:type="xsd:double"&gt;19869.11&lt;/D&gt;&lt;/FQL&gt;&lt;FQL&gt;&lt;Q&gt;180458^P_PRICE_LOW(7/17/12,7/17/12-14D,,,,"PRICE","INTRA")&lt;/Q&gt;&lt;R&gt;1&lt;/R&gt;&lt;C&gt;1&lt;/C&gt;&lt;D xsi:type="xsd:double"&gt;18850.47&lt;/D&gt;&lt;/FQL&gt;&lt;FQL&gt;&lt;Q&gt;180458^P_PRICE_HIGH(7/18/12,7/18/12-14D,,,,"PRICE","INTRA")&lt;/Q&gt;&lt;R&gt;1&lt;/R&gt;&lt;C&gt;1&lt;/C&gt;&lt;D xsi:type="xsd:double"&gt;19869.11&lt;/D&gt;&lt;/FQL&gt;&lt;FQL&gt;&lt;Q&gt;180458^P_PRICE_LOW(7/18/12,7/18/12-14D,,,,"PRICE","INTRA")&lt;/Q&gt;&lt;R&gt;1&lt;/R&gt;&lt;C&gt;1&lt;/C&gt;&lt;D xsi:type="xsd:double"&gt;18942&lt;/D&gt;&lt;/FQL&gt;&lt;FQL&gt;&lt;Q&gt;180458^P_PRICE_HIGH(7/19/12,7/19/12-14D,,,,"PRICE","INTRA")&lt;/Q&gt;&lt;R&gt;1&lt;/R&gt;&lt;C&gt;1&lt;/C&gt;&lt;D xsi:type="xsd:double"&gt;19869.11&lt;/D&gt;&lt;/FQL&gt;&lt;FQL&gt;&lt;Q&gt;180458^P_PRICE_LOW(7/19/12,7/19/12-14D,,,,"PRICE","INTRA")&lt;/Q&gt;&lt;R&gt;1&lt;/R&gt;&lt;C&gt;1&lt;/C&gt;&lt;D xsi:type="xsd:double"&gt;18991.1&lt;/D&gt;&lt;/FQL&gt;&lt;FQL&gt;&lt;Q&gt;180458^P_PRICE_HIGH(7/20/12,7/20/12-14D,,,,"PRICE","INTRA")&lt;/Q&gt;&lt;R&gt;1&lt;/R&gt;&lt;C&gt;1&lt;/C&gt;&lt;D xsi:type="xsd:double"&gt;19869.11&lt;/D&gt;&lt;/FQL&gt;&lt;FQL&gt;&lt;Q&gt;180458^P_PRICE_LOW(7/20/12,7/20/12-14D,,,,"PRICE","INTRA")&lt;/Q&gt;&lt;R&gt;1&lt;/R&gt;&lt;C&gt;1&lt;/C&gt;&lt;D xsi:type="xsd:double"&gt;18991.1&lt;/D&gt;&lt;/FQL&gt;&lt;FQL&gt;&lt;Q&gt;180458^P_PRICE_HIGH(7/23/12,7/23/12-14D,,,,"PRICE","INTRA")&lt;/Q&gt;&lt;R&gt;1&lt;/R&gt;&lt;C&gt;1&lt;/C&gt;&lt;D xsi:type="xsd:double"&gt;19869.11&lt;/D&gt;&lt;/FQL&gt;&lt;FQL&gt;&lt;Q&gt;180458^P_PRICE_LOW(7/23/12,7/23/12-14D,,,,"PRICE","INTRA")&lt;/Q&gt;&lt;R&gt;1&lt;/R&gt;&lt;C&gt;1&lt;/C&gt;&lt;D xsi:type="xsd:double"&gt;18986.2&lt;/D&gt;&lt;/FQL&gt;&lt;FQL&gt;&lt;Q&gt;180458^P_PRICE_HIGH(7/24/12,7/24/12-14D,,,,"PRICE","INTRA")&lt;/Q&gt;&lt;R&gt;1&lt;/R&gt;&lt;C&gt;1&lt;/C&gt;&lt;D xsi:type="xsd:double"&gt;19869.11&lt;/D&gt;&lt;/FQL&gt;&lt;FQL&gt;&lt;Q&gt;180458^P_PRICE_LOW(7/24/12,7/24/12-14D,,,,"PRICE","INTRA")&lt;/Q&gt;&lt;R&gt;1&lt;/R&gt;&lt;C&gt;1&lt;/C&gt;&lt;D xsi:type="xsd:double"&gt;18854.32&lt;/D&gt;&lt;/FQL&gt;&lt;FQL&gt;&lt;Q&gt;180458^P_PRICE_HIGH(7/25/12,7/25/12-14D,,,,"PRICE","INTRA")&lt;/Q&gt;&lt;R&gt;1&lt;/R&gt;&lt;C&gt;1&lt;/C&gt;&lt;D xsi:type="xsd:double"&gt;19869.11&lt;/D&gt;&lt;/FQL&gt;&lt;FQL&gt;&lt;Q&gt;180458^P_PRICE_LOW(7/25/12,7/25/12-14D,,,,"PRICE","INTRA")&lt;/Q&gt;&lt;R&gt;1&lt;/R&gt;&lt;C&gt;1&lt;/C&gt;&lt;D xsi:type="xsd:double"&gt;18710.59&lt;/D&gt;&lt;/FQL&gt;&lt;FQL&gt;&lt;Q&gt;180458^P_PRICE_HIGH(7/26/12,7/26/12-14D,,,,"PRICE","INTRA")&lt;/Q&gt;&lt;R&gt;1&lt;/R&gt;&lt;C&gt;1&lt;/C&gt;&lt;D xsi:type="xsd:double"&gt;19839.12&lt;/D&gt;&lt;/FQL&gt;&lt;FQL&gt;&lt;Q&gt;180458^P_PRICE_LOW(7/26/12,7/26/12-14D,,,,"PRICE","INTRA")&lt;/Q&gt;&lt;R&gt;1&lt;/R&gt;&lt;C&gt;1&lt;/C&gt;&lt;D xsi:type="xsd:double"&gt;18710.59&lt;/D&gt;&lt;/FQL&gt;&lt;FQL&gt;&lt;Q&gt;180458^P_PRICE_HIGH(7/27/12,7/27/12-14D,,,,"PRICE","INTRA")&lt;/Q&gt;&lt;R&gt;1&lt;/R&gt;&lt;C&gt;1&lt;/C&gt;&lt;D xsi:type="xsd:double"&gt;19737.92&lt;/D&gt;&lt;/FQL&gt;&lt;FQL&gt;&lt;Q&gt;180458^P_PRICE_LOW(7/27/12,7/27/12-14D,,,,"PRICE","INTRA")&lt;/Q&gt;&lt;R&gt;1&lt;/R&gt;&lt;C&gt;1&lt;/C&gt;&lt;D xsi:type="xsd:double"&gt;18710.59&lt;/D&gt;&lt;/FQL&gt;&lt;FQL&gt;&lt;Q&gt;180458^P_PRICE_HIGH(7/30/12,7/30/12-14D,,,,"PRICE","INTRA")&lt;/Q&gt;&lt;R&gt;1&lt;/R&gt;&lt;C&gt;1&lt;/C&gt;&lt;D xsi:type="xsd:double"&gt;19656.11&lt;/D&gt;&lt;/FQL&gt;&lt;FQL&gt;&lt;Q&gt;180458^P_PRICE_LOW(7/30/12,7/30/12-14D,,,,"PRICE","INTRA")&lt;/Q&gt;&lt;R&gt;1&lt;/R&gt;&lt;C&gt;1&lt;/C&gt;&lt;D xsi:type="xsd:double"&gt;18710.59&lt;/D&gt;&lt;/FQL&gt;&lt;FQL&gt;&lt;Q&gt;180458^P_PRICE_HIGH(7/31/12,7/31/12-14D,,,,"PRICE","INTRA")&lt;/Q&gt;&lt;R&gt;1&lt;/R&gt;&lt;C&gt;1&lt;/C&gt;&lt;D xsi:type="xsd:double"&gt;19840.16&lt;/D&gt;&lt;/FQL&gt;&lt;FQL&gt;&lt;Q&gt;180458^P_PRICE_LOW(7/31/12,7/31/12-14D,,,,"PRICE","INTRA")&lt;/Q&gt;&lt;R&gt;1&lt;/R&gt;&lt;C&gt;1&lt;/C&gt;&lt;D xsi:type="xsd:double"&gt;18710.59&lt;/D&gt;&lt;/FQL&gt;&lt;FQL&gt;&lt;Q&gt;180458^P_PRICE_HIGH(8/01/12,8/01/12-14D,,,,"PRICE","INTRA")&lt;/Q&gt;&lt;R&gt;1&lt;/R&gt;&lt;C&gt;1&lt;/C&gt;&lt;D xsi:type="xsd:double"&gt;19898.92&lt;/D&gt;&lt;/FQL&gt;&lt;FQL&gt;&lt;Q&gt;180458^P_PRICE_LOW(8/01/12,8/01/12-14D,,,,"PRICE","INTRA")&lt;/Q&gt;&lt;R&gt;1&lt;/R&gt;&lt;C&gt;1&lt;/C&gt;&lt;D xsi:type="xsd:double"&gt;18710.59&lt;/D&gt;&lt;/FQL&gt;&lt;FQL&gt;&lt;Q&gt;180458^P_PRICE_HIGH(8/02/12,8/02/12-14D,,,,"PRICE","INTRA")&lt;/Q&gt;&lt;R&gt;1&lt;/R&gt;&lt;C&gt;1&lt;/C&gt;&lt;D xsi:type="xsd:double"&gt;19898.92&lt;/D&gt;&lt;/FQL&gt;&lt;FQL&gt;&lt;Q&gt;180458^P_PRICE_LOW(8/02/12,8/02/12-14D,,,,"PRICE","INTRA")&lt;/Q&gt;&lt;R&gt;1&lt;/R&gt;&lt;C&gt;1&lt;/C&gt;&lt;D xsi:type="xsd:double"&gt;18710.59&lt;/D&gt;&lt;/FQL&gt;&lt;FQL&gt;&lt;Q&gt;180458^P_PRICE_HIGH(8/03/12,8/03/12-14D,,,,"PRICE","INTRA")&lt;/Q&gt;&lt;R&gt;1&lt;/R&gt;&lt;C&gt;1&lt;/C&gt;&lt;D xsi:type="xsd:double"&gt;19898.92&lt;/D&gt;&lt;/FQL&gt;&lt;FQL&gt;&lt;Q&gt;180458^P_PRICE_LOW(8/03/12,8/03/12-14D,,,,"PRICE","INTRA")&lt;/Q&gt;&lt;R&gt;1&lt;/R&gt;&lt;C&gt;1&lt;/C&gt;&lt;D xsi:type="xsd:double"&gt;18710.59&lt;/D&gt;&lt;/FQL&gt;&lt;FQL&gt;&lt;Q&gt;180458^P_PRICE_HIGH(8/06/12,8/06/12-14D,,,,"PRICE","INTRA")&lt;/Q&gt;&lt;R&gt;1&lt;/R&gt;&lt;C&gt;1&lt;/C&gt;&lt;D xsi:type="xsd:double"&gt;20091.3&lt;/D&gt;&lt;/FQL&gt;&lt;FQL&gt;&lt;Q&gt;180458^P_PRICE_LOW(8/06/12,8/06/12-14D,,,,"PRICE","INTRA")&lt;/Q&gt;&lt;R&gt;1&lt;/R&gt;&lt;C&gt;1&lt;/C&gt;&lt;D xsi:type="xsd:double"&gt;18710.59&lt;/D&gt;&lt;/FQL&gt;&lt;FQL&gt;&lt;Q&gt;180458^P_PRICE_HIGH(8/07/12,8/07/12-14D,,,,"PRICE","INTRA")&lt;/Q&gt;&lt;R&gt;1&lt;/R&gt;&lt;C&gt;1&lt;/C&gt;&lt;D xsi:type="xsd:double"&gt;20117.12&lt;/D&gt;&lt;/FQL&gt;&lt;FQL&gt;&lt;Q&gt;180458^P_PRICE_LOW(8/07/12,8/07/12-14D,,,,"PRICE","INTRA")&lt;/Q&gt;&lt;R&gt;1&lt;/R&gt;&lt;C&gt;1&lt;/C&gt;&lt;D xsi:type="xsd:double"&gt;18710.59&lt;/D&gt;&lt;/FQL&gt;&lt;FQL&gt;&lt;Q&gt;180458^P_PRICE_HIGH(8/08/12,8/08/12-14D,,,,"PRICE","INTRA")&lt;/Q&gt;&lt;R&gt;1&lt;/R&gt;&lt;C&gt;1&lt;/C&gt;&lt;D xsi:type="xsd:double"&gt;20188.88&lt;/D&gt;&lt;/FQL&gt;&lt;FQL&gt;&lt;Q&gt;180458^P_PRICE_LOW(8/08/12,8/08/12-14D,,,,"PRICE","INTRA")&lt;/Q&gt;&lt;R&gt;1&lt;/R&gt;&lt;C&gt;1&lt;/C&gt;&lt;D xsi:type="xsd:double"&gt;18710.59&lt;/D&gt;&lt;/FQL&gt;&lt;FQL&gt;&lt;Q&gt;180458^P_PRICE_HIGH(8/09/12,8/09/12-14D,,,,"PRICE","INTRA")&lt;/Q&gt;&lt;R&gt;1&lt;/R&gt;&lt;C&gt;1&lt;/C&gt;&lt;D xsi:type="xsd:double"&gt;20300.03&lt;/D&gt;&lt;/FQL&gt;&lt;FQL&gt;&lt;Q&gt;180458^P_PRICE_LOW(8/09/12,8/09/12-14D,,,,"PRICE","INTRA")&lt;/Q&gt;&lt;R&gt;1&lt;/R&gt;&lt;C&gt;1&lt;/C&gt;&lt;D xsi:type="xsd:double"&gt;18710.59&lt;/D&gt;&lt;/FQL&gt;&lt;FQL&gt;&lt;Q&gt;180458^P_PRICE_HIGH(8/10/12,8/10/12-14D,,,,"PRICE","INTRA")&lt;/Q&gt;&lt;R&gt;1&lt;/R&gt;&lt;C&gt;1&lt;/C&gt;&lt;D xsi:type="xsd:double"&gt;20300.03&lt;/D&gt;&lt;/FQL&gt;&lt;FQL&gt;&lt;Q&gt;180458^P_PRICE_LOW(8/10/12,8/10/12-14D,,,,"PRICE","INTRA")&lt;/Q&gt;&lt;R&gt;1&lt;/R&gt;&lt;C&gt;1&lt;/C&gt;&lt;D xsi:type="xsd:double"&gt;18710.59&lt;/D&gt;&lt;/FQL&gt;&lt;FQL&gt;&lt;Q&gt;180458^P_PRICE_HIGH(8/13/12,8/13/12-14D,,,,"PRICE","INTRA")&lt;/Q&gt;&lt;R&gt;1&lt;/R&gt;&lt;C&gt;1&lt;/C&gt;&lt;D xsi:type="xsd:double"&gt;20300.03&lt;/D&gt;&lt;/FQL&gt;&lt;FQL&gt;&lt;Q&gt;180458^P_PRICE_LOW(8/13/12,8/13/12-14D,,,,"PRICE","INTRA")&lt;/Q&gt;&lt;R&gt;1&lt;/R&gt;&lt;C&gt;1&lt;/C&gt;&lt;D xsi:type="xsd:double"&gt;18710.59&lt;/D&gt;&lt;/FQL&gt;&lt;FQL&gt;&lt;Q&gt;180458^P_PRICE_HIGH(8/14/12,8/14/12-14D,,,,"PRICE","INTRA")&lt;/Q&gt;&lt;R&gt;1&lt;/R&gt;&lt;C&gt;1&lt;/C&gt;&lt;D xsi:type="xsd:double"&gt;20300.03&lt;/D&gt;&lt;/FQL&gt;&lt;FQL&gt;&lt;Q&gt;180458^P_PRICE_LOW(8/14/12,8/14/12-14D,,,,"PRICE","INTRA")&lt;/Q&gt;&lt;R&gt;1&lt;/R&gt;&lt;C&gt;1&lt;/C&gt;&lt;D xsi:type="xsd:double"&gt;18710.59&lt;/D&gt;&lt;/FQL&gt;&lt;FQL&gt;&lt;Q&gt;180458^P_PRICE_HIGH(8/15/12,8/15/12-14D,,,,"PRICE","INTRA")&lt;/Q&gt;&lt;R&gt;1&lt;/R&gt;&lt;C&gt;1&lt;/C&gt;&lt;D xsi:type="xsd:double"&gt;20300.03&lt;/D&gt;&lt;/FQL&gt;&lt;FQL&gt;&lt;Q&gt;180458^P_PRICE_LOW(8/15/12,8/15/12-14D,,,,"PRICE","INTRA")&lt;/Q&gt;&lt;R&gt;1&lt;/R&gt;&lt;C&gt;1&lt;/C&gt;&lt;D xsi:type="xsd:double"&gt;18793.15&lt;/D&gt;&lt;/FQL&gt;&lt;FQL&gt;&lt;Q&gt;180458^P_PRICE_HIGH(8/16/12,8/16/12-14D,,,,"PRICE","INTRA")&lt;/Q&gt;&lt;R&gt;1&lt;/R&gt;&lt;C&gt;1&lt;/C&gt;&lt;D xsi:type="xsd:double"&gt;20300.03&lt;/D&gt;&lt;/FQL&gt;&lt;FQL&gt;&lt;Q&gt;180458^P_PRICE_LOW(8/16/12,8/16/12-14D,,,,"PRICE","INTRA")&lt;/Q&gt;&lt;R&gt;1&lt;/R&gt;&lt;C&gt;1&lt;/C&gt;&lt;D xsi:type="xsd:double"&gt;19162.53&lt;/D&gt;&lt;/FQL&gt;&lt;FQL&gt;&lt;Q&gt;180458^P_PRICE_HIGH(8/17/12,8/17/12-14D,,,,"PRICE","INTRA")&lt;/Q&gt;&lt;R&gt;1&lt;/R&gt;&lt;C&gt;1&lt;/C&gt;&lt;D xsi:type="xsd:double"&gt;20300.03&lt;/D&gt;&lt;/FQL&gt;&lt;FQL&gt;&lt;Q&gt;180458^P_PRICE_LOW(8/17/12,8/17/12-14D,,,,"PRICE","INTRA")&lt;/Q&gt;&lt;R&gt;1&lt;/R&gt;&lt;C&gt;1&lt;/C&gt;&lt;D xsi:type="xsd:double"&gt;19454.33&lt;/D&gt;&lt;/FQL&gt;&lt;FQL&gt;&lt;Q&gt;180458^P_PRICE_HIGH(8/20/12,8/20/12-14D,,,,"PRICE","INTRA")&lt;/Q&gt;&lt;R&gt;1&lt;/R&gt;&lt;C&gt;1&lt;/C&gt;&lt;D xsi:type="xsd:double"&gt;20300.03&lt;/D&gt;&lt;/FQL&gt;&lt;FQL&gt;&lt;Q&gt;180458^P_PRICE_LOW(8/20/12,8/20/12-14D,,,,"PRICE","INTRA")&lt;/Q&gt;&lt;R&gt;1&lt;/R&gt;&lt;C&gt;1&lt;/C&gt;&lt;D xsi:type="xsd:double"&gt;19454.33&lt;/D&gt;&lt;/FQL&gt;&lt;FQL&gt;&lt;Q&gt;180458^P_PRICE_HIGH(8/21/12,8/21/12-14D,,,,"PRICE","INTRA")&lt;/Q&gt;&lt;R&gt;1&lt;/R&gt;&lt;C&gt;1&lt;/C&gt;&lt;D xsi:type="xsd:double"&gt;20300.03&lt;/D&gt;&lt;/FQL&gt;&lt;FQL&gt;&lt;Q&gt;180458^P_PRICE_LOW(8/21/12,8/21/12-14D,,,,"PRICE","INTRA")&lt;/Q&gt;&lt;R&gt;1&lt;/R&gt;&lt;C&gt;1&lt;/C&gt;&lt;D xsi:type="xsd:double"&gt;19454.33&lt;/D&gt;&lt;/FQL&gt;&lt;FQL&gt;&lt;Q&gt;180458^P_PRICE_HIGH(8/22/12,8/22/12-14D,,,,"PRICE","INTRA")&lt;/Q&gt;&lt;R&gt;1&lt;/R&gt;&lt;C&gt;1&lt;/C&gt;&lt;D xsi:type="xsd:double"&gt;20300.03&lt;/D&gt;&lt;/FQL&gt;&lt;FQL&gt;&lt;Q&gt;180458^P_PRICE_LOW(8/22/12,8/22/12-14D,,,,"PRICE","INTRA")&lt;/Q&gt;&lt;R&gt;1&lt;/R&gt;&lt;C&gt;1&lt;/C&gt;&lt;D xsi:type="xsd:double"&gt;19454.33&lt;/D&gt;&lt;/FQL&gt;&lt;FQL&gt;&lt;Q&gt;180458^P_PRICE_HIGH(8/23/12,8/23/12-14D,,,,"PRICE","INTRA")&lt;/Q&gt;&lt;R&gt;1&lt;/R&gt;&lt;C&gt;1&lt;/C&gt;&lt;D xsi:type="xsd:double"&gt;20300.03&lt;/D&gt;&lt;/FQL&gt;&lt;FQL&gt;&lt;Q&gt;180458^P_PRICE_LOW(8/23/12,8/23/12-14D,,,,"PRICE","INTRA")&lt;/Q&gt;&lt;R&gt;1&lt;/R&gt;&lt;C&gt;1&lt;/C&gt;&lt;D xsi:type="xsd:double"&gt;19454.33&lt;/D&gt;&lt;/FQL&gt;&lt;FQL&gt;&lt;Q&gt;180458^P_PRICE_HIGH(8/24/12,8/24/12-14D,,,,"PRICE","INTRA")&lt;/Q&gt;&lt;R&gt;1&lt;/R&gt;&lt;C&gt;1&lt;/C&gt;&lt;D xsi:type="xsd:double"&gt;20300.03&lt;/D&gt;&lt;/FQL&gt;&lt;FQL&gt;&lt;Q&gt;180458^P_PRICE_LOW(8/24/12,8/24/12-14D,,,,"PRICE","INTRA")&lt;/Q&gt;&lt;R&gt;1&lt;/R&gt;&lt;C&gt;1&lt;/C&gt;&lt;D xsi:type="xsd:double"&gt;19840.19&lt;/D&gt;&lt;/FQL&gt;&lt;FQL&gt;&lt;Q&gt;180458^P_PRICE_HIGH(8/27/12,8/27/12-14D,,,,"PRICE","INTRA")&lt;/Q&gt;&lt;R&gt;1&lt;/R&gt;&lt;C&gt;1&lt;/C&gt;&lt;D xsi:type="xsd:double"&gt;20300.03&lt;/D&gt;&lt;/FQL&gt;&lt;FQL&gt;&lt;Q&gt;180458^P_PRICE_LOW(8/27/12,8/27/12-14D,,,,"PRICE","INTRA")&lt;/Q&gt;&lt;R&gt;1&lt;/R&gt;&lt;C&gt;1&lt;/C&gt;&lt;D xsi:type="xsd:double"&gt;19769.43&lt;/D&gt;&lt;/FQL&gt;&lt;FQL&gt;&lt;Q&gt;180458^P_PRICE_HIGH(8/28/12,8/28/12-14D,,,,"PRICE","INTRA")&lt;/Q&gt;&lt;R&gt;1&lt;/R&gt;&lt;C&gt;1&lt;/C&gt;&lt;D xsi:type="xsd:double"&gt;20300.03&lt;/D&gt;&lt;/FQL&gt;&lt;FQL&gt;&lt;Q&gt;180458^P_PRICE_LOW(8/28/12,8/28/12-14D,,,,"PRICE","INTRA")&lt;/Q&gt;&lt;R&gt;1&lt;/R&gt;&lt;C&gt;1&lt;/C&gt;&lt;D xsi:type="xsd:double"&gt;19723.3&lt;/D&gt;&lt;/FQL&gt;&lt;FQL&gt;&lt;Q&gt;180458^P_PRICE_HIGH(8/29/12,8/29/12-14D,,,,"PRICE","INTRA")&lt;/Q&gt;&lt;R&gt;1&lt;/R&gt;&lt;C&gt;1&lt;/C&gt;&lt;D xsi:type="xsd:double"&gt;20300.03&lt;/D&gt;&lt;/FQL&gt;&lt;FQL&gt;&lt;Q&gt;180458^P_PRICE_LOW(8/29/12,8/29/12-14D,,,,"PRICE","INTRA")&lt;/Q&gt;&lt;R&gt;1&lt;/R&gt;&lt;C&gt;1&lt;/C&gt;&lt;D xsi:type="xsd:double"&gt;19723.3&lt;/D&gt;&lt;/FQL&gt;&lt;FQL&gt;&lt;Q&gt;180458^P_PRICE_HIGH(8/30/12,8/30/12-14D,,,,"PRICE","INTRA")&lt;/Q&gt;&lt;R&gt;1&lt;/R&gt;&lt;C&gt;1&lt;/C&gt;&lt;D xsi:type="xsd:double"&gt;20299.72&lt;/D&gt;&lt;/FQL&gt;&lt;FQL&gt;&lt;Q&gt;180458^P_PRICE_LOW(8/30/12,8/30/12-14D,,,,"PRICE","INTRA")&lt;/Q&gt;&lt;R&gt;1&lt;/R&gt;&lt;C&gt;1&lt;/C&gt;&lt;D xsi:type="xsd:double"&gt;19509.31&lt;/D&gt;&lt;/FQL&gt;&lt;FQL&gt;&lt;Q&gt;180458^P_PRICE_HIGH(8/31/12,8/31/12-14D,,,,"PRICE","INTRA")&lt;/Q&gt;&lt;R&gt;1&lt;/R&gt;&lt;C&gt;1&lt;/C&gt;&lt;D xsi:type="xsd:double"&gt;20299.72&lt;/D&gt;&lt;/FQL&gt;&lt;FQL&gt;&lt;Q&gt;180458^P_PRICE_LOW(8/31/12,8/31/12-14D,,,,"PRICE","INTRA")&lt;/Q&gt;&lt;R&gt;1&lt;/R&gt;&lt;C&gt;1&lt;/C&gt;&lt;D xsi:type="xsd:double"&gt;19450.77&lt;/D&gt;&lt;/FQL&gt;&lt;FQL&gt;&lt;Q&gt;180458^P_PRICE_HIGH(9/03/12,9/03/12-14D,,,,"PRICE","INTRA")&lt;/Q&gt;&lt;R&gt;1&lt;/R&gt;&lt;C&gt;1&lt;/C&gt;&lt;D xsi:type="xsd:double"&gt;20299.72&lt;/D&gt;&lt;/FQL&gt;&lt;FQL&gt;&lt;Q&gt;180458^P_PRICE_LOW(9/03/12,9/03/12-14D,,,,"PRICE","INTRA")&lt;/Q&gt;&lt;R&gt;1&lt;/R&gt;&lt;C&gt;1&lt;/C&gt;&lt;D xsi:type="xsd:double"&gt;19386.04&lt;/D&gt;&lt;/FQL&gt;&lt;FQL&gt;&lt;Q&gt;180458^P_PRICE_HIGH(9/04/12,9/04/12-14D,,,,"PRICE","INTRA")&lt;/Q&gt;&lt;R&gt;1&lt;/R&gt;&lt;C&gt;1&lt;/C&gt;&lt;D xsi:type="xsd:double"&gt;20151.69&lt;/D&gt;&lt;/FQL&gt;&lt;FQL&gt;&lt;Q&gt;180458^P_PRICE_LOW(9/04/12,9/04/12-14D,,,,"PRICE","INTRA")&lt;/Q&gt;&lt;R&gt;1&lt;/R&gt;&lt;C&gt;1&lt;/C&gt;&lt;D xsi:type="xsd:double"&gt;19386.04&lt;/D&gt;&lt;/FQL&gt;&lt;FQL&gt;&lt;Q&gt;180458^P_PRICE_HIGH(9/05/12,9/05/12-14D,,,,"PRICE","INTRA")&lt;/Q&gt;&lt;R&gt;1&lt;/R&gt;&lt;C&gt;1&lt;/C&gt;&lt;D xsi:type="xsd:double"&gt;20151.69&lt;/D&gt;&lt;/FQL&gt;&lt;FQL&gt;&lt;Q&gt;180458^P_PRICE_LOW(9/05/12,9/05/12-14D,,,,"PRICE","INTRA")&lt;/Q&gt;&lt;R&gt;1&lt;/R&gt;&lt;C&gt;1&lt;/C&gt;&lt;D xsi:type="xsd:double"&gt;19116.84&lt;/D&gt;&lt;/FQL&gt;&lt;FQL&gt;&lt;Q&gt;180458^P_PRICE_HIGH(9/06/12,9/06/12-14D,,,,"PRICE","INTRA")&lt;/Q&gt;&lt;R&gt;1&lt;/R&gt;&lt;C&gt;1&lt;/C&gt;&lt;D xsi:type="xsd:double"&gt;20147.39&lt;/D&gt;&lt;/FQL&gt;&lt;FQL&gt;&lt;Q&gt;180458^P_PRICE_LOW(9/06/12,9/06/12-14D,,,,"PRICE","INTRA")&lt;/Q&gt;&lt;R&gt;1&lt;/R&gt;&lt;C&gt;1&lt;/C&gt;&lt;D xsi:type="xsd:double"&gt;19076.79&lt;/D&gt;&lt;/FQL&gt;&lt;FQL&gt;&lt;Q&gt;180458^P_PRICE_HIGH(9/07/12,9/07/12-14D,,,,"PRICE","INTRA")&lt;/Q&gt;&lt;R&gt;1&lt;/R&gt;&lt;C&gt;1&lt;/C&gt;&lt;D xsi:type="xsd:double"&gt;20141.16&lt;/D&gt;&lt;/FQL&gt;&lt;FQL&gt;&lt;Q&gt;180458^P_PRICE_LOW(9/07/12,9/07/12-14D,,,,"PRICE","INTRA")&lt;/Q&gt;&lt;R&gt;1&lt;/R&gt;&lt;C&gt;1&lt;/C&gt;&lt;D xsi:type="xsd:double"&gt;19076.79&lt;/D&gt;&lt;/FQL&gt;&lt;FQL&gt;&lt;Q&gt;180458^P_PRICE_HIGH(9/10/12,9/10/12-14D,,,,"PRICE","INTRA")&lt;/Q&gt;&lt;R&gt;1&lt;/R&gt;&lt;C&gt;1&lt;/C&gt;&lt;D xsi:type="xsd:double"&gt;20141.16&lt;/D&gt;&lt;/FQL&gt;&lt;FQL&gt;&lt;Q&gt;180458^P_PRICE_LOW(9/10/12,9/10/12-14D,,,,"PRICE","INTRA")&lt;/Q&gt;&lt;R&gt;1&lt;/R&gt;&lt;C&gt;1&lt;/C&gt;&lt;D xsi:type="xsd:double"&gt;19076.79&lt;/D&gt;&lt;/FQL&gt;&lt;FQL&gt;&lt;Q&gt;180458^P_PRICE_HIGH(9/11/12,9/11/12-14D,,,,"PRICE","INTRA")&lt;/Q&gt;&lt;R&gt;1&lt;/R&gt;&lt;C&gt;1&lt;/C&gt;&lt;D xsi:type="xsd:double"&gt;20133.41&lt;/D&gt;&lt;/FQL&gt;&lt;FQL&gt;&lt;Q&gt;180458^P_PRICE_LOW(9/11/12,9/11/12-14D,,,,"PRICE","INTRA")&lt;/Q&gt;&lt;R&gt;1&lt;/R&gt;&lt;C&gt;1&lt;/C&gt;&lt;D xsi:type="xsd:double"&gt;19076.79&lt;/D&gt;&lt;/FQL&gt;&lt;FQL&gt;&lt;Q&gt;180458^P_PRICE_HIGH(9/12/12,9/12/12-14D,,,,"PRICE","INTRA")&lt;/Q&gt;&lt;R&gt;1&lt;/R&gt;&lt;C&gt;1&lt;/C&gt;&lt;D xsi:type="xsd:double"&gt;20133.41&lt;/D&gt;&lt;/FQL&gt;&lt;FQL&gt;&lt;Q&gt;180458^P_PRICE_LOW(9/12/12,9/12/12-14D,,,,"PRICE","INTRA")&lt;/Q&gt;&lt;R&gt;1&lt;/R&gt;&lt;C&gt;1&lt;/C&gt;&lt;D xsi:type="xsd:double"&gt;19076.79&lt;/D&gt;&lt;/FQL&gt;&lt;FQL&gt;&lt;Q&gt;180458^P_PRICE_HIGH(9/13/12,9/13/12-14D,,,,"PRICE","INTRA")&lt;/Q&gt;&lt;R&gt;1&lt;/R&gt;&lt;C&gt;1&lt;/C&gt;&lt;D xsi:type="xsd:double"&gt;20146.77&lt;/D&gt;&lt;/FQL&gt;&lt;FQL&gt;&lt;Q&gt;180458^P_PRICE_LOW(9/13/12,9/13/12-14D,,,,"PRICE","INTRA")&lt;/Q&gt;&lt;R&gt;1&lt;/R&gt;&lt;C&gt;1&lt;/C&gt;&lt;D xsi:type="xsd:double"&gt;19076.79&lt;/D&gt;&lt;/FQL&gt;&lt;FQL&gt;&lt;Q&gt;180458^P_PRICE_HIGH(9/14/12,9/14/12-14D,,,,"PRICE","INTRA")&lt;/Q&gt;&lt;R&gt;1&lt;/R&gt;&lt;C&gt;1&lt;/C&gt;&lt;D xsi:type="xsd:double"&gt;20648.1&lt;/D&gt;&lt;/FQL&gt;&lt;FQL&gt;&lt;Q&gt;180458^P_PRICE_LOW(9/14/12,9/14/12-14D,,,,"PRICE","INTRA")&lt;/Q&gt;&lt;R&gt;1&lt;/R&gt;&lt;C&gt;1&lt;/C&gt;&lt;D xsi:type="xsd:double"&gt;19076.79&lt;/D&gt;&lt;/FQL&gt;&lt;FQL&gt;&lt;Q&gt;180458^P_PRICE_HIGH(9/17/12,9/17/12-14D,,,,"PRICE","INTRA")&lt;/Q&gt;&lt;R&gt;1&lt;/R&gt;&lt;C&gt;1&lt;/C&gt;&lt;D xsi:type="xsd:double"&gt;20758.49&lt;/D&gt;&lt;/FQL&gt;&lt;FQL&gt;&lt;Q&gt;180458^P_PRICE_LOW(9/17/12,9/17/12-14D,,,,"PRICE","INTRA")&lt;/Q&gt;&lt;R&gt;1&lt;/R&gt;&lt;C&gt;1&lt;/C&gt;&lt;D xsi:type="xsd:double"&gt;19076.79&lt;/D&gt;&lt;/FQL&gt;&lt;FQL&gt;&lt;Q&gt;180458^P_PRICE_HIGH(9/18/12,9/18/12-14D,,,,"PRICE","INTRA")&lt;/Q&gt;&lt;R&gt;1&lt;/R&gt;&lt;C&gt;1&lt;/C&gt;&lt;D xsi:type="xsd:double"&gt;20758.49&lt;/D&gt;&lt;/FQL&gt;&lt;FQL&gt;&lt;Q&gt;180458^P_PRICE_LOW(9/18/12,9/18/12-14D,,,,"PRICE","INTRA")&lt;/Q&gt;&lt;R&gt;1&lt;/R&gt;&lt;C&gt;1&lt;/C&gt;&lt;D xsi:type="xsd:double"&gt;19076.79&lt;/D&gt;&lt;/FQL&gt;&lt;FQL&gt;&lt;Q&gt;180458^P_PRICE_HIGH(9/19/12,9/19/12-14D,,,,"PRICE","INTRA")&lt;/Q&gt;&lt;R&gt;1&lt;/R&gt;&lt;C&gt;1&lt;/C&gt;&lt;D xsi:type="xsd:double"&gt;20895.61&lt;/D&gt;&lt;/FQL&gt;&lt;FQL&gt;&lt;Q&gt;180458^P_PRICE_LOW(9/19/12,9/19/12-14D,,,,"PRICE","INTRA")&lt;/Q&gt;&lt;R&gt;1&lt;/R&gt;&lt;C&gt;1&lt;/C&gt;&lt;D xsi:type="xsd:double"&gt;19076.79&lt;/D&gt;&lt;/FQL&gt;&lt;FQL&gt;&lt;Q&gt;180458^P_PRICE_HIGH(9/20/12,9/20/12-14D,,,,"PRICE","INTRA")&lt;/Q&gt;&lt;R&gt;1&lt;/R&gt;&lt;C&gt;1&lt;/C&gt;&lt;D xsi:type="xsd:double"&gt;20895.61&lt;/D&gt;&lt;/FQL&gt;&lt;FQL&gt;&lt;Q&gt;180458^P_PRICE_LOW(9/20/12,9/20/12-14D,,,,"PRICE","INTRA")&lt;/Q&gt;&lt;R&gt;1&lt;/R&gt;&lt;C&gt;1&lt;/C&gt;&lt;D xsi:type="xsd:double"&gt;19076.79&lt;/D&gt;&lt;/FQL&gt;&lt;FQL&gt;&lt;Q&gt;180458^P_PRICE_HIGH(9/21/12,9/21/12-14D,,,,"PRICE","INTRA")&lt;/Q&gt;&lt;R&gt;1&lt;/R&gt;&lt;C&gt;1&lt;/C&gt;&lt;D xsi:type="xsd:double"&gt;20895.61&lt;/D&gt;&lt;/FQL&gt;&lt;FQL&gt;&lt;Q&gt;180458^P_PRICE_LOW(9/21/12,9/21/12-14D,,,,"PRICE","INTRA")&lt;/Q&gt;&lt;R&gt;1&lt;/R&gt;&lt;C&gt;1&lt;/C&gt;&lt;D xsi:type="xsd:double"&gt;19076.79&lt;/D&gt;&lt;/FQL&gt;&lt;FQL&gt;&lt;Q&gt;180458^P_PRICE_HIGH(9/24/12,9/24/12-14D,,,,"PRICE","INTRA")&lt;/Q&gt;&lt;R&gt;1&lt;/R&gt;&lt;C&gt;1&lt;/C&gt;&lt;D xsi:type="xsd:double"&gt;20895.61&lt;/D&gt;&lt;/FQL&gt;&lt;FQL&gt;&lt;Q&gt;180458^P_PRICE_LOW(9/24/12,9/24/12-14D,,,,"PRICE","INTRA")&lt;/Q&gt;&lt;R&gt;1&lt;/R&gt;&lt;C&gt;1&lt;/C&gt;&lt;D xsi:type="xsd:double"&gt;19076.79&lt;/D&gt;&lt;/FQL&gt;&lt;FQL&gt;&lt;Q&gt;180458^P_PRICE_HIGH(9/25/12,9/25/12-14D,,,,"PRICE","INTRA")&lt;/Q&gt;&lt;R&gt;1&lt;/R&gt;&lt;C&gt;1&lt;/C&gt;&lt;D xsi:type="xsd:double"&gt;20895.61&lt;/D&gt;&lt;/FQL&gt;&lt;FQL&gt;&lt;Q&gt;180458^P_PRICE_LOW(9/25/12,9/25/12-14D,,,,"PRICE","INTRA")&lt;/Q&gt;&lt;R&gt;1&lt;/R&gt;&lt;C&gt;1&lt;/C&gt;&lt;D xsi:type="xsd:double"&gt;19076.79&lt;/D&gt;&lt;/FQL&gt;&lt;FQL&gt;&lt;Q&gt;180458^P_PRICE_HIGH(9/26/12,9/26/12-14D,,,,"PRICE","INTRA")&lt;/Q&gt;&lt;R&gt;1&lt;/R&gt;&lt;C&gt;1&lt;/C&gt;&lt;D xsi:type="xsd:double"&gt;20895.61&lt;/D&gt;&lt;/FQL&gt;&lt;FQL&gt;&lt;Q&gt;180458^P_PRICE_LOW(9/26/12,9/26/12-14D,,,,"PRICE","INTRA")&lt;/Q&gt;&lt;R&gt;1&lt;/R&gt;&lt;C&gt;1&lt;/C&gt;&lt;D xsi:type="xsd:double"&gt;19076.79&lt;/D&gt;&lt;/FQL&gt;&lt;FQL&gt;&lt;Q&gt;180458^P_PRICE_HIGH(9/27/12,9/27/12-14D,,,,"PRICE","INTRA")&lt;/Q&gt;&lt;R&gt;1&lt;/R&gt;&lt;C&gt;1&lt;/C&gt;&lt;D xsi:type="xsd:double"&gt;20895.61&lt;/D&gt;&lt;/FQL&gt;&lt;FQL&gt;&lt;Q&gt;180458^P_PRICE_LOW(9/27/12,9/27/12-14D,,,,"PRICE","INTRA")&lt;/Q&gt;&lt;R&gt;1&lt;/R&gt;&lt;C&gt;1&lt;/C&gt;&lt;D xsi:type="xsd:double"&gt;19484.24&lt;/D&gt;&lt;/FQL&gt;&lt;FQL&gt;&lt;Q&gt;180458^P_PRICE_HIGH(9/28/12,9/28/12-14D,,,,"PRICE","INTRA")&lt;/Q&gt;&lt;R&gt;1&lt;/R&gt;&lt;C&gt;1&lt;/C&gt;&lt;D xsi:type="xsd:double"&gt;20895.61&lt;/D&gt;&lt;/FQL&gt;&lt;FQL&gt;&lt;Q&gt;180458^P_PRICE_LOW(9/28/12,9/28/12-14D,,,,"PRICE","INTRA")&lt;/Q&gt;&lt;R&gt;1&lt;/R&gt;&lt;C&gt;1&lt;/C&gt;&lt;D xsi:type="xsd:double"&gt;19658.71&lt;/D&gt;&lt;/FQL&gt;&lt;FQL&gt;&lt;Q&gt;180458^P_PRICE_HIGH(10/03/12,10/03/12-14D,,,,"PRICE","INTRA")&lt;/Q&gt;&lt;R&gt;1&lt;/R&gt;&lt;C&gt;1&lt;/C&gt;&lt;D xsi:type="xsd:double"&gt;21005.68&lt;/D&gt;&lt;/FQL&gt;&lt;FQL&gt;&lt;Q&gt;180458^P_PRICE_LOW(10/03/12,10/03/12-14D,,,,"PRICE","INTRA")&lt;/Q&gt;&lt;R&gt;1&lt;/R&gt;&lt;C&gt;1&lt;/C&gt;&lt;D xsi:type="xsd:double"&gt;19658.71&lt;/D&gt;&lt;/FQL&gt;&lt;FQL&gt;&lt;Q&gt;180458^P_PRICE_HIGH(10/04/12,10/04/12-14D,,,,"PRICE","INTRA")&lt;/Q&gt;&lt;R&gt;1&lt;/R&gt;&lt;C&gt;1&lt;/C&gt;&lt;D xsi:type="xsd:double"&gt;21005.68&lt;/D&gt;&lt;/FQL&gt;&lt;FQL&gt;&lt;Q&gt;180458^P_PRICE_LOW(10/04/12,10/04/12-14D,,,,"PRICE","INTRA")&lt;/Q&gt;&lt;R&gt;1&lt;/R&gt;&lt;C&gt;1&lt;/C&gt;&lt;D xsi:type="xsd:double"&gt;19996.14&lt;/D&gt;&lt;/FQL&gt;&lt;FQL&gt;&lt;Q&gt;180458^P_PRICE_HIGH(10/05/12,10/05/12-14D,,,,"PRICE","INTRA")&lt;/Q&gt;&lt;R&gt;1&lt;/R&gt;&lt;C&gt;1&lt;/C&gt;&lt;D xsi:type="xsd:double"&gt;21021.24&lt;/D&gt;&lt;/FQL&gt;&lt;FQL&gt;&lt;Q&gt;180458^P_PRICE_LOW(10/05/12,10/05/12-14D,,,,"PRICE","INTRA")&lt;/Q&gt;&lt;R&gt;1&lt;/R&gt;&lt;C&gt;1&lt;/C&gt;&lt;D xsi:type="xsd:double"&gt;20009.5&lt;/D&gt;&lt;/FQL&gt;&lt;FQL&gt;&lt;Q&gt;180458^P_PRICE_HIGH(10/08/12,10/08/12-14D,,,,"PRICE","INTRA")&lt;/Q&gt;&lt;R&gt;1&lt;/R&gt;&lt;C&gt;1&lt;/C&gt;&lt;D xsi:type="xsd:double"&gt;21021.24&lt;/D&gt;&lt;/FQL&gt;&lt;FQL&gt;&lt;Q&gt;180458^P_PRICE_LOW(10/08/12,10/08/12-14D,,,,"PRICE","INTRA")&lt;/Q&gt;&lt;R&gt;1&lt;/R&gt;&lt;C&gt;1&lt;/C&gt;&lt;D xsi:type="xsd:double"&gt;20475.74&lt;/D&gt;&lt;/FQL&gt;&lt;FQL&gt;&lt;Q&gt;180458^P_PRICE_HIGH(10/09/12,10/09/12-14D,,,,"PRICE","INTRA")&lt;/Q&gt;&lt;R&gt;1&lt;/R&gt;&lt;C&gt;1&lt;/C&gt;&lt;D xsi:type="xsd:double"&gt;21093.1&lt;/D&gt;&lt;/FQL&gt;&lt;FQL&gt;&lt;Q&gt;180458^P_PRICE_LOW(10/09/12,10/09/12-14D,,,,"PRICE","INTRA")&lt;/Q&gt;&lt;R&gt;1&lt;/R&gt;&lt;C&gt;1&lt;/C&gt;&lt;D xsi:type="xsd:double"&gt;20485.08&lt;/D&gt;&lt;/FQL&gt;&lt;FQL&gt;&lt;Q&gt;180458^P_PRICE_HIGH(10/10/12,10/10/12-14D,,,,"PRICE","INTRA")&lt;/Q&gt;&lt;R&gt;1&lt;/R&gt;&lt;C&gt;1&lt;/C&gt;&lt;D xsi:type="xsd:double"&gt;21093.1&lt;/D&gt;&lt;/FQL&gt;&lt;FQL&gt;&lt;Q&gt;180458^P_PRICE_LOW(10/10/12,10/10/12-14D,,,,"PRICE","INTRA")&lt;/Q&gt;&lt;R&gt;1&lt;/R&gt;&lt;C&gt;1&lt;/C&gt;&lt;D xsi:type="xsd:double"&gt;20485.08&lt;/D&gt;&lt;/FQL&gt;&lt;FQL&gt;&lt;Q&gt;180458^P_PRICE_HIGH(10/11/12,10/11/12-14D,,,,"PRICE","INTRA")&lt;/Q&gt;&lt;R&gt;1&lt;/R&gt;&lt;C&gt;1&lt;/C&gt;&lt;D xsi:type="xsd:double"&gt;21093.1&lt;/D&gt;&lt;/FQL&gt;&lt;FQL&gt;&lt;Q&gt;180458^P_PRICE_LOW(10/11/12,10/11/12-14D,,,,"PRICE","INTRA")&lt;/Q&gt;&lt;R&gt;1&lt;/R&gt;&lt;C&gt;1&lt;/C&gt;&lt;D xsi:type="xsd:double"&gt;20485.08&lt;/D&gt;&lt;/FQL&gt;&lt;FQL&gt;&lt;Q&gt;180458^P_PRICE_HIGH(10/12/12,10/12/12-14D,,,,"PRICE","INTRA")&lt;/Q&gt;&lt;R&gt;1&lt;/R&gt;&lt;C&gt;1&lt;/C&gt;&lt;D xsi:type="xsd:double"&gt;21236.57&lt;/D&gt;&lt;/FQL&gt;&lt;FQL&gt;&lt;Q&gt;180458^P_PRICE_LOW(10/12/12,10/12/12-14D,,,,"PRICE","INTRA")&lt;/Q&gt;&lt;R&gt;1&lt;/R&gt;&lt;C&gt;1&lt;/C&gt;&lt;D xsi:type="xsd:double"&gt;20485.08&lt;/D&gt;&lt;/FQL&gt;&lt;FQL&gt;&lt;Q&gt;180458^P_PRICE_HIGH(10/15/12,10/15/12-14D,,,,"PRICE","INTRA")&lt;/Q&gt;&lt;R&gt;1&lt;/R&gt;&lt;C&gt;1&lt;/C&gt;&lt;D xsi:type="xsd:double"&gt;21236.57&lt;/D&gt;&lt;/FQL&gt;&lt;FQL&gt;&lt;Q&gt;180458^P_PRICE_LOW(10/15/12,10/15/12-14D,,,,"PRICE","INTRA")&lt;/Q&gt;&lt;R&gt;1&lt;/R&gt;&lt;C&gt;1&lt;/C&gt;&lt;D xsi:type="xsd:double"&gt;20485.08&lt;/D&gt;&lt;/FQL&gt;&lt;FQL&gt;&lt;Q&gt;180458^P_PRICE_HIGH(10/16/12,10/16/12-14D,,,,"PRICE","INTRA")&lt;/Q&gt;&lt;R&gt;1&lt;/R&gt;&lt;C&gt;1&lt;/C&gt;&lt;D xsi:type="xsd:double"&gt;21257.09&lt;/D&gt;&lt;/FQL&gt;&lt;FQL&gt;&lt;Q&gt;180458^P_PRICE_LOW(10/16/12,10/16/12-14D,,,,"PRICE","INTRA")&lt;/Q&gt;&lt;R&gt;1&lt;/R&gt;&lt;C&gt;1&lt;/C&gt;&lt;D xsi:type="xsd:double"&gt;20485.08&lt;/D&gt;&lt;/FQL&gt;&lt;FQL&gt;&lt;Q&gt;180458^P_PRICE_HIGH(10/17/12,10/17/12-14D,,,,"PRICE","INTRA")&lt;/Q&gt;&lt;R&gt;1&lt;/R&gt;&lt;C&gt;1&lt;/C&gt;&lt;D xsi:type="xsd:double"&gt;21442.73&lt;/D&gt;&lt;/FQL&gt;&lt;FQL&gt;&lt;Q&gt;180458^P_PRICE_LOW(10/17/12,10/17/12-14D,,,,"PRICE","INTRA")&lt;/Q&gt;&lt;R&gt;1&lt;/R&gt;&lt;C&gt;1&lt;/C&gt;&lt;D xsi:type="xsd:double"&gt;20485.08&lt;/D&gt;&lt;/FQL&gt;&lt;FQL&gt;&lt;Q&gt;180458^P_PRICE_HIGH(10/18/12,10/18/12-14D,,,,"PRICE","INTRA")&lt;/Q&gt;&lt;R&gt;1&lt;/R&gt;&lt;C&gt;1&lt;/C&gt;&lt;D xsi:type="xsd:double"&gt;21606.32&lt;/D&gt;&lt;/FQL&gt;&lt;FQL&gt;&lt;Q&gt;180458^P_PRICE_LOW(10/18/12,10/18/12-14D,,,,"PRICE","INTRA")&lt;/Q&gt;&lt;R&gt;1&lt;/R&gt;&lt;C&gt;1&lt;/C&gt;&lt;D xsi:type="xsd:double"&gt;20485.08&lt;/D&gt;&lt;/FQL&gt;&lt;FQL&gt;&lt;Q&gt;180458^P_PRICE_HIGH(10/19/12,10/19/12-14D,,,,"PRICE","INTRA")&lt;/Q&gt;&lt;R&gt;1&lt;/R&gt;&lt;C&gt;1&lt;/C&gt;&lt;D xsi:type="xsd:double"&gt;21606.32&lt;/D&gt;&lt;/FQL&gt;&lt;FQL&gt;&lt;Q&gt;180458^P_PRICE_LOW(10/19/12,10/19/12-14D,,,,"PRICE","INTRA")&lt;/Q&gt;&lt;R&gt;1&lt;/R&gt;&lt;C&gt;1&lt;/C&gt;&lt;D xsi:type="xsd:double"&gt;20487.36&lt;/D&gt;&lt;/FQL&gt;&lt;FQL&gt;&lt;Q&gt;180458^P_PRICE_HIGH(10/22/12,10/22/12-14D,,,,"PRICE","INTRA")&lt;/Q&gt;&lt;R&gt;1&lt;/R&gt;&lt;C&gt;1&lt;/C&gt;&lt;D xsi:type="xsd:double"&gt;21699.07&lt;/D&gt;&lt;/FQL&gt;&lt;FQL&gt;&lt;Q&gt;180458^P_PRICE_LOW(10/22/12,10/22/12-14D,,,,"PRICE","INTRA")&lt;/Q&gt;&lt;R&gt;1&lt;/R&gt;&lt;C&gt;1&lt;/C&gt;&lt;D xsi:type="xsd:double"&gt;20725.52&lt;/D&gt;&lt;/FQL&gt;&lt;FQL&gt;&lt;Q&gt;180458^P_PRICE_HIGH(10/24/12,10/24/12-14D,,,,"PRICE","INTRA")&lt;/Q&gt;&lt;R&gt;1&lt;/R&gt;&lt;C&gt;1&lt;/C&gt;&lt;D xsi:type="xsd:double"&gt;21802.49&lt;/D&gt;&lt;/FQL&gt;&lt;FQL&gt;&lt;Q&gt;180458^P_PRICE_LOW(10/24/12,10/24/12-14D,,,,"PRICE","INTRA")&lt;/Q&gt;&lt;R&gt;1&lt;/R&gt;&lt;C&gt;1&lt;/C&gt;&lt;D xsi:type="xsd:double"&gt;20767.36&lt;/D&gt;&lt;/FQL&gt;&lt;FQL&gt;&lt;Q&gt;180458^P_PRICE_HIGH(10/25/12,10/25/12-14D,,,,"PRICE","INTRA")&lt;/Q&gt;&lt;R&gt;1&lt;/R&gt;&lt;C&gt;1&lt;/C&gt;&lt;D xsi:type="xsd:double"&gt;21839.64&lt;/D&gt;&lt;/FQL&gt;&lt;FQL&gt;&lt;Q&gt;180458^P_PRICE_LOW(10/25/12,10/25/12-14D,,,,"PRICE","INTRA")&lt;/Q&gt;&lt;R&gt;1&lt;/R&gt;&lt;C&gt;1&lt;/C&gt;&lt;D xsi:type="xsd:double"&gt;20767.36&lt;/D&gt;&lt;/FQL&gt;&lt;FQL&gt;&lt;Q&gt;180458^P_PRICE_HIGH(10/26/12,10/26/12-14D,,,,"PRICE","INTRA")&lt;/Q&gt;&lt;R&gt;1&lt;/R&gt;&lt;C&gt;1&lt;/C&gt;&lt;D xsi:type="xsd:double"&gt;21847.7&lt;/D&gt;&lt;/FQL&gt;&lt;FQL&gt;&lt;Q&gt;180458^P_PRICE_LOW(10/26/12,10/26/12-14D,,,,"PRICE","INTRA")&lt;/Q&gt;&lt;R&gt;1&lt;/R&gt;&lt;C&gt;1&lt;/C&gt;&lt;D xsi:type="xsd:double"&gt;20767.36&lt;/D&gt;&lt;/FQL&gt;&lt;FQL&gt;&lt;Q&gt;180458^P_PRICE_HIGH(10/29/12,10/29/12-14D,,,,"PRICE","INTRA")&lt;/Q&gt;&lt;R&gt;1&lt;/R&gt;&lt;C&gt;1&lt;/C&gt;&lt;D xsi:type="xsd:double"&gt;21847.7&lt;/D&gt;&lt;/FQL&gt;&lt;FQL&gt;&lt;Q&gt;180458^P_PRICE_LOW(10/29/12,10/29/12-14D,,,,"PRICE","INTRA")&lt;/Q&gt;&lt;R&gt;1&lt;/R&gt;&lt;C&gt;1&lt;/C&gt;&lt;D xsi:type="xsd:double"&gt;20767.36&lt;/D&gt;&lt;/FQL&gt;&lt;FQL&gt;&lt;Q&gt;180458^P_PRICE_HIGH(10/30/12,10/30/12-14D,,,,"PRICE","INTRA")&lt;/Q&gt;&lt;R&gt;1&lt;/R&gt;&lt;C&gt;1&lt;/C&gt;&lt;D xsi:type="xsd:double"&gt;21847.7&lt;/D&gt;&lt;/FQL&gt;&lt;FQL&gt;&lt;Q&gt;180458^P_PRICE_LOW(10/30/12,10/30/12-14D,,,,"PRICE","INTRA")&lt;/Q&gt;&lt;R&gt;1&lt;/R&gt;&lt;C&gt;1&lt;/C&gt;&lt;D xsi:type="xsd:double"&gt;20767.36&lt;/D&gt;&lt;/FQL&gt;&lt;FQL&gt;&lt;Q&gt;180458^P_PRICE_HIGH(10/31/12,10/31/12-14D,,,,"PRICE","INTRA")&lt;/Q&gt;&lt;R&gt;1&lt;/R&gt;&lt;C&gt;1&lt;/C&gt;&lt;D xsi:type="xsd:double"&gt;21847.7&lt;/D&gt;&lt;/FQL&gt;&lt;FQL&gt;&lt;Q&gt;180458^P_PRICE_LOW(10/31/12,10/31/12-14D,,,,"PRICE","INTRA")&lt;/Q&gt;&lt;R&gt;1&lt;/R&gt;&lt;C&gt;1&lt;/C&gt;&lt;D xsi:type="xsd:double"&gt;20767.36&lt;/D&gt;&lt;/FQL&gt;&lt;FQL&gt;&lt;Q&gt;180458^P_PRICE_HIGH(11/01/12,11/01/12-14D,,,,"PRICE","INTRA")&lt;/Q&gt;&lt;R&gt;1&lt;/R&gt;&lt;C&gt;1&lt;/C&gt;&lt;D xsi:type="xsd:double"&gt;21847.7&lt;/D&gt;&lt;/FQL&gt;&lt;FQL&gt;&lt;Q&gt;180458^P_PRICE_LOW(11/01/12,11/01/12-14D,,,,"PRICE","INTRA")&lt;/Q&gt;&lt;R&gt;1&lt;/R&gt;&lt;C&gt;1&lt;/C&gt;&lt;D xsi:type="xsd:double"&gt;20813.05&lt;/D&gt;&lt;/FQL&gt;&lt;FQL&gt;&lt;Q&gt;180458^P_PRICE_HIGH(11/02/12,11/02/12-14D,,,,"PRICE","INTRA")&lt;/Q&gt;&lt;R&gt;1&lt;/R&gt;&lt;C&gt;1&lt;/C&gt;&lt;D xsi:type="xsd:double"&gt;22149.7&lt;/D&gt;&lt;/FQL&gt;&lt;FQL&gt;&lt;Q&gt;180458^P_PRICE_LOW(11/02/12,11/02/12-14D,,,,"PRICE","INTRA")&lt;/Q&gt;&lt;R&gt;1&lt;/R&gt;&lt;C&gt;1&lt;/C&gt;&lt;D xsi:type="xsd:double"&gt;21051.09&lt;/D&gt;&lt;/FQL&gt;&lt;FQL&gt;&lt;Q&gt;180458^P_PRICE_HIGH(11/05/12,11/05/12-14D,,,,"PRICE","INTRA")&lt;/Q&gt;&lt;R&gt;1&lt;/R&gt;&lt;C&gt;1&lt;/C&gt;&lt;D xsi:type="xsd:double"&gt;22149.7&lt;/D&gt;&lt;/FQL&gt;&lt;FQL&gt;&lt;Q&gt;180458^P_PRICE_LOW(11/05/12,11/05/12-14D,,,,"PRICE","INTRA")&lt;/Q&gt;&lt;R&gt;1&lt;/R&gt;&lt;C&gt;1&lt;/C&gt;&lt;D xsi:type="xsd:double"&gt;21076.95&lt;/D&gt;&lt;/FQL&gt;&lt;FQL&gt;&lt;Q&gt;180458^P_PRICE_HIGH(11/06/12,11/06/12-14D,,,,"PRICE","INTRA")&lt;/Q&gt;&lt;R&gt;1&lt;/R&gt;&lt;C&gt;1&lt;/C&gt;&lt;D xsi:type="xsd:double"&gt;22149.7&lt;/D&gt;&lt;/FQL&gt;&lt;FQL&gt;&lt;Q&gt;180458^P_PRICE_LOW(11/06/12,11/06/12-14D,,,,"PRICE","INTRA")&lt;/Q&gt;&lt;R&gt;1&lt;/R&gt;&lt;C&gt;1&lt;/C&gt;&lt;D xsi:type="xsd:double"&gt;21120.17&lt;/D&gt;&lt;/FQL&gt;&lt;FQL&gt;&lt;Q&gt;180458^P_PRICE_HIGH(11/07/12,11/07/12-14D,,,,"PRICE","INTRA")&lt;/Q&gt;&lt;R&gt;1&lt;/R&gt;&lt;C&gt;1&lt;/C&gt;&lt;D xsi:type="xsd:double"&gt;22149.7&lt;/D&gt;&lt;/FQL&gt;&lt;FQL&gt;&lt;Q&gt;180458^P_PRICE_LOW(11/07/12,11/07/12-14D,,,,"PRICE","INTRA")&lt;/Q&gt;&lt;R&gt;1&lt;/R&gt;&lt;C&gt;1&lt;/C&gt;&lt;D xsi:type="xsd:double"&gt;21338.65&lt;/D&gt;&lt;/FQL&gt;&lt;FQL&gt;&lt;Q&gt;180458^P_PRICE_HIGH(11/08/12,11/08/12-14D,,,,"PRICE","INTRA")&lt;/Q&gt;&lt;R&gt;1&lt;/R&gt;&lt;C&gt;1&lt;/C&gt;&lt;D xsi:type="xsd:double"&gt;22149.7&lt;/D&gt;&lt;/FQL&gt;&lt;FQL&gt;&lt;Q&gt;180458^P_PRICE_LOW(11/08/12,11/08/12-14D,,,,"PRICE","INTRA")&lt;/Q&gt;&lt;R&gt;1&lt;/R&gt;&lt;C&gt;1&lt;/C&gt;&lt;D xsi:type="xsd:double"&gt;21338.65&lt;/D&gt;&lt;/FQL&gt;&lt;FQL&gt;&lt;Q&gt;180458^P_PRICE_HIGH(11/09/12,11/09/12-14D,,,,"PRICE","INTRA")&lt;/Q&gt;&lt;R&gt;1&lt;/R&gt;&lt;C&gt;1&lt;/C&gt;&lt;D xsi:type="xsd:double"&gt;22149.7&lt;/D&gt;&lt;/FQL&gt;&lt;FQL&gt;&lt;Q&gt;180458^P_PRICE_LOW(11/09/12,11/09/12-14D,,,,"PRICE","INTRA")&lt;/Q&gt;&lt;R&gt;1&lt;/R&gt;&lt;C&gt;1&lt;/C&gt;&lt;D xsi:type="xsd:double"&gt;21330.34&lt;/D&gt;&lt;/FQL&gt;&lt;FQL&gt;&lt;Q&gt;180458^P_PRICE_HIGH(11/12/12,11/12/12-14D,,,,"PRICE","INTRA")&lt;/Q&gt;&lt;R&gt;1&lt;/R&gt;&lt;C&gt;1&lt;/C&gt;&lt;D xsi:type="xsd:double"&gt;22149.7&lt;/D&gt;&lt;/FQL&gt;&lt;FQL&gt;&lt;Q&gt;180458^P_PRICE_LOW(11/12/12,11/12/12-14D,,,,"PRICE","INTRA")&lt;/Q&gt;&lt;R&gt;1&lt;/R&gt;&lt;C&gt;1&lt;/C&gt;&lt;D xsi:type="xsd:double"&gt;21330.34&lt;/D&gt;&lt;/FQL&gt;&lt;FQL&gt;&lt;Q&gt;180458^P_PRICE_HIGH(11/13/12,11/13/12-14D,,,,"PRICE","INTRA")&lt;/Q&gt;&lt;R&gt;1&lt;/R&gt;&lt;C&gt;1&lt;/C&gt;&lt;D xsi:type="xsd:double"&gt;22149.7&lt;/D&gt;&lt;/FQL&gt;&lt;FQL&gt;&lt;Q&gt;180458^P_PRICE_LOW(11/13/12,11/13/12-14D,,,,"PRICE","INTRA")&lt;/Q&gt;&lt;R&gt;1&lt;/R&gt;&lt;C&gt;1&lt;/C&gt;&lt;D xsi:type="xsd:double"&gt;21181.92&lt;/D&gt;&lt;/FQL&gt;&lt;FQL&gt;&lt;Q&gt;180458^P_PRICE_HIGH(11/14/12,11/14/12-14D,,,,"PRICE","INTRA")&lt;/Q&gt;&lt;R&gt;1&lt;/R&gt;&lt;C&gt;1&lt;/C&gt;&lt;D xsi:type="xsd:double"&gt;22149.7&lt;/D&gt;&lt;/FQL&gt;&lt;FQL&gt;&lt;Q&gt;180458^P_PRICE_LOW(11/14/12,11/14/12-14D,,,,"PRICE","INTRA")&lt;/Q&gt;&lt;R&gt;1&lt;/R&gt;&lt;C&gt;1&lt;/C&gt;&lt;D xsi:type="xsd:double"&gt;21181.92&lt;/D&gt;&lt;/FQL&gt;&lt;FQL&gt;&lt;Q&gt;180458^P_PRICE_HIGH(11/15/12,11/15/12-14D,,,,"PRICE","INTRA")&lt;/Q&gt;&lt;R&gt;1&lt;/R&gt;&lt;C&gt;1&lt;/C&gt;&lt;D xsi:type="xsd:double"&gt;22149.7&lt;/D&gt;&lt;/FQL&gt;&lt;FQL&gt;&lt;Q&gt;180458^P_PRICE_LOW(11/15/12,11/15/12-14D,,,,"PRICE","INTRA")&lt;/Q&gt;&lt;R&gt;1&lt;/R&gt;&lt;C&gt;1&lt;/C&gt;&lt;D xsi:type="xsd:double"&gt;21098.41&lt;/D&gt;&lt;/FQL&gt;&lt;FQL&gt;&lt;Q&gt;180458^P_PRICE_HIGH(11/16/12,11/16/12-14D,,,,"PRICE","INTRA")&lt;/Q&gt;&lt;R&gt;1&lt;/R&gt;&lt;C&gt;1&lt;/C&gt;&lt;D xsi:type="xsd:double"&gt;22149.7&lt;/D&gt;&lt;/FQL&gt;&lt;FQL&gt;&lt;Q&gt;180458^P_PRICE_LOW(11/16/12,11/16/12-14D,,,,"PRICE","INTRA")&lt;/Q&gt;&lt;R&gt;1&lt;/R&gt;&lt;C&gt;1&lt;/C&gt;&lt;D xsi:type="xsd:double"&gt;21098.41&lt;/D&gt;&lt;/FQL&gt;&lt;FQL&gt;&lt;Q&gt;180458^P_PRICE_HIGH(11/19/12,11/19/12-14D,,,,"PRICE","INTRA")&lt;/Q&gt;&lt;R&gt;1&lt;/R&gt;&lt;C&gt;1&lt;/C&gt;&lt;D xsi:type="xsd:double"&gt;22149.7&lt;/D&gt;&lt;/FQL&gt;&lt;FQL&gt;&lt;Q&gt;180458^P_PRICE_LOW(11/19/12,11/19/12-14D,,,,"PRICE","INTRA")&lt;/Q&gt;&lt;R&gt;1&lt;/R&gt;&lt;C&gt;1&lt;/C&gt;&lt;D xsi:type="xsd:double"&gt;21098.41&lt;/D&gt;&lt;/FQL&gt;&lt;FQL&gt;&lt;Q&gt;180458^P_PRICE_HIGH(11/20/12,11/20/12-14D,,,,"PRICE","INTRA")&lt;/Q&gt;&lt;R&gt;1&lt;/R&gt;&lt;C&gt;1&lt;/C&gt;&lt;D xsi:type="xsd:double"&gt;22149.7&lt;/D&gt;&lt;/FQL&gt;&lt;FQL&gt;&lt;Q&gt;180458^P_PRICE_LOW(11/20/12,11/20/12-14D,,,,"PRICE","INTRA")&lt;/Q&gt;&lt;R&gt;1&lt;/R&gt;&lt;C&gt;1&lt;/C&gt;&lt;D xsi:type="xsd:double"&gt;21098.41&lt;/D&gt;&lt;/FQL&gt;&lt;FQL&gt;&lt;Q&gt;180458^P_PRICE_HIGH(11/21/12,11/21/12-14D,,,,"PRICE","INTRA")&lt;/Q&gt;&lt;R&gt;1&lt;/R&gt;&lt;C&gt;1&lt;/C&gt;&lt;D xsi:type="xsd:double"&gt;22149.7&lt;/D&gt;&lt;/FQL&gt;&lt;FQL&gt;&lt;Q&gt;180458^P_PRICE_LOW(11/21/12,11/21/12-14D,,,,"PRICE","INTRA")&lt;/Q&gt;&lt;R&gt;1&lt;/R&gt;&lt;C&gt;1&lt;/C&gt;&lt;D xsi:type="xsd:double"&gt;21098.41&lt;/D&gt;&lt;/FQL&gt;&lt;FQL&gt;&lt;Q&gt;180458^P_PRICE_HIGH(11/22/12,11/22/12-14D,,,,"PRICE","INTRA")&lt;/Q&gt;&lt;R&gt;1&lt;/R&gt;&lt;C&gt;1&lt;/C&gt;&lt;D xsi:type="xsd:double"&gt;22149.7&lt;/D&gt;&lt;/FQL&gt;&lt;FQL&gt;&lt;Q&gt;180458^P_PRICE_LOW(11/22/12,11/22/12-14D,,,,"PRICE","INTRA")&lt;/Q&gt;&lt;R&gt;1&lt;/R&gt;&lt;C&gt;1&lt;/C&gt;&lt;D xsi:type="xsd:double"&gt;21098.41&lt;/D&gt;&lt;/FQL&gt;&lt;FQL&gt;&lt;Q&gt;180458^P_PRICE_HIGH(11/23/12,11/23/12-14D,,,,"PRICE","INTRA")&lt;/Q&gt;&lt;R&gt;1&lt;/R&gt;&lt;C&gt;1&lt;/C&gt;&lt;D xsi:type="xsd:double"&gt;22141.13&lt;/D&gt;&lt;/FQL&gt;&lt;FQL&gt;&lt;Q&gt;180458^P_PRICE_LOW(11/23/12,11/23/12-14D,,,,"PRICE","INTRA")&lt;/Q&gt;&lt;R&gt;1&lt;/R&gt;&lt;C&gt;1&lt;/C&gt;&lt;D xsi:type="xsd:double"&gt;21098.41&lt;/D&gt;&lt;/FQL&gt;&lt;FQL&gt;&lt;Q&gt;180458^P_PRICE_HIGH(11/26/12,11/26/12-14D,,,,"PRICE","INTRA")&lt;/Q&gt;&lt;R&gt;1&lt;/R&gt;&lt;C&gt;1&lt;/C&gt;&lt;D xsi:type="xsd:double"&gt;22099.85&lt;/D&gt;&lt;/FQL&gt;&lt;FQL&gt;&lt;Q&gt;180458^P_PRICE_LOW(11/26/12,11/26/12-14D,,,,"PRICE","INTRA")&lt;/Q&gt;&lt;R&gt;1&lt;/R&gt;&lt;C&gt;1&lt;/C&gt;&lt;D xsi:type="xsd:double"&gt;21098.41&lt;/D&gt;&lt;/FQL&gt;&lt;FQL&gt;&lt;Q&gt;180458^P_PRICE_HIGH(11/27/12,11/27/12-14D,,,,"PRICE","INTRA")&lt;/Q&gt;&lt;R&gt;1&lt;/R&gt;&lt;C&gt;1&lt;/C&gt;&lt;D xsi:type="xsd:double"&gt;22099.85&lt;/D&gt;&lt;/FQL&gt;&lt;FQL&gt;&lt;Q&gt;180458^P_PRICE_LOW(11/27/12,11/27/12-14D,,,,"PRICE","INTRA")&lt;/Q&gt;&lt;R&gt;1&lt;/R&gt;&lt;C&gt;1&lt;/C&gt;&lt;D xsi:type="xsd:double"&gt;21098.41&lt;/D&gt;&lt;/FQL&gt;&lt;FQL&gt;&lt;Q&gt;180458^P_PRICE_HIGH(11/28/12,11/28/12-14D,,,,"PRICE","INTRA")&lt;/Q&gt;&lt;R&gt;1&lt;/R&gt;&lt;C&gt;1&lt;/C&gt;&lt;D xsi:type="xsd:double"&gt;22002.86&lt;/D&gt;&lt;/FQL&gt;&lt;FQL&gt;&lt;Q&gt;180458^P_PRICE_LOW(11/28/12,11/28/12-14D,,,,"PRICE","INTRA")&lt;/Q&gt;&lt;R&gt;1&lt;/R&gt;&lt;C&gt;1&lt;/C&gt;&lt;D xsi:type="xsd:double"&gt;21098.41&lt;/D&gt;&lt;/FQL&gt;&lt;FQL&gt;&lt;Q&gt;180458^P_PRICE_HIGH(11/29/12,11/29/12-14D,,,,"PRICE","INTRA")&lt;/Q&gt;&lt;R&gt;1&lt;/R&gt;&lt;C&gt;1&lt;/C&gt;&lt;D xsi:type="xsd:double"&gt;22002.86&lt;/D&gt;&lt;/FQL&gt;&lt;FQL&gt;&lt;Q&gt;180458^P_PRICE_LOW(11/29/12,11/29/12-14D,,,,"PRICE","INTRA")&lt;/Q&gt;&lt;R&gt;1&lt;/R&gt;&lt;C&gt;1&lt;/C&gt;&lt;D xsi:type="xsd:double"&gt;21098.41&lt;/D&gt;&lt;/FQL&gt;&lt;FQL&gt;&lt;Q&gt;180458^P_PRICE_HIGH(11/30/12,11/30/12-14D,,,,"PRICE","INTRA")&lt;/Q&gt;&lt;R&gt;1&lt;/R&gt;&lt;C&gt;1&lt;/C&gt;&lt;D xsi:type="xsd:double"&gt;22091.61&lt;/D&gt;&lt;/FQL&gt;&lt;FQL&gt;&lt;Q&gt;180458^P_PRICE_LOW(11/30/12,11/30/12-14D,,,,"PRICE","INTRA")&lt;/Q&gt;&lt;R&gt;1&lt;/R&gt;&lt;C&gt;1&lt;/C&gt;&lt;D xsi:type="xsd:double"&gt;21098.41&lt;/D&gt;&lt;/FQL&gt;&lt;FQL&gt;&lt;Q&gt;180458^P_PRICE_HIGH(12/03/12,12/03/12-14D,,,,"PRICE","INTRA")&lt;/Q&gt;&lt;R&gt;1&lt;/R&gt;&lt;C&gt;1&lt;/C&gt;&lt;D xsi:type="xsd:double"&gt;22162.47&lt;/D&gt;&lt;/FQL&gt;&lt;FQL&gt;&lt;Q&gt;180458^P_PRICE_LOW(12/03/12,12/03/12-14D,,,,"PRICE","INTRA")&lt;/Q&gt;&lt;R&gt;1&lt;/R&gt;&lt;C&gt;1&lt;/C&gt;&lt;D xsi:type="xsd:double"&gt;21098.41&lt;/D&gt;&lt;/FQL&gt;&lt;FQL&gt;&lt;Q&gt;180458^P_PRICE_HIGH(12/04/12,12/04/12-14D,,,,"PRICE","INTRA")&lt;/Q&gt;&lt;R&gt;1&lt;/R&gt;&lt;C&gt;1&lt;/C&gt;&lt;D xsi:type="xsd:double"&gt;22162.47&lt;/D&gt;&lt;/FQL&gt;&lt;FQL&gt;&lt;Q&gt;180458^P_PRICE_LOW(12/04/12,12/04/12-14D,,,,"PRICE","INTRA")&lt;/Q&gt;&lt;R&gt;1&lt;/R&gt;&lt;C&gt;1&lt;/C&gt;&lt;D xsi:type="xsd:double"&gt;21098.41&lt;/D&gt;&lt;/FQL&gt;&lt;FQL&gt;&lt;Q&gt;180458^P_PRICE_HIGH(12/05/12,12/05/12-14D,,,,"PRICE","INTRA")&lt;/Q&gt;&lt;R&gt;1&lt;/R&gt;&lt;C&gt;1&lt;/C&gt;&lt;D xsi:type="xsd:double"&gt;22274.04&lt;/D&gt;&lt;/FQL&gt;&lt;FQL&gt;&lt;Q&gt;180458^P_PRICE_LOW(12/05/12,12/05/12-14D,,,,"PRICE","INTRA")&lt;/Q&gt;&lt;R&gt;1&lt;/R&gt;&lt;C&gt;1&lt;/C&gt;&lt;D xsi:type="xsd:double"&gt;21098.41&lt;/D&gt;&lt;/FQL&gt;&lt;FQL&gt;&lt;Q&gt;180458^P_PRICE_HIGH(12/06/12,12/06/12-14D,,,,"PRICE","INTRA")&lt;/Q&gt;&lt;R&gt;1&lt;/R&gt;&lt;C&gt;1&lt;/C&gt;&lt;D xsi:type="xsd:double"&gt;22355.89&lt;/D&gt;&lt;/FQL&gt;&lt;FQL&gt;&lt;Q&gt;180458^P_PRICE_LOW(12/06/12,12/06/12-14D,,,,"PRICE","INTRA")&lt;/Q&gt;&lt;R&gt;1&lt;/R&gt;&lt;C&gt;1&lt;/C&gt;&lt;D xsi:type="xsd:double"&gt;21105.21&lt;/D&gt;&lt;/FQL&gt;&lt;FQL&gt;&lt;Q&gt;180458^P_PRICE_HIGH(12/07/12,12/07/12-14D,,,,"PRICE","INTRA")&lt;/Q&gt;&lt;R&gt;1&lt;/R&gt;&lt;C&gt;1&lt;/C&gt;&lt;D xsi:type="xsd:double"&gt;22371.4&lt;/D&gt;&lt;/FQL&gt;&lt;FQL&gt;&lt;Q&gt;180458^P_PRICE_LOW(12/07/12,12/07/12-14D,,,,"PRICE","INTRA")&lt;/Q&gt;&lt;R&gt;1&lt;/R&gt;&lt;C&gt;1&lt;/C&gt;&lt;D xsi:type="xsd:double"&gt;21136.32&lt;/D&gt;&lt;/FQL&gt;&lt;FQL&gt;&lt;Q&gt;180458^P_PRICE_HIGH(12/10/12,12/10/12-14D,,,,"PRICE","INTRA")&lt;/Q&gt;&lt;R&gt;1&lt;/R&gt;&lt;C&gt;1&lt;/C&gt;&lt;D xsi:type="xsd:double"&gt;22377.56&lt;/D&gt;&lt;/FQL&gt;&lt;FQL&gt;&lt;Q&gt;180458^P_PRICE_LOW(12/10/12,12/10/12-14D,,,,"PRICE","INTRA")&lt;/Q&gt;&lt;R&gt;1&lt;/R&gt;&lt;C&gt;1&lt;/C&gt;&lt;D xsi:type="xsd:double"&gt;21213.12&lt;/D&gt;&lt;/FQL&gt;&lt;FQL&gt;&lt;Q&gt;180458^P_PRICE_HIGH(12/11/12,12/11/12-14D,,,,"PRICE","INTRA")&lt;/Q&gt;&lt;R&gt;1&lt;/R&gt;&lt;C&gt;1&lt;/C&gt;&lt;D xsi:type="xsd:double"&gt;22393.2&lt;/D&gt;&lt;/FQL&gt;&lt;FQL&gt;&lt;Q&gt;180458^P_PRICE_LOW(12/11/12,12/11/12-14D,,,,"PRICE","INTRA")&lt;/Q&gt;&lt;R&gt;1&lt;/R&gt;&lt;C&gt;1&lt;/C&gt;&lt;D xsi:type="xsd:double"&gt;21229.14&lt;/D&gt;&lt;/FQL&gt;&lt;FQL&gt;&lt;Q&gt;180458^P_PRICE_HIGH(12/12/12,12/12/12-14D,,,,"PRICE","INTRA")&lt;/Q&gt;&lt;R&gt;1&lt;/R&gt;&lt;C&gt;1&lt;/C&gt;&lt;D xsi:type="xsd:double"&gt;22508.01&lt;/D&gt;&lt;/FQL&gt;&lt;FQL&gt;&lt;Q&gt;180458^P_PRICE_LOW(12/12/12,12/12/12-14D,,,,"PRICE","INTRA")&lt;/Q&gt;&lt;R&gt;1&lt;/R&gt;&lt;C&gt;1&lt;/C&gt;&lt;D xsi:type="xsd:double"&gt;21517.91&lt;/D&gt;&lt;/FQL&gt;&lt;FQL&gt;&lt;Q&gt;180458^P_PRICE_HIGH(12/13/12,12/13/12-14D,,,,"PRICE","INTRA")&lt;/Q&gt;&lt;R&gt;1&lt;/R&gt;&lt;C&gt;1&lt;/C&gt;&lt;D xsi:type="xsd:double"&gt;22563.14&lt;/D&gt;&lt;/FQL&gt;&lt;FQL&gt;&lt;Q&gt;180458^P_PRICE_LOW(12/13/12,12/13/12-14D,,,,"PRICE","INTRA")&lt;/Q&gt;&lt;R&gt;1&lt;/R&gt;&lt;C&gt;1&lt;/C&gt;&lt;D xsi:type="xsd:double"&gt;21629.58&lt;/D&gt;&lt;/FQL&gt;&lt;FQL&gt;&lt;Q&gt;180458^P_PRICE_HIGH(12/14/12,12/14/12-14D,,,,"PRICE","INTRA")&lt;/Q&gt;&lt;R&gt;1&lt;/R&gt;&lt;C&gt;1&lt;/C&gt;&lt;D xsi:type="xsd:double"&gt;22636.43&lt;/D&gt;&lt;/FQL&gt;&lt;FQL&gt;&lt;Q&gt;180458^P_PRICE_LOW(12/14/12,12/14/12-14D,,,,"PRICE","INTRA")&lt;/Q&gt;&lt;R&gt;1&lt;/R&gt;&lt;C&gt;1&lt;/C&gt;&lt;D xsi:type="xsd:double"&gt;21629.58&lt;/D&gt;&lt;/FQL&gt;&lt;FQL&gt;&lt;Q&gt;180458^P_PRICE_HIGH(12/17/12,12/17/12-14D,,,,"PRICE","INTRA")&lt;/Q&gt;&lt;R&gt;1&lt;/R&gt;&lt;C&gt;1&lt;/C&gt;&lt;D xsi:type="xsd:double"&gt;22636.43&lt;/D&gt;&lt;/FQL&gt;&lt;FQL&gt;&lt;Q&gt;180458^P_PRICE_LOW(12/17/12,12/17/12-14D,,,,"PRICE","INTRA")&lt;/Q&gt;&lt;R&gt;1&lt;/R&gt;&lt;C&gt;1&lt;/C&gt;&lt;D xsi:type="xsd:double"&gt;21629.58&lt;/D&gt;&lt;/FQL&gt;&lt;FQL&gt;&lt;Q&gt;180458^P_PRICE_HIGH(12/18/12,12/18/12-14D,,,,"PRICE","INTRA")&lt;/Q&gt;&lt;R&gt;1&lt;/R&gt;&lt;C&gt;1&lt;/C&gt;&lt;D xsi:type="xsd:double"&gt;22636.43&lt;/D&gt;&lt;/FQL&gt;&lt;FQL&gt;&lt;Q&gt;180458^P_PRICE_LOW(12/18/12,12/18/12-14D,,,,"PRICE","INTRA")&lt;/Q&gt;&lt;R&gt;1&lt;/R&gt;&lt;C&gt;1&lt;/C&gt;&lt;D xsi:type="xsd:double"&gt;21629.58&lt;/D&gt;&lt;/FQL&gt;&lt;FQL&gt;&lt;Q&gt;180458^P_PRICE_HIGH(12/19/12,12/19/12-14D,,,,"PRICE","INTRA")&lt;/Q&gt;&lt;R&gt;1&lt;/R&gt;&lt;C&gt;1&lt;/C&gt;&lt;D xsi:type="xsd:double"&gt;22683.72&lt;/D&gt;&lt;/FQL&gt;&lt;FQL&gt;&lt;Q&gt;180458^P_PRICE_LOW(12/19/12,12/19/12-14D,,,,"PRICE","INTRA")&lt;/Q&gt;&lt;R&gt;1&lt;/R&gt;&lt;C&gt;1&lt;/C&gt;&lt;D xsi:type="xsd:double"&gt;21687.88&lt;/D&gt;&lt;/FQL&gt;&lt;FQL&gt;&lt;Q&gt;180458^P_PRICE_HIGH(12/20/12,12/20/12-14D,,,,"PRICE","INTRA")&lt;/Q&gt;&lt;R&gt;1&lt;/R&gt;&lt;C&gt;1&lt;/C&gt;&lt;D xsi:type="xsd:double"&gt;22683.72&lt;/D&gt;&lt;/FQL&gt;&lt;FQL&gt;&lt;Q&gt;180458^P_PRICE_LOW(12/20/12,12/20/12-14D,,,,"PRICE","INTRA")&lt;/Q&gt;&lt;R&gt;1&lt;/R&gt;&lt;C&gt;1&lt;/C&gt;&lt;D xsi:type="xsd:double"&gt;21687.88&lt;/D&gt;&lt;/FQL&gt;&lt;FQL&gt;&lt;Q&gt;180458^P_PRICE_HIGH(12/21/12,12/21/12-14D,,,,"PRICE","INTRA")&lt;/Q&gt;&lt;R&gt;1&lt;/R&gt;&lt;C&gt;1&lt;/C&gt;&lt;D xsi:type="xsd:double"&gt;22683.72&lt;/D&gt;&lt;/FQL&gt;&lt;FQL&gt;&lt;Q&gt;180458^P_PRICE_LOW(12/21/12,12/21/12-14D,,,,"PRICE","INTRA")&lt;/Q&gt;&lt;R&gt;1&lt;/R&gt;&lt;C&gt;1&lt;/C&gt;&lt;D xsi:type="xsd:double"&gt;21687.88&lt;/D&gt;&lt;/FQL&gt;&lt;FQL&gt;&lt;Q&gt;180458^P_PRICE_HIGH(12/24/12,12/24/12-14D,,,,"PRICE","INTRA")&lt;/Q&gt;&lt;R&gt;1&lt;/R&gt;&lt;C&gt;1&lt;/C&gt;&lt;D xsi:type="xsd:double"&gt;22683.72&lt;/D&gt;&lt;/FQL&gt;&lt;FQL&gt;&lt;Q&gt;180458^P_PRICE_LOW(12/24/12,12/24/12-14D,,,,"PRICE","INTRA")&lt;/Q&gt;&lt;R&gt;1&lt;/R&gt;&lt;C&gt;1&lt;/C&gt;&lt;D xsi:type="xsd:double"&gt;21687.88&lt;/D&gt;&lt;/FQL&gt;&lt;FQL&gt;&lt;Q&gt;180458^P_PRICE_HIGH(12/27/12,12/27/12-14D,,,,"PRICE","INTRA")&lt;/Q&gt;&lt;R&gt;1&lt;/R&gt;&lt;C&gt;1&lt;/C&gt;&lt;D xsi:type="xsd:double"&gt;22718.83&lt;/D&gt;&lt;/FQL&gt;&lt;FQL&gt;&lt;Q&gt;180458^P_PRICE_LOW(12/27/12,12/27/12-14D,,,,"PRICE","INTRA")&lt;/Q&gt;&lt;R&gt;1&lt;/R&gt;&lt;C&gt;1&lt;/C&gt;&lt;D xsi:type="xsd:double"&gt;21804.93&lt;/D&gt;&lt;/FQL&gt;&lt;FQL&gt;&lt;Q&gt;180458^P_PRICE_HIGH(12/28/12,12/28/12-14D,,,,"PRICE","INTRA")&lt;/Q&gt;&lt;R&gt;1&lt;/R&gt;&lt;C&gt;1&lt;/C&gt;&lt;D xsi:type="xsd:double"&gt;22718.83&lt;/D&gt;&lt;/FQL&gt;&lt;FQL&gt;&lt;Q&gt;180458^P_PRICE_LOW(12/28/12,12/28/12-14D,,,,"PRICE","INTRA")&lt;/Q&gt;&lt;R&gt;1&lt;/R&gt;&lt;C&gt;1&lt;/C&gt;&lt;D xsi:type="xsd:double"&gt;22188.07&lt;/D&gt;&lt;/FQL&gt;&lt;FQL&gt;&lt;Q&gt;180458^P_PRICE_HIGH(12/31/12,12/31/12-14D,,,,"PRICE","INTRA")&lt;/Q&gt;&lt;R&gt;1&lt;/R&gt;&lt;C&gt;1&lt;/C&gt;&lt;D xsi:type="xsd:double"&gt;22718.83&lt;/D&gt;&lt;/FQL&gt;&lt;FQL&gt;&lt;Q&gt;180458^P_PRICE_LOW(12/31/12,12/31/12-14D,,,,"PRICE","INTRA")&lt;/Q&gt;&lt;R&gt;1&lt;/R&gt;&lt;C&gt;1&lt;/C&gt;&lt;D xsi:type="xsd:double"&gt;22188.07&lt;/D&gt;&lt;/FQL&gt;&lt;FQL&gt;&lt;Q&gt;180458^P_PRICE_HIGH(1/02/13,1/02/13-14D,,,,"PRICE","INTRA")&lt;/Q&gt;&lt;R&gt;1&lt;/R&gt;&lt;C&gt;1&lt;/C&gt;&lt;D xsi:type="xsd:double"&gt;23317.39&lt;/D&gt;&lt;/FQL&gt;&lt;FQL&gt;&lt;Q&gt;180458^P_PRICE_LOW(1/02/13,1/02/13-14D,,,,"PRICE","INTRA")&lt;/Q&gt;&lt;R&gt;1&lt;/R&gt;&lt;C&gt;1&lt;/C&gt;&lt;D xsi:type="xsd:double"&gt;22235.76&lt;/D&gt;&lt;/FQL&gt;&lt;FQL&gt;&lt;Q&gt;180458^P_PRICE_HIGH(1/03/13,1/03/13-14D,,,,"PRICE","INTRA")&lt;/Q&gt;&lt;R&gt;1&lt;/R&gt;&lt;C&gt;1&lt;/C&gt;&lt;D xsi:type="xsd:double"&gt;23400.74&lt;/D&gt;&lt;/FQL&gt;&lt;FQL&gt;&lt;Q&gt;180458^P_PRICE_LOW(1/03/13,1/03/13-14D,,,,"PRICE","INTRA")&lt;/Q&gt;&lt;R&gt;1&lt;/R&gt;&lt;C&gt;1&lt;/C&gt;&lt;D xsi:type="xsd:double"&gt;22244.02&lt;/D&gt;&lt;/FQL&gt;&lt;FQL&gt;&lt;Q&gt;180458^P_PRICE_HIGH(1/04/13,1/04/13-14D,,,,"PRICE","INTRA")&lt;/Q&gt;&lt;R&gt;1&lt;/R&gt;&lt;C&gt;1&lt;/C&gt;&lt;D xsi:type="xsd:double"&gt;23400.74&lt;/D&gt;&lt;/FQL&gt;&lt;FQL&gt;&lt;Q&gt;180458^P_PRICE_LOW(1/04/13,1/04/13-14D,,,,"PRICE","INTRA")&lt;/Q&gt;&lt;R&gt;1&lt;/R&gt;&lt;C&gt;1&lt;/C&gt;&lt;D xsi:type="xsd:double"&gt;22380.78&lt;/D&gt;&lt;/FQL&gt;&lt;FQL&gt;&lt;Q&gt;180458^P_PRICE_HIGH(1/07/13,1/07/13-14D,,,,"PRICE","INTRA")&lt;/Q&gt;&lt;R&gt;1&lt;/R&gt;&lt;C&gt;1&lt;/C&gt;&lt;D xsi:type="xsd:double"&gt;23402.45&lt;/D&gt;&lt;/FQL&gt;&lt;FQL&gt;&lt;Q&gt;180458^P_PRICE_LOW(1/07/13,1/07/13-14D,,,,"PRICE","INTRA")&lt;/Q&gt;&lt;R&gt;1&lt;/R&gt;&lt;C&gt;1&lt;/C&gt;&lt;D xsi:type="xsd:double"&gt;22380.78&lt;/D&gt;&lt;/FQL&gt;&lt;FQL&gt;&lt;Q&gt;180458^P_PRICE_HIGH(1/08/13,1/08/13-14D,,,,"PRICE","INTRA")&lt;/Q&gt;&lt;R&gt;1&lt;/R&gt;&lt;C&gt;1&lt;/C&gt;&lt;D xsi:type="x</t>
        </r>
      </text>
    </comment>
    <comment ref="A94" authorId="0" shapeId="0">
      <text>
        <r>
          <rPr>
            <b/>
            <sz val="9"/>
            <color indexed="81"/>
            <rFont val="Tahoma"/>
            <charset val="1"/>
          </rPr>
          <t>sd:double"&gt;23402.45&lt;/D&gt;&lt;/FQL&gt;&lt;FQL&gt;&lt;Q&gt;180458^P_PRICE_LOW(1/08/13,1/08/13-14D,,,,"PRICE","INTRA")&lt;/Q&gt;&lt;R&gt;1&lt;/R&gt;&lt;C&gt;1&lt;/C&gt;&lt;D xsi:type="xsd:double"&gt;22396.72&lt;/D&gt;&lt;/FQL&gt;&lt;FQL&gt;&lt;Q&gt;180458^P_PRICE_HIGH(1/09/13,1/09/13-14D,,,,"PRICE","INTRA")&lt;/Q&gt;&lt;R&gt;1&lt;/R&gt;&lt;C&gt;1&lt;/C&gt;&lt;D xsi:type="xsd:double"&gt;23402.45&lt;/D&gt;&lt;/FQL&gt;&lt;FQL&gt;&lt;Q&gt;180458^P_PRICE_LOW(1/09/13,1/09/13-14D,,,,"PRICE","INTRA")&lt;/Q&gt;&lt;R&gt;1&lt;/R&gt;&lt;C&gt;1&lt;/C&gt;&lt;D xsi:type="xsd:double"&gt;22423.16&lt;/D&gt;&lt;/FQL&gt;&lt;FQL&gt;&lt;Q&gt;180458^P_PRICE_HIGH(1/10/13,1/10/13-14D,,,,"PRICE","INTRA")&lt;/Q&gt;&lt;R&gt;1&lt;/R&gt;&lt;C&gt;1&lt;/C&gt;&lt;D xsi:type="xsd:double"&gt;23477.89&lt;/D&gt;&lt;/FQL&gt;&lt;FQL&gt;&lt;Q&gt;180458^P_PRICE_LOW(1/10/13,1/10/13-14D,,,,"PRICE","INTRA")&lt;/Q&gt;&lt;R&gt;1&lt;/R&gt;&lt;C&gt;1&lt;/C&gt;&lt;D xsi:type="xsd:double"&gt;22423.16&lt;/D&gt;&lt;/FQL&gt;&lt;FQL&gt;&lt;Q&gt;180458^P_PRICE_HIGH(1/11/13,1/11/13-14D,,,,"PRICE","INTRA")&lt;/Q&gt;&lt;R&gt;1&lt;/R&gt;&lt;C&gt;1&lt;/C&gt;&lt;D xsi:type="xsd:double"&gt;23486.6&lt;/D&gt;&lt;/FQL&gt;&lt;FQL&gt;&lt;Q&gt;180458^P_PRICE_LOW(1/11/13,1/11/13-14D,,,,"PRICE","INTRA")&lt;/Q&gt;&lt;R&gt;1&lt;/R&gt;&lt;C&gt;1&lt;/C&gt;&lt;D xsi:type="xsd:double"&gt;22423.16&lt;/D&gt;&lt;/FQL&gt;&lt;FQL&gt;&lt;Q&gt;180458^P_PRICE_HIGH(1/14/13,1/14/13-14D,,,,"PRICE","INTRA")&lt;/Q&gt;&lt;R&gt;1&lt;/R&gt;&lt;C&gt;1&lt;/C&gt;&lt;D xsi:type="xsd:double"&gt;23486.6&lt;/D&gt;&lt;/FQL&gt;&lt;FQL&gt;&lt;Q&gt;180458^P_PRICE_LOW(1/14/13,1/14/13-14D,,,,"PRICE","INTRA")&lt;/Q&gt;&lt;R&gt;1&lt;/R&gt;&lt;C&gt;1&lt;/C&gt;&lt;D xsi:type="xsd:double"&gt;22423.16&lt;/D&gt;&lt;/FQL&gt;&lt;FQL&gt;&lt;Q&gt;180458^P_PRICE_HIGH(1/15/13,1/15/13-14D,,,,"PRICE","INTRA")&lt;/Q&gt;&lt;R&gt;1&lt;/R&gt;&lt;C&gt;1&lt;/C&gt;&lt;D xsi:type="xsd:double"&gt;23515.86&lt;/D&gt;&lt;/FQL&gt;&lt;FQL&gt;&lt;Q&gt;180458^P_PRICE_LOW(1/15/13,1/15/13-14D,,,,"PRICE","INTRA")&lt;/Q&gt;&lt;R&gt;1&lt;/R&gt;&lt;C&gt;1&lt;/C&gt;&lt;D xsi:type="xsd:double"&gt;22423.16&lt;/D&gt;&lt;/FQL&gt;&lt;FQL&gt;&lt;Q&gt;180458^P_PRICE_HIGH(1/16/13,1/16/13-14D,,,,"PRICE","INTRA")&lt;/Q&gt;&lt;R&gt;1&lt;/R&gt;&lt;C&gt;1&lt;/C&gt;&lt;D xsi:type="xsd:double"&gt;23515.86&lt;/D&gt;&lt;/FQL&gt;&lt;FQL&gt;&lt;Q&gt;180458^P_PRICE_LOW(1/16/13,1/16/13-14D,,,,"PRICE","INTRA")&lt;/Q&gt;&lt;R&gt;1&lt;/R&gt;&lt;C&gt;1&lt;/C&gt;&lt;D xsi:type="xsd:double"&gt;22494.71&lt;/D&gt;&lt;/FQL&gt;&lt;FQL&gt;&lt;Q&gt;180458^P_PRICE_HIGH(1/17/13,1/17/13-14D,,,,"PRICE","INTRA")&lt;/Q&gt;&lt;R&gt;1&lt;/R&gt;&lt;C&gt;1&lt;/C&gt;&lt;D xsi:type="xsd:double"&gt;23515.86&lt;/D&gt;&lt;/FQL&gt;&lt;FQL&gt;&lt;Q&gt;180458^P_PRICE_LOW(1/17/13,1/17/13-14D,,,,"PRICE","INTRA")&lt;/Q&gt;&lt;R&gt;1&lt;/R&gt;&lt;C&gt;1&lt;/C&gt;&lt;D xsi:type="xsd:double"&gt;22566.89&lt;/D&gt;&lt;/FQL&gt;&lt;FQL&gt;&lt;Q&gt;180458^P_PRICE_HIGH(1/18/13,1/18/13-14D,,,,"PRICE","INTRA")&lt;/Q&gt;&lt;R&gt;1&lt;/R&gt;&lt;C&gt;1&lt;/C&gt;&lt;D xsi:type="xsd:double"&gt;23606.5&lt;/D&gt;&lt;/FQL&gt;&lt;FQL&gt;&lt;Q&gt;180458^P_PRICE_LOW(1/18/13,1/18/13-14D,,,,"PRICE","INTRA")&lt;/Q&gt;&lt;R&gt;1&lt;/R&gt;&lt;C&gt;1&lt;/C&gt;&lt;D xsi:type="xsd:double"&gt;22566.89&lt;/D&gt;&lt;/FQL&gt;&lt;FQL&gt;&lt;Q&gt;180458^P_PRICE_HIGH(1/21/13,1/21/13-14D,,,,"PRICE","INTRA")&lt;/Q&gt;&lt;R&gt;1&lt;/R&gt;&lt;C&gt;1&lt;/C&gt;&lt;D xsi:type="xsd:double"&gt;23639.63&lt;/D&gt;&lt;/FQL&gt;&lt;FQL&gt;&lt;Q&gt;180458^P_PRICE_LOW(1/21/13,1/21/13-14D,,,,"PRICE","INTRA")&lt;/Q&gt;&lt;R&gt;1&lt;/R&gt;&lt;C&gt;1&lt;/C&gt;&lt;D xsi:type="xsd:double"&gt;22566.89&lt;/D&gt;&lt;/FQL&gt;&lt;FQL&gt;&lt;Q&gt;180458^P_PRICE_HIGH(1/22/13,1/22/13-14D,,,,"PRICE","INTRA")&lt;/Q&gt;&lt;R&gt;1&lt;/R&gt;&lt;C&gt;1&lt;/C&gt;&lt;D xsi:type="xsd:double"&gt;23685.55&lt;/D&gt;&lt;/FQL&gt;&lt;FQL&gt;&lt;Q&gt;180458^P_PRICE_LOW(1/22/13,1/22/13-14D,,,,"PRICE","INTRA")&lt;/Q&gt;&lt;R&gt;1&lt;/R&gt;&lt;C&gt;1&lt;/C&gt;&lt;D xsi:type="xsd:double"&gt;22860.25&lt;/D&gt;&lt;/FQL&gt;&lt;FQL&gt;&lt;Q&gt;180458^P_PRICE_HIGH(1/23/13,1/23/13-14D,,,,"PRICE","INTRA")&lt;/Q&gt;&lt;R&gt;1&lt;/R&gt;&lt;C&gt;1&lt;/C&gt;&lt;D xsi:type="xsd:double"&gt;23710.87&lt;/D&gt;&lt;/FQL&gt;&lt;FQL&gt;&lt;Q&gt;180458^P_PRICE_LOW(1/23/13,1/23/13-14D,,,,"PRICE","INTRA")&lt;/Q&gt;&lt;R&gt;1&lt;/R&gt;&lt;C&gt;1&lt;/C&gt;&lt;D xsi:type="xsd:double"&gt;23088.4&lt;/D&gt;&lt;/FQL&gt;&lt;FQL&gt;&lt;Q&gt;180458^P_PRICE_HIGH(1/24/13,1/24/13-14D,,,,"PRICE","INTRA")&lt;/Q&gt;&lt;R&gt;1&lt;/R&gt;&lt;C&gt;1&lt;/C&gt;&lt;D xsi:type="xsd:double"&gt;23710.87&lt;/D&gt;&lt;/FQL&gt;&lt;FQL&gt;&lt;Q&gt;180458^P_PRICE_LOW(1/24/13,1/24/13-14D,,,,"PRICE","INTRA")&lt;/Q&gt;&lt;R&gt;1&lt;/R&gt;&lt;C&gt;1&lt;/C&gt;&lt;D xsi:type="xsd:double"&gt;23088.4&lt;/D&gt;&lt;/FQL&gt;&lt;FQL&gt;&lt;Q&gt;180458^P_PRICE_HIGH(1/25/13,1/25/13-14D,,,,"PRICE","INTRA")&lt;/Q&gt;&lt;R&gt;1&lt;/R&gt;&lt;C&gt;1&lt;/C&gt;&lt;D xsi:type="xsd:double"&gt;23710.87&lt;/D&gt;&lt;/FQL&gt;&lt;FQL&gt;&lt;Q&gt;180458^P_PRICE_LOW(1/25/13,1/25/13-14D,,,,"PRICE","INTRA")&lt;/Q&gt;&lt;R&gt;1&lt;/R&gt;&lt;C&gt;1&lt;/C&gt;&lt;D xsi:type="xsd:double"&gt;23088.4&lt;/D&gt;&lt;/FQL&gt;&lt;FQL&gt;&lt;Q&gt;180458^P_PRICE_HIGH(1/28/13,1/28/13-14D,,,,"PRICE","INTRA")&lt;/Q&gt;&lt;R&gt;1&lt;/R&gt;&lt;C&gt;1&lt;/C&gt;&lt;D xsi:type="xsd:double"&gt;23736.02&lt;/D&gt;&lt;/FQL&gt;&lt;FQL&gt;&lt;Q&gt;180458^P_PRICE_LOW(1/28/13,1/28/13-14D,,,,"PRICE","INTRA")&lt;/Q&gt;&lt;R&gt;1&lt;/R&gt;&lt;C&gt;1&lt;/C&gt;&lt;D xsi:type="xsd:double"&gt;23088.4&lt;/D&gt;&lt;/FQL&gt;&lt;FQL&gt;&lt;Q&gt;180458^P_PRICE_HIGH(1/29/13,1/29/13-14D,,,,"PRICE","INTRA")&lt;/Q&gt;&lt;R&gt;1&lt;/R&gt;&lt;C&gt;1&lt;/C&gt;&lt;D xsi:type="xsd:double"&gt;23736.02&lt;/D&gt;&lt;/FQL&gt;&lt;FQL&gt;&lt;Q&gt;180458^P_PRICE_LOW(1/29/13,1/29/13-14D,,,,"PRICE","INTRA")&lt;/Q&gt;&lt;R&gt;1&lt;/R&gt;&lt;C&gt;1&lt;/C&gt;&lt;D xsi:type="xsd:double"&gt;23141.67&lt;/D&gt;&lt;/FQL&gt;&lt;FQL&gt;&lt;Q&gt;180458^P_PRICE_HIGH(1/30/13,1/30/13-14D,,,,"PRICE","INTRA")&lt;/Q&gt;&lt;R&gt;1&lt;/R&gt;&lt;C&gt;1&lt;/C&gt;&lt;D xsi:type="xsd:double"&gt;23916.16&lt;/D&gt;&lt;/FQL&gt;&lt;FQL&gt;&lt;Q&gt;180458^P_PRICE_LOW(1/30/13,1/30/13-14D,,,,"PRICE","INTRA")&lt;/Q&gt;&lt;R&gt;1&lt;/R&gt;&lt;C&gt;1&lt;/C&gt;&lt;D xsi:type="xsd:double"&gt;23165.64&lt;/D&gt;&lt;/FQL&gt;&lt;FQL&gt;&lt;Q&gt;180458^P_PRICE_HIGH(1/31/13,1/31/13-14D,,,,"PRICE","INTRA")&lt;/Q&gt;&lt;R&gt;1&lt;/R&gt;&lt;C&gt;1&lt;/C&gt;&lt;D xsi:type="xsd:double"&gt;23916.16&lt;/D&gt;&lt;/FQL&gt;&lt;FQL&gt;&lt;Q&gt;180458^P_PRICE_LOW(1/31/13,1/31/13-14D,,,,"PRICE","INTRA")&lt;/Q&gt;&lt;R&gt;1&lt;/R&gt;&lt;C&gt;1&lt;/C&gt;&lt;D xsi:type="xsd:double"&gt;23203.24&lt;/D&gt;&lt;/FQL&gt;&lt;FQL&gt;&lt;Q&gt;180458^P_PRICE_HIGH(2/01/13,2/01/13-14D,,,,"PRICE","INTRA")&lt;/Q&gt;&lt;R&gt;1&lt;/R&gt;&lt;C&gt;1&lt;/C&gt;&lt;D xsi:type="xsd:double"&gt;23916.16&lt;/D&gt;&lt;/FQL&gt;&lt;FQL&gt;&lt;Q&gt;180458^P_PRICE_LOW(2/01/13,2/01/13-14D,,,,"PRICE","INTRA")&lt;/Q&gt;&lt;R&gt;1&lt;/R&gt;&lt;C&gt;1&lt;/C&gt;&lt;D xsi:type="xsd:double"&gt;23203.24&lt;/D&gt;&lt;/FQL&gt;&lt;FQL&gt;&lt;Q&gt;180458^P_PRICE_HIGH(2/04/13,2/04/13-14D,,,,"PRICE","INTRA")&lt;/Q&gt;&lt;R&gt;1&lt;/R&gt;&lt;C&gt;1&lt;/C&gt;&lt;D xsi:type="xsd:double"&gt;23944.74&lt;/D&gt;&lt;/FQL&gt;&lt;FQL&gt;&lt;Q&gt;180458^P_PRICE_LOW(2/04/13,2/04/13-14D,,,,"PRICE","INTRA")&lt;/Q&gt;&lt;R&gt;1&lt;/R&gt;&lt;C&gt;1&lt;/C&gt;&lt;D xsi:type="xsd:double"&gt;23203.24&lt;/D&gt;&lt;/FQL&gt;&lt;FQL&gt;&lt;Q&gt;180458^P_PRICE_HIGH(2/05/13,2/05/13-14D,,,,"PRICE","INTRA")&lt;/Q&gt;&lt;R&gt;1&lt;/R&gt;&lt;C&gt;1&lt;/C&gt;&lt;D xsi:type="xsd:double"&gt;23944.74&lt;/D&gt;&lt;/FQL&gt;&lt;FQL&gt;&lt;Q&gt;180458^P_PRICE_LOW(2/05/13,2/05/13-14D,,,,"PRICE","INTRA")&lt;/Q&gt;&lt;R&gt;1&lt;/R&gt;&lt;C&gt;1&lt;/C&gt;&lt;D xsi:type="xsd:double"&gt;23104.27&lt;/D&gt;&lt;/FQL&gt;&lt;FQL&gt;&lt;Q&gt;180458^P_PRICE_HIGH(2/06/13,2/06/13-14D,,,,"PRICE","INTRA")&lt;/Q&gt;&lt;R&gt;1&lt;/R&gt;&lt;C&gt;1&lt;/C&gt;&lt;D xsi:type="xsd:double"&gt;23944.74&lt;/D&gt;&lt;/FQL&gt;&lt;FQL&gt;&lt;Q&gt;180458^P_PRICE_LOW(2/06/13,2/06/13-14D,,,,"PRICE","INTRA")&lt;/Q&gt;&lt;R&gt;1&lt;/R&gt;&lt;C&gt;1&lt;/C&gt;&lt;D xsi:type="xsd:double"&gt;23104.27&lt;/D&gt;&lt;/FQL&gt;&lt;FQL&gt;&lt;Q&gt;180458^P_PRICE_HIGH(2/07/13,2/07/13-14D,,,,"PRICE","INTRA")&lt;/Q&gt;&lt;R&gt;1&lt;/R&gt;&lt;C&gt;1&lt;/C&gt;&lt;D xsi:type="xsd:double"&gt;23944.74&lt;/D&gt;&lt;/FQL&gt;&lt;FQL&gt;&lt;Q&gt;180458^P_PRICE_LOW(2/07/13,2/07/13-14D,,,,"PRICE","INTRA")&lt;/Q&gt;&lt;R&gt;1&lt;/R&gt;&lt;C&gt;1&lt;/C&gt;&lt;D xsi:type="xsd:double"&gt;23104.27&lt;/D&gt;&lt;/FQL&gt;&lt;FQL&gt;&lt;Q&gt;180458^P_PRICE_HIGH(2/08/13,2/08/13-14D,,,,"PRICE","INTRA")&lt;/Q&gt;&lt;R&gt;1&lt;/R&gt;&lt;C&gt;1&lt;/C&gt;&lt;D xsi:type="xsd:double"&gt;23944.74&lt;/D&gt;&lt;/FQL&gt;&lt;FQL&gt;&lt;Q&gt;180458^P_PRICE_LOW(2/08/13,2/08/13-14D,,,,"PRICE","INTRA")&lt;/Q&gt;&lt;R&gt;1&lt;/R&gt;&lt;C&gt;1&lt;/C&gt;&lt;D xsi:type="xsd:double"&gt;23101.09&lt;/D&gt;&lt;/FQL&gt;&lt;FQL&gt;&lt;Q&gt;180458^P_PRICE_HIGH(2/14/13,2/14/13-14D,,,,"PRICE","INTRA")&lt;/Q&gt;&lt;R&gt;1&lt;/R&gt;&lt;C&gt;1&lt;/C&gt;&lt;D xsi:type="xsd:double"&gt;23944.74&lt;/D&gt;&lt;/FQL&gt;&lt;FQL&gt;&lt;Q&gt;180458^P_PRICE_LOW(2/14/13,2/14/13-14D,,,,"PRICE","INTRA")&lt;/Q&gt;&lt;R&gt;1&lt;/R&gt;&lt;C&gt;1&lt;/C&gt;&lt;D xsi:type="xsd:double"&gt;23101.09&lt;/D&gt;&lt;/FQL&gt;&lt;FQL&gt;&lt;Q&gt;180458^P_PRICE_HIGH(2/15/13,2/15/13-14D,,,,"PRICE","INTRA")&lt;/Q&gt;&lt;R&gt;1&lt;/R&gt;&lt;C&gt;1&lt;/C&gt;&lt;D xsi:type="xsd:double"&gt;23944.74&lt;/D&gt;&lt;/FQL&gt;&lt;FQL&gt;&lt;Q&gt;180458^P_PRICE_LOW(2/15/13,2/15/13-14D,,,,"PRICE","INTRA")&lt;/Q&gt;&lt;R&gt;1&lt;/R&gt;&lt;C&gt;1&lt;/C&gt;&lt;D xsi:type="xsd:double"&gt;23101.09&lt;/D&gt;&lt;/FQL&gt;&lt;FQL&gt;&lt;Q&gt;180458^P_PRICE_HIGH(2/18/13,2/18/13-14D,,,,"PRICE","INTRA")&lt;/Q&gt;&lt;R&gt;1&lt;/R&gt;&lt;C&gt;1&lt;/C&gt;&lt;D xsi:type="xsd:double"&gt;23944.74&lt;/D&gt;&lt;/FQL&gt;&lt;FQL&gt;&lt;Q&gt;180458^P_PRICE_LOW(2/18/13,2/18/13-14D,,,,"PRICE","INTRA")&lt;/Q&gt;&lt;R&gt;1&lt;/R&gt;&lt;C&gt;1&lt;/C&gt;&lt;D xsi:type="xsd:double"&gt;23101.09&lt;/D&gt;&lt;/FQL&gt;&lt;FQL&gt;&lt;Q&gt;180458^P_PRICE_HIGH(2/19/13,2/19/13-14D,,,,"PRICE","INTRA")&lt;/Q&gt;&lt;R&gt;1&lt;/R&gt;&lt;C&gt;1&lt;/C&gt;&lt;D xsi:type="xsd:double"&gt;23944.74&lt;/D&gt;&lt;/FQL&gt;&lt;FQL&gt;&lt;Q&gt;180458^P_PRICE_LOW(2/19/13,2/19/13-14D,,,,"PRICE","INTRA")&lt;/Q&gt;&lt;R&gt;1&lt;/R&gt;&lt;C&gt;1&lt;/C&gt;&lt;D xsi:type="xsd:double"&gt;23101.09&lt;/D&gt;&lt;/FQL&gt;&lt;FQL&gt;&lt;Q&gt;180458^P_PRICE_HIGH(2/20/13,2/20/13-14D,,,,"PRICE","INTRA")&lt;/Q&gt;&lt;R&gt;1&lt;/R&gt;&lt;C&gt;1&lt;/C&gt;&lt;D xsi:type="xsd:double"&gt;23944.74&lt;/D&gt;&lt;/FQL&gt;&lt;FQL&gt;&lt;Q&gt;180458^P_PRICE_LOW(2/20/13,2/20/13-14D,,,,"PRICE","INTRA")&lt;/Q&gt;&lt;R&gt;1&lt;/R&gt;&lt;C&gt;1&lt;/C&gt;&lt;D xsi:type="xsd:double"&gt;23101.09&lt;/D&gt;&lt;/FQL&gt;&lt;FQL&gt;&lt;Q&gt;180458^P_PRICE_HIGH(2/21/13,2/21/13-14D,,,,"PRICE","INTRA")&lt;/Q&gt;&lt;R&gt;1&lt;/R&gt;&lt;C&gt;1&lt;/C&gt;&lt;D xsi:type="xsd:double"&gt;23944.74&lt;/D&gt;&lt;/FQL&gt;&lt;FQL&gt;&lt;Q&gt;180458^P_PRICE_LOW(2/21/13,2/21/13-14D,,,,"PRICE","INTRA")&lt;/Q&gt;&lt;R&gt;1&lt;/R&gt;&lt;C&gt;1&lt;/C&gt;&lt;D xsi:type="xsd:double"&gt;22828.17&lt;/D&gt;&lt;/FQL&gt;&lt;FQL&gt;&lt;Q&gt;180458^P_PRICE_HIGH(2/22/13,2/22/13-14D,,,,"PRICE","INTRA")&lt;/Q&gt;&lt;R&gt;1&lt;/R&gt;&lt;C&gt;1&lt;/C&gt;&lt;D xsi:type="xsd:double"&gt;23944.74&lt;/D&gt;&lt;/FQL&gt;&lt;FQL&gt;&lt;Q&gt;180458^P_PRICE_LOW(2/22/13,2/22/13-14D,,,,"PRICE","INTRA")&lt;/Q&gt;&lt;R&gt;1&lt;/R&gt;&lt;C&gt;1&lt;/C&gt;&lt;D xsi:type="xsd:double"&gt;22674.59&lt;/D&gt;&lt;/FQL&gt;&lt;FQL&gt;&lt;Q&gt;180458^P_PRICE_HIGH(2/25/13,2/25/13-14D,,,,"PRICE","INTRA")&lt;/Q&gt;&lt;R&gt;1&lt;/R&gt;&lt;C&gt;1&lt;/C&gt;&lt;D xsi:type="xsd:double"&gt;23944.74&lt;/D&gt;&lt;/FQL&gt;&lt;FQL&gt;&lt;Q&gt;180458^P_PRICE_LOW(2/25/13,2/25/13-14D,,,,"PRICE","INTRA")&lt;/Q&gt;&lt;R&gt;1&lt;/R&gt;&lt;C&gt;1&lt;/C&gt;&lt;D xsi:type="xsd:double"&gt;22674.59&lt;/D&gt;&lt;/FQL&gt;&lt;FQL&gt;&lt;Q&gt;180458^P_PRICE_HIGH(2/26/13,2/26/13-14D,,,,"PRICE","INTRA")&lt;/Q&gt;&lt;R&gt;1&lt;/R&gt;&lt;C&gt;1&lt;/C&gt;&lt;D xsi:type="xsd:double"&gt;23944.74&lt;/D&gt;&lt;/FQL&gt;&lt;FQL&gt;&lt;Q&gt;180458^P_PRICE_LOW(2/26/13,2/26/13-14D,,,,"PRICE","INTRA")&lt;/Q&gt;&lt;R&gt;1&lt;/R&gt;&lt;C&gt;1&lt;/C&gt;&lt;D xsi:type="xsd:double"&gt;22510.76&lt;/D&gt;&lt;/FQL&gt;&lt;FQL&gt;&lt;Q&gt;180458^P_PRICE_HIGH(2/27/13,2/27/13-14D,,,,"PRICE","INTRA")&lt;/Q&gt;&lt;R&gt;1&lt;/R&gt;&lt;C&gt;1&lt;/C&gt;&lt;D xsi:type="xsd:double"&gt;23944.74&lt;/D&gt;&lt;/FQL&gt;&lt;FQL&gt;&lt;Q&gt;180458^P_PRICE_LOW(2/27/13,2/27/13-14D,,,,"PRICE","INTRA")&lt;/Q&gt;&lt;R&gt;1&lt;/R&gt;&lt;C&gt;1&lt;/C&gt;&lt;D xsi:type="xsd:double"&gt;22445.34&lt;/D&gt;&lt;/FQL&gt;&lt;FQL&gt;&lt;Q&gt;180458^P_PRICE_HIGH(2/28/13,2/28/13-14D,,,,"PRICE","INTRA")&lt;/Q&gt;&lt;R&gt;1&lt;/R&gt;&lt;C&gt;1&lt;/C&gt;&lt;D xsi:type="xsd:double"&gt;23477.49&lt;/D&gt;&lt;/FQL&gt;&lt;FQL&gt;&lt;Q&gt;180458^P_PRICE_LOW(2/28/13,2/28/13-14D,,,,"PRICE","INTRA")&lt;/Q&gt;&lt;R&gt;1&lt;/R&gt;&lt;C&gt;1&lt;/C&gt;&lt;D xsi:type="xsd:double"&gt;22445.34&lt;/D&gt;&lt;/FQL&gt;&lt;FQL&gt;&lt;Q&gt;180458^P_PRICE_HIGH(3/01/13,3/01/13-14D,,,,"PRICE","INTRA")&lt;/Q&gt;&lt;R&gt;1&lt;/R&gt;&lt;C&gt;1&lt;/C&gt;&lt;D xsi:type="xsd:double"&gt;23477.49&lt;/D&gt;&lt;/FQL&gt;&lt;FQL&gt;&lt;Q&gt;180458^P_PRICE_LOW(3/01/13,3/01/13-14D,,,,"PRICE","INTRA")&lt;/Q&gt;&lt;R&gt;1&lt;/R&gt;&lt;C&gt;1&lt;/C&gt;&lt;D xsi:type="xsd:double"&gt;22445.34&lt;/D&gt;&lt;/FQL&gt;&lt;FQL&gt;&lt;Q&gt;180458^P_PRICE_HIGH(3/04/13,3/04/13-14D,,,,"PRICE","INTRA")&lt;/Q&gt;&lt;R&gt;1&lt;/R&gt;&lt;C&gt;1&lt;/C&gt;&lt;D xsi:type="xsd:double"&gt;23477.49&lt;/D&gt;&lt;/FQL&gt;&lt;FQL&gt;&lt;Q&gt;180458^P_PRICE_LOW(3/04/13,3/04/13-14D,,,,"PRICE","INTRA")&lt;/Q&gt;&lt;R&gt;1&lt;/R&gt;&lt;C&gt;1&lt;/C&gt;&lt;D xsi:type="xsd:double"&gt;22445.34&lt;/D&gt;&lt;/FQL&gt;&lt;FQL&gt;&lt;Q&gt;180458^P_PRICE_HIGH(3/05/13,3/05/13-14D,,,,"PRICE","INTRA")&lt;/Q&gt;&lt;R&gt;1&lt;/R&gt;&lt;C&gt;1&lt;/C&gt;&lt;D xsi:type="xsd:double"&gt;23477.49&lt;/D&gt;&lt;/FQL&gt;&lt;FQL&gt;&lt;Q&gt;180458^P_PRICE_LOW(3/05/13,3/05/13-14D,,,,"PRICE","INTRA")&lt;/Q&gt;&lt;R&gt;1&lt;/R&gt;&lt;C&gt;1&lt;/C&gt;&lt;D xsi:type="xsd:double"&gt;22445.34&lt;/D&gt;&lt;/FQL&gt;&lt;FQL&gt;&lt;Q&gt;180458^P_PRICE_HIGH(3/06/13,3/06/13-14D,,,,"PRICE","INTRA")&lt;/Q&gt;&lt;R&gt;1&lt;/R&gt;&lt;C&gt;1&lt;/C&gt;&lt;D xsi:type="xsd:double"&gt;23477.49&lt;/D&gt;&lt;/FQL&gt;&lt;FQL&gt;&lt;Q&gt;180458^P_PRICE_LOW(3/06/13,3/06/13-14D,,,,"PRICE","INTRA")&lt;/Q&gt;&lt;R&gt;1&lt;/R&gt;&lt;C&gt;1&lt;/C&gt;&lt;D xsi:type="xsd:double"&gt;22445.34&lt;/D&gt;&lt;/FQL&gt;&lt;FQL&gt;&lt;Q&gt;180458^P_PRICE_HIGH(3/07/13,3/07/13-14D,,,,"PRICE","INTRA")&lt;/Q&gt;&lt;R&gt;1&lt;/R&gt;&lt;C&gt;1&lt;/C&gt;&lt;D xsi:type="xsd:double"&gt;23477.49&lt;/D&gt;&lt;/FQL&gt;&lt;FQL&gt;&lt;Q&gt;180458^P_PRICE_LOW(3/07/13,3/07/13-14D,,,,"PRICE","INTRA")&lt;/Q&gt;&lt;R&gt;1&lt;/R&gt;&lt;C&gt;1&lt;/C&gt;&lt;D xsi:type="xsd:double"&gt;22445.34&lt;/D&gt;&lt;/FQL&gt;&lt;FQL&gt;&lt;Q&gt;180458^P_PRICE_HIGH(3/08/13,3/08/13-14D,,,,"PRICE","INTRA")&lt;/Q&gt;&lt;R&gt;1&lt;/R&gt;&lt;C&gt;1&lt;/C&gt;&lt;D xsi:type="xsd:double"&gt;23477.49&lt;/D&gt;&lt;/FQL&gt;&lt;FQL&gt;&lt;Q&gt;180458^P_PRICE_LOW(3/08/13,3/08/13-14D,,,,"PRICE","INTRA")&lt;/Q&gt;&lt;R&gt;1&lt;/R&gt;&lt;C&gt;1&lt;/C&gt;&lt;D xsi:type="xsd:double"&gt;22445.34&lt;/D&gt;&lt;/FQL&gt;&lt;FQL&gt;&lt;Q&gt;180458^P_PRICE_HIGH(3/11/13,3/11/13-14D,,,,"PRICE","INTRA")&lt;/Q&gt;&lt;R&gt;1&lt;/R&gt;&lt;C&gt;1&lt;/C&gt;&lt;D xsi:type="xsd:double"&gt;23454.19&lt;/D&gt;&lt;/FQL&gt;&lt;FQL&gt;&lt;Q&gt;180458^P_PRICE_LOW(3/11/13,3/11/13-14D,,,,"PRICE","INTRA")&lt;/Q&gt;&lt;R&gt;1&lt;/R&gt;&lt;C&gt;1&lt;/C&gt;&lt;D xsi:type="xsd:double"&gt;22445.34&lt;/D&gt;&lt;/FQL&gt;&lt;FQL&gt;&lt;Q&gt;180458^P_PRICE_HIGH(3/12/13,3/12/13-14D,,,,"PRICE","INTRA")&lt;/Q&gt;&lt;R&gt;1&lt;/R&gt;&lt;C&gt;1&lt;/C&gt;&lt;D xsi:type="xsd:double"&gt;23310.93&lt;/D&gt;&lt;/FQL&gt;&lt;FQL&gt;&lt;Q&gt;180458^P_PRICE_LOW(3/12/13,3/12/13-14D,,,,"PRICE","INTRA")&lt;/Q&gt;&lt;R&gt;1&lt;/R&gt;&lt;C&gt;1&lt;/C&gt;&lt;D xsi:type="xsd:double"&gt;22445.34&lt;/D&gt;&lt;/FQL&gt;&lt;FQL&gt;&lt;Q&gt;180458^P_PRICE_HIGH(3/13/13,3/13/13-14D,,,,"PRICE","INTRA")&lt;/Q&gt;&lt;R&gt;1&lt;/R&gt;&lt;C&gt;1&lt;/C&gt;&lt;D xsi:type="xsd:double"&gt;23262.02&lt;/D&gt;&lt;/FQL&gt;&lt;FQL&gt;&lt;Q&gt;180458^P_PRICE_LOW(3/13/13,3/13/13-14D,,,,"PRICE","INTRA")&lt;/Q&gt;&lt;R&gt;1&lt;/R&gt;&lt;C&gt;1&lt;/C&gt;&lt;D xsi:type="xsd:double"&gt;22445.34&lt;/D&gt;&lt;/FQL&gt;&lt;FQL&gt;&lt;Q&gt;180458^P_PRICE_HIGH(3/14/13,3/14/13-14D,,,,"PRICE","INTRA")&lt;/Q&gt;&lt;R&gt;1&lt;/R&gt;&lt;C&gt;1&lt;/C&gt;&lt;D xsi:type="xsd:double"&gt;23262.02&lt;/D&gt;&lt;/FQL&gt;&lt;FQL&gt;&lt;Q&gt;180458^P_PRICE_LOW(3/14/13,3/14/13-14D,,,,"PRICE","INTRA")&lt;/Q&gt;&lt;R&gt;1&lt;/R&gt;&lt;C&gt;1&lt;/C&gt;&lt;D xsi:type="xsd:double"&gt;22305.54&lt;/D&gt;&lt;/FQL&gt;&lt;FQL&gt;&lt;Q&gt;180458^P_PRICE_HIGH(3/15/13,3/15/13-14D,,,,"PRICE","INTRA")&lt;/Q&gt;&lt;R&gt;1&lt;/R&gt;&lt;C&gt;1&lt;/C&gt;&lt;D xsi:type="xsd:double"&gt;23262.02&lt;/D&gt;&lt;/FQL&gt;&lt;FQL&gt;&lt;Q&gt;180458^P_PRICE_LOW(3/15/13,3/15/13-14D,,,,"PRICE","INTRA")&lt;/Q&gt;&lt;R&gt;1&lt;/R&gt;&lt;C&gt;1&lt;/C&gt;&lt;D xsi:type="xsd:double"&gt;22305.54&lt;/D&gt;&lt;/FQL&gt;&lt;FQL&gt;&lt;Q&gt;180458^P_PRICE_HIGH(3/18/13,3/18/13-14D,,,,"PRICE","INTRA")&lt;/Q&gt;&lt;R&gt;1&lt;/R&gt;&lt;C&gt;1&lt;/C&gt;&lt;D xsi:type="xsd:double"&gt;23262.02&lt;/D&gt;&lt;/FQL&gt;&lt;FQL&gt;&lt;Q&gt;180458^P_PRICE_LOW(3/18/13,3/18/13-14D,,,,"PRICE","INTRA")&lt;/Q&gt;&lt;R&gt;1&lt;/R&gt;&lt;C&gt;1&lt;/C&gt;&lt;D xsi:type="xsd:double"&gt;21997.72&lt;/D&gt;&lt;/FQL&gt;&lt;FQL&gt;&lt;Q&gt;180458^P_PRICE_HIGH(3/19/13,3/19/13-14D,,,,"PRICE","INTRA")&lt;/Q&gt;&lt;R&gt;1&lt;/R&gt;&lt;C&gt;1&lt;/C&gt;&lt;D xsi:type="xsd:double"&gt;23262.02&lt;/D&gt;&lt;/FQL&gt;&lt;FQL&gt;&lt;Q&gt;180458^P_PRICE_LOW(3/19/13,3/19/13-14D,,,,"PRICE","INTRA")&lt;/Q&gt;&lt;R&gt;1&lt;/R&gt;&lt;C&gt;1&lt;/C&gt;&lt;D xsi:type="xsd:double"&gt;21997.72&lt;/D&gt;&lt;/FQL&gt;&lt;FQL&gt;&lt;Q&gt;180458^P_PRICE_HIGH(3/20/13,3/20/13-14D,,,,"PRICE","INTRA")&lt;/Q&gt;&lt;R&gt;1&lt;/R&gt;&lt;C&gt;1&lt;/C&gt;&lt;D xsi:type="xsd:double"&gt;23262.02&lt;/D&gt;&lt;/FQL&gt;&lt;FQL&gt;&lt;Q&gt;180458^P_PRICE_LOW(3/20/13,3/20/13-14D,,,,"PRICE","INTRA")&lt;/Q&gt;&lt;R&gt;1&lt;/R&gt;&lt;C&gt;1&lt;/C&gt;&lt;D xsi:type="xsd:double"&gt;21975.9&lt;/D&gt;&lt;/FQL&gt;&lt;FQL&gt;&lt;Q&gt;180458^P_PRICE_HIGH(3/21/13,3/21/13-14D,,,,"PRICE","INTRA")&lt;/Q&gt;&lt;R&gt;1&lt;/R&gt;&lt;C&gt;1&lt;/C&gt;&lt;D xsi:type="xsd:double"&gt;23262.02&lt;/D&gt;&lt;/FQL&gt;&lt;FQL&gt;&lt;Q&gt;180458^P_PRICE_LOW(3/21/13,3/21/13-14D,,,,"PRICE","INTRA")&lt;/Q&gt;&lt;R&gt;1&lt;/R&gt;&lt;C&gt;1&lt;/C&gt;&lt;D xsi:type="xsd:double"&gt;21975.9&lt;/D&gt;&lt;/FQL&gt;&lt;FQL&gt;&lt;Q&gt;180458^P_PRICE_HIGH(3/22/13,3/22/13-14D,,,,"PRICE","INTRA")&lt;/Q&gt;&lt;R&gt;1&lt;/R&gt;&lt;C&gt;1&lt;/C&gt;&lt;D xsi:type="xsd:double"&gt;23262.02&lt;/D&gt;&lt;/FQL&gt;&lt;FQL&gt;&lt;Q&gt;180458^P_PRICE_LOW(3/22/13,3/22/13-14D,,,,"PRICE","INTRA")&lt;/Q&gt;&lt;R&gt;1&lt;/R&gt;&lt;C&gt;1&lt;/C&gt;&lt;D xsi:type="xsd:double"&gt;21975.9&lt;/D&gt;&lt;/FQL&gt;&lt;FQL&gt;&lt;Q&gt;180458^P_PRICE_HIGH(3/25/13,3/25/13-14D,,,,"PRICE","INTRA")&lt;/Q&gt;&lt;R&gt;1&lt;/R&gt;&lt;C&gt;1&lt;/C&gt;&lt;D xsi:type="xsd:double"&gt;23262.02&lt;/D&gt;&lt;/FQL&gt;&lt;FQL&gt;&lt;Q&gt;180458^P_PRICE_LOW(3/25/13,3/25/13-14D,,,,"PRICE","INTRA")&lt;/Q&gt;&lt;R&gt;1&lt;/R&gt;&lt;C&gt;1&lt;/C&gt;&lt;D xsi:type="xsd:double"&gt;21975.9&lt;/D&gt;&lt;/FQL&gt;&lt;FQL&gt;&lt;Q&gt;180458^P_PRICE_HIGH(3/26/13,3/26/13-14D,,,,"PRICE","INTRA")&lt;/Q&gt;&lt;R&gt;1&lt;/R&gt;&lt;C&gt;1&lt;/C&gt;&lt;D xsi:type="xsd:double"&gt;23262.02&lt;/D&gt;&lt;/FQL&gt;&lt;FQL&gt;&lt;Q&gt;180458^P_PRICE_LOW(3/26/13,3/26/13-14D,,,,"PRICE","INTRA")&lt;/Q&gt;&lt;R&gt;1&lt;/R&gt;&lt;C&gt;1&lt;/C&gt;&lt;D xsi:type="xsd:double"&gt;21975.9&lt;/D&gt;&lt;/FQL&gt;&lt;FQL&gt;&lt;Q&gt;180458^P_PRICE_HIGH(3/27/13,3/27/13-14D,,,,"PRICE","INTRA")&lt;/Q&gt;&lt;R&gt;1&lt;/R&gt;&lt;C&gt;1&lt;/C&gt;&lt;D xsi:type="xsd:double"&gt;23262.02&lt;/D&gt;&lt;/FQL&gt;&lt;FQL&gt;&lt;Q&gt;180458^P_PRICE_LOW(3/27/13,3/27/13-14D,,,,"PRICE","INTRA")&lt;/Q&gt;&lt;R&gt;1&lt;/R&gt;&lt;C&gt;1&lt;/C&gt;&lt;D xsi:type="xsd:double"&gt;21975.9&lt;/D&gt;&lt;/FQL&gt;&lt;FQL&gt;&lt;Q&gt;180458^P_PRICE_HIGH(3/28/13,3/28/13-14D,,,,"PRICE","INTRA")&lt;/Q&gt;&lt;R&gt;1&lt;/R&gt;&lt;C&gt;1&lt;/C&gt;&lt;D xsi:type="xsd:double"&gt;23262.02&lt;/D&gt;&lt;/FQL&gt;&lt;FQL&gt;&lt;Q&gt;180458^P_PRICE_LOW(3/28/13,3/28/13-14D,,,,"PRICE","INTRA")&lt;/Q&gt;&lt;R&gt;1&lt;/R&gt;&lt;C&gt;1&lt;/C&gt;&lt;D xsi:type="xsd:double"&gt;21975.9&lt;/D&gt;&lt;/FQL&gt;&lt;FQL&gt;&lt;Q&gt;180458^P_PRICE_HIGH(4/02/13,4/02/13-14D,,,,"PRICE","INTRA")&lt;/Q&gt;&lt;R&gt;1&lt;/R&gt;&lt;C&gt;1&lt;/C&gt;&lt;D xsi:type="xsd:double"&gt;23262.02&lt;/D&gt;&lt;/FQL&gt;&lt;FQL&gt;&lt;Q&gt;180458^P_PRICE_LOW(4/02/13,4/02/13-14D,,,,"PRICE","INTRA")&lt;/Q&gt;&lt;R&gt;1&lt;/R&gt;&lt;C&gt;1&lt;/C&gt;&lt;D xsi:type="xsd:double"&gt;21975.9&lt;/D&gt;&lt;/FQL&gt;&lt;FQL&gt;&lt;Q&gt;180458^P_PRICE_HIGH(4/03/13,4/03/13-14D,,,,"PRICE","INTRA")&lt;/Q&gt;&lt;R&gt;1&lt;/R&gt;&lt;C&gt;1&lt;/C&gt;&lt;D xsi:type="xsd:double"&gt;23262.02&lt;/D&gt;&lt;/FQL&gt;&lt;FQL&gt;&lt;Q&gt;180458^P_PRICE_LOW(4/03/13,4/03/13-14D,,,,"PRICE","INTRA")&lt;/Q&gt;&lt;R&gt;1&lt;/R&gt;&lt;C&gt;1&lt;/C&gt;&lt;D xsi:type="xsd:double"&gt;21975.9&lt;/D&gt;&lt;/FQL&gt;&lt;FQL&gt;&lt;Q&gt;180458^P_PRICE_HIGH(4/05/13,4/05/13-14D,,,,"PRICE","INTRA")&lt;/Q&gt;&lt;R&gt;1&lt;/R&gt;&lt;C&gt;1&lt;/C&gt;&lt;D xsi:type="xsd:double"&gt;22901.12&lt;/D&gt;&lt;/FQL&gt;&lt;FQL&gt;&lt;Q&gt;180458^P_PRICE_LOW(4/05/13,4/05/13-14D,,,,"PRICE","INTRA")&lt;/Q&gt;&lt;R&gt;1&lt;/R&gt;&lt;C&gt;1&lt;/C&gt;&lt;D xsi:type="xsd:double"&gt;21703.28&lt;/D&gt;&lt;/FQL&gt;&lt;FQL&gt;&lt;Q&gt;180458^P_PRICE_HIGH(4/08/13,4/08/13-14D,,,,"PRICE","INTRA")&lt;/Q&gt;&lt;R&gt;1&lt;/R&gt;&lt;C&gt;1&lt;/C&gt;&lt;D xsi:type="xsd:double"&gt;22799.67&lt;/D&gt;&lt;/FQL&gt;&lt;FQL&gt;&lt;Q&gt;180458^P_PRICE_LOW(4/08/13,4/08/13-14D,,,,"PRICE","INTRA")&lt;/Q&gt;&lt;R&gt;1&lt;/R&gt;&lt;C&gt;1&lt;/C&gt;&lt;D xsi:type="xsd:double"&gt;21612.05&lt;/D&gt;&lt;/FQL&gt;&lt;FQL&gt;&lt;Q&gt;180458^P_PRICE_HIGH(4/09/13,4/09/13-14D,,,,"PRICE","INTRA")&lt;/Q&gt;&lt;R&gt;1&lt;/R&gt;&lt;C&gt;1&lt;/C&gt;&lt;D xsi:type="xsd:double"&gt;22799.67&lt;/D&gt;&lt;/FQL&gt;&lt;FQL&gt;&lt;Q&gt;180458^P_PRICE_LOW(4/09/13,4/09/13-14D,,,,"PRICE","INTRA")&lt;/Q&gt;&lt;R&gt;1&lt;/R&gt;&lt;C&gt;1&lt;/C&gt;&lt;D xsi:type="xsd:double"&gt;21612.05&lt;/D&gt;&lt;/FQL&gt;&lt;FQL&gt;&lt;Q&gt;180458^P_PRICE_HIGH(4/10/13,4/10/13-14D,,,,"PRICE","INTRA")&lt;/Q&gt;&lt;R&gt;1&lt;/R&gt;&lt;C&gt;1&lt;/C&gt;&lt;D xsi:type="xsd:double"&gt;22529.37&lt;/D&gt;&lt;/FQL&gt;&lt;FQL&gt;&lt;Q&gt;180458^P_PRICE_LOW(4/10/13,4/10/13-14D,,,,"PRICE","INTRA")&lt;/Q&gt;&lt;R&gt;1&lt;/R&gt;&lt;C&gt;1&lt;/C&gt;&lt;D xsi:type="xsd:double"&gt;21612.05&lt;/D&gt;&lt;/FQL&gt;&lt;FQL&gt;&lt;Q&gt;180458^P_PRICE_HIGH(4/11/13,4/11/13-14D,,,,"PRICE","INTRA")&lt;/Q&gt;&lt;R&gt;1&lt;/R&gt;&lt;C&gt;1&lt;/C&gt;&lt;D xsi:type="xsd:double"&gt;22529.37&lt;/D&gt;&lt;/FQL&gt;&lt;FQL&gt;&lt;Q&gt;180458^P_PRICE_LOW(4/11/13,4/11/13-14D,,,,"PRICE","INTRA")&lt;/Q&gt;&lt;R&gt;1&lt;/R&gt;&lt;C&gt;1&lt;/C&gt;&lt;D xsi:type="xsd:double"&gt;21612.05&lt;/D&gt;&lt;/FQL&gt;&lt;FQL&gt;&lt;Q&gt;180458^P_PRICE_HIGH(4/12/13,4/12/13-14D,,,,"PRICE","INTRA")&lt;/Q&gt;&lt;R&gt;1&lt;/R&gt;&lt;C&gt;1&lt;/C&gt;&lt;D xsi:type="xsd:double"&gt;22529.37&lt;/D&gt;&lt;/FQL&gt;&lt;FQL&gt;&lt;Q&gt;180458^P_PRICE_LOW(4/12/13,4/12/13-14D,,,,"PRICE","INTRA")&lt;/Q&gt;&lt;R&gt;1&lt;/R&gt;&lt;C&gt;1&lt;/C&gt;&lt;D xsi:type="xsd:double"&gt;21612.05&lt;/D&gt;&lt;/FQL&gt;&lt;FQL&gt;&lt;Q&gt;180458^P_PRICE_HIGH(4/15/13,4/15/13-14D,,,,"PRICE","INTRA")&lt;/Q&gt;&lt;R&gt;1&lt;/R&gt;&lt;C&gt;1&lt;/C&gt;&lt;D xsi:type="xsd:double"&gt;22529.37&lt;/D&gt;&lt;/FQL&gt;&lt;FQL&gt;&lt;Q&gt;180458^P_PRICE_LOW(4/15/13,4/15/13-14D,,,,"PRICE","INTRA")&lt;/Q&gt;&lt;R&gt;1&lt;/R&gt;&lt;C&gt;1&lt;/C&gt;&lt;D xsi:type="xsd:double"&gt;21612.05&lt;/D&gt;&lt;/FQL&gt;&lt;FQL&gt;&lt;Q&gt;180458^P_PRICE_HIGH(4/16/13,4/16/13-14D,,,,"PRICE","INTRA")&lt;/Q&gt;&lt;R&gt;1&lt;/R&gt;&lt;C&gt;1&lt;/C&gt;&lt;D xsi:type="xsd:double"&gt;22529.37&lt;/D&gt;&lt;/FQL&gt;&lt;FQL&gt;&lt;Q&gt;180458^P_PRICE_LOW(4/16/13,4/16/13-14D,,,,"PRICE","INTRA")&lt;/Q&gt;&lt;R&gt;1&lt;/R&gt;&lt;C&gt;1&lt;/C&gt;&lt;D xsi:type="xsd:double"&gt;21475.33&lt;/D&gt;&lt;/FQL&gt;&lt;FQL&gt;&lt;Q&gt;180458^P_PRICE_HIGH(4/17/13,4/17/13-14D,,,,"PRICE","INTRA")&lt;/Q&gt;&lt;R&gt;1&lt;/R&gt;&lt;C&gt;1&lt;/C&gt;&lt;D xsi:type="xsd:double"&gt;22529.37&lt;/D&gt;&lt;/FQL&gt;&lt;FQL&gt;&lt;Q&gt;180458^P_PRICE_LOW(4/17/13,4/17/13-14D,,,,"PRICE","INTRA")&lt;/Q&gt;&lt;R&gt;1&lt;/R&gt;&lt;C&gt;1&lt;/C&gt;&lt;D xsi:type="xsd:double"&gt;21475.33&lt;/D&gt;&lt;/FQL&gt;&lt;FQL&gt;&lt;Q&gt;180458^P_PRICE_HIGH(4/18/13,4/18/13-14D,,,,"PRICE","INTRA")&lt;/Q&gt;&lt;R&gt;1&lt;/R&gt;&lt;C&gt;1&lt;/C&gt;&lt;D xsi:type="xsd:double"&gt;22529.37&lt;/D&gt;&lt;/FQL&gt;&lt;FQL&gt;&lt;Q&gt;180458^P_PRICE_LOW(4/18/13,4/18/13-14D,,,,"PRICE","INTRA")&lt;/Q&gt;&lt;R&gt;1&lt;/R&gt;&lt;C&gt;1&lt;/C&gt;&lt;D xsi:type="xsd:double"&gt;21423.25&lt;/D&gt;&lt;/FQL&gt;&lt;FQL&gt;&lt;Q&gt;180458^P_PRICE_HIGH(4/19/13,4/19/13-14D,,,,"PRICE","INTRA")&lt;/Q&gt;&lt;R&gt;1&lt;/R&gt;&lt;C&gt;1&lt;/C&gt;&lt;D xsi:type="xsd:double"&gt;22529.37&lt;/D&gt;&lt;/FQL&gt;&lt;FQL&gt;&lt;Q&gt;180458^P_PRICE_LOW(4/19/13,4/19/13-14D,,,,"PRICE","INTRA")&lt;/Q&gt;&lt;R&gt;1&lt;/R&gt;&lt;C&gt;1&lt;/C&gt;&lt;D xsi:type="xsd:double"&gt;21423.25&lt;/D&gt;&lt;/FQL&gt;&lt;FQL&gt;&lt;Q&gt;180458^P_PRICE_HIGH(4/22/13,4/22/13-14D,,,,"PRICE","INTRA")&lt;/Q&gt;&lt;R&gt;1&lt;/R&gt;&lt;C&gt;1&lt;/C&gt;&lt;D xsi:type="xsd:double"&gt;22527.12&lt;/D&gt;&lt;/FQL&gt;&lt;FQL&gt;&lt;Q&gt;180458^P_PRICE_LOW(4/22/13,4/22/13-14D,,,,"PRICE","INTRA")&lt;/Q&gt;&lt;R&gt;1&lt;/R&gt;&lt;C&gt;1&lt;/C&gt;&lt;D xsi:type="xsd:double"&gt;21423.25&lt;/D&gt;&lt;/FQL&gt;&lt;FQL&gt;&lt;Q&gt;180458^P_PRICE_HIGH(4/23/13,4/23/13-14D,,,,"PRICE","INTRA")&lt;/Q&gt;&lt;R&gt;1&lt;/R&gt;&lt;C&gt;1&lt;/C&gt;&lt;D xsi:type="xsd:double"&gt;22527.12&lt;/D&gt;&lt;/FQL&gt;&lt;FQL&gt;&lt;Q&gt;180458^P_PRICE_LOW(4/23/13,4/23/13-14D,,,,"PRICE","INTRA")&lt;/Q&gt;&lt;R&gt;1&lt;/R&gt;&lt;C&gt;1&lt;/C&gt;&lt;D xsi:type="xsd:double"&gt;21423.25&lt;/D&gt;&lt;/FQL&gt;&lt;FQL&gt;&lt;Q&gt;180458^P_PRICE_HIGH(4/24/13,4/24/13-14D,,,,"PRICE","INTRA")&lt;/Q&gt;&lt;R&gt;1&lt;/R&gt;&lt;C&gt;1&lt;/C&gt;&lt;D xsi:type="xsd:double"&gt;22527.12&lt;/D&gt;&lt;/FQL&gt;&lt;FQL&gt;&lt;Q&gt;180458^P_PRICE_LOW(4/24/13,4/24/13-14D,,,,"PRICE","INTRA")&lt;/Q&gt;&lt;R&gt;1&lt;/R&gt;&lt;C&gt;1&lt;/C&gt;&lt;D xsi:type="xsd:double"&gt;21423.25&lt;/D&gt;&lt;/FQL&gt;&lt;FQL&gt;&lt;Q&gt;180458^P_PRICE_HIGH(4/25/13,4/25/13-14D,,,,"PRICE","INTRA")&lt;/Q&gt;&lt;R&gt;1&lt;/R&gt;&lt;C&gt;1&lt;/C&gt;&lt;D xsi:type="xsd:double"&gt;22486.45&lt;/D&gt;&lt;/FQL&gt;&lt;FQL&gt;&lt;Q&gt;180458^P_PRICE_LOW(4/25/13,4/25/13-14D,,,,"PRICE","INTRA")&lt;/Q&gt;&lt;R&gt;1&lt;/R&gt;&lt;C&gt;1&lt;/C&gt;&lt;D xsi:type="xsd:double"&gt;21423.25&lt;/D&gt;&lt;/FQL&gt;&lt;FQL&gt;&lt;Q&gt;180458^P_PRICE_HIGH(4/26/13,4/26/13-14D,,,,"PRICE","INTRA")&lt;/Q&gt;&lt;R&gt;1&lt;/R&gt;&lt;C&gt;1&lt;/C&gt;&lt;D xsi:type="xsd:double"&gt;22690.33&lt;/D&gt;&lt;/FQL&gt;&lt;FQL&gt;&lt;Q&gt;180458^P_PRICE_LOW(4/26/13,4/26/13-14D,,,,"PRICE","INTRA")&lt;/Q&gt;&lt;R&gt;1&lt;/R&gt;&lt;C&gt;1&lt;/C&gt;&lt;D xsi:type="xsd:double"&gt;21423.25&lt;/D&gt;&lt;/FQL&gt;&lt;FQL&gt;&lt;Q&gt;180458^P_PRICE_HIGH(4/29/13,4/29/13-14D,,,,"PRICE","INTRA")&lt;/Q&gt;&lt;R&gt;1&lt;/R&gt;&lt;C&gt;1&lt;/C&gt;&lt;D xsi:type="xsd:double"&gt;22690.33&lt;/D&gt;&lt;/FQL&gt;&lt;FQL&gt;&lt;Q&gt;180458^P_PRICE_LOW(4/29/13,4/29/13-14D,,,,"PRICE","INTRA")&lt;/Q&gt;&lt;R&gt;1&lt;/R&gt;&lt;C&gt;1&lt;/C&gt;&lt;D xsi:type="xsd:double"&gt;21423.25&lt;/D&gt;&lt;/FQL&gt;&lt;FQL&gt;&lt;Q&gt;180458^P_PRICE_HIGH(4/30/13,4/30/13-14D,,,,"PRICE","INTRA")&lt;/Q&gt;&lt;R&gt;1&lt;/R&gt;&lt;C&gt;1&lt;/C&gt;&lt;D xsi:type="xsd:double"&gt;22862.69&lt;/D&gt;&lt;/FQL&gt;&lt;FQL&gt;&lt;Q&gt;180458^P_PRICE_LOW(4/30/13,4/30/13-14D,,,,"PRICE","INTRA")&lt;/Q&gt;&lt;R&gt;1&lt;/R&gt;&lt;C&gt;1&lt;/C&gt;&lt;D xsi:type="xsd:double"&gt;21423.25&lt;/D&gt;&lt;/FQL&gt;&lt;FQL&gt;&lt;Q&gt;180458^P_PRICE_HIGH(5/02/13,5/02/13-14D,,,,"PRICE","INTRA")&lt;/Q&gt;&lt;R&gt;1&lt;/R&gt;&lt;C&gt;1&lt;/C&gt;&lt;D xsi:type="xsd:double"&gt;22862.69&lt;/D&gt;&lt;/FQL&gt;&lt;FQL&gt;&lt;Q&gt;180458^P_PRICE_LOW(5/02/13,5/02/13-14D,,,,"PRICE","INTRA")&lt;/Q&gt;&lt;R&gt;1&lt;/R&gt;&lt;C&gt;1&lt;/C&gt;&lt;D xsi:type="xsd:double"&gt;21423.25&lt;/D&gt;&lt;/FQL&gt;&lt;FQL&gt;&lt;Q&gt;180458^P_PRICE_HIGH(5/03/13,5/03/13-14D,,,,"PRICE","INTRA")&lt;/Q&gt;&lt;R&gt;1&lt;/R&gt;&lt;C&gt;1&lt;/C&gt;&lt;D xsi:type="xsd:double"&gt;22886.17&lt;/D&gt;&lt;/FQL&gt;&lt;FQL&gt;&lt;Q&gt;180458^P_PRICE_LOW(5/03/13,5/03/13-14D,,,,"PRICE","INTRA")&lt;/Q&gt;&lt;R&gt;1&lt;/R&gt;&lt;C&gt;1&lt;/C&gt;&lt;D xsi:type="xsd:double"&gt;21423.25&lt;/D&gt;&lt;/FQL&gt;&lt;FQL&gt;&lt;Q&gt;180458^P_PRICE_HIGH(5/06/13,5/06/13-14D,,,,"PRICE","INTRA")&lt;/Q&gt;&lt;R&gt;1&lt;/R&gt;&lt;C&gt;1&lt;/C&gt;&lt;D xsi:type="xsd:double"&gt;22980.56&lt;/D&gt;&lt;/FQL&gt;&lt;FQL&gt;&lt;Q&gt;180458^P_PRICE_LOW(5/06/13,5/06/13-14D,,,,"PRICE","INTRA")&lt;/Q&gt;&lt;R&gt;1&lt;/R&gt;&lt;C&gt;1&lt;/C&gt;&lt;D xsi:type="xsd:double"&gt;21423.25&lt;/D&gt;&lt;/FQL&gt;&lt;FQL&gt;&lt;Q&gt;180458^P_PRICE_HIGH(5/07/13,5/07/13-14D,,,,"PRICE","INTRA")&lt;/Q&gt;&lt;R&gt;1&lt;/R&gt;&lt;C&gt;1&lt;/C&gt;&lt;D xsi:type="xsd:double"&gt;23058.74&lt;/D&gt;&lt;/FQL&gt;&lt;FQL&gt;&lt;Q&gt;180458^P_PRICE_LOW(5/07/13,5/07/13-14D,,,,"PRICE","INTRA")&lt;/Q&gt;&lt;R&gt;1&lt;/R&gt;&lt;C&gt;1&lt;/C&gt;&lt;D xsi:type="xsd:double"&gt;21423.25&lt;/D&gt;&lt;/FQL&gt;&lt;FQL&gt;&lt;Q&gt;180458^P_PRICE_HIGH(5/08/13,5/08/13-14D,,,,"PRICE","INTRA")&lt;/Q&gt;&lt;R&gt;1&lt;/R&gt;&lt;C&gt;1&lt;/C&gt;&lt;D xsi:type="xsd:double"&gt;23270&lt;/D&gt;&lt;/FQL&gt;&lt;FQL&gt;&lt;Q&gt;180458^P_PRICE_LOW(5/08/13,5/08/13-14D,,,,"PRICE","INTRA")&lt;/Q&gt;&lt;R&gt;1&lt;/R&gt;&lt;C&gt;1&lt;/C&gt;&lt;D xsi:type="xsd:double"&gt;21423.25&lt;/D&gt;&lt;/FQL&gt;&lt;FQL&gt;&lt;Q&gt;180458^P_PRICE_HIGH(5/09/13,5/09/13-14D,,,,"PRICE","INTRA")&lt;/Q&gt;&lt;R&gt;1&lt;/R&gt;&lt;C&gt;1&lt;/C&gt;&lt;D xsi:type="xsd:double"&gt;23353.68&lt;/D&gt;&lt;/FQL&gt;&lt;FQL&gt;&lt;Q&gt;180458^P_PRICE_LOW(5/09/13,5/09/13-14D,,,,"PRICE","INTRA")&lt;/Q&gt;&lt;R&gt;1&lt;/R&gt;&lt;C&gt;1&lt;/C&gt;&lt;D xsi:type="xsd:double"&gt;21423.25&lt;/D&gt;&lt;/FQL&gt;&lt;FQL&gt;&lt;Q&gt;180458^P_PRICE_HIGH(5/10/13,5/10/13-14D,,,,"PRICE","INTRA")&lt;/Q&gt;&lt;R&gt;1&lt;/R&gt;&lt;C&gt;1&lt;/C&gt;&lt;D xsi:type="xsd:double"&gt;23353.68&lt;/D&gt;&lt;/FQL&gt;&lt;FQL&gt;&lt;Q&gt;180458^P_PRICE_LOW(5/10/13,5/10/13-14D,,,,"PRICE","INTRA")&lt;/Q&gt;&lt;R&gt;1&lt;/R&gt;&lt;C&gt;1&lt;/C&gt;&lt;D xsi:type="xsd:double"&gt;21496.29&lt;/D&gt;&lt;/FQL&gt;&lt;FQL&gt;&lt;Q&gt;180458^P_PRICE_HIGH(5/13/13,5/13/13-14D,,,,"PRICE","INTRA")&lt;/Q&gt;&lt;R&gt;1&lt;/R&gt;&lt;C&gt;1&lt;/C&gt;&lt;D xsi:type="xsd:double"&gt;23353.68&lt;/D&gt;&lt;/FQL&gt;&lt;FQL&gt;&lt;Q&gt;180458^P_PRICE_LOW(5/13/13,5/13/13-14D,,,,"PRICE","INTRA")&lt;/Q&gt;&lt;R&gt;1&lt;/R&gt;&lt;C&gt;1&lt;/C&gt;&lt;D xsi:type="xsd:double"&gt;21747.47&lt;/D&gt;&lt;/FQL&gt;&lt;FQL&gt;&lt;Q&gt;180458^P_PRICE_HIGH(5/14/13,5/14/13-14D,,,,"PRICE","INTRA")&lt;/Q&gt;&lt;R&gt;1&lt;/R&gt;&lt;C&gt;1&lt;/C&gt;&lt;D xsi:type="xsd:double"&gt;23353.68&lt;/D&gt;&lt;/FQL&gt;&lt;FQL&gt;&lt;Q&gt;180458^P_PRICE_LOW(5/14/13,5/14/13-14D,,,,"PRICE","INTRA")&lt;/Q&gt;&lt;R&gt;1&lt;/R&gt;&lt;C&gt;1&lt;/C&gt;&lt;D xsi:type="xsd:double"&gt;21747.47&lt;/D&gt;&lt;/FQL&gt;&lt;FQL&gt;&lt;Q&gt;180458^P_PRICE_HIGH(5/15/13,5/15/13-14D,,,,"PRICE","INTRA")&lt;/Q&gt;&lt;R&gt;1&lt;/R&gt;&lt;C&gt;1&lt;/C&gt;&lt;D xsi:type="xsd:double"&gt;23353.68&lt;/D&gt;&lt;/FQL&gt;&lt;FQL&gt;&lt;Q&gt;180458^P_PRICE_LOW(5/15/13,5/15/13-14D,,,,"PRICE","INTRA")&lt;/Q&gt;&lt;R&gt;1&lt;/R&gt;&lt;C&gt;1&lt;/C&gt;&lt;D xsi:type="xsd:double"&gt;21962.9&lt;/D&gt;&lt;/FQL&gt;&lt;FQL&gt;&lt;Q&gt;180458^P_PRICE_HIGH(5/16/13,5/16/13-14D,,,,"PRICE","INTRA")&lt;/Q&gt;&lt;R&gt;1&lt;/R&gt;&lt;C&gt;1&lt;/C&gt;&lt;D xsi:type="xsd:double"&gt;23353.68&lt;/D&gt;&lt;/FQL&gt;&lt;FQL&gt;&lt;Q&gt;180458^P_PRICE_LOW(5/16/13,5/16/13-14D,,,,"PRICE","INTRA")&lt;/Q&gt;&lt;R&gt;1&lt;/R&gt;&lt;C&gt;1&lt;/C&gt;&lt;D xsi:type="xsd:double"&gt;22214.65&lt;/D&gt;&lt;/FQL&gt;&lt;FQL&gt;&lt;Q&gt;180458^P_PRICE_HIGH(5/20/13,5/20/13-14D,,,,"PRICE","INTRA")&lt;/Q&gt;&lt;R&gt;1&lt;/R&gt;&lt;C&gt;1&lt;/C&gt;&lt;D xsi:type="xsd:double"&gt;23512.42&lt;/D&gt;&lt;/FQL&gt;&lt;FQL&gt;&lt;Q&gt;180458^P_PRICE_LOW(5/20/13,5/20/13-14D,,,,"PRICE","INTRA")&lt;/Q&gt;&lt;R&gt;1&lt;/R&gt;&lt;C&gt;1&lt;/C&gt;&lt;D xsi:type="xsd:double"&gt;22488.65&lt;/D&gt;&lt;/FQL&gt;&lt;FQL&gt;&lt;Q&gt;180458^P_PRICE_HIGH(5/21/13,5/21/13-14D,,,,"PRICE","INTRA")&lt;/Q&gt;&lt;R&gt;1&lt;/R&gt;&lt;C&gt;1&lt;/C&gt;&lt;D xsi:type="xsd:double"&gt;23512.42&lt;/D&gt;&lt;/FQL&gt;&lt;FQL&gt;&lt;Q&gt;180458^P_PRICE_LOW(5/21/13,5/21/13-14D,,,,"PRICE","INTRA")&lt;/Q&gt;&lt;R&gt;1&lt;/R&gt;&lt;C&gt;1&lt;/C&gt;&lt;D xsi:type="xsd:double"&gt;22488.65&lt;/D&gt;&lt;/FQL&gt;&lt;FQL&gt;&lt;Q&gt;180458^P_PRICE_HIGH(5/22/13,5/22/13-14D,,,,"PRICE","INTRA")&lt;/Q&gt;&lt;R&gt;1&lt;/R&gt;&lt;C&gt;1&lt;/C&gt;&lt;D xsi:type="xsd:double"&gt;23512.42&lt;/D&gt;&lt;/FQL&gt;&lt;FQL&gt;&lt;Q&gt;180458^P_PRICE_LOW(5/22/13,5/22/13-14D,,,,"PRICE","INTRA")&lt;/Q&gt;&lt;R&gt;1&lt;/R&gt;&lt;C&gt;1&lt;/C&gt;&lt;D xsi:type="xsd:double"&gt;22552.31&lt;/D&gt;&lt;/FQL&gt;&lt;FQL&gt;&lt;Q&gt;180458^P_PRICE_HIGH(5/23/13,5/23/13-14D,,,,"PRICE","INTRA")&lt;/Q&gt;&lt;R&gt;1&lt;/R&gt;&lt;C&gt;1&lt;/C&gt;&lt;D xsi:type="xsd:double"&gt;23512.42&lt;/D&gt;&lt;/FQL&gt;&lt;FQL&gt;&lt;Q&gt;180458^P_PRICE_LOW(5/23/13,5/23/13-14D,,,,"PRICE","INTRA")&lt;/Q&gt;&lt;R&gt;1&lt;/R&gt;&lt;C&gt;1&lt;/C&gt;&lt;D xsi:type="xsd:double"&gt;22552.31&lt;/D&gt;&lt;/FQL&gt;&lt;FQL&gt;&lt;Q&gt;180458^P_PRICE_HIGH(5/24/13,5/24/13-14D,,,,"PRICE","INTRA")&lt;/Q&gt;&lt;R&gt;1&lt;/R&gt;&lt;C&gt;1&lt;/C&gt;&lt;D xsi:type="xsd:double"&gt;23512.42&lt;/D&gt;&lt;/FQL&gt;&lt;FQL&gt;&lt;Q&gt;180458^P_PRICE_LOW(5/24/13,5/24/13-14D,,,,"PRICE","INTRA")&lt;/Q&gt;&lt;R&gt;1&lt;/R&gt;&lt;C&gt;1&lt;/C&gt;&lt;D xsi:type="xsd:double"&gt;22470.53&lt;/D&gt;&lt;/FQL&gt;&lt;FQL&gt;&lt;Q&gt;180458^P_PRICE_HIGH(5/27/13,5/27/13-14D,,,,"PRICE","INTRA")&lt;/Q&gt;&lt;R&gt;1&lt;/R&gt;&lt;C&gt;1&lt;/C&gt;&lt;D xsi:type="xsd:double"&gt;23512.42&lt;/D&gt;&lt;/FQL&gt;&lt;FQL&gt;&lt;Q&gt;180458^P_PRICE_LOW(5/27/13,5/27/13-14D,,,,"PRICE","INTRA")&lt;/Q&gt;&lt;R&gt;1&lt;/R&gt;&lt;C&gt;1&lt;/C&gt;&lt;D xsi:type="xsd:double"&gt;22470.53&lt;/D&gt;&lt;/FQL&gt;&lt;FQL&gt;&lt;Q&gt;180458^P_PRICE_HIGH(5/28/13,5/28/13-14D,,,,"PRICE","INTRA")&lt;/Q&gt;&lt;R&gt;1&lt;/R&gt;&lt;C&gt;1&lt;/C&gt;&lt;D xsi:type="xsd:double"&gt;23512.42&lt;/D&gt;&lt;/FQL&gt;&lt;FQL&gt;&lt;Q&gt;180458^P_PRICE_LOW(5/28/13,5/28/13-14D,,,,"PRICE","INTRA")&lt;/Q&gt;&lt;R&gt;1&lt;/R&gt;&lt;C&gt;1&lt;/C&gt;&lt;D xsi:type="xsd:double"&gt;22470.53&lt;/D&gt;&lt;/FQL&gt;&lt;FQL&gt;&lt;Q&gt;180458^P_PRICE_HIGH(5/29/13,5/29/13-14D,,,,"PRICE","INTRA")&lt;/Q&gt;&lt;R&gt;1&lt;/R&gt;&lt;C&gt;1&lt;/C&gt;&lt;D xsi:type="xsd:double"&gt;23512.42&lt;/D&gt;&lt;/FQL&gt;&lt;FQL&gt;&lt;Q&gt;180458^P_PRICE_LOW(5/29/13,5/29/13-14D,,,,"PRICE","INTRA")&lt;/Q&gt;&lt;R&gt;1&lt;/R&gt;&lt;C&gt;1&lt;/C&gt;&lt;D xsi:type="xsd:double"&gt;22470.53&lt;/D&gt;&lt;/FQL&gt;&lt;FQL&gt;&lt;Q&gt;180458^P_PRICE_HIGH(5/30/13,5/30/13-14D,,,,"PRICE","INTRA")&lt;/Q&gt;&lt;R&gt;1&lt;/R&gt;&lt;C&gt;1&lt;/C&gt;&lt;D xsi:type="xsd:double"&gt;23512.42&lt;/D&gt;&lt;/FQL&gt;&lt;FQL&gt;&lt;Q&gt;180458^P_PRICE_LOW(5/30/13,5/30/13-14D,,,,"PRICE","INTRA")&lt;/Q&gt;&lt;R&gt;1&lt;/R&gt;&lt;C&gt;1&lt;/C&gt;&lt;D xsi:type="xsd:double"&gt;22290.72&lt;/D&gt;&lt;/FQL&gt;&lt;FQL&gt;&lt;Q&gt;180458^P_PRICE_HIGH(5/31/13,5/31/13-14D,,,,"PRICE","INTRA")&lt;/Q&gt;&lt;R&gt;1&lt;/R&gt;&lt;C&gt;1&lt;/C&gt;&lt;D xsi:type="xsd:double"&gt;23512.42&lt;/D&gt;&lt;/FQL&gt;&lt;FQL&gt;&lt;Q&gt;180458^P_PRICE_LOW(5/31/13,5/31/13-14D,,,,"PRICE","INTRA")&lt;/Q&gt;&lt;R&gt;1&lt;/R&gt;&lt;C&gt;1&lt;/C&gt;&lt;D xsi:type="xsd:double"&gt;22290.72&lt;/D&gt;&lt;/FQL&gt;&lt;FQL&gt;&lt;Q&gt;180458^P_PRICE_HIGH(6/03/13,6/03/13-14D,,,,"PRICE","INTRA")&lt;/Q&gt;&lt;R&gt;1&lt;/R&gt;&lt;C&gt;1&lt;/C&gt;&lt;D xsi:type="xsd:double"&gt;23512.42&lt;/D&gt;&lt;/FQL&gt;&lt;FQL&gt;&lt;Q&gt;180458^P_PRICE_LOW(6/03/13,6/03/13-14D,,,,"PRICE","INTRA")&lt;/Q&gt;&lt;R&gt;1&lt;/R&gt;&lt;C&gt;1&lt;/C&gt;&lt;D xsi:type="xsd:double"&gt;22249.65&lt;/D&gt;&lt;/FQL&gt;&lt;FQL&gt;&lt;Q&gt;180458^P_PRICE_HIGH(6/04/13,6/04/13-14D,,,,"PRICE","INTRA")&lt;/Q&gt;&lt;R&gt;1&lt;/R&gt;&lt;C&gt;1&lt;/C&gt;&lt;D xsi:type="xsd:double"&gt;23512.42&lt;/D&gt;&lt;/FQL&gt;&lt;FQL&gt;&lt;Q&gt;180458^P_PRICE_LOW(6/04/13,6/04/13-14D,,,,"PRICE","INTRA")&lt;/Q&gt;&lt;R&gt;1&lt;/R&gt;&lt;C&gt;1&lt;/C&gt;&lt;D xsi:type="xsd:double"&gt;22178.64&lt;/D&gt;&lt;/FQL&gt;&lt;FQL&gt;&lt;Q&gt;180458^P_PRICE_HIGH(6/05/13,6/05/13-14D,,,,"PRICE","INTRA")&lt;/Q&gt;&lt;R&gt;1&lt;/R&gt;&lt;C&gt;1&lt;/C&gt;&lt;D xsi:type="xsd:double"&gt;23512.42&lt;/D&gt;&lt;/FQL&gt;&lt;FQL&gt;&lt;Q&gt;180458^P_PRICE_LOW(6/05/13,6/05/13-14D,,,,"PRICE","INTRA")&lt;/Q&gt;&lt;R&gt;1&lt;/R&gt;&lt;C&gt;1&lt;/C&gt;&lt;D xsi:type="xsd:double"&gt;21933.92&lt;/D&gt;&lt;/FQL&gt;&lt;FQL&gt;&lt;Q&gt;180458^P_PRICE_HIGH(6/06/13,6/06/13-14D,,,,"PRICE","INTRA")&lt;/Q&gt;&lt;R&gt;1&lt;/R&gt;&lt;C&gt;1&lt;/C&gt;&lt;D xsi:type="xsd:double"&gt;23512.42&lt;/D&gt;&lt;/FQL&gt;&lt;FQL&gt;&lt;Q&gt;180458^P_PRICE_LOW(6/06/13,6/06/13-14D,,,,"PRICE","INTRA")&lt;/Q&gt;&lt;R&gt;1&lt;/R&gt;&lt;C&gt;1&lt;/C&gt;&lt;D xsi:type="xsd:double"&gt;21799.25&lt;/D&gt;&lt;/FQL&gt;&lt;FQL&gt;&lt;Q&gt;180458^P_PRICE_HIGH(6/07/13,6/07/13-14D,,,,"PRICE","INTRA")&lt;/Q&gt;&lt;R&gt;1&lt;/R&gt;&lt;C&gt;1&lt;/C&gt;&lt;D xsi:type="xsd:double"&gt;23512.42&lt;/D&gt;&lt;/FQL&gt;&lt;FQL&gt;&lt;Q&gt;180458^P_PRICE_LOW(6/07/13,6/07/13-14D,,,,"PRICE","INTRA")&lt;/Q&gt;&lt;R&gt;1&lt;/R&gt;&lt;C&gt;1&lt;/C&gt;&lt;D xsi:type="xsd:double"&gt;21506.33&lt;/D&gt;&lt;/FQL&gt;&lt;FQL&gt;&lt;Q&gt;180458^P_PRICE_HIGH(6/10/13,6/10/13-14D,,,,"PRICE","INTRA")&lt;/Q&gt;&lt;R&gt;1&lt;/R&gt;&lt;C&gt;1&lt;/C&gt;&lt;D xsi:type="xsd:double"&gt;23446&lt;/D&gt;&lt;/FQL&gt;&lt;FQL&gt;&lt;Q&gt;180458^P_PRICE_LOW(6/10/13,6/10/13-14D,,,,"PRICE","INTRA")&lt;/Q&gt;&lt;R&gt;1&lt;/R&gt;&lt;C&gt;1&lt;/C&gt;&lt;D xsi:type="xsd:double"&gt;21497.55&lt;/D&gt;&lt;/FQL&gt;&lt;FQL&gt;&lt;Q&gt;180458^P_PRICE_HIGH(6/11/13,6/11/13-14D,,,,"PRICE","INTRA")&lt;/Q&gt;&lt;R&gt;1&lt;/R&gt;&lt;C&gt;1&lt;/C&gt;&lt;D xsi:type="xsd:double"&gt;23423.51&lt;/D&gt;&lt;/FQL&gt;&lt;FQL&gt;&lt;Q&gt;180458^P_PRICE_LOW(6/11/13,6/11/13-14D,,,,"PRICE","INTRA")&lt;/Q&gt;&lt;R&gt;1&lt;/R&gt;&lt;C&gt;1&lt;/C&gt;&lt;D xsi:type="xsd:double"&gt;21307.99&lt;/D&gt;&lt;/FQL&gt;&lt;FQL&gt;&lt;Q&gt;180458^P_PRICE_HIGH(6/13/13,6/13/13-14D,,,,"PRICE","INTRA")&lt;/Q&gt;&lt;R&gt;1&lt;/R&gt;&lt;C&gt;1&lt;/C&gt;&lt;D xsi:type="xsd:double"&gt;23123.43&lt;/D&gt;&lt;/FQL&gt;&lt;FQL&gt;&lt;Q&gt;180458^P_PRICE_LOW(6/13/13,6/13/13-14D,,,,"PRICE","INTRA")&lt;/Q&gt;&lt;R&gt;1&lt;/R&gt;&lt;C&gt;1&lt;/C&gt;&lt;D xsi:type="xsd:double"&gt;20652.75&lt;/D&gt;&lt;/FQL&gt;&lt;FQL&gt;&lt;Q&gt;180458^P_PRICE_HIGH(6/14/13,6/14/13-14D,,,,"PRICE","INTRA")&lt;/Q&gt;&lt;R&gt;1&lt;/R&gt;&lt;C&gt;1&lt;/C&gt;&lt;D xsi:type="xsd:double"&gt;22942.15&lt;/D&gt;&lt;/FQL&gt;&lt;FQL&gt;&lt;Q&gt;180458^P_PRICE_LOW(6/14/13,6/14/13-14D,,,,"PRICE","INTRA")&lt;/Q&gt;&lt;R&gt;1&lt;/R&gt;&lt;C&gt;1&lt;/C&gt;&lt;D xsi:type="xsd:double"&gt;20652.75&lt;/D&gt;&lt;/FQL&gt;&lt;FQL&gt;&lt;Q&gt;180458^P_PRICE_HIGH(6/17/13,6/17/13-14D,,,,"PRICE","INTRA")&lt;/Q&gt;&lt;R&gt;1&lt;/R&gt;&lt;C&gt;1&lt;/C&gt;&lt;D xsi:type="xsd:double"&gt;22942.15&lt;/D&gt;&lt;/FQL&gt;&lt;FQL&gt;&lt;Q&gt;180458^P_PRICE_LOW(6/17/13,6/17/13-14D,,,,"PRICE","INTRA")&lt;/Q&gt;&lt;R&gt;1&lt;/R&gt;&lt;C&gt;1&lt;/C&gt;&lt;D xsi:type="xsd:double"&gt;20652.75&lt;/D&gt;&lt;/FQL&gt;&lt;FQL&gt;&lt;Q&gt;180458^P_PRICE_HIGH(6/18/13,6/18/13-14D,,,,"PRICE","INTRA")&lt;/Q&gt;&lt;R&gt;1&lt;/R&gt;&lt;C&gt;1&lt;/C&gt;&lt;D xsi:type="xsd:double"&gt;22942.15&lt;/D&gt;&lt;/FQL&gt;&lt;FQL&gt;&lt;Q&gt;180458^P_PRICE_LOW(6/18/13,6/18/13-14D,,,,"PRICE","INTRA")&lt;/Q&gt;&lt;R&gt;1&lt;/R&gt;&lt;C&gt;1&lt;/C&gt;&lt;D xsi:type="xsd:double"&gt;20652.75&lt;/D&gt;&lt;/FQL&gt;&lt;FQL&gt;&lt;Q&gt;180458^P_PRICE_HIGH(6/19/13,6/19/13-14D,,,,"PRICE","INTRA")&lt;/Q&gt;&lt;R&gt;1&lt;/R&gt;&lt;C&gt;1&lt;/C&gt;&lt;D xsi:type="xsd:double"&gt;22861.6&lt;/D&gt;&lt;/FQL&gt;&lt;FQL&gt;&lt;Q&gt;180458^P_PRICE_LOW(6/19/13,6/19/13-14D,,,,"PRICE","INTRA")&lt;/Q&gt;&lt;R&gt;1&lt;/R&gt;&lt;C&gt;1&lt;/C&gt;&lt;D xsi:type="xsd:double"&gt;20652.75&lt;/D&gt;&lt;/FQL&gt;&lt;FQL&gt;&lt;Q&gt;180458^P_PRICE_HIGH(6/20/13,6/20/13-14D,,,,"PRICE","INTRA")&lt;/Q&gt;&lt;R&gt;1&lt;/R&gt;&lt;C&gt;1&lt;/C&gt;&lt;D xsi:type="xsd:double"&gt;22630.64&lt;/D&gt;&lt;/FQL&gt;&lt;FQL&gt;&lt;Q&gt;180458^P_PRICE_LOW(6/20/13,6/20/13-14D,,,,"PRICE","INTRA")&lt;/Q&gt;&lt;R&gt;1&lt;/R&gt;&lt;C&gt;1&lt;/C&gt;&lt;D xsi:type="xsd:double"&gt;20374.14&lt;/D&gt;&lt;/FQL&gt;&lt;FQL&gt;&lt;Q&gt;180458^P_PRICE_HIGH(6/21/13,6/21/13-14D,,,,"PRICE","INTRA")&lt;/Q&gt;&lt;R&gt;1&lt;/R&gt;&lt;C&gt;1&lt;/C&gt;&lt;D xsi:type="xsd:double"&gt;22582.55&lt;/D&gt;&lt;/FQL&gt;&lt;FQL&gt;&lt;Q&gt;180458^P_PRICE_LOW(6/21/13,6/21/13-14D,,,,"PRICE","INTRA")&lt;/Q&gt;&lt;R&gt;1&lt;/R&gt;&lt;C&gt;1&lt;/C&gt;&lt;D xsi:type="xsd:double"&gt;19969.98&lt;/D&gt;&lt;/FQL&gt;&lt;FQL&gt;&lt;Q&gt;180458^P_PRICE_HIGH(6/24/13,6/24/13-14D,,,,"PRICE","INTRA")&lt;/Q&gt;&lt;R&gt;1&lt;/R&gt;&lt;C&gt;1&lt;/C&gt;&lt;D xsi:type="xsd:double"&gt;22564.18&lt;/D&gt;&lt;/FQL&gt;&lt;FQL&gt;&lt;Q&gt;180458^P_PRICE_LOW(6/24/13,6/24/13-14D,,,,"PRICE","INTRA")&lt;/Q&gt;&lt;R&gt;1&lt;/R&gt;&lt;C&gt;1&lt;/C&gt;&lt;D xsi:type="xsd:double"&gt;19756.61&lt;/D&gt;&lt;/FQL&gt;&lt;FQL&gt;&lt;Q&gt;180458^P_PRICE_HIGH(6/25/13,6/25/13-14D,,,,"PRICE","INTRA")&lt;/Q&gt;&lt;R&gt;1&lt;/R&gt;&lt;C&gt;1&lt;/C&gt;&lt;D xsi:type="xsd:double"&gt;22330.05&lt;/D&gt;&lt;/FQL&gt;&lt;FQL&gt;&lt;Q&gt;180458^P_PRICE_LOW(6/25/13,6/25/13-14D,,,,"PRICE","INTRA")&lt;/Q&gt;&lt;R&gt;1&lt;/R&gt;&lt;C&gt;1&lt;/C&gt;&lt;D xsi:type="xsd:double"&gt;19426.36&lt;/D&gt;&lt;/FQL&gt;&lt;FQL&gt;&lt;Q&gt;180458^P_PRICE_HIGH(6/26/13,6/26/13-14D,,,,"PRICE","INTRA")&lt;/Q&gt;&lt;R&gt;1&lt;/R&gt;&lt;C&gt;1&lt;/C&gt;&lt;D xsi:type="xsd:double"&gt;22174.69&lt;/D&gt;&lt;/FQL&gt;&lt;FQL&gt;&lt;Q&gt;180458^P_PRICE_LOW(6/26/13,6/26/13-14D,,,,"PRICE","INTRA")&lt;/Q&gt;&lt;R&gt;1&lt;/R&gt;&lt;C&gt;1&lt;/C&gt;&lt;D xsi:type="xsd:double"&gt;19426.36&lt;/D&gt;&lt;/FQL&gt;&lt;FQL&gt;&lt;Q&gt;180458^P_PRICE_HIGH(6/27/13,6/27/13-14D,,,,"PRICE","INTRA")&lt;/Q&gt;&lt;R&gt;1&lt;/R&gt;&lt;C&gt;1&lt;/C&gt;&lt;D xsi:type="xsd:double"&gt;21949.81&lt;/D&gt;&lt;/FQL&gt;&lt;FQL&gt;&lt;Q&gt;180458^P_PRICE_LOW(6/27/13,6/27/13-14D,,,,"PRICE","INTRA")&lt;/Q&gt;&lt;R&gt;1&lt;/R&gt;&lt;C&gt;1&lt;/C&gt;&lt;D xsi:type="xsd:double"&gt;19426.36&lt;/D&gt;&lt;/FQL&gt;&lt;FQL&gt;&lt;Q&gt;180458^P_PRICE_HIGH(6/28/13,6/28/13-14D,,,,"PRICE","INTRA")&lt;/Q&gt;&lt;R&gt;1&lt;/R&gt;&lt;C&gt;1&lt;/C&gt;&lt;D xsi:type="xsd:double"&gt;21820.43&lt;/D&gt;&lt;/FQL&gt;&lt;FQL&gt;&lt;Q&gt;180458^P_PRICE_LOW(6/28/13,6/28/13-14D,,,,"PRICE","INTRA")&lt;/Q&gt;&lt;R&gt;1&lt;/R&gt;&lt;C&gt;1&lt;/C&gt;&lt;D xsi:type="xsd:double"&gt;19426.36&lt;/D&gt;&lt;/FQL&gt;&lt;FQL&gt;&lt;Q&gt;180458^P_PRICE_HIGH(7/02/13,7/02/13-14D,,,,"PRICE","INTRA")&lt;/Q&gt;&lt;R&gt;1&lt;/R&gt;&lt;C&gt;1&lt;/C&gt;&lt;D xsi:type="xsd:double"&gt;21723.86&lt;/D&gt;&lt;/FQL&gt;&lt;FQL&gt;&lt;Q&gt;180458^P_PRICE_LOW(7/02/13,7/02/13-14D,,,,"PRICE","INTRA")&lt;/Q&gt;&lt;R&gt;1&lt;/R&gt;&lt;C&gt;1&lt;/C&gt;&lt;D xsi:type="xsd:double"&gt;19426.36&lt;/D&gt;&lt;/FQL&gt;&lt;FQL&gt;&lt;Q&gt;180458^P_PRICE_HIGH(7/03/13,7/03/13-14D,,,,"PRICE","INTRA")&lt;/Q&gt;&lt;R&gt;1&lt;/R&gt;&lt;C&gt;1&lt;/C&gt;&lt;D xsi:type="xsd:double"&gt;21632.01&lt;/D&gt;&lt;/FQL&gt;&lt;FQL&gt;&lt;Q&gt;180458^P_PRICE_LOW(7/03/13,7/03/13-14D,,,,"PRICE","INTRA")&lt;/Q&gt;&lt;R&gt;1&lt;/R&gt;&lt;C&gt;1&lt;/C&gt;&lt;D xsi:type="xsd:double"&gt;19426.36&lt;/D&gt;&lt;/FQL&gt;&lt;FQL&gt;&lt;Q&gt;180458^P_PRICE_HIGH(7/04/13,7/04/13-14D,,,,"PRICE","INTRA")&lt;/Q&gt;&lt;R&gt;1&lt;/R&gt;&lt;C&gt;1&lt;/C&gt;&lt;D xsi:type="xsd:double"&gt;21272.75&lt;/D&gt;&lt;/FQL&gt;&lt;FQL&gt;&lt;Q&gt;180458^P_PRICE_LOW(7/04/13,7/04/13-14D,,,,"PRICE","INTRA")&lt;/Q&gt;&lt;R&gt;1&lt;/R&gt;&lt;C&gt;1&lt;/C&gt;&lt;D xsi:type="xsd:double"&gt;19426.36&lt;/D&gt;&lt;/FQL&gt;&lt;FQL&gt;&lt;Q&gt;180458^P_PRICE_HIGH(7/05/13,7/05/13-14D,,,,"PRICE","INTRA")&lt;/Q&gt;&lt;R&gt;1&lt;/R&gt;&lt;C&gt;1&lt;/C&gt;&lt;D xsi:type="xsd:double"&gt;21272.75&lt;/D&gt;&lt;/FQL&gt;&lt;FQL&gt;&lt;Q&gt;180458^P_PRICE_LOW(7/05/13,7/05/13-14D,,,,"PRICE","INTRA")&lt;/Q&gt;&lt;R&gt;1&lt;/R&gt;&lt;C&gt;1&lt;/C&gt;&lt;D xsi:type="xsd:double"&gt;19426.36&lt;/D&gt;&lt;/FQL&gt;&lt;FQL&gt;&lt;Q&gt;180458^P_PRICE_HIGH(7/08/13,7/08/13-14D,,,,"PRICE","INTRA")&lt;/Q&gt;&lt;R&gt;1&lt;/R&gt;&lt;C&gt;1&lt;/C&gt;&lt;D xsi:type="xsd:double"&gt;21272.75&lt;/D&gt;&lt;/FQL&gt;&lt;FQL&gt;&lt;Q&gt;180458^P_PRICE_LOW(7/08/13,7/08/13-14D,,,,"PRICE","INTRA")&lt;/Q&gt;&lt;R&gt;1&lt;/R&gt;&lt;C&gt;1&lt;/C&gt;&lt;D xsi:type="xsd:double"&gt;19426.36&lt;/D&gt;&lt;/FQL&gt;&lt;FQL&gt;&lt;Q&gt;180458^P_PRICE_HIGH(7/09/13,7/09/13-14D,,,,"PRICE","INTRA")&lt;/Q&gt;&lt;R&gt;1&lt;/R&gt;&lt;C&gt;1&lt;/C&gt;&lt;D xsi:type="xsd:double"&gt;21240.01&lt;/D&gt;&lt;/FQL&gt;&lt;FQL&gt;&lt;Q&gt;180458^P_PRICE_LOW(7/09/13,7/09/13-14D,,,,"PRICE","INTRA")&lt;/Q&gt;&lt;R&gt;1&lt;/R&gt;&lt;C&gt;1&lt;/C&gt;&lt;D xsi:type="xsd:double"&gt;19426.36&lt;/D&gt;&lt;/FQL&gt;&lt;FQL&gt;&lt;Q&gt;180458^P_PRICE_HIGH(7/10/13,7/10/13-14D,,,,"PRICE","INTRA")&lt;/Q&gt;&lt;R&gt;1&lt;/R&gt;&lt;C&gt;1&lt;/C&gt;&lt;D xsi:type="xsd:double"&gt;21232.51&lt;/D&gt;&lt;/FQL&gt;&lt;FQL&gt;&lt;Q&gt;180458^P_PRICE_LOW(7/10/13,7/10/13-14D,,,,"PRICE","INTRA")&lt;/Q&gt;&lt;R&gt;1&lt;/R&gt;&lt;C&gt;1&lt;/C&gt;&lt;D xsi:type="xsd:double"&gt;19426.36&lt;/D&gt;&lt;/FQL&gt;&lt;FQL&gt;&lt;Q&gt;180458^P_PRICE_HIGH(7/11/13,7/11/13-14D,,,,"PRICE","INTRA")&lt;/Q&gt;&lt;R&gt;1&lt;/R&gt;&lt;C&gt;1&lt;/C&gt;&lt;D xsi:type="xsd:double"&gt;21503.71&lt;/D&gt;&lt;/FQL&gt;&lt;FQL&gt;&lt;Q&gt;180458^P_PRICE_LOW(7/11/13,7/11/13-14D,,,,"PRICE","INTRA")&lt;/Q&gt;&lt;R&gt;1&lt;/R&gt;&lt;C&gt;1&lt;/C&gt;&lt;D xsi:type="xsd:double"&gt;19426.36&lt;/D&gt;&lt;/FQL&gt;&lt;FQL&gt;&lt;Q&gt;180458^P_PRICE_HIGH(7/12/13,7/12/13-14D,,,,"PRICE","INTRA")&lt;/Q&gt;&lt;R&gt;1&lt;/R&gt;&lt;C&gt;1&lt;/C&gt;&lt;D xsi:type="xsd:double"&gt;21522.15&lt;/D&gt;&lt;/FQL&gt;&lt;FQL&gt;&lt;Q&gt;180458^P_PRICE_LOW(7/12/13,7/12/13-14D,,,,"PRICE","INTRA")&lt;/Q&gt;&lt;R&gt;1&lt;/R&gt;&lt;C&gt;1&lt;/C&gt;&lt;D xsi:type="xsd:double"&gt;19426.36&lt;/D&gt;&lt;/FQL&gt;&lt;FQL&gt;&lt;Q&gt;180458^P_PRICE_HIGH(7/15/13,7/15/13-14D,,,,"PRICE","INTRA")&lt;/Q&gt;&lt;R&gt;1&lt;/R&gt;&lt;C&gt;1&lt;/C&gt;&lt;D xsi:type="xsd:double"&gt;21522.15&lt;/D&gt;&lt;/FQL&gt;&lt;FQL&gt;&lt;Q&gt;180458^P_PRICE_LOW(7/15/13,7/15/13-14D,,,,"PRICE","INTRA")&lt;/Q&gt;&lt;R&gt;1&lt;/R&gt;&lt;C&gt;1&lt;/C&gt;&lt;D xsi:type="xsd:double"&gt;19426.36&lt;/D&gt;&lt;/FQL&gt;&lt;FQL&gt;&lt;Q&gt;180458^P_PRICE_HIGH(7/16/13,7/16/13-14D,,,,"PRICE","INTRA")&lt;/Q&gt;&lt;R&gt;1&lt;/R&gt;&lt;C&gt;1&lt;/C&gt;&lt;D xsi:type="xsd:double"&gt;21522.15&lt;/D&gt;&lt;/FQL&gt;&lt;FQL&gt;&lt;Q&gt;180458^P_PRICE_LOW(7/16/13,7/16/13-14D,,,,"PRICE","INTRA")&lt;/Q&gt;&lt;R&gt;1&lt;/R&gt;&lt;C&gt;1&lt;/C&gt;&lt;D xsi:type="xsd:double"&gt;19426.36&lt;/D&gt;&lt;/FQL&gt;&lt;FQL&gt;&lt;Q&gt;180458^P_PRICE_HIGH(7/17/13,7/17/13-14D,,,,"PRICE","INTRA")&lt;/Q&gt;&lt;R&gt;1&lt;/R&gt;&lt;C&gt;1&lt;/C&gt;&lt;D xsi:type="xsd:double"&gt;21522.15&lt;/D&gt;&lt;/FQL&gt;&lt;FQL&gt;&lt;Q&gt;180458^P_PRICE_LOW(7/17/13,7/17/13-14D,,,,"PRICE","INTRA")&lt;/Q&gt;&lt;R&gt;1&lt;/R&gt;&lt;C&gt;1&lt;/C&gt;&lt;D xsi:type="xsd:double"&gt;19913.98&lt;/D&gt;&lt;/FQ</t>
        </r>
      </text>
    </comment>
    <comment ref="A95" authorId="0" shapeId="0">
      <text>
        <r>
          <rPr>
            <b/>
            <sz val="9"/>
            <color indexed="81"/>
            <rFont val="Tahoma"/>
            <charset val="1"/>
          </rPr>
          <t>L&gt;&lt;FQL&gt;&lt;Q&gt;180458^P_PRICE_HIGH(7/18/13,7/18/13-14D,,,,"PRICE","INTRA")&lt;/Q&gt;&lt;R&gt;1&lt;/R&gt;&lt;C&gt;1&lt;/C&gt;&lt;D xsi:type="xsd:double"&gt;21522.15&lt;/D&gt;&lt;/FQL&gt;&lt;FQL&gt;&lt;Q&gt;180458^P_PRICE_LOW(7/18/13,7/18/13-14D,,,,"PRICE","INTRA")&lt;/Q&gt;&lt;R&gt;1&lt;/R&gt;&lt;C&gt;1&lt;/C&gt;&lt;D xsi:type="xsd:double"&gt;20119.56&lt;/D&gt;&lt;/FQL&gt;&lt;FQL&gt;&lt;Q&gt;180458^P_PRICE_HIGH(7/19/13,7/19/13-14D,,,,"PRICE","INTRA")&lt;/Q&gt;&lt;R&gt;1&lt;/R&gt;&lt;C&gt;1&lt;/C&gt;&lt;D xsi:type="xsd:double"&gt;21522.15&lt;/D&gt;&lt;/FQL&gt;&lt;FQL&gt;&lt;Q&gt;180458^P_PRICE_LOW(7/19/13,7/19/13-14D,,,,"PRICE","INTRA")&lt;/Q&gt;&lt;R&gt;1&lt;/R&gt;&lt;C&gt;1&lt;/C&gt;&lt;D xsi:type="xsd:double"&gt;20119.56&lt;/D&gt;&lt;/FQL&gt;&lt;FQL&gt;&lt;Q&gt;180458^P_PRICE_HIGH(7/22/13,7/22/13-14D,,,,"PRICE","INTRA")&lt;/Q&gt;&lt;R&gt;1&lt;/R&gt;&lt;C&gt;1&lt;/C&gt;&lt;D xsi:type="xsd:double"&gt;21522.15&lt;/D&gt;&lt;/FQL&gt;&lt;FQL&gt;&lt;Q&gt;180458^P_PRICE_LOW(7/22/13,7/22/13-14D,,,,"PRICE","INTRA")&lt;/Q&gt;&lt;R&gt;1&lt;/R&gt;&lt;C&gt;1&lt;/C&gt;&lt;D xsi:type="xsd:double"&gt;20119.56&lt;/D&gt;&lt;/FQL&gt;&lt;FQL&gt;&lt;Q&gt;180458^P_PRICE_HIGH(7/23/13,7/23/13-14D,,,,"PRICE","INTRA")&lt;/Q&gt;&lt;R&gt;1&lt;/R&gt;&lt;C&gt;1&lt;/C&gt;&lt;D xsi:type="xsd:double"&gt;21964.03&lt;/D&gt;&lt;/FQL&gt;&lt;FQL&gt;&lt;Q&gt;180458^P_PRICE_LOW(7/23/13,7/23/13-14D,,,,"PRICE","INTRA")&lt;/Q&gt;&lt;R&gt;1&lt;/R&gt;&lt;C&gt;1&lt;/C&gt;&lt;D xsi:type="xsd:double"&gt;20119.56&lt;/D&gt;&lt;/FQL&gt;&lt;FQL&gt;&lt;Q&gt;180458^P_PRICE_HIGH(7/24/13,7/24/13-14D,,,,"PRICE","INTRA")&lt;/Q&gt;&lt;R&gt;1&lt;/R&gt;&lt;C&gt;1&lt;/C&gt;&lt;D xsi:type="xsd:double"&gt;21984.26&lt;/D&gt;&lt;/FQL&gt;&lt;FQL&gt;&lt;Q&gt;180458^P_PRICE_LOW(7/24/13,7/24/13-14D,,,,"PRICE","INTRA")&lt;/Q&gt;&lt;R&gt;1&lt;/R&gt;&lt;C&gt;1&lt;/C&gt;&lt;D xsi:type="xsd:double"&gt;20244.07&lt;/D&gt;&lt;/FQL&gt;&lt;FQL&gt;&lt;Q&gt;180458^P_PRICE_HIGH(7/25/13,7/25/13-14D,,,,"PRICE","INTRA")&lt;/Q&gt;&lt;R&gt;1&lt;/R&gt;&lt;C&gt;1&lt;/C&gt;&lt;D xsi:type="xsd:double"&gt;21984.26&lt;/D&gt;&lt;/FQL&gt;&lt;FQL&gt;&lt;Q&gt;180458^P_PRICE_LOW(7/25/13,7/25/13-14D,,,,"PRICE","INTRA")&lt;/Q&gt;&lt;R&gt;1&lt;/R&gt;&lt;C&gt;1&lt;/C&gt;&lt;D xsi:type="xsd:double"&gt;20244.07&lt;/D&gt;&lt;/FQL&gt;&lt;FQL&gt;&lt;Q&gt;180458^P_PRICE_HIGH(7/26/13,7/26/13-14D,,,,"PRICE","INTRA")&lt;/Q&gt;&lt;R&gt;1&lt;/R&gt;&lt;C&gt;1&lt;/C&gt;&lt;D xsi:type="xsd:double"&gt;22034.38&lt;/D&gt;&lt;/FQL&gt;&lt;FQL&gt;&lt;Q&gt;180458^P_PRICE_LOW(7/26/13,7/26/13-14D,,,,"PRICE","INTRA")&lt;/Q&gt;&lt;R&gt;1&lt;/R&gt;&lt;C&gt;1&lt;/C&gt;&lt;D xsi:type="xsd:double"&gt;20244.07&lt;/D&gt;&lt;/FQL&gt;&lt;FQL&gt;&lt;Q&gt;180458^P_PRICE_HIGH(7/29/13,7/29/13-14D,,,,"PRICE","INTRA")&lt;/Q&gt;&lt;R&gt;1&lt;/R&gt;&lt;C&gt;1&lt;/C&gt;&lt;D xsi:type="xsd:double"&gt;22034.38&lt;/D&gt;&lt;/FQL&gt;&lt;FQL&gt;&lt;Q&gt;180458^P_PRICE_LOW(7/29/13,7/29/13-14D,,,,"PRICE","INTRA")&lt;/Q&gt;&lt;R&gt;1&lt;/R&gt;&lt;C&gt;1&lt;/C&gt;&lt;D xsi:type="xsd:double"&gt;20571.55&lt;/D&gt;&lt;/FQL&gt;&lt;FQL&gt;&lt;Q&gt;180458^P_PRICE_HIGH(7/30/13,7/30/13-14D,,,,"PRICE","INTRA")&lt;/Q&gt;&lt;R&gt;1&lt;/R&gt;&lt;C&gt;1&lt;/C&gt;&lt;D xsi:type="xsd:double"&gt;22034.38&lt;/D&gt;&lt;/FQL&gt;&lt;FQL&gt;&lt;Q&gt;180458^P_PRICE_LOW(7/30/13,7/30/13-14D,,,,"PRICE","INTRA")&lt;/Q&gt;&lt;R&gt;1&lt;/R&gt;&lt;C&gt;1&lt;/C&gt;&lt;D xsi:type="xsd:double"&gt;20633.02&lt;/D&gt;&lt;/FQL&gt;&lt;FQL&gt;&lt;Q&gt;180458^P_PRICE_HIGH(7/31/13,7/31/13-14D,,,,"PRICE","INTRA")&lt;/Q&gt;&lt;R&gt;1&lt;/R&gt;&lt;C&gt;1&lt;/C&gt;&lt;D xsi:type="xsd:double"&gt;22070.14&lt;/D&gt;&lt;/FQL&gt;&lt;FQL&gt;&lt;Q&gt;180458^P_PRICE_LOW(7/31/13,7/31/13-14D,,,,"PRICE","INTRA")&lt;/Q&gt;&lt;R&gt;1&lt;/R&gt;&lt;C&gt;1&lt;/C&gt;&lt;D xsi:type="xsd:double"&gt;21177.63&lt;/D&gt;&lt;/FQL&gt;&lt;FQL&gt;&lt;Q&gt;180458^P_PRICE_HIGH(8/01/13,8/01/13-14D,,,,"PRICE","INTRA")&lt;/Q&gt;&lt;R&gt;1&lt;/R&gt;&lt;C&gt;1&lt;/C&gt;&lt;D xsi:type="xsd:double"&gt;22152.06&lt;/D&gt;&lt;/FQL&gt;&lt;FQL&gt;&lt;Q&gt;180458^P_PRICE_LOW(8/01/13,8/01/13-14D,,,,"PRICE","INTRA")&lt;/Q&gt;&lt;R&gt;1&lt;/R&gt;&lt;C&gt;1&lt;/C&gt;&lt;D xsi:type="xsd:double"&gt;21205.6&lt;/D&gt;&lt;/FQL&gt;&lt;FQL&gt;&lt;Q&gt;180458^P_PRICE_HIGH(8/02/13,8/02/13-14D,,,,"PRICE","INTRA")&lt;/Q&gt;&lt;R&gt;1&lt;/R&gt;&lt;C&gt;1&lt;/C&gt;&lt;D xsi:type="xsd:double"&gt;22291.41&lt;/D&gt;&lt;/FQL&gt;&lt;FQL&gt;&lt;Q&gt;180458^P_PRICE_LOW(8/02/13,8/02/13-14D,,,,"PRICE","INTRA")&lt;/Q&gt;&lt;R&gt;1&lt;/R&gt;&lt;C&gt;1&lt;/C&gt;&lt;D xsi:type="xsd:double"&gt;21205.6&lt;/D&gt;&lt;/FQL&gt;&lt;FQL&gt;&lt;Q&gt;180458^P_PRICE_HIGH(8/05/13,8/05/13-14D,,,,"PRICE","INTRA")&lt;/Q&gt;&lt;R&gt;1&lt;/R&gt;&lt;C&gt;1&lt;/C&gt;&lt;D xsi:type="xsd:double"&gt;22291.41&lt;/D&gt;&lt;/FQL&gt;&lt;FQL&gt;&lt;Q&gt;180458^P_PRICE_LOW(8/05/13,8/05/13-14D,,,,"PRICE","INTRA")&lt;/Q&gt;&lt;R&gt;1&lt;/R&gt;&lt;C&gt;1&lt;/C&gt;&lt;D xsi:type="xsd:double"&gt;21209.18&lt;/D&gt;&lt;/FQL&gt;&lt;FQL&gt;&lt;Q&gt;180458^P_PRICE_HIGH(8/06/13,8/06/13-14D,,,,"PRICE","INTRA")&lt;/Q&gt;&lt;R&gt;1&lt;/R&gt;&lt;C&gt;1&lt;/C&gt;&lt;D xsi:type="xsd:double"&gt;22291.41&lt;/D&gt;&lt;/FQL&gt;&lt;FQL&gt;&lt;Q&gt;180458^P_PRICE_LOW(8/06/13,8/06/13-14D,,,,"PRICE","INTRA")&lt;/Q&gt;&lt;R&gt;1&lt;/R&gt;&lt;C&gt;1&lt;/C&gt;&lt;D xsi:type="xsd:double"&gt;21214.24&lt;/D&gt;&lt;/FQL&gt;&lt;FQL&gt;&lt;Q&gt;180458^P_PRICE_HIGH(8/07/13,8/07/13-14D,,,,"PRICE","INTRA")&lt;/Q&gt;&lt;R&gt;1&lt;/R&gt;&lt;C&gt;1&lt;/C&gt;&lt;D xsi:type="xsd:double"&gt;22291.41&lt;/D&gt;&lt;/FQL&gt;&lt;FQL&gt;&lt;Q&gt;180458^P_PRICE_LOW(8/07/13,8/07/13-14D,,,,"PRICE","INTRA")&lt;/Q&gt;&lt;R&gt;1&lt;/R&gt;&lt;C&gt;1&lt;/C&gt;&lt;D xsi:type="xsd:double"&gt;21214.24&lt;/D&gt;&lt;/FQL&gt;&lt;FQL&gt;&lt;Q&gt;180458^P_PRICE_HIGH(8/08/13,8/08/13-14D,,,,"PRICE","INTRA")&lt;/Q&gt;&lt;R&gt;1&lt;/R&gt;&lt;C&gt;1&lt;/C&gt;&lt;D xsi:type="xsd:double"&gt;22291.41&lt;/D&gt;&lt;/FQL&gt;&lt;FQL&gt;&lt;Q&gt;180458^P_PRICE_LOW(8/08/13,8/08/13-14D,,,,"PRICE","INTRA")&lt;/Q&gt;&lt;R&gt;1&lt;/R&gt;&lt;C&gt;1&lt;/C&gt;&lt;D xsi:type="xsd:double"&gt;21214.24&lt;/D&gt;&lt;/FQL&gt;&lt;FQL&gt;&lt;Q&gt;180458^P_PRICE_HIGH(8/09/13,8/09/13-14D,,,,"PRICE","INTRA")&lt;/Q&gt;&lt;R&gt;1&lt;/R&gt;&lt;C&gt;1&lt;/C&gt;&lt;D xsi:type="xsd:double"&gt;22291.41&lt;/D&gt;&lt;/FQL&gt;&lt;FQL&gt;&lt;Q&gt;180458^P_PRICE_LOW(8/09/13,8/09/13-14D,,,,"PRICE","INTRA")&lt;/Q&gt;&lt;R&gt;1&lt;/R&gt;&lt;C&gt;1&lt;/C&gt;&lt;D xsi:type="xsd:double"&gt;21283.83&lt;/D&gt;&lt;/FQL&gt;&lt;FQL&gt;&lt;Q&gt;180458^P_PRICE_HIGH(8/12/13,8/12/13-14D,,,,"PRICE","INTRA")&lt;/Q&gt;&lt;R&gt;1&lt;/R&gt;&lt;C&gt;1&lt;/C&gt;&lt;D xsi:type="xsd:double"&gt;22291.41&lt;/D&gt;&lt;/FQL&gt;&lt;FQL&gt;&lt;Q&gt;180458^P_PRICE_LOW(8/12/13,8/12/13-14D,,,,"PRICE","INTRA")&lt;/Q&gt;&lt;R&gt;1&lt;/R&gt;&lt;C&gt;1&lt;/C&gt;&lt;D xsi:type="xsd:double"&gt;21517.2&lt;/D&gt;&lt;/FQL&gt;&lt;FQL&gt;&lt;Q&gt;180458^P_PRICE_HIGH(8/13/13,8/13/13-14D,,,,"PRICE","INTRA")&lt;/Q&gt;&lt;R&gt;1&lt;/R&gt;&lt;C&gt;1&lt;/C&gt;&lt;D xsi:type="xsd:double"&gt;22563.81&lt;/D&gt;&lt;/FQL&gt;&lt;FQL&gt;&lt;Q&gt;180458^P_PRICE_LOW(8/13/13,8/13/13-14D,,,,"PRICE","INTRA")&lt;/Q&gt;&lt;R&gt;1&lt;/R&gt;&lt;C&gt;1&lt;/C&gt;&lt;D xsi:type="xsd:double"&gt;21571.15&lt;/D&gt;&lt;/FQL&gt;&lt;FQL&gt;&lt;Q&gt;180458^P_PRICE_HIGH(8/15/13,8/15/13-14D,,,,"PRICE","INTRA")&lt;/Q&gt;&lt;R&gt;1&lt;/R&gt;&lt;C&gt;1&lt;/C&gt;&lt;D xsi:type="xsd:double"&gt;22695.99&lt;/D&gt;&lt;/FQL&gt;&lt;FQL&gt;&lt;Q&gt;180458^P_PRICE_LOW(8/15/13,8/15/13-14D,,,,"PRICE","INTRA")&lt;/Q&gt;&lt;R&gt;1&lt;/R&gt;&lt;C&gt;1&lt;/C&gt;&lt;D xsi:type="xsd:double"&gt;21571.15&lt;/D&gt;&lt;/FQL&gt;&lt;FQL&gt;&lt;Q&gt;180458^P_PRICE_HIGH(8/16/13,8/16/13-14D,,,,"PRICE","INTRA")&lt;/Q&gt;&lt;R&gt;1&lt;/R&gt;&lt;C&gt;1&lt;/C&gt;&lt;D xsi:type="xsd:double"&gt;22695.99&lt;/D&gt;&lt;/FQL&gt;&lt;FQL&gt;&lt;Q&gt;180458^P_PRICE_LOW(8/16/13,8/16/13-14D,,,,"PRICE","INTRA")&lt;/Q&gt;&lt;R&gt;1&lt;/R&gt;&lt;C&gt;1&lt;/C&gt;&lt;D xsi:type="xsd:double"&gt;21571.15&lt;/D&gt;&lt;/FQL&gt;&lt;FQL&gt;&lt;Q&gt;180458^P_PRICE_HIGH(8/19/13,8/19/13-14D,,,,"PRICE","INTRA")&lt;/Q&gt;&lt;R&gt;1&lt;/R&gt;&lt;C&gt;1&lt;/C&gt;&lt;D xsi:type="xsd:double"&gt;22695.99&lt;/D&gt;&lt;/FQL&gt;&lt;FQL&gt;&lt;Q&gt;180458^P_PRICE_LOW(8/19/13,8/19/13-14D,,,,"PRICE","INTRA")&lt;/Q&gt;&lt;R&gt;1&lt;/R&gt;&lt;C&gt;1&lt;/C&gt;&lt;D xsi:type="xsd:double"&gt;21571.15&lt;/D&gt;&lt;/FQL&gt;&lt;FQL&gt;&lt;Q&gt;180458^P_PRICE_HIGH(8/20/13,8/20/13-14D,,,,"PRICE","INTRA")&lt;/Q&gt;&lt;R&gt;1&lt;/R&gt;&lt;C&gt;1&lt;/C&gt;&lt;D xsi:type="xsd:double"&gt;22695.99&lt;/D&gt;&lt;/FQL&gt;&lt;FQL&gt;&lt;Q&gt;180458^P_PRICE_LOW(8/20/13,8/20/13-14D,,,,"PRICE","INTRA")&lt;/Q&gt;&lt;R&gt;1&lt;/R&gt;&lt;C&gt;1&lt;/C&gt;&lt;D xsi:type="xsd:double"&gt;21571.15&lt;/D&gt;&lt;/FQL&gt;&lt;FQL&gt;&lt;Q&gt;180458^P_PRICE_HIGH(8/21/13,8/21/13-14D,,,,"PRICE","INTRA")&lt;/Q&gt;&lt;R&gt;1&lt;/R&gt;&lt;C&gt;1&lt;/C&gt;&lt;D xsi:type="xsd:double"&gt;22695.99&lt;/D&gt;&lt;/FQL&gt;&lt;FQL&gt;&lt;Q&gt;180458^P_PRICE_LOW(8/21/13,8/21/13-14D,,,,"PRICE","INTRA")&lt;/Q&gt;&lt;R&gt;1&lt;/R&gt;&lt;C&gt;1&lt;/C&gt;&lt;D xsi:type="xsd:double"&gt;21571.15&lt;/D&gt;&lt;/FQL&gt;&lt;FQL&gt;&lt;Q&gt;180458^P_PRICE_HIGH(8/22/13,8/22/13-14D,,,,"PRICE","INTRA")&lt;/Q&gt;&lt;R&gt;1&lt;/R&gt;&lt;C&gt;1&lt;/C&gt;&lt;D xsi:type="xsd:double"&gt;22695.99&lt;/D&gt;&lt;/FQL&gt;&lt;FQL&gt;&lt;Q&gt;180458^P_PRICE_LOW(8/22/13,8/22/13-14D,,,,"PRICE","INTRA")&lt;/Q&gt;&lt;R&gt;1&lt;/R&gt;&lt;C&gt;1&lt;/C&gt;&lt;D xsi:type="xsd:double"&gt;21538.19&lt;/D&gt;&lt;/FQL&gt;&lt;FQL&gt;&lt;Q&gt;180458^P_PRICE_HIGH(8/23/13,8/23/13-14D,,,,"PRICE","INTRA")&lt;/Q&gt;&lt;R&gt;1&lt;/R&gt;&lt;C&gt;1&lt;/C&gt;&lt;D xsi:type="xsd:double"&gt;22695.99&lt;/D&gt;&lt;/FQL&gt;&lt;FQL&gt;&lt;Q&gt;180458^P_PRICE_LOW(8/23/13,8/23/13-14D,,,,"PRICE","INTRA")&lt;/Q&gt;&lt;R&gt;1&lt;/R&gt;&lt;C&gt;1&lt;/C&gt;&lt;D xsi:type="xsd:double"&gt;21538.19&lt;/D&gt;&lt;/FQL&gt;&lt;FQL&gt;&lt;Q&gt;180458^P_PRICE_HIGH(8/26/13,8/26/13-14D,,,,"PRICE","INTRA")&lt;/Q&gt;&lt;R&gt;1&lt;/R&gt;&lt;C&gt;1&lt;/C&gt;&lt;D xsi:type="xsd:double"&gt;22695.99&lt;/D&gt;&lt;/FQL&gt;&lt;FQL&gt;&lt;Q&gt;180458^P_PRICE_LOW(8/26/13,8/26/13-14D,,,,"PRICE","INTRA")&lt;/Q&gt;&lt;R&gt;1&lt;/R&gt;&lt;C&gt;1&lt;/C&gt;&lt;D xsi:type="xsd:double"&gt;21538.19&lt;/D&gt;&lt;/FQL&gt;&lt;FQL&gt;&lt;Q&gt;180458^P_PRICE_HIGH(8/27/13,8/27/13-14D,,,,"PRICE","INTRA")&lt;/Q&gt;&lt;R&gt;1&lt;/R&gt;&lt;C&gt;1&lt;/C&gt;&lt;D xsi:type="xsd:double"&gt;22695.99&lt;/D&gt;&lt;/FQL&gt;&lt;FQL&gt;&lt;Q&gt;180458^P_PRICE_LOW(8/27/13,8/27/13-14D,,,,"PRICE","INTRA")&lt;/Q&gt;&lt;R&gt;1&lt;/R&gt;&lt;C&gt;1&lt;/C&gt;&lt;D xsi:type="xsd:double"&gt;21538.19&lt;/D&gt;&lt;/FQL&gt;&lt;FQL&gt;&lt;Q&gt;180458^P_PRICE_HIGH(8/28/13,8/28/13-14D,,,,"PRICE","INTRA")&lt;/Q&gt;&lt;R&gt;1&lt;/R&gt;&lt;C&gt;1&lt;/C&gt;&lt;D xsi:type="xsd:double"&gt;22695.99&lt;/D&gt;&lt;/FQL&gt;&lt;FQL&gt;&lt;Q&gt;180458^P_PRICE_LOW(8/28/13,8/28/13-14D,,,,"PRICE","INTRA")&lt;/Q&gt;&lt;R&gt;1&lt;/R&gt;&lt;C&gt;1&lt;/C&gt;&lt;D xsi:type="xsd:double"&gt;21465.72&lt;/D&gt;&lt;/FQL&gt;&lt;FQL&gt;&lt;Q&gt;180458^P_PRICE_HIGH(8/29/13,8/29/13-14D,,,,"PRICE","INTRA")&lt;/Q&gt;&lt;R&gt;1&lt;/R&gt;&lt;C&gt;1&lt;/C&gt;&lt;D xsi:type="xsd:double"&gt;22695.99&lt;/D&gt;&lt;/FQL&gt;&lt;FQL&gt;&lt;Q&gt;180458^P_PRICE_LOW(8/29/13,8/29/13-14D,,,,"PRICE","INTRA")&lt;/Q&gt;&lt;R&gt;1&lt;/R&gt;&lt;C&gt;1&lt;/C&gt;&lt;D xsi:type="xsd:double"&gt;21465.72&lt;/D&gt;&lt;/FQL&gt;&lt;FQL&gt;&lt;Q&gt;180458^P_PRICE_HIGH(8/30/13,8/30/13-14D,,,,"PRICE","INTRA")&lt;/Q&gt;&lt;R&gt;1&lt;/R&gt;&lt;C&gt;1&lt;/C&gt;&lt;D xsi:type="xsd:double"&gt;22695.99&lt;/D&gt;&lt;/FQL&gt;&lt;FQL&gt;&lt;Q&gt;180458^P_PRICE_LOW(8/30/13,8/30/13-14D,,,,"PRICE","INTRA")&lt;/Q&gt;&lt;R&gt;1&lt;/R&gt;&lt;C&gt;1&lt;/C&gt;&lt;D xsi:type="xsd:double"&gt;21465.72&lt;/D&gt;&lt;/FQL&gt;&lt;FQL&gt;&lt;Q&gt;180458^P_PRICE_HIGH(9/02/13,9/02/13-14D,,,,"PRICE","INTRA")&lt;/Q&gt;&lt;R&gt;1&lt;/R&gt;&lt;C&gt;1&lt;/C&gt;&lt;D xsi:type="xsd:double"&gt;22695.99&lt;/D&gt;&lt;/FQL&gt;&lt;FQL&gt;&lt;Q&gt;180458^P_PRICE_LOW(9/02/13,9/02/13-14D,,,,"PRICE","INTRA")&lt;/Q&gt;&lt;R&gt;1&lt;/R&gt;&lt;C&gt;1&lt;/C&gt;&lt;D xsi:type="xsd:double"&gt;21465.72&lt;/D&gt;&lt;/FQL&gt;&lt;FQL&gt;&lt;Q&gt;180458^P_PRICE_HIGH(9/03/13,9/03/13-14D,,,,"PRICE","INTRA")&lt;/Q&gt;&lt;R&gt;1&lt;/R&gt;&lt;C&gt;1&lt;/C&gt;&lt;D xsi:type="xsd:double"&gt;22695.99&lt;/D&gt;&lt;/FQL&gt;&lt;FQL&gt;&lt;Q&gt;180458^P_PRICE_LOW(9/03/13,9/03/13-14D,,,,"PRICE","INTRA")&lt;/Q&gt;&lt;R&gt;1&lt;/R&gt;&lt;C&gt;1&lt;/C&gt;&lt;D xsi:type="xsd:double"&gt;21465.72&lt;/D&gt;&lt;/FQL&gt;&lt;FQL&gt;&lt;Q&gt;180458^P_PRICE_HIGH(9/04/13,9/04/13-14D,,,,"PRICE","INTRA")&lt;/Q&gt;&lt;R&gt;1&lt;/R&gt;&lt;C&gt;1&lt;/C&gt;&lt;D xsi:type="xsd:double"&gt;22695.99&lt;/D&gt;&lt;/FQL&gt;&lt;FQL&gt;&lt;Q&gt;180458^P_PRICE_LOW(9/04/13,9/04/13-14D,,,,"PRICE","INTRA")&lt;/Q&gt;&lt;R&gt;1&lt;/R&gt;&lt;C&gt;1&lt;/C&gt;&lt;D xsi:type="xsd:double"&gt;21465.72&lt;/D&gt;&lt;/FQL&gt;&lt;FQL&gt;&lt;Q&gt;180458^P_PRICE_HIGH(9/05/13,9/05/13-14D,,,,"PRICE","INTRA")&lt;/Q&gt;&lt;R&gt;1&lt;/R&gt;&lt;C&gt;1&lt;/C&gt;&lt;D xsi:type="xsd:double"&gt;22682.94&lt;/D&gt;&lt;/FQL&gt;&lt;FQL&gt;&lt;Q&gt;180458^P_PRICE_LOW(9/05/13,9/05/13-14D,,,,"PRICE","INTRA")&lt;/Q&gt;&lt;R&gt;1&lt;/R&gt;&lt;C&gt;1&lt;/C&gt;&lt;D xsi:type="xsd:double"&gt;21465.72&lt;/D&gt;&lt;/FQL&gt;&lt;FQL&gt;&lt;Q&gt;180458^P_PRICE_HIGH(9/06/13,9/06/13-14D,,,,"PRICE","INTRA")&lt;/Q&gt;&lt;R&gt;1&lt;/R&gt;&lt;C&gt;1&lt;/C&gt;&lt;D xsi:type="xsd:double"&gt;22699.59&lt;/D&gt;&lt;/FQL&gt;&lt;FQL&gt;&lt;Q&gt;180458^P_PRICE_LOW(9/06/13,9/06/13-14D,,,,"PRICE","INTRA")&lt;/Q&gt;&lt;R&gt;1&lt;/R&gt;&lt;C&gt;1&lt;/C&gt;&lt;D xsi:type="xsd:double"&gt;21465.72&lt;/D&gt;&lt;/FQL&gt;&lt;FQL&gt;&lt;Q&gt;180458^P_PRICE_HIGH(9/09/13,9/09/13-14D,,,,"PRICE","INTRA")&lt;/Q&gt;&lt;R&gt;1&lt;/R&gt;&lt;C&gt;1&lt;/C&gt;&lt;D xsi:type="xsd:double"&gt;22853.02&lt;/D&gt;&lt;/FQL&gt;&lt;FQL&gt;&lt;Q&gt;180458^P_PRICE_LOW(9/09/13,9/09/13-14D,,,,"PRICE","INTRA")&lt;/Q&gt;&lt;R&gt;1&lt;/R&gt;&lt;C&gt;1&lt;/C&gt;&lt;D xsi:type="xsd:double"&gt;21465.72&lt;/D&gt;&lt;/FQL&gt;&lt;FQL&gt;&lt;Q&gt;180458^P_PRICE_HIGH(9/10/13,9/10/13-14D,,,,"PRICE","INTRA")&lt;/Q&gt;&lt;R&gt;1&lt;/R&gt;&lt;C&gt;1&lt;/C&gt;&lt;D xsi:type="xsd:double"&gt;22988.81&lt;/D&gt;&lt;/FQL&gt;&lt;FQL&gt;&lt;Q&gt;180458^P_PRICE_LOW(9/10/13,9/10/13-14D,,,,"PRICE","INTRA")&lt;/Q&gt;&lt;R&gt;1&lt;/R&gt;&lt;C&gt;1&lt;/C&gt;&lt;D xsi:type="xsd:double"&gt;21465.72&lt;/D&gt;&lt;/FQL&gt;&lt;FQL&gt;&lt;Q&gt;180458^P_PRICE_HIGH(9/11/13,9/11/13-14D,,,,"PRICE","INTRA")&lt;/Q&gt;&lt;R&gt;1&lt;/R&gt;&lt;C&gt;1&lt;/C&gt;&lt;D xsi:type="xsd:double"&gt;23120.46&lt;/D&gt;&lt;/FQL&gt;&lt;FQL&gt;&lt;Q&gt;180458^P_PRICE_LOW(9/11/13,9/11/13-14D,,,,"PRICE","INTRA")&lt;/Q&gt;&lt;R&gt;1&lt;/R&gt;&lt;C&gt;1&lt;/C&gt;&lt;D xsi:type="xsd:double"&gt;21465.72&lt;/D&gt;&lt;/FQL&gt;&lt;FQL&gt;&lt;Q&gt;180458^P_PRICE_HIGH(9/12/13,9/12/13-14D,,,,"PRICE","INTRA")&lt;/Q&gt;&lt;R&gt;1&lt;/R&gt;&lt;C&gt;1&lt;/C&gt;&lt;D xsi:type="xsd:double"&gt;23120.46&lt;/D&gt;&lt;/FQL&gt;&lt;FQL&gt;&lt;Q&gt;180458^P_PRICE_LOW(9/12/13,9/12/13-14D,,,,"PRICE","INTRA")&lt;/Q&gt;&lt;R&gt;1&lt;/R&gt;&lt;C&gt;1&lt;/C&gt;&lt;D xsi:type="xsd:double"&gt;21465.72&lt;/D&gt;&lt;/FQL&gt;&lt;FQL&gt;&lt;Q&gt;180458^P_PRICE_HIGH(9/13/13,9/13/13-14D,,,,"PRICE","INTRA")&lt;/Q&gt;&lt;R&gt;1&lt;/R&gt;&lt;C&gt;1&lt;/C&gt;&lt;D xsi:type="xsd:double"&gt;23120.46&lt;/D&gt;&lt;/FQL&gt;&lt;FQL&gt;&lt;Q&gt;180458^P_PRICE_LOW(9/13/13,9/13/13-14D,,,,"PRICE","INTRA")&lt;/Q&gt;&lt;R&gt;1&lt;/R&gt;&lt;C&gt;1&lt;/C&gt;&lt;D xsi:type="xsd:double"&gt;21465.72&lt;/D&gt;&lt;/FQL&gt;&lt;FQL&gt;&lt;Q&gt;180458^P_PRICE_HIGH(9/16/13,9/16/13-14D,,,,"PRICE","INTRA")&lt;/Q&gt;&lt;R&gt;1&lt;/R&gt;&lt;C&gt;1&lt;/C&gt;&lt;D xsi:type="xsd:double"&gt;23268.15&lt;/D&gt;&lt;/FQL&gt;&lt;FQL&gt;&lt;Q&gt;180458^P_PRICE_LOW(9/16/13,9/16/13-14D,,,,"PRICE","INTRA")&lt;/Q&gt;&lt;R&gt;1&lt;/R&gt;&lt;C&gt;1&lt;/C&gt;&lt;D xsi:type="xsd:double"&gt;21465.72&lt;/D&gt;&lt;/FQL&gt;&lt;FQL&gt;&lt;Q&gt;180458^P_PRICE_HIGH(9/17/13,9/17/13-14D,,,,"PRICE","INTRA")&lt;/Q&gt;&lt;R&gt;1&lt;/R&gt;&lt;C&gt;1&lt;/C&gt;&lt;D xsi:type="xsd:double"&gt;23268.15&lt;/D&gt;&lt;/FQL&gt;&lt;FQL&gt;&lt;Q&gt;180458^P_PRICE_LOW(9/17/13,9/17/13-14D,,,,"PRICE","INTRA")&lt;/Q&gt;&lt;R&gt;1&lt;/R&gt;&lt;C&gt;1&lt;/C&gt;&lt;D xsi:type="xsd:double"&gt;21465.72&lt;/D&gt;&lt;/FQL&gt;&lt;FQL&gt;&lt;Q&gt;180458^P_PRICE_HIGH(9/18/13,9/18/13-14D,,,,"PRICE","INTRA")&lt;/Q&gt;&lt;R&gt;1&lt;/R&gt;&lt;C&gt;1&lt;/C&gt;&lt;D xsi:type="xsd:double"&gt;23268.15&lt;/D&gt;&lt;/FQL&gt;&lt;FQL&gt;&lt;Q&gt;180458^P_PRICE_LOW(9/18/13,9/18/13-14D,,,,"PRICE","INTRA")&lt;/Q&gt;&lt;R&gt;1&lt;/R&gt;&lt;C&gt;1&lt;/C&gt;&lt;D xsi:type="xsd:double"&gt;21549.96&lt;/D&gt;&lt;/FQL&gt;&lt;FQL&gt;&lt;Q&gt;180458^P_PRICE_HIGH(9/19/13,9/19/13-14D,,,,"PRICE","INTRA")&lt;/Q&gt;&lt;R&gt;1&lt;/R&gt;&lt;C&gt;1&lt;/C&gt;&lt;D xsi:type="xsd:double"&gt;23554.34&lt;/D&gt;&lt;/FQL&gt;&lt;FQL&gt;&lt;Q&gt;180458^P_PRICE_LOW(9/19/13,9/19/13-14D,,,,"PRICE","INTRA")&lt;/Q&gt;&lt;R&gt;1&lt;/R&gt;&lt;C&gt;1&lt;/C&gt;&lt;D xsi:type="xsd:double"&gt;21549.96&lt;/D&gt;&lt;/FQL&gt;&lt;FQL&gt;&lt;Q&gt;180458^P_PRICE_HIGH(9/23/13,9/23/13-14D,,,,"PRICE","INTRA")&lt;/Q&gt;&lt;R&gt;1&lt;/R&gt;&lt;C&gt;1&lt;/C&gt;&lt;D xsi:type="xsd:double"&gt;23554.34&lt;/D&gt;&lt;/FQL&gt;&lt;FQL&gt;&lt;Q&gt;180458^P_PRICE_LOW(9/23/13,9/23/13-14D,,,,"PRICE","INTRA")&lt;/Q&gt;&lt;R&gt;1&lt;/R&gt;&lt;C&gt;1&lt;/C&gt;&lt;D xsi:type="xsd:double"&gt;21948.72&lt;/D&gt;&lt;/FQL&gt;&lt;FQL&gt;&lt;Q&gt;180458^P_PRICE_HIGH(9/24/13,9/24/13-14D,,,,"PRICE","INTRA")&lt;/Q&gt;&lt;R&gt;1&lt;/R&gt;&lt;C&gt;1&lt;/C&gt;&lt;D xsi:type="xsd:double"&gt;23554.34&lt;/D&gt;&lt;/FQL&gt;&lt;FQL&gt;&lt;Q&gt;180458^P_PRICE_LOW(9/24/13,9/24/13-14D,,,,"PRICE","INTRA")&lt;/Q&gt;&lt;R&gt;1&lt;/R&gt;&lt;C&gt;1&lt;/C&gt;&lt;D xsi:type="xsd:double"&gt;22142.99&lt;/D&gt;&lt;/FQL&gt;&lt;FQL&gt;&lt;Q&gt;180458^P_PRICE_HIGH(9/25/13,9/25/13-14D,,,,"PRICE","INTRA")&lt;/Q&gt;&lt;R&gt;1&lt;/R&gt;&lt;C&gt;1&lt;/C&gt;&lt;D xsi:type="xsd:double"&gt;23554.34&lt;/D&gt;&lt;/FQL&gt;&lt;FQL&gt;&lt;Q&gt;180458^P_PRICE_LOW(9/25/13,9/25/13-14D,,,,"PRICE","INTRA")&lt;/Q&gt;&lt;R&gt;1&lt;/R&gt;&lt;C&gt;1&lt;/C&gt;&lt;D xsi:type="xsd:double"&gt;22142.99&lt;/D&gt;&lt;/FQL&gt;&lt;FQL&gt;&lt;Q&gt;180458^P_PRICE_HIGH(9/26/13,9/26/13-14D,,,,"PRICE","INTRA")&lt;/Q&gt;&lt;R&gt;1&lt;/R&gt;&lt;C&gt;1&lt;/C&gt;&lt;D xsi:type="xsd:double"&gt;23554.34&lt;/D&gt;&lt;/FQL&gt;&lt;FQL&gt;&lt;Q&gt;180458^P_PRICE_LOW(9/26/13,9/26/13-14D,,,,"PRICE","INTRA")&lt;/Q&gt;&lt;R&gt;1&lt;/R&gt;&lt;C&gt;1&lt;/C&gt;&lt;D xsi:type="xsd:double"&gt;22486.63&lt;/D&gt;&lt;/FQL&gt;&lt;FQL&gt;&lt;Q&gt;180458^P_PRICE_HIGH(9/27/13,9/27/13-14D,,,,"PRICE","INTRA")&lt;/Q&gt;&lt;R&gt;1&lt;/R&gt;&lt;C&gt;1&lt;/C&gt;&lt;D xsi:type="xsd:double"&gt;23554.34&lt;/D&gt;&lt;/FQL&gt;&lt;FQL&gt;&lt;Q&gt;180458^P_PRICE_LOW(9/27/13,9/27/13-14D,,,,"PRICE","INTRA")&lt;/Q&gt;&lt;R&gt;1&lt;/R&gt;&lt;C&gt;1&lt;/C&gt;&lt;D xsi:type="xsd:double"&gt;22578.33&lt;/D&gt;&lt;/FQL&gt;&lt;FQL&gt;&lt;Q&gt;180458^P_PRICE_HIGH(9/30/13,9/30/13-14D,,,,"PRICE","INTRA")&lt;/Q&gt;&lt;R&gt;1&lt;/R&gt;&lt;C&gt;1&lt;/C&gt;&lt;D xsi:type="xsd:double"&gt;23554.34&lt;/D&gt;&lt;/FQL&gt;&lt;FQL&gt;&lt;Q&gt;180458^P_PRICE_LOW(9/30/13,9/30/13-14D,,,,"PRICE","INTRA")&lt;/Q&gt;&lt;R&gt;1&lt;/R&gt;&lt;C&gt;1&lt;/C&gt;&lt;D xsi:type="xsd:double"&gt;22680.63&lt;/D&gt;&lt;/FQL&gt;&lt;FQL&gt;&lt;Q&gt;180458^P_PRICE_HIGH(10/02/13,10/02/13-14D,,,,"PRICE","INTRA")&lt;/Q&gt;&lt;R&gt;1&lt;/R&gt;&lt;C&gt;1&lt;/C&gt;&lt;D xsi:type="xsd:double"&gt;23554.34&lt;/D&gt;&lt;/FQL&gt;&lt;FQL&gt;&lt;Q&gt;180458^P_PRICE_LOW(10/02/13,10/02/13-14D,,,,"PRICE","INTRA")&lt;/Q&gt;&lt;R&gt;1&lt;/R&gt;&lt;C&gt;1&lt;/C&gt;&lt;D xsi:type="xsd:double"&gt;22790.78&lt;/D&gt;&lt;/FQL&gt;&lt;FQL&gt;&lt;Q&gt;180458^P_PRICE_HIGH(10/03/13,10/03/13-14D,,,,"PRICE","INTRA")&lt;/Q&gt;&lt;R&gt;1&lt;/R&gt;&lt;C&gt;1&lt;/C&gt;&lt;D xsi:type="xsd:double"&gt;23554.34&lt;/D&gt;&lt;/FQL&gt;&lt;FQL&gt;&lt;Q&gt;180458^P_PRICE_LOW(10/03/13,10/03/13-14D,,,,"PRICE","INTRA")&lt;/Q&gt;&lt;R&gt;1&lt;/R&gt;&lt;C&gt;1&lt;/C&gt;&lt;D xsi:type="xsd:double"&gt;22790.78&lt;/D&gt;&lt;/FQL&gt;&lt;FQL&gt;&lt;Q&gt;180458^P_PRICE_HIGH(10/04/13,10/04/13-14D,,,,"PRICE","INTRA")&lt;/Q&gt;&lt;R&gt;1&lt;/R&gt;&lt;C&gt;1&lt;/C&gt;&lt;D xsi:type="xsd:double"&gt;23554.34&lt;/D&gt;&lt;/FQL&gt;&lt;FQL&gt;&lt;Q&gt;180458^P_PRICE_LOW(10/04/13,10/04/13-14D,,,,"PRICE","INTRA")&lt;/Q&gt;&lt;R&gt;1&lt;/R&gt;&lt;C&gt;1&lt;/C&gt;&lt;D xsi:type="xsd:double"&gt;22790.78&lt;/D&gt;&lt;/FQL&gt;&lt;FQL&gt;&lt;Q&gt;180458^P_PRICE_HIGH(10/07/13,10/07/13-14D,,,,"PRICE","INTRA")&lt;/Q&gt;&lt;R&gt;1&lt;/R&gt;&lt;C&gt;1&lt;/C&gt;&lt;D xsi:type="xsd:double"&gt;23554.34&lt;/D&gt;&lt;/FQL&gt;&lt;FQL&gt;&lt;Q&gt;180458^P_PRICE_LOW(10/07/13,10/07/13-14D,,,,"PRICE","INTRA")&lt;/Q&gt;&lt;R&gt;1&lt;/R&gt;&lt;C&gt;1&lt;/C&gt;&lt;D xsi:type="xsd:double"&gt;22790.78&lt;/D&gt;&lt;/FQL&gt;&lt;FQL&gt;&lt;Q&gt;180458^P_PRICE_HIGH(10/08/13,10/08/13-14D,,,,"PRICE","INTRA")&lt;/Q&gt;&lt;R&gt;1&lt;/R&gt;&lt;C&gt;1&lt;/C&gt;&lt;D xsi:type="xsd:double"&gt;23554.34&lt;/D&gt;&lt;/FQL&gt;&lt;FQL&gt;&lt;Q&gt;180458^P_PRICE_LOW(10/08/13,10/08/13-14D,,,,"PRICE","INTRA")&lt;/Q&gt;&lt;R&gt;1&lt;/R&gt;&lt;C&gt;1&lt;/C&gt;&lt;D xsi:type="xsd:double"&gt;22845.44&lt;/D&gt;&lt;/FQL&gt;&lt;FQL&gt;&lt;Q&gt;180458^P_PRICE_HIGH(10/09/13,10/09/13-14D,,,,"PRICE","INTRA")&lt;/Q&gt;&lt;R&gt;1&lt;/R&gt;&lt;C&gt;1&lt;/C&gt;&lt;D xsi:type="xsd:double"&gt;23554.34&lt;/D&gt;&lt;/FQL&gt;&lt;FQL&gt;&lt;Q&gt;180458^P_PRICE_LOW(10/09/13,10/09/13-14D,,,,"PRICE","INTRA")&lt;/Q&gt;&lt;R&gt;1&lt;/R&gt;&lt;C&gt;1&lt;/C&gt;&lt;D xsi:type="xsd:double"&gt;22845.44&lt;/D&gt;&lt;/FQL&gt;&lt;FQL&gt;&lt;Q&gt;180458^P_PRICE_HIGH(10/10/13,10/10/13-14D,,,,"PRICE","INTRA")&lt;/Q&gt;&lt;R&gt;1&lt;/R&gt;&lt;C&gt;1&lt;/C&gt;&lt;D xsi:type="xsd:double"&gt;23554.34&lt;/D&gt;&lt;/FQL&gt;&lt;FQL&gt;&lt;Q&gt;180458^P_PRICE_LOW(10/10/13,10/10/13-14D,,,,"PRICE","INTRA")&lt;/Q&gt;&lt;R&gt;1&lt;/R&gt;&lt;C&gt;1&lt;/C&gt;&lt;D xsi:type="xsd:double"&gt;22743.47&lt;/D&gt;&lt;/FQL&gt;&lt;FQL&gt;&lt;Q&gt;180458^P_PRICE_HIGH(10/11/13,10/11/13-14D,,,,"PRICE","INTRA")&lt;/Q&gt;&lt;R&gt;1&lt;/R&gt;&lt;C&gt;1&lt;/C&gt;&lt;D xsi:type="xsd:double"&gt;23554.34&lt;/D&gt;&lt;/FQL&gt;&lt;FQL&gt;&lt;Q&gt;180458^P_PRICE_LOW(10/11/13,10/11/13-14D,,,,"PRICE","INTRA")&lt;/Q&gt;&lt;R&gt;1&lt;/R&gt;&lt;C&gt;1&lt;/C&gt;&lt;D xsi:type="xsd:double"&gt;22743.47&lt;/D&gt;&lt;/FQL&gt;&lt;FQL&gt;&lt;Q&gt;180458^P_PRICE_HIGH(10/15/13,10/15/13-14D,,,,"PRICE","INTRA")&lt;/Q&gt;&lt;R&gt;1&lt;/R&gt;&lt;C&gt;1&lt;/C&gt;&lt;D xsi:type="xsd:double"&gt;23466.67&lt;/D&gt;&lt;/FQL&gt;&lt;FQL&gt;&lt;Q&gt;180458^P_PRICE_LOW(10/15/13,10/15/13-14D,,,,"PRICE","INTRA")&lt;/Q&gt;&lt;R&gt;1&lt;/R&gt;&lt;C&gt;1&lt;/C&gt;&lt;D xsi:type="xsd:double"&gt;22743.47&lt;/D&gt;&lt;/FQL&gt;&lt;FQL&gt;&lt;Q&gt;180458^P_PRICE_HIGH(10/16/13,10/16/13-14D,,,,"PRICE","INTRA")&lt;/Q&gt;&lt;R&gt;1&lt;/R&gt;&lt;C&gt;1&lt;/C&gt;&lt;D xsi:type="xsd:double"&gt;23411.21&lt;/D&gt;&lt;/FQL&gt;&lt;FQL&gt;&lt;Q&gt;180458^P_PRICE_LOW(10/16/13,10/16/13-14D,,,,"PRICE","INTRA")&lt;/Q&gt;&lt;R&gt;1&lt;/R&gt;&lt;C&gt;1&lt;/C&gt;&lt;D xsi:type="xsd:double"&gt;22743.47&lt;/D&gt;&lt;/FQL&gt;&lt;FQL&gt;&lt;Q&gt;180458^P_PRICE_HIGH(10/17/13,10/17/13-14D,,,,"PRICE","INTRA")&lt;/Q&gt;&lt;R&gt;1&lt;/R&gt;&lt;C&gt;1&lt;/C&gt;&lt;D xsi:type="xsd:double"&gt;23411.21&lt;/D&gt;&lt;/FQL&gt;&lt;FQL&gt;&lt;Q&gt;180458^P_PRICE_LOW(10/17/13,10/17/13-14D,,,,"PRICE","INTRA")&lt;/Q&gt;&lt;R&gt;1&lt;/R&gt;&lt;C&gt;1&lt;/C&gt;&lt;D xsi:type="xsd:double"&gt;22743.47&lt;/D&gt;&lt;/FQL&gt;&lt;FQL&gt;&lt;Q&gt;180458^P_PRICE_HIGH(10/18/13,10/18/13-14D,,,,"PRICE","INTRA")&lt;/Q&gt;&lt;R&gt;1&lt;/R&gt;&lt;C&gt;1&lt;/C&gt;&lt;D xsi:type="xsd:double"&gt;23411.21&lt;/D&gt;&lt;/FQL&gt;&lt;FQL&gt;&lt;Q&gt;180458^P_PRICE_LOW(10/18/13,10/18/13-14D,,,,"PRICE","INTRA")&lt;/Q&gt;&lt;R&gt;1&lt;/R&gt;&lt;C&gt;1&lt;/C&gt;&lt;D xsi:type="xsd:double"&gt;22743.47&lt;/D&gt;&lt;/FQL&gt;&lt;FQL&gt;&lt;Q&gt;180458^P_PRICE_HIGH(10/21/13,10/21/13-14D,,,,"PRICE","INTRA")&lt;/Q&gt;&lt;R&gt;1&lt;/R&gt;&lt;C&gt;1&lt;/C&gt;&lt;D xsi:type="xsd:double"&gt;23534.67&lt;/D&gt;&lt;/FQL&gt;&lt;FQL&gt;&lt;Q&gt;180458^P_PRICE_LOW(10/21/13,10/21/13-14D,,,,"PRICE","INTRA")&lt;/Q&gt;&lt;R&gt;1&lt;/R&gt;&lt;C&gt;1&lt;/C&gt;&lt;D xsi:type="xsd:double"&gt;22743.47&lt;/D&gt;&lt;/FQL&gt;&lt;FQL&gt;&lt;Q&gt;180458^P_PRICE_HIGH(10/22/13,10/22/13-14D,,,,"PRICE","INTRA")&lt;/Q&gt;&lt;R&gt;1&lt;/R&gt;&lt;C&gt;1&lt;/C&gt;&lt;D xsi:type="xsd:double"&gt;23534.67&lt;/D&gt;&lt;/FQL&gt;&lt;FQL&gt;&lt;Q&gt;180458^P_PRICE_LOW(10/22/13,10/22/13-14D,,,,"PRICE","INTRA")&lt;/Q&gt;&lt;R&gt;1&lt;/R&gt;&lt;C&gt;1&lt;/C&gt;&lt;D xsi:type="xsd:double"&gt;22743.47&lt;/D&gt;&lt;/FQL&gt;&lt;FQL&gt;&lt;Q&gt;180458^P_PRICE_HIGH(10/23/13,10/23/13-14D,,,,"PRICE","INTRA")&lt;/Q&gt;&lt;R&gt;1&lt;/R&gt;&lt;C&gt;1&lt;/C&gt;&lt;D xsi:type="xsd:double"&gt;23534.67&lt;/D&gt;&lt;/FQL&gt;&lt;FQL&gt;&lt;Q&gt;180458^P_PRICE_LOW(10/23/13,10/23/13-14D,,,,"PRICE","INTRA")&lt;/Q&gt;&lt;R&gt;1&lt;/R&gt;&lt;C&gt;1&lt;/C&gt;&lt;D xsi:type="xsd:double"&gt;22743.47&lt;/D&gt;&lt;/FQL&gt;&lt;FQL&gt;&lt;Q&gt;180458^P_PRICE_HIGH(10/24/13,10/24/13-14D,,,,"PRICE","INTRA")&lt;/Q&gt;&lt;R&gt;1&lt;/R&gt;&lt;C&gt;1&lt;/C&gt;&lt;D xsi:type="xsd:double"&gt;23534.67&lt;/D&gt;&lt;/FQL&gt;&lt;FQL&gt;&lt;Q&gt;180458^P_PRICE_LOW(10/24/13,10/24/13-14D,,,,"PRICE","INTRA")&lt;/Q&gt;&lt;R&gt;1&lt;/R&gt;&lt;C&gt;1&lt;/C&gt;&lt;D xsi:type="xsd:double"&gt;22743.47&lt;/D&gt;&lt;/FQL&gt;&lt;FQL&gt;&lt;Q&gt;180458^P_PRICE_HIGH(10/25/13,10/25/13-14D,,,,"PRICE","INTRA")&lt;/Q&gt;&lt;R&gt;1&lt;/R&gt;&lt;C&gt;1&lt;/C&gt;&lt;D xsi:type="xsd:double"&gt;23534.67&lt;/D&gt;&lt;/FQL&gt;&lt;FQL&gt;&lt;Q&gt;180458^P_PRICE_LOW(10/25/13,10/25/13-14D,,,,"PRICE","INTRA")&lt;/Q&gt;&lt;R&gt;1&lt;/R&gt;&lt;C&gt;1&lt;/C&gt;&lt;D xsi:type="xsd:double"&gt;22640.18&lt;/D&gt;&lt;/FQL&gt;&lt;FQL&gt;&lt;Q&gt;180458^P_PRICE_HIGH(10/28/13,10/28/13-14D,,,,"PRICE","INTRA")&lt;/Q&gt;&lt;R&gt;1&lt;/R&gt;&lt;C&gt;1&lt;/C&gt;&lt;D xsi:type="xsd:double"&gt;23534.67&lt;/D&gt;&lt;/FQL&gt;&lt;FQL&gt;&lt;Q&gt;180458^P_PRICE_LOW(10/28/13,10/28/13-14D,,,,"PRICE","INTRA")&lt;/Q&gt;&lt;R&gt;1&lt;/R&gt;&lt;C&gt;1&lt;/C&gt;&lt;D xsi:type="xsd:double"&gt;22640.18&lt;/D&gt;&lt;/FQL&gt;&lt;FQL&gt;&lt;Q&gt;180458^P_PRICE_HIGH(10/29/13,10/29/13-14D,,,,"PRICE","INTRA")&lt;/Q&gt;&lt;R&gt;1&lt;/R&gt;&lt;C&gt;1&lt;/C&gt;&lt;D xsi:type="xsd:double"&gt;23534.67&lt;/D&gt;&lt;/FQL&gt;&lt;FQL&gt;&lt;Q&gt;180458^P_PRICE_LOW(10/29/13,10/29/13-14D,,,,"PRICE","INTRA")&lt;/Q&gt;&lt;R&gt;1&lt;/R&gt;&lt;C&gt;1&lt;/C&gt;&lt;D xsi:type="xsd:double"&gt;22640.18&lt;/D&gt;&lt;/FQL&gt;&lt;FQL&gt;&lt;Q&gt;180458^P_PRICE_HIGH(10/30/13,10/30/13-14D,,,,"PRICE","INTRA")&lt;/Q&gt;&lt;R&gt;1&lt;/R&gt;&lt;C&gt;1&lt;/C&gt;&lt;D xsi:type="xsd:double"&gt;23534.67&lt;/D&gt;&lt;/FQL&gt;&lt;FQL&gt;&lt;Q&gt;180458^P_PRICE_LOW(10/30/13,10/30/13-14D,,,,"PRICE","INTRA")&lt;/Q&gt;&lt;R&gt;1&lt;/R&gt;&lt;C&gt;1&lt;/C&gt;&lt;D xsi:type="xsd:double"&gt;22640.18&lt;/D&gt;&lt;/FQL&gt;&lt;FQL&gt;&lt;Q&gt;180458^P_PRICE_HIGH(10/31/13,10/31/13-14D,,,,"PRICE","INTRA")&lt;/Q&gt;&lt;R&gt;1&lt;/R&gt;&lt;C&gt;1&lt;/C&gt;&lt;D xsi:type="xsd:double"&gt;23534.67&lt;/D&gt;&lt;/FQL&gt;&lt;FQL&gt;&lt;Q&gt;180458^P_PRICE_LOW(10/31/13,10/31/13-14D,,,,"PRICE","INTRA")&lt;/Q&gt;&lt;R&gt;1&lt;/R&gt;&lt;C&gt;1&lt;/C&gt;&lt;D xsi:type="xsd:double"&gt;22640.18&lt;/D&gt;&lt;/FQL&gt;&lt;FQL&gt;&lt;Q&gt;180458^P_PRICE_HIGH(11/01/13,11/01/13-14D,,,,"PRICE","INTRA")&lt;/Q&gt;&lt;R&gt;1&lt;/R&gt;&lt;C&gt;1&lt;/C&gt;&lt;D xsi:type="xsd:double"&gt;23534.67&lt;/D&gt;&lt;/FQL&gt;&lt;FQL&gt;&lt;Q&gt;180458^P_PRICE_LOW(11/01/13,11/01/13-14D,,,,"PRICE","INTRA")&lt;/Q&gt;&lt;R&gt;1&lt;/R&gt;&lt;C&gt;1&lt;/C&gt;&lt;D xsi:type="xsd:double"&gt;22640.18&lt;/D&gt;&lt;/FQL&gt;&lt;FQL&gt;&lt;Q&gt;180458^P_PRICE_HIGH(11/04/13,11/04/13-14D,,,,"PRICE","INTRA")&lt;/Q&gt;&lt;R&gt;1&lt;/R&gt;&lt;C&gt;1&lt;/C&gt;&lt;D xsi:type="xsd:double"&gt;23534.67&lt;/D&gt;&lt;/FQL&gt;&lt;FQL&gt;&lt;Q&gt;180458^P_PRICE_LOW(11/04/13,11/04/13-14D,,,,"PRICE","INTRA")&lt;/Q&gt;&lt;R&gt;1&lt;/R&gt;&lt;C&gt;1&lt;/C&gt;&lt;D xsi:type="xsd:double"&gt;22640.18&lt;/D&gt;&lt;/FQL&gt;&lt;FQL&gt;&lt;Q&gt;180458^P_PRICE_HIGH(11/05/13,11/05/13-14D,,,,"PRICE","INTRA")&lt;/Q&gt;&lt;R&gt;1&lt;/R&gt;&lt;C&gt;1&lt;/C&gt;&lt;D xsi:type="xsd:double"&gt;23534.67&lt;/D&gt;&lt;/FQL&gt;&lt;FQL&gt;&lt;Q&gt;180458^P_PRICE_LOW(11/05/13,11/05/13-14D,,,,"PRICE","INTRA")&lt;/Q&gt;&lt;R&gt;1&lt;/R&gt;&lt;C&gt;1&lt;/C&gt;&lt;D xsi:type="xsd:double"&gt;22640.18&lt;/D&gt;&lt;/FQL&gt;&lt;FQL&gt;&lt;Q&gt;180458^P_PRICE_HIGH(11/06/13,11/06/13-14D,,,,"PRICE","INTRA")&lt;/Q&gt;&lt;R&gt;1&lt;/R&gt;&lt;C&gt;1&lt;/C&gt;&lt;D xsi:type="xsd:double"&gt;23534.67&lt;/D&gt;&lt;/FQL&gt;&lt;FQL&gt;&lt;Q&gt;180458^P_PRICE_LOW(11/06/13,11/06/13-14D,,,,"PRICE","INTRA")&lt;/Q&gt;&lt;R&gt;1&lt;/R&gt;&lt;C&gt;1&lt;/C&gt;&lt;D xsi:type="xsd:double"&gt;22640.18&lt;/D&gt;&lt;/FQL&gt;&lt;FQL&gt;&lt;Q&gt;180458^P_PRICE_HIGH(11/07/13,11/07/13-14D,,,,"PRICE","INTRA")&lt;/Q&gt;&lt;R&gt;1&lt;/R&gt;&lt;C&gt;1&lt;/C&gt;&lt;D xsi:type="xsd:double"&gt;23534.67&lt;/D&gt;&lt;/FQL&gt;&lt;FQL&gt;&lt;Q&gt;180458^P_PRICE_LOW(11/07/13,11/07/13-14D,,,,"PRICE","INTRA")&lt;/Q&gt;&lt;R&gt;1&lt;/R&gt;&lt;C&gt;1&lt;/C&gt;&lt;D xsi:type="xsd:double"&gt;22640.18&lt;/D&gt;&lt;/FQL&gt;&lt;FQL&gt;&lt;Q&gt;180458^P_PRICE_HIGH(11/08/13,11/08/13-14D,,,,"PRICE","INTRA")&lt;/Q&gt;&lt;R&gt;1&lt;/R&gt;&lt;C&gt;1&lt;/C&gt;&lt;D xsi:type="xsd:double"&gt;23534.67&lt;/D&gt;&lt;/FQL&gt;&lt;FQL&gt;&lt;Q&gt;180458^P_PRICE_LOW(11/08/13,11/08/13-14D,,,,"PRICE","INTRA")&lt;/Q&gt;&lt;R&gt;1&lt;/R&gt;&lt;C&gt;1&lt;/C&gt;&lt;D xsi:type="xsd:double"&gt;22640.18&lt;/D&gt;&lt;/FQL&gt;&lt;FQL&gt;&lt;Q&gt;180458^P_PRICE_HIGH(11/11/13,11/11/13-14D,,,,"PRICE","INTRA")&lt;/Q&gt;&lt;R&gt;1&lt;/R&gt;&lt;C&gt;1&lt;/C&gt;&lt;D xsi:type="xsd:double"&gt;23505.79&lt;/D&gt;&lt;/FQL&gt;&lt;FQL&gt;&lt;Q&gt;180458^P_PRICE_LOW(11/11/13,11/11/13-14D,,,,"PRICE","INTRA")&lt;/Q&gt;&lt;R&gt;1&lt;/R&gt;&lt;C&gt;1&lt;/C&gt;&lt;D xsi:type="xsd:double"&gt;22640.18&lt;/D&gt;&lt;/FQL&gt;&lt;FQL&gt;&lt;Q&gt;180458^P_PRICE_HIGH(11/12/13,11/12/13-14D,,,,"PRICE","INTRA")&lt;/Q&gt;&lt;R&gt;1&lt;/R&gt;&lt;C&gt;1&lt;/C&gt;&lt;D xsi:type="xsd:double"&gt;23505.79&lt;/D&gt;&lt;/FQL&gt;&lt;FQL&gt;&lt;Q&gt;180458^P_PRICE_LOW(11/12/13,11/12/13-14D,,,,"PRICE","INTRA")&lt;/Q&gt;&lt;R&gt;1&lt;/R&gt;&lt;C&gt;1&lt;/C&gt;&lt;D xsi:type="xsd:double"&gt;22640.18&lt;/D&gt;&lt;/FQL&gt;&lt;FQL&gt;&lt;Q&gt;180458^P_PRICE_HIGH(11/13/13,11/13/13-14D,,,,"PRICE","INTRA")&lt;/Q&gt;&lt;R&gt;1&lt;/R&gt;&lt;C&gt;1&lt;/C&gt;&lt;D xsi:type="xsd:double"&gt;23345.93&lt;/D&gt;&lt;/FQL&gt;&lt;FQL&gt;&lt;Q&gt;180458^P_PRICE_LOW(11/13/13,11/13/13-14D,,,,"PRICE","INTRA")&lt;/Q&gt;&lt;R&gt;1&lt;/R&gt;&lt;C&gt;1&lt;/C&gt;&lt;D xsi:type="xsd:double"&gt;22463.4&lt;/D&gt;&lt;/FQL&gt;&lt;FQL&gt;&lt;Q&gt;180458^P_PRICE_HIGH(11/14/13,11/14/13-14D,,,,"PRICE","INTRA")&lt;/Q&gt;&lt;R&gt;1&lt;/R&gt;&lt;C&gt;1&lt;/C&gt;&lt;D xsi:type="xsd:double"&gt;23345.93&lt;/D&gt;&lt;/FQL&gt;&lt;FQL&gt;&lt;Q&gt;180458^P_PRICE_LOW(11/14/13,11/14/13-14D,,,,"PRICE","INTRA")&lt;/Q&gt;&lt;R&gt;1&lt;/R&gt;&lt;C&gt;1&lt;/C&gt;&lt;D xsi:type="xsd:double"&gt;22463.4&lt;/D&gt;&lt;/FQL&gt;&lt;FQL&gt;&lt;Q&gt;180458^P_PRICE_HIGH(11/15/13,11/15/13-14D,,,,"PRICE","INTRA")&lt;/Q&gt;&lt;R&gt;1&lt;/R&gt;&lt;C&gt;1&lt;/C&gt;&lt;D xsi:type="xsd:double"&gt;23345.93&lt;/D&gt;&lt;/FQL&gt;&lt;FQL&gt;&lt;Q&gt;180458^P_PRICE_LOW(11/15/13,11/15/13-14D,,,,"PRICE","INTRA")&lt;/Q&gt;&lt;R&gt;1&lt;/R&gt;&lt;C&gt;1&lt;/C&gt;&lt;D xsi:type="xsd:double"&gt;22463.4&lt;/D&gt;&lt;/FQL&gt;&lt;FQL&gt;&lt;Q&gt;180458^P_PRICE_HIGH(11/18/13,11/18/13-14D,,,,"PRICE","INTRA")&lt;/Q&gt;&lt;R&gt;1&lt;/R&gt;&lt;C&gt;1&lt;/C&gt;&lt;D xsi:type="xsd:double"&gt;23706.68&lt;/D&gt;&lt;/FQL&gt;&lt;FQL&gt;&lt;Q&gt;180458^P_PRICE_LOW(11/18/13,11/18/13-14D,,,,"PRICE","INTRA")&lt;/Q&gt;&lt;R&gt;1&lt;/R&gt;&lt;C&gt;1&lt;/C&gt;&lt;D xsi:type="xsd:double"&gt;22463.4&lt;/D&gt;&lt;/FQL&gt;&lt;FQL&gt;&lt;Q&gt;180458^P_PRICE_HIGH(11/19/13,11/19/13-14D,,,,"PRICE","INTRA")&lt;/Q&gt;&lt;R&gt;1&lt;/R&gt;&lt;C&gt;1&lt;/C&gt;&lt;D xsi:type="xsd:double"&gt;23856.9&lt;/D&gt;&lt;/FQL&gt;&lt;FQL&gt;&lt;Q&gt;180458^P_PRICE_LOW(11/19/13,11/19/13-14D,,,,"PRICE","INTRA")&lt;/Q&gt;&lt;R&gt;1&lt;/R&gt;&lt;C&gt;1&lt;/C&gt;&lt;D xsi:type="xsd:double"&gt;22463.4&lt;/D&gt;&lt;/FQL&gt;&lt;FQL&gt;&lt;Q&gt;180458^P_PRICE_HIGH(11/20/13,11/20/13-14D,,,,"PRICE","INTRA")&lt;/Q&gt;&lt;R&gt;1&lt;/R&gt;&lt;C&gt;1&lt;/C&gt;&lt;D xsi:type="xsd:double"&gt;23856.9&lt;/D&gt;&lt;/FQL&gt;&lt;FQL&gt;&lt;Q&gt;180458^P_PRICE_LOW(11/20/13,11/20/13-14D,,,,"PRICE","INTRA")&lt;/Q&gt;&lt;R&gt;1&lt;/R&gt;&lt;C&gt;1&lt;/C&gt;&lt;D xsi:type="xsd:double"&gt;22463.4&lt;/D&gt;&lt;/FQL&gt;&lt;FQL&gt;&lt;Q&gt;180458^P_PRICE_HIGH(11/21/13,11/21/13-14D,,,,"PRICE","INTRA")&lt;/Q&gt;&lt;R&gt;1&lt;/R&gt;&lt;C&gt;1&lt;/C&gt;&lt;D xsi:type="xsd:double"&gt;23856.9&lt;/D&gt;&lt;/FQL&gt;&lt;FQL&gt;&lt;Q&gt;180458^P_PRICE_LOW(11/21/13,11/21/13-14D,,,,"PRICE","INTRA")&lt;/Q&gt;&lt;R&gt;1&lt;/R&gt;&lt;C&gt;1&lt;/C&gt;&lt;D xsi:type="xsd:double"&gt;22463.4&lt;/D&gt;&lt;/FQL&gt;&lt;FQL&gt;&lt;Q&gt;180458^P_PRICE_HIGH(11/22/13,11/22/13-14D,,,,"PRICE","INTRA")&lt;/Q&gt;&lt;R&gt;1&lt;/R&gt;&lt;C&gt;1&lt;/C&gt;&lt;D xsi:type="xsd:double"&gt;23856.9&lt;/D&gt;&lt;/FQL&gt;&lt;FQL&gt;&lt;Q&gt;180458^P_PRICE_LOW(11/22/13,11/22/13-14D,,,,"PRICE","INTRA")&lt;/Q&gt;&lt;R&gt;1&lt;/R&gt;&lt;C&gt;1&lt;/C&gt;&lt;D xsi:type="xsd:double"&gt;22463.4&lt;/D&gt;&lt;/FQL&gt;&lt;FQL&gt;&lt;Q&gt;180458^P_PRICE_HIGH(11/25/13,11/25/13-14D,,,,"PRICE","INTRA")&lt;/Q&gt;&lt;R&gt;1&lt;/R&gt;&lt;C&gt;1&lt;/C&gt;&lt;D xsi:type="xsd:double"&gt;23856.9&lt;/D&gt;&lt;/FQL&gt;&lt;FQL&gt;&lt;Q&gt;180458^P_PRICE_LOW(11/25/13,11/25/13-14D,,,,"PRICE","INTRA")&lt;/Q&gt;&lt;R&gt;1&lt;/R&gt;&lt;C&gt;1&lt;/C&gt;&lt;D xsi:type="xsd:double"&gt;22463.4&lt;/D&gt;&lt;/FQL&gt;&lt;FQL&gt;&lt;Q&gt;180458^P_PRICE_HIGH(11/26/13,11/26/13-14D,,,,"PRICE","INTRA")&lt;/Q&gt;&lt;R&gt;1&lt;/R&gt;&lt;C&gt;1&lt;/C&gt;&lt;D xsi:type="xsd:double"&gt;23856.9&lt;/D&gt;&lt;/FQL&gt;&lt;FQL&gt;&lt;Q&gt;180458^P_PRICE_LOW(11/26/13,11/26/13-14D,,,,"PRICE","INTRA")&lt;/Q&gt;&lt;R&gt;1&lt;/R&gt;&lt;C&gt;1&lt;/C&gt;&lt;D xsi:type="xsd:double"&gt;22463.4&lt;/D&gt;&lt;/FQL&gt;&lt;FQL&gt;&lt;Q&gt;180458^P_PRICE_HIGH(11/27/13,11/27/13-14D,,,,"PRICE","INTRA")&lt;/Q&gt;&lt;R&gt;1&lt;/R&gt;&lt;C&gt;1&lt;/C&gt;&lt;D xsi:type="xsd:double"&gt;23856.92&lt;/D&gt;&lt;/FQL&gt;&lt;FQL&gt;&lt;Q&gt;180458^P_PRICE_LOW(11/27/13,11/27/13-14D,,,,"PRICE","INTRA")&lt;/Q&gt;&lt;R&gt;1&lt;/R&gt;&lt;C&gt;1&lt;/C&gt;&lt;D xsi:type="xsd:double"&gt;22463.4&lt;/D&gt;&lt;/FQL&gt;&lt;FQL&gt;&lt;Q&gt;180458^P_PRICE_HIGH(11/28/13,11/28/13-14D,,,,"PRICE","INTRA")&lt;/Q&gt;&lt;R&gt;1&lt;/R&gt;&lt;C&gt;1&lt;/C&gt;&lt;D xsi:type="xsd:double"&gt;24014.81&lt;/D&gt;&lt;/FQL&gt;&lt;FQL&gt;&lt;Q&gt;180458^P_PRICE_LOW(11/28/13,11/28/13-14D,,,,"PRICE","INTRA")&lt;/Q&gt;&lt;R&gt;1&lt;/R&gt;&lt;C&gt;1&lt;/C&gt;&lt;D xsi:type="xsd:double"&gt;22463.4&lt;/D&gt;&lt;/FQL&gt;&lt;FQL&gt;&lt;Q&gt;180458^P_PRICE_HIGH(11/29/13,11/29/13-14D,,,,"PRICE","INTRA")&lt;/Q&gt;&lt;R&gt;1&lt;/R&gt;&lt;C&gt;1&lt;/C&gt;&lt;D xsi:type="xsd:double"&gt;24014.81&lt;/D&gt;&lt;/FQL&gt;&lt;FQL&gt;&lt;Q&gt;180458^P_PRICE_LOW(11/29/13,11/29/13-14D,,,,"PRICE","INTRA")&lt;/Q&gt;&lt;R&gt;1&lt;/R&gt;&lt;C&gt;1&lt;/C&gt;&lt;D xsi:type="xsd:double"&gt;22463.4&lt;/D&gt;&lt;/FQL&gt;&lt;FQL&gt;&lt;Q&gt;180458^P_PRICE_HIGH(12/02/13,12/02/13-14D,,,,"PRICE","INTRA")&lt;/Q&gt;&lt;R&gt;1&lt;/R&gt;&lt;C&gt;1&lt;/C&gt;&lt;D xsi:type="xsd:double"&gt;24111.55&lt;/D&gt;&lt;/FQL&gt;&lt;FQL&gt;&lt;Q&gt;180458^P_PRICE_LOW(12/02/13,12/02/13-14D,,,,"PRICE","INTRA")&lt;/Q&gt;&lt;R&gt;1&lt;/R&gt;&lt;C&gt;1&lt;/C&gt;&lt;D xsi:type="xsd:double"&gt;22463.4&lt;/D&gt;&lt;/FQL&gt;&lt;FQL&gt;&lt;Q&gt;180458^P_PRICE_HIGH(12/03/13,12/03/13-14D,,,,"PRICE","INTRA")&lt;/Q&gt;&lt;R&gt;1&lt;/R&gt;&lt;C&gt;1&lt;/C&gt;&lt;D xsi:type="xsd:double"&gt;24111.55&lt;/D&gt;&lt;/FQL&gt;&lt;FQL&gt;&lt;Q&gt;180458^P_PRICE_LOW(12/03/13,12/03/13-14D,,,,"PRICE","INTRA")&lt;/Q&gt;&lt;R&gt;1&lt;/R&gt;&lt;C&gt;1&lt;/C&gt;&lt;D xsi:type="xsd:double"&gt;22463.4&lt;/D&gt;&lt;/FQL&gt;&lt;FQL&gt;&lt;Q&gt;180458^P_PRICE_HIGH(12/04/13,12/04/13-14D,,,,"PRICE","INTRA")&lt;/Q&gt;&lt;R&gt;1&lt;/R&gt;&lt;C&gt;1&lt;/C&gt;&lt;D xsi:type="xsd:double"&gt;24111.55&lt;/D&gt;&lt;/FQL&gt;&lt;FQL&gt;&lt;Q&gt;180458^P_PRICE_LOW(12/04/13,12/04/13-14D,,,,"PRICE","INTRA")&lt;/Q&gt;&lt;R&gt;1&lt;/R&gt;&lt;C&gt;1&lt;/C&gt;&lt;D xsi:type="xsd:double"&gt;22529.33&lt;/D&gt;&lt;/FQL&gt;&lt;FQL&gt;&lt;Q&gt;180458^P_PRICE_HIGH(12/05/13,12/05/13-14D,,,,"PRICE","INTRA")&lt;/Q&gt;&lt;R&gt;1&lt;/R&gt;&lt;C&gt;1&lt;/C&gt;&lt;D xsi:type="xsd:double"&gt;24111.55&lt;/D&gt;&lt;/FQL&gt;&lt;FQL&gt;&lt;Q&gt;180458^P_PRICE_LOW(12/05/13,12/05/13-14D,,,,"PRICE","INTRA")&lt;/Q&gt;&lt;R&gt;1&lt;/R&gt;&lt;C&gt;1&lt;/C&gt;&lt;D xsi:type="xsd:double"&gt;22749.6&lt;/D&gt;&lt;/FQL&gt;&lt;FQL&gt;&lt;Q&gt;180458^P_PRICE_HIGH(12/06/13,12/06/13-14D,,,,"PRICE","INTRA")&lt;/Q&gt;&lt;R&gt;1&lt;/R&gt;&lt;C&gt;1&lt;/C&gt;&lt;D xsi:type="xsd:double"&gt;24111.55&lt;/D&gt;&lt;/FQL&gt;&lt;FQL&gt;&lt;Q&gt;180458^P_PRICE_LOW(12/06/13,12/06/13-14D,,,,"PRICE","INTRA")&lt;/Q&gt;&lt;R&gt;1&lt;/R&gt;&lt;C&gt;1&lt;/C&gt;&lt;D xsi:type="xsd:double"&gt;23390.66&lt;/D&gt;&lt;/FQL&gt;&lt;FQL&gt;&lt;Q&gt;180458^P_PRICE_HIGH(12/09/13,12/09/13-14D,,,,"PRICE","INTRA")&lt;/Q&gt;&lt;R&gt;1&lt;/R&gt;&lt;C&gt;1&lt;/C&gt;&lt;D xsi:type="xsd:double"&gt;24111.55&lt;/D&gt;&lt;/FQL&gt;&lt;FQL&gt;&lt;Q&gt;180458^P_PRICE_LOW(12/09/13,12/09/13-14D,,,,"PRICE","INTRA")&lt;/Q&gt;&lt;R&gt;1&lt;/R&gt;&lt;C&gt;1&lt;/C&gt;&lt;D xsi:type="xsd:double"&gt;23508.79&lt;/D&gt;&lt;/FQL&gt;&lt;FQL&gt;&lt;Q&gt;180458^P_PRICE_HIGH(12/10/13,12/10/13-14D,,,,"PRICE","INTRA")&lt;/Q&gt;&lt;R&gt;1&lt;/R&gt;&lt;C&gt;1&lt;/C&gt;&lt;D xsi:type="xsd:double"&gt;24111.55&lt;/D&gt;&lt;/FQL&gt;&lt;FQL&gt;&lt;Q&gt;180458^P_PRICE_LOW(12/10/13,12/10/13-14D,,,,"PRICE","INTRA")&lt;/Q&gt;&lt;R&gt;1&lt;/R&gt;&lt;C&gt;1&lt;/C&gt;&lt;D xsi:type="xsd:double"&gt;23508.79&lt;/D&gt;&lt;/FQL&gt;&lt;FQL&gt;&lt;Q&gt;180458^P_PRICE_HIGH(12/11/13,12/11/13-14D,,,,"PRICE","INTRA")&lt;/Q&gt;&lt;R&gt;1&lt;/R&gt;&lt;C&gt;1&lt;/C&gt;&lt;D xsi:type="xsd:double"&gt;24111.55&lt;/D&gt;&lt;/FQL&gt;&lt;FQL&gt;&lt;Q&gt;180458^P_PRICE_LOW(12/11/13,12/11/13-14D,,,,"PRICE","INTRA")&lt;/Q&gt;&lt;R&gt;1&lt;/R&gt;&lt;C&gt;1&lt;/C&gt;&lt;D xsi:type="xsd:double"&gt;23295.14&lt;/D&gt;&lt;/FQL&gt;&lt;FQL&gt;&lt;Q&gt;180458^P_PRICE_HIGH(12/12/13,12/12/13-14D,,,,"PRICE","INTRA")&lt;/Q&gt;&lt;R&gt;1&lt;/R&gt;&lt;C&gt;1&lt;/C&gt;&lt;D xsi:type="xsd:double"&gt;24111.55&lt;/D&gt;&lt;/FQL&gt;&lt;FQL&gt;&lt;Q&gt;180458^P_PRICE_LOW(12/12/13,12/12/13-14D,,,,"PRICE","INTRA")&lt;/Q&gt;&lt;R&gt;1&lt;/R&gt;&lt;C&gt;1&lt;/C&gt;&lt;D xsi:type="xsd:double"&gt;23160.9&lt;/D&gt;&lt;/FQL&gt;&lt;FQL&gt;&lt;Q&gt;180458^P_PRICE_HIGH(12/13/13,12/13/13-14D,,,,"PRICE","INTRA")&lt;/Q&gt;&lt;R&gt;1&lt;/R&gt;&lt;C&gt;1&lt;/C&gt;&lt;D xsi:type="xsd:double"&gt;24111.55&lt;/D&gt;&lt;/FQL&gt;&lt;FQL&gt;&lt;Q&gt;180458^P_PRICE_LOW(12/13/13,12/13/13-14D,,,,"PRICE","INTRA")&lt;/Q&gt;&lt;R&gt;1&lt;/R&gt;&lt;C&gt;1&lt;/C&gt;&lt;D xsi:type="xsd:double"&gt;23017.34&lt;/D&gt;&lt;/FQL&gt;&lt;FQL&gt;&lt;Q&gt;180458^P_PRICE_HIGH(12/16/13,12/16/13-14D,,,,"PRICE","INTRA")&lt;/Q&gt;&lt;R&gt;1&lt;/R&gt;&lt;C&gt;1&lt;/C&gt;&lt;D xsi:type="xsd:double"&gt;24111.55&lt;/D&gt;&lt;/FQL&gt;&lt;FQL&gt;&lt;Q&gt;180458^P_PRICE_LOW(12/16/13,12/16/13-14D,,,,"PRICE","INTRA")&lt;/Q&gt;&lt;R&gt;1&lt;/R&gt;&lt;C&gt;1&lt;/C&gt;&lt;D xsi:type="xsd:double"&gt;22999.76&lt;/D&gt;&lt;/FQL&gt;&lt;FQL&gt;&lt;Q&gt;180458^P_PRICE_HIGH(12/17/13,12/17/13-14D,,,,"PRICE","INTRA")&lt;/Q&gt;&lt;R&gt;1&lt;/R&gt;&lt;C&gt;1&lt;/C&gt;&lt;D xsi:type="xsd:double"&gt;24111.55&lt;/D&gt;&lt;/FQL&gt;&lt;FQL&gt;&lt;Q&gt;180458^P_PRICE_LOW(12/17/13,12/17/13-14D,,,,"PRICE","INTRA")&lt;/Q&gt;&lt;R&gt;1&lt;/R&gt;&lt;C&gt;1&lt;/C&gt;&lt;D xsi:type="xsd:double"&gt;22999.76&lt;/D&gt;&lt;/FQL&gt;&lt;FQL&gt;&lt;Q&gt;180458^P_PRICE_HIGH(12/18/13,12/18/13-14D,,,,"PRICE","INTRA")&lt;/Q&gt;&lt;R&gt;1&lt;/R&gt;&lt;C&gt;1&lt;/C&gt;&lt;D xsi:type="xsd:double"&gt;24111.55&lt;/D&gt;&lt;/FQL&gt;&lt;FQL&gt;&lt;Q&gt;180458^P_PRICE_LOW(12/18/13,12/18/13-14D,,,,"PRICE","INTRA")&lt;/Q&gt;&lt;R&gt;1&lt;/R&gt;&lt;C&gt;1&lt;/C&gt;&lt;D xsi:type="xsd:double"&gt;22993.54&lt;/D&gt;&lt;/FQL&gt;&lt;FQL&gt;&lt;Q&gt;180458^P_PRICE_HIGH(12/19/13,12/19/13-14D,,,,"PRICE","INTRA")&lt;/Q&gt;&lt;R&gt;1&lt;/R&gt;&lt;C&gt;1&lt;/C&gt;&lt;D xsi:type="xsd:double"&gt;24111.55&lt;/D&gt;&lt;/FQL&gt;&lt;FQL&gt;&lt;Q&gt;180458^P_PRICE_LOW(12/19/13,12/19/13-14D,,,,"PRICE","INTRA")&lt;/Q&gt;&lt;R&gt;1&lt;/R&gt;&lt;C&gt;1&lt;/C&gt;&lt;D xsi:type="xsd:double"&gt;22753.3&lt;/D&gt;&lt;/FQL&gt;&lt;FQL&gt;&lt;Q&gt;180458^P_PRICE_HIGH(12/20/13,12/20/13-14D,,,,"PRICE","INTRA")&lt;/Q&gt;&lt;R&gt;1&lt;/R&gt;&lt;C&gt;1&lt;/C&gt;&lt;D xsi:type="xsd:double"&gt;24111.55&lt;/D&gt;&lt;/FQL&gt;&lt;FQL&gt;&lt;Q&gt;180458^P_PRICE_LOW(12/20/13,12/20/13-14D,,,,"PRICE","INTRA")&lt;/Q&gt;&lt;R&gt;1&lt;/R&gt;&lt;C&gt;1&lt;/C&gt;&lt;D xsi:type="xsd:double"&gt;22713.7&lt;/D&gt;&lt;/FQL&gt;&lt;FQL&gt;&lt;Q&gt;180458^P_PRICE_HIGH(12/23/13,12/23/13-14D,,,,"PRICE","INTRA")&lt;/Q&gt;&lt;R&gt;1&lt;/R&gt;&lt;C&gt;1&lt;/C&gt;&lt;D xsi:type="xsd:double"&gt;23975.76&lt;/D&gt;&lt;/FQL&gt;&lt;FQL&gt;&lt;Q&gt;180458^P_PRICE_LOW(12/23/13,12/23/13-14D,,,,"PRICE","INTRA")&lt;/Q&gt;&lt;R&gt;1&lt;/R&gt;&lt;C&gt;1&lt;/C&gt;&lt;D xsi:type="xsd:double"&gt;22713.7&lt;/D&gt;&lt;/FQL&gt;&lt;FQL&gt;&lt;Q&gt;180458^P_PRICE_HIGH(12/24/13,12/24/13-14D,,,,"PRICE","INTRA")&lt;/Q&gt;&lt;R&gt;1&lt;/R&gt;&lt;C&gt;1&lt;/C&gt;&lt;D xsi:type="xsd:double"&gt;23970&lt;/D&gt;&lt;/FQL&gt;&lt;FQL&gt;&lt;Q&gt;180458^P_PRICE_LOW(12/24/13,12/24/13-14D,,,,"PRICE","INTRA")&lt;/Q&gt;&lt;R&gt;1&lt;/R&gt;&lt;C&gt;1&lt;/C&gt;&lt;D xsi:type="xsd:double"&gt;22713.7&lt;/D&gt;&lt;/FQL&gt;&lt;FQL&gt;&lt;Q&gt;180458^P_PRICE_HIGH(12/27/13,12/27/13-14D,,,,"PRICE","INTRA")&lt;/Q&gt;&lt;R&gt;1&lt;/R&gt;&lt;C&gt;1&lt;/C&gt;&lt;D xsi:type="xsd:double"&gt;23970&lt;/D&gt;&lt;/FQL&gt;&lt;FQL&gt;&lt;Q&gt;180458^P_PRICE_LOW(12/27/13,12/27/13-14D,,,,"PRICE","INTRA")&lt;/Q&gt;&lt;R&gt;1&lt;/R&gt;&lt;C&gt;1&lt;/C&gt;&lt;D xsi:type="xsd:double"&gt;22713.7&lt;/D&gt;&lt;/FQL&gt;&lt;FQL&gt;&lt;Q&gt;180458^P_PRICE_HIGH(12/30/13,12/30/13-14D,,,,"PRICE","INTRA")&lt;/Q&gt;&lt;R&gt;1&lt;/R&gt;&lt;C&gt;1&lt;/C&gt;&lt;D xsi:type="xsd:double"&gt;23970&lt;/D&gt;&lt;/FQL&gt;&lt;FQL&gt;&lt;Q&gt;180458^P_PRICE_LOW(12/30/13,12/30/13-14D,,,,"PRICE","INTRA")&lt;/Q&gt;&lt;R&gt;1&lt;/R&gt;&lt;C&gt;1&lt;/C&gt;&lt;D xsi:type="xsd:double"&gt;22713.7&lt;/D&gt;&lt;/FQL&gt;&lt;FQL&gt;&lt;Q&gt;180458^P_PRICE_HIGH(12/31/13,12/31/13-14D,,,,"PRICE","INTRA")&lt;/Q&gt;&lt;R&gt;1&lt;/R&gt;&lt;C&gt;1&lt;/C&gt;&lt;D xsi:type="xsd:double"&gt;23970&lt;/D&gt;&lt;/FQL&gt;&lt;FQL&gt;&lt;Q&gt;180458^P_PRICE_LOW(12/31/13,12/31/13-14D,,,,"PRICE","INTRA")&lt;/Q&gt;&lt;R&gt;1&lt;/R&gt;&lt;C&gt;1&lt;/C&gt;&lt;D xsi:type="xsd:double"&gt;22713.7&lt;/D&gt;&lt;/FQL&gt;&lt;FQL&gt;&lt;Q&gt;180458^P_PRICE_HIGH(1/02/14,1/02/14-14D,,,,"PRICE","INTRA")&lt;/Q&gt;&lt;R&gt;1&lt;/R&gt;&lt;C&gt;1&lt;/C&gt;&lt;D xsi:type="xsd:double"&gt;23810.94&lt;/D&gt;&lt;/FQL&gt;&lt;FQL&gt;&lt;Q&gt;180458^P_PRICE_LOW(1/02/14,1/02/14-14D,,,,"PRICE","INTRA")&lt;/Q&gt;&lt;R&gt;1&lt;/R&gt;&lt;C&gt;1&lt;/C&gt;&lt;D xsi:type="xsd:double"&gt;22713.7&lt;/D&gt;&lt;/FQL&gt;&lt;FQL&gt;&lt;Q&gt;180458^P_PRICE_HIGH(1/03/14,1/03/14-14D,,,,"PRICE","INTRA")&lt;/Q&gt;&lt;R&gt;1&lt;/R&gt;&lt;C&gt;1&lt;/C&gt;&lt;D xsi:type="xsd:double"&gt;23693.51&lt;/D&gt;&lt;/FQL&gt;&lt;FQL&gt;&lt;Q&gt;180458^P_PRICE_LOW(1/03/14,1/03/14-14D,,,,"PRICE","INTRA")&lt;/Q&gt;&lt;R&gt;1&lt;/R&gt;&lt;C&gt;1&lt;/C&gt;&lt;D xsi:type="xsd:double"&gt;22713.7&lt;/D&gt;&lt;/FQL&gt;&lt;FQL&gt;&lt;Q&gt;180458^P_PRICE_HIGH(1/06/14,1/06/14-14D,,,,"PRICE","INTRA")&lt;/Q&gt;&lt;R&gt;1&lt;/R&gt;&lt;C&gt;1&lt;/C&gt;&lt;D xsi:type="xsd:double"&gt;23469.33&lt;/D&gt;&lt;/FQL&gt;&lt;FQL&gt;&lt;Q&gt;180458^P_PRICE_LOW(1/06/14,1/06/14-14D,,,,"PRICE","INTRA")&lt;/Q&gt;&lt;R&gt;1&lt;/R&gt;&lt;C&gt;1&lt;/C&gt;&lt;D xsi:type="xsd:double"&gt;22567.77&lt;/D&gt;&lt;/FQL&gt;&lt;FQL&gt;&lt;Q&gt;180458^P_PRICE_HIGH(1/07/14,1/07/14-14D,,,,"PRICE","INTRA")&lt;/Q&gt;&lt;R&gt;1&lt;/R&gt;&lt;C&gt;1&lt;/C&gt;&lt;D xsi:type="xsd:double"&gt;23469.33&lt;/D&gt;&lt;/FQL&gt;&lt;FQL&gt;&lt;Q&gt;180458^P_PRICE_LOW(1/07/14,1/07/14-14D,,,,"PRICE","INTRA")&lt;/Q&gt;&lt;R&gt;1&lt;/R&gt;&lt;C&gt;1&lt;/C&gt;&lt;D xsi:type="xsd:double"&gt;22567.77&lt;/D&gt;&lt;/FQL&gt;&lt;FQL&gt;&lt;Q&gt;180458^P_PRICE_HIGH(1/08/14,1/08/14-14D,,,,"PRICE","INTRA")&lt;/Q&gt;&lt;R&gt;1&lt;/R&gt;&lt;C&gt;1&lt;/C&gt;&lt;D xsi:type="xsd:double"&gt;23469.33&lt;/D&gt;&lt;/FQL&gt;&lt;FQL&gt;&lt;Q&gt;180458^P_PRICE_LOW(1/08/14,1/08/14-14D,,,,"PRICE","INTRA")&lt;/Q&gt;&lt;R&gt;1&lt;/R&gt;&lt;C&gt;1&lt;/C&gt;&lt;D xsi:type="xsd:double"&gt;22567.77&lt;/D&gt;&lt;/FQL&gt;&lt;FQL&gt;&lt;Q&gt;180458^P_PRICE_HIGH(1/09/14,1/09/14-14D,,,,"PRICE","INTRA")&lt;/Q&gt;&lt;R&gt;1&lt;/R&gt;&lt;C&gt;1&lt;/C&gt;&lt;D xsi:type="xsd:double"&gt;23469.33&lt;/D&gt;&lt;/FQL&gt;&lt;FQL&gt;&lt;Q&gt;180458^P_PRICE_LOW(1/09/14,1/09/14-14D,,,,"PRICE","INTRA")&lt;/Q&gt;&lt;R&gt;1&lt;/R&gt;&lt;C&gt;1&lt;/C&gt;&lt;D xsi:type="xsd:double"&gt;22567.77&lt;/D&gt;&lt;/FQL&gt;&lt;FQL&gt;&lt;Q&gt;180458^P_PRICE_HIGH(1/10/14,1/10/14-14D,,,,"PRICE","INTRA")&lt;/Q&gt;&lt;R&gt;1&lt;/R&gt;&lt;C&gt;1&lt;/C&gt;&lt;D xsi:type="xsd:double"&gt;23469.33&lt;/D&gt;&lt;/FQL&gt;&lt;FQL&gt;&lt;Q&gt;180458^P_PRICE_LOW(1/10/14,1/10/14-14D,,,,"PRICE","INTRA")&lt;/Q&gt;&lt;R&gt;1&lt;/R&gt;&lt;C&gt;1&lt;/C&gt;&lt;D xsi:type="xsd:double"&gt;22567.77&lt;/D&gt;&lt;/FQL&gt;&lt;FQL&gt;&lt;Q&gt;180458^P_PRICE_HIGH(1/13/14,1/13/14-14D,,,,"PRICE","INTRA")&lt;/Q&gt;&lt;R&gt;1&lt;/R&gt;&lt;C&gt;1&lt;/C&gt;&lt;D xsi:type="xsd:double"&gt;23469.33&lt;/D&gt;&lt;/FQL&gt;&lt;FQL&gt;&lt;Q&gt;180458^P_PRICE_LOW(1/13/14,1/13/14-14D,,,,"PRICE","INTRA")&lt;/Q&gt;&lt;R&gt;1&lt;/R&gt;&lt;C&gt;1&lt;/C&gt;&lt;D xsi:type="xsd:double"&gt;22567.77&lt;/D&gt;&lt;/FQL&gt;&lt;FQL&gt;&lt;Q&gt;180458^P_PRICE_HIGH(1/14/14,1/14/14-14D,,,,"PRICE","INTRA")&lt;/Q&gt;&lt;R&gt;1&lt;/R&gt;&lt;C&gt;1&lt;/C&gt;&lt;D xsi:type="xsd:double"&gt;23469.33&lt;/D&gt;&lt;/FQL&gt;&lt;FQL&gt;&lt;Q&gt;180458^P_PRICE_LOW(1/14/14,1/14/14-14D,,,,"PRICE","INTRA")&lt;/Q&gt;&lt;R&gt;1&lt;/R&gt;&lt;C&gt;1&lt;/C&gt;&lt;D xsi:type="xsd:double"&gt;22567.77&lt;/D&gt;&lt;/FQL&gt;&lt;FQL&gt;&lt;Q&gt;180458^P_PRICE_HIGH(1/15/14,1/15/14-14D,,,,"PRICE","INTRA")&lt;/Q&gt;&lt;R&gt;1&lt;/R&gt;&lt;C&gt;1&lt;/C&gt;&lt;D xsi:type="xsd:double"&gt;23469.33&lt;/D&gt;&lt;/FQL&gt;&lt;FQL&gt;&lt;Q&gt;180458^P_PRICE_LOW(1/15/14,1/15/14-14D,,,,"PRICE","INTRA")&lt;/Q&gt;&lt;R&gt;1&lt;/R&gt;&lt;C&gt;1&lt;/C&gt;&lt;D xsi:type="xsd:double"&gt;22567.77&lt;/D&gt;&lt;/FQL&gt;&lt;FQL&gt;&lt;Q&gt;180458^P_PRICE_HIGH(1/16/14,1/16/14-14D,,,,"PRICE","INTRA")&lt;/Q&gt;&lt;R&gt;1&lt;/R&gt;&lt;C&gt;1&lt;/C&gt;&lt;D xsi:type="xsd:double"&gt;23469.33&lt;/D&gt;&lt;/FQL&gt;&lt;FQL&gt;&lt;Q&gt;180458^P_PRICE_LOW(1/16/14,1/16/14-14D,,,,"PRICE","INTRA")&lt;/Q&gt;&lt;R&gt;1&lt;/R&gt;&lt;C&gt;1&lt;/C&gt;&lt;D xsi:type="xsd:double"&gt;22567.77&lt;/D&gt;&lt;/FQL&gt;&lt;FQL&gt;&lt;Q&gt;180458^P_PRICE_HIGH(1/17/14,1/17/14-14D,,,,"PRICE","INTRA")&lt;/Q&gt;&lt;R&gt;1&lt;/R&gt;&lt;C&gt;1&lt;/C&gt;&lt;D xsi:type="xsd:double"&gt;23469.33&lt;/D&gt;&lt;/FQL&gt;&lt;FQL&gt;&lt;Q&gt;180458^P_PRICE_LOW(1/17/14,1/17/14-14D,,,,"PRICE","INTRA")&lt;/Q&gt;&lt;R&gt;1&lt;/R&gt;&lt;C&gt;1&lt;/C&gt;&lt;D xsi:type="xsd:double"&gt;22567.77&lt;/D&gt;&lt;/FQL&gt;&lt;FQL&gt;&lt;Q&gt;180458^P_PRICE_HIGH(1/20/14,1/20/14-14D,,,,"PRICE","INTRA")&lt;/Q&gt;&lt;R&gt;1&lt;/R&gt;&lt;C&gt;1&lt;/C&gt;&lt;D xsi:type="xsd:double"&gt;23469.33&lt;/D&gt;&lt;/FQL&gt;&lt;FQL&gt;&lt;Q&gt;180458^P_PRICE_LOW(1/20/14,1/20/14-14D,,,,"PRICE",</t>
        </r>
      </text>
    </comment>
    <comment ref="A96" authorId="0" shapeId="0">
      <text>
        <r>
          <rPr>
            <b/>
            <sz val="9"/>
            <color indexed="81"/>
            <rFont val="Tahoma"/>
            <charset val="1"/>
          </rPr>
          <t>"INTRA")&lt;/Q&gt;&lt;R&gt;1&lt;/R&gt;&lt;C&gt;1&lt;/C&gt;&lt;D xsi:type="xsd:double"&gt;22567.77&lt;/D&gt;&lt;/FQL&gt;&lt;FQL&gt;&lt;Q&gt;180458^P_PRICE_HIGH(1/21/14,1/21/14-14D,,,,"PRICE","INTRA")&lt;/Q&gt;&lt;R&gt;1&lt;/R&gt;&lt;C&gt;1&lt;/C&gt;&lt;D xsi:type="xsd:double"&gt;23469.33&lt;/D&gt;&lt;/FQL&gt;&lt;FQL&gt;&lt;Q&gt;180458^P_PRICE_LOW(1/21/14,1/21/14-14D,,,,"PRICE","INTRA")&lt;/Q&gt;&lt;R&gt;1&lt;/R&gt;&lt;C&gt;1&lt;/C&gt;&lt;D xsi:type="xsd:double"&gt;22567.77&lt;/D&gt;&lt;/FQL&gt;&lt;FQL&gt;&lt;Q&gt;180458^P_PRICE_HIGH(1/22/14,1/22/14-14D,,,,"PRICE","INTRA")&lt;/Q&gt;&lt;R&gt;1&lt;/R&gt;&lt;C&gt;1&lt;/C&gt;&lt;D xsi:type="xsd:double"&gt;23469.33&lt;/D&gt;&lt;/FQL&gt;&lt;FQL&gt;&lt;Q&gt;180458^P_PRICE_LOW(1/22/14,1/22/14-14D,,,,"PRICE","INTRA")&lt;/Q&gt;&lt;R&gt;1&lt;/R&gt;&lt;C&gt;1&lt;/C&gt;&lt;D xsi:type="xsd:double"&gt;22567.77&lt;/D&gt;&lt;/FQL&gt;&lt;FQL&gt;&lt;Q&gt;180458^P_PRICE_HIGH(1/23/14,1/23/14-14D,,,,"PRICE","INTRA")&lt;/Q&gt;&lt;R&gt;1&lt;/R&gt;&lt;C&gt;1&lt;/C&gt;&lt;D xsi:type="xsd:double"&gt;23263.42&lt;/D&gt;&lt;/FQL&gt;&lt;FQL&gt;&lt;Q&gt;180458^P_PRICE_LOW(1/23/14,1/23/14-14D,,,,"PRICE","INTRA")&lt;/Q&gt;&lt;R&gt;1&lt;/R&gt;&lt;C&gt;1&lt;/C&gt;&lt;D xsi:type="xsd:double"&gt;22567.77&lt;/D&gt;&lt;/FQL&gt;&lt;FQL&gt;&lt;Q&gt;180458^P_PRICE_HIGH(1/24/14,1/24/14-14D,,,,"PRICE","INTRA")&lt;/Q&gt;&lt;R&gt;1&lt;/R&gt;&lt;C&gt;1&lt;/C&gt;&lt;D xsi:type="xsd:double"&gt;23263.42&lt;/D&gt;&lt;/FQL&gt;&lt;FQL&gt;&lt;Q&gt;180458^P_PRICE_LOW(1/24/14,1/24/14-14D,,,,"PRICE","INTRA")&lt;/Q&gt;&lt;R&gt;1&lt;/R&gt;&lt;C&gt;1&lt;/C&gt;&lt;D xsi:type="xsd:double"&gt;22435.72&lt;/D&gt;&lt;/FQL&gt;&lt;FQL&gt;&lt;Q&gt;180458^P_PRICE_HIGH(1/27/14,1/27/14-14D,,,,"PRICE","INTRA")&lt;/Q&gt;&lt;R&gt;1&lt;/R&gt;&lt;C&gt;1&lt;/C&gt;&lt;D xsi:type="xsd:double"&gt;23263.42&lt;/D&gt;&lt;/FQL&gt;&lt;FQL&gt;&lt;Q&gt;180458^P_PRICE_LOW(1/27/14,1/27/14-14D,,,,"PRICE","INTRA")&lt;/Q&gt;&lt;R&gt;1&lt;/R&gt;&lt;C&gt;1&lt;/C&gt;&lt;D xsi:type="xsd:double"&gt;21880.73&lt;/D&gt;&lt;/FQL&gt;&lt;FQL&gt;&lt;Q&gt;180458^P_PRICE_HIGH(1/28/14,1/28/14-14D,,,,"PRICE","INTRA")&lt;/Q&gt;&lt;R&gt;1&lt;/R&gt;&lt;C&gt;1&lt;/C&gt;&lt;D xsi:type="xsd:double"&gt;23263.42&lt;/D&gt;&lt;/FQL&gt;&lt;FQL&gt;&lt;Q&gt;180458^P_PRICE_LOW(1/28/14,1/28/14-14D,,,,"PRICE","INTRA")&lt;/Q&gt;&lt;R&gt;1&lt;/R&gt;&lt;C&gt;1&lt;/C&gt;&lt;D xsi:type="xsd:double"&gt;21880.73&lt;/D&gt;&lt;/FQL&gt;&lt;FQL&gt;&lt;Q&gt;180458^P_PRICE_HIGH(1/29/14,1/29/14-14D,,,,"PRICE","INTRA")&lt;/Q&gt;&lt;R&gt;1&lt;/R&gt;&lt;C&gt;1&lt;/C&gt;&lt;D xsi:type="xsd:double"&gt;23263.42&lt;/D&gt;&lt;/FQL&gt;&lt;FQL&gt;&lt;Q&gt;180458^P_PRICE_LOW(1/29/14,1/29/14-14D,,,,"PRICE","INTRA")&lt;/Q&gt;&lt;R&gt;1&lt;/R&gt;&lt;C&gt;1&lt;/C&gt;&lt;D xsi:type="xsd:double"&gt;21880.73&lt;/D&gt;&lt;/FQL&gt;&lt;FQL&gt;&lt;Q&gt;180458^P_PRICE_HIGH(1/30/14,1/30/14-14D,,,,"PRICE","INTRA")&lt;/Q&gt;&lt;R&gt;1&lt;/R&gt;&lt;C&gt;1&lt;/C&gt;&lt;D xsi:type="xsd:double"&gt;23263.42&lt;/D&gt;&lt;/FQL&gt;&lt;FQL&gt;&lt;Q&gt;180458^P_PRICE_LOW(1/30/14,1/30/14-14D,,,,"PRICE","INTRA")&lt;/Q&gt;&lt;R&gt;1&lt;/R&gt;&lt;C&gt;1&lt;/C&gt;&lt;D xsi:type="xsd:double"&gt;21746.23&lt;/D&gt;&lt;/FQL&gt;&lt;FQL&gt;&lt;Q&gt;180458^P_PRICE_HIGH(2/04/14,2/04/14-14D,,,,"PRICE","INTRA")&lt;/Q&gt;&lt;R&gt;1&lt;/R&gt;&lt;C&gt;1&lt;/C&gt;&lt;D xsi:type="xsd:double"&gt;23263.42&lt;/D&gt;&lt;/FQL&gt;&lt;FQL&gt;&lt;Q&gt;180458^P_PRICE_LOW(2/04/14,2/04/14-14D,,,,"PRICE","INTRA")&lt;/Q&gt;&lt;R&gt;1&lt;/R&gt;&lt;C&gt;1&lt;/C&gt;&lt;D xsi:type="xsd:double"&gt;21388.61&lt;/D&gt;&lt;/FQL&gt;&lt;FQL&gt;&lt;Q&gt;180458^P_PRICE_HIGH(2/05/14,2/05/14-14D,,,,"PRICE","INTRA")&lt;/Q&gt;&lt;R&gt;1&lt;/R&gt;&lt;C&gt;1&lt;/C&gt;&lt;D xsi:type="xsd:double"&gt;23263.42&lt;/D&gt;&lt;/FQL&gt;&lt;FQL&gt;&lt;Q&gt;180458^P_PRICE_LOW(2/05/14,2/05/14-14D,,,,"PRICE","INTRA")&lt;/Q&gt;&lt;R&gt;1&lt;/R&gt;&lt;C&gt;1&lt;/C&gt;&lt;D xsi:type="xsd:double"&gt;21197.78&lt;/D&gt;&lt;/FQL&gt;&lt;FQL&gt;&lt;Q&gt;180458^P_PRICE_HIGH(2/06/14,2/06/14-14D,,,,"PRICE","INTRA")&lt;/Q&gt;&lt;R&gt;1&lt;/R&gt;&lt;C&gt;1&lt;/C&gt;&lt;D xsi:type="xsd:double"&gt;23263.42&lt;/D&gt;&lt;/FQL&gt;&lt;FQL&gt;&lt;Q&gt;180458^P_PRICE_LOW(2/06/14,2/06/14-14D,,,,"PRICE","INTRA")&lt;/Q&gt;&lt;R&gt;1&lt;/R&gt;&lt;C&gt;1&lt;/C&gt;&lt;D xsi:type="xsd:double"&gt;21197.78&lt;/D&gt;&lt;/FQL&gt;&lt;FQL&gt;&lt;Q&gt;180458^P_PRICE_HIGH(2/07/14,2/07/14-14D,,,,"PRICE","INTRA")&lt;/Q&gt;&lt;R&gt;1&lt;/R&gt;&lt;C&gt;1&lt;/C&gt;&lt;D xsi:type="xsd:double"&gt;23263.42&lt;/D&gt;&lt;/FQL&gt;&lt;FQL&gt;&lt;Q&gt;180458^P_PRICE_LOW(2/07/14,2/07/14-14D,,,,"PRICE","INTRA")&lt;/Q&gt;&lt;R&gt;1&lt;/R&gt;&lt;C&gt;1&lt;/C&gt;&lt;D xsi:type="xsd:double"&gt;21197.78&lt;/D&gt;&lt;/FQL&gt;&lt;FQL&gt;&lt;Q&gt;180458^P_PRICE_HIGH(2/10/14,2/10/14-14D,,,,"PRICE","INTRA")&lt;/Q&gt;&lt;R&gt;1&lt;/R&gt;&lt;C&gt;1&lt;/C&gt;&lt;D xsi:type="xsd:double"&gt;23263.42&lt;/D&gt;&lt;/FQL&gt;&lt;FQL&gt;&lt;Q&gt;180458^P_PRICE_LOW(2/10/14,2/10/14-14D,,,,"PRICE","INTRA")&lt;/Q&gt;&lt;R&gt;1&lt;/R&gt;&lt;C&gt;1&lt;/C&gt;&lt;D xsi:type="xsd:double"&gt;21197.78&lt;/D&gt;&lt;/FQL&gt;&lt;FQL&gt;&lt;Q&gt;180458^P_PRICE_HIGH(2/11/14,2/11/14-14D,,,,"PRICE","INTRA")&lt;/Q&gt;&lt;R&gt;1&lt;/R&gt;&lt;C&gt;1&lt;/C&gt;&lt;D xsi:type="xsd:double"&gt;23139.65&lt;/D&gt;&lt;/FQL&gt;&lt;FQL&gt;&lt;Q&gt;180458^P_PRICE_LOW(2/11/14,2/11/14-14D,,,,"PRICE","INTRA")&lt;/Q&gt;&lt;R&gt;1&lt;/R&gt;&lt;C&gt;1&lt;/C&gt;&lt;D xsi:type="xsd:double"&gt;21197.78&lt;/D&gt;&lt;/FQL&gt;&lt;FQL&gt;&lt;Q&gt;180458^P_PRICE_HIGH(2/12/14,2/12/14-14D,,,,"PRICE","INTRA")&lt;/Q&gt;&lt;R&gt;1&lt;/R&gt;&lt;C&gt;1&lt;/C&gt;&lt;D xsi:type="xsd:double"&gt;23139.65&lt;/D&gt;&lt;/FQL&gt;&lt;FQL&gt;&lt;Q&gt;180458^P_PRICE_LOW(2/12/14,2/12/14-14D,,,,"PRICE","INTRA")&lt;/Q&gt;&lt;R&gt;1&lt;/R&gt;&lt;C&gt;1&lt;/C&gt;&lt;D xsi:type="xsd:double"&gt;21197.78&lt;/D&gt;&lt;/FQL&gt;&lt;FQL&gt;&lt;Q&gt;180458^P_PRICE_HIGH(2/13/14,2/13/14-14D,,,,"PRICE","INTRA")&lt;/Q&gt;&lt;R&gt;1&lt;/R&gt;&lt;C&gt;1&lt;/C&gt;&lt;D xsi:type="xsd:double"&gt;23119.61&lt;/D&gt;&lt;/FQL&gt;&lt;FQL&gt;&lt;Q&gt;180458^P_PRICE_LOW(2/13/14,2/13/14-14D,,,,"PRICE","INTRA")&lt;/Q&gt;&lt;R&gt;1&lt;/R&gt;&lt;C&gt;1&lt;/C&gt;&lt;D xsi:type="xsd:double"&gt;21197.78&lt;/D&gt;&lt;/FQL&gt;&lt;FQL&gt;&lt;Q&gt;180458^P_PRICE_HIGH(2/14/14,2/14/14-14D,,,,"PRICE","INTRA")&lt;/Q&gt;&lt;R&gt;1&lt;/R&gt;&lt;C&gt;1&lt;/C&gt;&lt;D xsi:type="xsd:double"&gt;23093.85&lt;/D&gt;&lt;/FQL&gt;&lt;FQL&gt;&lt;Q&gt;180458^P_PRICE_LOW(2/14/14,2/14/14-14D,,,,"PRICE","INTRA")&lt;/Q&gt;&lt;R&gt;1&lt;/R&gt;&lt;C&gt;1&lt;/C&gt;&lt;D xsi:type="xsd:double"&gt;21197.78&lt;/D&gt;&lt;/FQL&gt;&lt;FQL&gt;&lt;Q&gt;180458^P_PRICE_HIGH(2/17/14,2/17/14-14D,,,,"PRICE","INTRA")&lt;/Q&gt;&lt;R&gt;1&lt;/R&gt;&lt;C&gt;1&lt;/C&gt;&lt;D xsi:type="xsd:double"&gt;22659.72&lt;/D&gt;&lt;/FQL&gt;&lt;FQL&gt;&lt;Q&gt;180458^P_PRICE_LOW(2/17/14,2/17/14-14D,,,,"PRICE","INTRA")&lt;/Q&gt;&lt;R&gt;1&lt;/R&gt;&lt;C&gt;1&lt;/C&gt;&lt;D xsi:type="xsd:double"&gt;21197.78&lt;/D&gt;&lt;/FQL&gt;&lt;FQL&gt;&lt;Q&gt;180458^P_PRICE_HIGH(2/18/14,2/18/14-14D,,,,"PRICE","INTRA")&lt;/Q&gt;&lt;R&gt;1&lt;/R&gt;&lt;C&gt;1&lt;/C&gt;&lt;D xsi:type="xsd:double"&gt;22592.36&lt;/D&gt;&lt;/FQL&gt;&lt;FQL&gt;&lt;Q&gt;180458^P_PRICE_LOW(2/18/14,2/18/14-14D,,,,"PRICE","INTRA")&lt;/Q&gt;&lt;R&gt;1&lt;/R&gt;&lt;C&gt;1&lt;/C&gt;&lt;D xsi:type="xsd:double"&gt;21197.78&lt;/D&gt;&lt;/FQL&gt;&lt;FQL&gt;&lt;Q&gt;180458^P_PRICE_HIGH(2/19/14,2/19/14-14D,,,,"PRICE","INTRA")&lt;/Q&gt;&lt;R&gt;1&lt;/R&gt;&lt;C&gt;1&lt;/C&gt;&lt;D xsi:type="xsd:double"&gt;22708.4&lt;/D&gt;&lt;/FQL&gt;&lt;FQL&gt;&lt;Q&gt;180458^P_PRICE_LOW(2/19/14,2/19/14-14D,,,,"PRICE","INTRA")&lt;/Q&gt;&lt;R&gt;1&lt;/R&gt;&lt;C&gt;1&lt;/C&gt;&lt;D xsi:type="xsd:double"&gt;21197.78&lt;/D&gt;&lt;/FQL&gt;&lt;FQL&gt;&lt;Q&gt;180458^P_PRICE_HIGH(2/20/14,2/20/14-14D,,,,"PRICE","INTRA")&lt;/Q&gt;&lt;R&gt;1&lt;/R&gt;&lt;C&gt;1&lt;/C&gt;&lt;D xsi:type="xsd:double"&gt;22742.72&lt;/D&gt;&lt;/FQL&gt;&lt;FQL&gt;&lt;Q&gt;180458^P_PRICE_LOW(2/20/14,2/20/14-14D,,,,"PRICE","INTRA")&lt;/Q&gt;&lt;R&gt;1&lt;/R&gt;&lt;C&gt;1&lt;/C&gt;&lt;D xsi:type="xsd:double"&gt;21197.78&lt;/D&gt;&lt;/FQL&gt;&lt;FQL&gt;&lt;Q&gt;180458^P_PRICE_HIGH(2/21/14,2/21/14-14D,,,,"PRICE","INTRA")&lt;/Q&gt;&lt;R&gt;1&lt;/R&gt;&lt;C&gt;1&lt;/C&gt;&lt;D xsi:type="xsd:double"&gt;22742.72&lt;/D&gt;&lt;/FQL&gt;&lt;FQL&gt;&lt;Q&gt;180458^P_PRICE_LOW(2/21/14,2/21/14-14D,,,,"PRICE","INTRA")&lt;/Q&gt;&lt;R&gt;1&lt;/R&gt;&lt;C&gt;1&lt;/C&gt;&lt;D xsi:type="xsd:double"&gt;21197.78&lt;/D&gt;&lt;/FQL&gt;&lt;FQL&gt;&lt;Q&gt;180458^P_PRICE_HIGH(2/24/14,2/24/14-14D,,,,"PRICE","INTRA")&lt;/Q&gt;&lt;R&gt;1&lt;/R&gt;&lt;C&gt;1&lt;/C&gt;&lt;D xsi:type="xsd:double"&gt;22742.72&lt;/D&gt;&lt;/FQL&gt;&lt;FQL&gt;&lt;Q&gt;180458^P_PRICE_LOW(2/24/14,2/24/14-14D,,,,"PRICE","INTRA")&lt;/Q&gt;&lt;R&gt;1&lt;/R&gt;&lt;C&gt;1&lt;/C&gt;&lt;D xsi:type="xsd:double"&gt;21197.78&lt;/D&gt;&lt;/FQL&gt;&lt;FQL&gt;&lt;Q&gt;180458^P_PRICE_HIGH(2/25/14,2/25/14-14D,,,,"PRICE","INTRA")&lt;/Q&gt;&lt;R&gt;1&lt;/R&gt;&lt;C&gt;1&lt;/C&gt;&lt;D xsi:type="xsd:double"&gt;22742.72&lt;/D&gt;&lt;/FQL&gt;&lt;FQL&gt;&lt;Q&gt;180458^P_PRICE_LOW(2/25/14,2/25/14-14D,,,,"PRICE","INTRA")&lt;/Q&gt;&lt;R&gt;1&lt;/R&gt;&lt;C&gt;1&lt;/C&gt;&lt;D xsi:type="xsd:double"&gt;21197.78&lt;/D&gt;&lt;/FQL&gt;&lt;FQL&gt;&lt;Q&gt;180458^P_PRICE_HIGH(2/26/14,2/26/14-14D,,,,"PRICE","INTRA")&lt;/Q&gt;&lt;R&gt;1&lt;/R&gt;&lt;C&gt;1&lt;/C&gt;&lt;D xsi:type="xsd:double"&gt;22742.72&lt;/D&gt;&lt;/FQL&gt;&lt;FQL&gt;&lt;Q&gt;180458^P_PRICE_LOW(2/26/14,2/26/14-14D,,,,"PRICE","INTRA")&lt;/Q&gt;&lt;R&gt;1&lt;/R&gt;&lt;C&gt;1&lt;/C&gt;&lt;D xsi:type="xsd:double"&gt;21277.01&lt;/D&gt;&lt;/FQL&gt;&lt;FQL&gt;&lt;Q&gt;180458^P_PRICE_HIGH(2/27/14,2/27/14-14D,,,,"PRICE","INTRA")&lt;/Q&gt;&lt;R&gt;1&lt;/R&gt;&lt;C&gt;1&lt;/C&gt;&lt;D xsi:type="xsd:double"&gt;22866.23&lt;/D&gt;&lt;/FQL&gt;&lt;FQL&gt;&lt;Q&gt;180458^P_PRICE_LOW(2/27/14,2/27/14-14D,,,,"PRICE","INTRA")&lt;/Q&gt;&lt;R&gt;1&lt;/R&gt;&lt;C&gt;1&lt;/C&gt;&lt;D xsi:type="xsd:double"&gt;21480.09&lt;/D&gt;&lt;/FQL&gt;&lt;FQL&gt;&lt;Q&gt;180458^P_PRICE_HIGH(2/28/14,2/28/14-14D,,,,"PRICE","INTRA")&lt;/Q&gt;&lt;R&gt;1&lt;/R&gt;&lt;C&gt;1&lt;/C&gt;&lt;D xsi:type="xsd:double"&gt;22986.7&lt;/D&gt;&lt;/FQL&gt;&lt;FQL&gt;&lt;Q&gt;180458^P_PRICE_LOW(2/28/14,2/28/14-14D,,,,"PRICE","INTRA")&lt;/Q&gt;&lt;R&gt;1&lt;/R&gt;&lt;C&gt;1&lt;/C&gt;&lt;D xsi:type="xsd:double"&gt;21524.81&lt;/D&gt;&lt;/FQL&gt;&lt;FQL&gt;&lt;Q&gt;180458^P_PRICE_HIGH(3/03/14,3/03/14-14D,,,,"PRICE","INTRA")&lt;/Q&gt;&lt;R&gt;1&lt;/R&gt;&lt;C&gt;1&lt;/C&gt;&lt;D xsi:type="xsd:double"&gt;22986.7&lt;/D&gt;&lt;/FQL&gt;&lt;FQL&gt;&lt;Q&gt;180458^P_PRICE_LOW(3/03/14,3/03/14-14D,,,,"PRICE","INTRA")&lt;/Q&gt;&lt;R&gt;1&lt;/R&gt;&lt;C&gt;1&lt;/C&gt;&lt;D xsi:type="xsd:double"&gt;21623.79&lt;/D&gt;&lt;/FQL&gt;&lt;FQL&gt;&lt;Q&gt;180458^P_PRICE_HIGH(3/04/14,3/04/14-14D,,,,"PRICE","INTRA")&lt;/Q&gt;&lt;R&gt;1&lt;/R&gt;&lt;C&gt;1&lt;/C&gt;&lt;D xsi:type="xsd:double"&gt;22986.7&lt;/D&gt;&lt;/FQL&gt;&lt;FQL&gt;&lt;Q&gt;180458^P_PRICE_LOW(3/04/14,3/04/14-14D,,,,"PRICE","INTRA")&lt;/Q&gt;&lt;R&gt;1&lt;/R&gt;&lt;C&gt;1&lt;/C&gt;&lt;D xsi:type="xsd:double"&gt;22010.56&lt;/D&gt;&lt;/FQL&gt;&lt;FQL&gt;&lt;Q&gt;180458^P_PRICE_HIGH(3/05/14,3/05/14-14D,,,,"PRICE","INTRA")&lt;/Q&gt;&lt;R&gt;1&lt;/R&gt;&lt;C&gt;1&lt;/C&gt;&lt;D xsi:type="xsd:double"&gt;22986.7&lt;/D&gt;&lt;/FQL&gt;&lt;FQL&gt;&lt;Q&gt;180458^P_PRICE_LOW(3/05/14,3/05/14-14D,,,,"PRICE","INTRA")&lt;/Q&gt;&lt;R&gt;1&lt;/R&gt;&lt;C&gt;1&lt;/C&gt;&lt;D xsi:type="xsd:double"&gt;22098.2&lt;/D&gt;&lt;/FQL&gt;&lt;FQL&gt;&lt;Q&gt;180458^P_PRICE_HIGH(3/06/14,3/06/14-14D,,,,"PRICE","INTRA")&lt;/Q&gt;&lt;R&gt;1&lt;/R&gt;&lt;C&gt;1&lt;/C&gt;&lt;D xsi:type="xsd:double"&gt;22986.7&lt;/D&gt;&lt;/FQL&gt;&lt;FQL&gt;&lt;Q&gt;180458^P_PRICE_LOW(3/06/14,3/06/14-14D,,,,"PRICE","INTRA")&lt;/Q&gt;&lt;R&gt;1&lt;/R&gt;&lt;C&gt;1&lt;/C&gt;&lt;D xsi:type="xsd:double"&gt;22243.77&lt;/D&gt;&lt;/FQL&gt;&lt;FQL&gt;&lt;Q&gt;180458^P_PRICE_HIGH(3/07/14,3/07/14-14D,,,,"PRICE","INTRA")&lt;/Q&gt;&lt;R&gt;1&lt;/R&gt;&lt;C&gt;1&lt;/C&gt;&lt;D xsi:type="xsd:double"&gt;22986.7&lt;/D&gt;&lt;/FQL&gt;&lt;FQL&gt;&lt;Q&gt;180458^P_PRICE_LOW(3/07/14,3/07/14-14D,,,,"PRICE","INTRA")&lt;/Q&gt;&lt;R&gt;1&lt;/R&gt;&lt;C&gt;1&lt;/C&gt;&lt;D xsi:type="xsd:double"&gt;22258.89&lt;/D&gt;&lt;/FQL&gt;&lt;FQL&gt;&lt;Q&gt;180458^P_PRICE_HIGH(3/10/14,3/10/14-14D,,,,"PRICE","INTRA")&lt;/Q&gt;&lt;R&gt;1&lt;/R&gt;&lt;C&gt;1&lt;/C&gt;&lt;D xsi:type="xsd:double"&gt;22986.7&lt;/D&gt;&lt;/FQL&gt;&lt;FQL&gt;&lt;Q&gt;180458^P_PRICE_LOW(3/10/14,3/10/14-14D,,,,"PRICE","INTRA")&lt;/Q&gt;&lt;R&gt;1&lt;/R&gt;&lt;C&gt;1&lt;/C&gt;&lt;D xsi:type="xsd:double"&gt;22206.8&lt;/D&gt;&lt;/FQL&gt;&lt;FQL&gt;&lt;Q&gt;180458^P_PRICE_HIGH(3/11/14,3/11/14-14D,,,,"PRICE","INTRA")&lt;/Q&gt;&lt;R&gt;1&lt;/R&gt;&lt;C&gt;1&lt;/C&gt;&lt;D xsi:type="xsd:double"&gt;22986.7&lt;/D&gt;&lt;/FQL&gt;&lt;FQL&gt;&lt;Q&gt;180458^P_PRICE_LOW(3/11/14,3/11/14-14D,,,,"PRICE","INTRA")&lt;/Q&gt;&lt;R&gt;1&lt;/R&gt;&lt;C&gt;1&lt;/C&gt;&lt;D xsi:type="xsd:double"&gt;22198.07&lt;/D&gt;&lt;/FQL&gt;&lt;FQL&gt;&lt;Q&gt;180458^P_PRICE_HIGH(3/12/14,3/12/14-14D,,,,"PRICE","INTRA")&lt;/Q&gt;&lt;R&gt;1&lt;/R&gt;&lt;C&gt;1&lt;/C&gt;&lt;D xsi:type="xsd:double"&gt;22986.7&lt;/D&gt;&lt;/FQL&gt;&lt;FQL&gt;&lt;Q&gt;180458^P_PRICE_LOW(3/12/14,3/12/14-14D,,,,"PRICE","INTRA")&lt;/Q&gt;&lt;R&gt;1&lt;/R&gt;&lt;C&gt;1&lt;/C&gt;&lt;D xsi:type="xsd:double"&gt;21873.2&lt;/D&gt;&lt;/FQL&gt;&lt;FQL&gt;&lt;Q&gt;180458^P_PRICE_HIGH(3/13/14,3/13/14-14D,,,,"PRICE","INTRA")&lt;/Q&gt;&lt;R&gt;1&lt;/R&gt;&lt;C&gt;1&lt;/C&gt;&lt;D xsi:type="xsd:double"&gt;22986.7&lt;/D&gt;&lt;/FQL&gt;&lt;FQL&gt;&lt;Q&gt;180458^P_PRICE_LOW(3/13/14,3/13/14-14D,,,,"PRICE","INTRA")&lt;/Q&gt;&lt;R&gt;1&lt;/R&gt;&lt;C&gt;1&lt;/C&gt;&lt;D xsi:type="xsd:double"&gt;21743.34&lt;/D&gt;&lt;/FQL&gt;&lt;FQL&gt;&lt;Q&gt;180458^P_PRICE_HIGH(3/14/14,3/14/14-14D,,,,"PRICE","INTRA")&lt;/Q&gt;&lt;R&gt;1&lt;/R&gt;&lt;C&gt;1&lt;/C&gt;&lt;D xsi:type="xsd:double"&gt;22986.7&lt;/D&gt;&lt;/FQL&gt;&lt;FQL&gt;&lt;Q&gt;180458^P_PRICE_LOW(3/14/14,3/14/14-14D,,,,"PRICE","INTRA")&lt;/Q&gt;&lt;R&gt;1&lt;/R&gt;&lt;C&gt;1&lt;/C&gt;&lt;D xsi:type="xsd:double"&gt;21462.49&lt;/D&gt;&lt;/FQL&gt;&lt;FQL&gt;&lt;Q&gt;180458^P_PRICE_HIGH(3/17/14,3/17/14-14D,,,,"PRICE","INTRA")&lt;/Q&gt;&lt;R&gt;1&lt;/R&gt;&lt;C&gt;1&lt;/C&gt;&lt;D xsi:type="xsd:double"&gt;22986.7&lt;/D&gt;&lt;/FQL&gt;&lt;FQL&gt;&lt;Q&gt;180458^P_PRICE_LOW(3/17/14,3/17/14-14D,,,,"PRICE","INTRA")&lt;/Q&gt;&lt;R&gt;1&lt;/R&gt;&lt;C&gt;1&lt;/C&gt;&lt;D xsi:type="xsd:double"&gt;21423.03&lt;/D&gt;&lt;/FQL&gt;&lt;FQL&gt;&lt;Q&gt;180458^P_PRICE_HIGH(3/18/14,3/18/14-14D,,,,"PRICE","INTRA")&lt;/Q&gt;&lt;R&gt;1&lt;/R&gt;&lt;C&gt;1&lt;/C&gt;&lt;D xsi:type="xsd:double"&gt;22986.7&lt;/D&gt;&lt;/FQL&gt;&lt;FQL&gt;&lt;Q&gt;180458^P_PRICE_LOW(3/18/14,3/18/14-14D,,,,"PRICE","INTRA")&lt;/Q&gt;&lt;R&gt;1&lt;/R&gt;&lt;C&gt;1&lt;/C&gt;&lt;D xsi:type="xsd:double"&gt;21423.03&lt;/D&gt;&lt;/FQL&gt;&lt;FQL&gt;&lt;Q&gt;180458^P_PRICE_HIGH(3/19/14,3/19/14-14D,,,,"PRICE","INTRA")&lt;/Q&gt;&lt;R&gt;1&lt;/R&gt;&lt;C&gt;1&lt;/C&gt;&lt;D xsi:type="xsd:double"&gt;22986.7&lt;/D&gt;&lt;/FQL&gt;&lt;FQL&gt;&lt;Q&gt;180458^P_PRICE_LOW(3/19/14,3/19/14-14D,,,,"PRICE","INTRA")&lt;/Q&gt;&lt;R&gt;1&lt;/R&gt;&lt;C&gt;1&lt;/C&gt;&lt;D xsi:type="xsd:double"&gt;21423.03&lt;/D&gt;&lt;/FQL&gt;&lt;FQL&gt;&lt;Q&gt;180458^P_PRICE_HIGH(3/20/14,3/20/14-14D,,,,"PRICE","INTRA")&lt;/Q&gt;&lt;R&gt;1&lt;/R&gt;&lt;C&gt;1&lt;/C&gt;&lt;D xsi:type="xsd:double"&gt;22986.7&lt;/D&gt;&lt;/FQL&gt;&lt;FQL&gt;&lt;Q&gt;180458^P_PRICE_LOW(3/20/14,3/20/14-14D,,,,"PRICE","INTRA")&lt;/Q&gt;&lt;R&gt;1&lt;/R&gt;&lt;C&gt;1&lt;/C&gt;&lt;D xsi:type="xsd:double"&gt;21137.61&lt;/D&gt;&lt;/FQL&gt;&lt;FQL&gt;&lt;Q&gt;180458^P_PRICE_HIGH(3/21/14,3/21/14-14D,,,,"PRICE","INTRA")&lt;/Q&gt;&lt;R&gt;1&lt;/R&gt;&lt;C&gt;1&lt;/C&gt;&lt;D xsi:type="xsd:double"&gt;22839.43&lt;/D&gt;&lt;/FQL&gt;&lt;FQL&gt;&lt;Q&gt;180458^P_PRICE_LOW(3/21/14,3/21/14-14D,,,,"PRICE","INTRA")&lt;/Q&gt;&lt;R&gt;1&lt;/R&gt;&lt;C&gt;1&lt;/C&gt;&lt;D xsi:type="xsd:double"&gt;21137.61&lt;/D&gt;&lt;/FQL&gt;&lt;FQL&gt;&lt;Q&gt;180458^P_PRICE_HIGH(3/24/14,3/24/14-14D,,,,"PRICE","INTRA")&lt;/Q&gt;&lt;R&gt;1&lt;/R&gt;&lt;C&gt;1&lt;/C&gt;&lt;D xsi:type="xsd:double"&gt;22839.43&lt;/D&gt;&lt;/FQL&gt;&lt;FQL&gt;&lt;Q&gt;180458^P_PRICE_LOW(3/24/14,3/24/14-14D,,,,"PRICE","INTRA")&lt;/Q&gt;&lt;R&gt;1&lt;/R&gt;&lt;C&gt;1&lt;/C&gt;&lt;D xsi:type="xsd:double"&gt;21137.61&lt;/D&gt;&lt;/FQL&gt;&lt;FQL&gt;&lt;Q&gt;180458^P_PRICE_HIGH(3/25/14,3/25/14-14D,,,,"PRICE","INTRA")&lt;/Q&gt;&lt;R&gt;1&lt;/R&gt;&lt;C&gt;1&lt;/C&gt;&lt;D xsi:type="xsd:double"&gt;22839.43&lt;/D&gt;&lt;/FQL&gt;&lt;FQL&gt;&lt;Q&gt;180458^P_PRICE_LOW(3/25/14,3/25/14-14D,,,,"PRICE","INTRA")&lt;/Q&gt;&lt;R&gt;1&lt;/R&gt;&lt;C&gt;1&lt;/C&gt;&lt;D xsi:type="xsd:double"&gt;21137.61&lt;/D&gt;&lt;/FQL&gt;&lt;FQL&gt;&lt;Q&gt;180458^P_PRICE_HIGH(3/26/14,3/26/14-14D,,,,"PRICE","INTRA")&lt;/Q&gt;&lt;R&gt;1&lt;/R&gt;&lt;C&gt;1&lt;/C&gt;&lt;D xsi:type="xsd:double"&gt;22820.41&lt;/D&gt;&lt;/FQL&gt;&lt;FQL&gt;&lt;Q&gt;180458^P_PRICE_LOW(3/26/14,3/26/14-14D,,,,"PRICE","INTRA")&lt;/Q&gt;&lt;R&gt;1&lt;/R&gt;&lt;C&gt;1&lt;/C&gt;&lt;D xsi:type="xsd:double"&gt;21137.61&lt;/D&gt;&lt;/FQL&gt;&lt;FQL&gt;&lt;Q&gt;180458^P_PRICE_HIGH(3/27/14,3/27/14-14D,,,,"PRICE","INTRA")&lt;/Q&gt;&lt;R&gt;1&lt;/R&gt;&lt;C&gt;1&lt;/C&gt;&lt;D xsi:type="xsd:double"&gt;22820.41&lt;/D&gt;&lt;/FQL&gt;&lt;FQL&gt;&lt;Q&gt;180458^P_PRICE_LOW(3/27/14,3/27/14-14D,,,,"PRICE","INTRA")&lt;/Q&gt;&lt;R&gt;1&lt;/R&gt;&lt;C&gt;1&lt;/C&gt;&lt;D xsi:type="xsd:double"&gt;21137.61&lt;/D&gt;&lt;/FQL&gt;&lt;FQL&gt;&lt;Q&gt;180458^P_PRICE_HIGH(3/28/14,3/28/14-14D,,,,"PRICE","INTRA")&lt;/Q&gt;&lt;R&gt;1&lt;/R&gt;&lt;C&gt;1&lt;/C&gt;&lt;D xsi:type="xsd:double"&gt;22388.46&lt;/D&gt;&lt;/FQL&gt;&lt;FQL&gt;&lt;Q&gt;180458^P_PRICE_LOW(3/28/14,3/28/14-14D,,,,"PRICE","INTRA")&lt;/Q&gt;&lt;R&gt;1&lt;/R&gt;&lt;C&gt;1&lt;/C&gt;&lt;D xsi:type="xsd:double"&gt;21137.61&lt;/D&gt;&lt;/FQL&gt;&lt;FQL&gt;&lt;Q&gt;180458^P_PRICE_HIGH(3/31/14,3/31/14-14D,,,,"PRICE","INTRA")&lt;/Q&gt;&lt;R&gt;1&lt;/R&gt;&lt;C&gt;1&lt;/C&gt;&lt;D xsi:type="xsd:double"&gt;22351.99&lt;/D&gt;&lt;/FQL&gt;&lt;FQL&gt;&lt;Q&gt;180458^P_PRICE_LOW(3/31/14,3/31/14-14D,,,,"PRICE","INTRA")&lt;/Q&gt;&lt;R&gt;1&lt;/R&gt;&lt;C&gt;1&lt;/C&gt;&lt;D xsi:type="xsd:double"&gt;21137.61&lt;/D&gt;&lt;/FQL&gt;&lt;FQL&gt;&lt;Q&gt;180458^P_PRICE_HIGH(4/01/14,4/01/14-14D,,,,"PRICE","INTRA")&lt;/Q&gt;&lt;R&gt;1&lt;/R&gt;&lt;C&gt;1&lt;/C&gt;&lt;D xsi:type="xsd:double"&gt;22458.94&lt;/D&gt;&lt;/FQL&gt;&lt;FQL&gt;&lt;Q&gt;180458^P_PRICE_LOW(4/01/14,4/01/14-14D,,,,"PRICE","INTRA")&lt;/Q&gt;&lt;R&gt;1&lt;/R&gt;&lt;C&gt;1&lt;/C&gt;&lt;D xsi:type="xsd:double"&gt;21137.61&lt;/D&gt;&lt;/FQL&gt;&lt;FQL&gt;&lt;Q&gt;180458^P_PRICE_HIGH(4/02/14,4/02/14-14D,,,,"PRICE","INTRA")&lt;/Q&gt;&lt;R&gt;1&lt;/R&gt;&lt;C&gt;1&lt;/C&gt;&lt;D xsi:type="xsd:double"&gt;22598.4&lt;/D&gt;&lt;/FQL&gt;&lt;FQL&gt;&lt;Q&gt;180458^P_PRICE_LOW(4/02/14,4/02/14-14D,,,,"PRICE","INTRA")&lt;/Q&gt;&lt;R&gt;1&lt;/R&gt;&lt;C&gt;1&lt;/C&gt;&lt;D xsi:type="xsd:double"&gt;21137.61&lt;/D&gt;&lt;/FQL&gt;&lt;FQL&gt;&lt;Q&gt;180458^P_PRICE_HIGH(4/03/14,4/03/14-14D,,,,"PRICE","INTRA")&lt;/Q&gt;&lt;R&gt;1&lt;/R&gt;&lt;C&gt;1&lt;/C&gt;&lt;D xsi:type="xsd:double"&gt;22722.24&lt;/D&gt;&lt;/FQL&gt;&lt;FQL&gt;&lt;Q&gt;180458^P_PRICE_LOW(4/03/14,4/03/14-14D,,,,"PRICE","INTRA")&lt;/Q&gt;&lt;R&gt;1&lt;/R&gt;&lt;C&gt;1&lt;/C&gt;&lt;D xsi:type="xsd:double"&gt;21137.61&lt;/D&gt;&lt;/FQL&gt;&lt;FQL&gt;&lt;Q&gt;180458^P_PRICE_HIGH(4/04/14,4/04/14-14D,,,,"PRICE","INTRA")&lt;/Q&gt;&lt;R&gt;1&lt;/R&gt;&lt;C&gt;1&lt;/C&gt;&lt;D xsi:type="xsd:double"&gt;22722.24&lt;/D&gt;&lt;/FQL&gt;&lt;FQL&gt;&lt;Q&gt;180458^P_PRICE_LOW(4/04/14,4/04/14-14D,,,,"PRICE","INTRA")&lt;/Q&gt;&lt;R&gt;1&lt;/R&gt;&lt;C&gt;1&lt;/C&gt;&lt;D xsi:type="xsd:double"&gt;21137.61&lt;/D&gt;&lt;/FQL&gt;&lt;FQL&gt;&lt;Q&gt;180458^P_PRICE_HIGH(4/07/14,4/07/14-14D,,,,"PRICE","INTRA")&lt;/Q&gt;&lt;R&gt;1&lt;/R&gt;&lt;C&gt;1&lt;/C&gt;&lt;D xsi:type="xsd:double"&gt;22722.24&lt;/D&gt;&lt;/FQL&gt;&lt;FQL&gt;&lt;Q&gt;180458^P_PRICE_LOW(4/07/14,4/07/14-14D,,,,"PRICE","INTRA")&lt;/Q&gt;&lt;R&gt;1&lt;/R&gt;&lt;C&gt;1&lt;/C&gt;&lt;D xsi:type="xsd:double"&gt;21137.61&lt;/D&gt;&lt;/FQL&gt;&lt;FQL&gt;&lt;Q&gt;180458^P_PRICE_HIGH(4/08/14,4/08/14-14D,,,,"PRICE","INTRA")&lt;/Q&gt;&lt;R&gt;1&lt;/R&gt;&lt;C&gt;1&lt;/C&gt;&lt;D xsi:type="xsd:double"&gt;22722.24&lt;/D&gt;&lt;/FQL&gt;&lt;FQL&gt;&lt;Q&gt;180458^P_PRICE_LOW(4/08/14,4/08/14-14D,,,,"PRICE","INTRA")&lt;/Q&gt;&lt;R&gt;1&lt;/R&gt;&lt;C&gt;1&lt;/C&gt;&lt;D xsi:type="xsd:double"&gt;21137.61&lt;/D&gt;&lt;/FQL&gt;&lt;FQL&gt;&lt;Q&gt;180458^P_PRICE_HIGH(4/09/14,4/09/14-14D,,,,"PRICE","INTRA")&lt;/Q&gt;&lt;R&gt;1&lt;/R&gt;&lt;C&gt;1&lt;/C&gt;&lt;D xsi:type="xsd:double"&gt;22933.33&lt;/D&gt;&lt;/FQL&gt;&lt;FQL&gt;&lt;Q&gt;180458^P_PRICE_LOW(4/09/14,4/09/14-14D,,,,"PRICE","INTRA")&lt;/Q&gt;&lt;R&gt;1&lt;/R&gt;&lt;C&gt;1&lt;/C&gt;&lt;D xsi:type="xsd:double"&gt;21137.61&lt;/D&gt;&lt;/FQL&gt;&lt;FQL&gt;&lt;Q&gt;180458^P_PRICE_HIGH(4/10/14,4/10/14-14D,,,,"PRICE","INTRA")&lt;/Q&gt;&lt;R&gt;1&lt;/R&gt;&lt;C&gt;1&lt;/C&gt;&lt;D xsi:type="xsd:double"&gt;23224.54&lt;/D&gt;&lt;/FQL&gt;&lt;FQL&gt;&lt;Q&gt;180458^P_PRICE_LOW(4/10/14,4/10/14-14D,,,,"PRICE","INTRA")&lt;/Q&gt;&lt;R&gt;1&lt;/R&gt;&lt;C&gt;1&lt;/C&gt;&lt;D xsi:type="xsd:double"&gt;21171.91&lt;/D&gt;&lt;/FQL&gt;&lt;FQL&gt;&lt;Q&gt;180458^P_PRICE_HIGH(4/11/14,4/11/14-14D,,,,"PRICE","INTRA")&lt;/Q&gt;&lt;R&gt;1&lt;/R&gt;&lt;C&gt;1&lt;/C&gt;&lt;D xsi:type="xsd:double"&gt;23224.54&lt;/D&gt;&lt;/FQL&gt;&lt;FQL&gt;&lt;Q&gt;180458^P_PRICE_LOW(4/11/14,4/11/14-14D,,,,"PRICE","INTRA")&lt;/Q&gt;&lt;R&gt;1&lt;/R&gt;&lt;C&gt;1&lt;/C&gt;&lt;D xsi:type="xsd:double"&gt;21590.07&lt;/D&gt;&lt;/FQL&gt;&lt;FQL&gt;&lt;Q&gt;180458^P_PRICE_HIGH(4/14/14,4/14/14-14D,,,,"PRICE","INTRA")&lt;/Q&gt;&lt;R&gt;1&lt;/R&gt;&lt;C&gt;1&lt;/C&gt;&lt;D xsi:type="xsd:double"&gt;23224.54&lt;/D&gt;&lt;/FQL&gt;&lt;FQL&gt;&lt;Q&gt;180458^P_PRICE_LOW(4/14/14,4/14/14-14D,,,,"PRICE","INTRA")&lt;/Q&gt;&lt;R&gt;1&lt;/R&gt;&lt;C&gt;1&lt;/C&gt;&lt;D xsi:type="xsd:double"&gt;21704.73&lt;/D&gt;&lt;/FQL&gt;&lt;FQL&gt;&lt;Q&gt;180458^P_PRICE_HIGH(4/15/14,4/15/14-14D,,,,"PRICE","INTRA")&lt;/Q&gt;&lt;R&gt;1&lt;/R&gt;&lt;C&gt;1&lt;/C&gt;&lt;D xsi:type="xsd:double"&gt;23224.54&lt;/D&gt;&lt;/FQL&gt;&lt;FQL&gt;&lt;Q&gt;180458^P_PRICE_LOW(4/15/14,4/15/14-14D,,,,"PRICE","INTRA")&lt;/Q&gt;&lt;R&gt;1&lt;/R&gt;&lt;C&gt;1&lt;/C&gt;&lt;D xsi:type="xsd:double"&gt;21715.63&lt;/D&gt;&lt;/FQL&gt;&lt;FQL&gt;&lt;Q&gt;180458^P_PRICE_HIGH(4/16/14,4/16/14-14D,,,,"PRICE","INTRA")&lt;/Q&gt;&lt;R&gt;1&lt;/R&gt;&lt;C&gt;1&lt;/C&gt;&lt;D xsi:type="xsd:double"&gt;23224.54&lt;/D&gt;&lt;/FQL&gt;&lt;FQL&gt;&lt;Q&gt;180458^P_PRICE_LOW(4/16/14,4/16/14-14D,,,,"PRICE","INTRA")&lt;/Q&gt;&lt;R&gt;1&lt;/R&gt;&lt;C&gt;1&lt;/C&gt;&lt;D xsi:type="xsd:double"&gt;21715.63&lt;/D&gt;&lt;/FQL&gt;&lt;FQL&gt;&lt;Q&gt;180458^P_PRICE_HIGH(4/17/14,4/17/14-14D,,,,"PRICE","INTRA")&lt;/Q&gt;&lt;R&gt;1&lt;/R&gt;&lt;C&gt;1&lt;/C&gt;&lt;D xsi:type="xsd:double"&gt;23224.54&lt;/D&gt;&lt;/FQL&gt;&lt;FQL&gt;&lt;Q&gt;180458^P_PRICE_LOW(4/17/14,4/17/14-14D,,,,"PRICE","INTRA")&lt;/Q&gt;&lt;R&gt;1&lt;/R&gt;&lt;C&gt;1&lt;/C&gt;&lt;D xsi:type="xsd:double"&gt;21930.4&lt;/D&gt;&lt;/FQL&gt;&lt;FQL&gt;&lt;Q&gt;180458^P_PRICE_HIGH(4/22/14,4/22/14-14D,,,,"PRICE","INTRA")&lt;/Q&gt;&lt;R&gt;1&lt;/R&gt;&lt;C&gt;1&lt;/C&gt;&lt;D xsi:type="xsd:double"&gt;23224.54&lt;/D&gt;&lt;/FQL&gt;&lt;FQL&gt;&lt;Q&gt;180458^P_PRICE_LOW(4/22/14,4/22/14-14D,,,,"PRICE","INTRA")&lt;/Q&gt;&lt;R&gt;1&lt;/R&gt;&lt;C&gt;1&lt;/C&gt;&lt;D xsi:type="xsd:double"&gt;22043.51&lt;/D&gt;&lt;/FQL&gt;&lt;FQL&gt;&lt;Q&gt;180458^P_PRICE_HIGH(4/23/14,4/23/14-14D,,,,"PRICE","INTRA")&lt;/Q&gt;&lt;R&gt;1&lt;/R&gt;&lt;C&gt;1&lt;/C&gt;&lt;D xsi:type="xsd:double"&gt;23224.54&lt;/D&gt;&lt;/FQL&gt;&lt;FQL&gt;&lt;Q&gt;180458^P_PRICE_LOW(4/23/14,4/23/14-14D,,,,"PRICE","INTRA")&lt;/Q&gt;&lt;R&gt;1&lt;/R&gt;&lt;C&gt;1&lt;/C&gt;&lt;D xsi:type="xsd:double"&gt;22250.66&lt;/D&gt;&lt;/FQL&gt;&lt;FQL&gt;&lt;Q&gt;180458^P_PRICE_HIGH(4/24/14,4/24/14-14D,,,,"PRICE","INTRA")&lt;/Q&gt;&lt;R&gt;1&lt;/R&gt;&lt;C&gt;1&lt;/C&gt;&lt;D xsi:type="xsd:double"&gt;23224.54&lt;/D&gt;&lt;/FQL&gt;&lt;FQL&gt;&lt;Q&gt;180458^P_PRICE_LOW(4/24/14,4/24/14-14D,,,,"PRICE","INTRA")&lt;/Q&gt;&lt;R&gt;1&lt;/R&gt;&lt;C&gt;1&lt;/C&gt;&lt;D xsi:type="xsd:double"&gt;22326.41&lt;/D&gt;&lt;/FQL&gt;&lt;FQL&gt;&lt;Q&gt;180458^P_PRICE_HIGH(4/25/14,4/25/14-14D,,,,"PRICE","INTRA")&lt;/Q&gt;&lt;R&gt;1&lt;/R&gt;&lt;C&gt;1&lt;/C&gt;&lt;D xsi:type="xsd:double"&gt;23224.54&lt;/D&gt;&lt;/FQL&gt;&lt;FQL&gt;&lt;Q&gt;180458^P_PRICE_LOW(4/25/14,4/25/14-14D,,,,"PRICE","INTRA")&lt;/Q&gt;&lt;R&gt;1&lt;/R&gt;&lt;C&gt;1&lt;/C&gt;&lt;D xsi:type="xsd:double"&gt;22213.74&lt;/D&gt;&lt;/FQL&gt;&lt;FQL&gt;&lt;Q&gt;180458^P_PRICE_HIGH(4/28/14,4/28/14-14D,,,,"PRICE","INTRA")&lt;/Q&gt;&lt;R&gt;1&lt;/R&gt;&lt;C&gt;1&lt;/C&gt;&lt;D xsi:type="xsd:double"&gt;23224.54&lt;/D&gt;&lt;/FQL&gt;&lt;FQL&gt;&lt;Q&gt;180458^P_PRICE_LOW(4/28/14,4/28/14-14D,,,,"PRICE","INTRA")&lt;/Q&gt;&lt;R&gt;1&lt;/R&gt;&lt;C&gt;1&lt;/C&gt;&lt;D xsi:type="xsd:double"&gt;22096.95&lt;/D&gt;&lt;/FQL&gt;&lt;FQL&gt;&lt;Q&gt;180458^P_PRICE_HIGH(4/29/14,4/29/14-14D,,,,"PRICE","INTRA")&lt;/Q&gt;&lt;R&gt;1&lt;/R&gt;&lt;C&gt;1&lt;/C&gt;&lt;D xsi:type="xsd:double"&gt;23224.54&lt;/D&gt;&lt;/FQL&gt;&lt;FQL&gt;&lt;Q&gt;180458^P_PRICE_LOW(4/29/14,4/29/14-14D,,,,"PRICE","INTRA")&lt;/Q&gt;&lt;R&gt;1&lt;/R&gt;&lt;C&gt;1&lt;/C&gt;&lt;D xsi:type="xsd:double"&gt;22096.95&lt;/D&gt;&lt;/FQL&gt;&lt;FQL&gt;&lt;Q&gt;180458^P_PRICE_HIGH(4/30/14,4/30/14-14D,,,,"PRICE","INTRA")&lt;/Q&gt;&lt;R&gt;1&lt;/R&gt;&lt;C&gt;1&lt;/C&gt;&lt;D xsi:type="xsd:double"&gt;23224.54&lt;/D&gt;&lt;/FQL&gt;&lt;FQL&gt;&lt;Q&gt;180458^P_PRICE_LOW(4/30/14,4/30/14-14D,,,,"PRICE","INTRA")&lt;/Q&gt;&lt;R&gt;1&lt;/R&gt;&lt;C&gt;1&lt;/C&gt;&lt;D xsi:type="xsd:double"&gt;22096.95&lt;/D&gt;&lt;/FQL&gt;&lt;FQL&gt;&lt;Q&gt;180458^P_PRICE_HIGH(5/02/14,5/02/14-14D,,,,"PRICE","INTRA")&lt;/Q&gt;&lt;R&gt;1&lt;/R&gt;&lt;C&gt;1&lt;/C&gt;&lt;D xsi:type="xsd:double"&gt;23224.54&lt;/D&gt;&lt;/FQL&gt;&lt;FQL&gt;&lt;Q&gt;180458^P_PRICE_LOW(5/02/14,5/02/14-14D,,,,"PRICE","INTRA")&lt;/Q&gt;&lt;R&gt;1&lt;/R&gt;&lt;C&gt;1&lt;/C&gt;&lt;D xsi:type="xsd:double"&gt;22096.95&lt;/D&gt;&lt;/FQL&gt;&lt;FQL&gt;&lt;Q&gt;180458^P_PRICE_HIGH(5/05/14,5/05/14-14D,,,,"PRICE","INTRA")&lt;/Q&gt;&lt;R&gt;1&lt;/R&gt;&lt;C&gt;1&lt;/C&gt;&lt;D xsi:type="xsd:double"&gt;23224.54&lt;/D&gt;&lt;/FQL&gt;&lt;FQL&gt;&lt;Q&gt;180458^P_PRICE_LOW(5/05/14,5/05/14-14D,,,,"PRICE","INTRA")&lt;/Q&gt;&lt;R&gt;1&lt;/R&gt;&lt;C&gt;1&lt;/C&gt;&lt;D xsi:type="xsd:double"&gt;21873.87&lt;/D&gt;&lt;/FQL&gt;&lt;FQL&gt;&lt;Q&gt;180458^P_PRICE_HIGH(5/07/14,5/07/14-14D,,,,"PRICE","INTRA")&lt;/Q&gt;&lt;R&gt;1&lt;/R&gt;&lt;C&gt;1&lt;/C&gt;&lt;D xsi:type="xsd:double"&gt;23194.15&lt;/D&gt;&lt;/FQL&gt;&lt;FQL&gt;&lt;Q&gt;180458^P_PRICE_LOW(5/07/14,5/07/14-14D,,,,"PRICE","INTRA")&lt;/Q&gt;&lt;R&gt;1&lt;/R&gt;&lt;C&gt;1&lt;/C&gt;&lt;D xsi:type="xsd:double"&gt;21680.33&lt;/D&gt;&lt;/FQL&gt;&lt;FQL&gt;&lt;Q&gt;180458^P_PRICE_HIGH(5/08/14,5/08/14-14D,,,,"PRICE","INTRA")&lt;/Q&gt;&lt;R&gt;1&lt;/R&gt;&lt;C&gt;1&lt;/C&gt;&lt;D xsi:type="xsd:double"&gt;23090.94&lt;/D&gt;&lt;/FQL&gt;&lt;FQL&gt;&lt;Q&gt;180458^P_PRICE_LOW(5/08/14,5/08/14-14D,,,,"PRICE","INTRA")&lt;/Q&gt;&lt;R&gt;1&lt;/R&gt;&lt;C&gt;1&lt;/C&gt;&lt;D xsi:type="xsd:double"&gt;21680.33&lt;/D&gt;&lt;/FQL&gt;&lt;FQL&gt;&lt;Q&gt;180458^P_PRICE_HIGH(5/09/14,5/09/14-14D,,,,"PRICE","INTRA")&lt;/Q&gt;&lt;R&gt;1&lt;/R&gt;&lt;C&gt;1&lt;/C&gt;&lt;D xsi:type="xsd:double"&gt;23054.35&lt;/D&gt;&lt;/FQL&gt;&lt;FQL&gt;&lt;Q&gt;180458^P_PRICE_LOW(5/09/14,5/09/14-14D,,,,"PRICE","INTRA")&lt;/Q&gt;&lt;R&gt;1&lt;/R&gt;&lt;C&gt;1&lt;/C&gt;&lt;D xsi:type="xsd:double"&gt;21680.33&lt;/D&gt;&lt;/FQL&gt;&lt;FQL&gt;&lt;Q&gt;180458^P_PRICE_HIGH(5/12/14,5/12/14-14D,,,,"PRICE","INTRA")&lt;/Q&gt;&lt;R&gt;1&lt;/R&gt;&lt;C&gt;1&lt;/C&gt;&lt;D xsi:type="xsd:double"&gt;22866.56&lt;/D&gt;&lt;/FQL&gt;&lt;FQL&gt;&lt;Q&gt;180458^P_PRICE_LOW(5/12/14,5/12/14-14D,,,,"PRICE","INTRA")&lt;/Q&gt;&lt;R&gt;1&lt;/R&gt;&lt;C&gt;1&lt;/C&gt;&lt;D xsi:type="xsd:double"&gt;21680.33&lt;/D&gt;&lt;/FQL&gt;&lt;FQL&gt;&lt;Q&gt;180458^P_PRICE_HIGH(5/13/14,5/13/14-14D,,,,"PRICE","INTRA")&lt;/Q&gt;&lt;R&gt;1&lt;/R&gt;&lt;C&gt;1&lt;/C&gt;&lt;D xsi:type="xsd:double"&gt;22858.79&lt;/D&gt;&lt;/FQL&gt;&lt;FQL&gt;&lt;Q&gt;180458^P_PRICE_LOW(5/13/14,5/13/14-14D,,,,"PRICE","INTRA")&lt;/Q&gt;&lt;R&gt;1&lt;/R&gt;&lt;C&gt;1&lt;/C&gt;&lt;D xsi:type="xsd:double"&gt;21680.33&lt;/D&gt;&lt;/FQL&gt;&lt;FQL&gt;&lt;Q&gt;180458^P_PRICE_HIGH(5/14/14,5/14/14-14D,,,,"PRICE","INTRA")&lt;/Q&gt;&lt;R&gt;1&lt;/R&gt;&lt;C&gt;1&lt;/C&gt;&lt;D xsi:type="xsd:double"&gt;22855.26&lt;/D&gt;&lt;/FQL&gt;&lt;FQL&gt;&lt;Q&gt;180458^P_PRICE_LOW(5/14/14,5/14/14-14D,,,,"PRICE","INTRA")&lt;/Q&gt;&lt;R&gt;1&lt;/R&gt;&lt;C&gt;1&lt;/C&gt;&lt;D xsi:type="xsd:double"&gt;21680.33&lt;/D&gt;&lt;/FQL&gt;&lt;FQL&gt;&lt;Q&gt;180458^P_PRICE_HIGH(5/15/14,5/15/14-14D,,,,"PRICE","INTRA")&lt;/Q&gt;&lt;R&gt;1&lt;/R&gt;&lt;C&gt;1&lt;/C&gt;&lt;D xsi:type="xsd:double"&gt;22855.26&lt;/D&gt;&lt;/FQL&gt;&lt;FQL&gt;&lt;Q&gt;180458^P_PRICE_LOW(5/15/14,5/15/14-14D,,,,"PRICE","INTRA")&lt;/Q&gt;&lt;R&gt;1&lt;/R&gt;&lt;C&gt;1&lt;/C&gt;&lt;D xsi:type="xsd:double"&gt;21680.33&lt;/D&gt;&lt;/FQL&gt;&lt;FQL&gt;&lt;Q&gt;180458^P_PRICE_HIGH(5/16/14,5/16/14-14D,,,,"PRICE","INTRA")&lt;/Q&gt;&lt;R&gt;1&lt;/R&gt;&lt;C&gt;1&lt;/C&gt;&lt;D xsi:type="xsd:double"&gt;22792.63&lt;/D&gt;&lt;/FQL&gt;&lt;FQL&gt;&lt;Q&gt;180458^P_PRICE_LOW(5/16/14,5/16/14-14D,,,,"PRICE","INTRA")&lt;/Q&gt;&lt;R&gt;1&lt;/R&gt;&lt;C&gt;1&lt;/C&gt;&lt;D xsi:type="xsd:double"&gt;21680.33&lt;/D&gt;&lt;/FQL&gt;&lt;FQL&gt;&lt;Q&gt;180458^P_PRICE_HIGH(5/19/14,5/19/14-14D,,,,"PRICE","INTRA")&lt;/Q&gt;&lt;R&gt;1&lt;/R&gt;&lt;C&gt;1&lt;/C&gt;&lt;D xsi:type="xsd:double"&gt;22792.63&lt;/D&gt;&lt;/FQL&gt;&lt;FQL&gt;&lt;Q&gt;180458^P_PRICE_LOW(5/19/14,5/19/14-14D,,,,"PRICE","INTRA")&lt;/Q&gt;&lt;R&gt;1&lt;/R&gt;&lt;C&gt;1&lt;/C&gt;&lt;D xsi:type="xsd:double"&gt;21680.33&lt;/D&gt;&lt;/FQL&gt;&lt;FQL&gt;&lt;Q&gt;180458^P_PRICE_HIGH(5/20/14,5/20/14-14D,,,,"PRICE","INTRA")&lt;/Q&gt;&lt;R&gt;1&lt;/R&gt;&lt;C&gt;1&lt;/C&gt;&lt;D xsi:type="xsd:double"&gt;22914.17&lt;/D&gt;&lt;/FQL&gt;&lt;FQL&gt;&lt;Q&gt;180458^P_PRICE_LOW(5/20/14,5/20/14-14D,,,,"PRICE","INTRA")&lt;/Q&gt;&lt;R&gt;1&lt;/R&gt;&lt;C&gt;1&lt;/C&gt;&lt;D xsi:type="xsd:double"&gt;21680.33&lt;/D&gt;&lt;/FQL&gt;&lt;FQL&gt;&lt;Q&gt;180458^P_PRICE_HIGH(5/21/14,5/21/14-14D,,,,"PRICE","INTRA")&lt;/Q&gt;&lt;R&gt;1&lt;/R&gt;&lt;C&gt;1&lt;/C&gt;&lt;D xsi:type="xsd:double"&gt;22914.17&lt;/D&gt;&lt;/FQL&gt;&lt;FQL&gt;&lt;Q&gt;180458^P_PRICE_LOW(5/21/14,5/21/14-14D,,,,"PRICE","INTRA")&lt;/Q&gt;&lt;R&gt;1&lt;/R&gt;&lt;C&gt;1&lt;/C&gt;&lt;D xsi:type="xsd:double"&gt;21680.33&lt;/D&gt;&lt;/FQL&gt;&lt;FQL&gt;&lt;Q&gt;180458^P_PRICE_HIGH(5/22/14,5/22/14-14D,,,,"PRICE","INTRA")&lt;/Q&gt;&lt;R&gt;1&lt;/R&gt;&lt;C&gt;1&lt;/C&gt;&lt;D xsi:type="xsd:double"&gt;23053.28&lt;/D&gt;&lt;/FQL&gt;&lt;FQL&gt;&lt;Q&gt;180458^P_PRICE_LOW(5/22/14,5/22/14-14D,,,,"PRICE","INTRA")&lt;/Q&gt;&lt;R&gt;1&lt;/R&gt;&lt;C&gt;1&lt;/C&gt;&lt;D xsi:type="xsd:double"&gt;21680.33&lt;/D&gt;&lt;/FQL&gt;&lt;FQL&gt;&lt;Q&gt;180458^P_PRICE_HIGH(5/23/14,5/23/14-14D,,,,"PRICE","INTRA")&lt;/Q&gt;&lt;R&gt;1&lt;/R&gt;&lt;C&gt;1&lt;/C&gt;&lt;D xsi:type="xsd:double"&gt;23053.28&lt;/D&gt;&lt;/FQL&gt;&lt;FQL&gt;&lt;Q&gt;180458^P_PRICE_LOW(5/23/14,5/23/14-14D,,,,"PRICE","INTRA")&lt;/Q&gt;&lt;R&gt;1&lt;/R&gt;&lt;C&gt;1&lt;/C&gt;&lt;D xsi:type="xsd:double"&gt;21680.33&lt;/D&gt;&lt;/FQL&gt;&lt;FQL&gt;&lt;Q&gt;180458^P_PRICE_HIGH(5/26/14,5/26/14-14D,,,,"PRICE","INTRA")&lt;/Q&gt;&lt;R&gt;1&lt;/R&gt;&lt;C&gt;1&lt;/C&gt;&lt;D xsi:type="xsd:double"&gt;23086.98&lt;/D&gt;&lt;/FQL&gt;&lt;FQL&gt;&lt;Q&gt;180458^P_PRICE_LOW(5/26/14,5/26/14-14D,,,,"PRICE","INTRA")&lt;/Q&gt;&lt;R&gt;1&lt;/R&gt;&lt;C&gt;1&lt;/C&gt;&lt;D xsi:type="xsd:double"&gt;21680.33&lt;/D&gt;&lt;/FQL&gt;&lt;FQL&gt;&lt;Q&gt;180458^P_PRICE_HIGH(5/27/14,5/27/14-14D,,,,"PRICE","INTRA")&lt;/Q&gt;&lt;R&gt;1&lt;/R&gt;&lt;C&gt;1&lt;/C&gt;&lt;D xsi:type="xsd:double"&gt;23086.98&lt;/D&gt;&lt;/FQL&gt;&lt;FQL&gt;&lt;Q&gt;180458^P_PRICE_LOW(5/27/14,5/27/14-14D,,,,"PRICE","INTRA")&lt;/Q&gt;&lt;R&gt;1&lt;/R&gt;&lt;C&gt;1&lt;/C&gt;&lt;D xsi:type="xsd:double"&gt;21680.33&lt;/D&gt;&lt;/FQL&gt;&lt;FQL&gt;&lt;Q&gt;180458^P_PRICE_HIGH(5/28/14,5/28/14-14D,,,,"PRICE","INTRA")&lt;/Q&gt;&lt;R&gt;1&lt;/R&gt;&lt;C&gt;1&lt;/C&gt;&lt;D xsi:type="xsd:double"&gt;23204.94&lt;/D&gt;&lt;/FQL&gt;&lt;FQL&gt;&lt;Q&gt;180458^P_PRICE_LOW(5/28/14,5/28/14-14D,,,,"PRICE","INTRA")&lt;/Q&gt;&lt;R&gt;1&lt;/R&gt;&lt;C&gt;1&lt;/C&gt;&lt;D xsi:type="xsd:double"&gt;21705.12&lt;/D&gt;&lt;/FQL&gt;&lt;FQL&gt;&lt;Q&gt;180458^P_PRICE_HIGH(5/29/14,5/29/14-14D,,,,"PRICE","INTRA")&lt;/Q&gt;&lt;R&gt;1&lt;/R&gt;&lt;C&gt;1&lt;/C&gt;&lt;D xsi:type="xsd:double"&gt;23209.26&lt;/D&gt;&lt;/FQL&gt;&lt;FQL&gt;&lt;Q&gt;180458^P_PRICE_LOW(5/29/14,5/29/14-14D,,,,"PRICE","INTRA")&lt;/Q&gt;&lt;R&gt;1&lt;/R&gt;&lt;C&gt;1&lt;/C&gt;&lt;D xsi:type="xsd:double"&gt;21705.12&lt;/D&gt;&lt;/FQL&gt;&lt;FQL&gt;&lt;Q&gt;180458^P_PRICE_HIGH(5/30/14,5/30/14-14D,,,,"PRICE","INTRA")&lt;/Q&gt;&lt;R&gt;1&lt;/R&gt;&lt;C&gt;1&lt;/C&gt;&lt;D xsi:type="xsd:double"&gt;23209.26&lt;/D&gt;&lt;/FQL&gt;&lt;FQL&gt;&lt;Q&gt;180458^P_PRICE_LOW(5/30/14,5/30/14-14D,,,,"PRICE","INTRA")&lt;/Q&gt;&lt;R&gt;1&lt;/R&gt;&lt;C&gt;1&lt;/C&gt;&lt;D xsi:type="xsd:double"&gt;21796.9&lt;/D&gt;&lt;/FQL&gt;&lt;FQL&gt;&lt;Q&gt;180458^P_PRICE_HIGH(6/03/14,6/03/14-14D,,,,"PRICE","INTRA")&lt;/Q&gt;&lt;R&gt;1&lt;/R&gt;&lt;C&gt;1&lt;/C&gt;&lt;D xsi:type="xsd:double"&gt;23327.51&lt;/D&gt;&lt;/FQL&gt;&lt;FQL&gt;&lt;Q&gt;180458^P_PRICE_LOW(6/03/14,6/03/14-14D,,,,"PRICE","INTRA")&lt;/Q&gt;&lt;R&gt;1&lt;/R&gt;&lt;C&gt;1&lt;/C&gt;&lt;D xsi:type="xsd:double"&gt;22286.46&lt;/D&gt;&lt;/FQL&gt;&lt;FQL&gt;&lt;Q&gt;180458^P_PRICE_HIGH(6/04/14,6/04/14-14D,,,,"PRICE","INTRA")&lt;/Q&gt;&lt;R&gt;1&lt;/R&gt;&lt;C&gt;1&lt;/C&gt;&lt;D xsi:type="xsd:double"&gt;23327.51&lt;/D&gt;&lt;/FQL&gt;&lt;FQL&gt;&lt;Q&gt;180458^P_PRICE_LOW(6/04/14,6/04/14-14D,,,,"PRICE","INTRA")&lt;/Q&gt;&lt;R&gt;1&lt;/R&gt;&lt;C&gt;1&lt;/C&gt;&lt;D xsi:type="xsd:double"&gt;22365.23&lt;/D&gt;&lt;/FQL&gt;&lt;FQL&gt;&lt;Q&gt;180458^P_PRICE_HIGH(6/05/14,6/05/14-14D,,,,"PRICE","INTRA")&lt;/Q&gt;&lt;R&gt;1&lt;/R&gt;&lt;C&gt;1&lt;/C&gt;&lt;D xsi:type="xsd:double"&gt;23327.51&lt;/D&gt;&lt;/FQL&gt;&lt;FQL&gt;&lt;Q&gt;180458^P_PRICE_LOW(6/05/14,6/05/14-14D,,,,"PRICE","INTRA")&lt;/Q&gt;&lt;R&gt;1&lt;/R&gt;&lt;C&gt;1&lt;/C&gt;&lt;D xsi:type="xsd:double"&gt;22555.59&lt;/D&gt;&lt;/FQL&gt;&lt;FQL&gt;&lt;Q&gt;180458^P_PRICE_HIGH(6/06/14,6/06/14-14D,,,,"PRICE","INTRA")&lt;/Q&gt;&lt;R&gt;1&lt;/R&gt;&lt;C&gt;1&lt;/C&gt;&lt;D xsi:type="xsd:double"&gt;23327.51&lt;/D&gt;&lt;/FQL&gt;&lt;FQL&gt;&lt;Q&gt;180458^P_PRICE_LOW(6/06/14,6/06/14-14D,,,,"PRICE","INTRA")&lt;/Q&gt;&lt;R&gt;1&lt;/R&gt;&lt;C&gt;1&lt;/C&gt;&lt;D xsi:type="xsd:double"&gt;22555.59&lt;/D&gt;&lt;/FQL&gt;&lt;FQL&gt;&lt;Q&gt;180458^P_PRICE_HIGH(6/09/14,6/09/14-14D,,,,"PRICE","INTRA")&lt;/Q&gt;&lt;R&gt;1&lt;/R&gt;&lt;C&gt;1&lt;/C&gt;&lt;D xsi:type="xsd:double"&gt;23327.51&lt;/D&gt;&lt;/FQL&gt;&lt;FQL&gt;&lt;Q&gt;180458^P_PRICE_LOW(6/09/14,6/09/14-14D,,,,"PRICE","INTRA")&lt;/Q&gt;&lt;R&gt;1&lt;/R&gt;&lt;C&gt;1&lt;/C&gt;&lt;D xsi:type="xsd:double"&gt;22555.97&lt;/D&gt;&lt;/FQL&gt;&lt;FQL&gt;&lt;Q&gt;180458^P_PRICE_HIGH(6/10/14,6/10/14-14D,,,,"PRICE","INTRA")&lt;/Q&gt;&lt;R&gt;1&lt;/R&gt;&lt;C&gt;1&lt;/C&gt;&lt;D xsi:type="xsd:double"&gt;23360.25&lt;/D&gt;&lt;/FQL&gt;&lt;FQL&gt;&lt;Q&gt;180458^P_PRICE_LOW(6/10/14,6/10/14-14D,,,,"PRICE","INTRA")&lt;/Q&gt;&lt;R&gt;1&lt;/R&gt;&lt;C&gt;1&lt;/C&gt;&lt;D xsi:type="xsd:double"&gt;22649.66&lt;/D&gt;&lt;/FQL&gt;&lt;FQL&gt;&lt;Q&gt;180458^P_PRICE_HIGH(6/11/14,6/11/14-14D,,,,"PRICE","INTRA")&lt;/Q&gt;&lt;R&gt;1&lt;/R&gt;&lt;C&gt;1&lt;/C&gt;&lt;D xsi:type="xsd:double"&gt;23360.25&lt;/D&gt;&lt;/FQL&gt;&lt;FQL&gt;&lt;Q&gt;180458^P_PRICE_LOW(6/11/14,6/11/14-14D,,,,"PRICE","INTRA")&lt;/Q&gt;&lt;R&gt;1&lt;/R&gt;&lt;C&gt;1&lt;/C&gt;&lt;D xsi:type="xsd:double"&gt;22649.66&lt;/D&gt;&lt;/FQL&gt;&lt;FQL&gt;&lt;Q&gt;180458^P_PRICE_HIGH(6/12/14,6/12/14-14D,,,,"PRICE","INTRA")&lt;/Q&gt;&lt;R&gt;1&lt;/R&gt;&lt;C&gt;1&lt;/C&gt;&lt;D xsi:type="xsd:double"&gt;23360.25&lt;/D&gt;&lt;/FQL&gt;&lt;FQL&gt;&lt;Q&gt;180458^P_PRICE_LOW(6/12/14,6/12/14-14D,,,,"PRICE","INTRA")&lt;/Q&gt;&lt;R&gt;1&lt;/R&gt;&lt;C&gt;1&lt;/C&gt;&lt;D xsi:type="xsd:double"&gt;22884.52&lt;/D&gt;&lt;/FQL&gt;&lt;FQL&gt;&lt;Q&gt;180458^P_PRICE_HIGH(6/13/14,6/13/14-14D,,,,"PRICE","INTRA")&lt;/Q&gt;&lt;R&gt;1&lt;/R&gt;&lt;C&gt;1&lt;/C&gt;&lt;D xsi:type="xsd:double"&gt;23397.77&lt;/D&gt;&lt;/FQL&gt;&lt;FQL&gt;&lt;Q&gt;180458^P_PRICE_LOW(6/13/14,6/13/14-14D,,,,"PRICE","INTRA")&lt;/Q&gt;&lt;R&gt;1&lt;/R&gt;&lt;C&gt;1&lt;/C&gt;&lt;D xsi:type="xsd:double"&gt;22886.46&lt;/D&gt;&lt;/FQL&gt;&lt;FQL&gt;&lt;Q&gt;180458^P_PRICE_HIGH(6/16/14,6/16/14-14D,,,,"PRICE","INTRA")&lt;/Q&gt;&lt;R&gt;1&lt;/R&gt;&lt;C&gt;1&lt;/C&gt;&lt;D xsi:type="xsd:double"&gt;23397.77&lt;/D&gt;&lt;/FQL&gt;&lt;FQL&gt;&lt;Q&gt;180458^P_PRICE_LOW(6/16/14,6/16/14-14D,,,,"PRICE","INTRA")&lt;/Q&gt;&lt;R&gt;1&lt;/R&gt;&lt;C&gt;1&lt;/C&gt;&lt;D xsi:type="xsd:double"&gt;22886.46&lt;/D&gt;&lt;/FQL&gt;&lt;FQL&gt;&lt;Q&gt;180458^P_PRICE_HIGH(6/17/14,6/17/14-14D,,,,"PRICE","INTRA")&lt;/Q&gt;&lt;R&gt;1&lt;/R&gt;&lt;C&gt;1&lt;/C&gt;&lt;D xsi:type="xsd:double"&gt;23397.77&lt;/D&gt;&lt;/FQL&gt;&lt;FQL&gt;&lt;Q&gt;180458^P_PRICE_LOW(6/17/14,6/17/14-14D,,,,"PRICE","INTRA")&lt;/Q&gt;&lt;R&gt;1&lt;/R&gt;&lt;C&gt;1&lt;/C&gt;&lt;D xsi:type="xsd:double"&gt;22886.46&lt;/D&gt;&lt;/FQL&gt;&lt;FQL&gt;&lt;Q&gt;180458^P_PRICE_HIGH(6/18/14,6/18/14-14D,,,,"PRICE","INTRA")&lt;/Q&gt;&lt;R&gt;1&lt;/R&gt;&lt;C&gt;1&lt;/C&gt;&lt;D xsi:type="xsd:double"&gt;23397.77&lt;/D&gt;&lt;/FQL&gt;&lt;FQL&gt;&lt;Q&gt;180458^P_PRICE_LOW(6/18/14,6/18/14-14D,,,,"PRICE","INTRA")&lt;/Q&gt;&lt;R&gt;1&lt;/R&gt;&lt;C&gt;1&lt;/C&gt;&lt;D xsi:type="xsd:double"&gt;22949.86&lt;/D&gt;&lt;/FQL&gt;&lt;FQL&gt;&lt;Q&gt;180458^P_PRICE_HIGH(6/19/14,6/19/14-14D,,,,"PRICE","INTRA")&lt;/Q&gt;&lt;R&gt;1&lt;/R&gt;&lt;C&gt;1&lt;/C&gt;&lt;D xsi:type="xsd:double"&gt;23397.77&lt;/D&gt;&lt;/FQL&gt;&lt;FQL&gt;&lt;Q&gt;180458^P_PRICE_LOW(6/19/14,6/19/14-14D,,,,"PRICE","INTRA")&lt;/Q&gt;&lt;R&gt;1&lt;/R&gt;&lt;C&gt;1&lt;/C&gt;&lt;D xsi:type="xsd:double"&gt;22950.67&lt;/D&gt;&lt;/FQL&gt;&lt;FQL&gt;&lt;Q&gt;180458^P_PRICE_HIGH(6/20/14,6/20/14-14D,,,,"PRICE","INTRA")&lt;/Q&gt;&lt;R&gt;1&lt;/R&gt;&lt;C&gt;1&lt;/C&gt;&lt;D xsi:type="xsd:double"&gt;23397.77&lt;/D&gt;&lt;/FQL&gt;&lt;FQL&gt;&lt;Q&gt;180458^P_PRICE_LOW(6/20/14,6/20/14-14D,,,,"PRICE","INTRA")&lt;/Q&gt;&lt;R&gt;1&lt;/R&gt;&lt;C&gt;1&lt;/C&gt;&lt;D xsi:type="xsd:double"&gt;22950.67&lt;/D&gt;&lt;/FQL&gt;&lt;FQL&gt;&lt;Q&gt;180458^P_PRICE_HIGH(6/23/14,6/23/14-14D,,,,"PRICE","INTRA")&lt;/Q&gt;&lt;R&gt;1&lt;/R&gt;&lt;C&gt;1&lt;/C&gt;&lt;D xsi:type="xsd:double"&gt;23397.77&lt;/D&gt;&lt;/FQL&gt;&lt;FQL&gt;&lt;Q&gt;180458^P_PRICE_LOW(6/23/14,6/23/14-14D,,,,"PRICE","INTRA")&lt;/Q&gt;&lt;R&gt;1&lt;/R&gt;&lt;C&gt;1&lt;/C&gt;&lt;D xsi:type="xsd:double"&gt;22802.1&lt;/D&gt;&lt;/FQL&gt;&lt;FQL&gt;&lt;Q&gt;180458^P_PRICE_HIGH(6/24/14,6/24/14-14D,,,,"PRICE","INTRA")&lt;/Q&gt;&lt;R&gt;1&lt;/R&gt;&lt;C&gt;1&lt;/C&gt;&lt;D xsi:type="xsd:double"&gt;23397.77&lt;/D&gt;&lt;/FQL&gt;&lt;FQL&gt;&lt;Q&gt;180458^P_PRICE_LOW(6/24/14,6/24/14-14D,,,,"PRICE","INTRA")&lt;/Q&gt;&lt;R&gt;1&lt;/R&gt;&lt;C&gt;1&lt;/C&gt;&lt;D xsi:type="xsd:double"&gt;22802.1&lt;/D&gt;&lt;/FQL&gt;&lt;FQL&gt;&lt;Q&gt;180458^P_PRICE_HIGH(6/25/14,6/25/14-14D,,,,"PRICE","INTRA")&lt;/Q&gt;&lt;R&gt;1&lt;/R&gt;&lt;C&gt;1&lt;/C&gt;&lt;D xsi:type="xsd:double"&gt;23397.77&lt;/D&gt;&lt;/FQL&gt;&lt;FQL&gt;&lt;Q&gt;180458^P_PRICE_LOW(6/25/14,6/25/14-14D,,,,"PRICE","INTRA")&lt;/Q&gt;&lt;R&gt;1&lt;/R&gt;&lt;C&gt;1&lt;/C&gt;&lt;D xsi:type="xsd:double"&gt;22802.1&lt;/D&gt;&lt;/FQL&gt;&lt;FQL&gt;&lt;Q&gt;180458^P_PRICE_HIGH(6/26/14,6/26/14-14D,,,,"PRICE","INTRA")&lt;/Q&gt;&lt;R&gt;1&lt;/R&gt;&lt;C&gt;1&lt;/C&gt;&lt;D xsi:type="xsd:double"&gt;23397.77&lt;/D&gt;&lt;/FQL&gt;&lt;FQL&gt;&lt;Q&gt;180458^P_PRICE_LOW(6/26/14,6/26/14-14D,,,,"PRICE","INTRA")&lt;/Q&gt;&lt;R&gt;1&lt;/R&gt;&lt;C&gt;1&lt;/C&gt;&lt;D xsi:type="xsd:double"&gt;22802.1&lt;/D&gt;&lt;/FQL&gt;&lt;FQL&gt;&lt;Q&gt;180458^P_PRICE_HIGH(6/27/14,6/27/14-14D,,,,"PRICE","INTRA")&lt;/Q&gt;&lt;R&gt;1&lt;/R&gt;&lt;C&gt;1&lt;/C&gt;&lt;D xsi:type="xsd:double"&gt;23397.77&lt;/D&gt;&lt;/FQL&gt;&lt;FQL&gt;&lt;Q&gt;180458^P_PRICE_LOW(6/27/14,6/27/14-14D,,,,"PRICE","INTRA")&lt;/Q&gt;&lt;R&gt;1&lt;/R&gt;&lt;C&gt;1&lt;/C&gt;&lt;D xsi:type="xsd:double"&gt;22802.1&lt;/D&gt;&lt;/FQL&gt;&lt;FQL&gt;&lt;Q&gt;180458^P_PRICE_HIGH(6/30/14,6/30/14-14D,,,,"PRICE","INTRA")&lt;/Q&gt;&lt;R&gt;1&lt;/R&gt;&lt;C&gt;1&lt;/C&gt;&lt;D xsi:type="xsd:double"&gt;23397.77&lt;/D&gt;&lt;/FQL&gt;&lt;FQL&gt;&lt;Q&gt;180458^P_PRICE_LOW(6/30/14,6/30/14-14D,,,,"PRICE","INTRA")&lt;/Q&gt;&lt;R&gt;1&lt;/R&gt;&lt;C&gt;1&lt;/C&gt;&lt;D xsi:type="xsd:double"&gt;22802.1&lt;/D&gt;&lt;/FQL&gt;&lt;FQL&gt;&lt;Q&gt;180458^P_PRICE_HIGH(7/02/14,7/02/14-14D,,,,"PRICE","INTRA")&lt;/Q&gt;&lt;R&gt;1&lt;/R&gt;&lt;C&gt;1&lt;/C&gt;&lt;D xsi:type="xsd:double"&gt;23576.35&lt;/D&gt;&lt;/FQL&gt;&lt;FQL&gt;&lt;Q&gt;180458^P_PRICE_LOW(7/02/14,7/02/14-14D,,,,"PRICE","INTRA")&lt;/Q&gt;&lt;R&gt;1&lt;/R&gt;&lt;C&gt;1&lt;/C&gt;&lt;D xsi:type="xsd:double"&gt;22802.1&lt;/D&gt;&lt;/FQL&gt;&lt;FQL&gt;&lt;Q&gt;180458^P_PRICE_HIGH(7/03/14,7/03/14-14D,,,,"PRICE","INTRA")&lt;/Q&gt;&lt;R&gt;1&lt;/R&gt;&lt;C&gt;1&lt;/C&gt;&lt;D xsi:type="xsd:double"&gt;23591.47&lt;/D&gt;&lt;/FQL&gt;&lt;FQL&gt;&lt;Q&gt;180458^P_PRICE_LOW(7/03/14,7/03/14-14D,,,,"PRICE","INTRA")&lt;/Q&gt;&lt;R&gt;1&lt;/R&gt;&lt;C&gt;1&lt;/C&gt;&lt;D xsi:type="xsd:double"&gt;22802.1&lt;/D&gt;&lt;/FQL&gt;&lt;FQL&gt;&lt;Q&gt;180458^P_PRICE_HIGH(7/04/14,7/04/14-14D,,,,"PRICE","INTRA")&lt;/Q&gt;&lt;R&gt;1&lt;/R&gt;&lt;C&gt;1&lt;/C&gt;&lt;D xsi:type="xsd:double"&gt;23626.14&lt;/D&gt;&lt;/FQL&gt;&lt;FQL&gt;&lt;Q&gt;180458^P_PRICE_LOW(7/04/14,7/04/14-14D,,,,"PRICE","INTRA")&lt;/Q&gt;&lt;R&gt;1&lt;/R&gt;&lt;C&gt;1&lt;/C&gt;&lt;D xsi:type="xsd:double"&gt;22802.1&lt;/D&gt;&lt;/FQL&gt;&lt;FQL&gt;&lt;Q&gt;180458^P_PRICE_HIGH(7/07/14,7/07/14-14D,,,,"PRICE","INTRA")&lt;/Q&gt;&lt;R&gt;1&lt;/R&gt;&lt;C&gt;1&lt;/C&gt;&lt;D xsi:type="xsd:double"&gt;23626.14&lt;/D&gt;&lt;/FQL&gt;&lt;FQL&gt;&lt;Q&gt;180458^P_PRICE_LOW(7/07/14,7/07/14-14D,,,,"PRICE","INTRA")&lt;/Q&gt;&lt;R&gt;1&lt;/R&gt;&lt;C&gt;1&lt;/C&gt;&lt;D xsi:type="xsd:double"&gt;22802.1&lt;/D&gt;&lt;/FQL&gt;&lt;FQL&gt;&lt;Q&gt;180458^P_PRICE_HIGH(7/08/14,7/08/14-14D,,,,"PRICE","INTRA")&lt;/Q&gt;&lt;R&gt;1&lt;/R&gt;&lt;C&gt;1&lt;/C&gt;&lt;D xsi:type="xsd:double"&gt;23626.14&lt;/D&gt;&lt;/FQL&gt;&lt;FQL&gt;&lt;Q&gt;180458^P_PRICE_LOW(7/08/14,7/08/14-14D,,,,"PRICE","INTRA")&lt;/Q&gt;&lt;R&gt;1&lt;/R&gt;&lt;C&gt;1&lt;/C&gt;&lt;D xsi:type="xsd:double"&gt;22802.1&lt;/D&gt;&lt;/FQL&gt;&lt;FQL&gt;&lt;Q&gt;180458^P_PRICE_HIGH(7/09/14,7/09/14-14D,,,,"PRICE","INTRA")&lt;/Q&gt;&lt;R&gt;1&lt;/R&gt;&lt;C&gt;1&lt;/C&gt;&lt;D xsi:type="xsd:double"&gt;23626.14&lt;/D&gt;&lt;/FQL&gt;&lt;FQL&gt;&lt;Q&gt;180458^P_PRICE_LOW(7/09/14,7/09/14-14D,,,,"PRICE","INTRA")&lt;/Q&gt;&lt;R&gt;1&lt;/R&gt;&lt;C&gt;1&lt;/C&gt;&lt;D xsi:type="xsd:double"&gt;22802.1&lt;/D&gt;&lt;/FQL&gt;&lt;FQL&gt;&lt;Q&gt;180458^P_PRICE_HIGH(7/10/14,7/10/14-14D,,,,"PRICE","INTRA")&lt;/Q&gt;&lt;R&gt;1&lt;/R&gt;&lt;C&gt;1&lt;/C&gt;&lt;D xsi:type="xsd:double"&gt;23626.14&lt;/D&gt;&lt;/FQL&gt;&lt;FQL&gt;&lt;Q&gt;180458^P_PRICE_LOW(7/10/14,7/10/14-14D,,,,"PRICE","INTRA")&lt;/Q&gt;&lt;R&gt;1&lt;/R&gt;&lt;C&gt;1&lt;/C&gt;&lt;D xsi:type="xsd:double"&gt;22802.1&lt;/D&gt;&lt;/FQL&gt;&lt;FQL&gt;&lt;Q&gt;180458^P_PRICE_HIGH(7/11/14,7/11/14-14D,,,,"PRICE","INTRA")&lt;/Q&gt;&lt;R&gt;1&lt;/R&gt;&lt;C&gt;1&lt;/C&gt;&lt;D xsi:type="xsd:double"&gt;23626.14&lt;/D&gt;&lt;/FQL&gt;&lt;FQL&gt;&lt;Q&gt;180458^P_PRICE_LOW(7/11/14,7/11/14-14D,,,,"PRICE","INTRA")&lt;/Q&gt;&lt;R&gt;1&lt;/R&gt;&lt;C&gt;1&lt;/C&gt;&lt;D xsi:type="xsd:double"&gt;22802.1&lt;/D&gt;&lt;/FQL&gt;&lt;FQL&gt;&lt;Q&gt;180458^P_PRICE_HIGH(7/14/14,7/14/14-14D,,,,"PRICE","INTRA")&lt;/Q&gt;&lt;R&gt;1&lt;/R&gt;&lt;C&gt;1&lt;/C&gt;&lt;D xsi:type="xsd:double"&gt;23626.14&lt;/D&gt;&lt;/FQL&gt;&lt;FQL&gt;&lt;Q&gt;180458^P_PRICE_LOW(7/14/14,7/14/14-14D,,,,"PRICE","INTRA")&lt;/Q&gt;&lt;R&gt;1&lt;/R&gt;&lt;C&gt;1&lt;/C&gt;&lt;D xsi:type="xsd:double"&gt;22802.1&lt;/D&gt;&lt;/FQL&gt;&lt;FQL&gt;&lt;Q&gt;180458^P_PRICE_HIGH(7/15/14,7/15/14-14D,,,,"PRICE","INTRA")&lt;/Q&gt;&lt;R&gt;1&lt;/R&gt;&lt;C&gt;1&lt;/C&gt;&lt;D xsi:type="xsd:double"&gt;23626.14&lt;/D&gt;&lt;/FQL&gt;&lt;FQL&gt;&lt;Q&gt;180458^P_PRICE_LOW(7/15/14,7/15/14-14D,,,,"PRICE","INTRA")&lt;/Q&gt;&lt;R&gt;1&lt;/R&gt;&lt;C&gt;1&lt;/C&gt;&lt;D xsi:type="xsd:double"&gt;22829.29&lt;/D&gt;&lt;/FQL&gt;&lt;FQL&gt;&lt;Q&gt;180458^P_PRICE_HIGH(7/16/14,7/16/14-14D,,,,"PRICE","INTRA")&lt;/Q&gt;&lt;R&gt;1&lt;/R&gt;&lt;C&gt;1&lt;/C&gt;&lt;D xsi:type="xsd:double"&gt;23626.14&lt;/D&gt;&lt;/FQL&gt;&lt;FQL&gt;&lt;Q&gt;180458^P_PRICE_LOW(7/16/14,7/16/14-14D,,,,"PRICE","INTRA")&lt;/Q&gt;&lt;R&gt;1&lt;/R&gt;&lt;C&gt;1&lt;/C&gt;&lt;D xsi:type="xsd:double"&gt;22829.29&lt;/D&gt;&lt;/FQL&gt;&lt;FQL&gt;&lt;Q&gt;180458^P_PRICE_HIGH(7/17/14,7/17/14-14D,,,,"PRICE","INTRA")&lt;/Q&gt;&lt;R&gt;1&lt;/R&gt;&lt;C&gt;1&lt;/C&gt;&lt;D xsi:type="xsd:double"&gt;23626.14&lt;/D&gt;&lt;/FQL&gt;&lt;FQL&gt;&lt;Q&gt;180458^P_PRICE_LOW(7/17/14,7/17/14-14D,,,,"PRICE","INTRA")&lt;/Q&gt;&lt;R&gt;1&lt;/R&gt;&lt;C&gt;1&lt;/C&gt;&lt;D xsi:type="xsd:double"&gt;22926.04&lt;/D&gt;&lt;/FQL&gt;&lt;FQL&gt;&lt;Q&gt;180458^P_PRICE_HIGH(7/18/14,7/18/14-14D,,,,"PRICE","INTRA")&lt;/Q&gt;&lt;R&gt;1&lt;/R&gt;&lt;C&gt;1&lt;/C&gt;&lt;D xsi:type="xsd:double"&gt;23626.14&lt;/D&gt;&lt;/FQL&gt;&lt;FQL&gt;&lt;Q&gt;180458^P_PRICE_LOW(7/18/14,7/18/14-14D,,,,"PRICE","INTRA")&lt;/Q&gt;&lt;R&gt;1&lt;/R&gt;&lt;C&gt;1&lt;/C&gt;&lt;D xsi:type="xsd:double"&gt;22960.08&lt;/D&gt;&lt;/FQL&gt;&lt;FQL&gt;&lt;Q&gt;180458^P_PRICE_HIGH(7/21/14,7/21/14-14D,,,,"PRICE","INTRA")&lt;/Q&gt;&lt;R&gt;1&lt;/R&gt;&lt;C&gt;1&lt;/C&gt;&lt;D xsi:type="xsd:double"&gt;23626.14&lt;/D&gt;&lt;/FQL&gt;&lt;FQL&gt;&lt;Q&gt;180458^P_PRICE_LOW(7/21/14,7/21/14-14D,,,,"PRICE","INTRA")&lt;/Q&gt;&lt;R&gt;1&lt;/R&gt;&lt;C&gt;1&lt;/C&gt;&lt;D xsi:type="xsd:double"&gt;22960.08&lt;/D&gt;&lt;/FQL&gt;&lt;FQL&gt;&lt;Q&gt;180458^P_PRICE_HIGH(7/22/14,7/22/14-14D,,,,"PRICE","INTRA")&lt;/Q&gt;&lt;R&gt;1&lt;/R&gt;&lt;C&gt;1&lt;/C&gt;&lt;D xsi:type="xsd:double"&gt;23803.17&lt;/D&gt;&lt;/FQL&gt;&lt;FQL&gt;&lt;Q&gt;180458^P_PRICE_LOW(7/22/14,7/22/14-14D,,,,"PRICE","INTRA")&lt;/Q&gt;&lt;R&gt;1&lt;/R&gt;&lt;C&gt;1&lt;/C&gt;&lt;D xsi:type="xsd:double"&gt;23126.68&lt;/D&gt;&lt;/FQL&gt;&lt;FQL&gt;&lt;Q&gt;180458^P_PRICE_HIGH(7/23/14,7/23/14-14D,,,,"PRICE","INTRA")&lt;/Q&gt;&lt;R&gt;1&lt;/R&gt;&lt;C&gt;1&lt;/C&gt;&lt;D xsi:type="xsd:double"&gt;23975.74&lt;/D&gt;&lt;/FQL&gt;&lt;FQL&gt;&lt;Q&gt;180458^P_PRICE_LOW(7/23/14,7/23/14-14D,,,,"PRICE","INTRA")&lt;/Q&gt;&lt;R&gt;1&lt;/R&gt;&lt;C&gt;1&lt;/C&gt;&lt;D xsi:type="xsd:double"&gt;23126.68&lt;/D&gt;&lt;/FQL&gt;&lt;FQL&gt;&lt;Q&gt;180458^P_PRICE_HIGH(7/24/14,7/24/14-14D,,,,"PRICE","INTRA")&lt;/Q&gt;&lt;R&gt;1&lt;/R&gt;&lt;C&gt;1&lt;/C&gt;&lt;D xsi:type="xsd:double"&gt;24150&lt;/D&gt;&lt;/FQL&gt;&lt;FQL&gt;&lt;Q&gt;180458^P_PRICE_LOW(7/24/14,7/24/14-14D,,,,"PRICE","INTRA")&lt;/Q&gt;&lt;R&gt;1&lt;/R&gt;&lt;C&gt;1&lt;/C&gt;&lt;D xsi:type="xsd:double"&gt;23126.68&lt;/D&gt;&lt;/FQL&gt;&lt;FQL&gt;&lt;Q&gt;180458^P_PRICE_HIGH(7/25/14,7/25/14-14D,,,,"PRICE","INTRA")&lt;/Q&gt;&lt;R&gt;1&lt;/R&gt;&lt;C&gt;1&lt;/C&gt;&lt;D xsi:type="xsd:double"&gt;24247.2&lt;/D&gt;&lt;/FQL&gt;&lt;FQL&gt;&lt;Q&gt;180458^P_PRICE_LOW(7/25/14,7/25/14-14D,,,,"PRICE","INTRA")&lt;/Q&gt;&lt;R&gt;1&lt;/R&gt;&lt;C&gt;1&lt;/C&gt;&lt;D xsi:type="xsd:double"&gt;23126.68&lt;/D&gt;&lt;/FQL&gt;&lt;FQL&gt;&lt;Q&gt;180458^P_PRICE_HIGH(7/28/14,7/28/14-14D,,,,"PRICE","INTRA")&lt;/Q&gt;&lt;R&gt;1&lt;/R&gt;&lt;C&gt;1&lt;/C&gt;&lt;D xsi:type="xs</t>
        </r>
      </text>
    </comment>
    <comment ref="A97" authorId="0" shapeId="0">
      <text>
        <r>
          <rPr>
            <b/>
            <sz val="9"/>
            <color indexed="81"/>
            <rFont val="Tahoma"/>
            <charset val="1"/>
          </rPr>
          <t>d:double"&gt;24501.13&lt;/D&gt;&lt;/FQL&gt;&lt;FQL&gt;&lt;Q&gt;180458^P_PRICE_LOW(7/28/14,7/28/14-14D,,,,"PRICE","INTRA")&lt;/Q&gt;&lt;R&gt;1&lt;/R&gt;&lt;C&gt;1&lt;/C&gt;&lt;D xsi:type="xsd:double"&gt;23126.68&lt;/D&gt;&lt;/FQL&gt;&lt;FQL&gt;&lt;Q&gt;180458^P_PRICE_HIGH(7/29/14,7/29/14-14D,,,,"PRICE","INTRA")&lt;/Q&gt;&lt;R&gt;1&lt;/R&gt;&lt;C&gt;1&lt;/C&gt;&lt;D xsi:type="xsd:double"&gt;24666.96&lt;/D&gt;&lt;/FQL&gt;&lt;FQL&gt;&lt;Q&gt;180458^P_PRICE_LOW(7/29/14,7/29/14-14D,,,,"PRICE","INTRA")&lt;/Q&gt;&lt;R&gt;1&lt;/R&gt;&lt;C&gt;1&lt;/C&gt;&lt;D xsi:type="xsd:double"&gt;23126.68&lt;/D&gt;&lt;/FQL&gt;&lt;FQL&gt;&lt;Q&gt;180458^P_PRICE_HIGH(7/30/14,7/30/14-14D,,,,"PRICE","INTRA")&lt;/Q&gt;&lt;R&gt;1&lt;/R&gt;&lt;C&gt;1&lt;/C&gt;&lt;D xsi:type="xsd:double"&gt;24912.22&lt;/D&gt;&lt;/FQL&gt;&lt;FQL&gt;&lt;Q&gt;180458^P_PRICE_LOW(7/30/14,7/30/14-14D,,,,"PRICE","INTRA")&lt;/Q&gt;&lt;R&gt;1&lt;/R&gt;&lt;C&gt;1&lt;/C&gt;&lt;D xsi:type="xsd:double"&gt;23146.99&lt;/D&gt;&lt;/FQL&gt;&lt;FQL&gt;&lt;Q&gt;180458^P_PRICE_HIGH(7/31/14,7/31/14-14D,,,,"PRICE","INTRA")&lt;/Q&gt;&lt;R&gt;1&lt;/R&gt;&lt;C&gt;1&lt;/C&gt;&lt;D xsi:type="xsd:double"&gt;24912.22&lt;/D&gt;&lt;/FQL&gt;&lt;FQL&gt;&lt;Q&gt;180458^P_PRICE_LOW(7/31/14,7/31/14-14D,,,,"PRICE","INTRA")&lt;/Q&gt;&lt;R&gt;1&lt;/R&gt;&lt;C&gt;1&lt;/C&gt;&lt;D xsi:type="xsd:double"&gt;23146.99&lt;/D&gt;&lt;/FQL&gt;&lt;FQL&gt;&lt;Q&gt;180458^P_PRICE_HIGH(8/01/14,8/01/14-14D,,,,"PRICE","INTRA")&lt;/Q&gt;&lt;R&gt;1&lt;/R&gt;&lt;C&gt;1&lt;/C&gt;&lt;D xsi:type="xsd:double"&gt;24912.22&lt;/D&gt;&lt;/FQL&gt;&lt;FQL&gt;&lt;Q&gt;180458^P_PRICE_LOW(8/01/14,8/01/14-14D,,,,"PRICE","INTRA")&lt;/Q&gt;&lt;R&gt;1&lt;/R&gt;&lt;C&gt;1&lt;/C&gt;&lt;D xsi:type="xsd:double"&gt;23240.61&lt;/D&gt;&lt;/FQL&gt;&lt;FQL&gt;&lt;Q&gt;180458^P_PRICE_HIGH(8/04/14,8/04/14-14D,,,,"PRICE","INTRA")&lt;/Q&gt;&lt;R&gt;1&lt;/R&gt;&lt;C&gt;1&lt;/C&gt;&lt;D xsi:type="xsd:double"&gt;24912.22&lt;/D&gt;&lt;/FQL&gt;&lt;FQL&gt;&lt;Q&gt;180458^P_PRICE_LOW(8/04/14,8/04/14-14D,,,,"PRICE","INTRA")&lt;/Q&gt;&lt;R&gt;1&lt;/R&gt;&lt;C&gt;1&lt;/C&gt;&lt;D xsi:type="xsd:double"&gt;23240.61&lt;/D&gt;&lt;/FQL&gt;&lt;FQL&gt;&lt;Q&gt;180458^P_PRICE_HIGH(8/05/14,8/05/14-14D,,,,"PRICE","INTRA")&lt;/Q&gt;&lt;R&gt;1&lt;/R&gt;&lt;C&gt;1&lt;/C&gt;&lt;D xsi:type="xsd:double"&gt;24912.22&lt;/D&gt;&lt;/FQL&gt;&lt;FQL&gt;&lt;Q&gt;180458^P_PRICE_LOW(8/05/14,8/05/14-14D,,,,"PRICE","INTRA")&lt;/Q&gt;&lt;R&gt;1&lt;/R&gt;&lt;C&gt;1&lt;/C&gt;&lt;D xsi:type="xsd:double"&gt;23240.61&lt;/D&gt;&lt;/FQL&gt;&lt;FQL&gt;&lt;Q&gt;180458^P_PRICE_HIGH(8/06/14,8/06/14-14D,,,,"PRICE","INTRA")&lt;/Q&gt;&lt;R&gt;1&lt;/R&gt;&lt;C&gt;1&lt;/C&gt;&lt;D xsi:type="xsd:double"&gt;24912.22&lt;/D&gt;&lt;/FQL&gt;&lt;FQL&gt;&lt;Q&gt;180458^P_PRICE_LOW(8/06/14,8/06/14-14D,,,,"PRICE","INTRA")&lt;/Q&gt;&lt;R&gt;1&lt;/R&gt;&lt;C&gt;1&lt;/C&gt;&lt;D xsi:type="xsd:double"&gt;23240.61&lt;/D&gt;&lt;/FQL&gt;&lt;FQL&gt;&lt;Q&gt;180458^P_PRICE_HIGH(8/07/14,8/07/14-14D,,,,"PRICE","INTRA")&lt;/Q&gt;&lt;R&gt;1&lt;/R&gt;&lt;C&gt;1&lt;/C&gt;&lt;D xsi:type="xsd:double"&gt;24912.22&lt;/D&gt;&lt;/FQL&gt;&lt;FQL&gt;&lt;Q&gt;180458^P_PRICE_LOW(8/07/14,8/07/14-14D,,,,"PRICE","INTRA")&lt;/Q&gt;&lt;R&gt;1&lt;/R&gt;&lt;C&gt;1&lt;/C&gt;&lt;D xsi:type="xsd:double"&gt;23240.61&lt;/D&gt;&lt;/FQL&gt;&lt;FQL&gt;&lt;Q&gt;180458^P_PRICE_HIGH(8/08/14,8/08/14-14D,,,,"PRICE","INTRA")&lt;/Q&gt;&lt;R&gt;1&lt;/R&gt;&lt;C&gt;1&lt;/C&gt;&lt;D xsi:type="xsd:double"&gt;24912.22&lt;/D&gt;&lt;/FQL&gt;&lt;FQL&gt;&lt;Q&gt;180458^P_PRICE_LOW(8/08/14,8/08/14-14D,,,,"PRICE","INTRA")&lt;/Q&gt;&lt;R&gt;1&lt;/R&gt;&lt;C&gt;1&lt;/C&gt;&lt;D xsi:type="xsd:double"&gt;23372.63&lt;/D&gt;&lt;/FQL&gt;&lt;FQL&gt;&lt;Q&gt;180458^P_PRICE_HIGH(8/11/14,8/11/14-14D,,,,"PRICE","INTRA")&lt;/Q&gt;&lt;R&gt;1&lt;/R&gt;&lt;C&gt;1&lt;/C&gt;&lt;D xsi:type="xsd:double"&gt;24912.22&lt;/D&gt;&lt;/FQL&gt;&lt;FQL&gt;&lt;Q&gt;180458^P_PRICE_LOW(8/11/14,8/11/14-14D,,,,"PRICE","INTRA")&lt;/Q&gt;&lt;R&gt;1&lt;/R&gt;&lt;C&gt;1&lt;/C&gt;&lt;D xsi:type="xsd:double"&gt;23423.34&lt;/D&gt;&lt;/FQL&gt;&lt;FQL&gt;&lt;Q&gt;180458^P_PRICE_HIGH(8/12/14,8/12/14-14D,,,,"PRICE","INTRA")&lt;/Q&gt;&lt;R&gt;1&lt;/R&gt;&lt;C&gt;1&lt;/C&gt;&lt;D xsi:type="xsd:double"&gt;24912.22&lt;/D&gt;&lt;/FQL&gt;&lt;FQL&gt;&lt;Q&gt;180458^P_PRICE_LOW(8/12/14,8/12/14-14D,,,,"PRICE","INTRA")&lt;/Q&gt;&lt;R&gt;1&lt;/R&gt;&lt;C&gt;1&lt;/C&gt;&lt;D xsi:type="xsd:double"&gt;23834.39&lt;/D&gt;&lt;/FQL&gt;&lt;FQL&gt;&lt;Q&gt;180458^P_PRICE_HIGH(8/13/14,8/13/14-14D,,,,"PRICE","INTRA")&lt;/Q&gt;&lt;R&gt;1&lt;/R&gt;&lt;C&gt;1&lt;/C&gt;&lt;D xsi:type="xsd:double"&gt;24912.22&lt;/D&gt;&lt;/FQL&gt;&lt;FQL&gt;&lt;Q&gt;180458^P_PRICE_LOW(8/13/14,8/13/14-14D,,,,"PRICE","INTRA")&lt;/Q&gt;&lt;R&gt;1&lt;/R&gt;&lt;C&gt;1&lt;/C&gt;&lt;D xsi:type="xsd:double"&gt;24005.25&lt;/D&gt;&lt;/FQL&gt;&lt;FQL&gt;&lt;Q&gt;180458^P_PRICE_HIGH(8/14/14,8/14/14-14D,,,,"PRICE","INTRA")&lt;/Q&gt;&lt;R&gt;1&lt;/R&gt;&lt;C&gt;1&lt;/C&gt;&lt;D xsi:type="xsd:double"&gt;24964.42&lt;/D&gt;&lt;/FQL&gt;&lt;FQL&gt;&lt;Q&gt;180458^P_PRICE_LOW(8/14/14,8/14/14-14D,,,,"PRICE","INTRA")&lt;/Q&gt;&lt;R&gt;1&lt;/R&gt;&lt;C&gt;1&lt;/C&gt;&lt;D xsi:type="xsd:double"&gt;24088.99&lt;/D&gt;&lt;/FQL&gt;&lt;FQL&gt;&lt;Q&gt;180458^P_PRICE_HIGH(8/15/14,8/15/14-14D,,,,"PRICE","INTRA")&lt;/Q&gt;&lt;R&gt;1&lt;/R&gt;&lt;C&gt;1&lt;/C&gt;&lt;D xsi:type="xsd:double"&gt;25010.31&lt;/D&gt;&lt;/FQL&gt;&lt;FQL&gt;&lt;Q&gt;180458^P_PRICE_LOW(8/15/14,8/15/14-14D,,,,"PRICE","INTRA")&lt;/Q&gt;&lt;R&gt;1&lt;/R&gt;&lt;C&gt;1&lt;/C&gt;&lt;D xsi:type="xsd:double"&gt;24190.93&lt;/D&gt;&lt;/FQL&gt;&lt;FQL&gt;&lt;Q&gt;180458^P_PRICE_HIGH(8/18/14,8/18/14-14D,,,,"PRICE","INTRA")&lt;/Q&gt;&lt;R&gt;1&lt;/R&gt;&lt;C&gt;1&lt;/C&gt;&lt;D xsi:type="xsd:double"&gt;25010.31&lt;/D&gt;&lt;/FQL&gt;&lt;FQL&gt;&lt;Q&gt;180458^P_PRICE_LOW(8/18/14,8/18/14-14D,,,,"PRICE","INTRA")&lt;/Q&gt;&lt;R&gt;1&lt;/R&gt;&lt;C&gt;1&lt;/C&gt;&lt;D xsi:type="xsd:double"&gt;24190.93&lt;/D&gt;&lt;/FQL&gt;&lt;FQL&gt;&lt;Q&gt;180458^P_PRICE_HIGH(8/19/14,8/19/14-14D,,,,"PRICE","INTRA")&lt;/Q&gt;&lt;R&gt;1&lt;/R&gt;&lt;C&gt;1&lt;/C&gt;&lt;D xsi:type="xsd:double"&gt;25201.21&lt;/D&gt;&lt;/FQL&gt;&lt;FQL&gt;&lt;Q&gt;180458^P_PRICE_LOW(8/19/14,8/19/14-14D,,,,"PRICE","INTRA")&lt;/Q&gt;&lt;R&gt;1&lt;/R&gt;&lt;C&gt;1&lt;/C&gt;&lt;D xsi:type="xsd:double"&gt;24190.93&lt;/D&gt;&lt;/FQL&gt;&lt;FQL&gt;&lt;Q&gt;180458^P_PRICE_HIGH(8/20/14,8/20/14-14D,,,,"PRICE","INTRA")&lt;/Q&gt;&lt;R&gt;1&lt;/R&gt;&lt;C&gt;1&lt;/C&gt;&lt;D xsi:type="xsd:double"&gt;25201.21&lt;/D&gt;&lt;/FQL&gt;&lt;FQL&gt;&lt;Q&gt;180458^P_PRICE_LOW(8/20/14,8/20/14-14D,,,,"PRICE","INTRA")&lt;/Q&gt;&lt;R&gt;1&lt;/R&gt;&lt;C&gt;1&lt;/C&gt;&lt;D xsi:type="xsd:double"&gt;24190.93&lt;/D&gt;&lt;/FQL&gt;&lt;FQL&gt;&lt;Q&gt;180458^P_PRICE_HIGH(8/21/14,8/21/14-14D,,,,"PRICE","INTRA")&lt;/Q&gt;&lt;R&gt;1&lt;/R&gt;&lt;C&gt;1&lt;/C&gt;&lt;D xsi:type="xsd:double"&gt;25201.21&lt;/D&gt;&lt;/FQL&gt;&lt;FQL&gt;&lt;Q&gt;180458^P_PRICE_LOW(8/21/14,8/21/14-14D,,,,"PRICE","INTRA")&lt;/Q&gt;&lt;R&gt;1&lt;/R&gt;&lt;C&gt;1&lt;/C&gt;&lt;D xsi:type="xsd:double"&gt;24190.93&lt;/D&gt;&lt;/FQL&gt;&lt;FQL&gt;&lt;Q&gt;180458^P_PRICE_HIGH(8/22/14,8/22/14-14D,,,,"PRICE","INTRA")&lt;/Q&gt;&lt;R&gt;1&lt;/R&gt;&lt;C&gt;1&lt;/C&gt;&lt;D xsi:type="xsd:double"&gt;25201.21&lt;/D&gt;&lt;/FQL&gt;&lt;FQL&gt;&lt;Q&gt;180458^P_PRICE_LOW(8/22/14,8/22/14-14D,,,,"PRICE","INTRA")&lt;/Q&gt;&lt;R&gt;1&lt;/R&gt;&lt;C&gt;1&lt;/C&gt;&lt;D xsi:type="xsd:double"&gt;24190.93&lt;/D&gt;&lt;/FQL&gt;&lt;FQL&gt;&lt;Q&gt;180458^P_PRICE_HIGH(8/25/14,8/25/14-14D,,,,"PRICE","INTRA")&lt;/Q&gt;&lt;R&gt;1&lt;/R&gt;&lt;C&gt;1&lt;/C&gt;&lt;D xsi:type="xsd:double"&gt;25243.16&lt;/D&gt;&lt;/FQL&gt;&lt;FQL&gt;&lt;Q&gt;180458^P_PRICE_LOW(8/25/14,8/25/14-14D,,,,"PRICE","INTRA")&lt;/Q&gt;&lt;R&gt;1&lt;/R&gt;&lt;C&gt;1&lt;/C&gt;&lt;D xsi:type="xsd:double"&gt;24190.93&lt;/D&gt;&lt;/FQL&gt;&lt;FQL&gt;&lt;Q&gt;180458^P_PRICE_HIGH(8/26/14,8/26/14-14D,,,,"PRICE","INTRA")&lt;/Q&gt;&lt;R&gt;1&lt;/R&gt;&lt;C&gt;1&lt;/C&gt;&lt;D xsi:type="xsd:double"&gt;25243.16&lt;/D&gt;&lt;/FQL&gt;&lt;FQL&gt;&lt;Q&gt;180458^P_PRICE_LOW(8/26/14,8/26/14-14D,,,,"PRICE","INTRA")&lt;/Q&gt;&lt;R&gt;1&lt;/R&gt;&lt;C&gt;1&lt;/C&gt;&lt;D xsi:type="xsd:double"&gt;24190.93&lt;/D&gt;&lt;/FQL&gt;&lt;FQL&gt;&lt;Q&gt;180458^P_PRICE_HIGH(8/27/14,8/27/14-14D,,,,"PRICE","INTRA")&lt;/Q&gt;&lt;R&gt;1&lt;/R&gt;&lt;C&gt;1&lt;/C&gt;&lt;D xsi:type="xsd:double"&gt;25243.16&lt;/D&gt;&lt;/FQL&gt;&lt;FQL&gt;&lt;Q&gt;180458^P_PRICE_LOW(8/27/14,8/27/14-14D,,,,"PRICE","INTRA")&lt;/Q&gt;&lt;R&gt;1&lt;/R&gt;&lt;C&gt;1&lt;/C&gt;&lt;D xsi:type="xsd:double"&gt;24190.93&lt;/D&gt;&lt;/FQL&gt;&lt;FQL&gt;&lt;Q&gt;180458^P_PRICE_HIGH(8/28/14,8/28/14-14D,,,,"PRICE","INTRA")&lt;/Q&gt;&lt;R&gt;1&lt;/R&gt;&lt;C&gt;1&lt;/C&gt;&lt;D xsi:type="xsd:double"&gt;25243.16&lt;/D&gt;&lt;/FQL&gt;&lt;FQL&gt;&lt;Q&gt;180458^P_PRICE_LOW(8/28/14,8/28/14-14D,,,,"PRICE","INTRA")&lt;/Q&gt;&lt;R&gt;1&lt;/R&gt;&lt;C&gt;1&lt;/C&gt;&lt;D xsi:type="xsd:double"&gt;24190.93&lt;/D&gt;&lt;/FQL&gt;&lt;FQL&gt;&lt;Q&gt;180458^P_PRICE_HIGH(8/29/14,8/29/14-14D,,,,"PRICE","INTRA")&lt;/Q&gt;&lt;R&gt;1&lt;/R&gt;&lt;C&gt;1&lt;/C&gt;&lt;D xsi:type="xsd:double"&gt;25243.16&lt;/D&gt;&lt;/FQL&gt;&lt;FQL&gt;&lt;Q&gt;180458^P_PRICE_LOW(8/29/14,8/29/14-14D,,,,"PRICE","INTRA")&lt;/Q&gt;&lt;R&gt;1&lt;/R&gt;&lt;C&gt;1&lt;/C&gt;&lt;D xsi:type="xsd:double"&gt;24491.02&lt;/D&gt;&lt;/FQL&gt;&lt;FQL&gt;&lt;Q&gt;180458^P_PRICE_HIGH(9/01/14,9/01/14-14D,,,,"PRICE","INTRA")&lt;/Q&gt;&lt;R&gt;1&lt;/R&gt;&lt;C&gt;1&lt;/C&gt;&lt;D xsi:type="xsd:double"&gt;25243.16&lt;/D&gt;&lt;/FQL&gt;&lt;FQL&gt;&lt;Q&gt;180458^P_PRICE_LOW(9/01/14,9/01/14-14D,,,,"PRICE","INTRA")&lt;/Q&gt;&lt;R&gt;1&lt;/R&gt;&lt;C&gt;1&lt;/C&gt;&lt;D xsi:type="xsd:double"&gt;24552.42&lt;/D&gt;&lt;/FQL&gt;&lt;FQL&gt;&lt;Q&gt;180458^P_PRICE_HIGH(9/02/14,9/02/14-14D,,,,"PRICE","INTRA")&lt;/Q&gt;&lt;R&gt;1&lt;/R&gt;&lt;C&gt;1&lt;/C&gt;&lt;D xsi:type="xsd:double"&gt;25243.16&lt;/D&gt;&lt;/FQL&gt;&lt;FQL&gt;&lt;Q&gt;180458^P_PRICE_LOW(9/02/14,9/02/14-14D,,,,"PRICE","INTRA")&lt;/Q&gt;&lt;R&gt;1&lt;/R&gt;&lt;C&gt;1&lt;/C&gt;&lt;D xsi:type="xsd:double"&gt;24576.23&lt;/D&gt;&lt;/FQL&gt;&lt;FQL&gt;&lt;Q&gt;180458^P_PRICE_HIGH(9/03/14,9/03/14-14D,,,,"PRICE","INTRA")&lt;/Q&gt;&lt;R&gt;1&lt;/R&gt;&lt;C&gt;1&lt;/C&gt;&lt;D xsi:type="xsd:double"&gt;25325.16&lt;/D&gt;&lt;/FQL&gt;&lt;FQL&gt;&lt;Q&gt;180458^P_PRICE_LOW(9/03/14,9/03/14-14D,,,,"PRICE","INTRA")&lt;/Q&gt;&lt;R&gt;1&lt;/R&gt;&lt;C&gt;1&lt;/C&gt;&lt;D xsi:type="xsd:double"&gt;24576.23&lt;/D&gt;&lt;/FQL&gt;&lt;FQL&gt;&lt;Q&gt;180458^P_PRICE_HIGH(9/04/14,9/04/14-14D,,,,"PRICE","INTRA")&lt;/Q&gt;&lt;R&gt;1&lt;/R&gt;&lt;C&gt;1&lt;/C&gt;&lt;D xsi:type="xsd:double"&gt;25362.98&lt;/D&gt;&lt;/FQL&gt;&lt;FQL&gt;&lt;Q&gt;180458^P_PRICE_LOW(9/04/14,9/04/14-14D,,,,"PRICE","INTRA")&lt;/Q&gt;&lt;R&gt;1&lt;/R&gt;&lt;C&gt;1&lt;/C&gt;&lt;D xsi:type="xsd:double"&gt;24576.23&lt;/D&gt;&lt;/FQL&gt;&lt;FQL&gt;&lt;Q&gt;180458^P_PRICE_HIGH(9/05/14,9/05/14-14D,,,,"PRICE","INTRA")&lt;/Q&gt;&lt;R&gt;1&lt;/R&gt;&lt;C&gt;1&lt;/C&gt;&lt;D xsi:type="xsd:double"&gt;25362.98&lt;/D&gt;&lt;/FQL&gt;&lt;FQL&gt;&lt;Q&gt;180458^P_PRICE_LOW(9/05/14,9/05/14-14D,,,,"PRICE","INTRA")&lt;/Q&gt;&lt;R&gt;1&lt;/R&gt;&lt;C&gt;1&lt;/C&gt;&lt;D xsi:type="xsd:double"&gt;24576.23&lt;/D&gt;&lt;/FQL&gt;&lt;FQL&gt;&lt;Q&gt;180458^P_PRICE_HIGH(9/08/14,9/08/14-14D,,,,"PRICE","INTRA")&lt;/Q&gt;&lt;R&gt;1&lt;/R&gt;&lt;C&gt;1&lt;/C&gt;&lt;D xsi:type="xsd:double"&gt;25362.98&lt;/D&gt;&lt;/FQL&gt;&lt;FQL&gt;&lt;Q&gt;180458^P_PRICE_LOW(9/08/14,9/08/14-14D,,,,"PRICE","INTRA")&lt;/Q&gt;&lt;R&gt;1&lt;/R&gt;&lt;C&gt;1&lt;/C&gt;&lt;D xsi:type="xsd:double"&gt;24576.23&lt;/D&gt;&lt;/FQL&gt;&lt;FQL&gt;&lt;Q&gt;180458^P_PRICE_HIGH(9/10/14,9/10/14-14D,,,,"PRICE","INTRA")&lt;/Q&gt;&lt;R&gt;1&lt;/R&gt;&lt;C&gt;1&lt;/C&gt;&lt;D xsi:type="xsd:double"&gt;25362.98&lt;/D&gt;&lt;/FQL&gt;&lt;FQL&gt;&lt;Q&gt;180458^P_PRICE_LOW(9/10/14,9/10/14-14D,,,,"PRICE","INTRA")&lt;/Q&gt;&lt;R&gt;1&lt;/R&gt;&lt;C&gt;1&lt;/C&gt;&lt;D xsi:type="xsd:double"&gt;24576.23&lt;/D&gt;&lt;/FQL&gt;&lt;FQL&gt;&lt;Q&gt;180458^P_PRICE_HIGH(9/11/14,9/11/14-14D,,,,"PRICE","INTRA")&lt;/Q&gt;&lt;R&gt;1&lt;/R&gt;&lt;C&gt;1&lt;/C&gt;&lt;D xsi:type="xsd:double"&gt;25362.98&lt;/D&gt;&lt;/FQL&gt;&lt;FQL&gt;&lt;Q&gt;180458^P_PRICE_LOW(9/11/14,9/11/14-14D,,,,"PRICE","INTRA")&lt;/Q&gt;&lt;R&gt;1&lt;/R&gt;&lt;C&gt;1&lt;/C&gt;&lt;D xsi:type="xsd:double"&gt;24576.23&lt;/D&gt;&lt;/FQL&gt;&lt;FQL&gt;&lt;Q&gt;180458^P_PRICE_HIGH(9/12/14,9/12/14-14D,,,,"PRICE","INTRA")&lt;/Q&gt;&lt;R&gt;1&lt;/R&gt;&lt;C&gt;1&lt;/C&gt;&lt;D xsi:type="xsd:double"&gt;25362.98&lt;/D&gt;&lt;/FQL&gt;&lt;FQL&gt;&lt;Q&gt;180458^P_PRICE_LOW(9/12/14,9/12/14-14D,,,,"PRICE","INTRA")&lt;/Q&gt;&lt;R&gt;1&lt;/R&gt;&lt;C&gt;1&lt;/C&gt;&lt;D xsi:type="xsd:double"&gt;24487.94&lt;/D&gt;&lt;/FQL&gt;&lt;FQL&gt;&lt;Q&gt;180458^P_PRICE_HIGH(9/15/14,9/15/14-14D,,,,"PRICE","INTRA")&lt;/Q&gt;&lt;R&gt;1&lt;/R&gt;&lt;C&gt;1&lt;/C&gt;&lt;D xsi:type="xsd:double"&gt;25362.98&lt;/D&gt;&lt;/FQL&gt;&lt;FQL&gt;&lt;Q&gt;180458^P_PRICE_LOW(9/15/14,9/15/14-14D,,,,"PRICE","INTRA")&lt;/Q&gt;&lt;R&gt;1&lt;/R&gt;&lt;C&gt;1&lt;/C&gt;&lt;D xsi:type="xsd:double"&gt;24300.57&lt;/D&gt;&lt;/FQL&gt;&lt;FQL&gt;&lt;Q&gt;180458^P_PRICE_HIGH(9/16/14,9/16/14-14D,,,,"PRICE","INTRA")&lt;/Q&gt;&lt;R&gt;1&lt;/R&gt;&lt;C&gt;1&lt;/C&gt;&lt;D xsi:type="xsd:double"&gt;25362.98&lt;/D&gt;&lt;/FQL&gt;&lt;FQL&gt;&lt;Q&gt;180458^P_PRICE_LOW(9/16/14,9/16/14-14D,,,,"PRICE","INTRA")&lt;/Q&gt;&lt;R&gt;1&lt;/R&gt;&lt;C&gt;1&lt;/C&gt;&lt;D xsi:type="xsd:double"&gt;24117.6&lt;/D&gt;&lt;/FQL&gt;&lt;FQL&gt;&lt;Q&gt;180458^P_PRICE_HIGH(9/17/14,9/17/14-14D,,,,"PRICE","INTRA")&lt;/Q&gt;&lt;R&gt;1&lt;/R&gt;&lt;C&gt;1&lt;/C&gt;&lt;D xsi:type="xsd:double"&gt;25362.98&lt;/D&gt;&lt;/FQL&gt;&lt;FQL&gt;&lt;Q&gt;180458^P_PRICE_LOW(9/17/14,9/17/14-14D,,,,"PRICE","INTRA")&lt;/Q&gt;&lt;R&gt;1&lt;/R&gt;&lt;C&gt;1&lt;/C&gt;&lt;D xsi:type="xsd:double"&gt;24117.6&lt;/D&gt;&lt;/FQL&gt;&lt;FQL&gt;&lt;Q&gt;180458^P_PRICE_HIGH(9/18/14,9/18/14-14D,,,,"PRICE","INTRA")&lt;/Q&gt;&lt;R&gt;1&lt;/R&gt;&lt;C&gt;1&lt;/C&gt;&lt;D xsi:type="xsd:double"&gt;25362.98&lt;/D&gt;&lt;/FQL&gt;&lt;FQL&gt;&lt;Q&gt;180458^P_PRICE_LOW(9/18/14,9/18/14-14D,,,,"PRICE","INTRA")&lt;/Q&gt;&lt;R&gt;1&lt;/R&gt;&lt;C&gt;1&lt;/C&gt;&lt;D xsi:type="xsd:double"&gt;24103.53&lt;/D&gt;&lt;/FQL&gt;&lt;FQL&gt;&lt;Q&gt;180458^P_PRICE_HIGH(9/19/14,9/19/14-14D,,,,"PRICE","INTRA")&lt;/Q&gt;&lt;R&gt;1&lt;/R&gt;&lt;C&gt;1&lt;/C&gt;&lt;D xsi:type="xsd:double"&gt;25362.98&lt;/D&gt;&lt;/FQL&gt;&lt;FQL&gt;&lt;Q&gt;180458^P_PRICE_LOW(9/19/14,9/19/14-14D,,,,"PRICE","INTRA")&lt;/Q&gt;&lt;R&gt;1&lt;/R&gt;&lt;C&gt;1&lt;/C&gt;&lt;D xsi:type="xsd:double"&gt;24103.53&lt;/D&gt;&lt;/FQL&gt;&lt;FQL&gt;&lt;Q&gt;180458^P_PRICE_HIGH(9/22/14,9/22/14-14D,,,,"PRICE","INTRA")&lt;/Q&gt;&lt;R&gt;1&lt;/R&gt;&lt;C&gt;1&lt;/C&gt;&lt;D xsi:type="xsd:double"&gt;25362.98&lt;/D&gt;&lt;/FQL&gt;&lt;FQL&gt;&lt;Q&gt;180458^P_PRICE_LOW(9/22/14,9/22/14-14D,,,,"PRICE","INTRA")&lt;/Q&gt;&lt;R&gt;1&lt;/R&gt;&lt;C&gt;1&lt;/C&gt;&lt;D xsi:type="xsd:double"&gt;23949.29&lt;/D&gt;&lt;/FQL&gt;&lt;FQL&gt;&lt;Q&gt;180458^P_PRICE_HIGH(9/23/14,9/23/14-14D,,,,"PRICE","INTRA")&lt;/Q&gt;&lt;R&gt;1&lt;/R&gt;&lt;C&gt;1&lt;/C&gt;&lt;D xsi:type="xsd:double"&gt;25362.98&lt;/D&gt;&lt;/FQL&gt;&lt;FQL&gt;&lt;Q&gt;180458^P_PRICE_LOW(9/23/14,9/23/14-14D,,,,"PRICE","INTRA")&lt;/Q&gt;&lt;R&gt;1&lt;/R&gt;&lt;C&gt;1&lt;/C&gt;&lt;D xsi:type="xsd:double"&gt;23825.96&lt;/D&gt;&lt;/FQL&gt;&lt;FQL&gt;&lt;Q&gt;180458^P_PRICE_HIGH(9/24/14,9/24/14-14D,,,,"PRICE","INTRA")&lt;/Q&gt;&lt;R&gt;1&lt;/R&gt;&lt;C&gt;1&lt;/C&gt;&lt;D xsi:type="xsd:double"&gt;25362.98&lt;/D&gt;&lt;/FQL&gt;&lt;FQL&gt;&lt;Q&gt;180458^P_PRICE_LOW(9/24/14,9/24/14-14D,,,,"PRICE","INTRA")&lt;/Q&gt;&lt;R&gt;1&lt;/R&gt;&lt;C&gt;1&lt;/C&gt;&lt;D xsi:type="xsd:double"&gt;23788.98&lt;/D&gt;&lt;/FQL&gt;&lt;FQL&gt;&lt;Q&gt;180458^P_PRICE_HIGH(9/25/14,9/25/14-14D,,,,"PRICE","INTRA")&lt;/Q&gt;&lt;R&gt;1&lt;/R&gt;&lt;C&gt;1&lt;/C&gt;&lt;D xsi:type="xsd:double"&gt;25362.98&lt;/D&gt;&lt;/FQL&gt;&lt;FQL&gt;&lt;Q&gt;180458^P_PRICE_LOW(9/25/14,9/25/14-14D,,,,"PRICE","INTRA")&lt;/Q&gt;&lt;R&gt;1&lt;/R&gt;&lt;C&gt;1&lt;/C&gt;&lt;D xsi:type="xsd:double"&gt;23754.33&lt;/D&gt;&lt;/FQL&gt;&lt;FQL&gt;&lt;Q&gt;180458^P_PRICE_HIGH(9/26/14,9/26/14-14D,,,,"PRICE","INTRA")&lt;/Q&gt;&lt;R&gt;1&lt;/R&gt;&lt;C&gt;1&lt;/C&gt;&lt;D xsi:type="xsd:double"&gt;25356.56&lt;/D&gt;&lt;/FQL&gt;&lt;FQL&gt;&lt;Q&gt;180458^P_PRICE_LOW(9/26/14,9/26/14-14D,,,,"PRICE","INTRA")&lt;/Q&gt;&lt;R&gt;1&lt;/R&gt;&lt;C&gt;1&lt;/C&gt;&lt;D xsi:type="xsd:double"&gt;23555.62&lt;/D&gt;&lt;/FQL&gt;&lt;FQL&gt;&lt;Q&gt;180458^P_PRICE_HIGH(9/29/14,9/29/14-14D,,,,"PRICE","INTRA")&lt;/Q&gt;&lt;R&gt;1&lt;/R&gt;&lt;C&gt;1&lt;/C&gt;&lt;D xsi:type="xsd:double"&gt;25293.09&lt;/D&gt;&lt;/FQL&gt;&lt;FQL&gt;&lt;Q&gt;180458^P_PRICE_LOW(9/29/14,9/29/14-14D,,,,"PRICE","INTRA")&lt;/Q&gt;&lt;R&gt;1&lt;/R&gt;&lt;C&gt;1&lt;/C&gt;&lt;D xsi:type="xsd:double"&gt;23095.78&lt;/D&gt;&lt;/FQL&gt;&lt;FQL&gt;&lt;Q&gt;180458^P_PRICE_HIGH(9/30/14,9/30/14-14D,,,,"PRICE","INTRA")&lt;/Q&gt;&lt;R&gt;1&lt;/R&gt;&lt;C&gt;1&lt;/C&gt;&lt;D xsi:type="xsd:double"&gt;24969.39&lt;/D&gt;&lt;/FQL&gt;&lt;FQL&gt;&lt;Q&gt;180458^P_PRICE_LOW(9/30/14,9/30/14-14D,,,,"PRICE","INTRA")&lt;/Q&gt;&lt;R&gt;1&lt;/R&gt;&lt;C&gt;1&lt;/C&gt;&lt;D xsi:type="xsd:double"&gt;22855.04&lt;/D&gt;&lt;/FQL&gt;&lt;FQL&gt;&lt;Q&gt;180458^P_PRICE_HIGH(10/03/14,10/03/14-14D,,,,"PRICE","INTRA")&lt;/Q&gt;&lt;R&gt;1&lt;/R&gt;&lt;C&gt;1&lt;/C&gt;&lt;D xsi:type="xsd:double"&gt;24782.95&lt;/D&gt;&lt;/FQL&gt;&lt;FQL&gt;&lt;Q&gt;180458^P_PRICE_LOW(10/03/14,10/03/14-14D,,,,"PRICE","INTRA")&lt;/Q&gt;&lt;R&gt;1&lt;/R&gt;&lt;C&gt;1&lt;/C&gt;&lt;D xsi:type="xsd:double"&gt;22565.6&lt;/D&gt;&lt;/FQL&gt;&lt;FQL&gt;&lt;Q&gt;180458^P_PRICE_HIGH(10/06/14,10/06/14-14D,,,,"PRICE","INTRA")&lt;/Q&gt;&lt;R&gt;1&lt;/R&gt;&lt;C&gt;1&lt;/C&gt;&lt;D xsi:type="xsd:double"&gt;24701.43&lt;/D&gt;&lt;/FQL&gt;&lt;FQL&gt;&lt;Q&gt;180458^P_PRICE_LOW(10/06/14,10/06/14-14D,,,,"PRICE","INTRA")&lt;/Q&gt;&lt;R&gt;1&lt;/R&gt;&lt;C&gt;1&lt;/C&gt;&lt;D xsi:type="xsd:double"&gt;22565.6&lt;/D&gt;&lt;/FQL&gt;&lt;FQL&gt;&lt;Q&gt;180458^P_PRICE_HIGH(10/07/14,10/07/14-14D,,,,"PRICE","INTRA")&lt;/Q&gt;&lt;R&gt;1&lt;/R&gt;&lt;C&gt;1&lt;/C&gt;&lt;D xsi:type="xsd:double"&gt;24471.8&lt;/D&gt;&lt;/FQL&gt;&lt;FQL&gt;&lt;Q&gt;180458^P_PRICE_LOW(10/07/14,10/07/14-14D,,,,"PRICE","INTRA")&lt;/Q&gt;&lt;R&gt;1&lt;/R&gt;&lt;C&gt;1&lt;/C&gt;&lt;D xsi:type="xsd:double"&gt;22565.6&lt;/D&gt;&lt;/FQL&gt;&lt;FQL&gt;&lt;Q&gt;180458^P_PRICE_HIGH(10/08/14,10/08/14-14D,,,,"PRICE","INTRA")&lt;/Q&gt;&lt;R&gt;1&lt;/R&gt;&lt;C&gt;1&lt;/C&gt;&lt;D xsi:type="xsd:double"&gt;24470.26&lt;/D&gt;&lt;/FQL&gt;&lt;FQL&gt;&lt;Q&gt;180458^P_PRICE_LOW(10/08/14,10/08/14-14D,,,,"PRICE","INTRA")&lt;/Q&gt;&lt;R&gt;1&lt;/R&gt;&lt;C&gt;1&lt;/C&gt;&lt;D xsi:type="xsd:double"&gt;22565.6&lt;/D&gt;&lt;/FQL&gt;&lt;FQL&gt;&lt;Q&gt;180458^P_PRICE_HIGH(10/09/14,10/09/14-14D,,,,"PRICE","INTRA")&lt;/Q&gt;&lt;R&gt;1&lt;/R&gt;&lt;C&gt;1&lt;/C&gt;&lt;D xsi:type="xsd:double"&gt;24470.26&lt;/D&gt;&lt;/FQL&gt;&lt;FQL&gt;&lt;Q&gt;180458^P_PRICE_LOW(10/09/14,10/09/14-14D,,,,"PRICE","INTRA")&lt;/Q&gt;&lt;R&gt;1&lt;/R&gt;&lt;C&gt;1&lt;/C&gt;&lt;D xsi:type="xsd:double"&gt;22565.6&lt;/D&gt;&lt;/FQL&gt;&lt;FQL&gt;&lt;Q&gt;180458^P_PRICE_HIGH(10/10/14,10/10/14-14D,,,,"PRICE","INTRA")&lt;/Q&gt;&lt;R&gt;1&lt;/R&gt;&lt;C&gt;1&lt;/C&gt;&lt;D xsi:type="xsd:double"&gt;24419.85&lt;/D&gt;&lt;/FQL&gt;&lt;FQL&gt;&lt;Q&gt;180458^P_PRICE_LOW(10/10/14,10/10/14-14D,,,,"PRICE","INTRA")&lt;/Q&gt;&lt;R&gt;1&lt;/R&gt;&lt;C&gt;1&lt;/C&gt;&lt;D xsi:type="xsd:double"&gt;22565.6&lt;/D&gt;&lt;/FQL&gt;&lt;FQL&gt;&lt;Q&gt;180458^P_PRICE_HIGH(10/13/14,10/13/14-14D,,,,"PRICE","INTRA")&lt;/Q&gt;&lt;R&gt;1&lt;/R&gt;&lt;C&gt;1&lt;/C&gt;&lt;D xsi:type="xsd:double"&gt;24419.85&lt;/D&gt;&lt;/FQL&gt;&lt;FQL&gt;&lt;Q&gt;180458^P_PRICE_LOW(10/13/14,10/13/14-14D,,,,"PRICE","INTRA")&lt;/Q&gt;&lt;R&gt;1&lt;/R&gt;&lt;C&gt;1&lt;/C&gt;&lt;D xsi:type="xsd:double"&gt;22565.6&lt;/D&gt;&lt;/FQL&gt;&lt;FQL&gt;&lt;Q&gt;180458^P_PRICE_HIGH(10/14/14,10/14/14-14D,,,,"PRICE","INTRA")&lt;/Q&gt;&lt;R&gt;1&lt;/R&gt;&lt;C&gt;1&lt;/C&gt;&lt;D xsi:type="xsd:double"&gt;24082.62&lt;/D&gt;&lt;/FQL&gt;&lt;FQL&gt;&lt;Q&gt;180458^P_PRICE_LOW(10/14/14,10/14/14-14D,,,,"PRICE","INTRA")&lt;/Q&gt;&lt;R&gt;1&lt;/R&gt;&lt;C&gt;1&lt;/C&gt;&lt;D xsi:type="xsd:double"&gt;22565.6&lt;/D&gt;&lt;/FQL&gt;&lt;FQL&gt;&lt;Q&gt;180458^P_PRICE_HIGH(10/15/14,10/15/14-14D,,,,"PRICE","INTRA")&lt;/Q&gt;&lt;R&gt;1&lt;/R&gt;&lt;C&gt;1&lt;/C&gt;&lt;D xsi:type="xsd:double"&gt;24058.02&lt;/D&gt;&lt;/FQL&gt;&lt;FQL&gt;&lt;Q&gt;180458^P_PRICE_LOW(10/15/14,10/15/14-14D,,,,"PRICE","INTRA")&lt;/Q&gt;&lt;R&gt;1&lt;/R&gt;&lt;C&gt;1&lt;/C&gt;&lt;D xsi:type="xsd:double"&gt;22565.6&lt;/D&gt;&lt;/FQL&gt;&lt;FQL&gt;&lt;Q&gt;180458^P_PRICE_HIGH(10/16/14,10/16/14-14D,,,,"PRICE","INTRA")&lt;/Q&gt;&lt;R&gt;1&lt;/R&gt;&lt;C&gt;1&lt;/C&gt;&lt;D xsi:type="xsd:double"&gt;24058.02&lt;/D&gt;&lt;/FQL&gt;&lt;FQL&gt;&lt;Q&gt;180458^P_PRICE_LOW(10/16/14,10/16/14-14D,,,,"PRICE","INTRA")&lt;/Q&gt;&lt;R&gt;1&lt;/R&gt;&lt;C&gt;1&lt;/C&gt;&lt;D xsi:type="xsd:double"&gt;22565.6&lt;/D&gt;&lt;/FQL&gt;&lt;FQL&gt;&lt;Q&gt;180458^P_PRICE_HIGH(10/17/14,10/17/14-14D,,,,"PRICE","INTRA")&lt;/Q&gt;&lt;R&gt;1&lt;/R&gt;&lt;C&gt;1&lt;/C&gt;&lt;D xsi:type="xsd:double"&gt;24058.02&lt;/D&gt;&lt;/FQL&gt;&lt;FQL&gt;&lt;Q&gt;180458^P_PRICE_LOW(10/17/14,10/17/14-14D,,,,"PRICE","INTRA")&lt;/Q&gt;&lt;R&gt;1&lt;/R&gt;&lt;C&gt;1&lt;/C&gt;&lt;D xsi:type="xsd:double"&gt;22565.6&lt;/D&gt;&lt;/FQL&gt;&lt;FQL&gt;&lt;Q&gt;180458^P_PRICE_HIGH(10/20/14,10/20/14-14D,,,,"PRICE","INTRA")&lt;/Q&gt;&lt;R&gt;1&lt;/R&gt;&lt;C&gt;1&lt;/C&gt;&lt;D xsi:type="xsd:double"&gt;23717.08&lt;/D&gt;&lt;/FQL&gt;&lt;FQL&gt;&lt;Q&gt;180458^P_PRICE_LOW(10/20/14,10/20/14-14D,,,,"PRICE","INTRA")&lt;/Q&gt;&lt;R&gt;1&lt;/R&gt;&lt;C&gt;1&lt;/C&gt;&lt;D xsi:type="xsd:double"&gt;22565.6&lt;/D&gt;&lt;/FQL&gt;&lt;FQL&gt;&lt;Q&gt;180458^P_PRICE_HIGH(10/21/14,10/21/14-14D,,,,"PRICE","INTRA")&lt;/Q&gt;&lt;R&gt;1&lt;/R&gt;&lt;C&gt;1&lt;/C&gt;&lt;D xsi:type="xsd:double"&gt;23581.35&lt;/D&gt;&lt;/FQL&gt;&lt;FQL&gt;&lt;Q&gt;180458^P_PRICE_LOW(10/21/14,10/21/14-14D,,,,"PRICE","INTRA")&lt;/Q&gt;&lt;R&gt;1&lt;/R&gt;&lt;C&gt;1&lt;/C&gt;&lt;D xsi:type="xsd:double"&gt;22565.6&lt;/D&gt;&lt;/FQL&gt;&lt;FQL&gt;&lt;Q&gt;180458^P_PRICE_HIGH(10/22/14,10/22/14-14D,,,,"PRICE","INTRA")&lt;/Q&gt;&lt;R&gt;1&lt;/R&gt;&lt;C&gt;1&lt;/C&gt;&lt;D xsi:type="xsd:double"&gt;23581.35&lt;/D&gt;&lt;/FQL&gt;&lt;FQL&gt;&lt;Q&gt;180458^P_PRICE_LOW(10/22/14,10/22/14-14D,,,,"PRICE","INTRA")&lt;/Q&gt;&lt;R&gt;1&lt;/R&gt;&lt;C&gt;1&lt;/C&gt;&lt;D xsi:type="xsd:double"&gt;22565.6&lt;/D&gt;&lt;/FQL&gt;&lt;FQL&gt;&lt;Q&gt;180458^P_PRICE_HIGH(10/23/14,10/23/14-14D,,,,"PRICE","INTRA")&lt;/Q&gt;&lt;R&gt;1&lt;/R&gt;&lt;C&gt;1&lt;/C&gt;&lt;D xsi:type="xsd:double"&gt;23581.35&lt;/D&gt;&lt;/FQL&gt;&lt;FQL&gt;&lt;Q&gt;180458^P_PRICE_LOW(10/23/14,10/23/14-14D,,,,"PRICE","INTRA")&lt;/Q&gt;&lt;R&gt;1&lt;/R&gt;&lt;C&gt;1&lt;/C&gt;&lt;D xsi:type="xsd:double"&gt;22565.6&lt;/D&gt;&lt;/FQL&gt;&lt;FQL&gt;&lt;Q&gt;180458^P_PRICE_HIGH(10/24/14,10/24/14-14D,,,,"PRICE","INTRA")&lt;/Q&gt;&lt;R&gt;1&lt;/R&gt;&lt;C&gt;1&lt;/C&gt;&lt;D xsi:type="xsd:double"&gt;23581.35&lt;/D&gt;&lt;/FQL&gt;&lt;FQL&gt;&lt;Q&gt;180458^P_PRICE_LOW(10/24/14,10/24/14-14D,,,,"PRICE","INTRA")&lt;/Q&gt;&lt;R&gt;1&lt;/R&gt;&lt;C&gt;1&lt;/C&gt;&lt;D xsi:type="xsd:double"&gt;22868.02&lt;/D&gt;&lt;/FQL&gt;&lt;FQL&gt;&lt;Q&gt;180458^P_PRICE_HIGH(10/27/14,10/27/14-14D,,,,"PRICE","INTRA")&lt;/Q&gt;&lt;R&gt;1&lt;/R&gt;&lt;C&gt;1&lt;/C&gt;&lt;D xsi:type="xsd:double"&gt;23581.35&lt;/D&gt;&lt;/FQL&gt;&lt;FQL&gt;&lt;Q&gt;180458^P_PRICE_LOW(10/27/14,10/27/14-14D,,,,"PRICE","INTRA")&lt;/Q&gt;&lt;R&gt;1&lt;/R&gt;&lt;C&gt;1&lt;/C&gt;&lt;D xsi:type="xsd:double"&gt;22868.02&lt;/D&gt;&lt;/FQL&gt;&lt;FQL&gt;&lt;Q&gt;180458^P_PRICE_HIGH(10/28/14,10/28/14-14D,,,,"PRICE","INTRA")&lt;/Q&gt;&lt;R&gt;1&lt;/R&gt;&lt;C&gt;1&lt;/C&gt;&lt;D xsi:type="xsd:double"&gt;23581.35&lt;/D&gt;&lt;/FQL&gt;&lt;FQL&gt;&lt;Q&gt;180458^P_PRICE_LOW(10/28/14,10/28/14-14D,,,,"PRICE","INTRA")&lt;/Q&gt;&lt;R&gt;1&lt;/R&gt;&lt;C&gt;1&lt;/C&gt;&lt;D xsi:type="xsd:double"&gt;22868.02&lt;/D&gt;&lt;/FQL&gt;&lt;FQL&gt;&lt;Q&gt;180458^P_PRICE_HIGH(10/29/14,10/29/14-14D,,,,"PRICE","INTRA")&lt;/Q&gt;&lt;R&gt;1&lt;/R&gt;&lt;C&gt;1&lt;/C&gt;&lt;D xsi:type="xsd:double"&gt;23855.67&lt;/D&gt;&lt;/FQL&gt;&lt;FQL&gt;&lt;Q&gt;180458^P_PRICE_LOW(10/29/14,10/29/14-14D,,,,"PRICE","INTRA")&lt;/Q&gt;&lt;R&gt;1&lt;/R&gt;&lt;C&gt;1&lt;/C&gt;&lt;D xsi:type="xsd:double"&gt;22868.02&lt;/D&gt;&lt;/FQL&gt;&lt;FQL&gt;&lt;Q&gt;180458^P_PRICE_HIGH(10/30/14,10/30/14-14D,,,,"PRICE","INTRA")&lt;/Q&gt;&lt;R&gt;1&lt;/R&gt;&lt;C&gt;1&lt;/C&gt;&lt;D xsi:type="xsd:double"&gt;23855.67&lt;/D&gt;&lt;/FQL&gt;&lt;FQL&gt;&lt;Q&gt;180458^P_PRICE_LOW(10/30/14,10/30/14-14D,,,,"PRICE","INTRA")&lt;/Q&gt;&lt;R&gt;1&lt;/R&gt;&lt;C&gt;1&lt;/C&gt;&lt;D xsi:type="xsd:double"&gt;22868.02&lt;/D&gt;&lt;/FQL&gt;&lt;FQL&gt;&lt;Q&gt;180458^P_PRICE_HIGH(10/31/14,10/31/14-14D,,,,"PRICE","INTRA")&lt;/Q&gt;&lt;R&gt;1&lt;/R&gt;&lt;C&gt;1&lt;/C&gt;&lt;D xsi:type="xsd:double"&gt;24046.4&lt;/D&gt;&lt;/FQL&gt;&lt;FQL&gt;&lt;Q&gt;180458^P_PRICE_LOW(10/31/14,10/31/14-14D,,,,"PRICE","INTRA")&lt;/Q&gt;&lt;R&gt;1&lt;/R&gt;&lt;C&gt;1&lt;/C&gt;&lt;D xsi:type="xsd:double"&gt;22868.02&lt;/D&gt;&lt;/FQL&gt;&lt;FQL&gt;&lt;Q&gt;180458^P_PRICE_HIGH(11/03/14,11/03/14-14D,,,,"PRICE","INTRA")&lt;/Q&gt;&lt;R&gt;1&lt;/R&gt;&lt;C&gt;1&lt;/C&gt;&lt;D xsi:type="xsd:double"&gt;24133.45&lt;/D&gt;&lt;/FQL&gt;&lt;FQL&gt;&lt;Q&gt;180458^P_PRICE_LOW(11/03/14,11/03/14-14D,,,,"PRICE","INTRA")&lt;/Q&gt;&lt;R&gt;1&lt;/R&gt;&lt;C&gt;1&lt;/C&gt;&lt;D xsi:type="xsd:double"&gt;22868.02&lt;/D&gt;&lt;/FQL&gt;&lt;FQL&gt;&lt;Q&gt;180458^P_PRICE_HIGH(11/04/14,11/04/14-14D,,,,"PRICE","INTRA")&lt;/Q&gt;&lt;R&gt;1&lt;/R&gt;&lt;C&gt;1&lt;/C&gt;&lt;D xsi:type="xsd:double"&gt;24133.45&lt;/D&gt;&lt;/FQL&gt;&lt;FQL&gt;&lt;Q&gt;180458^P_PRICE_LOW(11/04/14,11/04/14-14D,,,,"PRICE","INTRA")&lt;/Q&gt;&lt;R&gt;1&lt;/R&gt;&lt;C&gt;1&lt;/C&gt;&lt;D xsi:type="xsd:double"&gt;22868.02&lt;/D&gt;&lt;/FQL&gt;&lt;FQL&gt;&lt;Q&gt;180458^P_PRICE_HIGH(11/05/14,11/05/14-14D,,,,"PRICE","INTRA")&lt;/Q&gt;&lt;R&gt;1&lt;/R&gt;&lt;C&gt;1&lt;/C&gt;&lt;D xsi:type="xsd:double"&gt;24133.45&lt;/D&gt;&lt;/FQL&gt;&lt;FQL&gt;&lt;Q&gt;180458^P_PRICE_LOW(11/05/14,11/05/14-14D,,,,"PRICE","INTRA")&lt;/Q&gt;&lt;R&gt;1&lt;/R&gt;&lt;C&gt;1&lt;/C&gt;&lt;D xsi:type="xsd:double"&gt;22868.02&lt;/D&gt;&lt;/FQL&gt;&lt;FQL&gt;&lt;Q&gt;180458^P_PRICE_HIGH(11/06/14,11/06/14-14D,,,,"PRICE","INTRA")&lt;/Q&gt;&lt;R&gt;1&lt;/R&gt;&lt;C&gt;1&lt;/C&gt;&lt;D xsi:type="xsd:double"&gt;24133.45&lt;/D&gt;&lt;/FQL&gt;&lt;FQL&gt;&lt;Q&gt;180458^P_PRICE_LOW(11/06/14,11/06/14-14D,,,,"PRICE","INTRA")&lt;/Q&gt;&lt;R&gt;1&lt;/R&gt;&lt;C&gt;1&lt;/C&gt;&lt;D xsi:type="xsd:double"&gt;22888.76&lt;/D&gt;&lt;/FQL&gt;&lt;FQL&gt;&lt;Q&gt;180458^P_PRICE_HIGH(11/07/14,11/07/14-14D,,,,"PRICE","INTRA")&lt;/Q&gt;&lt;R&gt;1&lt;/R&gt;&lt;C&gt;1&lt;/C&gt;&lt;D xsi:type="xsd:double"&gt;24133.45&lt;/D&gt;&lt;/FQL&gt;&lt;FQL&gt;&lt;Q&gt;180458^P_PRICE_LOW(11/07/14,11/07/14-14D,,,,"PRICE","INTRA")&lt;/Q&gt;&lt;R&gt;1&lt;/R&gt;&lt;C&gt;1&lt;/C&gt;&lt;D xsi:type="xsd:double"&gt;22964.92&lt;/D&gt;&lt;/FQL&gt;&lt;FQL&gt;&lt;Q&gt;180458^P_PRICE_HIGH(11/10/14,11/10/14-14D,,,,"PRICE","INTRA")&lt;/Q&gt;&lt;R&gt;1&lt;/R&gt;&lt;C&gt;1&lt;/C&gt;&lt;D xsi:type="xsd:double"&gt;24133.45&lt;/D&gt;&lt;/FQL&gt;&lt;FQL&gt;&lt;Q&gt;180458^P_PRICE_LOW(11/10/14,11/10/14-14D,,,,"PRICE","INTRA")&lt;/Q&gt;&lt;R&gt;1&lt;/R&gt;&lt;C&gt;1&lt;/C&gt;&lt;D xsi:type="xsd:double"&gt;22964.92&lt;/D&gt;&lt;/FQL&gt;&lt;FQL&gt;&lt;Q&gt;180458^P_PRICE_HIGH(11/11/14,11/11/14-14D,,,,"PRICE","INTRA")&lt;/Q&gt;&lt;R&gt;1&lt;/R&gt;&lt;C&gt;1&lt;/C&gt;&lt;D xsi:type="xsd:double"&gt;24133.45&lt;/D&gt;&lt;/FQL&gt;&lt;FQL&gt;&lt;Q&gt;180458^P_PRICE_LOW(11/11/14,11/11/14-14D,,,,"PRICE","INTRA")&lt;/Q&gt;&lt;R&gt;1&lt;/R&gt;&lt;C&gt;1&lt;/C&gt;&lt;D xsi:type="xsd:double"&gt;23012.8&lt;/D&gt;&lt;/FQL&gt;&lt;FQL&gt;&lt;Q&gt;180458^P_PRICE_HIGH(11/12/14,11/12/14-14D,,,,"PRICE","INTRA")&lt;/Q&gt;&lt;R&gt;1&lt;/R&gt;&lt;C&gt;1&lt;/C&gt;&lt;D xsi:type="xsd:double"&gt;24133.45&lt;/D&gt;&lt;/FQL&gt;&lt;FQL&gt;&lt;Q&gt;180458^P_PRICE_LOW(11/12/14,11/12/14-14D,,,,"PRICE","INTRA")&lt;/Q&gt;&lt;R&gt;1&lt;/R&gt;&lt;C&gt;1&lt;/C&gt;&lt;D xsi:type="xsd:double"&gt;23012.8&lt;/D&gt;&lt;/FQL&gt;&lt;FQL&gt;&lt;Q&gt;180458^P_PRICE_HIGH(11/13/14,11/13/14-14D,,,,"PRICE","INTRA")&lt;/Q&gt;&lt;R&gt;1&lt;/R&gt;&lt;C&gt;1&lt;/C&gt;&lt;D xsi:type="xsd:double"&gt;24133.45&lt;/D&gt;&lt;/FQL&gt;&lt;FQL&gt;&lt;Q&gt;180458^P_PRICE_LOW(11/13/14,11/13/14-14D,,,,"PRICE","INTRA")&lt;/Q&gt;&lt;R&gt;1&lt;/R&gt;&lt;C&gt;1&lt;/C&gt;&lt;D xsi:type="xsd:double"&gt;23012.8&lt;/D&gt;&lt;/FQL&gt;&lt;FQL&gt;&lt;Q&gt;180458^P_PRICE_HIGH(11/14/14,11/14/14-14D,,,,"PRICE","INTRA")&lt;/Q&gt;&lt;R&gt;1&lt;/R&gt;&lt;C&gt;1&lt;/C&gt;&lt;D xsi:type="xsd:double"&gt;24133.45&lt;/D&gt;&lt;/FQL&gt;&lt;FQL&gt;&lt;Q&gt;180458^P_PRICE_LOW(11/14/14,11/14/14-14D,,,,"PRICE","INTRA")&lt;/Q&gt;&lt;R&gt;1&lt;/R&gt;&lt;C&gt;1&lt;/C&gt;&lt;D xsi:type="xsd:double"&gt;23012.8&lt;/D&gt;&lt;/FQL&gt;&lt;FQL&gt;&lt;Q&gt;180458^P_PRICE_HIGH(11/17/14,11/17/14-14D,,,,"PRICE","INTRA")&lt;/Q&gt;&lt;R&gt;1&lt;/R&gt;&lt;C&gt;1&lt;/C&gt;&lt;D xsi:type="xsd:double"&gt;24313.06&lt;/D&gt;&lt;/FQL&gt;&lt;FQL&gt;&lt;Q&gt;180458^P_PRICE_LOW(11/17/14,11/17/14-14D,,,,"PRICE","INTRA")&lt;/Q&gt;&lt;R&gt;1&lt;/R&gt;&lt;C&gt;1&lt;/C&gt;&lt;D xsi:type="xsd:double"&gt;23189.83&lt;/D&gt;&lt;/FQL&gt;&lt;FQL&gt;&lt;Q&gt;180458^P_PRICE_HIGH(11/18/14,11/18/14-14D,,,,"PRICE","INTRA")&lt;/Q&gt;&lt;R&gt;1&lt;/R&gt;&lt;C&gt;1&lt;/C&gt;&lt;D xsi:type="xsd:double"&gt;24313.06&lt;/D&gt;&lt;/FQL&gt;&lt;FQL&gt;&lt;Q&gt;180458^P_PRICE_LOW(11/18/14,11/18/14-14D,,,,"PRICE","INTRA")&lt;/Q&gt;&lt;R&gt;1&lt;/R&gt;&lt;C&gt;1&lt;/C&gt;&lt;D xsi:type="xsd:double"&gt;23430.2&lt;/D&gt;&lt;/FQL&gt;&lt;FQL&gt;&lt;Q&gt;180458^P_PRICE_HIGH(11/19/14,11/19/14-14D,,,,"PRICE","INTRA")&lt;/Q&gt;&lt;R&gt;1&lt;/R&gt;&lt;C&gt;1&lt;/C&gt;&lt;D xsi:type="xsd:double"&gt;24313.06&lt;/D&gt;&lt;/FQL&gt;&lt;FQL&gt;&lt;Q&gt;180458^P_PRICE_LOW(11/19/14,11/19/14-14D,,,,"PRICE","INTRA")&lt;/Q&gt;&lt;R&gt;1&lt;/R&gt;&lt;C&gt;1&lt;/C&gt;&lt;D xsi:type="xsd:double"&gt;23341.16&lt;/D&gt;&lt;/FQL&gt;&lt;FQL&gt;&lt;Q&gt;180458^P_PRICE_HIGH(11/20/14,11/20/14-14D,,,,"PRICE","INTRA")&lt;/Q&gt;&lt;R&gt;1&lt;/R&gt;&lt;C&gt;1&lt;/C&gt;&lt;D xsi:type="xsd:double"&gt;24313.06&lt;/D&gt;&lt;/FQL&gt;&lt;FQL&gt;&lt;Q&gt;180458^P_PRICE_LOW(11/20/14,11/20/14-14D,,,,"PRICE","INTRA")&lt;/Q&gt;&lt;R&gt;1&lt;/R&gt;&lt;C&gt;1&lt;/C&gt;&lt;D xsi:type="xsd:double"&gt;23252.63&lt;/D&gt;&lt;/FQL&gt;&lt;FQL&gt;&lt;Q&gt;180458^P_PRICE_HIGH(11/21/14,11/21/14-14D,,,,"PRICE","INTRA")&lt;/Q&gt;&lt;R&gt;1&lt;/R&gt;&lt;C&gt;1&lt;/C&gt;&lt;D xsi:type="xsd:double"&gt;24313.06&lt;/D&gt;&lt;/FQL&gt;&lt;FQL&gt;&lt;Q&gt;180458^P_PRICE_LOW(11/21/14,11/21/14-14D,,,,"PRICE","INTRA")&lt;/Q&gt;&lt;R&gt;1&lt;/R&gt;&lt;C&gt;1&lt;/C&gt;&lt;D xsi:type="xsd:double"&gt;23252.63&lt;/D&gt;&lt;/FQL&gt;&lt;FQL&gt;&lt;Q&gt;180458^P_PRICE_HIGH(11/24/14,11/24/14-14D,,,,"PRICE","INTRA")&lt;/Q&gt;&lt;R&gt;1&lt;/R&gt;&lt;C&gt;1&lt;/C&gt;&lt;D xsi:type="xsd:double"&gt;24313.06&lt;/D&gt;&lt;/FQL&gt;&lt;FQL&gt;&lt;Q&gt;180458^P_PRICE_LOW(11/24/14,11/24/14-14D,,,,"PRICE","INTRA")&lt;/Q&gt;&lt;R&gt;1&lt;/R&gt;&lt;C&gt;1&lt;/C&gt;&lt;D xsi:type="xsd:double"&gt;23252.63&lt;/D&gt;&lt;/FQL&gt;&lt;FQL&gt;&lt;Q&gt;180458^P_PRICE_HIGH(11/25/14,11/25/14-14D,,,,"PRICE","INTRA")&lt;/Q&gt;&lt;R&gt;1&lt;/R&gt;&lt;C&gt;1&lt;/C&gt;&lt;D xsi:type="xsd:double"&gt;24313.06&lt;/D&gt;&lt;/FQL&gt;&lt;FQL&gt;&lt;Q&gt;180458^P_PRICE_LOW(11/25/14,11/25/14-14D,,,,"PRICE","INTRA")&lt;/Q&gt;&lt;R&gt;1&lt;/R&gt;&lt;C&gt;1&lt;/C&gt;&lt;D xsi:type="xsd:double"&gt;23252.63&lt;/D&gt;&lt;/FQL&gt;&lt;FQL&gt;&lt;Q&gt;180458^P_PRICE_HIGH(11/26/14,11/26/14-14D,,,,"PRICE","INTRA")&lt;/Q&gt;&lt;R&gt;1&lt;/R&gt;&lt;C&gt;1&lt;/C&gt;&lt;D xsi:type="xsd:double"&gt;24313.06&lt;/D&gt;&lt;/FQL&gt;&lt;FQL&gt;&lt;Q&gt;180458^P_PRICE_LOW(11/26/14,11/26/14-14D,,,,"PRICE","INTRA")&lt;/Q&gt;&lt;R&gt;1&lt;/R&gt;&lt;C&gt;1&lt;/C&gt;&lt;D xsi:type="xsd:double"&gt;23252.63&lt;/D&gt;&lt;/FQL&gt;&lt;FQL&gt;&lt;Q&gt;180458^P_PRICE_HIGH(11/27/14,11/27/14-14D,,,,"PRICE","INTRA")&lt;/Q&gt;&lt;R&gt;1&lt;/R&gt;&lt;C&gt;1&lt;/C&gt;&lt;D xsi:type="xsd:double"&gt;24313.06&lt;/D&gt;&lt;/FQL&gt;&lt;FQL&gt;&lt;Q&gt;180458^P_PRICE_LOW(11/27/14,11/27/14-14D,,,,"PRICE","INTRA")&lt;/Q&gt;&lt;R&gt;1&lt;/R&gt;&lt;C&gt;1&lt;/C&gt;&lt;D xsi:type="xsd:double"&gt;23252.63&lt;/D&gt;&lt;/FQL&gt;&lt;FQL&gt;&lt;Q&gt;180458^P_PRICE_HIGH(11/28/14,11/28/14-14D,,,,"PRICE","INTRA")&lt;/Q&gt;&lt;R&gt;1&lt;/R&gt;&lt;C&gt;1&lt;/C&gt;&lt;D xsi:type="xsd:double"&gt;24313.06&lt;/D&gt;&lt;/FQL&gt;&lt;FQL&gt;&lt;Q&gt;180458^P_PRICE_LOW(11/28/14,11/28/14-14D,,,,"PRICE","INTRA")&lt;/Q&gt;&lt;R&gt;1&lt;/R&gt;&lt;C&gt;1&lt;/C&gt;&lt;D xsi:type="xsd:double"&gt;23252.63&lt;/D&gt;&lt;/FQL&gt;&lt;FQL&gt;&lt;Q&gt;180458^P_PRICE_HIGH(12/01/14,12/01/14-14D,,,,"PRICE","INTRA")&lt;/Q&gt;&lt;R&gt;1&lt;/R&gt;&lt;C&gt;1&lt;/C&gt;&lt;D xsi:type="xsd:double"&gt;24313.06&lt;/D&gt;&lt;/FQL&gt;&lt;FQL&gt;&lt;Q&gt;180458^P_PRICE_LOW(12/01/14,12/01/14-14D,,,,"PRICE","INTRA")&lt;/Q&gt;&lt;R&gt;1&lt;/R&gt;&lt;C&gt;1&lt;/C&gt;&lt;D xsi:type="xsd:double"&gt;23252.63&lt;/D&gt;&lt;/FQL&gt;&lt;FQL&gt;&lt;Q&gt;180458^P_PRICE_HIGH(12/02/14,12/02/14-14D,,,,"PRICE","INTRA")&lt;/Q&gt;&lt;R&gt;1&lt;/R&gt;&lt;C&gt;1&lt;/C&gt;&lt;D xsi:type="xsd:double"&gt;24313.06&lt;/D&gt;&lt;/FQL&gt;&lt;FQL&gt;&lt;Q&gt;180458^P_PRICE_LOW(12/02/14,12/02/14-14D,,,,"PRICE","INTRA")&lt;/Q&gt;&lt;R&gt;1&lt;/R&gt;&lt;C&gt;1&lt;/C&gt;&lt;D xsi:type="xsd:double"&gt;23252.63&lt;/D&gt;&lt;/FQL&gt;&lt;FQL&gt;&lt;Q&gt;180458^P_PRICE_HIGH(12/03/14,12/03/14-14D,,,,"PRICE","INTRA")&lt;/Q&gt;&lt;R&gt;1&lt;/R&gt;&lt;C&gt;1&lt;/C&gt;&lt;D xsi:type="xsd:double"&gt;24313.06&lt;/D&gt;&lt;/FQL&gt;&lt;FQL&gt;&lt;Q&gt;180458^P_PRICE_LOW(12/03/14,12/03/14-14D,,,,"PRICE","INTRA")&lt;/Q&gt;&lt;R&gt;1&lt;/R&gt;&lt;C&gt;1&lt;/C&gt;&lt;D xsi:type="xsd:double"&gt;23252.63&lt;/D&gt;&lt;/FQL&gt;&lt;FQL&gt;&lt;Q&gt;180458^P_PRICE_HIGH(12/04/14,12/04/14-14D,,,,"PRICE","INTRA")&lt;/Q&gt;&lt;R&gt;1&lt;/R&gt;&lt;C&gt;1&lt;/C&gt;&lt;D xsi:type="xsd:double"&gt;24313.06&lt;/D&gt;&lt;/FQL&gt;&lt;FQL&gt;&lt;Q&gt;180458^P_PRICE_LOW(12/04/14,12/04/14-14D,,,,"PRICE","INTRA")&lt;/Q&gt;&lt;R&gt;1&lt;/R&gt;&lt;C&gt;1&lt;/C&gt;&lt;D xsi:type="xsd:double"&gt;23252.63&lt;/D&gt;&lt;/FQL&gt;&lt;FQL&gt;&lt;Q&gt;180458^P_PRICE_HIGH(12/05/14,12/05/14-14D,,,,"PRICE","INTRA")&lt;/Q&gt;&lt;R&gt;1&lt;/R&gt;&lt;C&gt;1&lt;/C&gt;&lt;D xsi:type="xsd:double"&gt;24313.06&lt;/D&gt;&lt;/FQL&gt;&lt;FQL&gt;&lt;Q&gt;180458^P_PRICE_LOW(12/05/14,12/05/14-14D,,,,"PRICE","INTRA")&lt;/Q&gt;&lt;R&gt;1&lt;/R&gt;&lt;C&gt;1&lt;/C&gt;&lt;D xsi:type="xsd:double"&gt;23252.63&lt;/D&gt;&lt;/FQL&gt;&lt;FQL&gt;&lt;Q&gt;180458^P_PRICE_HIGH(12/08/14,12/08/14-14D,,,,"PRICE","INTRA")&lt;/Q&gt;&lt;R&gt;1&lt;/R&gt;&lt;C&gt;1&lt;/C&gt;&lt;D xsi:type="xsd:double"&gt;24228.11&lt;/D&gt;&lt;/FQL&gt;&lt;FQL&gt;&lt;Q&gt;180458^P_PRICE_LOW(12/08/14,12/08/14-14D,,,,"PRICE","INTRA")&lt;/Q&gt;&lt;R&gt;1&lt;/R&gt;&lt;C&gt;1&lt;/C&gt;&lt;D xsi:type="xsd:double"&gt;23252.63&lt;/D&gt;&lt;/FQL&gt;&lt;FQL&gt;&lt;Q&gt;180458^P_PRICE_HIGH(12/09/14,12/09/14-14D,,,,"PRICE","INTRA")&lt;/Q&gt;&lt;R&gt;1&lt;/R&gt;&lt;C&gt;1&lt;/C&gt;&lt;D xsi:type="xsd:double"&gt;24228.11&lt;/D&gt;&lt;/FQL&gt;&lt;FQL&gt;&lt;Q&gt;180458^P_PRICE_LOW(12/09/14,12/09/14-14D,,,,"PRICE","INTRA")&lt;/Q&gt;&lt;R&gt;1&lt;/R&gt;&lt;C&gt;1&lt;/C&gt;&lt;D xsi:type="xsd:double"&gt;23252.63&lt;/D&gt;&lt;/FQL&gt;&lt;FQL&gt;&lt;Q&gt;180458^P_PRICE_HIGH(12/10/14,12/10/14-14D,,,,"PRICE","INTRA")&lt;/Q&gt;&lt;R&gt;1&lt;/R&gt;&lt;C&gt;1&lt;/C&gt;&lt;D xsi:type="xsd:double"&gt;24228.11&lt;/D&gt;&lt;/FQL&gt;&lt;FQL&gt;&lt;Q&gt;180458^P_PRICE_LOW(12/10/14,12/10/14-14D,,,,"PRICE","INTRA")&lt;/Q&gt;&lt;R&gt;1&lt;/R&gt;&lt;C&gt;1&lt;/C&gt;&lt;D xsi:type="xsd:double"&gt;23252.63&lt;/D&gt;&lt;/FQL&gt;&lt;FQL&gt;&lt;Q&gt;180458^P_PRICE_HIGH(12/11/14,12/11/14-14D,,,,"PRICE","INTRA")&lt;/Q&gt;&lt;R&gt;1&lt;/R&gt;&lt;C&gt;1&lt;/C&gt;&lt;D xsi:type="xsd:double"&gt;24228.11&lt;/D&gt;&lt;/FQL&gt;&lt;FQL&gt;&lt;Q&gt;180458^P_PRICE_LOW(12/11/14,12/11/14-14D,,,,"PRICE","INTRA")&lt;/Q&gt;&lt;R&gt;1&lt;/R&gt;&lt;C&gt;1&lt;/C&gt;&lt;D xsi:type="xsd:double"&gt;23169.67&lt;/D&gt;&lt;/FQL&gt;&lt;FQL&gt;&lt;Q&gt;180458^P_PRICE_HIGH(12/12/14,12/12/14-14D,,,,"PRICE","INTRA")&lt;/Q&gt;&lt;R&gt;1&lt;/R&gt;&lt;C&gt;1&lt;/C&gt;&lt;D xsi:type="xsd:double"&gt;24228.11&lt;/D&gt;&lt;/FQL&gt;&lt;FQL&gt;&lt;Q&gt;180458^P_PRICE_LOW(12/12/14,12/12/14-14D,,,,"PRICE","INTRA")&lt;/Q&gt;&lt;R&gt;1&lt;/R&gt;&lt;C&gt;1&lt;/C&gt;&lt;D xsi:type="xsd:double"&gt;23169.67&lt;/D&gt;&lt;/FQL&gt;&lt;FQL&gt;&lt;Q&gt;180458^P_PRICE_HIGH(12/15/14,12/15/14-14D,,,,"PRICE","INTRA")&lt;/Q&gt;&lt;R&gt;1&lt;/R&gt;&lt;C&gt;1&lt;/C&gt;&lt;D xsi:type="xsd:double"&gt;24228.11&lt;/D&gt;&lt;/FQL&gt;&lt;FQL&gt;&lt;Q&gt;180458^P_PRICE_LOW(12/15/14,12/15/14-14D,,,,"PRICE","INTRA")&lt;/Q&gt;&lt;R&gt;1&lt;/R&gt;&lt;C&gt;1&lt;/C&gt;&lt;D xsi:type="xsd:double"&gt;22856.02&lt;/D&gt;&lt;/FQL&gt;&lt;FQL&gt;&lt;Q&gt;180458^P_PRICE_HIGH(12/16/14,12/16/14-14D,,,,"PRICE","INTRA")&lt;/Q&gt;&lt;R&gt;1&lt;/R&gt;&lt;C&gt;1&lt;/C&gt;&lt;D xsi:type="xsd:double"&gt;24228.11&lt;/D&gt;&lt;/FQL&gt;&lt;FQL&gt;&lt;Q&gt;180458^P_PRICE_LOW(12/16/14,12/16/14-14D,,,,"PRICE","INTRA")&lt;/Q&gt;&lt;R&gt;1&lt;/R&gt;&lt;C&gt;1&lt;/C&gt;&lt;D xsi:type="xsd:double"&gt;22641.06&lt;/D&gt;&lt;/FQL&gt;&lt;FQL&gt;&lt;Q&gt;180458^P_PRICE_HIGH(12/17/14,12/17/14-14D,,,,"PRICE","INTRA")&lt;/Q&gt;&lt;R&gt;1&lt;/R&gt;&lt;C&gt;1&lt;/C&gt;&lt;D xsi:type="xsd:double"&gt;24228.11&lt;/D&gt;&lt;/FQL&gt;&lt;FQL&gt;&lt;Q&gt;180458^P_PRICE_LOW(12/17/14,12/17/14-14D,,,,"PRICE","INTRA")&lt;/Q&gt;&lt;R&gt;1&lt;/R&gt;&lt;C&gt;1&lt;/C&gt;&lt;D xsi:type="xsd:double"&gt;22529.75&lt;/D&gt;&lt;/FQL&gt;&lt;FQL&gt;&lt;Q&gt;180458^P_PRICE_HIGH(12/18/14,12/18/14-14D,,,,"PRICE","INTRA")&lt;/Q&gt;&lt;R&gt;1&lt;/R&gt;&lt;C&gt;1&lt;/C&gt;&lt;D xsi:type="xsd:double"&gt;24189.59&lt;/D&gt;&lt;/FQL&gt;&lt;FQL&gt;&lt;Q&gt;180458^P_PRICE_LOW(12/18/14,12/18/14-14D,,,,"PRICE","INTRA")&lt;/Q&gt;&lt;R&gt;1&lt;/R&gt;&lt;C&gt;1&lt;/C&gt;&lt;D xsi:type="xsd:double"&gt;22529.75&lt;/D&gt;&lt;/FQL&gt;&lt;FQL&gt;&lt;Q&gt;180458^P_PRICE_HIGH(12/19/14,12/19/14-14D,,,,"PRICE","INTRA")&lt;/Q&gt;&lt;R&gt;1&lt;/R&gt;&lt;C&gt;1&lt;/C&gt;&lt;D xsi:type="xsd:double"&gt;24189.59&lt;/D&gt;&lt;/FQL&gt;&lt;FQL&gt;&lt;Q&gt;180458^P_PRICE_LOW(12/19/14,12/19/14-14D,,,,"PRICE","INTRA")&lt;/Q&gt;&lt;R&gt;1&lt;/R&gt;&lt;C&gt;1&lt;/C&gt;&lt;D xsi:type="xsd:double"&gt;22529.75&lt;/D&gt;&lt;/FQL&gt;&lt;FQL&gt;&lt;Q&gt;180458^P_PRICE_HIGH(12/22/14,12/22/14-14D,,,,"PRICE","INTRA")&lt;/Q&gt;&lt;R&gt;1&lt;/R&gt;&lt;C&gt;1&lt;/C&gt;&lt;D xsi:type="xsd:double"&gt;24189.59&lt;/D&gt;&lt;/FQL&gt;&lt;FQL&gt;&lt;Q&gt;180458^P_PRICE_LOW(12/22/14,12/22/14-14D,,,,"PRICE","INTRA")&lt;/Q&gt;&lt;R&gt;1&lt;/R&gt;&lt;C&gt;1&lt;/C&gt;&lt;D xsi:type="xsd:double"&gt;22529.75&lt;/D&gt;&lt;/FQL&gt;&lt;FQL&gt;&lt;Q&gt;180458^P_PRICE_HIGH(12/23/14,12/23/14-14D,,,,"PRICE","INTRA")&lt;/Q&gt;&lt;R&gt;1&lt;/R&gt;&lt;C&gt;1&lt;/C&gt;&lt;D xsi:type="xsd:double"&gt;24189.59&lt;/D&gt;&lt;/FQL&gt;&lt;FQL&gt;&lt;Q&gt;180458^P_PRICE_LOW(12/23/14,12/23/14-14D,,,,"PRICE","INTRA")&lt;/Q&gt;&lt;R&gt;1&lt;/R&gt;&lt;C&gt;1&lt;/C&gt;&lt;D xsi:type="xsd:double"&gt;22529.75&lt;/D&gt;&lt;/FQL&gt;&lt;FQL&gt;&lt;Q&gt;180458^P_PRICE_HIGH(12/24/14,12/24/14-14D,,,,"PRICE","INTRA")&lt;/Q&gt;&lt;R&gt;1&lt;/R&gt;&lt;C&gt;1&lt;/C&gt;&lt;D xsi:type="xsd:double"&gt;24189.59&lt;/D&gt;&lt;/FQL&gt;&lt;FQL&gt;&lt;Q&gt;180458^P_PRICE_LOW(12/24/14,12/24/14-14D,,,,"PRICE","INTRA")&lt;/Q&gt;&lt;R&gt;1&lt;/R&gt;&lt;C&gt;1&lt;/C&gt;&lt;D xsi:type="xsd:double"&gt;22529.75&lt;/D&gt;&lt;/FQL&gt;&lt;FQL&gt;&lt;Q&gt;180458^P_PRICE_HIGH(12/29/14,12/29/14-14D,,,,"PRICE","INTRA")&lt;/Q&gt;&lt;R&gt;1&lt;/R&gt;&lt;C&gt;1&lt;/C&gt;&lt;D xsi:type="xsd:double"&gt;24189.59&lt;/D&gt;&lt;/FQL&gt;&lt;FQL&gt;&lt;Q&gt;180458^P_PRICE_LOW(12/29/14,12/29/14-14D,,,,"PRICE","INTRA")&lt;/Q&gt;&lt;R&gt;1&lt;/R&gt;&lt;C&gt;1&lt;/C&gt;&lt;D xsi:type="xsd:double"&gt;22529.75&lt;/D&gt;&lt;/FQL&gt;&lt;FQL&gt;&lt;Q&gt;180458^P_PRICE_HIGH(12/30/14,12/30/14-14D,,,,"PRICE","INTRA")&lt;/Q&gt;&lt;R&gt;1&lt;/R&gt;&lt;C&gt;1&lt;/C&gt;&lt;D xsi:type="xsd:double"&gt;24189.59&lt;/D&gt;&lt;/FQL&gt;&lt;FQL&gt;&lt;Q&gt;180458^P_PRICE_LOW(12/30/14,12/30/14-14D,,,,"PRICE","INTRA")&lt;/Q&gt;&lt;R&gt;1&lt;/R&gt;&lt;C&gt;1&lt;/C&gt;&lt;D xsi:type="xsd:double"&gt;22529.75&lt;/D&gt;&lt;/FQL&gt;&lt;FQL&gt;&lt;Q&gt;180458^P_PRICE_HIGH(12/31/14,12/31/14-14D,,,,"PRICE","INTRA")&lt;/Q&gt;&lt;R&gt;1&lt;/R&gt;&lt;C&gt;1&lt;/C&gt;&lt;D xsi:type="xsd:double"&gt;23934.02&lt;/D&gt;&lt;/FQL&gt;&lt;FQL&gt;&lt;Q&gt;180458^P_PRICE_LOW(12/31/14,12/31/14-14D,,,,"PRICE","INTRA")&lt;/Q&gt;&lt;R&gt;1&lt;/R&gt;&lt;C&gt;1&lt;/C&gt;&lt;D xsi:type="xsd:double"&gt;22529.75&lt;/D&gt;&lt;/FQL&gt;&lt;FQL&gt;&lt;Q&gt;180458^P_PRICE_HIGH(1/02/15,1/02/15-14D,,,,"PRICE","INTRA")&lt;/Q&gt;&lt;R&gt;1&lt;/R&gt;&lt;C&gt;1&lt;/C&gt;&lt;D xsi:type="xsd:double"&gt;23867.46&lt;/D&gt;&lt;/FQL&gt;&lt;FQL&gt;&lt;Q&gt;180458^P_PRICE_LOW(1/02/15,1/02/15-14D,,,,"PRICE","INTRA")&lt;/Q&gt;&lt;R&gt;1&lt;/R&gt;&lt;C&gt;1&lt;/C&gt;&lt;D xsi:type="xsd:double"&gt;22529.75&lt;/D&gt;&lt;/FQL&gt;&lt;FQL&gt;&lt;Q&gt;180458^P_PRICE_HIGH(1/05/15,1/05/15-14D,,,,"PRICE","INTRA")&lt;/Q&gt;&lt;R&gt;1&lt;/R&gt;&lt;C&gt;1&lt;/C&gt;&lt;D xsi:type="xsd:double"&gt;23998.87&lt;/D&gt;&lt;/FQL&gt;&lt;FQL&gt;&lt;Q&gt;180458^P_PRICE_LOW(1/05/15,1/05/15-14D,,,,"PRICE","INTRA")&lt;/Q&gt;&lt;R&gt;1&lt;/R&gt;&lt;C&gt;1&lt;/C&gt;&lt;D xsi:type="xsd:double"&gt;22529.75&lt;/D&gt;&lt;/FQL&gt;&lt;FQL&gt;&lt;Q&gt;180458^P_PRICE_HIGH(1/06/15,1/06/15-14D,,,,"PRICE","INTRA")&lt;/Q&gt;&lt;R&gt;1&lt;/R&gt;&lt;C&gt;1&lt;/C&gt;&lt;D xsi:type="xsd:double"&gt;23998.87&lt;/D&gt;&lt;/FQL&gt;&lt;FQL&gt;&lt;Q&gt;180458^P_PRICE_LOW(1/06/15,1/06/15-14D,,,,"PRICE","INTRA")&lt;/Q&gt;&lt;R&gt;1&lt;/R&gt;&lt;C&gt;1&lt;/C&gt;&lt;D xsi:type="xsd:double"&gt;22529.75&lt;/D&gt;&lt;/FQL&gt;&lt;FQL&gt;&lt;Q&gt;180458^P_PRICE_HIGH(1/07/15,1/07/15-14D,,,,"PRICE","INTRA")&lt;/Q&gt;&lt;R&gt;1&lt;/R&gt;&lt;C&gt;1&lt;/C&gt;&lt;D xsi:type="xsd:double"&gt;23998.87&lt;/D&gt;&lt;/FQL&gt;&lt;FQL&gt;&lt;Q&gt;180458^P_PRICE_LOW(1/07/15,1/07/15-14D,,,,"PRICE","INTRA")&lt;/Q&gt;&lt;R&gt;1&lt;/R&gt;&lt;C&gt;1&lt;/C&gt;&lt;D xsi:type="xsd:double"&gt;22529.75&lt;/D&gt;&lt;/FQL&gt;&lt;FQL&gt;&lt;Q&gt;180458^P_PRICE_HIGH(1/08/15,1/08/15-14D,,,,"PRICE","INTRA")&lt;/Q&gt;&lt;R&gt;1&lt;/R&gt;&lt;C&gt;1&lt;/C&gt;&lt;D xsi:type="xsd:double"&gt;23998.87&lt;/D&gt;&lt;/FQL&gt;&lt;FQL&gt;&lt;Q&gt;180458^P_PRICE_LOW(1/08/15,1/08/15-14D,,,,"PRICE","INTRA")&lt;/Q&gt;&lt;R&gt;1&lt;/R&gt;&lt;C&gt;1&lt;/C&gt;&lt;D xsi:type="xsd:double"&gt;22529.75&lt;/D&gt;&lt;/FQL&gt;&lt;FQL&gt;&lt;Q&gt;180458^P_PRICE_HIGH(1/09/15,1/09/15-14D,,,,"PRICE","INTRA")&lt;/Q&gt;&lt;R&gt;1&lt;/R&gt;&lt;C&gt;1&lt;/C&gt;&lt;D xsi:type="xsd:double"&gt;24169.06&lt;/D&gt;&lt;/FQL&gt;&lt;FQL&gt;&lt;Q&gt;180458^P_PRICE_LOW(1/09/15,1/09/15-14D,,,,"PRICE","INTRA")&lt;/Q&gt;&lt;R&gt;1&lt;/R&gt;&lt;C&gt;1&lt;/C&gt;&lt;D xsi:type="xsd:double"&gt;22529.75&lt;/D&gt;&lt;/FQL&gt;&lt;FQL&gt;&lt;Q&gt;180458^P_PRICE_HIGH(1/12/15,1/12/15-14D,,,,"PRICE","INTRA")&lt;/Q&gt;&lt;R&gt;1&lt;/R&gt;&lt;C&gt;1&lt;/C&gt;&lt;D xsi:type="xsd:double"&gt;24169.06&lt;/D&gt;&lt;/FQL&gt;&lt;FQL&gt;&lt;Q&gt;180458^P_PRICE_LOW(1/12/15,1/12/15-14D,,,,"PRICE","INTRA")&lt;/Q&gt;&lt;R&gt;1&lt;/R&gt;&lt;C&gt;1&lt;/C&gt;&lt;D xsi:type="xsd:double"&gt;22736.89&lt;/D&gt;&lt;/FQL&gt;&lt;FQL&gt;&lt;Q&gt;180458^P_PRICE_HIGH(1/13/15,1/13/15-14D,,,,"PRICE","INTRA")&lt;/Q&gt;&lt;R&gt;1&lt;/R&gt;&lt;C&gt;1&lt;/C&gt;&lt;D xsi:type="xsd:double"&gt;24254.11&lt;/D&gt;&lt;/FQL&gt;&lt;FQL&gt;&lt;Q&gt;180458^P_PRICE_LOW(1/13/15,1/13/15-14D,,,,"PRICE","INTRA")&lt;/Q&gt;&lt;R&gt;1&lt;/R&gt;&lt;C&gt;1&lt;/C&gt;&lt;D xsi:type="xsd:double"&gt;23041.37&lt;/D&gt;&lt;/FQL&gt;&lt;FQL&gt;&lt;Q&gt;180458^P_PRICE_HIGH(1/14/15,1/14/15-14D,,,,"PRICE","INTRA")&lt;/Q&gt;&lt;R&gt;1&lt;/R&gt;&lt;C&gt;1&lt;/C&gt;&lt;D xsi:type="xsd:double"&gt;24326.7&lt;/D&gt;&lt;/FQL&gt;&lt;FQL&gt;&lt;Q&gt;180458^P_PRICE_LOW(1/14/15,1/14/15-14D,,,,"PRICE","INTRA")&lt;/Q&gt;&lt;R&gt;1&lt;/R&gt;&lt;C&gt;1&lt;/C&gt;&lt;D xsi:type="xsd:double"&gt;23264.05&lt;/D&gt;&lt;/FQL&gt;&lt;FQL&gt;&lt;Q&gt;180458^P_PRICE_HIGH(1/15/15,1/15/15-14D,,,,"PRICE","INTRA")&lt;/Q&gt;&lt;R&gt;1&lt;/R&gt;&lt;C&gt;1&lt;/C&gt;&lt;D xsi:type="xsd:double"&gt;24369&lt;/D&gt;&lt;/FQL&gt;&lt;FQL&gt;&lt;Q&gt;180458^P_PRICE_LOW(1/15/15,1/15/15-14D,,,,"PRICE","INTRA")&lt;/Q&gt;&lt;R&gt;1&lt;/R&gt;&lt;C&gt;1&lt;/C&gt;&lt;D xsi:type="xsd:double"&gt;23269.43&lt;/D&gt;&lt;/FQL&gt;&lt;FQL&gt;&lt;Q&gt;180458^P_PRICE_HIGH(1/16/15,1/16/15-14D,,,,"PRICE","INTRA")&lt;/Q&gt;&lt;R&gt;1&lt;/R&gt;&lt;C&gt;1&lt;/C&gt;&lt;D xsi:type="xsd:double"&gt;24369&lt;/D&gt;&lt;/FQL&gt;&lt;FQL&gt;&lt;Q&gt;180458^P_PRICE_LOW(1/16/15,1/16/15-14D,,,,"PRICE","INTRA")&lt;/Q&gt;&lt;R&gt;1&lt;/R&gt;&lt;C&gt;1&lt;/C&gt;&lt;D xsi:type="xsd:double"&gt;23290.42&lt;/D&gt;&lt;/FQL&gt;&lt;FQL&gt;&lt;Q&gt;180458^P_PRICE_HIGH(1/19/15,1/19/15-14D,,,,"PRICE","INTRA")&lt;/Q&gt;&lt;R&gt;1&lt;/R&gt;&lt;C&gt;1&lt;/C&gt;&lt;D xsi:type="xsd:double"&gt;24369&lt;/D&gt;&lt;/FQL&gt;&lt;FQL&gt;&lt;Q&gt;180458^P_PRICE_LOW(1/19/15,1/19/15-14D,,,,"PRICE","INTRA")&lt;/Q&gt;&lt;R&gt;1&lt;/R&gt;&lt;C&gt;1&lt;/C&gt;&lt;D xsi:type="xsd:double"&gt;23312.5&lt;/D&gt;&lt;/FQL&gt;&lt;FQL&gt;&lt;Q&gt;180458^P_PRICE_HIGH(1/20/15,1/20/15-14D,,,,"PRICE","INTRA")&lt;/Q&gt;&lt;R&gt;1&lt;/R&gt;&lt;C&gt;1&lt;/C&gt;&lt;D xsi:type="xsd:double"&gt;24369&lt;/D&gt;&lt;/FQL&gt;&lt;FQL&gt;&lt;Q&gt;180458^P_PRICE_LOW(1/20/15,1/20/15-14D,,,,"PRICE","INTRA")&lt;/Q&gt;&lt;R&gt;1&lt;/R&gt;&lt;C&gt;1&lt;/C&gt;&lt;D xsi:type="xsd:double"&gt;23312.5&lt;/D&gt;&lt;/FQL&gt;&lt;FQL&gt;&lt;Q&gt;180458^P_PRICE_HIGH(1/21/15,1/21/15-14D,,,,"PRICE","INTRA")&lt;/Q&gt;&lt;R&gt;1&lt;/R&gt;&lt;C&gt;1&lt;/C&gt;&lt;D xsi:type="xsd:double"&gt;24373.28&lt;/D&gt;&lt;/FQL&gt;&lt;FQL&gt;&lt;Q&gt;180458^P_PRICE_LOW(1/21/15,1/21/15-14D,,,,"PRICE","INTRA")&lt;/Q&gt;&lt;R&gt;1&lt;/R&gt;&lt;C&gt;1&lt;/C&gt;&lt;D xsi:type="xsd:double"&gt;23312.5&lt;/D&gt;&lt;/FQL&gt;&lt;FQL&gt;&lt;Q&gt;180458^P_PRICE_HIGH(1/22/15,1/22/15-14D,,,,"PRICE","INTRA")&lt;/Q&gt;&lt;R&gt;1&lt;/R&gt;&lt;C&gt;1&lt;/C&gt;&lt;D xsi:type="xsd:double"&gt;24589.62&lt;/D&gt;&lt;/FQL&gt;&lt;FQL&gt;&lt;Q&gt;180458^P_PRICE_LOW(1/22/15,1/22/15-14D,,,,"PRICE","INTRA")&lt;/Q&gt;&lt;R&gt;1&lt;/R&gt;&lt;C&gt;1&lt;/C&gt;&lt;D xsi:type="xsd:double"&gt;23312.5&lt;/D&gt;&lt;/FQL&gt;&lt;FQL&gt;&lt;Q&gt;180458^P_PRICE_HIGH(1/23/15,1/23/15-14D,,,,"PRICE","INTRA")&lt;/Q&gt;&lt;R&gt;1&lt;/R&gt;&lt;C&gt;1&lt;/C&gt;&lt;D xsi:type="xsd:double"&gt;24896.22&lt;/D&gt;&lt;/FQL&gt;&lt;FQL&gt;&lt;Q&gt;180458^P_PRICE_LOW(1/23/15,1/23/15-14D,,,,"PRICE","INTRA")&lt;/Q&gt;&lt;R&gt;1&lt;/R&gt;&lt;C&gt;1&lt;/C&gt;&lt;D xsi:type="xsd:double"&gt;23312.5&lt;/D&gt;&lt;/FQL&gt;&lt;FQL&gt;&lt;Q&gt;180458^P_PRICE_HIGH(1/26/15,1/26/15-14D,,,,"PRICE","INTRA")&lt;/Q&gt;&lt;R&gt;1&lt;/R&gt;&lt;C&gt;1&lt;/C&gt;&lt;D xsi:type="xsd:double"&gt;24916.49&lt;/D&gt;&lt;/FQL&gt;&lt;FQL&gt;&lt;Q&gt;180458^P_PRICE_LOW(1/26/15,1/26/15-14D,,,,"PRICE","INTRA")&lt;/Q&gt;&lt;R&gt;1&lt;/R&gt;&lt;C&gt;1&lt;/C&gt;&lt;D xsi:type="xsd:double"&gt;23312.5&lt;/D&gt;&lt;/FQL&gt;&lt;FQL&gt;&lt;Q&gt;180458^P_PRICE_HIGH(1/27/15,1/27/15-14D,,,,"PRICE","INTRA")&lt;/Q&gt;&lt;R&gt;1&lt;/R&gt;&lt;C&gt;1&lt;/C&gt;&lt;D xsi:type="xsd:double"&gt;24995.08&lt;/D&gt;&lt;/FQL&gt;&lt;FQL&gt;&lt;Q&gt;180458^P_PRICE_LOW(1/27/15,1/27/15-14D,,,,"PRICE","INTRA")&lt;/Q&gt;&lt;R&gt;1&lt;/R&gt;&lt;C&gt;1&lt;/C&gt;&lt;D xsi:type="xsd:double"&gt;23332.03&lt;/D&gt;&lt;/FQL&gt;&lt;FQL&gt;&lt;Q&gt;180458^P_PRICE_HIGH(1</t>
        </r>
      </text>
    </comment>
    <comment ref="A98" authorId="0" shapeId="0">
      <text>
        <r>
          <rPr>
            <b/>
            <sz val="9"/>
            <color indexed="81"/>
            <rFont val="Tahoma"/>
            <charset val="1"/>
          </rPr>
          <t>/28/15,1/28/15-14D,,,,"PRICE","INTRA")&lt;/Q&gt;&lt;R&gt;1&lt;/R&gt;&lt;C&gt;1&lt;/C&gt;&lt;D xsi:type="xsd:double"&gt;24995.08&lt;/D&gt;&lt;/FQL&gt;&lt;FQL&gt;&lt;Q&gt;180458^P_PRICE_LOW(1/28/15,1/28/15-14D,,,,"PRICE","INTRA")&lt;/Q&gt;&lt;R&gt;1&lt;/R&gt;&lt;C&gt;1&lt;/C&gt;&lt;D xsi:type="xsd:double"&gt;23590.05&lt;/D&gt;&lt;/FQL&gt;&lt;FQL&gt;&lt;Q&gt;180458^P_PRICE_HIGH(1/29/15,1/29/15-14D,,,,"PRICE","INTRA")&lt;/Q&gt;&lt;R&gt;1&lt;/R&gt;&lt;C&gt;1&lt;/C&gt;&lt;D xsi:type="xsd:double"&gt;24995.08&lt;/D&gt;&lt;/FQL&gt;&lt;FQL&gt;&lt;Q&gt;180458^P_PRICE_LOW(1/29/15,1/29/15-14D,,,,"PRICE","INTRA")&lt;/Q&gt;&lt;R&gt;1&lt;/R&gt;&lt;C&gt;1&lt;/C&gt;&lt;D xsi:type="xsd:double"&gt;23590.05&lt;/D&gt;&lt;/FQL&gt;&lt;FQL&gt;&lt;Q&gt;180458^P_PRICE_HIGH(1/30/15,1/30/15-14D,,,,"PRICE","INTRA")&lt;/Q&gt;&lt;R&gt;1&lt;/R&gt;&lt;C&gt;1&lt;/C&gt;&lt;D xsi:type="xsd:double"&gt;24995.08&lt;/D&gt;&lt;/FQL&gt;&lt;FQL&gt;&lt;Q&gt;180458^P_PRICE_LOW(1/30/15,1/30/15-14D,,,,"PRICE","INTRA")&lt;/Q&gt;&lt;R&gt;1&lt;/R&gt;&lt;C&gt;1&lt;/C&gt;&lt;D xsi:type="xsd:double"&gt;23590.05&lt;/D&gt;&lt;/FQL&gt;&lt;FQL&gt;&lt;Q&gt;180458^P_PRICE_HIGH(2/02/15,2/02/15-14D,,,,"PRICE","INTRA")&lt;/Q&gt;&lt;R&gt;1&lt;/R&gt;&lt;C&gt;1&lt;/C&gt;&lt;D xsi:type="xsd:double"&gt;24995.08&lt;/D&gt;&lt;/FQL&gt;&lt;FQL&gt;&lt;Q&gt;180458^P_PRICE_LOW(2/02/15,2/02/15-14D,,,,"PRICE","INTRA")&lt;/Q&gt;&lt;R&gt;1&lt;/R&gt;&lt;C&gt;1&lt;/C&gt;&lt;D xsi:type="xsd:double"&gt;23590.05&lt;/D&gt;&lt;/FQL&gt;&lt;FQL&gt;&lt;Q&gt;180458^P_PRICE_HIGH(2/03/15,2/03/15-14D,,,,"PRICE","INTRA")&lt;/Q&gt;&lt;R&gt;1&lt;/R&gt;&lt;C&gt;1&lt;/C&gt;&lt;D xsi:type="xsd:double"&gt;24995.08&lt;/D&gt;&lt;/FQL&gt;&lt;FQL&gt;&lt;Q&gt;180458^P_PRICE_LOW(2/03/15,2/03/15-14D,,,,"PRICE","INTRA")&lt;/Q&gt;&lt;R&gt;1&lt;/R&gt;&lt;C&gt;1&lt;/C&gt;&lt;D xsi:type="xsd:double"&gt;23590.05&lt;/D&gt;&lt;/FQL&gt;&lt;FQL&gt;&lt;Q&gt;180458^P_PRICE_HIGH(2/04/15,2/04/15-14D,,,,"PRICE","INTRA")&lt;/Q&gt;&lt;R&gt;1&lt;/R&gt;&lt;C&gt;1&lt;/C&gt;&lt;D xsi:type="xsd:double"&gt;24995.08&lt;/D&gt;&lt;/FQL&gt;&lt;FQL&gt;&lt;Q&gt;180458^P_PRICE_LOW(2/04/15,2/04/15-14D,,,,"PRICE","INTRA")&lt;/Q&gt;&lt;R&gt;1&lt;/R&gt;&lt;C&gt;1&lt;/C&gt;&lt;D xsi:type="xsd:double"&gt;23590.05&lt;/D&gt;&lt;/FQL&gt;&lt;FQL&gt;&lt;Q&gt;180458^P_PRICE_HIGH(2/05/15,2/05/15-14D,,,,"PRICE","INTRA")&lt;/Q&gt;&lt;R&gt;1&lt;/R&gt;&lt;C&gt;1&lt;/C&gt;&lt;D xsi:type="xsd:double"&gt;25048.26&lt;/D&gt;&lt;/FQL&gt;&lt;FQL&gt;&lt;Q&gt;180458^P_PRICE_LOW(2/05/15,2/05/15-14D,,,,"PRICE","INTRA")&lt;/Q&gt;&lt;R&gt;1&lt;/R&gt;&lt;C&gt;1&lt;/C&gt;&lt;D xsi:type="xsd:double"&gt;23590.05&lt;/D&gt;&lt;/FQL&gt;&lt;FQL&gt;&lt;Q&gt;180458^P_PRICE_HIGH(2/06/15,2/06/15-14D,,,,"PRICE","INTRA")&lt;/Q&gt;&lt;R&gt;1&lt;/R&gt;&lt;C&gt;1&lt;/C&gt;&lt;D xsi:type="xsd:double"&gt;25048.26&lt;/D&gt;&lt;/FQL&gt;&lt;FQL&gt;&lt;Q&gt;180458^P_PRICE_LOW(2/06/15,2/06/15-14D,,,,"PRICE","INTRA")&lt;/Q&gt;&lt;R&gt;1&lt;/R&gt;&lt;C&gt;1&lt;/C&gt;&lt;D xsi:type="xsd:double"&gt;23590.05&lt;/D&gt;&lt;/FQL&gt;&lt;FQL&gt;&lt;Q&gt;180458^P_PRICE_HIGH(2/09/15,2/09/15-14D,,,,"PRICE","INTRA")&lt;/Q&gt;&lt;R&gt;1&lt;/R&gt;&lt;C&gt;1&lt;/C&gt;&lt;D xsi:type="xsd:double"&gt;25048.26&lt;/D&gt;&lt;/FQL&gt;&lt;FQL&gt;&lt;Q&gt;180458^P_PRICE_LOW(2/09/15,2/09/15-14D,,,,"PRICE","INTRA")&lt;/Q&gt;&lt;R&gt;1&lt;/R&gt;&lt;C&gt;1&lt;/C&gt;&lt;D xsi:type="xsd:double"&gt;23747.92&lt;/D&gt;&lt;/FQL&gt;&lt;FQL&gt;&lt;Q&gt;180458^P_PRICE_HIGH(2/10/15,2/10/15-14D,,,,"PRICE","INTRA")&lt;/Q&gt;&lt;R&gt;1&lt;/R&gt;&lt;C&gt;1&lt;/C&gt;&lt;D xsi:type="xsd:double"&gt;25048.26&lt;/D&gt;&lt;/FQL&gt;&lt;FQL&gt;&lt;Q&gt;180458^P_PRICE_LOW(2/10/15,2/10/15-14D,,,,"PRICE","INTRA")&lt;/Q&gt;&lt;R&gt;1&lt;/R&gt;&lt;C&gt;1&lt;/C&gt;&lt;D xsi:type="xsd:double"&gt;24016.63&lt;/D&gt;&lt;/FQL&gt;&lt;FQL&gt;&lt;Q&gt;180458^P_PRICE_HIGH(2/11/15,2/11/15-14D,,,,"PRICE","INTRA")&lt;/Q&gt;&lt;R&gt;1&lt;/R&gt;&lt;C&gt;1&lt;/C&gt;&lt;D xsi:type="xsd:double"&gt;25048.26&lt;/D&gt;&lt;/FQL&gt;&lt;FQL&gt;&lt;Q&gt;180458^P_PRICE_LOW(2/11/15,2/11/15-14D,,,,"PRICE","INTRA")&lt;/Q&gt;&lt;R&gt;1&lt;/R&gt;&lt;C&gt;1&lt;/C&gt;&lt;D xsi:type="xsd:double"&gt;24266.68&lt;/D&gt;&lt;/FQL&gt;&lt;FQL&gt;&lt;Q&gt;180458^P_PRICE_HIGH(2/12/15,2/12/15-14D,,,,"PRICE","INTRA")&lt;/Q&gt;&lt;R&gt;1&lt;/R&gt;&lt;C&gt;1&lt;/C&gt;&lt;D xsi:type="xsd:double"&gt;25048.26&lt;/D&gt;&lt;/FQL&gt;&lt;FQL&gt;&lt;Q&gt;180458^P_PRICE_LOW(2/12/15,2/12/15-14D,,,,"PRICE","INTRA")&lt;/Q&gt;&lt;R&gt;1&lt;/R&gt;&lt;C&gt;1&lt;/C&gt;&lt;D xsi:type="xsd:double"&gt;24226.29&lt;/D&gt;&lt;/FQL&gt;&lt;FQL&gt;&lt;Q&gt;180458^P_PRICE_HIGH(2/13/15,2/13/15-14D,,,,"PRICE","INTRA")&lt;/Q&gt;&lt;R&gt;1&lt;/R&gt;&lt;C&gt;1&lt;/C&gt;&lt;D xsi:type="xsd:double"&gt;25048.26&lt;/D&gt;&lt;/FQL&gt;&lt;FQL&gt;&lt;Q&gt;180458^P_PRICE_LOW(2/13/15,2/13/15-14D,,,,"PRICE","INTRA")&lt;/Q&gt;&lt;R&gt;1&lt;/R&gt;&lt;C&gt;1&lt;/C&gt;&lt;D xsi:type="xsd:double"&gt;24226.29&lt;/D&gt;&lt;/FQL&gt;&lt;FQL&gt;&lt;Q&gt;180458^P_PRICE_HIGH(2/16/15,2/16/15-14D,,,,"PRICE","INTRA")&lt;/Q&gt;&lt;R&gt;1&lt;/R&gt;&lt;C&gt;1&lt;/C&gt;&lt;D xsi:type="xsd:double"&gt;25048.26&lt;/D&gt;&lt;/FQL&gt;&lt;FQL&gt;&lt;Q&gt;180458^P_PRICE_LOW(2/16/15,2/16/15-14D,,,,"PRICE","INTRA")&lt;/Q&gt;&lt;R&gt;1&lt;/R&gt;&lt;C&gt;1&lt;/C&gt;&lt;D xsi:type="xsd:double"&gt;24226.29&lt;/D&gt;&lt;/FQL&gt;&lt;FQL&gt;&lt;Q&gt;180458^P_PRICE_HIGH(2/17/15,2/17/15-14D,,,,"PRICE","INTRA")&lt;/Q&gt;&lt;R&gt;1&lt;/R&gt;&lt;C&gt;1&lt;/C&gt;&lt;D xsi:type="xsd:double"&gt;25048.26&lt;/D&gt;&lt;/FQL&gt;&lt;FQL&gt;&lt;Q&gt;180458^P_PRICE_LOW(2/17/15,2/17/15-14D,,,,"PRICE","INTRA")&lt;/Q&gt;&lt;R&gt;1&lt;/R&gt;&lt;C&gt;1&lt;/C&gt;&lt;D xsi:type="xsd:double"&gt;24226.29&lt;/D&gt;&lt;/FQL&gt;&lt;FQL&gt;&lt;Q&gt;180458^P_PRICE_HIGH(2/18/15,2/18/15-14D,,,,"PRICE","INTRA")&lt;/Q&gt;&lt;R&gt;1&lt;/R&gt;&lt;C&gt;1&lt;/C&gt;&lt;D xsi:type="xsd:double"&gt;25048.26&lt;/D&gt;&lt;/FQL&gt;&lt;FQL&gt;&lt;Q&gt;180458^P_PRICE_LOW(2/18/15,2/18/15-14D,,,,"PRICE","INTRA")&lt;/Q&gt;&lt;R&gt;1&lt;/R&gt;&lt;C&gt;1&lt;/C&gt;&lt;D xsi:type="xsd:double"&gt;24226.29&lt;/D&gt;&lt;/FQL&gt;&lt;FQL&gt;&lt;Q&gt;180458^P_PRICE_HIGH(2/23/15,2/23/15-14D,,,,"PRICE","INTRA")&lt;/Q&gt;&lt;R&gt;1&lt;/R&gt;&lt;C&gt;1&lt;/C&gt;&lt;D xsi:type="xsd:double"&gt;25048.26&lt;/D&gt;&lt;/FQL&gt;&lt;FQL&gt;&lt;Q&gt;180458^P_PRICE_LOW(2/23/15,2/23/15-14D,,,,"PRICE","INTRA")&lt;/Q&gt;&lt;R&gt;1&lt;/R&gt;&lt;C&gt;1&lt;/C&gt;&lt;D xsi:type="xsd:double"&gt;24226.29&lt;/D&gt;&lt;/FQL&gt;&lt;FQL&gt;&lt;Q&gt;180458^P_PRICE_HIGH(2/24/15,2/24/15-14D,,,,"PRICE","INTRA")&lt;/Q&gt;&lt;R&gt;1&lt;/R&gt;&lt;C&gt;1&lt;/C&gt;&lt;D xsi:type="xsd:double"&gt;25048.26&lt;/D&gt;&lt;/FQL&gt;&lt;FQL&gt;&lt;Q&gt;180458^P_PRICE_LOW(2/24/15,2/24/15-14D,,,,"PRICE","INTRA")&lt;/Q&gt;&lt;R&gt;1&lt;/R&gt;&lt;C&gt;1&lt;/C&gt;&lt;D xsi:type="xsd:double"&gt;24226.29&lt;/D&gt;&lt;/FQL&gt;&lt;FQL&gt;&lt;Q&gt;180458^P_PRICE_HIGH(2/25/15,2/25/15-14D,,,,"PRICE","INTRA")&lt;/Q&gt;&lt;R&gt;1&lt;/R&gt;&lt;C&gt;1&lt;/C&gt;&lt;D xsi:type="xsd:double"&gt;25048.26&lt;/D&gt;&lt;/FQL&gt;&lt;FQL&gt;&lt;Q&gt;180458^P_PRICE_LOW(2/25/15,2/25/15-14D,,,,"PRICE","INTRA")&lt;/Q&gt;&lt;R&gt;1&lt;/R&gt;&lt;C&gt;1&lt;/C&gt;&lt;D xsi:type="xsd:double"&gt;24226.29&lt;/D&gt;&lt;/FQL&gt;&lt;FQL&gt;&lt;Q&gt;180458^P_PRICE_HIGH(2/26/15,2/26/15-14D,,,,"PRICE","INTRA")&lt;/Q&gt;&lt;R&gt;1&lt;/R&gt;&lt;C&gt;1&lt;/C&gt;&lt;D xsi:type="xsd:double"&gt;25048.26&lt;/D&gt;&lt;/FQL&gt;&lt;FQL&gt;&lt;Q&gt;180458^P_PRICE_LOW(2/26/15,2/26/15-14D,,,,"PRICE","INTRA")&lt;/Q&gt;&lt;R&gt;1&lt;/R&gt;&lt;C&gt;1&lt;/C&gt;&lt;D xsi:type="xsd:double"&gt;24226.29&lt;/D&gt;&lt;/FQL&gt;&lt;FQL&gt;&lt;Q&gt;180458^P_PRICE_HIGH(2/27/15,2/27/15-14D,,,,"PRICE","INTRA")&lt;/Q&gt;&lt;R&gt;1&lt;/R&gt;&lt;C&gt;1&lt;/C&gt;&lt;D xsi:type="xsd:double"&gt;25101.96&lt;/D&gt;&lt;/FQL&gt;&lt;FQL&gt;&lt;Q&gt;180458^P_PRICE_LOW(2/27/15,2/27/15-14D,,,,"PRICE","INTRA")&lt;/Q&gt;&lt;R&gt;1&lt;/R&gt;&lt;C&gt;1&lt;/C&gt;&lt;D xsi:type="xsd:double"&gt;24226.29&lt;/D&gt;&lt;/FQL&gt;&lt;FQL&gt;&lt;Q&gt;180458^P_PRICE_HIGH(3/02/15,3/02/15-14D,,,,"PRICE","INTRA")&lt;/Q&gt;&lt;R&gt;1&lt;/R&gt;&lt;C&gt;1&lt;/C&gt;&lt;D xsi:type="xsd:double"&gt;25101.96&lt;/D&gt;&lt;/FQL&gt;&lt;FQL&gt;&lt;Q&gt;180458^P_PRICE_LOW(3/02/15,3/02/15-14D,,,,"PRICE","INTRA")&lt;/Q&gt;&lt;R&gt;1&lt;/R&gt;&lt;C&gt;1&lt;/C&gt;&lt;D xsi:type="xsd:double"&gt;24226.29&lt;/D&gt;&lt;/FQL&gt;&lt;FQL&gt;&lt;Q&gt;180458^P_PRICE_HIGH(3/03/15,3/03/15-14D,,,,"PRICE","INTRA")&lt;/Q&gt;&lt;R&gt;1&lt;/R&gt;&lt;C&gt;1&lt;/C&gt;&lt;D xsi:type="xsd:double"&gt;25101.96&lt;/D&gt;&lt;/FQL&gt;&lt;FQL&gt;&lt;Q&gt;180458^P_PRICE_LOW(3/03/15,3/03/15-14D,,,,"PRICE","INTRA")&lt;/Q&gt;&lt;R&gt;1&lt;/R&gt;&lt;C&gt;1&lt;/C&gt;&lt;D xsi:type="xsd:double"&gt;24226.29&lt;/D&gt;&lt;/FQL&gt;&lt;FQL&gt;&lt;Q&gt;180458^P_PRICE_HIGH(3/04/15,3/04/15-14D,,,,"PRICE","INTRA")&lt;/Q&gt;&lt;R&gt;1&lt;/R&gt;&lt;C&gt;1&lt;/C&gt;&lt;D xsi:type="xsd:double"&gt;25101.96&lt;/D&gt;&lt;/FQL&gt;&lt;FQL&gt;&lt;Q&gt;180458^P_PRICE_LOW(3/04/15,3/04/15-14D,,,,"PRICE","INTRA")&lt;/Q&gt;&lt;R&gt;1&lt;/R&gt;&lt;C&gt;1&lt;/C&gt;&lt;D xsi:type="xsd:double"&gt;24226.29&lt;/D&gt;&lt;/FQL&gt;&lt;FQL&gt;&lt;Q&gt;180458^P_PRICE_HIGH(3/05/15,3/05/15-14D,,,,"PRICE","INTRA")&lt;/Q&gt;&lt;R&gt;1&lt;/R&gt;&lt;C&gt;1&lt;/C&gt;&lt;D xsi:type="xsd:double"&gt;25101.96&lt;/D&gt;&lt;/FQL&gt;&lt;FQL&gt;&lt;Q&gt;180458^P_PRICE_LOW(3/05/15,3/05/15-14D,,,,"PRICE","INTRA")&lt;/Q&gt;&lt;R&gt;1&lt;/R&gt;&lt;C&gt;1&lt;/C&gt;&lt;D xsi:type="xsd:double"&gt;24133.71&lt;/D&gt;&lt;/FQL&gt;&lt;FQL&gt;&lt;Q&gt;180458^P_PRICE_HIGH(3/06/15,3/06/15-14D,,,,"PRICE","INTRA")&lt;/Q&gt;&lt;R&gt;1&lt;/R&gt;&lt;C&gt;1&lt;/C&gt;&lt;D xsi:type="xsd:double"&gt;25101.96&lt;/D&gt;&lt;/FQL&gt;&lt;FQL&gt;&lt;Q&gt;180458^P_PRICE_LOW(3/06/15,3/06/15-14D,,,,"PRICE","INTRA")&lt;/Q&gt;&lt;R&gt;1&lt;/R&gt;&lt;C&gt;1&lt;/C&gt;&lt;D xsi:type="xsd:double"&gt;24126.09&lt;/D&gt;&lt;/FQL&gt;&lt;FQL&gt;&lt;Q&gt;180458^P_PRICE_HIGH(3/09/15,3/09/15-14D,,,,"PRICE","INTRA")&lt;/Q&gt;&lt;R&gt;1&lt;/R&gt;&lt;C&gt;1&lt;/C&gt;&lt;D xsi:type="xsd:double"&gt;25101.96&lt;/D&gt;&lt;/FQL&gt;&lt;FQL&gt;&lt;Q&gt;180458^P_PRICE_LOW(3/09/15,3/09/15-14D,,,,"PRICE","INTRA")&lt;/Q&gt;&lt;R&gt;1&lt;/R&gt;&lt;C&gt;1&lt;/C&gt;&lt;D xsi:type="xsd:double"&gt;23910.16&lt;/D&gt;&lt;/FQL&gt;&lt;FQL&gt;&lt;Q&gt;180458^P_PRICE_HIGH(3/10/15,3/10/15-14D,,,,"PRICE","INTRA")&lt;/Q&gt;&lt;R&gt;1&lt;/R&gt;&lt;C&gt;1&lt;/C&gt;&lt;D xsi:type="xsd:double"&gt;25101.96&lt;/D&gt;&lt;/FQL&gt;&lt;FQL&gt;&lt;Q&gt;180458^P_PRICE_LOW(3/10/15,3/10/15-14D,,,,"PRICE","INTRA")&lt;/Q&gt;&lt;R&gt;1&lt;/R&gt;&lt;C&gt;1&lt;/C&gt;&lt;D xsi:type="xsd:double"&gt;23869.82&lt;/D&gt;&lt;/FQL&gt;&lt;FQL&gt;&lt;Q&gt;180458^P_PRICE_HIGH(3/11/15,3/11/15-14D,,,,"PRICE","INTRA")&lt;/Q&gt;&lt;R&gt;1&lt;/R&gt;&lt;C&gt;1&lt;/C&gt;&lt;D xsi:type="xsd:double"&gt;25101.96&lt;/D&gt;&lt;/FQL&gt;&lt;FQL&gt;&lt;Q&gt;180458^P_PRICE_LOW(3/11/15,3/11/15-14D,,,,"PRICE","INTRA")&lt;/Q&gt;&lt;R&gt;1&lt;/R&gt;&lt;C&gt;1&lt;/C&gt;&lt;D xsi:type="xsd:double"&gt;23703.84&lt;/D&gt;&lt;/FQL&gt;&lt;FQL&gt;&lt;Q&gt;180458^P_PRICE_HIGH(3/12/15,3/12/15-14D,,,,"PRICE","INTRA")&lt;/Q&gt;&lt;R&gt;1&lt;/R&gt;&lt;C&gt;1&lt;/C&gt;&lt;D xsi:type="xsd:double"&gt;25101.96&lt;/D&gt;&lt;/FQL&gt;&lt;FQL&gt;&lt;Q&gt;180458^P_PRICE_LOW(3/12/15,3/12/15-14D,,,,"PRICE","INTRA")&lt;/Q&gt;&lt;R&gt;1&lt;/R&gt;&lt;C&gt;1&lt;/C&gt;&lt;D xsi:type="xsd:double"&gt;23677.06&lt;/D&gt;&lt;/FQL&gt;&lt;FQL&gt;&lt;Q&gt;180458^P_PRICE_HIGH(3/13/15,3/13/15-14D,,,,"PRICE","INTRA")&lt;/Q&gt;&lt;R&gt;1&lt;/R&gt;&lt;C&gt;1&lt;/C&gt;&lt;D xsi:type="xsd:double"&gt;25101.96&lt;/D&gt;&lt;/FQL&gt;&lt;FQL&gt;&lt;Q&gt;180458^P_PRICE_LOW(3/13/15,3/13/15-14D,,,,"PRICE","INTRA")&lt;/Q&gt;&lt;R&gt;1&lt;/R&gt;&lt;C&gt;1&lt;/C&gt;&lt;D xsi:type="xsd:double"&gt;23677.06&lt;/D&gt;&lt;/FQL&gt;&lt;FQL&gt;&lt;Q&gt;180458^P_PRICE_HIGH(3/16/15,3/16/15-14D,,,,"PRICE","INTRA")&lt;/Q&gt;&lt;R&gt;1&lt;/R&gt;&lt;C&gt;1&lt;/C&gt;&lt;D xsi:type="xsd:double"&gt;25101.96&lt;/D&gt;&lt;/FQL&gt;&lt;FQL&gt;&lt;Q&gt;180458^P_PRICE_LOW(3/16/15,3/16/15-14D,,,,"PRICE","INTRA")&lt;/Q&gt;&lt;R&gt;1&lt;/R&gt;&lt;C&gt;1&lt;/C&gt;&lt;D xsi:type="xsd:double"&gt;23677.06&lt;/D&gt;&lt;/FQL&gt;&lt;FQL&gt;&lt;Q&gt;180458^P_PRICE_HIGH(3/17/15,3/17/15-14D,,,,"PRICE","INTRA")&lt;/Q&gt;&lt;R&gt;1&lt;/R&gt;&lt;C&gt;1&lt;/C&gt;&lt;D xsi:type="xsd:double"&gt;25101.96&lt;/D&gt;&lt;/FQL&gt;&lt;FQL&gt;&lt;Q&gt;180458^P_PRICE_LOW(3/17/15,3/17/15-14D,,,,"PRICE","INTRA")&lt;/Q&gt;&lt;R&gt;1&lt;/R&gt;&lt;C&gt;1&lt;/C&gt;&lt;D xsi:type="xsd:double"&gt;23677.06&lt;/D&gt;&lt;/FQL&gt;&lt;FQL&gt;&lt;Q&gt;180458^P_PRICE_HIGH(3/18/15,3/18/15-14D,,,,"PRICE","INTRA")&lt;/Q&gt;&lt;R&gt;1&lt;/R&gt;&lt;C&gt;1&lt;/C&gt;&lt;D xsi:type="xsd:double"&gt;25101.96&lt;/D&gt;&lt;/FQL&gt;&lt;FQL&gt;&lt;Q&gt;180458^P_PRICE_LOW(3/18/15,3/18/15-14D,,,,"PRICE","INTRA")&lt;/Q&gt;&lt;R&gt;1&lt;/R&gt;&lt;C&gt;1&lt;/C&gt;&lt;D xsi:type="xsd:double"&gt;23677.06&lt;/D&gt;&lt;/FQL&gt;&lt;FQL&gt;&lt;Q&gt;180458^P_PRICE_HIGH(3/19/15,3/19/15-14D,,,,"PRICE","INTRA")&lt;/Q&gt;&lt;R&gt;1&lt;/R&gt;&lt;C&gt;1&lt;/C&gt;&lt;D xsi:type="xsd:double"&gt;25101.96&lt;/D&gt;&lt;/FQL&gt;&lt;FQL&gt;&lt;Q&gt;180458^P_PRICE_LOW(3/19/15,3/19/15-14D,,,,"PRICE","INTRA")&lt;/Q&gt;&lt;R&gt;1&lt;/R&gt;&lt;C&gt;1&lt;/C&gt;&lt;D xsi:type="xsd:double"&gt;23677.06&lt;/D&gt;&lt;/FQL&gt;&lt;FQL&gt;&lt;Q&gt;180458^P_PRICE_HIGH(3/20/15,3/20/15-14D,,,,"PRICE","INTRA")&lt;/Q&gt;&lt;R&gt;1&lt;/R&gt;&lt;C&gt;1&lt;/C&gt;&lt;D xsi:type="xsd:double"&gt;24997.83&lt;/D&gt;&lt;/FQL&gt;&lt;FQL&gt;&lt;Q&gt;180458^P_PRICE_LOW(3/20/15,3/20/15-14D,,,,"PRICE","INTRA")&lt;/Q&gt;&lt;R&gt;1&lt;/R&gt;&lt;C&gt;1&lt;/C&gt;&lt;D xsi:type="xsd:double"&gt;23677.06&lt;/D&gt;&lt;/FQL&gt;&lt;FQL&gt;&lt;Q&gt;180458^P_PRICE_HIGH(3/23/15,3/23/15-14D,,,,"PRICE","INTRA")&lt;/Q&gt;&lt;R&gt;1&lt;/R&gt;&lt;C&gt;1&lt;/C&gt;&lt;D xsi:type="xsd:double"&gt;24984.62&lt;/D&gt;&lt;/FQL&gt;&lt;FQL&gt;&lt;Q&gt;180458^P_PRICE_LOW(3/23/15,3/23/15-14D,,,,"PRICE","INTRA")&lt;/Q&gt;&lt;R&gt;1&lt;/R&gt;&lt;C&gt;1&lt;/C&gt;&lt;D xsi:type="xsd:double"&gt;23677.06&lt;/D&gt;&lt;/FQL&gt;&lt;FQL&gt;&lt;Q&gt;180458^P_PRICE_HIGH(3/24/15,3/24/15-14D,,,,"PRICE","INTRA")&lt;/Q&gt;&lt;R&gt;1&lt;/R&gt;&lt;C&gt;1&lt;/C&gt;&lt;D xsi:type="xsd:double"&gt;24705.96&lt;/D&gt;&lt;/FQL&gt;&lt;FQL&gt;&lt;Q&gt;180458^P_PRICE_LOW(3/24/15,3/24/15-14D,,,,"PRICE","INTRA")&lt;/Q&gt;&lt;R&gt;1&lt;/R&gt;&lt;C&gt;1&lt;/C&gt;&lt;D xsi:type="xsd:double"&gt;23677.06&lt;/D&gt;&lt;/FQL&gt;&lt;FQL&gt;&lt;Q&gt;180458^P_PRICE_HIGH(3/25/15,3/25/15-14D,,,,"PRICE","INTRA")&lt;/Q&gt;&lt;R&gt;1&lt;/R&gt;&lt;C&gt;1&lt;/C&gt;&lt;D xsi:type="xsd:double"&gt;24613.69&lt;/D&gt;&lt;/FQL&gt;&lt;FQL&gt;&lt;Q&gt;180458^P_PRICE_LOW(3/25/15,3/25/15-14D,,,,"PRICE","INTRA")&lt;/Q&gt;&lt;R&gt;1&lt;/R&gt;&lt;C&gt;1&lt;/C&gt;&lt;D xsi:type="xsd:double"&gt;23677.06&lt;/D&gt;&lt;/FQL&gt;&lt;FQL&gt;&lt;Q&gt;180458^P_PRICE_HIGH(3/26/15,3/26/15-14D,,,,"PRICE","INTRA")&lt;/Q&gt;&lt;R&gt;1&lt;/R&gt;&lt;C&gt;1&lt;/C&gt;&lt;D xsi:type="xsd:double"&gt;24613.69&lt;/D&gt;&lt;/FQL&gt;&lt;FQL&gt;&lt;Q&gt;180458^P_PRICE_LOW(3/26/15,3/26/15-14D,,,,"PRICE","INTRA")&lt;/Q&gt;&lt;R&gt;1&lt;/R&gt;&lt;C&gt;1&lt;/C&gt;&lt;D xsi:type="xsd:double"&gt;23677.06&lt;/D&gt;&lt;/FQL&gt;&lt;FQL&gt;&lt;Q&gt;180458^P_PRICE_HIGH(3/27/15,3/27/15-14D,,,,"PRICE","INTRA")&lt;/Q&gt;&lt;R&gt;1&lt;/R&gt;&lt;C&gt;1&lt;/C&gt;&lt;D xsi:type="xsd:double"&gt;24613.69&lt;/D&gt;&lt;/FQL&gt;&lt;FQL&gt;&lt;Q&gt;180458^P_PRICE_LOW(3/27/15,3/27/15-14D,,,,"PRICE","INTRA")&lt;/Q&gt;&lt;R&gt;1&lt;/R&gt;&lt;C&gt;1&lt;/C&gt;&lt;D xsi:type="xsd:double"&gt;23677.06&lt;/D&gt;&lt;/FQL&gt;&lt;FQL&gt;&lt;Q&gt;180458^P_PRICE_HIGH(3/30/15,3/30/15-14D,,,,"PRICE","INTRA")&lt;/Q&gt;&lt;R&gt;1&lt;/R&gt;&lt;C&gt;1&lt;/C&gt;&lt;D xsi:type="xsd:double"&gt;24949.35&lt;/D&gt;&lt;/FQL&gt;&lt;FQL&gt;&lt;Q&gt;180458^P_PRICE_LOW(3/30/15,3/30/15-14D,,,,"PRICE","INTRA")&lt;/Q&gt;&lt;R&gt;1&lt;/R&gt;&lt;C&gt;1&lt;/C&gt;&lt;D xsi:type="xsd:double"&gt;23677.06&lt;/D&gt;&lt;/FQL&gt;&lt;FQL&gt;&lt;Q&gt;180458^P_PRICE_HIGH(3/31/15,3/31/15-14D,,,,"PRICE","INTRA")&lt;/Q&gt;&lt;R&gt;1&lt;/R&gt;&lt;C&gt;1&lt;/C&gt;&lt;D xsi:type="xsd:double"&gt;25113.2&lt;/D&gt;&lt;/FQL&gt;&lt;FQL&gt;&lt;Q&gt;180458^P_PRICE_LOW(3/31/15,3/31/15-14D,,,,"PRICE","INTRA")&lt;/Q&gt;&lt;R&gt;1&lt;/R&gt;&lt;C&gt;1&lt;/C&gt;&lt;D xsi:type="xsd:double"&gt;23677.06&lt;/D&gt;&lt;/FQL&gt;&lt;FQL&gt;&lt;Q&gt;180458^P_PRICE_HIGH(4/01/15,4/01/15-14D,,,,"PRICE","INTRA")&lt;/Q&gt;&lt;R&gt;1&lt;/R&gt;&lt;C&gt;1&lt;/C&gt;&lt;D xsi:type="xsd:double"&gt;25113.2&lt;/D&gt;&lt;/FQL&gt;&lt;FQL&gt;&lt;Q&gt;180458^P_PRICE_LOW(4/01/15,4/01/15-14D,,,,"PRICE","INTRA")&lt;/Q&gt;&lt;R&gt;1&lt;/R&gt;&lt;C&gt;1&lt;/C&gt;&lt;D xsi:type="xsd:double"&gt;23677.06&lt;/D&gt;&lt;/FQL&gt;&lt;FQL&gt;&lt;Q&gt;180458^P_PRICE_HIGH(4/02/15,4/02/15-14D,,,,"PRICE","INTRA")&lt;/Q&gt;&lt;R&gt;1&lt;/R&gt;&lt;C&gt;1&lt;/C&gt;&lt;D xsi:type="xsd:double"&gt;25297.8&lt;/D&gt;&lt;/FQL&gt;&lt;FQL&gt;&lt;Q&gt;180458^P_PRICE_LOW(4/02/15,4/02/15-14D,,,,"PRICE","INTRA")&lt;/Q&gt;&lt;R&gt;1&lt;/R&gt;&lt;C&gt;1&lt;/C&gt;&lt;D xsi:type="xsd:double"&gt;23711.27&lt;/D&gt;&lt;/FQL&gt;&lt;FQL&gt;&lt;Q&gt;180458^P_PRICE_HIGH(4/08/15,4/08/15-14D,,,,"PRICE","INTRA")&lt;/Q&gt;&lt;R&gt;1&lt;/R&gt;&lt;C&gt;1&lt;/C&gt;&lt;D xsi:type="xsd:double"&gt;26247.63&lt;/D&gt;&lt;/FQL&gt;&lt;FQL&gt;&lt;Q&gt;180458^P_PRICE_LOW(4/08/15,4/08/15-14D,,,,"PRICE","INTRA")&lt;/Q&gt;&lt;R&gt;1&lt;/R&gt;&lt;C&gt;1&lt;/C&gt;&lt;D xsi:type="xsd:double"&gt;23711.27&lt;/D&gt;&lt;/FQL&gt;&lt;FQL&gt;&lt;Q&gt;180458^P_PRICE_HIGH(4/09/15,4/09/15-14D,,,,"PRICE","INTRA")&lt;/Q&gt;&lt;R&gt;1&lt;/R&gt;&lt;C&gt;1&lt;/C&gt;&lt;D xsi:type="xsd:double"&gt;27922.67&lt;/D&gt;&lt;/FQL&gt;&lt;FQL&gt;&lt;Q&gt;180458^P_PRICE_LOW(4/09/15,4/09/15-14D,,,,"PRICE","INTRA")&lt;/Q&gt;&lt;R&gt;1&lt;/R&gt;&lt;C&gt;1&lt;/C&gt;&lt;D xsi:type="xsd:double"&gt;23822.78&lt;/D&gt;&lt;/FQL&gt;&lt;FQL&gt;&lt;Q&gt;180458^P_PRICE_HIGH(4/10/15,4/10/15-14D,,,,"PRICE","INTRA")&lt;/Q&gt;&lt;R&gt;1&lt;/R&gt;&lt;C&gt;1&lt;/C&gt;&lt;D xsi:type="xsd:double"&gt;27922.67&lt;/D&gt;&lt;/FQL&gt;&lt;FQL&gt;&lt;Q&gt;180458^P_PRICE_LOW(4/10/15,4/10/15-14D,,,,"PRICE","INTRA")&lt;/Q&gt;&lt;R&gt;1&lt;/R&gt;&lt;C&gt;1&lt;/C&gt;&lt;D xsi:type="xsd:double"&gt;23938.63&lt;/D&gt;&lt;/FQL&gt;&lt;FQL&gt;&lt;Q&gt;180458^P_PRICE_HIGH(4/13/15,4/13/15-14D,,,,"PRICE","INTRA")&lt;/Q&gt;&lt;R&gt;1&lt;/R&gt;&lt;C&gt;1&lt;/C&gt;&lt;D xsi:type="xsd:double"&gt;28031.96&lt;/D&gt;&lt;/FQL&gt;&lt;FQL&gt;&lt;Q&gt;180458^P_PRICE_LOW(4/13/15,4/13/15-14D,,,,"PRICE","INTRA")&lt;/Q&gt;&lt;R&gt;1&lt;/R&gt;&lt;C&gt;1&lt;/C&gt;&lt;D xsi:type="xsd:double"&gt;24248.84&lt;/D&gt;&lt;/FQL&gt;&lt;FQL&gt;&lt;Q&gt;180458^P_PRICE_HIGH(4/14/15,4/14/15-14D,,,,"PRICE","INTRA")&lt;/Q&gt;&lt;R&gt;1&lt;/R&gt;&lt;C&gt;1&lt;/C&gt;&lt;D xsi:type="xsd:double"&gt;28031.96&lt;/D&gt;&lt;/FQL&gt;&lt;FQL&gt;&lt;Q&gt;180458^P_PRICE_LOW(4/14/15,4/14/15-14D,,,,"PRICE","INTRA")&lt;/Q&gt;&lt;R&gt;1&lt;/R&gt;&lt;C&gt;1&lt;/C&gt;&lt;D xsi:type="xsd:double"&gt;24294.95&lt;/D&gt;&lt;/FQL&gt;&lt;FQL&gt;&lt;Q&gt;180458^P_PRICE_HIGH(4/15/15,4/15/15-14D,,,,"PRICE","INTRA")&lt;/Q&gt;&lt;R&gt;1&lt;/R&gt;&lt;C&gt;1&lt;/C&gt;&lt;D xsi:type="xsd:double"&gt;28031.96&lt;/D&gt;&lt;/FQL&gt;&lt;FQL&gt;&lt;Q&gt;180458^P_PRICE_LOW(4/15/15,4/15/15-14D,,,,"PRICE","INTRA")&lt;/Q&gt;&lt;R&gt;1&lt;/R&gt;&lt;C&gt;1&lt;/C&gt;&lt;D xsi:type="xsd:double"&gt;24294.95&lt;/D&gt;&lt;/FQL&gt;&lt;FQL&gt;&lt;Q&gt;180458^P_PRICE_HIGH(4/16/15,4/16/15-14D,,,,"PRICE","INTRA")&lt;/Q&gt;&lt;R&gt;1&lt;/R&gt;&lt;C&gt;1&lt;/C&gt;&lt;D xsi:type="xsd:double"&gt;28031.96&lt;/D&gt;&lt;/FQL&gt;&lt;FQL&gt;&lt;Q&gt;180458^P_PRICE_LOW(4/16/15,4/16/15-14D,,,,"PRICE","INTRA")&lt;/Q&gt;&lt;R&gt;1&lt;/R&gt;&lt;C&gt;1&lt;/C&gt;&lt;D xsi:type="xsd:double"&gt;24294.95&lt;/D&gt;&lt;/FQL&gt;&lt;FQL&gt;&lt;Q&gt;180458^P_PRICE_HIGH(4/17/15,4/17/15-14D,,,,"PRICE","INTRA")&lt;/Q&gt;&lt;R&gt;1&lt;/R&gt;&lt;C&gt;1&lt;/C&gt;&lt;D xsi:type="xsd:double"&gt;28031.96&lt;/D&gt;&lt;/FQL&gt;&lt;FQL&gt;&lt;Q&gt;180458^P_PRICE_LOW(4/17/15,4/17/15-14D,,,,"PRICE","INTRA")&lt;/Q&gt;&lt;R&gt;1&lt;/R&gt;&lt;C&gt;1&lt;/C&gt;&lt;D xsi:type="xsd:double"&gt;24377.92&lt;/D&gt;&lt;/FQL&gt;&lt;FQL&gt;&lt;Q&gt;180458^P_PRICE_HIGH(4/20/15,4/20/15-14D,,,,"PRICE","INTRA")&lt;/Q&gt;&lt;R&gt;1&lt;/R&gt;&lt;C&gt;1&lt;/C&gt;&lt;D xsi:type="xsd:double"&gt;28031.96&lt;/D&gt;&lt;/FQL&gt;&lt;FQL&gt;&lt;Q&gt;180458^P_PRICE_LOW(4/20/15,4/20/15-14D,,,,"PRICE","INTRA")&lt;/Q&gt;&lt;R&gt;1&lt;/R&gt;&lt;C&gt;1&lt;/C&gt;&lt;D xsi:type="xsd:double"&gt;24399.84&lt;/D&gt;&lt;/FQL&gt;&lt;FQL&gt;&lt;Q&gt;180458^P_PRICE_HIGH(4/21/15,4/21/15-14D,,,,"PRICE","INTRA")&lt;/Q&gt;&lt;R&gt;1&lt;/R&gt;&lt;C&gt;1&lt;/C&gt;&lt;D xsi:type="xsd:double"&gt;28031.96&lt;/D&gt;&lt;/FQL&gt;&lt;FQL&gt;&lt;Q&gt;180458^P_PRICE_LOW(4/21/15,4/21/15-14D,,,,"PRICE","INTRA")&lt;/Q&gt;&lt;R&gt;1&lt;/R&gt;&lt;C&gt;1&lt;/C&gt;&lt;D xsi:type="xsd:double"&gt;24420.47&lt;/D&gt;&lt;/FQL&gt;&lt;FQL&gt;&lt;Q&gt;180458^P_PRICE_HIGH(4/22/15,4/22/15-14D,,,,"PRICE","INTRA")&lt;/Q&gt;&lt;R&gt;1&lt;/R&gt;&lt;C&gt;1&lt;/C&gt;&lt;D xsi:type="xsd:double"&gt;28048.46&lt;/D&gt;&lt;/FQL&gt;&lt;FQL&gt;&lt;Q&gt;180458^P_PRICE_LOW(4/22/15,4/22/15-14D,,,,"PRICE","INTRA")&lt;/Q&gt;&lt;R&gt;1&lt;/R&gt;&lt;C&gt;1&lt;/C&gt;&lt;D xsi:type="xsd:double"&gt;24725.52&lt;/D&gt;&lt;/FQL&gt;&lt;FQL&gt;&lt;Q&gt;180458^P_PRICE_HIGH(4/23/15,4/23/15-14D,,,,"PRICE","INTRA")&lt;/Q&gt;&lt;R&gt;1&lt;/R&gt;&lt;C&gt;1&lt;/C&gt;&lt;D xsi:type="xsd:double"&gt;28213.63&lt;/D&gt;&lt;/FQL&gt;&lt;FQL&gt;&lt;Q&gt;180458^P_PRICE_LOW(4/23/15,4/23/15-14D,,,,"PRICE","INTRA")&lt;/Q&gt;&lt;R&gt;1&lt;/R&gt;&lt;C&gt;1&lt;/C&gt;&lt;D xsi:type="xsd:double"&gt;24876.37&lt;/D&gt;&lt;/FQL&gt;&lt;FQL&gt;&lt;Q&gt;180458^P_PRICE_HIGH(4/24/15,4/24/15-14D,,,,"PRICE","INTRA")&lt;/Q&gt;&lt;R&gt;1&lt;/R&gt;&lt;C&gt;1&lt;/C&gt;&lt;D xsi:type="xsd:double"&gt;28213.63&lt;/D&gt;&lt;/FQL&gt;&lt;FQL&gt;&lt;Q&gt;180458^P_PRICE_LOW(4/24/15,4/24/15-14D,,,,"PRICE","INTRA")&lt;/Q&gt;&lt;R&gt;1&lt;/R&gt;&lt;C&gt;1&lt;/C&gt;&lt;D xsi:type="xsd:double"&gt;24926.11&lt;/D&gt;&lt;/FQL&gt;&lt;FQL&gt;&lt;Q&gt;180458^P_PRICE_HIGH(4/27/15,4/27/15-14D,,,,"PRICE","INTRA")&lt;/Q&gt;&lt;R&gt;1&lt;/R&gt;&lt;C&gt;1&lt;/C&gt;&lt;D xsi:type="xsd:double"&gt;28588.52&lt;/D&gt;&lt;/FQL&gt;&lt;FQL&gt;&lt;Q&gt;180458^P_PRICE_LOW(4/27/15,4/27/15-14D,,,,"PRICE","INTRA")&lt;/Q&gt;&lt;R&gt;1&lt;/R&gt;&lt;C&gt;1&lt;/C&gt;&lt;D xsi:type="xsd:double"&gt;25152.57&lt;/D&gt;&lt;/FQL&gt;&lt;FQL&gt;&lt;Q&gt;180458^P_PRICE_HIGH(4/28/15,4/28/15-14D,,,,"PRICE","INTRA")&lt;/Q&gt;&lt;R&gt;1&lt;/R&gt;&lt;C&gt;1&lt;/C&gt;&lt;D xsi:type="xsd:double"&gt;28588.52&lt;/D&gt;&lt;/FQL&gt;&lt;FQL&gt;&lt;Q&gt;180458^P_PRICE_LOW(4/28/15,4/28/15-14D,,,,"PRICE","INTRA")&lt;/Q&gt;&lt;R&gt;1&lt;/R&gt;&lt;C&gt;1&lt;/C&gt;&lt;D xsi:type="xsd:double"&gt;25640.04&lt;/D&gt;&lt;/FQL&gt;&lt;FQL&gt;&lt;Q&gt;180458^P_PRICE_HIGH(4/29/15,4/29/15-14D,,,,"PRICE","INTRA")&lt;/Q&gt;&lt;R&gt;1&lt;/R&gt;&lt;C&gt;1&lt;/C&gt;&lt;D xsi:type="xsd:double"&gt;28588.52&lt;/D&gt;&lt;/FQL&gt;&lt;FQL&gt;&lt;Q&gt;180458^P_PRICE_LOW(4/29/15,4/29/15-14D,,,,"PRICE","INTRA")&lt;/Q&gt;&lt;R&gt;1&lt;/R&gt;&lt;C&gt;1&lt;/C&gt;&lt;D xsi:type="xsd:double"&gt;26732.23&lt;/D&gt;&lt;/FQL&gt;&lt;FQL&gt;&lt;Q&gt;180458^P_PRICE_HIGH(4/30/15,4/30/15-14D,,,,"PRICE","INTRA")&lt;/Q&gt;&lt;R&gt;1&lt;/R&gt;&lt;C&gt;1&lt;/C&gt;&lt;D xsi:type="xsd:double"&gt;28588.52&lt;/D&gt;&lt;/FQL&gt;&lt;FQL&gt;&lt;Q&gt;180458^P_PRICE_LOW(4/30/15,4/30/15-14D,,,,"PRICE","INTRA")&lt;/Q&gt;&lt;R&gt;1&lt;/R&gt;&lt;C&gt;1&lt;/C&gt;&lt;D xsi:type="xsd:double"&gt;26812.75&lt;/D&gt;&lt;/FQL&gt;&lt;FQL&gt;&lt;Q&gt;180458^P_PRICE_HIGH(5/04/15,5/04/15-14D,,,,"PRICE","INTRA")&lt;/Q&gt;&lt;R&gt;1&lt;/R&gt;&lt;C&gt;1&lt;/C&gt;&lt;D xsi:type="xsd:double"&gt;28588.52&lt;/D&gt;&lt;/FQL&gt;&lt;FQL&gt;&lt;Q&gt;180458^P_PRICE_LOW(5/04/15,5/04/15-14D,,,,"PRICE","INTRA")&lt;/Q&gt;&lt;R&gt;1&lt;/R&gt;&lt;C&gt;1&lt;/C&gt;&lt;D xsi:type="xsd:double"&gt;26959.77&lt;/D&gt;&lt;/FQL&gt;&lt;FQL&gt;&lt;Q&gt;180458^P_PRICE_HIGH(5/05/15,5/05/15-14D,,,,"PRICE","INTRA")&lt;/Q&gt;&lt;R&gt;1&lt;/R&gt;&lt;C&gt;1&lt;/C&gt;&lt;D xsi:type="xsd:double"&gt;28588.52&lt;/D&gt;&lt;/FQL&gt;&lt;FQL&gt;&lt;Q&gt;180458^P_PRICE_LOW(5/05/15,5/05/15-14D,,,,"PRICE","INTRA")&lt;/Q&gt;&lt;R&gt;1&lt;/R&gt;&lt;C&gt;1&lt;/C&gt;&lt;D xsi:type="xsd:double"&gt;26959.77&lt;/D&gt;&lt;/FQL&gt;&lt;FQL&gt;&lt;Q&gt;180458^P_PRICE_HIGH(5/06/15,5/06/15-14D,,,,"PRICE","INTRA")&lt;/Q&gt;&lt;R&gt;1&lt;/R&gt;&lt;C&gt;1&lt;/C&gt;&lt;D xsi:type="xsd:double"&gt;28588.52&lt;/D&gt;&lt;/FQL&gt;&lt;FQL&gt;&lt;Q&gt;180458^P_PRICE_LOW(5/06/15,5/06/15-14D,,,,"PRICE","INTRA")&lt;/Q&gt;&lt;R&gt;1&lt;/R&gt;&lt;C&gt;1&lt;/C&gt;&lt;D xsi:type="xsd:double"&gt;26959.77&lt;/D&gt;&lt;/FQL&gt;&lt;FQL&gt;&lt;Q&gt;180458^P_PRICE_HIGH(5/07/15,5/07/15-14D,,,,"PRICE","INTRA")&lt;/Q&gt;&lt;R&gt;1&lt;/R&gt;&lt;C&gt;1&lt;/C&gt;&lt;D xsi:type="xsd:double"&gt;28588.52&lt;/D&gt;&lt;/FQL&gt;&lt;FQL&gt;&lt;Q&gt;180458^P_PRICE_LOW(5/07/15,5/07/15-14D,,,,"PRICE","INTRA")&lt;/Q&gt;&lt;R&gt;1&lt;/R&gt;&lt;C&gt;1&lt;/C&gt;&lt;D xsi:type="xsd:double"&gt;26959.77&lt;/D&gt;&lt;/FQL&gt;&lt;FQL&gt;&lt;Q&gt;180458^P_PRICE_HIGH(5/08/15,5/08/15-14D,,,,"PRICE","INTRA")&lt;/Q&gt;&lt;R&gt;1&lt;/R&gt;&lt;C&gt;1&lt;/C&gt;&lt;D xsi:type="xsd:double"&gt;28588.52&lt;/D&gt;&lt;/FQL&gt;&lt;FQL&gt;&lt;Q&gt;180458^P_PRICE_LOW(5/08/15,5/08/15-14D,,,,"PRICE","INTRA")&lt;/Q&gt;&lt;R&gt;1&lt;/R&gt;&lt;C&gt;1&lt;/C&gt;&lt;D xsi:type="xsd:double"&gt;26959.77&lt;/D&gt;&lt;/FQL&gt;&lt;FQL&gt;&lt;Q&gt;180458^P_PRICE_HIGH(5/11/15,5/11/15-14D,,,,"PRICE","INTRA")&lt;/Q&gt;&lt;R&gt;1&lt;/R&gt;&lt;C&gt;1&lt;/C&gt;&lt;D xsi:type="xsd:double"&gt;28588.52&lt;/D&gt;&lt;/FQL&gt;&lt;FQL&gt;&lt;Q&gt;180458^P_PRICE_LOW(5/11/15,5/11/15-14D,,,,"PRICE","INTRA")&lt;/Q&gt;&lt;R&gt;1&lt;/R&gt;&lt;C&gt;1&lt;/C&gt;&lt;D xsi:type="xsd:double"&gt;26959.77&lt;/D&gt;&lt;/FQL&gt;&lt;FQL&gt;&lt;Q&gt;180458^P_PRICE_HIGH(5/12/15,5/12/15-14D,,,,"PRICE","INTRA")&lt;/Q&gt;&lt;R&gt;1&lt;/R&gt;&lt;C&gt;1&lt;/C&gt;&lt;D xsi:type="xsd:double"&gt;28588.52&lt;/D&gt;&lt;/FQL&gt;&lt;FQL&gt;&lt;Q&gt;180458^P_PRICE_LOW(5/12/15,5/12/15-14D,,,,"PRICE","INTRA")&lt;/Q&gt;&lt;R&gt;1&lt;/R&gt;&lt;C&gt;1&lt;/C&gt;&lt;D xsi:type="xsd:double"&gt;27207.28&lt;/D&gt;&lt;/FQL&gt;&lt;FQL&gt;&lt;Q&gt;180458^P_PRICE_HIGH(5/13/15,5/13/15-14D,,,,"PRICE","INTRA")&lt;/Q&gt;&lt;R&gt;1&lt;/R&gt;&lt;C&gt;1&lt;/C&gt;&lt;D xsi:type="xsd:double"&gt;28588.52&lt;/D&gt;&lt;/FQL&gt;&lt;FQL&gt;&lt;Q&gt;180458^P_PRICE_LOW(5/13/15,5/13/15-14D,,,,"PRICE","INTRA")&lt;/Q&gt;&lt;R&gt;1&lt;/R&gt;&lt;C&gt;1&lt;/C&gt;&lt;D xsi:type="xsd:double"&gt;27191.03&lt;/D&gt;&lt;/FQL&gt;&lt;FQL&gt;&lt;Q&gt;180458^P_PRICE_HIGH(5/14/15,5/14/15-14D,,,,"PRICE","INTRA")&lt;/Q&gt;&lt;R&gt;1&lt;/R&gt;&lt;C&gt;1&lt;/C&gt;&lt;D xsi:type="xsd:double"&gt;28588.52&lt;/D&gt;&lt;/FQL&gt;&lt;FQL&gt;&lt;Q&gt;180458^P_PRICE_LOW(5/14/15,5/14/15-14D,,,,"PRICE","INTRA")&lt;/Q&gt;&lt;R&gt;1&lt;/R&gt;&lt;C&gt;1&lt;/C&gt;&lt;D xsi:type="xsd:double"&gt;27191.03&lt;/D&gt;&lt;/FQL&gt;&lt;FQL&gt;&lt;Q&gt;180458^P_PRICE_HIGH(5/15/15,5/15/15-14D,,,,"PRICE","INTRA")&lt;/Q&gt;&lt;R&gt;1&lt;/R&gt;&lt;C&gt;1&lt;/C&gt;&lt;D xsi:type="xsd:double"&gt;28588.52&lt;/D&gt;&lt;/FQL&gt;&lt;FQL&gt;&lt;Q&gt;180458^P_PRICE_LOW(5/15/15,5/15/15-14D,,,,"PRICE","INTRA")&lt;/Q&gt;&lt;R&gt;1&lt;/R&gt;&lt;C&gt;1&lt;/C&gt;&lt;D xsi:type="xsd:double"&gt;27191.03&lt;/D&gt;&lt;/FQL&gt;&lt;FQL&gt;&lt;Q&gt;180458^P_PRICE_HIGH(5/18/15,5/18/15-14D,,,,"PRICE","INTRA")&lt;/Q&gt;&lt;R&gt;1&lt;/R&gt;&lt;C&gt;1&lt;/C&gt;&lt;D xsi:type="xsd:double"&gt;28588.52&lt;/D&gt;&lt;/FQL&gt;&lt;FQL&gt;&lt;Q&gt;180458^P_PRICE_LOW(5/18/15,5/18/15-14D,,,,"PRICE","INTRA")&lt;/Q&gt;&lt;R&gt;1&lt;/R&gt;&lt;C&gt;1&lt;/C&gt;&lt;D xsi:type="xsd:double"&gt;27191.03&lt;/D&gt;&lt;/FQL&gt;&lt;FQL&gt;&lt;Q&gt;180458^P_PRICE_HIGH(5/19/15,5/19/15-14D,,,,"PRICE","INTRA")&lt;/Q&gt;&lt;R&gt;1&lt;/R&gt;&lt;C&gt;1&lt;/C&gt;&lt;D xsi:type="xsd:double"&gt;28548.45&lt;/D&gt;&lt;/FQL&gt;&lt;FQL&gt;&lt;Q&gt;180458^P_PRICE_LOW(5/19/15,5/19/15-14D,,,,"PRICE","INTRA")&lt;/Q&gt;&lt;R&gt;1&lt;/R&gt;&lt;C&gt;1&lt;/C&gt;&lt;D xsi:type="xsd:double"&gt;27191.03&lt;/D&gt;&lt;/FQL&gt;&lt;FQL&gt;&lt;Q&gt;180458^P_PRICE_HIGH(5/20/15,5/20/15-14D,,,,"PRICE","INTRA")&lt;/Q&gt;&lt;R&gt;1&lt;/R&gt;&lt;C&gt;1&lt;/C&gt;&lt;D xsi:type="xsd:double"&gt;28453.1&lt;/D&gt;&lt;/FQL&gt;&lt;FQL&gt;&lt;Q&gt;180458^P_PRICE_LOW(5/20/15,5/20/15-14D,,,,"PRICE","INTRA")&lt;/Q&gt;&lt;R&gt;1&lt;/R&gt;&lt;C&gt;1&lt;/C&gt;&lt;D xsi:type="xsd:double"&gt;27191.03&lt;/D&gt;&lt;/FQL&gt;&lt;FQL&gt;&lt;Q&gt;180458^P_PRICE_HIGH(5/21/15,5/21/15-14D,,,,"PRICE","INTRA")&lt;/Q&gt;&lt;R&gt;1&lt;/R&gt;&lt;C&gt;1&lt;/C&gt;&lt;D xsi:type="xsd:double"&gt;28343.74&lt;/D&gt;&lt;/FQL&gt;&lt;FQL&gt;&lt;Q&gt;180458^P_PRICE_LOW(5/21/15,5/21/15-14D,,,,"PRICE","INTRA")&lt;/Q&gt;&lt;R&gt;1&lt;/R&gt;&lt;C&gt;1&lt;/C&gt;&lt;D xsi:type="xsd:double"&gt;27191.03&lt;/D&gt;&lt;/FQL&gt;&lt;FQL&gt;&lt;Q&gt;180458^P_PRICE_HIGH(5/22/15,5/22/15-14D,,,,"PRICE","INTRA")&lt;/Q&gt;&lt;R&gt;1&lt;/R&gt;&lt;C&gt;1&lt;/C&gt;&lt;D xsi:type="xsd:double"&gt;28343.74&lt;/D&gt;&lt;/FQL&gt;&lt;FQL&gt;&lt;Q&gt;180458^P_PRICE_LOW(5/22/15,5/22/15-14D,,,,"PRICE","INTRA")&lt;/Q&gt;&lt;R&gt;1&lt;/R&gt;&lt;C&gt;1&lt;/C&gt;&lt;D xsi:type="xsd:double"&gt;27191.03&lt;/D&gt;&lt;/FQL&gt;&lt;FQL&gt;&lt;Q&gt;180458^P_PRICE_HIGH(5/26/15,5/26/15-14D,,,,"PRICE","INTRA")&lt;/Q&gt;&lt;R&gt;1&lt;/R&gt;&lt;C&gt;1&lt;/C&gt;&lt;D xsi:type="xsd:double"&gt;28524.6&lt;/D&gt;&lt;/FQL&gt;&lt;FQL&gt;&lt;Q&gt;180458^P_PRICE_LOW(5/26/15,5/26/15-14D,,,,"PRICE","INTRA")&lt;/Q&gt;&lt;R&gt;1&lt;/R&gt;&lt;C&gt;1&lt;/C&gt;&lt;D xsi:type="xsd:double"&gt;27191.03&lt;/D&gt;&lt;/FQL&gt;&lt;FQL&gt;&lt;Q&gt;180458^P_PRICE_HIGH(5/27/15,5/27/15-14D,,,,"PRICE","INTRA")&lt;/Q&gt;&lt;R&gt;1&lt;/R&gt;&lt;C&gt;1&lt;/C&gt;&lt;D xsi:type="xsd:double"&gt;28524.6&lt;/D&gt;&lt;/FQL&gt;&lt;FQL&gt;&lt;Q&gt;180458^P_PRICE_LOW(5/27/15,5/27/15-14D,,,,"PRICE","INTRA")&lt;/Q&gt;&lt;R&gt;1&lt;/R&gt;&lt;C&gt;1&lt;/C&gt;&lt;D xsi:type="xsd:double"&gt;27191.03&lt;/D&gt;&lt;/FQL&gt;&lt;FQL&gt;&lt;Q&gt;180458^P_PRICE_HIGH(5/28/15,5/28/15-14D,,,,"PRICE","INTRA")&lt;/Q&gt;&lt;R&gt;1&lt;/R&gt;&lt;C&gt;1&lt;/C&gt;&lt;D xsi:type="xsd:double"&gt;28524.6&lt;/D&gt;&lt;/FQL&gt;&lt;FQL&gt;&lt;Q&gt;180458^P_PRICE_LOW(5/28/15,5/28/15-14D,,,,"PRICE","INTRA")&lt;/Q&gt;&lt;R&gt;1&lt;/R&gt;&lt;C&gt;1&lt;/C&gt;&lt;D xsi:type="xsd:double"&gt;27191.03&lt;/D&gt;&lt;/FQL&gt;&lt;FQL&gt;&lt;Q&gt;180458^P_PRICE_HIGH(5/29/15,5/29/15-14D,,,,"PRICE","INTRA")&lt;/Q&gt;&lt;R&gt;1&lt;/R&gt;&lt;C&gt;1&lt;/C&gt;&lt;D xsi:type="xsd:double"&gt;28524.6&lt;/D&gt;&lt;/FQL&gt;&lt;FQL&gt;&lt;Q&gt;180458^P_PRICE_LOW(5/29/15,5/29/15-14D,,,,"PRICE","INTRA")&lt;/Q&gt;&lt;R&gt;1&lt;/R&gt;&lt;C&gt;1&lt;/C&gt;&lt;D xsi:type="xsd:double"&gt;27191.03&lt;/D&gt;&lt;/FQL&gt;&lt;FQL&gt;&lt;Q&gt;180458^P_PRICE_HIGH(6/01/15,6/01/15-14D,,,,"PRICE","INTRA")&lt;/Q&gt;&lt;R&gt;1&lt;/R&gt;&lt;C&gt;1&lt;/C&gt;&lt;D xsi:type="xsd:double"&gt;28524.6&lt;/D&gt;&lt;/FQL&gt;&lt;FQL&gt;&lt;Q&gt;180458^P_PRICE_LOW(6/01/15,6/01/15-14D,,,,"PRICE","INTRA")&lt;/Q&gt;&lt;R&gt;1&lt;/R&gt;&lt;C&gt;1&lt;/C&gt;&lt;D xsi:type="xsd:double"&gt;27191.03&lt;/D&gt;&lt;/FQL&gt;&lt;FQL&gt;&lt;Q&gt;180458^P_PRICE_HIGH(6/02/15,6/02/15-14D,,,,"PRICE","INTRA")&lt;/Q&gt;&lt;R&gt;1&lt;/R&gt;&lt;C&gt;1&lt;/C&gt;&lt;D xsi:type="xsd:double"&gt;28524.6&lt;/D&gt;&lt;/FQL&gt;&lt;FQL&gt;&lt;Q&gt;180458^P_PRICE_LOW(6/02/15,6/02/15-14D,,,,"PRICE","INTRA")&lt;/Q&gt;&lt;R&gt;1&lt;/R&gt;&lt;C&gt;1&lt;/C&gt;&lt;D xsi:type="xsd:double"&gt;27191.03&lt;/D&gt;&lt;/FQL&gt;&lt;FQL&gt;&lt;Q&gt;180458^P_PRICE_HIGH(6/03/15,6/03/15-14D,,,,"PRICE","INTRA")&lt;/Q&gt;&lt;R&gt;1&lt;/R&gt;&lt;C&gt;1&lt;/C&gt;&lt;D xsi:type="xsd:double"&gt;28524.6&lt;/D&gt;&lt;/FQL&gt;&lt;FQL&gt;&lt;Q&gt;180458^P_PRICE_LOW(6/03/15,6/03/15-14D,,,,"PRICE","INTRA")&lt;/Q&gt;&lt;R&gt;1&lt;/R&gt;&lt;C&gt;1&lt;/C&gt;&lt;D xsi:type="xsd:double"&gt;27191.03&lt;/D&gt;&lt;/FQL&gt;&lt;FQL&gt;&lt;Q&gt;180458^P_PRICE_HIGH(6/04/15,6/04/15-14D,,,,"PRICE","INTRA")&lt;/Q&gt;&lt;R&gt;1&lt;/R&gt;&lt;C&gt;1&lt;/C&gt;&lt;D xsi:type="xsd:double"&gt;28524.6&lt;/D&gt;&lt;/FQL&gt;&lt;FQL&gt;&lt;Q&gt;180458^P_PRICE_LOW(6/04/15,6/04/15-14D,,,,"PRICE","INTRA")&lt;/Q&gt;&lt;R&gt;1&lt;/R&gt;&lt;C&gt;1&lt;/C&gt;&lt;D xsi:type="xsd:double"&gt;27094.5&lt;/D&gt;&lt;/FQL&gt;&lt;FQL&gt;&lt;Q&gt;180458^P_PRICE_HIGH(6/05/15,6/05/15-14D,,,,"PRICE","INTRA")&lt;/Q&gt;&lt;R&gt;1&lt;/R&gt;&lt;C&gt;1&lt;/C&gt;&lt;D xsi:type="xsd:double"&gt;28524.6&lt;/D&gt;&lt;/FQL&gt;&lt;FQL&gt;&lt;Q&gt;180458^P_PRICE_LOW(6/05/15,6/05/15-14D,,,,"PRICE","INTRA")&lt;/Q&gt;&lt;R&gt;1&lt;/R&gt;&lt;C&gt;1&lt;/C&gt;&lt;D xsi:type="xsd:double"&gt;27094.5&lt;/D&gt;&lt;/FQL&gt;&lt;FQL&gt;&lt;Q&gt;180458^P_PRICE_HIGH(6/08/15,6/08/15-14D,,,,"PRICE","INTRA")&lt;/Q&gt;&lt;R&gt;1&lt;/R&gt;&lt;C&gt;1&lt;/C&gt;&lt;D xsi:type="xsd:double"&gt;28524.6&lt;/D&gt;&lt;/FQL&gt;&lt;FQL&gt;&lt;Q&gt;180458^P_PRICE_LOW(6/08/15,6/08/15-14D,,,,"PRICE","INTRA")&lt;/Q&gt;&lt;R&gt;1&lt;/R&gt;&lt;C&gt;1&lt;/C&gt;&lt;D xsi:type="xsd:double"&gt;27060.24&lt;/D&gt;&lt;/FQL&gt;&lt;FQL&gt;&lt;Q&gt;180458^P_PRICE_HIGH(6/09/15,6/09/15-14D,,,,"PRICE","INTRA")&lt;/Q&gt;&lt;R&gt;1&lt;/R&gt;&lt;C&gt;1&lt;/C&gt;&lt;D xsi:type="xsd:double"&gt;28524.6&lt;/D&gt;&lt;/FQL&gt;&lt;FQL&gt;&lt;Q&gt;180458^P_PRICE_LOW(6/09/15,6/09/15-14D,,,,"PRICE","INTRA")&lt;/Q&gt;&lt;R&gt;1&lt;/R&gt;&lt;C&gt;1&lt;/C&gt;&lt;D xsi:type="xsd:double"&gt;26971.57&lt;/D&gt;&lt;/FQL&gt;&lt;FQL&gt;&lt;Q&gt;180458^P_PRICE_HIGH(6/10/15,6/10/15-14D,,,,"PRICE","INTRA")&lt;/Q&gt;&lt;R&gt;1&lt;/R&gt;&lt;C&gt;1&lt;/C&gt;&lt;D xsi:type="xsd:double"&gt;28524.6&lt;/D&gt;&lt;/FQL&gt;&lt;FQL&gt;&lt;Q&gt;180458^P_PRICE_LOW(6/10/15,6/10/15-14D,,,,"PRICE","INTRA")&lt;/Q&gt;&lt;R&gt;1&lt;/R&gt;&lt;C&gt;1&lt;/C&gt;&lt;D xsi:type="xsd:double"&gt;26573.96&lt;/D&gt;&lt;/FQL&gt;&lt;FQL&gt;&lt;Q&gt;180458^P_PRICE_HIGH(6/11/15,6/11/15-14D,,,,"PRICE","INTRA")&lt;/Q&gt;&lt;R&gt;1&lt;/R&gt;&lt;C&gt;1&lt;/C&gt;&lt;D xsi:type="xsd:double"&gt;28524.6&lt;/D&gt;&lt;/FQL&gt;&lt;FQL&gt;&lt;Q&gt;180458^P_PRICE_LOW(6/11/15,6/11/15-14D,,,,"PRICE","INTRA")&lt;/Q&gt;&lt;R&gt;1&lt;/R&gt;&lt;C&gt;1&lt;/C&gt;&lt;D xsi:type="xsd:double"&gt;26573.96&lt;/D&gt;&lt;/FQL&gt;&lt;FQL&gt;&lt;Q&gt;180458^P_PRICE_HIGH(6/12/15,6/12/15-14D,,,,"PRICE","INTRA")&lt;/Q&gt;&lt;R&gt;1&lt;/R&gt;&lt;C&gt;1&lt;/C&gt;&lt;D xsi:type="xsd:double"&gt;28524.6&lt;/D&gt;&lt;/FQL&gt;&lt;FQL&gt;&lt;Q&gt;180458^P_PRICE_LOW(6/12/15,6/12/15-14D,,,,"PRICE","INTRA")&lt;/Q&gt;&lt;R&gt;1&lt;/R&gt;&lt;C&gt;1&lt;/C&gt;&lt;D xsi:type="xsd:double"&gt;26573.96&lt;/D&gt;&lt;/FQL&gt;&lt;FQL&gt;&lt;Q&gt;180458^P_PRICE_HIGH(6/15/15,6/15/15-14D,,,,"PRICE","INTRA")&lt;/Q&gt;&lt;R&gt;1&lt;/R&gt;&lt;C&gt;1&lt;/C&gt;&lt;D xsi:type="xsd:double"&gt;28524.6&lt;/D&gt;&lt;/FQL&gt;&lt;FQL&gt;&lt;Q&gt;180458^P_PRICE_LOW(6/15/15,6/15/15-14D,,,,"PRICE","INTRA")&lt;/Q&gt;&lt;R&gt;1&lt;/R&gt;&lt;C&gt;1&lt;/C&gt;&lt;D xsi:type="xsd:double"&gt;26573.96&lt;/D&gt;&lt;/FQL&gt;&lt;FQL&gt;&lt;Q&gt;180458^P_PRICE_HIGH(6/16/15,6/16/15-14D,,,,"PRICE","INTRA")&lt;/Q&gt;&lt;R&gt;1&lt;/R&gt;&lt;C&gt;1&lt;/C&gt;&lt;D xsi:type="xsd:double"&gt;28214.66&lt;/D&gt;&lt;/FQL&gt;&lt;FQL&gt;&lt;Q&gt;180458^P_PRICE_LOW(6/16/15,6/16/15-14D,,,,"PRICE","INTRA")&lt;/Q&gt;&lt;R&gt;1&lt;/R&gt;&lt;C&gt;1&lt;/C&gt;&lt;D xsi:type="xsd:double"&gt;26553.04&lt;/D&gt;&lt;/FQL&gt;&lt;FQL&gt;&lt;Q&gt;180458^P_PRICE_HIGH(6/17/15,6/17/15-14D,,,,"PRICE","INTRA")&lt;/Q&gt;&lt;R&gt;1&lt;/R&gt;&lt;C&gt;1&lt;/C&gt;&lt;D xsi:type="xsd:double"&gt;28162.25&lt;/D&gt;&lt;/FQL&gt;&lt;FQL&gt;&lt;Q&gt;180458^P_PRICE_LOW(6/17/15,6/17/15-14D,,,,"PRICE","INTRA")&lt;/Q&gt;&lt;R&gt;1&lt;/R&gt;&lt;C&gt;1&lt;/C&gt;&lt;D xsi:type="xsd:double"&gt;26553.04&lt;/D&gt;&lt;/FQL&gt;&lt;FQL&gt;&lt;Q&gt;180458^P_PRICE_HIGH(6/18/15,6/18/15-14D,,,,"PRICE","INTRA")&lt;/Q&gt;&lt;R&gt;1&lt;/R&gt;&lt;C&gt;1&lt;/C&gt;&lt;D xsi:type="xsd:double"&gt;27854.74&lt;/D&gt;&lt;/FQL&gt;&lt;FQL&gt;&lt;Q&gt;180458^P_PRICE_LOW(6/18/15,6/18/15-14D,,,,"PRICE","INTRA")&lt;/Q&gt;&lt;R&gt;1&lt;/R&gt;&lt;C&gt;1&lt;/C&gt;&lt;D xsi:type="xsd:double"&gt;26553.04&lt;/D&gt;&lt;/FQL&gt;&lt;FQL&gt;&lt;Q&gt;180458^P_PRICE_HIGH(6/19/15,6/19/15-14D,,,,"PRICE","INTRA")&lt;/Q&gt;&lt;R&gt;1&lt;/R&gt;&lt;C&gt;1&lt;/C&gt;&lt;D xsi:type="xsd:double"&gt;27854.74&lt;/D&gt;&lt;/FQL&gt;&lt;FQL&gt;&lt;Q&gt;180458^P_PRICE_LOW(6/19/15,6/19/15-14D,,,,"PRICE","INTRA")&lt;/Q&gt;&lt;R&gt;1&lt;/R&gt;&lt;C&gt;1&lt;/C&gt;&lt;D xsi:type="xsd:double"&gt;26553.04&lt;/D&gt;&lt;/FQL&gt;&lt;FQL&gt;&lt;Q&gt;180458^P_PRICE_HIGH(6/22/15,6/22/15-14D,,,,"PRICE","INTRA")&lt;/Q&gt;&lt;R&gt;1&lt;/R&gt;&lt;C&gt;1&lt;/C&gt;&lt;D xsi:type="xsd:double"&gt;27854.74&lt;/D&gt;&lt;/FQL&gt;&lt;FQL&gt;&lt;Q&gt;180458^P_PRICE_LOW(6/22/15,6/22/15-14D,,,,"PRICE","INTRA")&lt;/Q&gt;&lt;R&gt;1&lt;/R&gt;&lt;C&gt;1&lt;/C&gt;&lt;D xsi:type="xsd:double"&gt;26553.04&lt;/D&gt;&lt;/FQL&gt;&lt;FQL&gt;&lt;Q&gt;180458^P_PRICE_HIGH(6/23/15,6/23/15-14D,,,,"PRICE","INTRA")&lt;/Q&gt;&lt;R&gt;1&lt;/R&gt;&lt;C&gt;1&lt;/C&gt;&lt;D xsi:type="xsd:double"&gt;27854.74&lt;/D&gt;&lt;/FQL&gt;&lt;FQL&gt;&lt;Q&gt;180458^P_PRICE_LOW(6/23/15,6/23/15-14D,,,,"PRICE","INTRA")&lt;/Q&gt;&lt;R&gt;1&lt;/R&gt;&lt;C&gt;1&lt;/C&gt;&lt;D xsi:type="xsd:double"&gt;26553.04&lt;/D&gt;&lt;/FQL&gt;&lt;FQL&gt;&lt;Q&gt;180458^P_PRICE_HIGH(6/24/15,6/24/15-14D,,,,"PRICE","INTRA")&lt;/Q&gt;&lt;R&gt;1&lt;/R&gt;&lt;C&gt;1&lt;/C&gt;&lt;D xsi:type="xsd:double"&gt;27854.74&lt;/D&gt;&lt;/FQL&gt;&lt;FQL&gt;&lt;Q&gt;180458^P_PRICE_LOW(6/24/15,6/24/15-14D,,,,"PRICE","INTRA")&lt;/Q&gt;&lt;R&gt;1&lt;/R&gt;&lt;C&gt;1&lt;/C&gt;&lt;D xsi:type="xsd:double"&gt;26553.04&lt;/D&gt;&lt;/FQL&gt;&lt;FQL&gt;&lt;Q&gt;180458^P_PRICE_HIGH(6/25/15,6/25/15-14D,,,,"PRICE","INTRA")&lt;/Q&gt;&lt;R&gt;1&lt;/R&gt;&lt;C&gt;1&lt;/C&gt;&lt;D xsi:type="xsd:double"&gt;27646.72&lt;/D&gt;&lt;/FQL&gt;&lt;FQL&gt;&lt;Q&gt;180458^P_PRICE_LOW(6/25/15,6/25/15-14D,,,,"PRICE","INTRA")&lt;/Q&gt;&lt;R&gt;1&lt;/R&gt;&lt;C&gt;1&lt;/C&gt;&lt;D xsi:type="xsd:double"&gt;26553.04&lt;/D&gt;&lt;/FQL&gt;&lt;FQL&gt;&lt;Q&gt;180458^P_PRICE_HIGH(6/26/15,6/26/15-14D,,,,"PRICE","INTRA")&lt;/Q&gt;&lt;R&gt;1&lt;/R&gt;&lt;C&gt;1&lt;/C&gt;&lt;D xsi:type="xsd:double"&gt;27470.5&lt;/D&gt;&lt;/FQL&gt;&lt;FQL&gt;&lt;Q&gt;180458^P_PRICE_LOW(6/26/15,6/26/15-14D,,,,"PRICE","INTRA")&lt;/Q&gt;&lt;R&gt;1&lt;/R&gt;&lt;C&gt;1&lt;/C&gt;&lt;D xsi:type="xsd:double"&gt;26522.45&lt;/D&gt;&lt;/FQL&gt;&lt;FQL&gt;&lt;Q&gt;180458^P_PRICE_HIGH(6/29/15,6/29/15-14D,,,,"PRICE","INTRA")&lt;/Q&gt;&lt;R&gt;1&lt;/R&gt;&lt;C&gt;1&lt;/C&gt;&lt;D xsi:type="xsd:double"&gt;27470.5&lt;/D&gt;&lt;/FQL&gt;&lt;FQL&gt;&lt;Q&gt;180458^P_PRICE_LOW(6/29/15,6/29/15-14D,,,,"PRICE","INTRA")&lt;/Q&gt;&lt;R&gt;1&lt;/R&gt;&lt;C&gt;1&lt;/C&gt;&lt;D xsi:type="xsd:double"&gt;25617.78&lt;/D&gt;&lt;/FQL&gt;&lt;FQL&gt;&lt;Q&gt;180458^P_PRICE_HIGH(6/30/15,6/30/15-14D,,,,"PRICE","INTRA")&lt;/Q&gt;&lt;R&gt;1&lt;/R&gt;&lt;C&gt;1&lt;/C&gt;&lt;D xsi:type="xsd:double"&gt;27470.5&lt;/D&gt;&lt;/FQL&gt;&lt;FQL&gt;&lt;Q&gt;180458^P_PRICE_LOW(6/30/15,6/30/15-14D,,,,"PRICE","INTRA")&lt;/Q&gt;&lt;R&gt;1&lt;/R&gt;&lt;C&gt;1&lt;/C&gt;&lt;D xsi:type="xsd:double"&gt;25617.78&lt;/D&gt;&lt;/FQL&gt;&lt;FQL&gt;&lt;Q&gt;180458^P_PRICE_HIGH(7/02/15,7/02/15-14D,,,,"PRICE","INTRA")&lt;/Q&gt;&lt;R&gt;1&lt;/R&gt;&lt;C&gt;1&lt;/C&gt;&lt;D xsi:type="xsd:double"&gt;27470.5&lt;/D&gt;&lt;/FQL&gt;&lt;FQL&gt;&lt;Q&gt;180458^P_PRICE_LOW(7/02/15,7/02/15-14D,,,,"PRICE","INTRA")&lt;/Q&gt;&lt;R&gt;1&lt;/R&gt;&lt;C&gt;1&lt;/C&gt;&lt;D xsi:type="xsd:double"&gt;25617.78&lt;/D&gt;&lt;/FQL&gt;&lt;FQL&gt;&lt;Q&gt;180458^P_PRICE_HIGH(7/03/15,7/03/15-14D,,,,"PRICE","INTRA")&lt;/Q&gt;&lt;R&gt;1&lt;/R&gt;&lt;C&gt;1&lt;/C&gt;&lt;D xsi:type="xsd:double"&gt;27470.5&lt;/D&gt;&lt;/FQL&gt;&lt;FQL&gt;&lt;Q&gt;180458^P_PRICE_LOW(7/03/15,7/03/15-14D,,,,"PRICE","INTRA")&lt;/Q&gt;&lt;R&gt;1&lt;/R&gt;&lt;C&gt;1&lt;/C&gt;&lt;D xsi:type="xsd:double"&gt;25617.78&lt;/D&gt;&lt;/FQL&gt;&lt;FQL&gt;&lt;Q&gt;180458^P_PRICE_HIGH(7/06/15,7/06/15-14D,,,,"PRICE","INTRA")&lt;/Q&gt;&lt;R&gt;1&lt;/R&gt;&lt;C&gt;1&lt;/C&gt;&lt;D xsi:type="xsd:double"&gt;27470.5&lt;/D&gt;&lt;/FQL&gt;&lt;FQL&gt;&lt;Q&gt;180458^P_PRICE_LOW(7/06/15,7/06/15-14D,,,,"PRICE","INTRA")&lt;/Q&gt;&lt;R&gt;1&lt;/R&gt;&lt;C&gt;1&lt;/C&gt;&lt;D xsi:type="xsd:double"&gt;24750.31&lt;/D&gt;&lt;/FQL&gt;&lt;FQL&gt;&lt;Q&gt;180458^P_PRICE_HIGH(7/07/15,7/07/15-14D,,,,"PRICE","INTRA")&lt;/Q&gt;&lt;R&gt;1&lt;/R&gt;&lt;C&gt;1&lt;/C&gt;&lt;D xsi:type="xsd:double"&gt;27470.5&lt;/D&gt;&lt;/FQL&gt;&lt;FQL&gt;&lt;Q&gt;180458^P_PRICE_LOW(7/07/15,7/07/15-14D,,,,"PRICE","INTRA")&lt;/Q&gt;&lt;R&gt;1&lt;/R&gt;&lt;C&gt;1&lt;/C&gt;&lt;D xsi:type="xsd:double"&gt;24750.31&lt;/D&gt;&lt;/FQL&gt;&lt;FQL&gt;&lt;Q&gt;180458^P_PRICE_HIGH(7/08/15,7/08/15-14D,,,,"PRICE","INTRA")&lt;/Q&gt;&lt;R&gt;1&lt;/R&gt;&lt;C&gt;1&lt;/C&gt;&lt;D xsi:type="xsd:double"&gt;27470.5&lt;/D&gt;&lt;/FQL&gt;&lt;FQL&gt;&lt;Q&gt;180458^P_PRICE_LOW(7/08/15,7/08/15-14D,,,,"PRICE","INTRA")&lt;/Q&gt;&lt;R&gt;1&lt;/R&gt;&lt;C&gt;1&lt;/C&gt;&lt;D xsi:type="xsd:double"&gt;22836.82&lt;/D&gt;&lt;/FQL&gt;&lt;FQL&gt;&lt;Q&gt;180458^P_PRICE_HIGH(7/09/15,7/09/15-14D,,,,"PRICE","INTRA")&lt;/Q&gt;&lt;R&gt;1&lt;/R&gt;&lt;C&gt;1&lt;/C&gt;&lt;D xsi:type="xsd:double"&gt;27470.5&lt;/D&gt;&lt;/FQL&gt;&lt;FQL&gt;&lt;Q&gt;180458^P_PRICE_LOW(7/09/15,7/09/15-14D,,,,"PRICE","INTRA")&lt;/Q&gt;&lt;R&gt;1&lt;/R&gt;&lt;C&gt;1&lt;/C&gt;&lt;D xsi:type="xsd:double"&gt;22836.82&lt;/D&gt;&lt;/FQL&gt;&lt;FQL&gt;&lt;Q&gt;180458^P_PRICE_HIGH(7/10/15,7/10/15-14D,,,,"PRICE","INTRA")&lt;/Q&gt;&lt;R&gt;1&lt;/R&gt;&lt;C&gt;1&lt;/C&gt;&lt;D xsi:type="xsd:double"&gt;27470.5&lt;/D&gt;&lt;/FQL&gt;&lt;FQL&gt;&lt;Q&gt;180458^P_PRICE_LOW(7/10/15,7/10/15-14D,,,,"PRICE","INTRA")&lt;/Q&gt;&lt;R&gt;1&lt;/R&gt;&lt;C&gt;1&lt;/C&gt;&lt;D xsi:type="xsd:double"&gt;22836.82&lt;/D&gt;&lt;/FQL&gt;&lt;FQL&gt;&lt;Q&gt;180458^P_PRICE_HIGH(7/13/15,7/13/15-14D,,,,"PRICE","INTRA")&lt;/Q&gt;&lt;R&gt;1&lt;/R&gt;&lt;C&gt;1&lt;/C&gt;&lt;D xsi:type="xsd:double"&gt;27470.5&lt;/D&gt;&lt;/FQL&gt;&lt;FQL&gt;&lt;Q&gt;180458^P_PRICE_LOW(7/13/15,7/13/15-14D,,,,"PRICE","INTRA")&lt;/Q&gt;&lt;R&gt;1&lt;/R&gt;&lt;C&gt;1&lt;/C&gt;&lt;D xsi:type="xsd:double"&gt;22836.82&lt;/D&gt;&lt;/FQL&gt;&lt;FQL&gt;&lt;Q&gt;180458^P_PRICE_HIGH(7/14/15,7/14/15-14D,,,,"PRICE","INTRA")&lt;/Q&gt;&lt;R&gt;1&lt;/R&gt;&lt;C&gt;1&lt;/C&gt;&lt;D xsi:type="xsd:double"&gt;27470.5&lt;/D&gt;&lt;/FQL&gt;&lt;FQL&gt;&lt;Q&gt;180458^P_PRICE_LOW(7/14/15,7/14/15-14D,,,,"PRICE","INTRA")&lt;/Q&gt;&lt;R&gt;1&lt;/R&gt;&lt;C&gt;1&lt;/C&gt;&lt;D xsi:type="xsd:double"&gt;22836.82&lt;/D&gt;&lt;/FQL&gt;&lt;FQL&gt;&lt;Q&gt;180458^P_PRICE_HIGH(7/15/15,7/15/15-14D,,,,"PRICE","INTRA")&lt;/Q&gt;&lt;R&gt;1&lt;/R&gt;&lt;C&gt;1&lt;/C&gt;&lt;D xsi:type="xsd:double"&gt;27470.5&lt;/D&gt;&lt;/FQL&gt;&lt;FQL&gt;&lt;Q&gt;180458^P_PRICE_LOW(7/15/15,7/15/15-14D,,,,"PRICE","INTRA")&lt;/Q&gt;&lt;R&gt;1&lt;/R&gt;&lt;C&gt;1&lt;/C&gt;&lt;D xsi:type="xsd:double"&gt;22836.82&lt;/D&gt;&lt;/FQL&gt;&lt;FQL&gt;&lt;Q&gt;180458^P_PRICE_HIGH(7/16/15,7/16/15-14D,,,,"PRICE","INTRA")&lt;/Q&gt;&lt;R&gt;1&lt;/R&gt;&lt;C&gt;1&lt;/C&gt;&lt;D xsi:type="xsd:double"&gt;27350.49&lt;/D&gt;&lt;/FQL&gt;&lt;FQL&gt;&lt;Q&gt;180458^P_PRICE_LOW(7/16/15,7/16/15-14D,,,,"PRICE","INTRA")&lt;/Q&gt;&lt;R&gt;1&lt;/R&gt;&lt;C&gt;1&lt;/C&gt;&lt;D xsi:type="xsd:double"&gt;22836.82&lt;/D&gt;&lt;/FQL&gt;&lt;FQL&gt;&lt;Q&gt;180458^P_PRICE_HIGH(7/17/15,7/17/15-14D,,,,"PRICE","INTRA")&lt;/Q&gt;&lt;R&gt;1&lt;/R&gt;&lt;C&gt;1&lt;/C&gt;&lt;D xsi:type="xsd:double"&gt;27016.09&lt;/D&gt;&lt;/FQL&gt;&lt;FQL&gt;&lt;Q&gt;180458^P_PRICE_LOW(7/17/15,7/17/15-14D,,,,"PRICE","INTRA")&lt;/Q&gt;&lt;R&gt;1&lt;/R&gt;&lt;C&gt;1&lt;/C&gt;&lt;D xsi:type="xsd:double"&gt;22836.82&lt;/D&gt;&lt;/FQL&gt;&lt;FQL&gt;&lt;Q&gt;180458^P_PRICE_HIGH(7/20/15,7/20/15-14D,,,,"PRICE","INTRA")&lt;/Q&gt;&lt;R&gt;1&lt;/R&gt;&lt;C&gt;1&lt;/C&gt;&lt;D xsi:type="xsd:double"&gt;26631.51&lt;/D&gt;&lt;/FQL&gt;&lt;FQL&gt;&lt;Q&gt;180458^P_PRICE_LOW(7/20/15,7/20/15-14D,,,,"PRICE","INTRA")&lt;/Q&gt;&lt;R&gt;1&lt;/R&gt;&lt;C&gt;1&lt;/C&gt;&lt;D xsi:type="xsd:double"&gt;22836.82&lt;/D&gt;&lt;/FQL&gt;&lt;FQL&gt;&lt;Q&gt;180458^P_PRICE_HIGH(7/21/15,7/21/15-14D,,,,"PRICE","INTRA")&lt;/Q&gt;&lt;R&gt;1&lt;/R&gt;&lt;C&gt;1&lt;/C&gt;&lt;D xsi:type="xsd:double"&gt;26470.44&lt;/D&gt;&lt;/FQL&gt;&lt;FQL&gt;&lt;Q&gt;180458^P_PRICE_LOW(7/21/15,7/21/15-14D,,,,"PRICE","INTRA")&lt;/Q&gt;&lt;R&gt;1&lt;/R&gt;&lt;C&gt;1&lt;/C&gt;&lt;D xsi:type="xsd:double"&gt;22836.82&lt;/D&gt;&lt;/FQL&gt;&lt;FQL&gt;&lt;Q&gt;180458^P_PRICE_HIGH(7/22/15,7/22/15-14D,,,,"PRICE","INTRA")&lt;/Q&gt;&lt;R&gt;1&lt;/R&gt;&lt;C&gt;1&lt;/C&gt;&lt;D xsi:type="xsd:double"&gt;26459.43&lt;/D&gt;&lt;/FQL&gt;&lt;FQL&gt;&lt;Q&gt;180458^P_PRICE_LOW(7/22/15,7/22/15-14D,,,,"PRICE","INTRA")&lt;/Q&gt;&lt;R&gt;1&lt;/R&gt;&lt;C&gt;1&lt;/C&gt;&lt;D xsi:type="xsd:double"&gt;22836.82&lt;/D&gt;&lt;/FQL&gt;&lt;FQL&gt;&lt;Q&gt;180458^P_PRICE_HIGH(7/23/15,7/23/15-14D,,,,"PRICE","INTRA")&lt;/Q&gt;&lt;R&gt;1&lt;/R&gt;&lt;C&gt;1&lt;/C&gt;&lt;D xsi:type="xsd:double"&gt;26402.85&lt;/D&gt;&lt;/FQL&gt;&lt;FQL&gt;&lt;Q&gt;180458^P_PRICE_LOW(7/23/15,7/23/15-14D,,,,"PRICE","INTRA")&lt;/Q&gt;&lt;R&gt;1&lt;/R&gt;&lt;C&gt;1&lt;/C&gt;&lt;D xsi:type="xsd:double"&gt;22836.82&lt;/D&gt;&lt;/FQL&gt;&lt;FQL&gt;&lt;Q&gt;180458^P_PRICE_HIGH(7/24/15,7/24/15-14D,,,,"PRICE","INTRA")&lt;/Q&gt;&lt;R&gt;1&lt;/R&gt;&lt;C&gt;1&lt;/C&gt;&lt;D xsi:type="xsd:double"&gt;26261.53&lt;/D&gt;&lt;/FQL&gt;&lt;FQL&gt;&lt;Q&gt;180458^P_PRICE_LOW(7/24/15,7/24/15-14D,,,,"PRICE","INTRA")&lt;/Q&gt;&lt;R&gt;1&lt;/R&gt;&lt;C&gt;1&lt;/C&gt;&lt;D xsi:type="xsd:double"&gt;22836.82&lt;/D&gt;&lt;/FQL&gt;&lt;FQL&gt;&lt;Q&gt;180458^P_PRICE_HIGH(7/27/15,7/27/15-14D,,,,"PRICE","INTRA")&lt;/Q&gt;&lt;R&gt;1&lt;/R&gt;&lt;C&gt;1&lt;/C&gt;&lt;D xsi:type="xsd:double"&gt;25634.32&lt;/D&gt;&lt;/FQL&gt;&lt;FQL&gt;&lt;Q&gt;180458^P_PRICE_LOW(7/27/15,7/27/15-14D,,,,"PRICE","INTRA")&lt;/Q&gt;&lt;R&gt;1&lt;/R&gt;&lt;C&gt;1&lt;/C&gt;&lt;D xsi:type="xsd:double"&gt;22836.82&lt;/D&gt;&lt;/FQL&gt;&lt;FQL&gt;&lt;Q&gt;180458^P_PRICE_HIGH(7/28/15,7/28/15-14D,,,,"PRICE","INTRA")&lt;/Q&gt;&lt;R&gt;1&lt;/R&gt;&lt;C&gt;1&lt;/C&gt;&lt;D xsi:type="xsd:double"&gt;25634.32&lt;/D&gt;&lt;/FQL&gt;&lt;FQL&gt;&lt;Q&gt;180458^P_PRICE_LOW(7/28/15,7/28/15-14D,,,,"PRICE","INTRA")&lt;/Q&gt;&lt;R&gt;1&lt;/R&gt;&lt;C&gt;1&lt;/C&gt;&lt;D xsi:type="xsd:double"&gt;22836.82&lt;/D&gt;&lt;/FQL&gt;&lt;FQL&gt;&lt;Q&gt;180458^P_PRICE_HIGH(7/29/15,7/29/15-14D,,,,"PRICE","INTRA")&lt;/Q&gt;&lt;R&gt;1&lt;/R&gt;&lt;C&gt;1&lt;/C&gt;&lt;D xsi:type="xsd:double"&gt;25634.32&lt;/D&gt;&lt;/FQL&gt;&lt;FQL&gt;&lt;Q&gt;180458^P_PRICE_LOW(7/29/15,7/29/15-14D,,,,"PRICE","INTRA")&lt;/Q&gt;&lt;R&gt;1&lt;/R&gt;&lt;C&gt;1&lt;/C&gt;&lt;D xsi:type="xsd:double"&gt;23332.9&lt;/D&gt;&lt;/FQL&gt;&lt;FQL&gt;&lt;Q&gt;180458^P_PRICE_HIGH(7/30/15,7/30/15-14D,,,,"PRICE","INTRA")&lt;/Q&gt;&lt;R&gt;1&lt;/R&gt;&lt;C&gt;1&lt;/C&gt;&lt;D xsi:type="xsd:double"&gt;25634.32&lt;/D&gt;&lt;/FQL&gt;&lt;FQL&gt;&lt;Q&gt;180458^P_PRICE_LOW(7/30/15,7/30/15-14D,,,,"PRICE","INTRA")&lt;/Q&gt;&lt;R&gt;1&lt;/R&gt;&lt;C&gt;1&lt;/C&gt;&lt;D xsi:type="xsd:double"&gt;24140.62&lt;/D&gt;&lt;/FQL&gt;&lt;FQL&gt;&lt;Q&gt;180458^P_PRICE_HIGH(7/31/15,7/31/15-14D,,,,"PRICE","INTRA")&lt;/Q&gt;&lt;R&gt;1&lt;/R&gt;&lt;C&gt;1&lt;/C&gt;&lt;D xsi:type="xsd:double"&gt;25634.32&lt;/D&gt;&lt;/FQL&gt;&lt;FQL&gt;&lt;Q&gt;180458^P_PRICE_LOW(7/31/15,7/31/15-14D,,,,"PRICE","INTRA")&lt;/Q&gt;&lt;R&gt;1&lt;/R&gt;&lt;C&gt;1&lt;/C&gt;&lt;D xsi:type="xsd:double"&gt;24140.62&lt;/D&gt;&lt;/FQL&gt;&lt;FQL&gt;&lt;Q&gt;180458^P_PRICE_HIGH(8/03/15,8/03/15-14D,,,,"PRICE","INTRA")&lt;/Q&gt;&lt;R&gt;1&lt;/R&gt;&lt;C&gt;1&lt;/C&gt;&lt;D xsi:type="xsd:double"&gt;25634.32&lt;/D&gt;&lt;/FQL&gt;&lt;FQL&gt;&lt;Q&gt;180458^P_PRICE_LOW(8/03/15,8/03/15-14D,,,,"PRICE","INTRA")&lt;/Q&gt;&lt;R&gt;1&lt;/R&gt;&lt;C&gt;1&lt;/C&gt;&lt;D xsi:type="xsd:double"&gt;24140.62&lt;/D&gt;&lt;/FQL&gt;&lt;FQL&gt;&lt;Q&gt;180458^P_PRICE_HIGH(8/04/15,8/04/15-14D,,,,"PRICE","INTRA")&lt;/Q&gt;&lt;R&gt;1&lt;/R&gt;&lt;C&gt;1&lt;/C&gt;&lt;D xsi:type="xsd:double"&gt;25634.32&lt;/D&gt;&lt;/FQL&gt;&lt;FQL&gt;&lt;Q&gt;180458^P_PRICE_LOW(8/04/15,8/04/15-14D,,,,"PRICE","INTRA")</t>
        </r>
      </text>
    </comment>
    <comment ref="A99" authorId="0" shapeId="0">
      <text>
        <r>
          <rPr>
            <b/>
            <sz val="9"/>
            <color indexed="81"/>
            <rFont val="Tahoma"/>
            <charset val="1"/>
          </rPr>
          <t>&lt;/Q&gt;&lt;R&gt;1&lt;/R&gt;&lt;C&gt;1&lt;/C&gt;&lt;D xsi:type="xsd:double"&gt;24140.62&lt;/D&gt;&lt;/FQL&gt;&lt;FQL&gt;&lt;Q&gt;180458^P_PRICE_HIGH(8/05/15,8/05/15-14D,,,,"PRICE","INTRA")&lt;/Q&gt;&lt;R&gt;1&lt;/R&gt;&lt;C&gt;1&lt;/C&gt;&lt;D xsi:type="xsd:double"&gt;25634.32&lt;/D&gt;&lt;/FQL&gt;&lt;FQL&gt;&lt;Q&gt;180458^P_PRICE_LOW(8/05/15,8/05/15-14D,,,,"PRICE","INTRA")&lt;/Q&gt;&lt;R&gt;1&lt;/R&gt;&lt;C&gt;1&lt;/C&gt;&lt;D xsi:type="xsd:double"&gt;24140.62&lt;/D&gt;&lt;/FQL&gt;&lt;FQL&gt;&lt;Q&gt;180458^P_PRICE_HIGH(8/06/15,8/06/15-14D,,,,"PRICE","INTRA")&lt;/Q&gt;&lt;R&gt;1&lt;/R&gt;&lt;C&gt;1&lt;/C&gt;&lt;D xsi:type="xsd:double"&gt;25634.32&lt;/D&gt;&lt;/FQL&gt;&lt;FQL&gt;&lt;Q&gt;180458^P_PRICE_LOW(8/06/15,8/06/15-14D,,,,"PRICE","INTRA")&lt;/Q&gt;&lt;R&gt;1&lt;/R&gt;&lt;C&gt;1&lt;/C&gt;&lt;D xsi:type="xsd:double"&gt;24140.62&lt;/D&gt;&lt;/FQL&gt;&lt;FQL&gt;&lt;Q&gt;180458^P_PRICE_HIGH(8/07/15,8/07/15-14D,,,,"PRICE","INTRA")&lt;/Q&gt;&lt;R&gt;1&lt;/R&gt;&lt;C&gt;1&lt;/C&gt;&lt;D xsi:type="xsd:double"&gt;25634.32&lt;/D&gt;&lt;/FQL&gt;&lt;FQL&gt;&lt;Q&gt;180458^P_PRICE_LOW(8/07/15,8/07/15-14D,,,,"PRICE","INTRA")&lt;/Q&gt;&lt;R&gt;1&lt;/R&gt;&lt;C&gt;1&lt;/C&gt;&lt;D xsi:type="xsd:double"&gt;24140.62&lt;/D&gt;&lt;/FQL&gt;&lt;FQL&gt;&lt;Q&gt;180458^P_PRICE_HIGH(8/10/15,8/10/15-14D,,,,"PRICE","INTRA")&lt;/Q&gt;&lt;R&gt;1&lt;/R&gt;&lt;C&gt;1&lt;/C&gt;&lt;D xsi:type="xsd:double"&gt;25634.32&lt;/D&gt;&lt;/FQL&gt;&lt;FQL&gt;&lt;Q&gt;180458^P_PRICE_LOW(8/10/15,8/10/15-14D,,,,"PRICE","INTRA")&lt;/Q&gt;&lt;R&gt;1&lt;/R&gt;&lt;C&gt;1&lt;/C&gt;&lt;D xsi:type="xsd:double"&gt;24135.64&lt;/D&gt;&lt;/FQL&gt;&lt;FQL&gt;&lt;Q&gt;180458^P_PRICE_HIGH(8/11/15,8/11/15-14D,,,,"PRICE","INTRA")&lt;/Q&gt;&lt;R&gt;1&lt;/R&gt;&lt;C&gt;1&lt;/C&gt;&lt;D xsi:type="xsd:double"&gt;25500.99&lt;/D&gt;&lt;/FQL&gt;&lt;FQL&gt;&lt;Q&gt;180458^P_PRICE_LOW(8/11/15,8/11/15-14D,,,,"PRICE","INTRA")&lt;/Q&gt;&lt;R&gt;1&lt;/R&gt;&lt;C&gt;1&lt;/C&gt;&lt;D xsi:type="xsd:double"&gt;24135.64&lt;/D&gt;&lt;/FQL&gt;&lt;FQL&gt;&lt;Q&gt;180458^P_PRICE_HIGH(8/12/15,8/12/15-14D,,,,"PRICE","INTRA")&lt;/Q&gt;&lt;R&gt;1&lt;/R&gt;&lt;C&gt;1&lt;/C&gt;&lt;D xsi:type="xsd:double"&gt;25500.99&lt;/D&gt;&lt;/FQL&gt;&lt;FQL&gt;&lt;Q&gt;180458^P_PRICE_LOW(8/12/15,8/12/15-14D,,,,"PRICE","INTRA")&lt;/Q&gt;&lt;R&gt;1&lt;/R&gt;&lt;C&gt;1&lt;/C&gt;&lt;D xsi:type="xsd:double"&gt;23826.96&lt;/D&gt;&lt;/FQL&gt;&lt;FQL&gt;&lt;Q&gt;180458^P_PRICE_HIGH(8/13/15,8/13/15-14D,,,,"PRICE","INTRA")&lt;/Q&gt;&lt;R&gt;1&lt;/R&gt;&lt;C&gt;1&lt;/C&gt;&lt;D xsi:type="xsd:double"&gt;25279.95&lt;/D&gt;&lt;/FQL&gt;&lt;FQL&gt;&lt;Q&gt;180458^P_PRICE_LOW(8/13/15,8/13/15-14D,,,,"PRICE","INTRA")&lt;/Q&gt;&lt;R&gt;1&lt;/R&gt;&lt;C&gt;1&lt;/C&gt;&lt;D xsi:type="xsd:double"&gt;23826.96&lt;/D&gt;&lt;/FQL&gt;&lt;FQL&gt;&lt;Q&gt;180458^P_PRICE_HIGH(8/14/15,8/14/15-14D,,,,"PRICE","INTRA")&lt;/Q&gt;&lt;R&gt;1&lt;/R&gt;&lt;C&gt;1&lt;/C&gt;&lt;D xsi:type="xsd:double"&gt;24947.35&lt;/D&gt;&lt;/FQL&gt;&lt;FQL&gt;&lt;Q&gt;180458^P_PRICE_LOW(8/14/15,8/14/15-14D,,,,"PRICE","INTRA")&lt;/Q&gt;&lt;R&gt;1&lt;/R&gt;&lt;C&gt;1&lt;/C&gt;&lt;D xsi:type="xsd:double"&gt;23826.96&lt;/D&gt;&lt;/FQL&gt;&lt;FQL&gt;&lt;Q&gt;180458^P_PRICE_HIGH(8/17/15,8/17/15-14D,,,,"PRICE","INTRA")&lt;/Q&gt;&lt;R&gt;1&lt;/R&gt;&lt;C&gt;1&lt;/C&gt;&lt;D xsi:type="xsd:double"&gt;24947.35&lt;/D&gt;&lt;/FQL&gt;&lt;FQL&gt;&lt;Q&gt;180458^P_PRICE_LOW(8/17/15,8/17/15-14D,,,,"PRICE","INTRA")&lt;/Q&gt;&lt;R&gt;1&lt;/R&gt;&lt;C&gt;1&lt;/C&gt;&lt;D xsi:type="xsd:double"&gt;23699.84&lt;/D&gt;&lt;/FQL&gt;&lt;FQL&gt;&lt;Q&gt;180458^P_PRICE_HIGH(8/18/15,8/18/15-14D,,,,"PRICE","INTRA")&lt;/Q&gt;&lt;R&gt;1&lt;/R&gt;&lt;C&gt;1&lt;/C&gt;&lt;D xsi:type="xsd:double"&gt;24924.07&lt;/D&gt;&lt;/FQL&gt;&lt;FQL&gt;&lt;Q&gt;180458^P_PRICE_LOW(8/18/15,8/18/15-14D,,,,"PRICE","INTRA")&lt;/Q&gt;&lt;R&gt;1&lt;/R&gt;&lt;C&gt;1&lt;/C&gt;&lt;D xsi:type="xsd:double"&gt;23464.35&lt;/D&gt;&lt;/FQL&gt;&lt;FQL&gt;&lt;Q&gt;180458^P_PRICE_HIGH(8/19/15,8/19/15-14D,,,,"PRICE","INTRA")&lt;/Q&gt;&lt;R&gt;1&lt;/R&gt;&lt;C&gt;1&lt;/C&gt;&lt;D xsi:type="xsd:double"&gt;24924.07&lt;/D&gt;&lt;/FQL&gt;&lt;FQL&gt;&lt;Q&gt;180458^P_PRICE_LOW(8/19/15,8/19/15-14D,,,,"PRICE","INTRA")&lt;/Q&gt;&lt;R&gt;1&lt;/R&gt;&lt;C&gt;1&lt;/C&gt;&lt;D xsi:type="xsd:double"&gt;23138.73&lt;/D&gt;&lt;/FQL&gt;&lt;FQL&gt;&lt;Q&gt;180458^P_PRICE_HIGH(8/20/15,8/20/15-14D,,,,"PRICE","INTRA")&lt;/Q&gt;&lt;R&gt;1&lt;/R&gt;&lt;C&gt;1&lt;/C&gt;&lt;D xsi:type="xsd:double"&gt;24924.07&lt;/D&gt;&lt;/FQL&gt;&lt;FQL&gt;&lt;Q&gt;180458^P_PRICE_LOW(8/20/15,8/20/15-14D,,,,"PRICE","INTRA")&lt;/Q&gt;&lt;R&gt;1&lt;/R&gt;&lt;C&gt;1&lt;/C&gt;&lt;D xsi:type="xsd:double"&gt;22610.53&lt;/D&gt;&lt;/FQL&gt;&lt;FQL&gt;&lt;Q&gt;180458^P_PRICE_HIGH(8/21/15,8/21/15-14D,,,,"PRICE","INTRA")&lt;/Q&gt;&lt;R&gt;1&lt;/R&gt;&lt;C&gt;1&lt;/C&gt;&lt;D xsi:type="xsd:double"&gt;24924.07&lt;/D&gt;&lt;/FQL&gt;&lt;FQL&gt;&lt;Q&gt;180458^P_PRICE_LOW(8/21/15,8/21/15-14D,,,,"PRICE","INTRA")&lt;/Q&gt;&lt;R&gt;1&lt;/R&gt;&lt;C&gt;1&lt;/C&gt;&lt;D xsi:type="xsd:double"&gt;22185.85&lt;/D&gt;&lt;/FQL&gt;&lt;FQL&gt;&lt;Q&gt;180458^P_PRICE_HIGH(8/24/15,8/24/15-14D,,,,"PRICE","INTRA")&lt;/Q&gt;&lt;R&gt;1&lt;/R&gt;&lt;C&gt;1&lt;/C&gt;&lt;D xsi:type="xsd:double"&gt;24924.07&lt;/D&gt;&lt;/FQL&gt;&lt;FQL&gt;&lt;Q&gt;180458^P_PRICE_LOW(8/24/15,8/24/15-14D,,,,"PRICE","INTRA")&lt;/Q&gt;&lt;R&gt;1&lt;/R&gt;&lt;C&gt;1&lt;/C&gt;&lt;D xsi:type="xsd:double"&gt;21136.48&lt;/D&gt;&lt;/FQL&gt;&lt;FQL&gt;&lt;Q&gt;180458^P_PRICE_HIGH(8/25/15,8/25/15-14D,,,,"PRICE","INTRA")&lt;/Q&gt;&lt;R&gt;1&lt;/R&gt;&lt;C&gt;1&lt;/C&gt;&lt;D xsi:type="xsd:double"&gt;24924.07&lt;/D&gt;&lt;/FQL&gt;&lt;FQL&gt;&lt;Q&gt;180458^P_PRICE_LOW(8/25/15,8/25/15-14D,,,,"PRICE","INTRA")&lt;/Q&gt;&lt;R&gt;1&lt;/R&gt;&lt;C&gt;1&lt;/C&gt;&lt;D xsi:type="xsd:double"&gt;20865.26&lt;/D&gt;&lt;/FQL&gt;&lt;FQL&gt;&lt;Q&gt;180458^P_PRICE_HIGH(8/26/15,8/26/15-14D,,,,"PRICE","INTRA")&lt;/Q&gt;&lt;R&gt;1&lt;/R&gt;&lt;C&gt;1&lt;/C&gt;&lt;D xsi:type="xsd:double"&gt;24924.07&lt;/D&gt;&lt;/FQL&gt;&lt;FQL&gt;&lt;Q&gt;180458^P_PRICE_LOW(8/26/15,8/26/15-14D,,,,"PRICE","INTRA")&lt;/Q&gt;&lt;R&gt;1&lt;/R&gt;&lt;C&gt;1&lt;/C&gt;&lt;D xsi:type="xsd:double"&gt;20865.26&lt;/D&gt;&lt;/FQL&gt;&lt;FQL&gt;&lt;Q&gt;180458^P_PRICE_HIGH(8/27/15,8/27/15-14D,,,,"PRICE","INTRA")&lt;/Q&gt;&lt;R&gt;1&lt;/R&gt;&lt;C&gt;1&lt;/C&gt;&lt;D xsi:type="xsd:double"&gt;24924.07&lt;/D&gt;&lt;/FQL&gt;&lt;FQL&gt;&lt;Q&gt;180458^P_PRICE_LOW(8/27/15,8/27/15-14D,,,,"PRICE","INTRA")&lt;/Q&gt;&lt;R&gt;1&lt;/R&gt;&lt;C&gt;1&lt;/C&gt;&lt;D xsi:type="xsd:double"&gt;20865.26&lt;/D&gt;&lt;/FQL&gt;&lt;FQL&gt;&lt;Q&gt;180458^P_PRICE_HIGH(8/28/15,8/28/15-14D,,,,"PRICE","INTRA")&lt;/Q&gt;&lt;R&gt;1&lt;/R&gt;&lt;C&gt;1&lt;/C&gt;&lt;D xsi:type="xsd:double"&gt;24924.07&lt;/D&gt;&lt;/FQL&gt;&lt;FQL&gt;&lt;Q&gt;180458^P_PRICE_LOW(8/28/15,8/28/15-14D,,,,"PRICE","INTRA")&lt;/Q&gt;&lt;R&gt;1&lt;/R&gt;&lt;C&gt;1&lt;/C&gt;&lt;D xsi:type="xsd:double"&gt;20865.26&lt;/D&gt;&lt;/FQL&gt;&lt;FQL&gt;&lt;Q&gt;180458^P_PRICE_HIGH(8/31/15,8/31/15-14D,,,,"PRICE","INTRA")&lt;/Q&gt;&lt;R&gt;1&lt;/R&gt;&lt;C&gt;1&lt;/C&gt;&lt;D xsi:type="xsd:double"&gt;24924.07&lt;/D&gt;&lt;/FQL&gt;&lt;FQL&gt;&lt;Q&gt;180458^P_PRICE_LOW(8/31/15,8/31/15-14D,,,,"PRICE","INTRA")&lt;/Q&gt;&lt;R&gt;1&lt;/R&gt;&lt;C&gt;1&lt;/C&gt;&lt;D xsi:type="xsd:double"&gt;20865.26&lt;/D&gt;&lt;/FQL&gt;&lt;FQL&gt;&lt;Q&gt;180458^P_PRICE_HIGH(9/01/15,9/01/15-14D,,,,"PRICE","INTRA")&lt;/Q&gt;&lt;R&gt;1&lt;/R&gt;&lt;C&gt;1&lt;/C&gt;&lt;D xsi:type="xsd:double"&gt;24324.19&lt;/D&gt;&lt;/FQL&gt;&lt;FQL&gt;&lt;Q&gt;180458^P_PRICE_LOW(9/01/15,9/01/15-14D,,,,"PRICE","INTRA")&lt;/Q&gt;&lt;R&gt;1&lt;/R&gt;&lt;C&gt;1&lt;/C&gt;&lt;D xsi:type="xsd:double"&gt;20865.26&lt;/D&gt;&lt;/FQL&gt;&lt;FQL&gt;&lt;Q&gt;180458^P_PRICE_HIGH(9/02/15,9/02/15-14D,,,,"PRICE","INTRA")&lt;/Q&gt;&lt;R&gt;1&lt;/R&gt;&lt;C&gt;1&lt;/C&gt;&lt;D xsi:type="xsd:double"&gt;24133.87&lt;/D&gt;&lt;/FQL&gt;&lt;FQL&gt;&lt;Q&gt;180458^P_PRICE_LOW(9/02/15,9/02/15-14D,,,,"PRICE","INTRA")&lt;/Q&gt;&lt;R&gt;1&lt;/R&gt;&lt;C&gt;1&lt;/C&gt;&lt;D xsi:type="xsd:double"&gt;20771.77&lt;/D&gt;&lt;/FQL&gt;&lt;FQL&gt;&lt;Q&gt;180458^P_PRICE_HIGH(9/04/15,9/04/15-14D,,,,"PRICE","INTRA")&lt;/Q&gt;&lt;R&gt;1&lt;/R&gt;&lt;C&gt;1&lt;/C&gt;&lt;D xsi:type="xsd:double"&gt;24126.3&lt;/D&gt;&lt;/FQL&gt;&lt;FQL&gt;&lt;Q&gt;180458^P_PRICE_LOW(9/04/15,9/04/15-14D,,,,"PRICE","INTRA")&lt;/Q&gt;&lt;R&gt;1&lt;/R&gt;&lt;C&gt;1&lt;/C&gt;&lt;D xsi:type="xsd:double"&gt;20715.02&lt;/D&gt;&lt;/FQL&gt;&lt;FQL&gt;&lt;Q&gt;180458^P_PRICE_HIGH(9/07/15,9/07/15-14D,,,,"PRICE","INTRA")&lt;/Q&gt;&lt;R&gt;1&lt;/R&gt;&lt;C&gt;1&lt;/C&gt;&lt;D xsi:type="xsd:double"&gt;24024.37&lt;/D&gt;&lt;/FQL&gt;&lt;FQL&gt;&lt;Q&gt;180458^P_PRICE_LOW(9/07/15,9/07/15-14D,,,,"PRICE","INTRA")&lt;/Q&gt;&lt;R&gt;1&lt;/R&gt;&lt;C&gt;1&lt;/C&gt;&lt;D xsi:type="xsd:double"&gt;20579.93&lt;/D&gt;&lt;/FQL&gt;&lt;FQL&gt;&lt;Q&gt;180458^P_PRICE_HIGH(9/08/15,9/08/15-14D,,,,"PRICE","INTRA")&lt;/Q&gt;&lt;R&gt;1&lt;/R&gt;&lt;C&gt;1&lt;/C&gt;&lt;D xsi:type="xsd:double"&gt;24024.37&lt;/D&gt;&lt;/FQL&gt;&lt;FQL&gt;&lt;Q&gt;180458^P_PRICE_LOW(9/08/15,9/08/15-14D,,,,"PRICE","INTRA")&lt;/Q&gt;&lt;R&gt;1&lt;/R&gt;&lt;C&gt;1&lt;/C&gt;&lt;D xsi:type="xsd:double"&gt;20524.88&lt;/D&gt;&lt;/FQL&gt;&lt;FQL&gt;&lt;Q&gt;180458^P_PRICE_HIGH(9/09/15,9/09/15-14D,,,,"PRICE","INTRA")&lt;/Q&gt;&lt;R&gt;1&lt;/R&gt;&lt;C&gt;1&lt;/C&gt;&lt;D xsi:type="xsd:double"&gt;23586.79&lt;/D&gt;&lt;/FQL&gt;&lt;FQL&gt;&lt;Q&gt;180458^P_PRICE_LOW(9/09/15,9/09/15-14D,,,,"PRICE","INTRA")&lt;/Q&gt;&lt;R&gt;1&lt;/R&gt;&lt;C&gt;1&lt;/C&gt;&lt;D xsi:type="xsd:double"&gt;20524.88&lt;/D&gt;&lt;/FQL&gt;&lt;FQL&gt;&lt;Q&gt;180458^P_PRICE_HIGH(9/10/15,9/10/15-14D,,,,"PRICE","INTRA")&lt;/Q&gt;&lt;R&gt;1&lt;/R&gt;&lt;C&gt;1&lt;/C&gt;&lt;D xsi:type="xsd:double"&gt;23033.97&lt;/D&gt;&lt;/FQL&gt;&lt;FQL&gt;&lt;Q&gt;180458^P_PRICE_LOW(9/10/15,9/10/15-14D,,,,"PRICE","INTRA")&lt;/Q&gt;&lt;R&gt;1&lt;/R&gt;&lt;C&gt;1&lt;/C&gt;&lt;D xsi:type="xsd:double"&gt;20524.88&lt;/D&gt;&lt;/FQL&gt;&lt;FQL&gt;&lt;Q&gt;180458^P_PRICE_HIGH(9/11/15,9/11/15-14D,,,,"PRICE","INTRA")&lt;/Q&gt;&lt;R&gt;1&lt;/R&gt;&lt;C&gt;1&lt;/C&gt;&lt;D xsi:type="xsd:double"&gt;22492.79&lt;/D&gt;&lt;/FQL&gt;&lt;FQL&gt;&lt;Q&gt;180458^P_PRICE_LOW(9/11/15,9/11/15-14D,,,,"PRICE","INTRA")&lt;/Q&gt;&lt;R&gt;1&lt;/R&gt;&lt;C&gt;1&lt;/C&gt;&lt;D xsi:type="xsd:double"&gt;20524.88&lt;/D&gt;&lt;/FQL&gt;&lt;FQL&gt;&lt;Q&gt;180458^P_PRICE_HIGH(9/14/15,9/14/15-14D,,,,"PRICE","INTRA")&lt;/Q&gt;&lt;R&gt;1&lt;/R&gt;&lt;C&gt;1&lt;/C&gt;&lt;D xsi:type="xsd:double"&gt;22424.4&lt;/D&gt;&lt;/FQL&gt;&lt;FQL&gt;&lt;Q&gt;180458^P_PRICE_LOW(9/14/15,9/14/15-14D,,,,"PRICE","INTRA")&lt;/Q&gt;&lt;R&gt;1&lt;/R&gt;&lt;C&gt;1&lt;/C&gt;&lt;D xsi:type="xsd:double"&gt;20524.88&lt;/D&gt;&lt;/FQL&gt;&lt;FQL&gt;&lt;Q&gt;180458^P_PRICE_HIGH(9/15/15,9/15/15-14D,,,,"PRICE","INTRA")&lt;/Q&gt;&lt;R&gt;1&lt;/R&gt;&lt;C&gt;1&lt;/C&gt;&lt;D xsi:type="xsd:double"&gt;22424.4&lt;/D&gt;&lt;/FQL&gt;&lt;FQL&gt;&lt;Q&gt;180458^P_PRICE_LOW(9/15/15,9/15/15-14D,,,,"PRICE","INTRA")&lt;/Q&gt;&lt;R&gt;1&lt;/R&gt;&lt;C&gt;1&lt;/C&gt;&lt;D xsi:type="xsd:double"&gt;20524.88&lt;/D&gt;&lt;/FQL&gt;&lt;FQL&gt;&lt;Q&gt;180458^P_PRICE_HIGH(9/16/15,9/16/15-14D,,,,"PRICE","INTRA")&lt;/Q&gt;&lt;R&gt;1&lt;/R&gt;&lt;C&gt;1&lt;/C&gt;&lt;D xsi:type="xsd:double"&gt;22424.4&lt;/D&gt;&lt;/FQL&gt;&lt;FQL&gt;&lt;Q&gt;180458^P_PRICE_LOW(9/16/15,9/16/15-14D,,,,"PRICE","INTRA")&lt;/Q&gt;&lt;R&gt;1&lt;/R&gt;&lt;C&gt;1&lt;/C&gt;&lt;D xsi:type="xsd:double"&gt;20524.88&lt;/D&gt;&lt;/FQL&gt;&lt;FQL&gt;&lt;Q&gt;180458^P_PRICE_HIGH(9/17/15,9/17/15-14D,,,,"PRICE","INTRA")&lt;/Q&gt;&lt;R&gt;1&lt;/R&gt;&lt;C&gt;1&lt;/C&gt;&lt;D xsi:type="xsd:double"&gt;22424.4&lt;/D&gt;&lt;/FQL&gt;&lt;FQL&gt;&lt;Q&gt;180458^P_PRICE_LOW(9/17/15,9/17/15-14D,,,,"PRICE","INTRA")&lt;/Q&gt;&lt;R&gt;1&lt;/R&gt;&lt;C&gt;1&lt;/C&gt;&lt;D xsi:type="xsd:double"&gt;20524.88&lt;/D&gt;&lt;/FQL&gt;&lt;FQL&gt;&lt;Q&gt;180458^P_PRICE_HIGH(9/18/15,9/18/15-14D,,,,"PRICE","INTRA")&lt;/Q&gt;&lt;R&gt;1&lt;/R&gt;&lt;C&gt;1&lt;/C&gt;&lt;D xsi:type="xsd:double"&gt;22424.4&lt;/D&gt;&lt;/FQL&gt;&lt;FQL&gt;&lt;Q&gt;180458^P_PRICE_LOW(9/18/15,9/18/15-14D,,,,"PRICE","INTRA")&lt;/Q&gt;&lt;R&gt;1&lt;/R&gt;&lt;C&gt;1&lt;/C&gt;&lt;D xsi:type="xsd:double"&gt;20524.88&lt;/D&gt;&lt;/FQL&gt;&lt;FQL&gt;&lt;Q&gt;180458^P_PRICE_HIGH(9/21/15,9/21/15-14D,,,,"PRICE","INTRA")&lt;/Q&gt;&lt;R&gt;1&lt;/R&gt;&lt;C&gt;1&lt;/C&gt;&lt;D xsi:type="xsd:double"&gt;22228.59&lt;/D&gt;&lt;/FQL&gt;&lt;FQL&gt;&lt;Q&gt;180458^P_PRICE_LOW(9/21/15,9/21/15-14D,,,,"PRICE","INTRA")&lt;/Q&gt;&lt;R&gt;1&lt;/R&gt;&lt;C&gt;1&lt;/C&gt;&lt;D xsi:type="xsd:double"&gt;20524.88&lt;/D&gt;&lt;/FQL&gt;&lt;FQL&gt;&lt;Q&gt;180458^P_PRICE_HIGH(9/22/15,9/22/15-14D,,,,"PRICE","INTRA")&lt;/Q&gt;&lt;R&gt;1&lt;/R&gt;&lt;C&gt;1&lt;/C&gt;&lt;D xsi:type="xsd:double"&gt;22228.59&lt;/D&gt;&lt;/FQL&gt;&lt;FQL&gt;&lt;Q&gt;180458^P_PRICE_LOW(9/22/15,9/22/15-14D,,,,"PRICE","INTRA")&lt;/Q&gt;&lt;R&gt;1&lt;/R&gt;&lt;C&gt;1&lt;/C&gt;&lt;D xsi:type="xsd:double"&gt;20524.88&lt;/D&gt;&lt;/FQL&gt;&lt;FQL&gt;&lt;Q&gt;180458^P_PRICE_HIGH(9/23/15,9/23/15-14D,,,,"PRICE","INTRA")&lt;/Q&gt;&lt;R&gt;1&lt;/R&gt;&lt;C&gt;1&lt;/C&gt;&lt;D xsi:type="xsd:double"&gt;22228.59&lt;/D&gt;&lt;/FQL&gt;&lt;FQL&gt;&lt;Q&gt;180458^P_PRICE_LOW(9/23/15,9/23/15-14D,,,,"PRICE","INTRA")&lt;/Q&gt;&lt;R&gt;1&lt;/R&gt;&lt;C&gt;1&lt;/C&gt;&lt;D xsi:type="xsd:double"&gt;20524.88&lt;/D&gt;&lt;/FQL&gt;&lt;FQL&gt;&lt;Q&gt;180458^P_PRICE_HIGH(9/24/15,9/24/15-14D,,,,"PRICE","INTRA")&lt;/Q&gt;&lt;R&gt;1&lt;/R&gt;&lt;C&gt;1&lt;/C&gt;&lt;D xsi:type="xsd:double"&gt;22228.59&lt;/D&gt;&lt;/FQL&gt;&lt;FQL&gt;&lt;Q&gt;180458^P_PRICE_LOW(9/24/15,9/24/15-14D,,,,"PRICE","INTRA")&lt;/Q&gt;&lt;R&gt;1&lt;/R&gt;&lt;C&gt;1&lt;/C&gt;&lt;D xsi:type="xsd:double"&gt;20524.88&lt;/D&gt;&lt;/FQL&gt;&lt;FQL&gt;&lt;Q&gt;180458^P_PRICE_HIGH(9/25/15,9/25/15-14D,,,,"PRICE","INTRA")&lt;/Q&gt;&lt;R&gt;1&lt;/R&gt;&lt;C&gt;1&lt;/C&gt;&lt;D xsi:type="xsd:double"&gt;22228.59&lt;/D&gt;&lt;/FQL&gt;&lt;FQL&gt;&lt;Q&gt;180458^P_PRICE_LOW(9/25/15,9/25/15-14D,,,,"PRICE","INTRA")&lt;/Q&gt;&lt;R&gt;1&lt;/R&gt;&lt;C&gt;1&lt;/C&gt;&lt;D xsi:type="xsd:double"&gt;20524.88&lt;/D&gt;&lt;/FQL&gt;&lt;FQL&gt;&lt;Q&gt;180458^P_PRICE_HIGH(9/29/15,9/29/15-14D,,,,"PRICE","INTRA")&lt;/Q&gt;&lt;R&gt;1&lt;/R&gt;&lt;C&gt;1&lt;/C&gt;&lt;D xsi:type="xsd:double"&gt;22228.59&lt;/D&gt;&lt;/FQL&gt;&lt;FQL&gt;&lt;Q&gt;180458^P_PRICE_LOW(9/29/15,9/29/15-14D,,,,"PRICE","INTRA")&lt;/Q&gt;&lt;R&gt;1&lt;/R&gt;&lt;C&gt;1&lt;/C&gt;&lt;D xsi:type="xsd:double"&gt;20368.12&lt;/D&gt;&lt;/FQL&gt;&lt;FQL&gt;&lt;Q&gt;180458^P_PRICE_HIGH(9/30/15,9/30/15-14D,,,,"PRICE","INTRA")&lt;/Q&gt;&lt;R&gt;1&lt;/R&gt;&lt;C&gt;1&lt;/C&gt;&lt;D xsi:type="xsd:double"&gt;22228.59&lt;/D&gt;&lt;/FQL&gt;&lt;FQL&gt;&lt;Q&gt;180458^P_PRICE_LOW(9/30/15,9/30/15-14D,,,,"PRICE","INTRA")&lt;/Q&gt;&lt;R&gt;1&lt;/R&gt;&lt;C&gt;1&lt;/C&gt;&lt;D xsi:type="xsd:double"&gt;20368.12&lt;/D&gt;&lt;/FQL&gt;&lt;FQL&gt;&lt;Q&gt;180458^P_PRICE_HIGH(10/02/15,10/02/15-14D,,,,"PRICE","INTRA")&lt;/Q&gt;&lt;R&gt;1&lt;/R&gt;&lt;C&gt;1&lt;/C&gt;&lt;D xsi:type="xsd:double"&gt;22203.36&lt;/D&gt;&lt;/FQL&gt;&lt;FQL&gt;&lt;Q&gt;180458^P_PRICE_LOW(10/02/15,10/02/15-14D,,,,"PRICE","INTRA")&lt;/Q&gt;&lt;R&gt;1&lt;/R&gt;&lt;C&gt;1&lt;/C&gt;&lt;D xsi:type="xsd:double"&gt;20368.12&lt;/D&gt;&lt;/FQL&gt;&lt;FQL&gt;&lt;Q&gt;180458^P_PRICE_HIGH(10/05/15,10/05/15-14D,,,,"PRICE","INTRA")&lt;/Q&gt;&lt;R&gt;1&lt;/R&gt;&lt;C&gt;1&lt;/C&gt;&lt;D xsi:type="xsd:double"&gt;22203.36&lt;/D&gt;&lt;/FQL&gt;&lt;FQL&gt;&lt;Q&gt;180458^P_PRICE_LOW(10/05/15,10/05/15-14D,,,,"PRICE","INTRA")&lt;/Q&gt;&lt;R&gt;1&lt;/R&gt;&lt;C&gt;1&lt;/C&gt;&lt;D xsi:type="xsd:double"&gt;20368.12&lt;/D&gt;&lt;/FQL&gt;&lt;FQL&gt;&lt;Q&gt;180458^P_PRICE_HIGH(10/06/15,10/06/15-14D,,,,"PRICE","INTRA")&lt;/Q&gt;&lt;R&gt;1&lt;/R&gt;&lt;C&gt;1&lt;/C&gt;&lt;D xsi:type="xsd:double"&gt;22203.36&lt;/D&gt;&lt;/FQL&gt;&lt;FQL&gt;&lt;Q&gt;180458^P_PRICE_LOW(10/06/15,10/06/15-14D,,,,"PRICE","INTRA")&lt;/Q&gt;&lt;R&gt;1&lt;/R&gt;&lt;C&gt;1&lt;/C&gt;&lt;D xsi:type="xsd:double"&gt;20368.12&lt;/D&gt;&lt;/FQL&gt;&lt;FQL&gt;&lt;Q&gt;180458^P_PRICE_HIGH(10/07/15,10/07/15-14D,,,,"PRICE","INTRA")&lt;/Q&gt;&lt;R&gt;1&lt;/R&gt;&lt;C&gt;1&lt;/C&gt;&lt;D xsi:type="xsd:double"&gt;22527.79&lt;/D&gt;&lt;/FQL&gt;&lt;FQL&gt;&lt;Q&gt;180458^P_PRICE_LOW(10/07/15,10/07/15-14D,,,,"PRICE","INTRA")&lt;/Q&gt;&lt;R&gt;1&lt;/R&gt;&lt;C&gt;1&lt;/C&gt;&lt;D xsi:type="xsd:double"&gt;20368.12&lt;/D&gt;&lt;/FQL&gt;&lt;FQL&gt;&lt;Q&gt;180458^P_PRICE_HIGH(10/08/15,10/08/15-14D,,,,"PRICE","INTRA")&lt;/Q&gt;&lt;R&gt;1&lt;/R&gt;&lt;C&gt;1&lt;/C&gt;&lt;D xsi:type="xsd:double"&gt;22588.69&lt;/D&gt;&lt;/FQL&gt;&lt;FQL&gt;&lt;Q&gt;180458^P_PRICE_LOW(10/08/15,10/08/15-14D,,,,"PRICE","INTRA")&lt;/Q&gt;&lt;R&gt;1&lt;/R&gt;&lt;C&gt;1&lt;/C&gt;&lt;D xsi:type="xsd:double"&gt;20368.12&lt;/D&gt;&lt;/FQL&gt;&lt;FQL&gt;&lt;Q&gt;180458^P_PRICE_HIGH(10/09/15,10/09/15-14D,,,,"PRICE","INTRA")&lt;/Q&gt;&lt;R&gt;1&lt;/R&gt;&lt;C&gt;1&lt;/C&gt;&lt;D xsi:type="xsd:double"&gt;22807.86&lt;/D&gt;&lt;/FQL&gt;&lt;FQL&gt;&lt;Q&gt;180458^P_PRICE_LOW(10/09/15,10/09/15-14D,,,,"PRICE","INTRA")&lt;/Q&gt;&lt;R&gt;1&lt;/R&gt;&lt;C&gt;1&lt;/C&gt;&lt;D xsi:type="xsd:double"&gt;20368.12&lt;/D&gt;&lt;/FQL&gt;&lt;FQL&gt;&lt;Q&gt;180458^P_PRICE_HIGH(10/12/15,10/12/15-14D,,,,"PRICE","INTRA")&lt;/Q&gt;&lt;R&gt;1&lt;/R&gt;&lt;C&gt;1&lt;/C&gt;&lt;D xsi:type="xsd:double"&gt;22807.86&lt;/D&gt;&lt;/FQL&gt;&lt;FQL&gt;&lt;Q&gt;180458^P_PRICE_LOW(10/12/15,10/12/15-14D,,,,"PRICE","INTRA")&lt;/Q&gt;&lt;R&gt;1&lt;/R&gt;&lt;C&gt;1&lt;/C&gt;&lt;D xsi:type="xsd:double"&gt;20368.12&lt;/D&gt;&lt;/FQL&gt;&lt;FQL&gt;&lt;Q&gt;180458^P_PRICE_HIGH(10/13/15,10/13/15-14D,,,,"PRICE","INTRA")&lt;/Q&gt;&lt;R&gt;1&lt;/R&gt;&lt;C&gt;1&lt;/C&gt;&lt;D xsi:type="xsd:double"&gt;22807.86&lt;/D&gt;&lt;/FQL&gt;&lt;FQL&gt;&lt;Q&gt;180458^P_PRICE_LOW(10/13/15,10/13/15-14D,,,,"PRICE","INTRA")&lt;/Q&gt;&lt;R&gt;1&lt;/R&gt;&lt;C&gt;1&lt;/C&gt;&lt;D xsi:type="xsd:double"&gt;20368.12&lt;/D&gt;&lt;/FQL&gt;&lt;FQL&gt;&lt;Q&gt;180458^P_PRICE_HIGH(10/14/15,10/14/15-14D,,,,"PRICE","INTRA")&lt;/Q&gt;&lt;R&gt;1&lt;/R&gt;&lt;C&gt;1&lt;/C&gt;&lt;D xsi:type="xsd:double"&gt;22807.86&lt;/D&gt;&lt;/FQL&gt;&lt;FQL&gt;&lt;Q&gt;180458^P_PRICE_LOW(10/14/15,10/14/15-14D,,,,"PRICE","INTRA")&lt;/Q&gt;&lt;R&gt;1&lt;/R&gt;&lt;C&gt;1&lt;/C&gt;&lt;D xsi:type="xsd:double"&gt;20368.12&lt;/D&gt;&lt;/FQL&gt;&lt;FQL&gt;&lt;Q&gt;180458^P_PRICE_HIGH(10/15/15,10/15/15-14D,,,,"PRICE","INTRA")&lt;/Q&gt;&lt;R&gt;1&lt;/R&gt;&lt;C&gt;1&lt;/C&gt;&lt;D xsi:type="xsd:double"&gt;22940.25&lt;/D&gt;&lt;/FQL&gt;&lt;FQL&gt;&lt;Q&gt;180458^P_PRICE_LOW(10/15/15,10/15/15-14D,,,,"PRICE","INTRA")&lt;/Q&gt;&lt;R&gt;1&lt;/R&gt;&lt;C&gt;1&lt;/C&gt;&lt;D xsi:type="xsd:double"&gt;20368.12&lt;/D&gt;&lt;/FQL&gt;&lt;FQL&gt;&lt;Q&gt;180458^P_PRICE_HIGH(10/16/15,10/16/15-14D,,,,"PRICE","INTRA")&lt;/Q&gt;&lt;R&gt;1&lt;/R&gt;&lt;C&gt;1&lt;/C&gt;&lt;D xsi:type="xsd:double"&gt;23178.14&lt;/D&gt;&lt;/FQL&gt;&lt;FQL&gt;&lt;Q&gt;180458^P_PRICE_LOW(10/16/15,10/16/15-14D,,,,"PRICE","INTRA")&lt;/Q&gt;&lt;R&gt;1&lt;/R&gt;&lt;C&gt;1&lt;/C&gt;&lt;D xsi:type="xsd:double"&gt;20368.12&lt;/D&gt;&lt;/FQL&gt;&lt;FQL&gt;&lt;Q&gt;180458^P_PRICE_HIGH(10/19/15,10/19/15-14D,,,,"PRICE","INTRA")&lt;/Q&gt;&lt;R&gt;1&lt;/R&gt;&lt;C&gt;1&lt;/C&gt;&lt;D xsi:type="xsd:double"&gt;23178.14&lt;/D&gt;&lt;/FQL&gt;&lt;FQL&gt;&lt;Q&gt;180458^P_PRICE_LOW(10/19/15,10/19/15-14D,,,,"PRICE","INTRA")&lt;/Q&gt;&lt;R&gt;1&lt;/R&gt;&lt;C&gt;1&lt;/C&gt;&lt;D xsi:type="xsd:double"&gt;20368.12&lt;/D&gt;&lt;/FQL&gt;&lt;FQL&gt;&lt;Q&gt;180458^P_PRICE_HIGH(10/20/15,10/20/15-14D,,,,"PRICE","INTRA")&lt;/Q&gt;&lt;R&gt;1&lt;/R&gt;&lt;C&gt;1&lt;/C&gt;&lt;D xsi:type="xsd:double"&gt;23178.14&lt;/D&gt;&lt;/FQL&gt;&lt;FQL&gt;&lt;Q&gt;180458^P_PRICE_LOW(10/20/15,10/20/15-14D,,,,"PRICE","INTRA")&lt;/Q&gt;&lt;R&gt;1&lt;/R&gt;&lt;C&gt;1&lt;/C&gt;&lt;D xsi:type="xsd:double"&gt;20368.12&lt;/D&gt;&lt;/FQL&gt;&lt;FQL&gt;&lt;Q&gt;180458^P_PRICE_HIGH(10/22/15,10/22/15-14D,,,,"PRICE","INTRA")&lt;/Q&gt;&lt;R&gt;1&lt;/R&gt;&lt;C&gt;1&lt;/C&gt;&lt;D xsi:type="xsd:double"&gt;23178.14&lt;/D&gt;&lt;/FQL&gt;&lt;FQL&gt;&lt;Q&gt;180458^P_PRICE_LOW(10/22/15,10/22/15-14D,,,,"PRICE","INTRA")&lt;/Q&gt;&lt;R&gt;1&lt;/R&gt;&lt;C&gt;1&lt;/C&gt;&lt;D xsi:type="xsd:double"&gt;20683.11&lt;/D&gt;&lt;/FQL&gt;&lt;FQL&gt;&lt;Q&gt;180458^P_PRICE_HIGH(10/23/15,10/23/15-14D,,,,"PRICE","INTRA")&lt;/Q&gt;&lt;R&gt;1&lt;/R&gt;&lt;C&gt;1&lt;/C&gt;&lt;D xsi:type="xsd:double"&gt;23220.38&lt;/D&gt;&lt;/FQL&gt;&lt;FQL&gt;&lt;Q&gt;180458^P_PRICE_LOW(10/23/15,10/23/15-14D,,,,"PRICE","INTRA")&lt;/Q&gt;&lt;R&gt;1&lt;/R&gt;&lt;C&gt;1&lt;/C&gt;&lt;D xsi:type="xsd:double"&gt;21130.11&lt;/D&gt;&lt;/FQL&gt;&lt;FQL&gt;&lt;Q&gt;180458^P_PRICE_HIGH(10/26/15,10/26/15-14D,,,,"PRICE","INTRA")&lt;/Q&gt;&lt;R&gt;1&lt;/R&gt;&lt;C&gt;1&lt;/C&gt;&lt;D xsi:type="xsd:double"&gt;23423.64&lt;/D&gt;&lt;/FQL&gt;&lt;FQL&gt;&lt;Q&gt;180458^P_PRICE_LOW(10/26/15,10/26/15-14D,,,,"PRICE","INTRA")&lt;/Q&gt;&lt;R&gt;1&lt;/R&gt;&lt;C&gt;1&lt;/C&gt;&lt;D xsi:type="xsd:double"&gt;21719.29&lt;/D&gt;&lt;/FQL&gt;&lt;FQL&gt;&lt;Q&gt;180458^P_PRICE_HIGH(10/27/15,10/27/15-14D,,,,"PRICE","INTRA")&lt;/Q&gt;&lt;R&gt;1&lt;/R&gt;&lt;C&gt;1&lt;/C&gt;&lt;D xsi:type="xsd:double"&gt;23423.64&lt;/D&gt;&lt;/FQL&gt;&lt;FQL&gt;&lt;Q&gt;180458^P_PRICE_LOW(10/27/15,10/27/15-14D,,,,"PRICE","INTRA")&lt;/Q&gt;&lt;R&gt;1&lt;/R&gt;&lt;C&gt;1&lt;/C&gt;&lt;D xsi:type="xsd:double"&gt;21719.29&lt;/D&gt;&lt;/FQL&gt;&lt;FQL&gt;&lt;Q&gt;180458^P_PRICE_HIGH(10/28/15,10/28/15-14D,,,,"PRICE","INTRA")&lt;/Q&gt;&lt;R&gt;1&lt;/R&gt;&lt;C&gt;1&lt;/C&gt;&lt;D xsi:type="xsd:double"&gt;23423.64&lt;/D&gt;&lt;/FQL&gt;&lt;FQL&gt;&lt;Q&gt;180458^P_PRICE_LOW(10/28/15,10/28/15-14D,,,,"PRICE","INTRA")&lt;/Q&gt;&lt;R&gt;1&lt;/R&gt;&lt;C&gt;1&lt;/C&gt;&lt;D xsi:type="xsd:double"&gt;21817.42&lt;/D&gt;&lt;/FQL&gt;&lt;FQL&gt;&lt;Q&gt;180458^P_PRICE_HIGH(10/29/15,10/29/15-14D,,,,"PRICE","INTRA")&lt;/Q&gt;&lt;R&gt;1&lt;/R&gt;&lt;C&gt;1&lt;/C&gt;&lt;D xsi:type="xsd:double"&gt;23423.64&lt;/D&gt;&lt;/FQL&gt;&lt;FQL&gt;&lt;Q&gt;180458^P_PRICE_LOW(10/29/15,10/29/15-14D,,,,"PRICE","INTRA")&lt;/Q&gt;&lt;R&gt;1&lt;/R&gt;&lt;C&gt;1&lt;/C&gt;&lt;D xsi:type="xsd:double"&gt;22201.11&lt;/D&gt;&lt;/FQL&gt;&lt;FQL&gt;&lt;Q&gt;180458^P_PRICE_HIGH(10/30/15,10/30/15-14D,,,,"PRICE","INTRA")&lt;/Q&gt;&lt;R&gt;1&lt;/R&gt;&lt;C&gt;1&lt;/C&gt;&lt;D xsi:type="xsd:double"&gt;23423.64&lt;/D&gt;&lt;/FQL&gt;&lt;FQL&gt;&lt;Q&gt;180458^P_PRICE_LOW(10/30/15,10/30/15-14D,,,,"PRICE","INTRA")&lt;/Q&gt;&lt;R&gt;1&lt;/R&gt;&lt;C&gt;1&lt;/C&gt;&lt;D xsi:type="xsd:double"&gt;22356.56&lt;/D&gt;&lt;/FQL&gt;&lt;FQL&gt;&lt;Q&gt;180458^P_PRICE_HIGH(11/02/15,11/02/15-14D,,,,"PRICE","INTRA")&lt;/Q&gt;&lt;R&gt;1&lt;/R&gt;&lt;C&gt;1&lt;/C&gt;&lt;D xsi:type="xsd:double"&gt;23423.64&lt;/D&gt;&lt;/FQL&gt;&lt;FQL&gt;&lt;Q&gt;180458^P_PRICE_LOW(11/02/15,11/02/15-14D,,,,"PRICE","INTRA")&lt;/Q&gt;&lt;R&gt;1&lt;/R&gt;&lt;C&gt;1&lt;/C&gt;&lt;D xsi:type="xsd:double"&gt;22332.71&lt;/D&gt;&lt;/FQL&gt;&lt;FQL&gt;&lt;Q&gt;180458^P_PRICE_HIGH(11/03/15,11/03/15-14D,,,,"PRICE","INTRA")&lt;/Q&gt;&lt;R&gt;1&lt;/R&gt;&lt;C&gt;1&lt;/C&gt;&lt;D xsi:type="xsd:double"&gt;23423.64&lt;/D&gt;&lt;/FQL&gt;&lt;FQL&gt;&lt;Q&gt;180458^P_PRICE_LOW(11/03/15,11/03/15-14D,,,,"PRICE","INTRA")&lt;/Q&gt;&lt;R&gt;1&lt;/R&gt;&lt;C&gt;1&lt;/C&gt;&lt;D xsi:type="xsd:double"&gt;22332.71&lt;/D&gt;&lt;/FQL&gt;&lt;FQL&gt;&lt;Q&gt;180458^P_PRICE_HIGH(11/04/15,11/04/15-14D,,,,"PRICE","INTRA")&lt;/Q&gt;&lt;R&gt;1&lt;/R&gt;&lt;C&gt;1&lt;/C&gt;&lt;D xsi:type="xsd:double"&gt;23423.64&lt;/D&gt;&lt;/FQL&gt;&lt;FQL&gt;&lt;Q&gt;180458^P_PRICE_LOW(11/04/15,11/04/15-14D,,,,"PRICE","INTRA")&lt;/Q&gt;&lt;R&gt;1&lt;/R&gt;&lt;C&gt;1&lt;/C&gt;&lt;D xsi:type="xsd:double"&gt;22332.71&lt;/D&gt;&lt;/FQL&gt;&lt;FQL&gt;&lt;Q&gt;180458^P_PRICE_HIGH(11/05/15,11/05/15-14D,,,,"PRICE","INTRA")&lt;/Q&gt;&lt;R&gt;1&lt;/R&gt;&lt;C&gt;1&lt;/C&gt;&lt;D xsi:type="xsd:double"&gt;23423.64&lt;/D&gt;&lt;/FQL&gt;&lt;FQL&gt;&lt;Q&gt;180458^P_PRICE_LOW(11/05/15,11/05/15-14D,,,,"PRICE","INTRA")&lt;/Q&gt;&lt;R&gt;1&lt;/R&gt;&lt;C&gt;1&lt;/C&gt;&lt;D xsi:type="xsd:double"&gt;22332.71&lt;/D&gt;&lt;/FQL&gt;&lt;FQL&gt;&lt;Q&gt;180458^P_PRICE_HIGH(11/06/15,11/06/15-14D,,,,"PRICE","INTRA")&lt;/Q&gt;&lt;R&gt;1&lt;/R&gt;&lt;C&gt;1&lt;/C&gt;&lt;D xsi:type="xsd:double"&gt;23423.64&lt;/D&gt;&lt;/FQL&gt;&lt;FQL&gt;&lt;Q&gt;180458^P_PRICE_LOW(11/06/15,11/06/15-14D,,,,"PRICE","INTRA")&lt;/Q&gt;&lt;R&gt;1&lt;/R&gt;&lt;C&gt;1&lt;/C&gt;&lt;D xsi:type="xsd:double"&gt;22332.71&lt;/D&gt;&lt;/FQL&gt;&lt;FQL&gt;&lt;Q&gt;180458^P_PRICE_HIGH(11/09/15,11/09/15-14D,,,,"PRICE","INTRA")&lt;/Q&gt;&lt;R&gt;1&lt;/R&gt;&lt;C&gt;1&lt;/C&gt;&lt;D xsi:type="xsd:double"&gt;23423.64&lt;/D&gt;&lt;/FQL&gt;&lt;FQL&gt;&lt;Q&gt;180458^P_PRICE_LOW(11/09/15,11/09/15-14D,,,,"PRICE","INTRA")&lt;/Q&gt;&lt;R&gt;1&lt;/R&gt;&lt;C&gt;1&lt;/C&gt;&lt;D xsi:type="xsd:double"&gt;22332.71&lt;/D&gt;&lt;/FQL&gt;&lt;FQL&gt;&lt;Q&gt;180458^P_PRICE_HIGH(11/10/15,11/10/15-14D,,,,"PRICE","INTRA")&lt;/Q&gt;&lt;R&gt;1&lt;/R&gt;&lt;C&gt;1&lt;/C&gt;&lt;D xsi:type="xsd:double"&gt;23423.64&lt;/D&gt;&lt;/FQL&gt;&lt;FQL&gt;&lt;Q&gt;180458^P_PRICE_LOW(11/10/15,11/10/15-14D,,,,"PRICE","INTRA")&lt;/Q&gt;&lt;R&gt;1&lt;/R&gt;&lt;C&gt;1&lt;/C&gt;&lt;D xsi:type="xsd:double"&gt;22332.71&lt;/D&gt;&lt;/FQL&gt;&lt;FQL&gt;&lt;Q&gt;180458^P_PRICE_HIGH(11/11/15,11/11/15-14D,,,,"PRICE","INTRA")&lt;/Q&gt;&lt;R&gt;1&lt;/R&gt;&lt;C&gt;1&lt;/C&gt;&lt;D xsi:type="xsd:double"&gt;23423.64&lt;/D&gt;&lt;/FQL&gt;&lt;FQL&gt;&lt;Q&gt;180458^P_PRICE_LOW(11/11/15,11/11/15-14D,,,,"PRICE","INTRA")&lt;/Q&gt;&lt;R&gt;1&lt;/R&gt;&lt;C&gt;1&lt;/C&gt;&lt;D xsi:type="xsd:double"&gt;22324.41&lt;/D&gt;&lt;/FQL&gt;&lt;FQL&gt;&lt;Q&gt;180458^P_PRICE_HIGH(11/12/15,11/12/15-14D,,,,"PRICE","INTRA")&lt;/Q&gt;&lt;R&gt;1&lt;/R&gt;&lt;C&gt;1&lt;/C&gt;&lt;D xsi:type="xsd:double"&gt;23423.64&lt;/D&gt;&lt;/FQL&gt;&lt;FQL&gt;&lt;Q&gt;180458^P_PRICE_LOW(11/12/15,11/12/15-14D,,,,"PRICE","INTRA")&lt;/Q&gt;&lt;R&gt;1&lt;/R&gt;&lt;C&gt;1&lt;/C&gt;&lt;D xsi:type="xsd:double"&gt;22324.41&lt;/D&gt;&lt;/FQL&gt;&lt;FQL&gt;&lt;Q&gt;180458^P_PRICE_HIGH(11/13/15,11/13/15-14D,,,,"PRICE","INTRA")&lt;/Q&gt;&lt;R&gt;1&lt;/R&gt;&lt;C&gt;1&lt;/C&gt;&lt;D xsi:type="xsd:double"&gt;23423.64&lt;/D&gt;&lt;/FQL&gt;&lt;FQL&gt;&lt;Q&gt;180458^P_PRICE_LOW(11/13/15,11/13/15-14D,,,,"PRICE","INTRA")&lt;/Q&gt;&lt;R&gt;1&lt;/R&gt;&lt;C&gt;1&lt;/C&gt;&lt;D xsi:type="xsd:double"&gt;22318.62&lt;/D&gt;&lt;/FQL&gt;&lt;FQL&gt;&lt;Q&gt;180458^P_PRICE_HIGH(11/16/15,11/16/15-14D,,,,"PRICE","INTRA")&lt;/Q&gt;&lt;R&gt;1&lt;/R&gt;&lt;C&gt;1&lt;/C&gt;&lt;D xsi:type="xsd:double"&gt;23342.07&lt;/D&gt;&lt;/FQL&gt;&lt;FQL&gt;&lt;Q&gt;180458^P_PRICE_LOW(11/16/15,11/16/15-14D,,,,"PRICE","INTRA")&lt;/Q&gt;&lt;R&gt;1&lt;/R&gt;&lt;C&gt;1&lt;/C&gt;&lt;D xsi:type="xsd:double"&gt;21958.28&lt;/D&gt;&lt;/FQL&gt;&lt;FQL&gt;&lt;Q&gt;180458^P_PRICE_HIGH(11/17/15,11/17/15-14D,,,,"PRICE","INTRA")&lt;/Q&gt;&lt;R&gt;1&lt;/R&gt;&lt;C&gt;1&lt;/C&gt;&lt;D xsi:type="xsd:double"&gt;23342.07&lt;/D&gt;&lt;/FQL&gt;&lt;FQL&gt;&lt;Q&gt;180458^P_PRICE_LOW(11/17/15,11/17/15-14D,,,,"PRICE","INTRA")&lt;/Q&gt;&lt;R&gt;1&lt;/R&gt;&lt;C&gt;1&lt;/C&gt;&lt;D xsi:type="xsd:double"&gt;21958.28&lt;/D&gt;&lt;/FQL&gt;&lt;FQL&gt;&lt;Q&gt;180458^P_PRICE_HIGH(11/18/15,11/18/15-14D,,,,"PRICE","INTRA")&lt;/Q&gt;&lt;R&gt;1&lt;/R&gt;&lt;C&gt;1&lt;/C&gt;&lt;D xsi:type="xsd:double"&gt;23342.07&lt;/D&gt;&lt;/FQL&gt;&lt;FQL&gt;&lt;Q&gt;180458^P_PRICE_LOW(11/18/15,11/18/15-14D,,,,"PRICE","INTRA")&lt;/Q&gt;&lt;R&gt;1&lt;/R&gt;&lt;C&gt;1&lt;/C&gt;&lt;D xsi:type="xsd:double"&gt;21958.28&lt;/D&gt;&lt;/FQL&gt;&lt;FQL&gt;&lt;Q&gt;180458^P_PRICE_HIGH(11/19/15,11/19/15-14D,,,,"PRICE","INTRA")&lt;/Q&gt;&lt;R&gt;1&lt;/R&gt;&lt;C&gt;1&lt;/C&gt;&lt;D xsi:type="xsd:double"&gt;23342.07&lt;/D&gt;&lt;/FQL&gt;&lt;FQL&gt;&lt;Q&gt;180458^P_PRICE_LOW(11/19/15,11/19/15-14D,,,,"PRICE","INTRA")&lt;/Q&gt;&lt;R&gt;1&lt;/R&gt;&lt;C&gt;1&lt;/C&gt;&lt;D xsi:type="xsd:double"&gt;21958.28&lt;/D&gt;&lt;/FQL&gt;&lt;FQL&gt;&lt;Q&gt;180458^P_PRICE_HIGH(11/20/15,11/20/15-14D,,,,"PRICE","INTRA")&lt;/Q&gt;&lt;R&gt;1&lt;/R&gt;&lt;C&gt;1&lt;/C&gt;&lt;D xsi:type="xsd:double"&gt;23342.07&lt;/D&gt;&lt;/FQL&gt;&lt;FQL&gt;&lt;Q&gt;180458^P_PRICE_LOW(11/20/15,11/20/15-14D,,,,"PRICE","INTRA")&lt;/Q&gt;&lt;R&gt;1&lt;/R&gt;&lt;C&gt;1&lt;/C&gt;&lt;D xsi:type="xsd:double"&gt;21958.28&lt;/D&gt;&lt;/FQL&gt;&lt;FQL&gt;&lt;Q&gt;180458^P_PRICE_HIGH(11/23/15,11/23/15-14D,,,,"PRICE","INTRA")&lt;/Q&gt;&lt;R&gt;1&lt;/R&gt;&lt;C&gt;1&lt;/C&gt;&lt;D xsi:type="xsd:double"&gt;23342.07&lt;/D&gt;&lt;/FQL&gt;&lt;FQL&gt;&lt;Q&gt;180458^P_PRICE_LOW(11/23/15,11/23/15-14D,,,,"PRICE","INTRA")&lt;/Q&gt;&lt;R&gt;1&lt;/R&gt;&lt;C&gt;1&lt;/C&gt;&lt;D xsi:type="xsd:double"&gt;21958.28&lt;/D&gt;&lt;/FQL&gt;&lt;FQL&gt;&lt;Q&gt;180458^P_PRICE_HIGH(11/24/15,11/24/15-14D,,,,"PRICE","INTRA")&lt;/Q&gt;&lt;R&gt;1&lt;/R&gt;&lt;C&gt;1&lt;/C&gt;&lt;D xsi:type="xsd:double"&gt;23342.07&lt;/D&gt;&lt;/FQL&gt;&lt;FQL&gt;&lt;Q&gt;180458^P_PRICE_LOW(11/24/15,11/24/15-14D,,,,"PRICE","INTRA")&lt;/Q&gt;&lt;R&gt;1&lt;/R&gt;&lt;C&gt;1&lt;/C&gt;&lt;D xsi:type="xsd:double"&gt;21958.28&lt;/D&gt;&lt;/FQL&gt;&lt;FQL&gt;&lt;Q&gt;180458^P_PRICE_HIGH(11/25/15,11/25/15-14D,,,,"PRICE","INTRA")&lt;/Q&gt;&lt;R&gt;1&lt;/R&gt;&lt;C&gt;1&lt;/C&gt;&lt;D xsi:type="xsd:double"&gt;23180.27&lt;/D&gt;&lt;/FQL&gt;&lt;FQL&gt;&lt;Q&gt;180458^P_PRICE_LOW(11/25/15,11/25/15-14D,,,,"PRICE","INTRA")&lt;/Q&gt;&lt;R&gt;1&lt;/R&gt;&lt;C&gt;1&lt;/C&gt;&lt;D xsi:type="xsd:double"&gt;21958.28&lt;/D&gt;&lt;/FQL&gt;&lt;FQL&gt;&lt;Q&gt;180458^P_PRICE_HIGH(11/26/15,11/26/15-14D,,,,"PRICE","INTRA")&lt;/Q&gt;&lt;R&gt;1&lt;/R&gt;&lt;C&gt;1&lt;/C&gt;&lt;D xsi:type="xsd:double"&gt;22980.97&lt;/D&gt;&lt;/FQL&gt;&lt;FQL&gt;&lt;Q&gt;180458^P_PRICE_LOW(11/26/15,11/26/15-14D,,,,"PRICE","INTRA")&lt;/Q&gt;&lt;R&gt;1&lt;/R&gt;&lt;C&gt;1&lt;/C&gt;&lt;D xsi:type="xsd:double"&gt;21958.28&lt;/D&gt;&lt;/FQL&gt;&lt;FQL&gt;&lt;Q&gt;180458^P_PRICE_HIGH(11/27/15,11/27/15-14D,,,,"PRICE","INTRA")&lt;/Q&gt;&lt;R&gt;1&lt;/R&gt;&lt;C&gt;1&lt;/C&gt;&lt;D xsi:type="xsd:double"&gt;22980.97&lt;/D&gt;&lt;/FQL&gt;&lt;FQL&gt;&lt;Q&gt;180458^P_PRICE_LOW(11/27/15,11/27/15-14D,,,,"PRICE","INTRA")&lt;/Q&gt;&lt;R&gt;1&lt;/R&gt;&lt;C&gt;1&lt;/C&gt;&lt;D xsi:type="xsd:double"&gt;21958.28&lt;/D&gt;&lt;/FQL&gt;&lt;FQL&gt;&lt;Q&gt;180458^P_PRICE_HIGH(11/30/15,11/30/15-14D,,,,"PRICE","INTRA")&lt;/Q&gt;&lt;R&gt;1&lt;/R&gt;&lt;C&gt;1&lt;/C&gt;&lt;D xsi:type="xsd:double"&gt;22980.97&lt;/D&gt;&lt;/FQL&gt;&lt;FQL&gt;&lt;Q&gt;180458^P_PRICE_LOW(11/30/15,11/30/15-14D,,,,"PRICE","INTRA")&lt;/Q&gt;&lt;R&gt;1&lt;/R&gt;&lt;C&gt;1&lt;/C&gt;&lt;D xsi:type="xsd:double"&gt;21907.35&lt;/D&gt;&lt;/FQL&gt;&lt;FQL&gt;&lt;Q&gt;180458^P_PRICE_HIGH(12/01/15,12/01/15-14D,,,,"PRICE","INTRA")&lt;/Q&gt;&lt;R&gt;1&lt;/R&gt;&lt;C&gt;1&lt;/C&gt;&lt;D xsi:type="xsd:double"&gt;22980.97&lt;/D&gt;&lt;/FQL&gt;&lt;FQL&gt;&lt;Q&gt;180458^P_PRICE_LOW(12/01/15,12/01/15-14D,,,,"PRICE","INTRA")&lt;/Q&gt;&lt;R&gt;1&lt;/R&gt;&lt;C&gt;1&lt;/C&gt;&lt;D xsi:type="xsd:double"&gt;21907.35&lt;/D&gt;&lt;/FQL&gt;&lt;FQL&gt;&lt;Q&gt;180458^P_PRICE_HIGH(12/02/15,12/02/15-14D,,,,"PRICE","INTRA")&lt;/Q&gt;&lt;R&gt;1&lt;/R&gt;&lt;C&gt;1&lt;/C&gt;&lt;D xsi:type="xsd:double"&gt;22980.97&lt;/D&gt;&lt;/FQL&gt;&lt;FQL&gt;&lt;Q&gt;180458^P_PRICE_LOW(12/02/15,12/02/15-14D,,,,"PRICE","INTRA")&lt;/Q&gt;&lt;R&gt;1&lt;/R&gt;&lt;C&gt;1&lt;/C&gt;&lt;D xsi:type="xsd:double"&gt;21907.35&lt;/D&gt;&lt;/FQL&gt;&lt;FQL&gt;&lt;Q&gt;180458^P_PRICE_HIGH(12/03/15,12/03/15-14D,,,,"PRICE","INTRA")&lt;/Q&gt;&lt;R&gt;1&lt;/R&gt;&lt;C&gt;1&lt;/C&gt;&lt;D xsi:type="xsd:double"&gt;22802.71&lt;/D&gt;&lt;/FQL&gt;&lt;FQL&gt;&lt;Q&gt;180458^P_PRICE_LOW(12/03/15,12/03/15-14D,,,,"PRICE","INTRA")&lt;/Q&gt;&lt;R&gt;1&lt;/R&gt;&lt;C&gt;1&lt;/C&gt;&lt;D xsi:type="xsd:double"&gt;21907.35&lt;/D&gt;&lt;/FQL&gt;&lt;FQL&gt;&lt;Q&gt;180458^P_PRICE_HIGH(12/04/15,12/04/15-14D,,,,"PRICE","INTRA")&lt;/Q&gt;&lt;R&gt;1&lt;/R&gt;&lt;C&gt;1&lt;/C&gt;&lt;D xsi:type="xsd:double"&gt;22802.71&lt;/D&gt;&lt;/FQL&gt;&lt;FQL&gt;&lt;Q&gt;180458^P_PRICE_LOW(12/04/15,12/04/15-14D,,,,"PRICE","INTRA")&lt;/Q&gt;&lt;R&gt;1&lt;/R&gt;&lt;C&gt;1&lt;/C&gt;&lt;D xsi:type="xsd:double"&gt;21907.35&lt;/D&gt;&lt;/FQL&gt;&lt;FQL&gt;&lt;Q&gt;180458^P_PRICE_HIGH(12/07/15,12/07/15-14D,,,,"PRICE","INTRA")&lt;/Q&gt;&lt;R&gt;1&lt;/R&gt;&lt;C&gt;1&lt;/C&gt;&lt;D xsi:type="xsd:double"&gt;22802.71&lt;/D&gt;&lt;/FQL&gt;&lt;FQL&gt;&lt;Q&gt;180458^P_PRICE_LOW(12/07/15,12/07/15-14D,,,,"PRICE","INTRA")&lt;/Q&gt;&lt;R&gt;1&lt;/R&gt;&lt;C&gt;1&lt;/C&gt;&lt;D xsi:type="xsd:double"&gt;21907.35&lt;/D&gt;&lt;/FQL&gt;&lt;FQL&gt;&lt;Q&gt;180458^P_PRICE_HIGH(12/08/15,12/08/15-14D,,,,"PRICE","INTRA")&lt;/Q&gt;&lt;R&gt;1&lt;/R&gt;&lt;C&gt;1&lt;/C&gt;&lt;D xsi:type="xsd:double"&gt;22802.71&lt;/D&gt;&lt;/FQL&gt;&lt;FQL&gt;&lt;Q&gt;180458^P_PRICE_LOW(12/08/15,12/08/15-14D,,,,"PRICE","INTRA")&lt;/Q&gt;&lt;R&gt;1&lt;/R&gt;&lt;C&gt;1&lt;/C&gt;&lt;D xsi:type="xsd:double"&gt;21765.62&lt;/D&gt;&lt;/FQL&gt;&lt;FQL&gt;&lt;Q&gt;180458^P_PRICE_HIGH(12/09/15,12/09/15-14D,,,,"PRICE","INTRA")&lt;/Q&gt;&lt;R&gt;1&lt;/R&gt;&lt;C&gt;1&lt;/C&gt;&lt;D xsi:type="xsd:double"&gt;22802.71&lt;/D&gt;&lt;/FQL&gt;&lt;FQL&gt;&lt;Q&gt;180458^P_PRICE_LOW(12/09/15,12/09/15-14D,,,,"PRICE","INTRA")&lt;/Q&gt;&lt;R&gt;1&lt;/R&gt;&lt;C&gt;1&lt;/C&gt;&lt;D xsi:type="xsd:double"&gt;21755.69&lt;/D&gt;&lt;/FQL&gt;&lt;FQL&gt;&lt;Q&gt;180458^P_PRICE_HIGH(12/10/15,12/10/15-14D,,,,"PRICE","INTRA")&lt;/Q&gt;&lt;R&gt;1&lt;/R&gt;&lt;C&gt;1&lt;/C&gt;&lt;D xsi:type="xsd:double"&gt;22802.71&lt;/D&gt;&lt;/FQL&gt;&lt;FQL&gt;&lt;Q&gt;180458^P_PRICE_LOW(12/10/15,12/10/15-14D,,,,"PRICE","INTRA")&lt;/Q&gt;&lt;R&gt;1&lt;/R&gt;&lt;C&gt;1&lt;/C&gt;&lt;D xsi:type="xsd:double"&gt;21668.12&lt;/D&gt;&lt;/FQL&gt;&lt;FQL&gt;&lt;Q&gt;180458^P_PRICE_HIGH(12/11/15,12/11/15-14D,,,,"PRICE","INTRA")&lt;/Q&gt;&lt;R&gt;1&lt;/R&gt;&lt;C&gt;1&lt;/C&gt;&lt;D xsi:type="xsd:double"&gt;22802.71&lt;/D&gt;&lt;/FQL&gt;&lt;FQL&gt;&lt;Q&gt;180458^P_PRICE_LOW(12/11/15,12/11/15-14D,,,,"PRICE","INTRA")&lt;/Q&gt;&lt;R&gt;1&lt;/R&gt;&lt;C&gt;1&lt;/C&gt;&lt;D xsi:type="xsd:double"&gt;21440.7&lt;/D&gt;&lt;/FQL&gt;&lt;FQL&gt;&lt;Q&gt;180458^P_PRICE_HIGH(12/14/15,12/14/15-14D,,,,"PRICE","INTRA")&lt;/Q&gt;&lt;R&gt;1&lt;/R&gt;&lt;C&gt;1&lt;/C&gt;&lt;D xsi:type="xsd:double"&gt;22787.5&lt;/D&gt;&lt;/FQL&gt;&lt;FQL&gt;&lt;Q&gt;180458^P_PRICE_LOW(12/14/15,12/14/15-14D,,,,"PRICE","INTRA")&lt;/Q&gt;&lt;R&gt;1&lt;/R&gt;&lt;C&gt;1&lt;/C&gt;&lt;D xsi:type="xsd:double"&gt;21010.26&lt;/D&gt;&lt;/FQL&gt;&lt;FQL&gt;&lt;Q&gt;180458^P_PRICE_HIGH(12/15/15,12/15/15-14D,,,,"PRICE","INTRA")&lt;/Q&gt;&lt;R&gt;1&lt;/R&gt;&lt;C&gt;1&lt;/C&gt;&lt;D xsi:type="xsd:double"&gt;22787.5&lt;/D&gt;&lt;/FQL&gt;&lt;FQL&gt;&lt;Q&gt;180458^P_PRICE_LOW(12/15/15,12/15/15-14D,,,,"PRICE","INTRA")&lt;/Q&gt;&lt;R&gt;1&lt;/R&gt;&lt;C&gt;1&lt;/C&gt;&lt;D xsi:type="xsd:double"&gt;21010.26&lt;/D&gt;&lt;/FQL&gt;&lt;FQL&gt;&lt;Q&gt;180458^P_PRICE_HIGH(12/16/15,12/16/15-14D,,,,"PRICE","INTRA")&lt;/Q&gt;&lt;R&gt;1&lt;/R&gt;&lt;C&gt;1&lt;/C&gt;&lt;D xsi:type="xsd:double"&gt;22787.5&lt;/D&gt;&lt;/FQL&gt;&lt;FQL&gt;&lt;Q&gt;180458^P_PRICE_LOW(12/16/15,12/16/15-14D,,,,"PRICE","INTRA")&lt;/Q&gt;&lt;R&gt;1&lt;/R&gt;&lt;C&gt;1&lt;/C&gt;&lt;D xsi:type="xsd:double"&gt;21010.26&lt;/D&gt;&lt;/FQL&gt;&lt;FQL&gt;&lt;Q&gt;180458^P_PRICE_HIGH(12/17/15,12/17/15-14D,,,,"PRICE","INTRA")&lt;/Q&gt;&lt;R&gt;1&lt;/R&gt;&lt;C&gt;1&lt;/C&gt;&lt;D xsi:type="xsd:double"&gt;22563.47&lt;/D&gt;&lt;/FQL&gt;&lt;FQL&gt;&lt;Q&gt;180458^P_PRICE_LOW(12/17/15,12/17/15-14D,,,,"PRICE","INTRA")&lt;/Q&gt;&lt;R&gt;1&lt;/R&gt;&lt;C&gt;1&lt;/C&gt;&lt;D xsi:type="xsd:double"&gt;21010.26&lt;/D&gt;&lt;/FQL&gt;&lt;FQL&gt;&lt;Q&gt;180458^P_PRICE_HIGH(12/18/15,12/18/15-14D,,,,"PRICE","INTRA")&lt;/Q&gt;&lt;R&gt;1&lt;/R&gt;&lt;C&gt;1&lt;/C&gt;&lt;D xsi:type="xsd:double"&gt;22563.47&lt;/D&gt;&lt;/FQL&gt;&lt;FQL&gt;&lt;Q&gt;180458^P_PRICE_LOW(12/18/15,12/18/15-14D,,,,"PRICE","INTRA")&lt;/Q&gt;&lt;R&gt;1&lt;/R&gt;&lt;C&gt;1&lt;/C&gt;&lt;D xsi:type="xsd:double"&gt;21010.26&lt;/D&gt;&lt;/FQL&gt;&lt;FQL&gt;&lt;Q&gt;180458^P_PRICE_HIGH(12/21/15,12/21/15-14D,,,,"PRICE","INTRA")&lt;/Q&gt;&lt;R&gt;1&lt;/R&gt;&lt;C&gt;1&lt;/C&gt;&lt;D xsi:type="xsd:double"&gt;22563.47&lt;/D&gt;&lt;/FQL&gt;&lt;FQL&gt;&lt;Q&gt;180458^P_PRICE_LOW(12/21/15,12/21/15-14D,,,,"PRICE","INTRA")&lt;/Q&gt;&lt;R&gt;1&lt;/R&gt;&lt;C&gt;1&lt;/C&gt;&lt;D xsi:type="xsd:double"&gt;21010.26&lt;/D&gt;&lt;/FQL&gt;&lt;FQL&gt;&lt;Q&gt;180458^P_PRICE_HIGH(12/22/15,12/22/15-14D,,,,"PRICE","INTRA")&lt;/Q&gt;&lt;R&gt;1&lt;/R&gt;&lt;C&gt;1&lt;/C&gt;&lt;D xsi:type="xsd:double"&gt;22563.47&lt;/D&gt;&lt;/FQL&gt;&lt;FQL&gt;&lt;Q&gt;180458^P_PRICE_LOW(12/22/15,12/22/15-14D,,,,"PRICE","INTRA")&lt;/Q&gt;&lt;R&gt;1&lt;/R&gt;&lt;C&gt;1&lt;/C&gt;&lt;D xsi:type="xsd:double"&gt;21010.26&lt;/D&gt;&lt;/FQL&gt;&lt;FQL&gt;&lt;Q&gt;180458^P_PRICE_HIGH(12/23/15,12/23/15-14D,,,,"PRICE","INTRA")&lt;/Q&gt;&lt;R&gt;1&lt;/R&gt;&lt;C&gt;1&lt;/C&gt;&lt;D xsi:type="xsd:double"&gt;22485.25&lt;/D&gt;&lt;/FQL&gt;&lt;FQL&gt;&lt;Q&gt;180458^P_PRICE_LOW(12/23/15,12/23/15-14D,,,,"PRICE","INTRA")&lt;/Q&gt;&lt;R&gt;1&lt;/R&gt;&lt;C&gt;1&lt;/C&gt;&lt;D xsi:type="xsd:double"&gt;21010.26&lt;/D&gt;&lt;/FQL&gt;&lt;FQL&gt;&lt;Q&gt;180458^P_PRICE_HIGH(12/24/15,12/24/15-14D,,,,"PRICE","INTRA")&lt;/Q&gt;&lt;R&gt;1&lt;/R&gt;&lt;C&gt;1&lt;/C&gt;&lt;D xsi:type="xsd:double"&gt;22352.25&lt;/D&gt;&lt;/FQL&gt;&lt;FQL&gt;&lt;Q&gt;180458^P_PRICE_LOW(12/24/15,12/24/15-14D,,,,"PRICE","INTRA")&lt;/Q&gt;&lt;R&gt;1&lt;/R&gt;&lt;C&gt;1&lt;/C&gt;&lt;D xsi:type="xsd:double"&gt;21010.26&lt;/D&gt;&lt;/FQL&gt;&lt;FQL&gt;&lt;Q&gt;180458^P_PRICE_HIGH(12/28/15,12/28/15-14D,,,,"PRICE","INTRA")&lt;/Q&gt;&lt;R&gt;1&lt;/R&gt;&lt;C&gt;1&lt;/C&gt;&lt;D xsi:type="xsd:double"&gt;22352.25&lt;/D&gt;&lt;/FQL&gt;&lt;FQL&gt;&lt;Q&gt;180458^P_PRICE_LOW(12/28/15,12/28/15-14D,,,,"PRICE","INTRA")&lt;/Q&gt;&lt;R&gt;1&lt;/R&gt;&lt;C&gt;1&lt;/C&gt;&lt;D xsi:type="xsd:double"&gt;21010.26&lt;/D&gt;&lt;/FQL&gt;&lt;FQL&gt;&lt;Q&gt;180458^P_PRICE_HIGH(12/29/15,12/29/15-14D,,,,"PRICE","INTRA")&lt;/Q&gt;&lt;R&gt;1&lt;/R&gt;&lt;C&gt;1&lt;/C&gt;&lt;D xsi:type="xsd:double"&gt;22217.45&lt;/D&gt;&lt;/FQL&gt;&lt;FQL&gt;&lt;Q&gt;180458^P_PRICE_LOW(12/29/15,12/29/15-14D,,,,"PRICE","INTRA")&lt;/Q&gt;&lt;R&gt;1&lt;/R&gt;&lt;C&gt;1&lt;/C&gt;&lt;D xsi:type="xsd:double"&gt;21010.26&lt;/D&gt;&lt;/FQL&gt;&lt;FQL&gt;&lt;Q&gt;180458^P_PRICE_HIGH(12/30/15,12/30/15-14D,,,,"PRICE","INTRA")&lt;/Q&gt;&lt;R&gt;1&lt;/R&gt;&lt;C&gt;1&lt;/C&gt;&lt;D xsi:type="xsd:double"&gt;22217.45&lt;/D&gt;&lt;/FQL&gt;&lt;FQL&gt;&lt;Q&gt;180458^P_PRICE_LOW(12/30/15,12/30/15-14D,,,,"PRICE","INTRA")&lt;/Q&gt;&lt;R&gt;1&lt;/R&gt;&lt;C&gt;1&lt;/C&gt;&lt;D xsi:type="xsd:double"&gt;21010.26&lt;/D&gt;&lt;/FQL&gt;&lt;FQL&gt;&lt;Q&gt;180458^P_PRICE_HIGH(12/31/15,12/31/15-14D,,,,"PRICE","INTRA")&lt;/Q&gt;&lt;R&gt;1&lt;/R&gt;&lt;C&gt;1&lt;/C&gt;&lt;D xsi:type="xsd:double"&gt;22217.45&lt;/D&gt;&lt;/FQL&gt;&lt;FQL&gt;&lt;Q&gt;180458^P_PRICE_LOW(12/31/15,12/31/15-14D,,,,"PRICE","INTRA")&lt;/Q&gt;&lt;R&gt;1&lt;/R&gt;&lt;C&gt;1&lt;/C&gt;&lt;D xsi:type="xsd:double"&gt;21010.26&lt;/D&gt;&lt;/FQL&gt;&lt;FQL&gt;&lt;Q&gt;180458^P_PRICE_HIGH(1/04/16,1/04/16-14D,,,,"PRICE","INTRA")&lt;/Q&gt;&lt;R&gt;1&lt;/R&gt;&lt;C&gt;1&lt;/C&gt;&lt;D xsi:type="xsd:double"&gt;22217.45&lt;/D&gt;&lt;/FQL&gt;&lt;FQL&gt;&lt;Q&gt;180458^P_PRICE_LOW(1/04/16,1/04/16-14D,,,,"PRICE","INTRA")&lt;/Q&gt;&lt;R&gt;1&lt;/R&gt;&lt;C&gt;1&lt;/C&gt;&lt;D xsi:type="xsd:double"&gt;21010.26&lt;/D&gt;&lt;/FQL&gt;&lt;FQL&gt;&lt;Q&gt;180458^P_PRICE_HIGH(1/05/16,1/05/16-14D,,,,"PRICE","INTRA")&lt;/Q&gt;&lt;R&gt;1&lt;/R&gt;&lt;C&gt;1&lt;/C&gt;&lt;D xsi:type="xsd:double"&gt;22217.45&lt;/D&gt;&lt;/FQL&gt;&lt;FQL&gt;&lt;Q&gt;180458^P_PRICE_LOW(1/05/16,1/05/16-14D,,,,"PRICE","INTRA")&lt;/Q&gt;&lt;R&gt;1&lt;/R&gt;&lt;C&gt;1&lt;/C&gt;&lt;D xsi:type="xsd:double"&gt;21010.26&lt;/D&gt;&lt;/FQL&gt;&lt;FQL&gt;&lt;Q&gt;180458^P_PRICE_HIGH(1/06/16,1/06/16-14D,,,,"PRICE","INTRA")&lt;/Q&gt;&lt;R&gt;1&lt;/R&gt;&lt;C&gt;1&lt;/C&gt;&lt;D xsi:type="xsd:double"&gt;22217.45&lt;/D&gt;&lt;/FQL&gt;&lt;FQL&gt;&lt;Q&gt;180458^P_PRICE_LOW(1/06/16,1/06/16-14D,,,,"PRICE","INTRA")&lt;/Q&gt;&lt;R&gt;1&lt;/R&gt;&lt;C&gt;1&lt;/C&gt;&lt;D xsi:type="xsd:double"&gt;20947.3&lt;/D&gt;&lt;/FQL&gt;&lt;FQL&gt;&lt;Q&gt;180458^P_PRICE_HIGH(1/07/16,1/07/16-14D,,,,"PRICE","INTRA")&lt;/Q&gt;&lt;R&gt;1&lt;/R&gt;&lt;C&gt;1&lt;/C&gt;&lt;D xsi:type="xsd:double"&gt;22217.45&lt;/D&gt;&lt;/FQL&gt;&lt;FQL&gt;&lt;Q&gt;180458^P_PRICE_LOW(1/07/16,1/07/16-14D,,,,"PRICE","INTRA")&lt;/Q&gt;&lt;R&gt;1&lt;/R&gt;&lt;C&gt;1&lt;/C&gt;&lt;D xsi:type="xsd:double"&gt;20323.97&lt;/D&gt;&lt;/FQL&gt;&lt;FQL&gt;&lt;Q&gt;180458^P_PRICE_HIGH(1/08/16,1/08/16-14D,,,,"PRICE","INTRA")&lt;/Q&gt;&lt;R&gt;1&lt;/R&gt;&lt;C&gt;1&lt;/C&gt;&lt;D xsi:type="xsd:double"&gt;22217.45&lt;/D&gt;&lt;/FQL&gt;&lt;FQL&gt;&lt;Q&gt;180458^P_PRICE_LOW(1/08/16,1/08/16-14D,,,,"PRICE","INTRA")&lt;/Q&gt;&lt;R&gt;1&lt;/R&gt;&lt;C&gt;1&lt;/C&gt;&lt;D xsi:type="xsd:double"&gt;20323.97&lt;/D&gt;&lt;/FQL&gt;&lt;FQL&gt;&lt;Q&gt;180458^P_PRICE_HIGH(1/11/16,1/11/16-14D,,,,"PRICE","INTRA")&lt;/Q&gt;&lt;R&gt;1&lt;/R&gt;&lt;C&gt;1&lt;/C&gt;&lt;D xsi:type="xsd:double"&gt;22217.45&lt;/D&gt;&lt;/FQL&gt;&lt;FQL&gt;&lt;Q&gt;180458^P_PRICE_LOW(1/11/16,1/11/16-14D,,,,"PRICE","INTRA")&lt;/Q&gt;&lt;R&gt;1&lt;/R&gt;&lt;C&gt;1&lt;/C&gt;&lt;D xsi:type="xsd:double"&gt;19865.18&lt;/D&gt;&lt;/FQL&gt;&lt;FQL&gt;&lt;Q&gt;180458^P_PRICE_HIGH(1/12/16,1/12/16-14D,,,,"PRICE","INTRA")&lt;/Q&gt;&lt;R&gt;1&lt;/R&gt;&lt;C&gt;1&lt;/C&gt;&lt;D xsi:type="xsd:double"&gt;22217.45&lt;/D&gt;&lt;/FQL&gt;&lt;FQL&gt;&lt;Q&gt;180458^P_PRICE_LOW(1/12/16,1/12/16-14D,,,,"PRICE","INTRA")&lt;/Q&gt;&lt;R&gt;1&lt;/R&gt;&lt;C&gt;1&lt;/C&gt;&lt;D xsi:type="xsd:double"&gt;19694.99&lt;/D&gt;&lt;/FQL&gt;&lt;FQL&gt;&lt;Q&gt;180458^P_PRICE_HIGH(1/13/16,1/13/16-14D,,,,"PRICE","INTRA")&lt;/Q&gt;&lt;R&gt;1&lt;/R&gt;&lt;C&gt;1&lt;/C&gt;&lt;D xsi:type="xsd:double"&gt;22217.45&lt;/D&gt;&lt;/FQL&gt;&lt;FQL&gt;&lt;Q&gt;180458^P_PRICE_LOW(1/13/16,1/13/16-14D,,,,"PRICE","INTRA")&lt;/Q&gt;&lt;R&gt;1&lt;/R&gt;&lt;C&gt;1&lt;/C&gt;&lt;D xsi:type="xsd:double"&gt;19694.99&lt;/D&gt;&lt;/FQL&gt;&lt;FQL&gt;&lt;Q&gt;180458^P_PRICE_HIGH(1/14/16,1/14/16-14D,,,,"PRICE","INTRA")&lt;/Q&gt;&lt;R&gt;1&lt;/R&gt;&lt;C&gt;1&lt;/C&gt;&lt;D xsi:type="xsd:double"&gt;22217.45&lt;/D&gt;&lt;/FQL&gt;&lt;FQL&gt;&lt;Q&gt;180458^P_PRICE_LOW(1/14/16,1/14/16-14D,,,,"PRICE","INTRA")&lt;/Q&gt;&lt;R&gt;1&lt;/R&gt;&lt;C&gt;1&lt;/C&gt;&lt;D xsi:type="xsd:double"&gt;19509.08&lt;/D&gt;&lt;/FQL&gt;&lt;FQL&gt;&lt;Q&gt;180458^P_PRICE_HIGH(1/15/16,1/15/16-14D,,,,"PRICE","INTRA")&lt;/Q&gt;&lt;R&gt;1&lt;/R&gt;&lt;C&gt;1&lt;/C&gt;&lt;D xsi:type="xsd:double"&gt;22217.45&lt;/D&gt;&lt;/FQL&gt;&lt;FQL&gt;&lt;Q&gt;180458^P_PRICE_LOW(1/15/16,1/15/16-14D,,,,"PRICE","INTRA")&lt;/Q&gt;&lt;R&gt;1&lt;/R&gt;&lt;C&gt;1&lt;/C&gt;&lt;D xsi:type="xsd:double"&gt;19500.38&lt;/D&gt;&lt;/FQL&gt;&lt;FQL&gt;&lt;Q&gt;180458^P_PRICE_HIGH(1/18/16,1/18/16-14D,,,,"PRICE","INTRA")&lt;/Q&gt;&lt;R&gt;1&lt;/R&gt;&lt;C&gt;1&lt;/C&gt;&lt;D xsi:type="xsd:double"&gt;22151.73&lt;/D&gt;&lt;/FQL&gt;&lt;FQL&gt;&lt;Q&gt;180458^P_PRICE_LOW(1/18/16,1/18/16-14D,,,,"PRICE","INTRA")&lt;/Q&gt;&lt;R&gt;1&lt;/R&gt;&lt;C&gt;1&lt;/C&gt;&lt;D xsi:type="xsd:double"&gt;19195.56&lt;/D&gt;&lt;/FQL&gt;&lt;FQL&gt;&lt;Q&gt;180458^P_PRICE_HIGH(1/19/16,1/19/16-14D,,,,"PRICE","INTRA")&lt;/Q&gt;&lt;R&gt;1&lt;/R&gt;&lt;C&gt;1&lt;/C&gt;&lt;D xsi:type="xsd:double"&gt;22114.56&lt;/D&gt;&lt;/FQL&gt;&lt;FQL&gt;&lt;Q&gt;180458^P_PRICE_LOW(1/19/16,1/19/16-14D,,,,"PRICE","INTRA")&lt;/Q&gt;&lt;R&gt;1&lt;/R&gt;&lt;C&gt;1&lt;/C&gt;&lt;D xsi:type="xsd:double"&gt;19195.56&lt;/D&gt;&lt;/FQL&gt;&lt;FQL&gt;&lt;Q&gt;180458^P_PRICE_HIGH(1/20/16,1/20/16-14D,,,,"PRICE","INTRA")&lt;/Q&gt;&lt;R&gt;1&lt;/R&gt;&lt;C&gt;1&lt;/C&gt;&lt;D xsi:type="xsd:double"&gt;22114.56&lt;/D&gt;&lt;/FQL&gt;&lt;FQL&gt;&lt;Q&gt;180458^P_PRICE_LOW(1/20/16,1/20/16-14D,,,,"PRICE","INTRA")&lt;/Q&gt;&lt;R&gt;1&lt;/R&gt;&lt;C&gt;1&lt;/C&gt;&lt;D xsi:type="xsd:double"&gt;18833.88&lt;/D&gt;&lt;/FQL&gt;&lt;FQL&gt;&lt;Q&gt;180458^P_PRICE_HIGH(1/21/16,1/21/16-14D,,,,"PRICE","INTRA")&lt;/Q&gt;&lt;R&gt;1&lt;/R&gt;&lt;C&gt;1&lt;/C&gt;&lt;D xsi:type="xsd:double"&gt;21970.33&lt;/D&gt;&lt;/FQL&gt;&lt;FQL&gt;&lt;Q&gt;180458^P_PRICE_LOW(1/21/16,1/21/16-14D,,,,"PRICE","INTRA")&lt;/Q&gt;&lt;R&gt;1&lt;/R&gt;&lt;C&gt;1&lt;/C&gt;&lt;D xsi:type="xsd:double"&gt;18534.3&lt;/D&gt;&lt;/FQL&gt;&lt;FQL&gt;&lt;Q&gt;180458^P_PRICE_HIGH(1/22/16,1/22/16-14D,,,,"PRICE","INTRA")&lt;/Q&gt;&lt;R&gt;1&lt;/R&gt;&lt;C&gt;1&lt;/C&gt;&lt;D xsi:type="xsd:double"&gt;21794.84&lt;/D&gt;&lt;/FQL&gt;&lt;FQL&gt;&lt;Q&gt;180458^P_PRICE_LOW(1/22/16,1/22/16-14D,,,,"PRICE","INTRA")&lt;/Q&gt;&lt;R&gt;1&lt;/R&gt;&lt;C&gt;1&lt;/C&gt;&lt;D xsi:type="xsd:double"&gt;18534.3&lt;/D&gt;&lt;/FQL&gt;&lt;FQL&gt;&lt;Q&gt;180458^P_PRICE_HIGH(1/25/16,1/25/16-14D,,,,"PRICE","INTRA")&lt;/Q&gt;&lt;R&gt;1&lt;/R&gt;&lt;C&gt;1&lt;/C&gt;&lt;D xsi:type="xsd:double"&gt;21452.74&lt;/D&gt;&lt;/FQL&gt;&lt;FQL&gt;&lt;Q&gt;180458^P_PRICE_LOW(1/25/16,1/25/16-14D,,,,"PRICE","INTRA")&lt;/Q&gt;&lt;R&gt;1&lt;/R&gt;&lt;C&gt;1&lt;/C&gt;&lt;D xsi:type="xsd:double"&gt;18534.3&lt;/D&gt;&lt;/FQL&gt;&lt;FQL&gt;&lt;Q&gt;180458^P_PRICE_HIGH(1/26/16,1/26/16-14D,,,,"PRICE","INTRA")&lt;/Q&gt;&lt;R&gt;1&lt;/R&gt;&lt;C&gt;1&lt;/C&gt;&lt;D xsi:type="xsd:double"&gt;21199.62&lt;/D&gt;&lt;/FQL&gt;&lt;FQL&gt;&lt;Q&gt;180458^P_PRICE_LOW(1/26/16,1/26/16-14D,,,,"PRICE","INTRA")&lt;/Q&gt;&lt;R&gt;1&lt;/R&gt;&lt;C&gt;1&lt;/C&gt;&lt;D xsi:type="xsd:double"&gt;18534.3&lt;/D&gt;&lt;/FQL&gt;&lt;FQL&gt;&lt;Q&gt;180458^P_PRICE_HIGH(1/27/16,1/27/16-14D,,,,"PRICE","INTRA")&lt;/Q&gt;&lt;R&gt;1&lt;/R&gt;&lt;C&gt;1&lt;/C&gt;&lt;D xsi:type="xsd:double"&gt;20826.44&lt;/D&gt;&lt;/FQL&gt;&lt;FQL&gt;&lt;Q&gt;180458^P_PRICE_LOW(1/27/16,1/27/16-14D,,,,"PRICE","INTRA")&lt;/Q&gt;&lt;R&gt;1&lt;/R&gt;&lt;C&gt;1&lt;/C&gt;&lt;D xsi:type="xsd:double"&gt;18534.3&lt;/D&gt;&lt;/FQL&gt;&lt;FQL&gt;&lt;Q&gt;180458^P_PRICE_HIGH(1/28/16,1/28/16-14D,,,,"PRICE","INTRA")&lt;/Q&gt;&lt;R&gt;1&lt;/R&gt;&lt;C&gt;1&lt;/C&gt;&lt;D xsi:type="xsd:double"&gt;20596.42&lt;/D&gt;&lt;/FQL&gt;&lt;FQL&gt;&lt;Q&gt;180458^P_PRICE_LOW(1/28/16,1/28/16-14D,,,,"PRICE","INTRA")&lt;/Q&gt;&lt;R&gt;1&lt;/R&gt;&lt;C&gt;1&lt;/C&gt;&lt;D xsi:type="xsd:double"&gt;18534.3&lt;/D&gt;&lt;/FQL&gt;&lt;FQL&gt;&lt;Q&gt;180458^P_PRICE_HIGH(1/29/16,1/29/16-14D,,,,"PRICE","INTRA")&lt;/Q&gt;&lt;R&gt;1&lt;/R&gt;&lt;C&gt;1&lt;/C&gt;&lt;D xsi:type="xsd:double"&gt;20234.78&lt;/D&gt;&lt;/FQL&gt;&lt;FQL&gt;&lt;Q&gt;180458^P_PRICE_LOW(1/29/16,1/29/16-14D,,,,"PRICE","INTRA")&lt;/Q&gt;&lt;R&gt;1&lt;/R&gt;&lt;C&gt;1&lt;/C&gt;&lt;D xsi:type="xsd:double"&gt;18534.3&lt;/D&gt;&lt;/FQL&gt;&lt;FQL&gt;&lt;Q&gt;180458^P_PRICE_HIGH(2/01/16,2/01/16-14D,,,,"PRICE","INTRA")&lt;/Q&gt;&lt;R&gt;1&lt;/R&gt;&lt;C&gt;1&lt;/C&gt;&lt;D xsi:type="xsd:double"&gt;20234.78&lt;/D&gt;&lt;/FQL&gt;&lt;FQL&gt;&lt;Q&gt;180458^P_PRICE_LOW(2/01/16,2/01/16-14D,,,,"PRICE","INTRA")&lt;/Q&gt;&lt;R&gt;1&lt;/R&gt;&lt;C&gt;1&lt;/C&gt;&lt;D xsi:type="xsd:double"&gt;18534.3&lt;/D&gt;&lt;/FQL&gt;&lt;FQL&gt;&lt;Q&gt;180458^P_PRICE_HIGH(2/02/16,2/02/16-14D,,,,"PRICE","INTRA")&lt;/Q&gt;&lt;R&gt;1&lt;/R&gt;&lt;C&gt;1&lt;/C&gt;&lt;D xsi:type="xsd:double"&gt;20234.78&lt;/D&gt;&lt;/FQL&gt;&lt;FQL&gt;&lt;Q&gt;180458^P_PRICE_LOW(2/02/16,2/02/16-14D,,,,"PRICE","INTRA")&lt;/Q&gt;&lt;R&gt;1&lt;/R&gt;&lt;C&gt;1&lt;/C&gt;&lt;D xsi:type="xsd:double"&gt;18534.3&lt;/D&gt;&lt;/FQL&gt;&lt;FQL&gt;&lt;Q&gt;180458^P_PRICE_HIGH(2/03/16,2/03/16-14D,,,,"PRICE","INTRA")&lt;/Q&gt;&lt;R&gt;1&lt;/R&gt;&lt;C&gt;1&lt;/C&gt;&lt;D xsi:type="xsd:double"&gt;19893.88&lt;/D&gt;&lt;/FQL&gt;&lt;FQL&gt;&lt;Q&gt;180458^P_PRICE_LOW(2/03/16,2/03/16-14D,,,,"PRICE","INTRA")&lt;/Q&gt;&lt;R&gt;1&lt;/R&gt;&lt;C&gt;1&lt;/C&gt;&lt;D xsi:type="xsd:double"&gt;18534.3&lt;/D&gt;&lt;/FQL&gt;&lt;FQL&gt;&lt;Q&gt;180458^P_PRICE_HIGH(2/04/16,2/04/16-14D,,,,"PRICE","INTRA")&lt;/Q&gt;&lt;R&gt;1&lt;/R&gt;&lt;C&gt;1&lt;/C&gt;&lt;D xsi:typ</t>
        </r>
      </text>
    </comment>
    <comment ref="A100" authorId="0" shapeId="0">
      <text>
        <r>
          <rPr>
            <b/>
            <sz val="9"/>
            <color indexed="81"/>
            <rFont val="Tahoma"/>
            <charset val="1"/>
          </rPr>
          <t>e="xsd:double"&gt;19828.93&lt;/D&gt;&lt;/FQL&gt;&lt;FQL&gt;&lt;Q&gt;180458^P_PRICE_LOW(2/04/16,2/04/16-14D,,,,"PRICE","INTRA")&lt;/Q&gt;&lt;R&gt;1&lt;/R&gt;&lt;C&gt;1&lt;/C&gt;&lt;D xsi:type="xsd:double"&gt;18534.3&lt;/D&gt;&lt;/FQL&gt;&lt;FQL&gt;&lt;Q&gt;180458^P_PRICE_HIGH(2/05/16,2/05/16-14D,,,,"PRICE","INTRA")&lt;/Q&gt;&lt;R&gt;1&lt;/R&gt;&lt;C&gt;1&lt;/C&gt;&lt;D xsi:type="xsd:double"&gt;19770.96&lt;/D&gt;&lt;/FQL&gt;&lt;FQL&gt;&lt;Q&gt;180458^P_PRICE_LOW(2/05/16,2/05/16-14D,,,,"PRICE","INTRA")&lt;/Q&gt;&lt;R&gt;1&lt;/R&gt;&lt;C&gt;1&lt;/C&gt;&lt;D xsi:type="xsd:double"&gt;18534.3&lt;/D&gt;&lt;/FQL&gt;&lt;FQL&gt;&lt;Q&gt;180458^P_PRICE_HIGH(2/11/16,2/11/16-14D,,,,"PRICE","INTRA")&lt;/Q&gt;&lt;R&gt;1&lt;/R&gt;&lt;C&gt;1&lt;/C&gt;&lt;D xsi:type="xsd:double"&gt;19770.96&lt;/D&gt;&lt;/FQL&gt;&lt;FQL&gt;&lt;Q&gt;180458^P_PRICE_LOW(2/11/16,2/11/16-14D,,,,"PRICE","INTRA")&lt;/Q&gt;&lt;R&gt;1&lt;/R&gt;&lt;C&gt;1&lt;/C&gt;&lt;D xsi:type="xsd:double"&gt;18446.56&lt;/D&gt;&lt;/FQL&gt;&lt;FQL&gt;&lt;Q&gt;180458^P_PRICE_HIGH(2/12/16,2/12/16-14D,,,,"PRICE","INTRA")&lt;/Q&gt;&lt;R&gt;1&lt;/R&gt;&lt;C&gt;1&lt;/C&gt;&lt;D xsi:type="xsd:double"&gt;19770.96&lt;/D&gt;&lt;/FQL&gt;&lt;FQL&gt;&lt;Q&gt;180458^P_PRICE_LOW(2/12/16,2/12/16-14D,,,,"PRICE","INTRA")&lt;/Q&gt;&lt;R&gt;1&lt;/R&gt;&lt;C&gt;1&lt;/C&gt;&lt;D xsi:type="xsd:double"&gt;18278.8&lt;/D&gt;&lt;/FQL&gt;&lt;FQL&gt;&lt;Q&gt;180458^P_PRICE_HIGH(2/15/16,2/15/16-14D,,,,"PRICE","INTRA")&lt;/Q&gt;&lt;R&gt;1&lt;/R&gt;&lt;C&gt;1&lt;/C&gt;&lt;D xsi:type="xsd:double"&gt;19770.96&lt;/D&gt;&lt;/FQL&gt;&lt;FQL&gt;&lt;Q&gt;180458^P_PRICE_LOW(2/15/16,2/15/16-14D,,,,"PRICE","INTRA")&lt;/Q&gt;&lt;R&gt;1&lt;/R&gt;&lt;C&gt;1&lt;/C&gt;&lt;D xsi:type="xsd:double"&gt;18278.8&lt;/D&gt;&lt;/FQL&gt;&lt;FQL&gt;&lt;Q&gt;180458^P_PRICE_HIGH(2/16/16,2/16/16-14D,,,,"PRICE","INTRA")&lt;/Q&gt;&lt;R&gt;1&lt;/R&gt;&lt;C&gt;1&lt;/C&gt;&lt;D xsi:type="xsd:double"&gt;19770.96&lt;/D&gt;&lt;/FQL&gt;&lt;FQL&gt;&lt;Q&gt;180458^P_PRICE_LOW(2/16/16,2/16/16-14D,,,,"PRICE","INTRA")&lt;/Q&gt;&lt;R&gt;1&lt;/R&gt;&lt;C&gt;1&lt;/C&gt;&lt;D xsi:type="xsd:double"&gt;18278.8&lt;/D&gt;&lt;/FQL&gt;&lt;FQL&gt;&lt;Q&gt;180458^P_PRICE_HIGH(2/17/16,2/17/16-14D,,,,"PRICE","INTRA")&lt;/Q&gt;&lt;R&gt;1&lt;/R&gt;&lt;C&gt;1&lt;/C&gt;&lt;D xsi:type="xsd:double"&gt;19770.96&lt;/D&gt;&lt;/FQL&gt;&lt;FQL&gt;&lt;Q&gt;180458^P_PRICE_LOW(2/17/16,2/17/16-14D,,,,"PRICE","INTRA")&lt;/Q&gt;&lt;R&gt;1&lt;/R&gt;&lt;C&gt;1&lt;/C&gt;&lt;D xsi:type="xsd:double"&gt;18278.8&lt;/D&gt;&lt;/FQL&gt;&lt;FQL&gt;&lt;Q&gt;180458^P_PRICE_HIGH(2/18/16,2/18/16-14D,,,,"PRICE","INTRA")&lt;/Q&gt;&lt;R&gt;1&lt;/R&gt;&lt;C&gt;1&lt;/C&gt;&lt;D xsi:type="xsd:double"&gt;19770.96&lt;/D&gt;&lt;/FQL&gt;&lt;FQL&gt;&lt;Q&gt;180458^P_PRICE_LOW(2/18/16,2/18/16-14D,,,,"PRICE","INTRA")&lt;/Q&gt;&lt;R&gt;1&lt;/R&gt;&lt;C&gt;1&lt;/C&gt;&lt;D xsi:type="xsd:double"&gt;18278.8&lt;/D&gt;&lt;/FQL&gt;&lt;FQL&gt;&lt;Q&gt;180458^P_PRICE_HIGH(2/19/16,2/19/16-14D,,,,"PRICE","INTRA")&lt;/Q&gt;&lt;R&gt;1&lt;/R&gt;&lt;C&gt;1&lt;/C&gt;&lt;D xsi:type="xsd:double"&gt;19770.96&lt;/D&gt;&lt;/FQL&gt;&lt;FQL&gt;&lt;Q&gt;180458^P_PRICE_LOW(2/19/16,2/19/16-14D,,,,"PRICE","INTRA")&lt;/Q&gt;&lt;R&gt;1&lt;/R&gt;&lt;C&gt;1&lt;/C&gt;&lt;D xsi:type="xsd:double"&gt;18278.8&lt;/D&gt;&lt;/FQL&gt;&lt;FQL&gt;&lt;Q&gt;180458^P_PRICE_HIGH(2/22/16,2/22/16-14D,,,,"PRICE","INTRA")&lt;/Q&gt;&lt;R&gt;1&lt;/R&gt;&lt;C&gt;1&lt;/C&gt;&lt;D xsi:type="xsd:double"&gt;19770.96&lt;/D&gt;&lt;/FQL&gt;&lt;FQL&gt;&lt;Q&gt;180458^P_PRICE_LOW(2/22/16,2/22/16-14D,,,,"PRICE","INTRA")&lt;/Q&gt;&lt;R&gt;1&lt;/R&gt;&lt;C&gt;1&lt;/C&gt;&lt;D xsi:type="xsd:double"&gt;18278.8&lt;/D&gt;&lt;/FQL&gt;&lt;FQL&gt;&lt;Q&gt;180458^P_PRICE_HIGH(2/23/16,2/23/16-14D,,,,"PRICE","INTRA")&lt;/Q&gt;&lt;R&gt;1&lt;/R&gt;&lt;C&gt;1&lt;/C&gt;&lt;D xsi:type="xsd:double"&gt;19770.96&lt;/D&gt;&lt;/FQL&gt;&lt;FQL&gt;&lt;Q&gt;180458^P_PRICE_LOW(2/23/16,2/23/16-14D,,,,"PRICE","INTRA")&lt;/Q&gt;&lt;R&gt;1&lt;/R&gt;&lt;C&gt;1&lt;/C&gt;&lt;D xsi:type="xsd:double"&gt;18278.8&lt;/D&gt;&lt;/FQL&gt;&lt;FQL&gt;&lt;Q&gt;180458^P_PRICE_HIGH(2/24/16,2/24/16-14D,,,,"PRICE","INTRA")&lt;/Q&gt;&lt;R&gt;1&lt;/R&gt;&lt;C&gt;1&lt;/C&gt;&lt;D xsi:type="xsd:double"&gt;19770.96&lt;/D&gt;&lt;/FQL&gt;&lt;FQL&gt;&lt;Q&gt;180458^P_PRICE_LOW(2/24/16,2/24/16-14D,,,,"PRICE","INTRA")&lt;/Q&gt;&lt;R&gt;1&lt;/R&gt;&lt;C&gt;1&lt;/C&gt;&lt;D xsi:type="xsd:double"&gt;18278.8&lt;/D&gt;&lt;/FQL&gt;&lt;FQL&gt;&lt;Q&gt;180458^P_PRICE_HIGH(2/25/16,2/25/16-14D,,,,"PRICE","INTRA")&lt;/Q&gt;&lt;R&gt;1&lt;/R&gt;&lt;C&gt;1&lt;/C&gt;&lt;D xsi:type="xsd:double"&gt;19628.57&lt;/D&gt;&lt;/FQL&gt;&lt;FQL&gt;&lt;Q&gt;180458^P_PRICE_LOW(2/25/16,2/25/16-14D,,,,"PRICE","INTRA")&lt;/Q&gt;&lt;R&gt;1&lt;/R&gt;&lt;C&gt;1&lt;/C&gt;&lt;D xsi:type="xsd:double"&gt;18278.8&lt;/D&gt;&lt;/FQL&gt;&lt;FQL&gt;&lt;Q&gt;180458^P_PRICE_HIGH(2/26/16,2/26/16-14D,,,,"PRICE","INTRA")&lt;/Q&gt;&lt;R&gt;1&lt;/R&gt;&lt;C&gt;1&lt;/C&gt;&lt;D xsi:type="xsd:double"&gt;19524.97&lt;/D&gt;&lt;/FQL&gt;&lt;FQL&gt;&lt;Q&gt;180458^P_PRICE_LOW(2/26/16,2/26/16-14D,,,,"PRICE","INTRA")&lt;/Q&gt;&lt;R&gt;1&lt;/R&gt;&lt;C&gt;1&lt;/C&gt;&lt;D xsi:type="xsd:double"&gt;18278.8&lt;/D&gt;&lt;/FQL&gt;&lt;FQL&gt;&lt;Q&gt;180458^P_PRICE_HIGH(2/29/16,2/29/16-14D,,,,"PRICE","INTRA")&lt;/Q&gt;&lt;R&gt;1&lt;/R&gt;&lt;C&gt;1&lt;/C&gt;&lt;D xsi:type="xsd:double"&gt;19524.97&lt;/D&gt;&lt;/FQL&gt;&lt;FQL&gt;&lt;Q&gt;180458^P_PRICE_LOW(2/29/16,2/29/16-14D,,,,"PRICE","INTRA")&lt;/Q&gt;&lt;R&gt;1&lt;/R&gt;&lt;C&gt;1&lt;/C&gt;&lt;D xsi:type="xsd:double"&gt;18278.8&lt;/D&gt;&lt;/FQL&gt;&lt;FQL&gt;&lt;Q&gt;180458^P_PRICE_HIGH(3/01/16,3/01/16-14D,,,,"PRICE","INTRA")&lt;/Q&gt;&lt;R&gt;1&lt;/R&gt;&lt;C&gt;1&lt;/C&gt;&lt;D xsi:type="xsd:double"&gt;19524.97&lt;/D&gt;&lt;/FQL&gt;&lt;FQL&gt;&lt;Q&gt;180458^P_PRICE_LOW(3/01/16,3/01/16-14D,,,,"PRICE","INTRA")&lt;/Q&gt;&lt;R&gt;1&lt;/R&gt;&lt;C&gt;1&lt;/C&gt;&lt;D xsi:type="xsd:double"&gt;18278.8&lt;/D&gt;&lt;/FQL&gt;&lt;FQL&gt;&lt;Q&gt;180458^P_PRICE_HIGH(3/02/16,3/02/16-14D,,,,"PRICE","INTRA")&lt;/Q&gt;&lt;R&gt;1&lt;/R&gt;&lt;C&gt;1&lt;/C&gt;&lt;D xsi:type="xsd:double"&gt;20058.12&lt;/D&gt;&lt;/FQL&gt;&lt;FQL&gt;&lt;Q&gt;180458^P_PRICE_LOW(3/02/16,3/02/16-14D,,,,"PRICE","INTRA")&lt;/Q&gt;&lt;R&gt;1&lt;/R&gt;&lt;C&gt;1&lt;/C&gt;&lt;D xsi:type="xsd:double"&gt;18278.8&lt;/D&gt;&lt;/FQL&gt;&lt;FQL&gt;&lt;Q&gt;180458^P_PRICE_HIGH(3/03/16,3/03/16-14D,,,,"PRICE","INTRA")&lt;/Q&gt;&lt;R&gt;1&lt;/R&gt;&lt;C&gt;1&lt;/C&gt;&lt;D xsi:type="xsd:double"&gt;20082.01&lt;/D&gt;&lt;/FQL&gt;&lt;FQL&gt;&lt;Q&gt;180458^P_PRICE_LOW(3/03/16,3/03/16-14D,,,,"PRICE","INTRA")&lt;/Q&gt;&lt;R&gt;1&lt;/R&gt;&lt;C&gt;1&lt;/C&gt;&lt;D xsi:type="xsd:double"&gt;18278.8&lt;/D&gt;&lt;/FQL&gt;&lt;FQL&gt;&lt;Q&gt;180458^P_PRICE_HIGH(3/04/16,3/04/16-14D,,,,"PRICE","INTRA")&lt;/Q&gt;&lt;R&gt;1&lt;/R&gt;&lt;C&gt;1&lt;/C&gt;&lt;D xsi:type="xsd:double"&gt;20200.38&lt;/D&gt;&lt;/FQL&gt;&lt;FQL&gt;&lt;Q&gt;180458^P_PRICE_LOW(3/04/16,3/04/16-14D,,,,"PRICE","INTRA")&lt;/Q&gt;&lt;R&gt;1&lt;/R&gt;&lt;C&gt;1&lt;/C&gt;&lt;D xsi:type="xsd:double"&gt;18668.87&lt;/D&gt;&lt;/FQL&gt;&lt;FQL&gt;&lt;Q&gt;180458^P_PRICE_HIGH(3/07/16,3/07/16-14D,,,,"PRICE","INTRA")&lt;/Q&gt;&lt;R&gt;1&lt;/R&gt;&lt;C&gt;1&lt;/C&gt;&lt;D xsi:type="xsd:double"&gt;20331.69&lt;/D&gt;&lt;/FQL&gt;&lt;FQL&gt;&lt;Q&gt;180458^P_PRICE_LOW(3/07/16,3/07/16-14D,,,,"PRICE","INTRA")&lt;/Q&gt;&lt;R&gt;1&lt;/R&gt;&lt;C&gt;1&lt;/C&gt;&lt;D xsi:type="xsd:double"&gt;18867.7&lt;/D&gt;&lt;/FQL&gt;&lt;FQL&gt;&lt;Q&gt;180458^P_PRICE_HIGH(3/08/16,3/08/16-14D,,,,"PRICE","INTRA")&lt;/Q&gt;&lt;R&gt;1&lt;/R&gt;&lt;C&gt;1&lt;/C&gt;&lt;D xsi:type="xsd:double"&gt;20331.69&lt;/D&gt;&lt;/FQL&gt;&lt;FQL&gt;&lt;Q&gt;180458^P_PRICE_LOW(3/08/16,3/08/16-14D,,,,"PRICE","INTRA")&lt;/Q&gt;&lt;R&gt;1&lt;/R&gt;&lt;C&gt;1&lt;/C&gt;&lt;D xsi:type="xsd:double"&gt;18867.7&lt;/D&gt;&lt;/FQL&gt;&lt;FQL&gt;&lt;Q&gt;180458^P_PRICE_HIGH(3/09/16,3/09/16-14D,,,,"PRICE","INTRA")&lt;/Q&gt;&lt;R&gt;1&lt;/R&gt;&lt;C&gt;1&lt;/C&gt;&lt;D xsi:type="xsd:double"&gt;20331.69&lt;/D&gt;&lt;/FQL&gt;&lt;FQL&gt;&lt;Q&gt;180458^P_PRICE_LOW(3/09/16,3/09/16-14D,,,,"PRICE","INTRA")&lt;/Q&gt;&lt;R&gt;1&lt;/R&gt;&lt;C&gt;1&lt;/C&gt;&lt;D xsi:type="xsd:double"&gt;18867.7&lt;/D&gt;&lt;/FQL&gt;&lt;FQL&gt;&lt;Q&gt;180458^P_PRICE_HIGH(3/10/16,3/10/16-14D,,,,"PRICE","INTRA")&lt;/Q&gt;&lt;R&gt;1&lt;/R&gt;&lt;C&gt;1&lt;/C&gt;&lt;D xsi:type="xsd:double"&gt;20331.69&lt;/D&gt;&lt;/FQL&gt;&lt;FQL&gt;&lt;Q&gt;180458^P_PRICE_LOW(3/10/16,3/10/16-14D,,,,"PRICE","INTRA")&lt;/Q&gt;&lt;R&gt;1&lt;/R&gt;&lt;C&gt;1&lt;/C&gt;&lt;D xsi:type="xsd:double"&gt;18867.7&lt;/D&gt;&lt;/FQL&gt;&lt;FQL&gt;&lt;Q&gt;180458^P_PRICE_HIGH(3/11/16,3/11/16-14D,,,,"PRICE","INTRA")&lt;/Q&gt;&lt;R&gt;1&lt;/R&gt;&lt;C&gt;1&lt;/C&gt;&lt;D xsi:type="xsd:double"&gt;20331.69&lt;/D&gt;&lt;/FQL&gt;&lt;FQL&gt;&lt;Q&gt;180458^P_PRICE_LOW(3/11/16,3/11/16-14D,,,,"PRICE","INTRA")&lt;/Q&gt;&lt;R&gt;1&lt;/R&gt;&lt;C&gt;1&lt;/C&gt;&lt;D xsi:type="xsd:double"&gt;18867.7&lt;/D&gt;&lt;/FQL&gt;&lt;FQL&gt;&lt;Q&gt;180458^P_PRICE_HIGH(3/14/16,3/14/16-14D,,,,"PRICE","INTRA")&lt;/Q&gt;&lt;R&gt;1&lt;/R&gt;&lt;C&gt;1&lt;/C&gt;&lt;D xsi:type="xsd:double"&gt;20512.03&lt;/D&gt;&lt;/FQL&gt;&lt;FQL&gt;&lt;Q&gt;180458^P_PRICE_LOW(3/14/16,3/14/16-14D,,,,"PRICE","INTRA")&lt;/Q&gt;&lt;R&gt;1&lt;/R&gt;&lt;C&gt;1&lt;/C&gt;&lt;D xsi:type="xsd:double"&gt;18867.7&lt;/D&gt;&lt;/FQL&gt;&lt;FQL&gt;&lt;Q&gt;180458^P_PRICE_HIGH(3/15/16,3/15/16-14D,,,,"PRICE","INTRA")&lt;/Q&gt;&lt;R&gt;1&lt;/R&gt;&lt;C&gt;1&lt;/C&gt;&lt;D xsi:type="xsd:double"&gt;20512.03&lt;/D&gt;&lt;/FQL&gt;&lt;FQL&gt;&lt;Q&gt;180458^P_PRICE_LOW(3/15/16,3/15/16-14D,,,,"PRICE","INTRA")&lt;/Q&gt;&lt;R&gt;1&lt;/R&gt;&lt;C&gt;1&lt;/C&gt;&lt;D xsi:type="xsd:double"&gt;18867.7&lt;/D&gt;&lt;/FQL&gt;&lt;FQL&gt;&lt;Q&gt;180458^P_PRICE_HIGH(3/16/16,3/16/16-14D,,,,"PRICE","INTRA")&lt;/Q&gt;&lt;R&gt;1&lt;/R&gt;&lt;C&gt;1&lt;/C&gt;&lt;D xsi:type="xsd:double"&gt;20512.03&lt;/D&gt;&lt;/FQL&gt;&lt;FQL&gt;&lt;Q&gt;180458^P_PRICE_LOW(3/16/16,3/16/16-14D,,,,"PRICE","INTRA")&lt;/Q&gt;&lt;R&gt;1&lt;/R&gt;&lt;C&gt;1&lt;/C&gt;&lt;D xsi:type="xsd:double"&gt;18867.7&lt;/D&gt;&lt;/FQL&gt;&lt;FQL&gt;&lt;Q&gt;180458^P_PRICE_HIGH(3/17/16,3/17/16-14D,,,,"PRICE","INTRA")&lt;/Q&gt;&lt;R&gt;1&lt;/R&gt;&lt;C&gt;1&lt;/C&gt;&lt;D xsi:type="xsd:double"&gt;20619.34&lt;/D&gt;&lt;/FQL&gt;&lt;FQL&gt;&lt;Q&gt;180458^P_PRICE_LOW(3/17/16,3/17/16-14D,,,,"PRICE","INTRA")&lt;/Q&gt;&lt;R&gt;1&lt;/R&gt;&lt;C&gt;1&lt;/C&gt;&lt;D xsi:type="xsd:double"&gt;19053.78&lt;/D&gt;&lt;/FQL&gt;&lt;FQL&gt;&lt;Q&gt;180458^P_PRICE_HIGH(3/18/16,3/18/16-14D,,,,"PRICE","INTRA")&lt;/Q&gt;&lt;R&gt;1&lt;/R&gt;&lt;C&gt;1&lt;/C&gt;&lt;D xsi:type="xsd:double"&gt;20687.97&lt;/D&gt;&lt;/FQL&gt;&lt;FQL&gt;&lt;Q&gt;180458^P_PRICE_LOW(3/18/16,3/18/16-14D,,,,"PRICE","INTRA")&lt;/Q&gt;&lt;R&gt;1&lt;/R&gt;&lt;C&gt;1&lt;/C&gt;&lt;D xsi:type="xsd:double"&gt;19053.78&lt;/D&gt;&lt;/FQL&gt;&lt;FQL&gt;&lt;Q&gt;180458^P_PRICE_HIGH(3/21/16,3/21/16-14D,,,,"PRICE","INTRA")&lt;/Q&gt;&lt;R&gt;1&lt;/R&gt;&lt;C&gt;1&lt;/C&gt;&lt;D xsi:type="xsd:double"&gt;20772.46&lt;/D&gt;&lt;/FQL&gt;&lt;FQL&gt;&lt;Q&gt;180458^P_PRICE_LOW(3/21/16,3/21/16-14D,,,,"PRICE","INTRA")&lt;/Q&gt;&lt;R&gt;1&lt;/R&gt;&lt;C&gt;1&lt;/C&gt;&lt;D xsi:type="xsd:double"&gt;19108.3&lt;/D&gt;&lt;/FQL&gt;&lt;FQL&gt;&lt;Q&gt;180458^P_PRICE_HIGH(3/22/16,3/22/16-14D,,,,"PRICE","INTRA")&lt;/Q&gt;&lt;R&gt;1&lt;/R&gt;&lt;C&gt;1&lt;/C&gt;&lt;D xsi:type="xsd:double"&gt;20772.46&lt;/D&gt;&lt;/FQL&gt;&lt;FQL&gt;&lt;Q&gt;180458^P_PRICE_LOW(3/22/16,3/22/16-14D,,,,"PRICE","INTRA")&lt;/Q&gt;&lt;R&gt;1&lt;/R&gt;&lt;C&gt;1&lt;/C&gt;&lt;D xsi:type="xsd:double"&gt;19783.92&lt;/D&gt;&lt;/FQL&gt;&lt;FQL&gt;&lt;Q&gt;180458^P_PRICE_HIGH(3/23/16,3/23/16-14D,,,,"PRICE","INTRA")&lt;/Q&gt;&lt;R&gt;1&lt;/R&gt;&lt;C&gt;1&lt;/C&gt;&lt;D xsi:type="xsd:double"&gt;20772.46&lt;/D&gt;&lt;/FQL&gt;&lt;FQL&gt;&lt;Q&gt;180458^P_PRICE_LOW(3/23/16,3/23/16-14D,,,,"PRICE","INTRA")&lt;/Q&gt;&lt;R&gt;1&lt;/R&gt;&lt;C&gt;1&lt;/C&gt;&lt;D xsi:type="xsd:double"&gt;19791.6&lt;/D&gt;&lt;/FQL&gt;&lt;FQL&gt;&lt;Q&gt;180458^P_PRICE_HIGH(3/24/16,3/24/16-14D,,,,"PRICE","INTRA")&lt;/Q&gt;&lt;R&gt;1&lt;/R&gt;&lt;C&gt;1&lt;/C&gt;&lt;D xsi:type="xsd:double"&gt;20772.46&lt;/D&gt;&lt;/FQL&gt;&lt;FQL&gt;&lt;Q&gt;180458^P_PRICE_LOW(3/24/16,3/24/16-14D,,,,"PRICE","INTRA")&lt;/Q&gt;&lt;R&gt;1&lt;/R&gt;&lt;C&gt;1&lt;/C&gt;&lt;D xsi:type="xsd:double"&gt;19818.42&lt;/D&gt;&lt;/FQL&gt;&lt;FQL&gt;&lt;Q&gt;180458^P_PRICE_HIGH(3/29/16,3/29/16-14D,,,,"PRICE","INTRA")&lt;/Q&gt;&lt;R&gt;1&lt;/R&gt;&lt;C&gt;1&lt;/C&gt;&lt;D xsi:type="xsd:double"&gt;20772.46&lt;/D&gt;&lt;/FQL&gt;&lt;FQL&gt;&lt;Q&gt;180458^P_PRICE_LOW(3/29/16,3/29/16-14D,,,,"PRICE","INTRA")&lt;/Q&gt;&lt;R&gt;1&lt;/R&gt;&lt;C&gt;1&lt;/C&gt;&lt;D xsi:type="xsd:double"&gt;19818.42&lt;/D&gt;&lt;/FQL&gt;&lt;FQL&gt;&lt;Q&gt;180458^P_PRICE_HIGH(3/30/16,3/30/16-14D,,,,"PRICE","INTRA")&lt;/Q&gt;&lt;R&gt;1&lt;/R&gt;&lt;C&gt;1&lt;/C&gt;&lt;D xsi:type="xsd:double"&gt;20820.73&lt;/D&gt;&lt;/FQL&gt;&lt;FQL&gt;&lt;Q&gt;180458^P_PRICE_LOW(3/30/16,3/30/16-14D,,,,"PRICE","INTRA")&lt;/Q&gt;&lt;R&gt;1&lt;/R&gt;&lt;C&gt;1&lt;/C&gt;&lt;D xsi:type="xsd:double"&gt;19818.42&lt;/D&gt;&lt;/FQL&gt;&lt;FQL&gt;&lt;Q&gt;180458^P_PRICE_HIGH(3/31/16,3/31/16-14D,,,,"PRICE","INTRA")&lt;/Q&gt;&lt;R&gt;1&lt;/R&gt;&lt;C&gt;1&lt;/C&gt;&lt;D xsi:type="xsd:double"&gt;20872.55&lt;/D&gt;&lt;/FQL&gt;&lt;FQL&gt;&lt;Q&gt;180458^P_PRICE_LOW(3/31/16,3/31/16-14D,,,,"PRICE","INTRA")&lt;/Q&gt;&lt;R&gt;1&lt;/R&gt;&lt;C&gt;1&lt;/C&gt;&lt;D xsi:type="xsd:double"&gt;19818.42&lt;/D&gt;&lt;/FQL&gt;&lt;FQL&gt;&lt;Q&gt;180458^P_PRICE_HIGH(4/01/16,4/01/16-14D,,,,"PRICE","INTRA")&lt;/Q&gt;&lt;R&gt;1&lt;/R&gt;&lt;C&gt;1&lt;/C&gt;&lt;D xsi:type="xsd:double"&gt;20872.55&lt;/D&gt;&lt;/FQL&gt;&lt;FQL&gt;&lt;Q&gt;180458^P_PRICE_LOW(4/01/16,4/01/16-14D,,,,"PRICE","INTRA")&lt;/Q&gt;&lt;R&gt;1&lt;/R&gt;&lt;C&gt;1&lt;/C&gt;&lt;D xsi:type="xsd:double"&gt;19853.63&lt;/D&gt;&lt;/FQL&gt;&lt;FQL&gt;&lt;Q&gt;180458^P_PRICE_HIGH(4/05/16,4/05/16-14D,,,,"PRICE","INTRA")&lt;/Q&gt;&lt;R&gt;1&lt;/R&gt;&lt;C&gt;1&lt;/C&gt;&lt;D xsi:type="xsd:double"&gt;20872.55&lt;/D&gt;&lt;/FQL&gt;&lt;FQL&gt;&lt;Q&gt;180458^P_PRICE_LOW(4/05/16,4/05/16-14D,,,,"PRICE","INTRA")&lt;/Q&gt;&lt;R&gt;1&lt;/R&gt;&lt;C&gt;1&lt;/C&gt;&lt;D xsi:type="xsd:double"&gt;19853.63&lt;/D&gt;&lt;/FQL&gt;&lt;FQL&gt;&lt;Q&gt;180458^P_PRICE_HIGH(4/06/16,4/06/16-14D,,,,"PRICE","INTRA")&lt;/Q&gt;&lt;R&gt;1&lt;/R&gt;&lt;C&gt;1&lt;/C&gt;&lt;D xsi:type="xsd:double"&gt;20872.55&lt;/D&gt;&lt;/FQL&gt;&lt;FQL&gt;&lt;Q&gt;180458^P_PRICE_LOW(4/06/16,4/06/16-14D,,,,"PRICE","INTRA")&lt;/Q&gt;&lt;R&gt;1&lt;/R&gt;&lt;C&gt;1&lt;/C&gt;&lt;D xsi:type="xsd:double"&gt;20100&lt;/D&gt;&lt;/FQL&gt;&lt;FQL&gt;&lt;Q&gt;180458^P_PRICE_HIGH(4/07/16,4/07/16-14D,,,,"PRICE","INTRA")&lt;/Q&gt;&lt;R&gt;1&lt;/R&gt;&lt;C&gt;1&lt;/C&gt;&lt;D xsi:type="xsd:double"&gt;20872.55&lt;/D&gt;&lt;/FQL&gt;&lt;FQL&gt;&lt;Q&gt;180458^P_PRICE_LOW(4/07/16,4/07/16-14D,,,,"PRICE","INTRA")&lt;/Q&gt;&lt;R&gt;1&lt;/R&gt;&lt;C&gt;1&lt;/C&gt;&lt;D xsi:type="xsd:double"&gt;20100&lt;/D&gt;&lt;/FQL&gt;&lt;FQL&gt;&lt;Q&gt;180458^P_PRICE_HIGH(4/08/16,4/08/16-14D,,,,"PRICE","INTRA")&lt;/Q&gt;&lt;R&gt;1&lt;/R&gt;&lt;C&gt;1&lt;/C&gt;&lt;D xsi:type="xsd:double"&gt;20872.55&lt;/D&gt;&lt;/FQL&gt;&lt;FQL&gt;&lt;Q&gt;180458^P_PRICE_LOW(4/08/16,4/08/16-14D,,,,"PRICE","INTRA")&lt;/Q&gt;&lt;R&gt;1&lt;/R&gt;&lt;C&gt;1&lt;/C&gt;&lt;D xsi:type="xsd:double"&gt;20045.47&lt;/D&gt;&lt;/FQL&gt;&lt;FQL&gt;&lt;Q&gt;180458^P_PRICE_HIGH(4/11/16,4/11/16-14D,,,,"PRICE","INTRA")&lt;/Q&gt;&lt;R&gt;1&lt;/R&gt;&lt;C&gt;1&lt;/C&gt;&lt;D xsi:type="xsd:double"&gt;20872.55&lt;/D&gt;&lt;/FQL&gt;&lt;FQL&gt;&lt;Q&gt;180458^P_PRICE_LOW(4/11/16,4/11/16-14D,,,,"PRICE","INTRA")&lt;/Q&gt;&lt;R&gt;1&lt;/R&gt;&lt;C&gt;1&lt;/C&gt;&lt;D xsi:type="xsd:double"&gt;20045.47&lt;/D&gt;&lt;/FQL&gt;&lt;FQL&gt;&lt;Q&gt;180458^P_PRICE_HIGH(4/12/16,4/12/16-14D,,,,"PRICE","INTRA")&lt;/Q&gt;&lt;R&gt;1&lt;/R&gt;&lt;C&gt;1&lt;/C&gt;&lt;D xsi:type="xsd:double"&gt;20872.55&lt;/D&gt;&lt;/FQL&gt;&lt;FQL&gt;&lt;Q&gt;180458^P_PRICE_LOW(4/12/16,4/12/16-14D,,,,"PRICE","INTRA")&lt;/Q&gt;&lt;R&gt;1&lt;/R&gt;&lt;C&gt;1&lt;/C&gt;&lt;D xsi:type="xsd:double"&gt;20045.47&lt;/D&gt;&lt;/FQL&gt;&lt;FQL&gt;&lt;Q&gt;180458^P_PRICE_HIGH(4/13/16,4/13/16-14D,,,,"PRICE","INTRA")&lt;/Q&gt;&lt;R&gt;1&lt;/R&gt;&lt;C&gt;1&lt;/C&gt;&lt;D xsi:type="xsd:double"&gt;21171.29&lt;/D&gt;&lt;/FQL&gt;&lt;FQL&gt;&lt;Q&gt;180458^P_PRICE_LOW(4/13/16,4/13/16-14D,,,,"PRICE","INTRA")&lt;/Q&gt;&lt;R&gt;1&lt;/R&gt;&lt;C&gt;1&lt;/C&gt;&lt;D xsi:type="xsd:double"&gt;20045.47&lt;/D&gt;&lt;/FQL&gt;&lt;FQL&gt;&lt;Q&gt;180458^P_PRICE_HIGH(4/14/16,4/14/16-14D,,,,"PRICE","INTRA")&lt;/Q&gt;&lt;R&gt;1&lt;/R&gt;&lt;C&gt;1&lt;/C&gt;&lt;D xsi:type="xsd:double"&gt;21511.08&lt;/D&gt;&lt;/FQL&gt;&lt;FQL&gt;&lt;Q&gt;180458^P_PRICE_LOW(4/14/16,4/14/16-14D,,,,"PRICE","INTRA")&lt;/Q&gt;&lt;R&gt;1&lt;/R&gt;&lt;C&gt;1&lt;/C&gt;&lt;D xsi:type="xsd:double"&gt;20045.47&lt;/D&gt;&lt;/FQL&gt;&lt;FQL&gt;&lt;Q&gt;180458^P_PRICE_HIGH(4/15/16,4/15/16-14D,,,,"PRICE","INTRA")&lt;/Q&gt;&lt;R&gt;1&lt;/R&gt;&lt;C&gt;1&lt;/C&gt;&lt;D xsi:type="xsd:double"&gt;21511.08&lt;/D&gt;&lt;/FQL&gt;&lt;FQL&gt;&lt;Q&gt;180458^P_PRICE_LOW(4/15/16,4/15/16-14D,,,,"PRICE","INTRA")&lt;/Q&gt;&lt;R&gt;1&lt;/R&gt;&lt;C&gt;1&lt;/C&gt;&lt;D xsi:type="xsd:double"&gt;20045.47&lt;/D&gt;&lt;/FQL&gt;&lt;FQL&gt;&lt;Q&gt;180458^P_PRICE_HIGH(4/18/16,4/18/16-14D,,,,"PRICE","INTRA")&lt;/Q&gt;&lt;R&gt;1&lt;/R&gt;&lt;C&gt;1&lt;/C&gt;&lt;D xsi:type="xsd:double"&gt;21511.08&lt;/D&gt;&lt;/FQL&gt;&lt;FQL&gt;&lt;Q&gt;180458^P_PRICE_LOW(4/18/16,4/18/16-14D,,,,"PRICE","INTRA")&lt;/Q&gt;&lt;R&gt;1&lt;/R&gt;&lt;C&gt;1&lt;/C&gt;&lt;D xsi:type="xsd:double"&gt;20045.47&lt;/D&gt;&lt;/FQL&gt;&lt;FQL&gt;&lt;Q&gt;180458^P_PRICE_HIGH(4/19/16,4/19/16-14D,,,,"PRICE","INTRA")&lt;/Q&gt;&lt;R&gt;1&lt;/R&gt;&lt;C&gt;1&lt;/C&gt;&lt;D xsi:type="xsd:double"&gt;21511.08&lt;/D&gt;&lt;/FQL&gt;&lt;FQL&gt;&lt;Q&gt;180458^P_PRICE_LOW(4/19/16,4/19/16-14D,,,,"PRICE","INTRA")&lt;/Q&gt;&lt;R&gt;1&lt;/R&gt;&lt;C&gt;1&lt;/C&gt;&lt;D xsi:type="xsd:double"&gt;20045.47&lt;/D&gt;&lt;/FQL&gt;&lt;FQL&gt;&lt;Q&gt;180458^P_PRICE_HIGH(4/20/16,4/20/16-14D,,,,"PRICE","INTRA")&lt;/Q&gt;&lt;R&gt;1&lt;/R&gt;&lt;C&gt;1&lt;/C&gt;&lt;D xsi:type="xsd:double"&gt;21511.08&lt;/D&gt;&lt;/FQL&gt;&lt;FQL&gt;&lt;Q&gt;180458^P_PRICE_LOW(4/20/16,4/20/16-14D,,,,"PRICE","INTRA")&lt;/Q&gt;&lt;R&gt;1&lt;/R&gt;&lt;C&gt;1&lt;/C&gt;&lt;D xsi:type="xsd:double"&gt;20045.47&lt;/D&gt;&lt;/FQL&gt;&lt;FQL&gt;&lt;Q&gt;180458^P_PRICE_HIGH(4/21/16,4/21/16-14D,,,,"PRICE","INTRA")&lt;/Q&gt;&lt;R&gt;1&lt;/R&gt;&lt;C&gt;1&lt;/C&gt;&lt;D xsi:type="xsd:double"&gt;21634.74&lt;/D&gt;&lt;/FQL&gt;&lt;FQL&gt;&lt;Q&gt;180458^P_PRICE_LOW(4/21/16,4/21/16-14D,,,,"PRICE","INTRA")&lt;/Q&gt;&lt;R&gt;1&lt;/R&gt;&lt;C&gt;1&lt;/C&gt;&lt;D xsi:type="xsd:double"&gt;20045.47&lt;/D&gt;&lt;/FQL&gt;&lt;FQL&gt;&lt;Q&gt;180458^P_PRICE_HIGH(4/22/16,4/22/16-14D,,,,"PRICE","INTRA")&lt;/Q&gt;&lt;R&gt;1&lt;/R&gt;&lt;C&gt;1&lt;/C&gt;&lt;D xsi:type="xsd:double"&gt;21634.74&lt;/D&gt;&lt;/FQL&gt;&lt;FQL&gt;&lt;Q&gt;180458^P_PRICE_LOW(4/22/16,4/22/16-14D,,,,"PRICE","INTRA")&lt;/Q&gt;&lt;R&gt;1&lt;/R&gt;&lt;C&gt;1&lt;/C&gt;&lt;D xsi:type="xsd:double"&gt;20045.47&lt;/D&gt;&lt;/FQL&gt;&lt;FQL&gt;&lt;Q&gt;180458^P_PRICE_HIGH(4/25/16,4/25/16-14D,,,,"PRICE","INTRA")&lt;/Q&gt;&lt;R&gt;1&lt;/R&gt;&lt;C&gt;1&lt;/C&gt;&lt;D xsi:type="xsd:double"&gt;21634.74&lt;/D&gt;&lt;/FQL&gt;&lt;FQL&gt;&lt;Q&gt;180458^P_PRICE_LOW(4/25/16,4/25/16-14D,,,,"PRICE","INTRA")&lt;/Q&gt;&lt;R&gt;1&lt;/R&gt;&lt;C&gt;1&lt;/C&gt;&lt;D xsi:type="xsd:double"&gt;20045.47&lt;/D&gt;&lt;/FQL&gt;&lt;FQL&gt;&lt;Q&gt;180458^P_PRICE_HIGH(4/26/16,4/26/16-14D,,,,"PRICE","INTRA")&lt;/Q&gt;&lt;R&gt;1&lt;/R&gt;&lt;C&gt;1&lt;/C&gt;&lt;D xsi:type="xsd:double"&gt;21634.74&lt;/D&gt;&lt;/FQL&gt;&lt;FQL&gt;&lt;Q&gt;180458^P_PRICE_LOW(4/26/16,4/26/16-14D,,,,"PRICE","INTRA")&lt;/Q&gt;&lt;R&gt;1&lt;/R&gt;&lt;C&gt;1&lt;/C&gt;&lt;D xsi:type="xsd:double"&gt;20045.47&lt;/D&gt;&lt;/FQL&gt;&lt;FQL&gt;&lt;Q&gt;180458^P_PRICE_HIGH(4/27/16,4/27/16-14D,,,,"PRICE","INTRA")&lt;/Q&gt;&lt;R&gt;1&lt;/R&gt;&lt;C&gt;1&lt;/C&gt;&lt;D xsi:type="xsd:double"&gt;21634.74&lt;/D&gt;&lt;/FQL&gt;&lt;FQL&gt;&lt;Q&gt;180458^P_PRICE_LOW(4/27/16,4/27/16-14D,,,,"PRICE","INTRA")&lt;/Q&gt;&lt;R&gt;1&lt;/R&gt;&lt;C&gt;1&lt;/C&gt;&lt;D xsi:type="xsd:double"&gt;20045.47&lt;/D&gt;&lt;/FQL&gt;&lt;FQL&gt;&lt;Q&gt;180458^P_PRICE_HIGH(4/28/16,4/28/16-14D,,,,"PRICE","INTRA")&lt;/Q&gt;&lt;R&gt;1&lt;/R&gt;&lt;C&gt;1&lt;/C&gt;&lt;D xsi:type="xsd:double"&gt;21654.07&lt;/D&gt;&lt;/FQL&gt;&lt;FQL&gt;&lt;Q&gt;180458^P_PRICE_LOW(4/28/16,4/28/16-14D,,,,"PRICE","INTRA")&lt;/Q&gt;&lt;R&gt;1&lt;/R&gt;&lt;C&gt;1&lt;/C&gt;&lt;D xsi:type="xsd:double"&gt;20045.47&lt;/D&gt;&lt;/FQL&gt;&lt;FQL&gt;&lt;Q&gt;180458^P_PRICE_HIGH(4/29/16,4/29/16-14D,,,,"PRICE","INTRA")&lt;/Q&gt;&lt;R&gt;1&lt;/R&gt;&lt;C&gt;1&lt;/C&gt;&lt;D xsi:type="xsd:double"&gt;21654.07&lt;/D&gt;&lt;/FQL&gt;&lt;FQL&gt;&lt;Q&gt;180458^P_PRICE_LOW(4/29/16,4/29/16-14D,,,,"PRICE","INTRA")&lt;/Q&gt;&lt;R&gt;1&lt;/R&gt;&lt;C&gt;1&lt;/C&gt;&lt;D xsi:type="xsd:double"&gt;20240.69&lt;/D&gt;&lt;/FQL&gt;&lt;FQL&gt;&lt;Q&gt;180458^P_PRICE_HIGH(5/03/16,5/03/16-14D,,,,"PRICE","INTRA")&lt;/Q&gt;&lt;R&gt;1&lt;/R&gt;&lt;C&gt;1&lt;/C&gt;&lt;D xsi:type="xsd:double"&gt;21654.07&lt;/D&gt;&lt;/FQL&gt;&lt;FQL&gt;&lt;Q&gt;180458^P_PRICE_LOW(5/03/16,5/03/16-14D,,,,"PRICE","INTRA")&lt;/Q&gt;&lt;R&gt;1&lt;/R&gt;&lt;C&gt;1&lt;/C&gt;&lt;D xsi:type="xsd:double"&gt;20407.82&lt;/D&gt;&lt;/FQL&gt;&lt;FQL&gt;&lt;Q&gt;180458^P_PRICE_HIGH(5/04/16,5/04/16-14D,,,,"PRICE","INTRA")&lt;/Q&gt;&lt;R&gt;1&lt;/R&gt;&lt;C&gt;1&lt;/C&gt;&lt;D xsi:type="xsd:double"&gt;21654.07&lt;/D&gt;&lt;/FQL&gt;&lt;FQL&gt;&lt;Q&gt;180458^P_PRICE_LOW(5/04/16,5/04/16-14D,,,,"PRICE","INTRA")&lt;/Q&gt;&lt;R&gt;1&lt;/R&gt;&lt;C&gt;1&lt;/C&gt;&lt;D xsi:type="xsd:double"&gt;20411.41&lt;/D&gt;&lt;/FQL&gt;&lt;FQL&gt;&lt;Q&gt;180458^P_PRICE_HIGH(5/05/16,5/05/16-14D,,,,"PRICE","INTRA")&lt;/Q&gt;&lt;R&gt;1&lt;/R&gt;&lt;C&gt;1&lt;/C&gt;&lt;D xsi:type="xsd:double"&gt;21654.07&lt;/D&gt;&lt;/FQL&gt;&lt;FQL&gt;&lt;Q&gt;180458^P_PRICE_LOW(5/05/16,5/05/16-14D,,,,"PRICE","INTRA")&lt;/Q&gt;&lt;R&gt;1&lt;/R&gt;&lt;C&gt;1&lt;/C&gt;&lt;D xsi:type="xsd:double"&gt;20342.75&lt;/D&gt;&lt;/FQL&gt;&lt;FQL&gt;&lt;Q&gt;180458^P_PRICE_HIGH(5/06/16,5/06/16-14D,,,,"PRICE","INTRA")&lt;/Q&gt;&lt;R&gt;1&lt;/R&gt;&lt;C&gt;1&lt;/C&gt;&lt;D xsi:type="xsd:double"&gt;21654.07&lt;/D&gt;&lt;/FQL&gt;&lt;FQL&gt;&lt;Q&gt;180458^P_PRICE_LOW(5/06/16,5/06/16-14D,,,,"PRICE","INTRA")&lt;/Q&gt;&lt;R&gt;1&lt;/R&gt;&lt;C&gt;1&lt;/C&gt;&lt;D xsi:type="xsd:double"&gt;20058.77&lt;/D&gt;&lt;/FQL&gt;&lt;FQL&gt;&lt;Q&gt;180458^P_PRICE_HIGH(5/09/16,5/09/16-14D,,,,"PRICE","INTRA")&lt;/Q&gt;&lt;R&gt;1&lt;/R&gt;&lt;C&gt;1&lt;/C&gt;&lt;D xsi:type="xsd:double"&gt;21654.07&lt;/D&gt;&lt;/FQL&gt;&lt;FQL&gt;&lt;Q&gt;180458^P_PRICE_LOW(5/09/16,5/09/16-14D,,,,"PRICE","INTRA")&lt;/Q&gt;&lt;R&gt;1&lt;/R&gt;&lt;C&gt;1&lt;/C&gt;&lt;D xsi:type="xsd:double"&gt;20058.77&lt;/D&gt;&lt;/FQL&gt;&lt;FQL&gt;&lt;Q&gt;180458^P_PRICE_HIGH(5/10/16,5/10/16-14D,,,,"PRICE","INTRA")&lt;/Q&gt;&lt;R&gt;1&lt;/R&gt;&lt;C&gt;1&lt;/C&gt;&lt;D xsi:type="xsd:double"&gt;21654.07&lt;/D&gt;&lt;/FQL&gt;&lt;FQL&gt;&lt;Q&gt;180458^P_PRICE_LOW(5/10/16,5/10/16-14D,,,,"PRICE","INTRA")&lt;/Q&gt;&lt;R&gt;1&lt;/R&gt;&lt;C&gt;1&lt;/C&gt;&lt;D xsi:type="xsd:double"&gt;19962.4&lt;/D&gt;&lt;/FQL&gt;&lt;FQL&gt;&lt;Q&gt;180458^P_PRICE_HIGH(5/11/16,5/11/16-14D,,,,"PRICE","INTRA")&lt;/Q&gt;&lt;R&gt;1&lt;/R&gt;&lt;C&gt;1&lt;/C&gt;&lt;D xsi:type="xsd:double"&gt;21654.07&lt;/D&gt;&lt;/FQL&gt;&lt;FQL&gt;&lt;Q&gt;180458^P_PRICE_LOW(5/11/16,5/11/16-14D,,,,"PRICE","INTRA")&lt;/Q&gt;&lt;R&gt;1&lt;/R&gt;&lt;C&gt;1&lt;/C&gt;&lt;D xsi:type="xsd:double"&gt;19962.4&lt;/D&gt;&lt;/FQL&gt;&lt;FQL&gt;&lt;Q&gt;180458^P_PRICE_HIGH(5/12/16,5/12/16-14D,,,,"PRICE","INTRA")&lt;/Q&gt;&lt;R&gt;1&lt;/R&gt;&lt;C&gt;1&lt;/C&gt;&lt;D xsi:type="xsd:double"&gt;21654.07&lt;/D&gt;&lt;/FQL&gt;&lt;FQL&gt;&lt;Q&gt;180458^P_PRICE_LOW(5/12/16,5/12/16-14D,,,,"PRICE","INTRA")&lt;/Q&gt;&lt;R&gt;1&lt;/R&gt;&lt;C&gt;1&lt;/C&gt;&lt;D xsi:type="xsd:double"&gt;19863.62&lt;/D&gt;&lt;/FQL&gt;&lt;FQL&gt;&lt;Q&gt;180458^P_PRICE_HIGH(5/13/16,5/13/16-14D,,,,"PRICE","INTRA")&lt;/Q&gt;&lt;R&gt;1&lt;/R&gt;&lt;C&gt;1&lt;/C&gt;&lt;D xsi:type="xsd:double"&gt;21654.07&lt;/D&gt;&lt;/FQL&gt;&lt;FQL&gt;&lt;Q&gt;180458^P_PRICE_LOW(5/13/16,5/13/16-14D,,,,"PRICE","INTRA")&lt;/Q&gt;&lt;R&gt;1&lt;/R&gt;&lt;C&gt;1&lt;/C&gt;&lt;D xsi:type="xsd:double"&gt;19594.61&lt;/D&gt;&lt;/FQL&gt;&lt;FQL&gt;&lt;Q&gt;180458^P_PRICE_HIGH(5/16/16,5/16/16-14D,,,,"PRICE","INTRA")&lt;/Q&gt;&lt;R&gt;1&lt;/R&gt;&lt;C&gt;1&lt;/C&gt;&lt;D xsi:type="xsd:double"&gt;21654.07&lt;/D&gt;&lt;/FQL&gt;&lt;FQL&gt;&lt;Q&gt;180458^P_PRICE_LOW(5/16/16,5/16/16-14D,,,,"PRICE","INTRA")&lt;/Q&gt;&lt;R&gt;1&lt;/R&gt;&lt;C&gt;1&lt;/C&gt;&lt;D xsi:type="xsd:double"&gt;19594.61&lt;/D&gt;&lt;/FQL&gt;&lt;FQL&gt;&lt;Q&gt;180458^P_PRICE_HIGH(5/17/16,5/17/16-14D,,,,"PRICE","INTRA")&lt;/Q&gt;&lt;R&gt;1&lt;/R&gt;&lt;C&gt;1&lt;/C&gt;&lt;D xsi:type="xsd:double"&gt;21654.07&lt;/D&gt;&lt;/FQL&gt;&lt;FQL&gt;&lt;Q&gt;180458^P_PRICE_LOW(5/17/16,5/17/16-14D,,,,"PRICE","INTRA")&lt;/Q&gt;&lt;R&gt;1&lt;/R&gt;&lt;C&gt;1&lt;/C&gt;&lt;D xsi:type="xsd:double"&gt;19594.61&lt;/D&gt;&lt;/FQL&gt;&lt;FQL&gt;&lt;Q&gt;180458^P_PRICE_HIGH(5/18/16,5/18/16-14D,,,,"PRICE","INTRA")&lt;/Q&gt;&lt;R&gt;1&lt;/R&gt;&lt;C&gt;1&lt;/C&gt;&lt;D xsi:type="xsd:double"&gt;21654.07&lt;/D&gt;&lt;/FQL&gt;&lt;FQL&gt;&lt;Q&gt;180458^P_PRICE_LOW(5/18/16,5/18/16-14D,,,,"PRICE","INTRA")&lt;/Q&gt;&lt;R&gt;1&lt;/R&gt;&lt;C&gt;1&lt;/C&gt;&lt;D xsi:type="xsd:double"&gt;19594.61&lt;/D&gt;&lt;/FQL&gt;&lt;FQL&gt;&lt;Q&gt;180458^P_PRICE_HIGH(5/19/16,5/19/16-14D,,,,"PRICE","INTRA")&lt;/Q&gt;&lt;R&gt;1&lt;/R&gt;&lt;C&gt;1&lt;/C&gt;&lt;D xsi:type="xsd:double"&gt;21654.07&lt;/D&gt;&lt;/FQL&gt;&lt;FQL&gt;&lt;Q&gt;180458^P_PRICE_LOW(5/19/16,5/19/16-14D,,,,"PRICE","INTRA")&lt;/Q&gt;&lt;R&gt;1&lt;/R&gt;&lt;C&gt;1&lt;/C&gt;&lt;D xsi:type="xsd:double"&gt;19594.61&lt;/D&gt;&lt;/FQL&gt;&lt;FQL&gt;&lt;Q&gt;180458^P_PRICE_HIGH(5/20/16,5/20/16-14D,,,,"PRICE","INTRA")&lt;/Q&gt;&lt;R&gt;1&lt;/R&gt;&lt;C&gt;1&lt;/C&gt;&lt;D xsi:type="xsd:double"&gt;21235.39&lt;/D&gt;&lt;/FQL&gt;&lt;FQL&gt;&lt;Q&gt;180458^P_PRICE_LOW(5/20/16,5/20/16-14D,,,,"PRICE","INTRA")&lt;/Q&gt;&lt;R&gt;1&lt;/R&gt;&lt;C&gt;1&lt;/C&gt;&lt;D xsi:type="xsd:double"&gt;19594.61&lt;/D&gt;&lt;/FQL&gt;&lt;FQL&gt;&lt;Q&gt;180458^P_PRICE_HIGH(5/23/16,5/23/16-14D,,,,"PRICE","INTRA")&lt;/Q&gt;&lt;R&gt;1&lt;/R&gt;&lt;C&gt;1&lt;/C&gt;&lt;D xsi:type="xsd:double"&gt;21061.77&lt;/D&gt;&lt;/FQL&gt;&lt;FQL&gt;&lt;Q&gt;180458^P_PRICE_LOW(5/23/16,5/23/16-14D,,,,"PRICE","INTRA")&lt;/Q&gt;&lt;R&gt;1&lt;/R&gt;&lt;C&gt;1&lt;/C&gt;&lt;D xsi:type="xsd:double"&gt;19594.61&lt;/D&gt;&lt;/FQL&gt;&lt;FQL&gt;&lt;Q&gt;180458^P_PRICE_HIGH(5/24/16,5/24/16-14D,,,,"PRICE","INTRA")&lt;/Q&gt;&lt;R&gt;1&lt;/R&gt;&lt;C&gt;1&lt;/C&gt;&lt;D xsi:type="xsd:double"&gt;20580.38&lt;/D&gt;&lt;/FQL&gt;&lt;FQL&gt;&lt;Q&gt;180458^P_PRICE_LOW(5/24/16,5/24/16-14D,,,,"PRICE","INTRA")&lt;/Q&gt;&lt;R&gt;1&lt;/R&gt;&lt;C&gt;1&lt;/C&gt;&lt;D xsi:type="xsd:double"&gt;19594.61&lt;/D&gt;&lt;/FQL&gt;&lt;FQL&gt;&lt;Q&gt;180458^P_PRICE_HIGH(5/25/16,5/25/16-14D,,,,"PRICE","INTRA")&lt;/Q&gt;&lt;R&gt;1&lt;/R&gt;&lt;C&gt;1&lt;/C&gt;&lt;D xsi:type="xsd:double"&gt;20534.76&lt;/D&gt;&lt;/FQL&gt;&lt;FQL&gt;&lt;Q&gt;180458^P_PRICE_LOW(5/25/16,5/25/16-14D,,,,"PRICE","INTRA")&lt;/Q&gt;&lt;R&gt;1&lt;/R&gt;&lt;C&gt;1&lt;/C&gt;&lt;D xsi:type="xsd:double"&gt;19594.61&lt;/D&gt;&lt;/FQL&gt;&lt;FQL&gt;&lt;Q&gt;180458^P_PRICE_HIGH(5/26/16,5/26/16-14D,,,,"PRICE","INTRA")&lt;/Q&gt;&lt;R&gt;1&lt;/R&gt;&lt;C&gt;1&lt;/C&gt;&lt;D xsi:type="xsd:double"&gt;20404.73&lt;/D&gt;&lt;/FQL&gt;&lt;FQL&gt;&lt;Q&gt;180458^P_PRICE_LOW(5/26/16,5/26/16-14D,,,,"PRICE","INTRA")&lt;/Q&gt;&lt;R&gt;1&lt;/R&gt;&lt;C&gt;1&lt;/C&gt;&lt;D xsi:type="xsd:double"&gt;19594.61&lt;/D&gt;&lt;/FQL&gt;&lt;FQL&gt;&lt;Q&gt;180458^P_PRICE_HIGH(5/27/16,5/27/16-14D,,,,"PRICE","INTRA")&lt;/Q&gt;&lt;R&gt;1&lt;/R&gt;&lt;C&gt;1&lt;/C&gt;&lt;D xsi:type="xsd:double"&gt;20620.15&lt;/D&gt;&lt;/FQL&gt;&lt;FQL&gt;&lt;Q&gt;180458^P_PRICE_LOW(5/27/16,5/27/16-14D,,,,"PRICE","INTRA")&lt;/Q&gt;&lt;R&gt;1&lt;/R&gt;&lt;C&gt;1&lt;/C&gt;&lt;D xsi:type="xsd:double"&gt;19594.61&lt;/D&gt;&lt;/FQL&gt;&lt;FQL&gt;&lt;Q&gt;180458^P_PRICE_HIGH(5/30/16,5/30/16-14D,,,,"PRICE","INTRA")&lt;/Q&gt;&lt;R&gt;1&lt;/R&gt;&lt;C&gt;1&lt;/C&gt;&lt;D xsi:type="xsd:double"&gt;20765.61&lt;/D&gt;&lt;/FQL&gt;&lt;FQL&gt;&lt;Q&gt;180458^P_PRICE_LOW(5/30/16,5/30/16-14D,,,,"PRICE","INTRA")&lt;/Q&gt;&lt;R&gt;1&lt;/R&gt;&lt;C&gt;1&lt;/C&gt;&lt;D xsi:type="xsd:double"&gt;19594.61&lt;/D&gt;&lt;/FQL&gt;&lt;FQL&gt;&lt;Q&gt;180458^P_PRICE_HIGH(5/31/16,5/31/16-14D,,,,"PRICE","INTRA")&lt;/Q&gt;&lt;R&gt;1&lt;/R&gt;&lt;C&gt;1&lt;/C&gt;&lt;D xsi:type="xsd:double"&gt;20974.71&lt;/D&gt;&lt;/FQL&gt;&lt;FQL&gt;&lt;Q&gt;180458^P_PRICE_LOW(5/31/16,5/31/16-14D,,,,"PRICE","INTRA")&lt;/Q&gt;&lt;R&gt;1&lt;/R&gt;&lt;C&gt;1&lt;/C&gt;&lt;D xsi:type="xsd:double"&gt;19594.61&lt;/D&gt;&lt;/FQL&gt;&lt;FQL&gt;&lt;Q&gt;180458^P_PRICE_HIGH(6/01/16,6/01/16-14D,,,,"PRICE","INTRA")&lt;/Q&gt;&lt;R&gt;1&lt;/R&gt;&lt;C&gt;1&lt;/C&gt;&lt;D xsi:type="xsd:double"&gt;20974.71&lt;/D&gt;&lt;/FQL&gt;&lt;FQL&gt;&lt;Q&gt;180458^P_PRICE_LOW(6/01/16,6/01/16-14D,,,,"PRICE","INTRA")&lt;/Q&gt;&lt;R&gt;1&lt;/R&gt;&lt;C&gt;1&lt;/C&gt;&lt;D xsi:type="xsd:double"&gt;19594.61&lt;/D&gt;&lt;/FQL&gt;&lt;FQL&gt;&lt;Q&gt;180458^P_PRICE_HIGH(6/02/16,6/02/16-14D,,,,"PRICE","INTRA")&lt;/Q&gt;&lt;R&gt;1&lt;/R&gt;&lt;C&gt;1&lt;/C&gt;&lt;D xsi:type="xsd:double"&gt;20974.71&lt;/D&gt;&lt;/FQL&gt;&lt;FQL&gt;&lt;Q&gt;180458^P_PRICE_LOW(6/02/16,6/02/16-14D,,,,"PRICE","INTRA")&lt;/Q&gt;&lt;R&gt;1&lt;/R&gt;&lt;C&gt;1&lt;/C&gt;&lt;D xsi:type="xsd:double"&gt;19594.61&lt;/D&gt;&lt;/FQL&gt;&lt;FQL&gt;&lt;Q&gt;180458^P_PRICE_HIGH(6/03/16,6/03/16-14D,,,,"PRICE","INTRA")&lt;/Q&gt;&lt;R&gt;1&lt;/R&gt;&lt;C&gt;1&lt;/C&gt;&lt;D xsi:type="xsd:double"&gt;21049.2&lt;/D&gt;&lt;/FQL&gt;&lt;FQL&gt;&lt;Q&gt;180458^P_PRICE_LOW(6/03/16,6/03/16-14D,,,,"PRICE","INTRA")&lt;/Q&gt;&lt;R&gt;1&lt;/R&gt;&lt;C&gt;1&lt;/C&gt;&lt;D xsi:type="xsd:double"&gt;19631.71&lt;/D&gt;&lt;/FQL&gt;&lt;FQL&gt;&lt;Q&gt;180458^P_PRICE_HIGH(6/06/16,6/06/16-14D,,,,"PRICE","INTRA")&lt;/Q&gt;&lt;R&gt;1&lt;/R&gt;&lt;C&gt;1&lt;/C&gt;&lt;D xsi:type="xsd:double"&gt;21049.2&lt;/D&gt;&lt;/FQL&gt;&lt;FQL&gt;&lt;Q&gt;180458^P_PRICE_LOW(6/06/16,6/06/16-14D,,,,"PRICE","INTRA")&lt;/Q&gt;&lt;R&gt;1&lt;/R&gt;&lt;C&gt;1&lt;/C&gt;&lt;D xsi:type="xsd:double"&gt;19631.71&lt;/D&gt;&lt;/FQL&gt;&lt;FQL&gt;&lt;Q&gt;180458^P_PRICE_HIGH(6/07/16,6/07/16-14D,,,,"PRICE","INTRA")&lt;/Q&gt;&lt;R&gt;1&lt;/R&gt;&lt;C&gt;1&lt;/C&gt;&lt;D xsi:type="xsd:double"&gt;21351.33&lt;/D&gt;&lt;/FQL&gt;&lt;FQL&gt;&lt;Q&gt;180458^P_PRICE_LOW(6/07/16,6/07/16-14D,,,,"PRICE","INTRA")&lt;/Q&gt;&lt;R&gt;1&lt;/R&gt;&lt;C&gt;1&lt;/C&gt;&lt;D xsi:type="xsd:double"&gt;19631.71&lt;/D&gt;&lt;/FQL&gt;&lt;FQL&gt;&lt;Q&gt;180458^P_PRICE_HIGH(6/08/16,6/08/16-14D,,,,"PRICE","INTRA")&lt;/Q&gt;&lt;R&gt;1&lt;/R&gt;&lt;C&gt;1&lt;/C&gt;&lt;D xsi:type="xsd:double"&gt;21352.37&lt;/D&gt;&lt;/FQL&gt;&lt;FQL&gt;&lt;Q&gt;180458^P_PRICE_LOW(6/08/16,6/08/16-14D,,,,"PRICE","INTRA")&lt;/Q&gt;&lt;R&gt;1&lt;/R&gt;&lt;C&gt;1&lt;/C&gt;&lt;D xsi:type="xsd:double"&gt;19631.71&lt;/D&gt;&lt;/FQL&gt;&lt;FQL&gt;&lt;Q&gt;180458^P_PRICE_HIGH(6/10/16,6/10/16-14D,,,,"PRICE","INTRA")&lt;/Q&gt;&lt;R&gt;1&lt;/R&gt;&lt;C&gt;1&lt;/C&gt;&lt;D xsi:type="xsd:double"&gt;21352.37&lt;/D&gt;&lt;/FQL&gt;&lt;FQL&gt;&lt;Q&gt;180458^P_PRICE_LOW(6/10/16,6/10/16-14D,,,,"PRICE","INTRA")&lt;/Q&gt;&lt;R&gt;1&lt;/R&gt;&lt;C&gt;1&lt;/C&gt;&lt;D xsi:type="xsd:double"&gt;19631.71&lt;/D&gt;&lt;/FQL&gt;&lt;FQL&gt;&lt;Q&gt;180458^P_PRICE_HIGH(6/13/16,6/13/16-14D,,,,"PRICE","INTRA")&lt;/Q&gt;&lt;R&gt;1&lt;/R&gt;&lt;C&gt;1&lt;/C&gt;&lt;D xsi:type="xsd:double"&gt;21352.37&lt;/D&gt;&lt;/FQL&gt;&lt;FQL&gt;&lt;Q&gt;180458^P_PRICE_LOW(6/13/16,6/13/16-14D,,,,"PRICE","INTRA")&lt;/Q&gt;&lt;R&gt;1&lt;/R&gt;&lt;C&gt;1&lt;/C&gt;&lt;D xsi:type="xsd:double"&gt;19712.67&lt;/D&gt;&lt;/FQL&gt;&lt;FQL&gt;&lt;Q&gt;180458^P_PRICE_HIGH(6/14/16,6/14/16-14D,,,,"PRICE","INTRA")&lt;/Q&gt;&lt;R&gt;1&lt;/R&gt;&lt;C&gt;1&lt;/C&gt;&lt;D xsi:type="xsd:double"&gt;21352.37&lt;/D&gt;&lt;/FQL&gt;&lt;FQL&gt;&lt;Q&gt;180458^P_PRICE_LOW(6/14/16,6/14/16-14D,,,,"PRICE","INTRA")&lt;/Q&gt;&lt;R&gt;1&lt;/R&gt;&lt;C&gt;1&lt;/C&gt;&lt;D xsi:type="xsd:double"&gt;19712.67&lt;/D&gt;&lt;/FQL&gt;&lt;FQL&gt;&lt;Q&gt;180458^P_PRICE_HIGH(6/15/16,6/15/16-14D,,,,"PRICE","INTRA")&lt;/Q&gt;&lt;R&gt;1&lt;/R&gt;&lt;C&gt;1&lt;/C&gt;&lt;D xsi:type="xsd:double"&gt;21352.37&lt;/D&gt;&lt;/FQL&gt;&lt;FQL&gt;&lt;Q&gt;180458^P_PRICE_LOW(6/15/16,6/15/16-14D,,,,"PRICE","INTRA")&lt;/Q&gt;&lt;R&gt;1&lt;/R&gt;&lt;C&gt;1&lt;/C&gt;&lt;D xsi:type="xsd:double"&gt;20156.76&lt;/D&gt;&lt;/FQL&gt;&lt;FQL&gt;&lt;Q&gt;180458^P_PRICE_HIGH(6/16/16,6/16/16-14D,,,,"PRICE","INTRA")&lt;/Q&gt;&lt;R&gt;1&lt;/R&gt;&lt;C&gt;1&lt;/C&gt;&lt;D xsi:type="xsd:double"&gt;21352.37&lt;/D&gt;&lt;/FQL&gt;&lt;FQL&gt;&lt;Q&gt;180458^P_PRICE_LOW(6/16/16,6/16/16-14D,,,,"PRICE","INTRA")&lt;/Q&gt;&lt;R&gt;1&lt;/R&gt;&lt;C&gt;1&lt;/C&gt;&lt;D xsi:type="xsd:double"&gt;19964.37&lt;/D&gt;&lt;/FQL&gt;&lt;FQL&gt;&lt;Q&gt;180458^P_PRICE_HIGH(6/17/16,6/17/16-14D,,,,"PRICE","INTRA")&lt;/Q&gt;&lt;R&gt;1&lt;/R&gt;&lt;C&gt;1&lt;/C&gt;&lt;D xsi:type="xsd:double"&gt;21352.37&lt;/D&gt;&lt;/FQL&gt;&lt;FQL&gt;&lt;Q&gt;180458^P_PRICE_LOW(6/17/16,6/17/16-14D,,,,"PRICE","INTRA")&lt;/Q&gt;&lt;R&gt;1&lt;/R&gt;&lt;C&gt;1&lt;/C&gt;&lt;D xsi:type="xsd:double"&gt;19964.37&lt;/D&gt;&lt;/FQL&gt;&lt;FQL&gt;&lt;Q&gt;180458^P_PRICE_HIGH(6/20/16,6/20/16-14D,,,,"PRICE","INTRA")&lt;/Q&gt;&lt;R&gt;1&lt;/R&gt;&lt;C&gt;1&lt;/C&gt;&lt;D xsi:type="xsd:double"&gt;21352.37&lt;/D&gt;&lt;/FQL&gt;&lt;FQL&gt;&lt;Q&gt;180458^P_PRICE_LOW(6/20/16,6/20/16-14D,,,,"PRICE","INTRA")&lt;/Q&gt;&lt;R&gt;1&lt;/R&gt;&lt;C&gt;1&lt;/C&gt;&lt;D xsi:type="xsd:double"&gt;19964.37&lt;/D&gt;&lt;/FQL&gt;&lt;FQL&gt;&lt;Q&gt;180458^P_PRICE_HIGH(6/21/16,6/21/16-14D,,,,"PRICE","INTRA")&lt;/Q&gt;&lt;R&gt;1&lt;/R&gt;&lt;C&gt;1&lt;/C&gt;&lt;D xsi:type="xsd:double"&gt;21352.37&lt;/D&gt;&lt;/FQL&gt;&lt;FQL&gt;&lt;Q&gt;180458^P_PRICE_LOW(6/21/16,6/21/16-14D,,,,"PRICE","INTRA")&lt;/Q&gt;&lt;R&gt;1&lt;/R&gt;&lt;C&gt;1&lt;/C&gt;&lt;D xsi:type="xsd:double"&gt;19964.37&lt;/D&gt;&lt;/FQL&gt;&lt;FQL&gt;&lt;Q&gt;180458^P_PRICE_HIGH(6/22/16,6/22/16-14D,,,,"PRICE","INTRA")&lt;/Q&gt;&lt;R&gt;1&lt;/R&gt;&lt;C&gt;1&lt;/C&gt;&lt;D xsi:type="xsd:double"&gt;21352.37&lt;/D&gt;&lt;/FQL&gt;&lt;FQL&gt;&lt;Q&gt;180458^P_PRICE_LOW(6/22/16,6/22/16-14D,,,,"PRICE","INTRA")&lt;/Q&gt;&lt;R&gt;1&lt;/R&gt;&lt;C&gt;1&lt;/C&gt;&lt;D xsi:type="xsd:double"&gt;19964.37&lt;/D&gt;&lt;/FQL&gt;&lt;FQL&gt;&lt;Q&gt;180458^P_PRICE_HIGH(6/23/16,6/23/16-14D,,,,"PRICE","INTRA")&lt;/Q&gt;&lt;R&gt;1&lt;/R&gt;&lt;C&gt;1&lt;/C&gt;&lt;D xsi:type="xsd:double"&gt;21352.37&lt;/D&gt;&lt;/FQL&gt;&lt;FQL&gt;&lt;Q&gt;180458^P_PRICE_LOW(6/23/16,6/23/16-14D,,,,"PRICE","INTRA")&lt;/Q&gt;&lt;R&gt;1&lt;/R&gt;&lt;C&gt;1&lt;/C&gt;&lt;D xsi:type="xsd:double"&gt;19964.37&lt;/D&gt;&lt;/FQL&gt;&lt;FQL&gt;&lt;Q&gt;180458^P_PRICE_HIGH(6/24/16,6/24/16-14D,,,,"PRICE","INTRA")&lt;/Q&gt;&lt;R&gt;1&lt;/R&gt;&lt;C&gt;1&lt;/C&gt;&lt;D xsi:type="xsd:double"&gt;21352.37&lt;/D&gt;&lt;/FQL&gt;&lt;FQL&gt;&lt;Q&gt;180458^P_PRICE_LOW(6/24/16,6/24/16-14D,,,,"PRICE","INTRA")&lt;/Q&gt;&lt;R&gt;1&lt;/R&gt;&lt;C&gt;1&lt;/C&gt;&lt;D xsi:type="xsd:double"&gt;19662.7&lt;/D&gt;&lt;/FQL&gt;&lt;FQL&gt;&lt;Q&gt;180458^P_PRICE_HIGH(6/27/16,6/27/16-14D,,,,"PRICE","INTRA")&lt;/Q&gt;&lt;R&gt;1&lt;/R&gt;&lt;C&gt;1&lt;/C&gt;&lt;D xsi:type="xsd:double"&gt;21352.37&lt;/D&gt;&lt;/FQL&gt;&lt;FQL&gt;&lt;Q&gt;180458^P_PRICE_LOW(6/27/16,6/27/16-14D,,,,"PRICE","INTRA")&lt;/Q&gt;&lt;R&gt;1&lt;/R&gt;&lt;C&gt;1&lt;/C&gt;&lt;D xsi:type="xsd:double"&gt;19662.7&lt;/D&gt;&lt;/FQL&gt;&lt;FQL&gt;&lt;Q&gt;180458^P_PRICE_HIGH(6/28/16,6/28/16-14D,,,,"PRICE","INTRA")&lt;/Q&gt;&lt;R&gt;1&lt;/R&gt;&lt;C&gt;1&lt;/C&gt;&lt;D xsi:type="xsd:double"&gt;21352.37&lt;/D&gt;&lt;/FQL&gt;&lt;FQL&gt;&lt;Q&gt;180458^P_PRICE_LOW(6/28/16,6/28/16-14D,,,,"PRICE","INTRA")&lt;/Q&gt;&lt;R&gt;1&lt;/R&gt;&lt;C&gt;1&lt;/C&gt;&lt;D xsi:type="xsd:double"&gt;19662.7&lt;/D&gt;&lt;/FQL&gt;&lt;FQL&gt;&lt;Q&gt;180458^P_PRICE_HIGH(6/29/16,6/29/16-14D,,,,"PRICE","INTRA")&lt;/Q&gt;&lt;R&gt;1&lt;/R&gt;&lt;C&gt;1&lt;/C&gt;&lt;D xsi:type="xsd:double"&gt;21352.37&lt;/D&gt;&lt;/FQL&gt;&lt;FQL&gt;&lt;Q&gt;180458^P_PRICE_LOW(6/29/16,6/29/16-14D,,,,"PRICE","INTRA")&lt;/Q&gt;&lt;R&gt;1&lt;/R&gt;&lt;C&gt;1&lt;/C&gt;&lt;D xsi:type="xsd:double"&gt;19662.7&lt;/D&gt;&lt;/FQL&gt;&lt;FQL&gt;&lt;Q&gt;180458^P_PRICE_HIGH(6/30/16,6/30/16-14D,,,,"PRICE","INTRA")&lt;/Q&gt;&lt;R&gt;1&lt;/R&gt;&lt;C&gt;1&lt;/C&gt;&lt;D xsi:type="xsd:double"&gt;21270.62&lt;/D&gt;&lt;/FQL&gt;&lt;FQL&gt;&lt;Q&gt;180458^P_PRICE_LOW(6/30/16,6/30/16-14D,,,,"PRICE","INTRA")&lt;/Q&gt;&lt;R&gt;1&lt;/R&gt;&lt;C&gt;1&lt;/C&gt;&lt;D xsi:type="xsd:double"&gt;19662.7&lt;/D&gt;&lt;/FQL&gt;&lt;FQL&gt;&lt;Q&gt;180458^P_PRICE_HIGH(7/04/16,7/04/16-14D,,,,"PRICE","INTRA")&lt;/Q&gt;&lt;R&gt;1&lt;/R&gt;&lt;C&gt;1&lt;/C&gt;&lt;D xsi:type="xsd:double"&gt;21166.02&lt;/D&gt;&lt;/FQL&gt;&lt;FQL&gt;&lt;Q&gt;180458^P_PRICE_LOW(7/04/16,7/04/16-14D,,,,"PRICE","INTRA")&lt;/Q&gt;&lt;R&gt;1&lt;/R&gt;&lt;C&gt;1&lt;/C&gt;&lt;D xsi:type="xsd:double"&gt;19662.7&lt;/D&gt;&lt;/FQL&gt;&lt;FQL&gt;&lt;Q&gt;180458^P_PRICE_HIGH(7/05/16,7/05/16-14D,,,,"PRICE","INTRA")&lt;/Q&gt;&lt;R&gt;1&lt;/R&gt;&lt;C&gt;1&lt;/C&gt;&lt;D xsi:type="xsd:double"&gt;21166.02&lt;/D&gt;&lt;/FQL&gt;&lt;FQL&gt;&lt;Q&gt;180458^P_PRICE_LOW(7/05/16,7/05/16-14D,,,,"PRICE","INTRA")&lt;/Q&gt;&lt;R&gt;1&lt;/R&gt;&lt;C&gt;1&lt;/C&gt;&lt;D xsi:type="xsd:double"&gt;19662.7&lt;/D&gt;&lt;/FQL&gt;&lt;FQL&gt;&lt;Q&gt;180458^P_PRICE_HIGH(7/06/16,7/06/16-14D,,,,"PRICE","INTRA")&lt;/Q&gt;&lt;R&gt;1&lt;/R&gt;&lt;C&gt;1&lt;/C&gt;&lt;D xsi:type="xsd:double"&gt;21166.02&lt;/D&gt;&lt;/FQL&gt;&lt;FQL&gt;&lt;Q&gt;180458^P_PRICE_LOW(7/06/16,7/06/16-14D,,,,"PRICE","INTRA")&lt;/Q&gt;&lt;R&gt;1&lt;/R&gt;&lt;C&gt;1&lt;/C&gt;&lt;D xsi:type="xsd:double"&gt;19662.7&lt;/D&gt;&lt;/FQL&gt;&lt;FQL&gt;&lt;Q&gt;180458^P_PRICE_HIGH(7/07/16,7/07/16-14D,,,,"PRICE","INTRA")&lt;/Q&gt;&lt;R&gt;1&lt;/R&gt;&lt;C&gt;1&lt;/C&gt;&lt;D xsi:type="xsd:double"&gt;21166.02&lt;/D&gt;&lt;/FQL&gt;&lt;FQL&gt;&lt;Q&gt;180458^P_PRICE_LOW(7/07/16,7/07/16-14D,,,,"PRICE","INTRA")&lt;/Q&gt;&lt;R&gt;1&lt;/R&gt;&lt;C&gt;1&lt;/C&gt;&lt;D xsi:type="xsd:double"&gt;19662.7&lt;/D&gt;&lt;/FQL&gt;&lt;FQL&gt;&lt;Q&gt;180458^P_PRICE_HIGH(7/08/16,7/08/16-14D,,,,"PRICE","INTRA")&lt;/Q&gt;&lt;R&gt;1&lt;/R&gt;&lt;C&gt;1&lt;/C&gt;&lt;D xsi:type="xsd:double"&gt;21166.02&lt;/D&gt;&lt;/FQL&gt;&lt;FQL&gt;&lt;Q&gt;180458^P_PRICE_LOW(7/08/16,7/08/16-14D,,,,"PRICE","INTRA")&lt;/Q&gt;&lt;R&gt;1&lt;/R&gt;&lt;C&gt;1&lt;/C&gt;&lt;D xsi:type="xsd:double"&gt;19662.7&lt;/D&gt;&lt;/FQL&gt;&lt;FQL&gt;&lt;Q&gt;180458^P_PRICE_HIGH(7/11/16,7/11/16-14D,,,,"PRICE","INTRA")&lt;/Q&gt;&lt;R&gt;1&lt;/R&gt;&lt;C&gt;1&lt;/C&gt;&lt;D xsi:type="xsd:double"&gt;21166.02&lt;/D&gt;&lt;/FQL&gt;&lt;FQL&gt;&lt;Q&gt;180458^P_PRICE_LOW(7/11/16,7/11/16-14D,,,,"PRICE","INTRA")&lt;/Q&gt;&lt;R&gt;1&lt;/R&gt;&lt;C&gt;1&lt;/C&gt;&lt;D xsi:type="xsd:double"&gt;19662.7&lt;/D&gt;&lt;/FQL&gt;&lt;FQL&gt;&lt;Q&gt;180458^P_PRICE_HIGH(7/12/16,7/12/16-14D,,,,"PRICE","INTRA")&lt;/Q&gt;&lt;R&gt;1&lt;/R&gt;&lt;C&gt;1&lt;/C&gt;&lt;D xsi:type="xsd:double"&gt;21252.64&lt;/D&gt;&lt;/FQL&gt;&lt;FQL&gt;&lt;Q&gt;180458^P_PRICE_LOW(7/12/16,7/12/16-14D,,,,"PRICE","INTRA")&lt;/Q&gt;&lt;R&gt;1&lt;/R&gt;&lt;C&gt;1&lt;/C&gt;&lt;D xsi:type="xsd:double"&gt;19662.7&lt;/D&gt;&lt;/FQL&gt;&lt;FQL&gt;&lt;Q&gt;180458^P_PRICE_HIGH(7/13/16,7/13/16-14D,,,,"PRICE","INTRA")&lt;/Q&gt;&lt;R&gt;1&lt;/R&gt;&lt;C&gt;1&lt;/C&gt;&lt;D xsi:type="xsd:double"&gt;21441.23&lt;/D&gt;&lt;/FQL&gt;&lt;FQL&gt;&lt;Q&gt;180458^P_PRICE_LOW(7/13/16,7/13/16-14D,,,,"PRICE","INTRA")&lt;/Q&gt;&lt;R&gt;1&lt;/R&gt;&lt;C&gt;1&lt;/C&gt;&lt;D xsi:type="xsd:double"&gt;19662.7&lt;/D&gt;&lt;/FQL&gt;&lt;FQL&gt;&lt;Q&gt;180458^P_PRICE_HIGH(7/14/16,7/14/16-14D,,,,"PRICE","INTRA")&lt;/Q&gt;&lt;R&gt;1&lt;/R&gt;&lt;C&gt;1&lt;/C&gt;&lt;D xsi:type="xsd:double"&gt;21581.42&lt;/D&gt;&lt;/FQL&gt;&lt;FQL&gt;&lt;Q&gt;180458^P_PRICE_LOW(7/14/16,7/14/16-14D,,,,"PRICE","INTRA")&lt;/Q&gt;&lt;R&gt;1&lt;/R&gt;&lt;C&gt;1&lt;/C&gt;&lt;D xsi:type="xsd:double"&gt;19662.7&lt;/D&gt;&lt;/FQL&gt;&lt;FQL&gt;&lt;Q&gt;180458^P_PRICE_HIGH(7/15/16,7/15/16-14D,,,,"PRICE","INTRA")&lt;/Q&gt;&lt;R&gt;1&lt;/R&gt;&lt;C&gt;1&lt;/C&gt;&lt;D xsi:type="xsd:double"&gt;21739.21&lt;/D&gt;&lt;/FQL&gt;&lt;FQL&gt;&lt;Q&gt;180458^P_PRICE_LOW(7/15/16,7/15/16-14D,,,,"PRICE","INTRA")&lt;/Q&gt;&lt;R&gt;1&lt;/R&gt;&lt;C&gt;1&lt;/C&gt;&lt;D xsi:type="xsd:double"&gt;19662.7&lt;/D&gt;&lt;/FQL&gt;&lt;FQL&gt;&lt;Q&gt;180458^P_PRICE_HIGH(7/18/16,7/18/16-14D,,,,"PRICE","INTRA")&lt;/Q&gt;&lt;R&gt;1&lt;/R&gt;&lt;C&gt;1&lt;/C&gt;&lt;D xsi:type="xsd:double"&gt;21822&lt;/D&gt;&lt;/FQL&gt;&lt;FQL&gt;&lt;Q&gt;180458^P_PRICE_LOW(7/18/16,7/18/16-14D,,,,"PRICE","INTRA")&lt;/Q&gt;&lt;R&gt;1&lt;/R&gt;&lt;C&gt;1&lt;/C&gt;&lt;D xsi:type="xsd:double"&gt;19898.75&lt;/D&gt;&lt;/FQL&gt;&lt;FQL&gt;&lt;Q&gt;180458^P_PRICE_HIGH(7/19/16,7/19/16-14D,,,,"PRICE","INTRA")&lt;/Q&gt;&lt;R&gt;1&lt;/R&gt;&lt;C&gt;1&lt;/C&gt;&lt;D xsi:type="xsd:double"&gt;21822&lt;/D&gt;&lt;/FQL&gt;&lt;FQL&gt;&lt;Q&gt;180458^P_PRICE_LOW(7/19/16,7/19/16-14D,,,,"PRICE","INTRA")&lt;/Q&gt;&lt;R&gt;1&lt;/R&gt;&lt;C&gt;1&lt;/C&gt;&lt;D xsi:type="xsd:double"&gt;19898.75&lt;/D&gt;&lt;/FQL&gt;&lt;FQL&gt;&lt;Q&gt;180458^P_PRICE_HIGH(7/20/16,7/20/16-14D,,,,"PRICE","INTRA")&lt;/Q&gt;&lt;R&gt;1&lt;/R&gt;&lt;C&gt;1&lt;/C&gt;&lt;D xsi:type="xsd:double"&gt;21895.23&lt;/D&gt;&lt;/FQL&gt;&lt;FQL&gt;&lt;Q&gt;180458^P_PRICE_LOW(7/20/16,7/20/16-14D,,,,"PRICE","INTRA")&lt;/Q&gt;&lt;R&gt;1&lt;/R&gt;&lt;C&gt;1&lt;/C&gt;&lt;D xsi:type="xsd:double"&gt;20217.07&lt;/D&gt;&lt;/FQL&gt;&lt;FQL&gt;&lt;Q&gt;180458^P_PRICE_HIGH(7/21/16,7/21/16-14D,,,,"PRICE","INTRA")&lt;/Q&gt;&lt;R&gt;1&lt;/R&gt;&lt;C&gt;1&lt;/C&gt;&lt;D xsi:type="xsd:double"&gt;22118.22&lt;/D&gt;&lt;/FQL&gt;&lt;FQL&gt;&lt;Q&gt;180458^P_PRICE_LOW(7/21/16,7/21/16-14D,,,,"PRICE","INTRA")&lt;/Q&gt;&lt;R&gt;1&lt;/R&gt;&lt;C&gt;1&lt;/C&gt;&lt;D xsi:type="xsd:double"&gt;20304.39&lt;/D&gt;&lt;/FQL&gt;&lt;FQL&gt;&lt;Q&gt;180458^P_PRICE_HIGH(7/22/16,7/22/16-14D,,,,"PRICE","INTRA")&lt;/Q&gt;&lt;R&gt;1&lt;/R&gt;&lt;C&gt;1&lt;/C&gt;&lt;D xsi:type="xsd:double"&gt;22118.22&lt;/D&gt;&lt;/FQL&gt;&lt;FQL&gt;&lt;Q&gt;180458^P_PRICE_LOW(7/22/16,7/22/16-14D,,,,"PRICE","INTRA")&lt;/Q&gt;&lt;R&gt;1&lt;/R&gt;&lt;C&gt;1&lt;/C&gt;&lt;D xsi:type="xsd:double"&gt;20304.39&lt;/D&gt;&lt;/FQL&gt;&lt;FQL&gt;&lt;Q&gt;180458^P_PRICE_HIGH(7/25/16,7/25/16-14D,,,,"PRICE","INTRA")&lt;/Q&gt;&lt;R&gt;1&lt;/R&gt;&lt;C&gt;1&lt;/C&gt;&lt;D xsi:type="xsd:double"&gt;22118.22&lt;/D&gt;&lt;/FQL&gt;&lt;FQL&gt;&lt;Q&gt;180458^P_PRICE_LOW(7/25/16,7/25/16-14D,,,,"PRICE","INTRA")&lt;/Q&gt;&lt;R&gt;1&lt;/R&gt;&lt;C&gt;1&lt;/C&gt;&lt;D xsi:type="xsd:double"&gt;20304.39&lt;/D&gt;&lt;/FQL&gt;&lt;FQL&gt;&lt;Q&gt;180458^P_PRICE_HIGH(7/26/16,7/26/16-14D,,,,"PRICE","INTRA")&lt;/Q&gt;&lt;R&gt;1&lt;/R&gt;&lt;C&gt;1&lt;/C&gt;&lt;D xsi:type="xsd:double"&gt;22300.51&lt;/D&gt;&lt;/FQL&gt;&lt;FQL&gt;&lt;Q&gt;180458^P_PRICE_LOW(7/26/16,7/26/16-14D,,,,"PRICE","INTRA")&lt;/Q&gt;&lt;R&gt;1&lt;/R&gt;&lt;C&gt;1&lt;/C&gt;&lt;D xsi:type="xsd:double"&gt;20304.39&lt;/D&gt;&lt;/FQL&gt;&lt;FQL&gt;&lt;Q&gt;180458^P_PRICE_HIGH(7/27/16,7/27/16-14D,,,,"PRICE","INTRA")&lt;/Q&gt;&lt;R&gt;1&lt;/R&gt;&lt;C&gt;1&lt;/C&gt;&lt;D xsi:type="xsd:double"&gt;22300.51&lt;/D&gt;&lt;/FQL&gt;&lt;FQL&gt;&lt;Q&gt;180458^P_PRICE_LOW(7/27/16,7/27/16-14D,,,,"PRICE","INTRA")&lt;/Q&gt;&lt;R&gt;1&lt;/R&gt;&lt;C&gt;1&lt;/C&gt;&lt;D xsi:type="xsd:double"&gt;20468.53&lt;/D&gt;&lt;/FQL&gt;&lt;FQL&gt;&lt;Q&gt;180458^P_PRICE_HIGH(7/28/16,7/28/16-14D,,,,"PRICE","INTRA")&lt;/Q&gt;&lt;R&gt;1&lt;/R&gt;&lt;C&gt;1&lt;/C&gt;&lt;D xsi:type="xsd:double"&gt;22300.51&lt;/D&gt;&lt;/FQL&gt;&lt;FQL&gt;&lt;Q&gt;180458^P_PRICE_LOW(7/28/16,7/28/16-14D,,,,"PRICE","INTRA")&lt;/Q&gt;&lt;R&gt;1&lt;/R&gt;&lt;C&gt;1&lt;/C&gt;&lt;D xsi:type="xsd:double"&gt;20468.53&lt;/D&gt;&lt;/FQL&gt;&lt;FQL&gt;&lt;Q&gt;180458^P_PRICE_HIGH(7/29/16,7/29/16-14D,,,,"PRICE","INTRA")&lt;/Q&gt;&lt;R&gt;1&lt;/R&gt;&lt;C&gt;1&lt;/C&gt;&lt;D xsi:type="xsd:double"&gt;22300.51&lt;/D&gt;&lt;/FQL&gt;&lt;FQL&gt;&lt;Q&gt;180458^P_PRICE_LOW(7/29/16,7/29/16-14D,,,,"PRICE","INTRA")&lt;/Q&gt;&lt;R&gt;1&lt;/R&gt;&lt;C&gt;1&lt;/C&gt;&lt;D xsi:type="xsd:double"&gt;20840&lt;/D&gt;&lt;/FQL&gt;&lt;FQL&gt;&lt;Q&gt;180458^P_PRICE_HIGH(8/01/16,8/01/16-14D,,,,"PRICE","INTRA")&lt;/Q&gt;&lt;R&gt;1&lt;/R&gt;&lt;C&gt;1&lt;/C&gt;&lt;D xsi:type="xsd:double"&gt;22300.51&lt;/D&gt;&lt;/FQL&gt;&lt;FQL&gt;&lt;Q&gt;180458^P_PRICE_LOW(8/01/16,8/01/16-14D,,,,"PRICE","INTRA")&lt;/Q&gt;&lt;R&gt;1&lt;/R&gt;&lt;C&gt;1&lt;/C&gt;&lt;D xsi:type="xsd:double"&gt;20957.26&lt;/D&gt;&lt;/FQL&gt;&lt;FQL&gt;&lt;Q&gt;180458^P_PRICE_HIGH(8/03/16,8/03/16-14D,,,,"PRICE","INTRA")&lt;/Q&gt;&lt;R&gt;1&lt;/R&gt;&lt;C&gt;1&lt;/C&gt;&lt;D xsi:type="xsd:double"&gt;22300.51&lt;/D&gt;&lt;/FQL&gt;&lt;FQL&gt;&lt;Q&gt;180458^P_PRICE_LOW(8/03/16,8/03/16-14D,,,,"PRICE","INTRA")&lt;/Q&gt;&lt;R&gt;1&lt;/R&gt;&lt;C&gt;1&lt;/C&gt;&lt;D xsi:type="xsd:double"&gt;21242.93&lt;/D&gt;&lt;/FQL&gt;&lt;FQL&gt;&lt;Q&gt;180458^P_PRICE_HIGH(8/04/16,8/04/16-14D,,,,"PRICE","INTRA")&lt;/Q&gt;&lt;R&gt;1&lt;/R&gt;&lt;C&gt;1&lt;/C&gt;&lt;D xsi:type="xsd:double"&gt;22300.51&lt;/D&gt;&lt;/FQL&gt;&lt;FQL&gt;&lt;Q&gt;180458^P_PRICE_LOW(8/04/16,8/04/16-14D,,,,"PRICE","INTRA")&lt;/Q&gt;&lt;R&gt;1&lt;/R&gt;&lt;C&gt;1&lt;/C&gt;&lt;D xsi:type="xsd:double"&gt;21242.93&lt;/D&gt;&lt;/FQL&gt;&lt;FQL&gt;&lt;Q&gt;180458^P_PRICE_HIGH(8/05/16,8/05/16-14D,,,,"PRICE","INTRA")&lt;/Q&gt;&lt;R&gt;1&lt;/R&gt;&lt;C&gt;1&lt;/C&gt;&lt;D xsi:type="xsd:double"&gt;22300.51&lt;/D&gt;&lt;/FQL&gt;&lt;FQL&gt;&lt;Q&gt;180458^P_PRICE_LOW(8/05/16,8/05/16-14D,,,,"PRICE","INTRA")&lt;/Q&gt;&lt;R&gt;1&lt;/R&gt;&lt;C&gt;1&lt;/C&gt;&lt;D xsi:type="xsd:double"&gt;21515.35&lt;/D&gt;&lt;/FQL&gt;&lt;FQL&gt;&lt;Q&gt;180458^P_PRICE_HIGH(8/08/16,8/08/16-14D,,,,"PRICE","INTRA")&lt;/Q&gt;&lt;R&gt;1&lt;/R&gt;&lt;C&gt;1&lt;/C&gt;&lt;D xsi:type="xsd:double"&gt;22503.28&lt;/D&gt;&lt;/FQL&gt;&lt;FQL&gt;&lt;Q&gt;180458^P_PRICE_LOW(8/08/16,8/08/16-14D,,,,"PRICE","INTRA")&lt;/Q&gt;&lt;R&gt;1&lt;/R&gt;&lt;C&gt;1&lt;/C&gt;&lt;D xsi:type="xsd:double"&gt;21612.6&lt;/D&gt;&lt;/FQL&gt;&lt;FQL&gt;&lt;Q&gt;180458^P_PRICE_HIGH(8/09/16,8/09/16-14D,,,,"PRICE","INTRA")&lt;/Q&gt;&lt;R&gt;1&lt;/R&gt;&lt;C&gt;1&lt;/C&gt;&lt;D xsi:type="xsd:double"&gt;22503.28&lt;/D&gt;&lt;/FQL&gt;&lt;FQL&gt;&lt;Q&gt;180458^P_PRICE_LOW(8/09/16,8/09/16-14D,,,,"PRICE","INTRA")&lt;/Q&gt;&lt;R&gt;1&lt;/R&gt;&lt;C&gt;1&lt;/C&gt;&lt;D xsi:type="xsd:double"&gt;21612.6&lt;/D&gt;&lt;/FQL&gt;&lt;FQL&gt;&lt;Q&gt;180458^P_PRICE_HIGH(8/10/16,8/10/16-14D,,,,"PRICE","INTRA")&lt;/Q&gt;&lt;R&gt;1&lt;/R&gt;&lt;C&gt;1&lt;/C&gt;&lt;D xsi:type="xsd:double"&gt;22618.04&lt;/D&gt;&lt;/FQL&gt;&lt;FQL&gt;&lt;Q&gt;180458^P_PRICE_LOW(8/10/16,8/10/16-14D,,,,"PRICE","INTRA")&lt;/Q&gt;&lt;R&gt;1&lt;/R&gt;&lt;C&gt;1&lt;/C&gt;&lt;D xsi:type="xsd:double"&gt;21632.51&lt;/D&gt;&lt;/FQL&gt;&lt;FQL&gt;&lt;Q&gt;180458^P_PRICE_HIGH(8/11/16,8/11/16-14D,,,,"PRICE","INTRA")&lt;/Q&gt;&lt;R&gt;1&lt;/R&gt;&lt;C&gt;1&lt;/C&gt;&lt;D xsi:type="xsd:double"&gt;22689.94&lt;/D&gt;&lt;/FQL&gt;&lt;FQL&gt;&lt;Q&gt;180458^P_PRICE_LOW(8/11/16,8/11/16-14D,,,,"PRICE","INTRA")&lt;/Q&gt;&lt;R&gt;1&lt;/R&gt;&lt;C&gt;1&lt;/C&gt;&lt;D xsi:type="xsd:double"&gt;21725.38&lt;/D&gt;&lt;/FQL&gt;&lt;FQL&gt;&lt;Q&gt;180458^P_PRICE_HIGH(8/12/16,8/12/16-14D,,,,"PRICE","INTRA")&lt;/Q&gt;&lt;R&gt;1&lt;/R&gt;&lt;C&gt;1&lt;/C&gt;&lt;D xsi:type="xsd:double"&gt;22816.75&lt;/D&gt;&lt;/FQL&gt;&lt;FQL&gt;&lt;Q&gt;180458^P_PRICE_LOW(8/12/16,8/12/16-14D,,,,"PRICE","INTRA")&lt;/Q&gt;&lt;R&gt;1&lt;/R&gt;&lt;C&gt;1&lt;/C&gt;&lt;D xsi:type="xsd:double"&gt;21725.38&lt;/D&gt;&lt;/FQL&gt;&lt;FQL&gt;&lt;Q&gt;180458^P_PRICE_HIGH(8/15/</t>
        </r>
      </text>
    </comment>
    <comment ref="A101" authorId="0" shapeId="0">
      <text>
        <r>
          <rPr>
            <b/>
            <sz val="9"/>
            <color indexed="81"/>
            <rFont val="Tahoma"/>
            <charset val="1"/>
          </rPr>
          <t>16,8/15/16-14D,,,,"PRICE","INTRA")&lt;/Q&gt;&lt;R&gt;1&lt;/R&gt;&lt;C&gt;1&lt;/C&gt;&lt;D xsi:type="xsd:double"&gt;22975.74&lt;/D&gt;&lt;/FQL&gt;&lt;FQL&gt;&lt;Q&gt;180458^P_PRICE_LOW(8/15/16,8/15/16-14D,,,,"PRICE","INTRA")&lt;/Q&gt;&lt;R&gt;1&lt;/R&gt;&lt;C&gt;1&lt;/C&gt;&lt;D xsi:type="xsd:double"&gt;21725.38&lt;/D&gt;&lt;/FQL&gt;&lt;FQL&gt;&lt;Q&gt;180458^P_PRICE_HIGH(8/16/16,8/16/16-14D,,,,"PRICE","INTRA")&lt;/Q&gt;&lt;R&gt;1&lt;/R&gt;&lt;C&gt;1&lt;/C&gt;&lt;D xsi:type="xsd:double"&gt;23084.52&lt;/D&gt;&lt;/FQL&gt;&lt;FQL&gt;&lt;Q&gt;180458^P_PRICE_LOW(8/16/16,8/16/16-14D,,,,"PRICE","INTRA")&lt;/Q&gt;&lt;R&gt;1&lt;/R&gt;&lt;C&gt;1&lt;/C&gt;&lt;D xsi:type="xsd:double"&gt;21725.38&lt;/D&gt;&lt;/FQL&gt;&lt;FQL&gt;&lt;Q&gt;180458^P_PRICE_HIGH(8/17/16,8/17/16-14D,,,,"PRICE","INTRA")&lt;/Q&gt;&lt;R&gt;1&lt;/R&gt;&lt;C&gt;1&lt;/C&gt;&lt;D xsi:type="xsd:double"&gt;23084.52&lt;/D&gt;&lt;/FQL&gt;&lt;FQL&gt;&lt;Q&gt;180458^P_PRICE_LOW(8/17/16,8/17/16-14D,,,,"PRICE","INTRA")&lt;/Q&gt;&lt;R&gt;1&lt;/R&gt;&lt;C&gt;1&lt;/C&gt;&lt;D xsi:type="xsd:double"&gt;21725.38&lt;/D&gt;&lt;/FQL&gt;&lt;FQL&gt;&lt;Q&gt;180458^P_PRICE_HIGH(8/18/16,8/18/16-14D,,,,"PRICE","INTRA")&lt;/Q&gt;&lt;R&gt;1&lt;/R&gt;&lt;C&gt;1&lt;/C&gt;&lt;D xsi:type="xsd:double"&gt;23193.9&lt;/D&gt;&lt;/FQL&gt;&lt;FQL&gt;&lt;Q&gt;180458^P_PRICE_LOW(8/18/16,8/18/16-14D,,,,"PRICE","INTRA")&lt;/Q&gt;&lt;R&gt;1&lt;/R&gt;&lt;C&gt;1&lt;/C&gt;&lt;D xsi:type="xsd:double"&gt;21725.38&lt;/D&gt;&lt;/FQL&gt;&lt;FQL&gt;&lt;Q&gt;180458^P_PRICE_HIGH(8/19/16,8/19/16-14D,,,,"PRICE","INTRA")&lt;/Q&gt;&lt;R&gt;1&lt;/R&gt;&lt;C&gt;1&lt;/C&gt;&lt;D xsi:type="xsd:double"&gt;23193.9&lt;/D&gt;&lt;/FQL&gt;&lt;FQL&gt;&lt;Q&gt;180458^P_PRICE_LOW(8/19/16,8/19/16-14D,,,,"PRICE","INTRA")&lt;/Q&gt;&lt;R&gt;1&lt;/R&gt;&lt;C&gt;1&lt;/C&gt;&lt;D xsi:type="xsd:double"&gt;21725.38&lt;/D&gt;&lt;/FQL&gt;&lt;FQL&gt;&lt;Q&gt;180458^P_PRICE_HIGH(8/22/16,8/22/16-14D,,,,"PRICE","INTRA")&lt;/Q&gt;&lt;R&gt;1&lt;/R&gt;&lt;C&gt;1&lt;/C&gt;&lt;D xsi:type="xsd:double"&gt;23193.9&lt;/D&gt;&lt;/FQL&gt;&lt;FQL&gt;&lt;Q&gt;180458^P_PRICE_LOW(8/22/16,8/22/16-14D,,,,"PRICE","INTRA")&lt;/Q&gt;&lt;R&gt;1&lt;/R&gt;&lt;C&gt;1&lt;/C&gt;&lt;D xsi:type="xsd:double"&gt;21725.38&lt;/D&gt;&lt;/FQL&gt;&lt;FQL&gt;&lt;Q&gt;180458^P_PRICE_HIGH(8/23/16,8/23/16-14D,,,,"PRICE","INTRA")&lt;/Q&gt;&lt;R&gt;1&lt;/R&gt;&lt;C&gt;1&lt;/C&gt;&lt;D xsi:type="xsd:double"&gt;23193.9&lt;/D&gt;&lt;/FQL&gt;&lt;FQL&gt;&lt;Q&gt;180458^P_PRICE_LOW(8/23/16,8/23/16-14D,,,,"PRICE","INTRA")&lt;/Q&gt;&lt;R&gt;1&lt;/R&gt;&lt;C&gt;1&lt;/C&gt;&lt;D xsi:type="xsd:double"&gt;21725.38&lt;/D&gt;&lt;/FQL&gt;&lt;FQL&gt;&lt;Q&gt;180458^P_PRICE_HIGH(8/24/16,8/24/16-14D,,,,"PRICE","INTRA")&lt;/Q&gt;&lt;R&gt;1&lt;/R&gt;&lt;C&gt;1&lt;/C&gt;&lt;D xsi:type="xsd:double"&gt;23193.9&lt;/D&gt;&lt;/FQL&gt;&lt;FQL&gt;&lt;Q&gt;180458^P_PRICE_LOW(8/24/16,8/24/16-14D,,,,"PRICE","INTRA")&lt;/Q&gt;&lt;R&gt;1&lt;/R&gt;&lt;C&gt;1&lt;/C&gt;&lt;D xsi:type="xsd:double"&gt;21788.31&lt;/D&gt;&lt;/FQL&gt;&lt;FQL&gt;&lt;Q&gt;180458^P_PRICE_HIGH(8/25/16,8/25/16-14D,,,,"PRICE","INTRA")&lt;/Q&gt;&lt;R&gt;1&lt;/R&gt;&lt;C&gt;1&lt;/C&gt;&lt;D xsi:type="xsd:double"&gt;23193.9&lt;/D&gt;&lt;/FQL&gt;&lt;FQL&gt;&lt;Q&gt;180458^P_PRICE_LOW(8/25/16,8/25/16-14D,,,,"PRICE","INTRA")&lt;/Q&gt;&lt;R&gt;1&lt;/R&gt;&lt;C&gt;1&lt;/C&gt;&lt;D xsi:type="xsd:double"&gt;21961.05&lt;/D&gt;&lt;/FQL&gt;&lt;FQL&gt;&lt;Q&gt;180458^P_PRICE_HIGH(8/26/16,8/26/16-14D,,,,"PRICE","INTRA")&lt;/Q&gt;&lt;R&gt;1&lt;/R&gt;&lt;C&gt;1&lt;/C&gt;&lt;D xsi:type="xsd:double"&gt;23193.9&lt;/D&gt;&lt;/FQL&gt;&lt;FQL&gt;&lt;Q&gt;180458^P_PRICE_LOW(8/26/16,8/26/16-14D,,,,"PRICE","INTRA")&lt;/Q&gt;&lt;R&gt;1&lt;/R&gt;&lt;C&gt;1&lt;/C&gt;&lt;D xsi:type="xsd:double"&gt;22260.07&lt;/D&gt;&lt;/FQL&gt;&lt;FQL&gt;&lt;Q&gt;180458^P_PRICE_HIGH(8/29/16,8/29/16-14D,,,,"PRICE","INTRA")&lt;/Q&gt;&lt;R&gt;1&lt;/R&gt;&lt;C&gt;1&lt;/C&gt;&lt;D xsi:type="xsd:double"&gt;23193.9&lt;/D&gt;&lt;/FQL&gt;&lt;FQL&gt;&lt;Q&gt;180458^P_PRICE_LOW(8/29/16,8/29/16-14D,,,,"PRICE","INTRA")&lt;/Q&gt;&lt;R&gt;1&lt;/R&gt;&lt;C&gt;1&lt;/C&gt;&lt;D xsi:type="xsd:double"&gt;22359.92&lt;/D&gt;&lt;/FQL&gt;&lt;FQL&gt;&lt;Q&gt;180458^P_PRICE_HIGH(8/30/16,8/30/16-14D,,,,"PRICE","INTRA")&lt;/Q&gt;&lt;R&gt;1&lt;/R&gt;&lt;C&gt;1&lt;/C&gt;&lt;D xsi:type="xsd:double"&gt;23193.9&lt;/D&gt;&lt;/FQL&gt;&lt;FQL&gt;&lt;Q&gt;180458^P_PRICE_LOW(8/30/16,8/30/16-14D,,,,"PRICE","INTRA")&lt;/Q&gt;&lt;R&gt;1&lt;/R&gt;&lt;C&gt;1&lt;/C&gt;&lt;D xsi:type="xsd:double"&gt;22359.92&lt;/D&gt;&lt;/FQL&gt;&lt;FQL&gt;&lt;Q&gt;180458^P_PRICE_HIGH(8/31/16,8/31/16-14D,,,,"PRICE","INTRA")&lt;/Q&gt;&lt;R&gt;1&lt;/R&gt;&lt;C&gt;1&lt;/C&gt;&lt;D xsi:type="xsd:double"&gt;23193.9&lt;/D&gt;&lt;/FQL&gt;&lt;FQL&gt;&lt;Q&gt;180458^P_PRICE_LOW(8/31/16,8/31/16-14D,,,,"PRICE","INTRA")&lt;/Q&gt;&lt;R&gt;1&lt;/R&gt;&lt;C&gt;1&lt;/C&gt;&lt;D xsi:type="xsd:double"&gt;22359.92&lt;/D&gt;&lt;/FQL&gt;&lt;FQL&gt;&lt;Q&gt;180458^P_PRICE_HIGH(9/01/16,9/01/16-14D,,,,"PRICE","INTRA")&lt;/Q&gt;&lt;R&gt;1&lt;/R&gt;&lt;C&gt;1&lt;/C&gt;&lt;D xsi:type="xsd:double"&gt;23193.9&lt;/D&gt;&lt;/FQL&gt;&lt;FQL&gt;&lt;Q&gt;180458^P_PRICE_LOW(9/01/16,9/01/16-14D,,,,"PRICE","INTRA")&lt;/Q&gt;&lt;R&gt;1&lt;/R&gt;&lt;C&gt;1&lt;/C&gt;&lt;D xsi:type="xsd:double"&gt;22702.61&lt;/D&gt;&lt;/FQL&gt;&lt;FQL&gt;&lt;Q&gt;180458^P_PRICE_HIGH(9/02/16,9/02/16-14D,,,,"PRICE","INTRA")&lt;/Q&gt;&lt;R&gt;1&lt;/R&gt;&lt;C&gt;1&lt;/C&gt;&lt;D xsi:type="xsd:double"&gt;23306.48&lt;/D&gt;&lt;/FQL&gt;&lt;FQL&gt;&lt;Q&gt;180458^P_PRICE_LOW(9/02/16,9/02/16-14D,,,,"PRICE","INTRA")&lt;/Q&gt;&lt;R&gt;1&lt;/R&gt;&lt;C&gt;1&lt;/C&gt;&lt;D xsi:type="xsd:double"&gt;22702.61&lt;/D&gt;&lt;/FQL&gt;&lt;FQL&gt;&lt;Q&gt;180458^P_PRICE_HIGH(9/05/16,9/05/16-14D,,,,"PRICE","INTRA")&lt;/Q&gt;&lt;R&gt;1&lt;/R&gt;&lt;C&gt;1&lt;/C&gt;&lt;D xsi:type="xsd:double"&gt;23688.41&lt;/D&gt;&lt;/FQL&gt;&lt;FQL&gt;&lt;Q&gt;180458^P_PRICE_LOW(9/05/16,9/05/16-14D,,,,"PRICE","INTRA")&lt;/Q&gt;&lt;R&gt;1&lt;/R&gt;&lt;C&gt;1&lt;/C&gt;&lt;D xsi:type="xsd:double"&gt;22702.61&lt;/D&gt;&lt;/FQL&gt;&lt;FQL&gt;&lt;Q&gt;180458^P_PRICE_HIGH(9/06/16,9/06/16-14D,,,,"PRICE","INTRA")&lt;/Q&gt;&lt;R&gt;1&lt;/R&gt;&lt;C&gt;1&lt;/C&gt;&lt;D xsi:type="xsd:double"&gt;23787.68&lt;/D&gt;&lt;/FQL&gt;&lt;FQL&gt;&lt;Q&gt;180458^P_PRICE_LOW(9/06/16,9/06/16-14D,,,,"PRICE","INTRA")&lt;/Q&gt;&lt;R&gt;1&lt;/R&gt;&lt;C&gt;1&lt;/C&gt;&lt;D xsi:type="xsd:double"&gt;22702.61&lt;/D&gt;&lt;/FQL&gt;&lt;FQL&gt;&lt;Q&gt;180458^P_PRICE_HIGH(9/07/16,9/07/16-14D,,,,"PRICE","INTRA")&lt;/Q&gt;&lt;R&gt;1&lt;/R&gt;&lt;C&gt;1&lt;/C&gt;&lt;D xsi:type="xsd:double"&gt;23830.75&lt;/D&gt;&lt;/FQL&gt;&lt;FQL&gt;&lt;Q&gt;180458^P_PRICE_LOW(9/07/16,9/07/16-14D,,,,"PRICE","INTRA")&lt;/Q&gt;&lt;R&gt;1&lt;/R&gt;&lt;C&gt;1&lt;/C&gt;&lt;D xsi:type="xsd:double"&gt;22702.61&lt;/D&gt;&lt;/FQL&gt;&lt;FQL&gt;&lt;Q&gt;180458^P_PRICE_HIGH(9/08/16,9/08/16-14D,,,,"PRICE","INTRA")&lt;/Q&gt;&lt;R&gt;1&lt;/R&gt;&lt;C&gt;1&lt;/C&gt;&lt;D xsi:type="xsd:double"&gt;23928.93&lt;/D&gt;&lt;/FQL&gt;&lt;FQL&gt;&lt;Q&gt;180458^P_PRICE_LOW(9/08/16,9/08/16-14D,,,,"PRICE","INTRA")&lt;/Q&gt;&lt;R&gt;1&lt;/R&gt;&lt;C&gt;1&lt;/C&gt;&lt;D xsi:type="xsd:double"&gt;22702.61&lt;/D&gt;&lt;/FQL&gt;&lt;FQL&gt;&lt;Q&gt;180458^P_PRICE_HIGH(9/09/16,9/09/16-14D,,,,"PRICE","INTRA")&lt;/Q&gt;&lt;R&gt;1&lt;/R&gt;&lt;C&gt;1&lt;/C&gt;&lt;D xsi:type="xsd:double"&gt;24364&lt;/D&gt;&lt;/FQL&gt;&lt;FQL&gt;&lt;Q&gt;180458^P_PRICE_LOW(9/09/16,9/09/16-14D,,,,"PRICE","INTRA")&lt;/Q&gt;&lt;R&gt;1&lt;/R&gt;&lt;C&gt;1&lt;/C&gt;&lt;D xsi:type="xsd:double"&gt;22702.61&lt;/D&gt;&lt;/FQL&gt;&lt;FQL&gt;&lt;Q&gt;180458^P_PRICE_HIGH(9/12/16,9/12/16-14D,,,,"PRICE","INTRA")&lt;/Q&gt;&lt;R&gt;1&lt;/R&gt;&lt;C&gt;1&lt;/C&gt;&lt;D xsi:type="xsd:double"&gt;24364&lt;/D&gt;&lt;/FQL&gt;&lt;FQL&gt;&lt;Q&gt;180458^P_PRICE_LOW(9/12/16,9/12/16-14D,,,,"PRICE","INTRA")&lt;/Q&gt;&lt;R&gt;1&lt;/R&gt;&lt;C&gt;1&lt;/C&gt;&lt;D xsi:type="xsd:double"&gt;22702.61&lt;/D&gt;&lt;/FQL&gt;&lt;FQL&gt;&lt;Q&gt;180458^P_PRICE_HIGH(9/13/16,9/13/16-14D,,,,"PRICE","INTRA")&lt;/Q&gt;&lt;R&gt;1&lt;/R&gt;&lt;C&gt;1&lt;/C&gt;&lt;D xsi:type="xsd:double"&gt;24364&lt;/D&gt;&lt;/FQL&gt;&lt;FQL&gt;&lt;Q&gt;180458^P_PRICE_LOW(9/13/16,9/13/16-14D,,,,"PRICE","INTRA")&lt;/Q&gt;&lt;R&gt;1&lt;/R&gt;&lt;C&gt;1&lt;/C&gt;&lt;D xsi:type="xsd:double"&gt;22702.61&lt;/D&gt;&lt;/FQL&gt;&lt;FQL&gt;&lt;Q&gt;180458^P_PRICE_HIGH(9/14/16,9/14/16-14D,,,,"PRICE","INTRA")&lt;/Q&gt;&lt;R&gt;1&lt;/R&gt;&lt;C&gt;1&lt;/C&gt;&lt;D xsi:type="xsd:double"&gt;24364&lt;/D&gt;&lt;/FQL&gt;&lt;FQL&gt;&lt;Q&gt;180458^P_PRICE_LOW(9/14/16,9/14/16-14D,,,,"PRICE","INTRA")&lt;/Q&gt;&lt;R&gt;1&lt;/R&gt;&lt;C&gt;1&lt;/C&gt;&lt;D xsi:type="xsd:double"&gt;22735.03&lt;/D&gt;&lt;/FQL&gt;&lt;FQL&gt;&lt;Q&gt;180458^P_PRICE_HIGH(9/15/16,9/15/16-14D,,,,"PRICE","INTRA")&lt;/Q&gt;&lt;R&gt;1&lt;/R&gt;&lt;C&gt;1&lt;/C&gt;&lt;D xsi:type="xsd:double"&gt;24364&lt;/D&gt;&lt;/FQL&gt;&lt;FQL&gt;&lt;Q&gt;180458^P_PRICE_LOW(9/15/16,9/15/16-14D,,,,"PRICE","INTRA")&lt;/Q&gt;&lt;R&gt;1&lt;/R&gt;&lt;C&gt;1&lt;/C&gt;&lt;D xsi:type="xsd:double"&gt;22762.73&lt;/D&gt;&lt;/FQL&gt;&lt;FQL&gt;&lt;Q&gt;180458^P_PRICE_HIGH(9/19/16,9/19/16-14D,,,,"PRICE","INTRA")&lt;/Q&gt;&lt;R&gt;1&lt;/R&gt;&lt;C&gt;1&lt;/C&gt;&lt;D xsi:type="xsd:double"&gt;24364&lt;/D&gt;&lt;/FQL&gt;&lt;FQL&gt;&lt;Q&gt;180458^P_PRICE_LOW(9/19/16,9/19/16-14D,,,,"PRICE","INTRA")&lt;/Q&gt;&lt;R&gt;1&lt;/R&gt;&lt;C&gt;1&lt;/C&gt;&lt;D xsi:type="xsd:double"&gt;22762.73&lt;/D&gt;&lt;/FQL&gt;&lt;FQL&gt;&lt;Q&gt;180458^P_PRICE_HIGH(9/20/16,9/20/16-14D,,,,"PRICE","INTRA")&lt;/Q&gt;&lt;R&gt;1&lt;/R&gt;&lt;C&gt;1&lt;/C&gt;&lt;D xsi:type="xsd:double"&gt;24364&lt;/D&gt;&lt;/FQL&gt;&lt;FQL&gt;&lt;Q&gt;180458^P_PRICE_LOW(9/20/16,9/20/16-14D,,,,"PRICE","INTRA")&lt;/Q&gt;&lt;R&gt;1&lt;/R&gt;&lt;C&gt;1&lt;/C&gt;&lt;D xsi:type="xsd:double"&gt;22843.42&lt;/D&gt;&lt;/FQL&gt;&lt;FQL&gt;&lt;Q&gt;180458^P_PRICE_HIGH(9/21/16,9/21/16-14D,,,,"PRICE","INTRA")&lt;/Q&gt;&lt;R&gt;1&lt;/R&gt;&lt;C&gt;1&lt;/C&gt;&lt;D xsi:type="xsd:double"&gt;24364&lt;/D&gt;&lt;/FQL&gt;&lt;FQL&gt;&lt;Q&gt;180458^P_PRICE_LOW(9/21/16,9/21/16-14D,,,,"PRICE","INTRA")&lt;/Q&gt;&lt;R&gt;1&lt;/R&gt;&lt;C&gt;1&lt;/C&gt;&lt;D xsi:type="xsd:double"&gt;22843.42&lt;/D&gt;&lt;/FQL&gt;&lt;FQL&gt;&lt;Q&gt;180458^P_PRICE_HIGH(9/22/16,9/22/16-14D,,,,"PRICE","INTRA")&lt;/Q&gt;&lt;R&gt;1&lt;/R&gt;&lt;C&gt;1&lt;/C&gt;&lt;D xsi:type="xsd:double"&gt;24364&lt;/D&gt;&lt;/FQL&gt;&lt;FQL&gt;&lt;Q&gt;180458^P_PRICE_LOW(9/22/16,9/22/16-14D,,,,"PRICE","INTRA")&lt;/Q&gt;&lt;R&gt;1&lt;/R&gt;&lt;C&gt;1&lt;/C&gt;&lt;D xsi:type="xsd:double"&gt;22843.42&lt;/D&gt;&lt;/FQL&gt;&lt;FQL&gt;&lt;Q&gt;180458^P_PRICE_HIGH(9/23/16,9/23/16-14D,,,,"PRICE","INTRA")&lt;/Q&gt;&lt;R&gt;1&lt;/R&gt;&lt;C&gt;1&lt;/C&gt;&lt;D xsi:type="xsd:double"&gt;24364&lt;/D&gt;&lt;/FQL&gt;&lt;FQL&gt;&lt;Q&gt;180458^P_PRICE_LOW(9/23/16,9/23/16-14D,,,,"PRICE","INTRA")&lt;/Q&gt;&lt;R&gt;1&lt;/R&gt;&lt;C&gt;1&lt;/C&gt;&lt;D xsi:type="xsd:double"&gt;23152.79&lt;/D&gt;&lt;/FQL&gt;&lt;FQL&gt;&lt;Q&gt;180458^P_PRICE_HIGH(9/26/16,9/26/16-14D,,,,"PRICE","INTRA")&lt;/Q&gt;&lt;R&gt;1&lt;/R&gt;&lt;C&gt;1&lt;/C&gt;&lt;D xsi:type="xsd:double"&gt;24364&lt;/D&gt;&lt;/FQL&gt;&lt;FQL&gt;&lt;Q&gt;180458^P_PRICE_LOW(9/26/16,9/26/16-14D,,,,"PRICE","INTRA")&lt;/Q&gt;&lt;R&gt;1&lt;/R&gt;&lt;C&gt;1&lt;/C&gt;&lt;D xsi:type="xsd:double"&gt;23155.73&lt;/D&gt;&lt;/FQL&gt;&lt;FQL&gt;&lt;Q&gt;180458^P_PRICE_HIGH(9/27/16,9/27/16-14D,,,,"PRICE","INTRA")&lt;/Q&gt;&lt;R&gt;1&lt;/R&gt;&lt;C&gt;1&lt;/C&gt;&lt;D xsi:type="xsd:double"&gt;24364&lt;/D&gt;&lt;/FQL&gt;&lt;FQL&gt;&lt;Q&gt;180458^P_PRICE_LOW(9/27/16,9/27/16-14D,,,,"PRICE","INTRA")&lt;/Q&gt;&lt;R&gt;1&lt;/R&gt;&lt;C&gt;1&lt;/C&gt;&lt;D xsi:type="xsd:double"&gt;23155.73&lt;/D&gt;&lt;/FQL&gt;&lt;FQL&gt;&lt;Q&gt;180458^P_PRICE_HIGH(9/28/16,9/28/16-14D,,,,"PRICE","INTRA")&lt;/Q&gt;&lt;R&gt;1&lt;/R&gt;&lt;C&gt;1&lt;/C&gt;&lt;D xsi:type="xsd:double"&gt;24364&lt;/D&gt;&lt;/FQL&gt;&lt;FQL&gt;&lt;Q&gt;180458^P_PRICE_LOW(9/28/16,9/28/16-14D,,,,"PRICE","INTRA")&lt;/Q&gt;&lt;R&gt;1&lt;/R&gt;&lt;C&gt;1&lt;/C&gt;&lt;D xsi:type="xsd:double"&gt;23155.73&lt;/D&gt;&lt;/FQL&gt;&lt;FQL&gt;&lt;Q&gt;180458^P_PRICE_HIGH(9/29/16,9/29/16-14D,,,,"PRICE","INTRA")&lt;/Q&gt;&lt;R&gt;1&lt;/R&gt;&lt;C&gt;1&lt;/C&gt;&lt;D xsi:type="xsd:double"&gt;24364&lt;/D&gt;&lt;/FQL&gt;&lt;FQL&gt;&lt;Q&gt;180458^P_PRICE_LOW(9/29/16,9/29/16-14D,,,,"PRICE","INTRA")&lt;/Q&gt;&lt;R&gt;1&lt;/R&gt;&lt;C&gt;1&lt;/C&gt;&lt;D xsi:type="xsd:double"&gt;23155.73&lt;/D&gt;&lt;/FQL&gt;&lt;FQL&gt;&lt;Q&gt;180458^P_PRICE_HIGH(9/30/16,9/30/16-14D,,,,"PRICE","INTRA")&lt;/Q&gt;&lt;R&gt;1&lt;/R&gt;&lt;C&gt;1&lt;/C&gt;&lt;D xsi:type="xsd:double"&gt;24364&lt;/D&gt;&lt;/FQL&gt;&lt;FQL&gt;&lt;Q&gt;180458^P_PRICE_LOW(9/30/16,9/30/16-14D,,,,"PRICE","INTRA")&lt;/Q&gt;&lt;R&gt;1&lt;/R&gt;&lt;C&gt;1&lt;/C&gt;&lt;D xsi:type="xsd:double"&gt;23155.73&lt;/D&gt;&lt;/FQL&gt;&lt;FQL&gt;&lt;Q&gt;180458^P_PRICE_HIGH(10/03/16,10/03/16-14D,,,,"PRICE","INTRA")&lt;/Q&gt;&lt;R&gt;1&lt;/R&gt;&lt;C&gt;1&lt;/C&gt;&lt;D xsi:type="xsd:double"&gt;24058.65&lt;/D&gt;&lt;/FQL&gt;&lt;FQL&gt;&lt;Q&gt;180458^P_PRICE_LOW(10/03/16,10/03/16-14D,,,,"PRICE","INTRA")&lt;/Q&gt;&lt;R&gt;1&lt;/R&gt;&lt;C&gt;1&lt;/C&gt;&lt;D xsi:type="xsd:double"&gt;23155.73&lt;/D&gt;&lt;/FQL&gt;&lt;FQL&gt;&lt;Q&gt;180458^P_PRICE_HIGH(10/04/16,10/04/16-14D,,,,"PRICE","INTRA")&lt;/Q&gt;&lt;R&gt;1&lt;/R&gt;&lt;C&gt;1&lt;/C&gt;&lt;D xsi:type="xsd:double"&gt;24058.65&lt;/D&gt;&lt;/FQL&gt;&lt;FQL&gt;&lt;Q&gt;180458^P_PRICE_LOW(10/04/16,10/04/16-14D,,,,"PRICE","INTRA")&lt;/Q&gt;&lt;R&gt;1&lt;/R&gt;&lt;C&gt;1&lt;/C&gt;&lt;D xsi:type="xsd:double"&gt;23155.73&lt;/D&gt;&lt;/FQL&gt;&lt;FQL&gt;&lt;Q&gt;180458^P_PRICE_HIGH(10/05/16,10/05/16-14D,,,,"PRICE","INTRA")&lt;/Q&gt;&lt;R&gt;1&lt;/R&gt;&lt;C&gt;1&lt;/C&gt;&lt;D xsi:type="xsd:double"&gt;24058.65&lt;/D&gt;&lt;/FQL&gt;&lt;FQL&gt;&lt;Q&gt;180458^P_PRICE_LOW(10/05/16,10/05/16-14D,,,,"PRICE","INTRA")&lt;/Q&gt;&lt;R&gt;1&lt;/R&gt;&lt;C&gt;1&lt;/C&gt;&lt;D xsi:type="xsd:double"&gt;23155.73&lt;/D&gt;&lt;/FQL&gt;&lt;FQL&gt;&lt;Q&gt;180458^P_PRICE_HIGH(10/06/16,10/06/16-14D,,,,"PRICE","INTRA")&lt;/Q&gt;&lt;R&gt;1&lt;/R&gt;&lt;C&gt;1&lt;/C&gt;&lt;D xsi:type="xsd:double"&gt;24058.65&lt;/D&gt;&lt;/FQL&gt;&lt;FQL&gt;&lt;Q&gt;180458^P_PRICE_LOW(10/06/16,10/06/16-14D,,,,"PRICE","INTRA")&lt;/Q&gt;&lt;R&gt;1&lt;/R&gt;&lt;C&gt;1&lt;/C&gt;&lt;D xsi:type="xsd:double"&gt;23194.37&lt;/D&gt;&lt;/FQL&gt;&lt;FQL&gt;&lt;Q&gt;180458^P_PRICE_HIGH(10/07/16,10/07/16-14D,,,,"PRICE","INTRA")&lt;/Q&gt;&lt;R&gt;1&lt;/R&gt;&lt;C&gt;1&lt;/C&gt;&lt;D xsi:type="xsd:double"&gt;24058.65&lt;/D&gt;&lt;/FQL&gt;&lt;FQL&gt;&lt;Q&gt;180458^P_PRICE_LOW(10/07/16,10/07/16-14D,,,,"PRICE","INTRA")&lt;/Q&gt;&lt;R&gt;1&lt;/R&gt;&lt;C&gt;1&lt;/C&gt;&lt;D xsi:type="xsd:double"&gt;23239.36&lt;/D&gt;&lt;/FQL&gt;&lt;FQL&gt;&lt;Q&gt;180458^P_PRICE_HIGH(10/11/16,10/11/16-14D,,,,"PRICE","INTRA")&lt;/Q&gt;&lt;R&gt;1&lt;/R&gt;&lt;C&gt;1&lt;/C&gt;&lt;D xsi:type="xsd:double"&gt;24064.5&lt;/D&gt;&lt;/FQL&gt;&lt;FQL&gt;&lt;Q&gt;180458^P_PRICE_LOW(10/11/16,10/11/16-14D,,,,"PRICE","INTRA")&lt;/Q&gt;&lt;R&gt;1&lt;/R&gt;&lt;C&gt;1&lt;/C&gt;&lt;D xsi:type="xsd:double"&gt;23239.36&lt;/D&gt;&lt;/FQL&gt;&lt;FQL&gt;&lt;Q&gt;180458^P_PRICE_HIGH(10/12/16,10/12/16-14D,,,,"PRICE","INTRA")&lt;/Q&gt;&lt;R&gt;1&lt;/R&gt;&lt;C&gt;1&lt;/C&gt;&lt;D xsi:type="xsd:double"&gt;24064.5&lt;/D&gt;&lt;/FQL&gt;&lt;FQL&gt;&lt;Q&gt;180458^P_PRICE_LOW(10/12/16,10/12/16-14D,,,,"PRICE","INTRA")&lt;/Q&gt;&lt;R&gt;1&lt;/R&gt;&lt;C&gt;1&lt;/C&gt;&lt;D xsi:type="xsd:double"&gt;23239.36&lt;/D&gt;&lt;/FQL&gt;&lt;FQL&gt;&lt;Q&gt;180458^P_PRICE_HIGH(10/13/16,10/13/16-14D,,,,"PRICE","INTRA")&lt;/Q&gt;&lt;R&gt;1&lt;/R&gt;&lt;C&gt;1&lt;/C&gt;&lt;D xsi:type="xsd:double"&gt;24064.5&lt;/D&gt;&lt;/FQL&gt;&lt;FQL&gt;&lt;Q&gt;180458^P_PRICE_LOW(10/13/16,10/13/16-14D,,,,"PRICE","INTRA")&lt;/Q&gt;&lt;R&gt;1&lt;/R&gt;&lt;C&gt;1&lt;/C&gt;&lt;D xsi:type="xsd:double"&gt;23006.12&lt;/D&gt;&lt;/FQL&gt;&lt;FQL&gt;&lt;Q&gt;180458^P_PRICE_HIGH(10/14/16,10/14/16-14D,,,,"PRICE","INTRA")&lt;/Q&gt;&lt;R&gt;1&lt;/R&gt;&lt;C&gt;1&lt;/C&gt;&lt;D xsi:type="xsd:double"&gt;24064.5&lt;/D&gt;&lt;/FQL&gt;&lt;FQL&gt;&lt;Q&gt;180458^P_PRICE_LOW(10/14/16,10/14/16-14D,,,,"PRICE","INTRA")&lt;/Q&gt;&lt;R&gt;1&lt;/R&gt;&lt;C&gt;1&lt;/C&gt;&lt;D xsi:type="xsd:double"&gt;23006.12&lt;/D&gt;&lt;/FQL&gt;&lt;FQL&gt;&lt;Q&gt;180458^P_PRICE_HIGH(10/17/16,10/17/16-14D,,,,"PRICE","INTRA")&lt;/Q&gt;&lt;R&gt;1&lt;/R&gt;&lt;C&gt;1&lt;/C&gt;&lt;D xsi:type="xsd:double"&gt;24064.5&lt;/D&gt;&lt;/FQL&gt;&lt;FQL&gt;&lt;Q&gt;180458^P_PRICE_LOW(10/17/16,10/17/16-14D,,,,"PRICE","INTRA")&lt;/Q&gt;&lt;R&gt;1&lt;/R&gt;&lt;C&gt;1&lt;/C&gt;&lt;D xsi:type="xsd:double"&gt;22978.01&lt;/D&gt;&lt;/FQL&gt;&lt;FQL&gt;&lt;Q&gt;180458^P_PRICE_HIGH(10/18/16,10/18/16-14D,,,,"PRICE","INTRA")&lt;/Q&gt;&lt;R&gt;1&lt;/R&gt;&lt;C&gt;1&lt;/C&gt;&lt;D xsi:type="xsd:double"&gt;24064.5&lt;/D&gt;&lt;/FQL&gt;&lt;FQL&gt;&lt;Q&gt;180458^P_PRICE_LOW(10/18/16,10/18/16-14D,,,,"PRICE","INTRA")&lt;/Q&gt;&lt;R&gt;1&lt;/R&gt;&lt;C&gt;1&lt;/C&gt;&lt;D xsi:type="xsd:double"&gt;22978.01&lt;/D&gt;&lt;/FQL&gt;&lt;FQL&gt;&lt;Q&gt;180458^P_PRICE_HIGH(10/19/16,10/19/16-14D,,,,"PRICE","INTRA")&lt;/Q&gt;&lt;R&gt;1&lt;/R&gt;&lt;C&gt;1&lt;/C&gt;&lt;D xsi:type="xsd:double"&gt;24064.5&lt;/D&gt;&lt;/FQL&gt;&lt;FQL&gt;&lt;Q&gt;180458^P_PRICE_LOW(10/19/16,10/19/16-14D,,,,"PRICE","INTRA")&lt;/Q&gt;&lt;R&gt;1&lt;/R&gt;&lt;C&gt;1&lt;/C&gt;&lt;D xsi:type="xsd:double"&gt;22978.01&lt;/D&gt;&lt;/FQL&gt;&lt;FQL&gt;&lt;Q&gt;180458^P_PRICE_HIGH(10/20/16,10/20/16-14D,,,,"PRICE","INTRA")&lt;/Q&gt;&lt;R&gt;1&lt;/R&gt;&lt;C&gt;1&lt;/C&gt;&lt;D xsi:type="xsd:double"&gt;24064.5&lt;/D&gt;&lt;/FQL&gt;&lt;FQL&gt;&lt;Q&gt;180458^P_PRICE_LOW(10/20/16,10/20/16-14D,,,,"PRICE","INTRA")&lt;/Q&gt;&lt;R&gt;1&lt;/R&gt;&lt;C&gt;1&lt;/C&gt;&lt;D xsi:type="xsd:double"&gt;22978.01&lt;/D&gt;&lt;/FQL&gt;&lt;FQL&gt;&lt;Q&gt;180458^P_PRICE_HIGH(10/24/16,10/24/16-14D,,,,"PRICE","INTRA")&lt;/Q&gt;&lt;R&gt;1&lt;/R&gt;&lt;C&gt;1&lt;/C&gt;&lt;D xsi:type="xsd:double"&gt;24064.5&lt;/D&gt;&lt;/FQL&gt;&lt;FQL&gt;&lt;Q&gt;180458^P_PRICE_LOW(10/24/16,10/24/16-14D,,,,"PRICE","INTRA")&lt;/Q&gt;&lt;R&gt;1&lt;/R&gt;&lt;C&gt;1&lt;/C&gt;&lt;D xsi:type="xsd:double"&gt;22978.01&lt;/D&gt;&lt;/FQL&gt;&lt;FQL&gt;&lt;Q&gt;180458^P_PRICE_HIGH(10/25/16,10/25/16-14D,,,,"PRICE","INTRA")&lt;/Q&gt;&lt;R&gt;1&lt;/R&gt;&lt;C&gt;1&lt;/C&gt;&lt;D xsi:type="xsd:double"&gt;24064.5&lt;/D&gt;&lt;/FQL&gt;&lt;FQL&gt;&lt;Q&gt;180458^P_PRICE_LOW(10/25/16,10/25/16-14D,,,,"PRICE","INTRA")&lt;/Q&gt;&lt;R&gt;1&lt;/R&gt;&lt;C&gt;1&lt;/C&gt;&lt;D xsi:type="xsd:double"&gt;22978.01&lt;/D&gt;&lt;/FQL&gt;&lt;FQL&gt;&lt;Q&gt;180458^P_PRICE_HIGH(10/26/16,10/26/16-14D,,,,"PRICE","INTRA")&lt;/Q&gt;&lt;R&gt;1&lt;/R&gt;&lt;C&gt;1&lt;/C&gt;&lt;D xsi:type="xsd:double"&gt;24064.5&lt;/D&gt;&lt;/FQL&gt;&lt;FQL&gt;&lt;Q&gt;180458^P_PRICE_LOW(10/26/16,10/26/16-14D,,,,"PRICE","INTRA")&lt;/Q&gt;&lt;R&gt;1&lt;/R&gt;&lt;C&gt;1&lt;/C&gt;&lt;D xsi:type="xsd:double"&gt;22978.01&lt;/D&gt;&lt;/FQL&gt;&lt;FQL&gt;&lt;Q&gt;180458^P_PRICE_HIGH(10/27/16,10/27/16-14D,,,,"PRICE","INTRA")&lt;/Q&gt;&lt;R&gt;1&lt;/R&gt;&lt;C&gt;1&lt;/C&gt;&lt;D xsi:type="xsd:double"&gt;24064.5&lt;/D&gt;&lt;/FQL&gt;&lt;FQL&gt;&lt;Q&gt;180458^P_PRICE_LOW(10/27/16,10/27/16-14D,,,,"PRICE","INTRA")&lt;/Q&gt;&lt;R&gt;1&lt;/R&gt;&lt;C&gt;1&lt;/C&gt;&lt;D xsi:type="xsd:double"&gt;22978.01&lt;/D&gt;&lt;/FQL&gt;&lt;FQL&gt;&lt;Q&gt;180458^P_PRICE_HIGH(10/28/16,10/28/16-14D,,,,"PRICE","INTRA")&lt;/Q&gt;&lt;R&gt;1&lt;/R&gt;&lt;C&gt;1&lt;/C&gt;&lt;D xsi:type="xsd:double"&gt;24064.5&lt;/D&gt;&lt;/FQL&gt;&lt;FQL&gt;&lt;Q&gt;180458^P_PRICE_LOW(10/28/16,10/28/16-14D,,,,"PRICE","INTRA")&lt;/Q&gt;&lt;R&gt;1&lt;/R&gt;&lt;C&gt;1&lt;/C&gt;&lt;D xsi:type="xsd:double"&gt;22847.73&lt;/D&gt;&lt;/FQL&gt;&lt;FQL&gt;&lt;Q&gt;180458^P_PRICE_HIGH(10/31/16,10/31/16-14D,,,,"PRICE","INTRA")&lt;/Q&gt;&lt;R&gt;1&lt;/R&gt;&lt;C&gt;1&lt;/C&gt;&lt;D xsi:type="xsd:double"&gt;24064.5&lt;/D&gt;&lt;/FQL&gt;&lt;FQL&gt;&lt;Q&gt;180458^P_PRICE_LOW(10/31/16,10/31/16-14D,,,,"PRICE","INTRA")&lt;/Q&gt;&lt;R&gt;1&lt;/R&gt;&lt;C&gt;1&lt;/C&gt;&lt;D xsi:type="xsd:double"&gt;22775.29&lt;/D&gt;&lt;/FQL&gt;&lt;FQL&gt;&lt;Q&gt;180458^P_PRICE_HIGH(11/01/16,11/01/16-14D,,,,"PRICE","INTRA")&lt;/Q&gt;&lt;R&gt;1&lt;/R&gt;&lt;C&gt;1&lt;/C&gt;&lt;D xsi:type="xsd:double"&gt;24064.5&lt;/D&gt;&lt;/FQL&gt;&lt;FQL&gt;&lt;Q&gt;180458^P_PRICE_LOW(11/01/16,11/01/16-14D,,,,"PRICE","INTRA")&lt;/Q&gt;&lt;R&gt;1&lt;/R&gt;&lt;C&gt;1&lt;/C&gt;&lt;D xsi:type="xsd:double"&gt;22775.29&lt;/D&gt;&lt;/FQL&gt;&lt;FQL&gt;&lt;Q&gt;180458^P_PRICE_HIGH(11/02/16,11/02/16-14D,,,,"PRICE","INTRA")&lt;/Q&gt;&lt;R&gt;1&lt;/R&gt;&lt;C&gt;1&lt;/C&gt;&lt;D xsi:type="xsd:double"&gt;23631.34&lt;/D&gt;&lt;/FQL&gt;&lt;FQL&gt;&lt;Q&gt;180458^P_PRICE_LOW(11/02/16,11/02/16-14D,,,,"PRICE","INTRA")&lt;/Q&gt;&lt;R&gt;1&lt;/R&gt;&lt;C&gt;1&lt;/C&gt;&lt;D xsi:type="xsd:double"&gt;22775.29&lt;/D&gt;&lt;/FQL&gt;&lt;FQL&gt;&lt;Q&gt;180458^P_PRICE_HIGH(11/03/16,11/03/16-14D,,,,"PRICE","INTRA")&lt;/Q&gt;&lt;R&gt;1&lt;/R&gt;&lt;C&gt;1&lt;/C&gt;&lt;D xsi:type="xsd:double"&gt;23631.34&lt;/D&gt;&lt;/FQL&gt;&lt;FQL&gt;&lt;Q&gt;180458^P_PRICE_LOW(11/03/16,11/03/16-14D,,,,"PRICE","INTRA")&lt;/Q&gt;&lt;R&gt;1&lt;/R&gt;&lt;C&gt;1&lt;/C&gt;&lt;D xsi:type="xsd:double"&gt;22683.51&lt;/D&gt;&lt;/FQL&gt;&lt;FQL&gt;&lt;Q&gt;180458^P_PRICE_HIGH(11/04/16,11/04/16-14D,,,,"PRICE","INTRA")&lt;/Q&gt;&lt;R&gt;1&lt;/R&gt;&lt;C&gt;1&lt;/C&gt;&lt;D xsi:type="xsd:double"&gt;23631.34&lt;/D&gt;&lt;/FQL&gt;&lt;FQL&gt;&lt;Q&gt;180458^P_PRICE_LOW(11/04/16,11/04/16-14D,,,,"PRICE","INTRA")&lt;/Q&gt;&lt;R&gt;1&lt;/R&gt;&lt;C&gt;1&lt;/C&gt;&lt;D xsi:type="xsd:double"&gt;22587.59&lt;/D&gt;&lt;/FQL&gt;&lt;FQL&gt;&lt;Q&gt;180458^P_PRICE_HIGH(11/07/16,11/07/16-14D,,,,"PRICE","INTRA")&lt;/Q&gt;&lt;R&gt;1&lt;/R&gt;&lt;C&gt;1&lt;/C&gt;&lt;D xsi:type="xsd:double"&gt;23631.34&lt;/D&gt;&lt;/FQL&gt;&lt;FQL&gt;&lt;Q&gt;180458^P_PRICE_LOW(11/07/16,11/07/16-14D,,,,"PRICE","INTRA")&lt;/Q&gt;&lt;R&gt;1&lt;/R&gt;&lt;C&gt;1&lt;/C&gt;&lt;D xsi:type="xsd:double"&gt;22587.59&lt;/D&gt;&lt;/FQL&gt;&lt;FQL&gt;&lt;Q&gt;180458^P_PRICE_HIGH(11/08/16,11/08/16-14D,,,,"PRICE","INTRA")&lt;/Q&gt;&lt;R&gt;1&lt;/R&gt;&lt;C&gt;1&lt;/C&gt;&lt;D xsi:type="xsd:double"&gt;23631.34&lt;/D&gt;&lt;/FQL&gt;&lt;FQL&gt;&lt;Q&gt;180458^P_PRICE_LOW(11/08/16,11/08/16-14D,,,,"PRICE","INTRA")&lt;/Q&gt;&lt;R&gt;1&lt;/R&gt;&lt;C&gt;1&lt;/C&gt;&lt;D xsi:type="xsd:double"&gt;22587.59&lt;/D&gt;&lt;/FQL&gt;&lt;FQL&gt;&lt;Q&gt;180458^P_PRICE_HIGH(11/09/16,11/09/16-14D,,,,"PRICE","INTRA")&lt;/Q&gt;&lt;R&gt;1&lt;/R&gt;&lt;C&gt;1&lt;/C&gt;&lt;D xsi:type="xsd:double"&gt;23631.34&lt;/D&gt;&lt;/FQL&gt;&lt;FQL&gt;&lt;Q&gt;180458^P_PRICE_LOW(11/09/16,11/09/16-14D,,,,"PRICE","INTRA")&lt;/Q&gt;&lt;R&gt;1&lt;/R&gt;&lt;C&gt;1&lt;/C&gt;&lt;D xsi:type="xsd:double"&gt;21957.71&lt;/D&gt;&lt;/FQL&gt;&lt;FQL&gt;&lt;Q&gt;180458^P_PRICE_HIGH(11/10/16,11/10/16-14D,,,,"PRICE","INTRA")&lt;/Q&gt;&lt;R&gt;1&lt;/R&gt;&lt;C&gt;1&lt;/C&gt;&lt;D xsi:type="xsd:double"&gt;23631.34&lt;/D&gt;&lt;/FQL&gt;&lt;FQL&gt;&lt;Q&gt;180458^P_PRICE_LOW(11/10/16,11/10/16-14D,,,,"PRICE","INTRA")&lt;/Q&gt;&lt;R&gt;1&lt;/R&gt;&lt;C&gt;1&lt;/C&gt;&lt;D xsi:type="xsd:double"&gt;21957.71&lt;/D&gt;&lt;/FQL&gt;&lt;FQL&gt;&lt;Q&gt;180458^P_PRICE_HIGH(11/11/16,11/11/16-14D,,,,"PRICE","INTRA")&lt;/Q&gt;&lt;R&gt;1&lt;/R&gt;&lt;C&gt;1&lt;/C&gt;&lt;D xsi:type="xsd:double"&gt;23631.34&lt;/D&gt;&lt;/FQL&gt;&lt;FQL&gt;&lt;Q&gt;180458^P_PRICE_LOW(11/11/16,11/11/16-14D,,,,"PRICE","INTRA")&lt;/Q&gt;&lt;R&gt;1&lt;/R&gt;&lt;C&gt;1&lt;/C&gt;&lt;D xsi:type="xsd:double"&gt;21957.71&lt;/D&gt;&lt;/FQL&gt;&lt;FQL&gt;&lt;Q&gt;180458^P_PRICE_HIGH(11/14/16,11/14/16-14D,,,,"PRICE","INTRA")&lt;/Q&gt;&lt;R&gt;1&lt;/R&gt;&lt;C&gt;1&lt;/C&gt;&lt;D xsi:type="xsd:double"&gt;23631.34&lt;/D&gt;&lt;/FQL&gt;&lt;FQL&gt;&lt;Q&gt;180458^P_PRICE_LOW(11/14/16,11/14/16-14D,,,,"PRICE","INTRA")&lt;/Q&gt;&lt;R&gt;1&lt;/R&gt;&lt;C&gt;1&lt;/C&gt;&lt;D xsi:type="xsd:double"&gt;21957.71&lt;/D&gt;&lt;/FQL&gt;&lt;FQL&gt;&lt;Q&gt;180458^P_PRICE_HIGH(11/15/16,11/15/16-14D,,,,"PRICE","INTRA")&lt;/Q&gt;&lt;R&gt;1&lt;/R&gt;&lt;C&gt;1&lt;/C&gt;&lt;D xsi:type="xsd:double"&gt;23464.03&lt;/D&gt;&lt;/FQL&gt;&lt;FQL&gt;&lt;Q&gt;180458^P_PRICE_LOW(11/15/16,11/15/16-14D,,,,"PRICE","INTRA")&lt;/Q&gt;&lt;R&gt;1&lt;/R&gt;&lt;C&gt;1&lt;/C&gt;&lt;D xsi:type="xsd:double"&gt;21957.71&lt;/D&gt;&lt;/FQL&gt;&lt;FQL&gt;&lt;Q&gt;180458^P_PRICE_HIGH(11/16/16,11/16/16-14D,,,,"PRICE","INTRA")&lt;/Q&gt;&lt;R&gt;1&lt;/R&gt;&lt;C&gt;1&lt;/C&gt;&lt;D xsi:type="xsd:double"&gt;23352.62&lt;/D&gt;&lt;/FQL&gt;&lt;FQL&gt;&lt;Q&gt;180458^P_PRICE_LOW(11/16/16,11/16/16-14D,,,,"PRICE","INTRA")&lt;/Q&gt;&lt;R&gt;1&lt;/R&gt;&lt;C&gt;1&lt;/C&gt;&lt;D xsi:type="xsd:double"&gt;21957.71&lt;/D&gt;&lt;/FQL&gt;&lt;FQL&gt;&lt;Q&gt;180458^P_PRICE_HIGH(11/17/16,11/17/16-14D,,,,"PRICE","INTRA")&lt;/Q&gt;&lt;R&gt;1&lt;/R&gt;&lt;C&gt;1&lt;/C&gt;&lt;D xsi:type="xsd:double"&gt;23268.05&lt;/D&gt;&lt;/FQL&gt;&lt;FQL&gt;&lt;Q&gt;180458^P_PRICE_LOW(11/17/16,11/17/16-14D,,,,"PRICE","INTRA")&lt;/Q&gt;&lt;R&gt;1&lt;/R&gt;&lt;C&gt;1&lt;/C&gt;&lt;D xsi:type="xsd:double"&gt;21957.71&lt;/D&gt;&lt;/FQL&gt;&lt;FQL&gt;&lt;Q&gt;180458^P_PRICE_HIGH(11/18/16,11/18/16-14D,,,,"PRICE","INTRA")&lt;/Q&gt;&lt;R&gt;1&lt;/R&gt;&lt;C&gt;1&lt;/C&gt;&lt;D xsi:type="xsd:double"&gt;23268.05&lt;/D&gt;&lt;/FQL&gt;&lt;FQL&gt;&lt;Q&gt;180458^P_PRICE_LOW(11/18/16,11/18/16-14D,,,,"PRICE","INTRA")&lt;/Q&gt;&lt;R&gt;1&lt;/R&gt;&lt;C&gt;1&lt;/C&gt;&lt;D xsi:type="xsd:double"&gt;21957.71&lt;/D&gt;&lt;/FQL&gt;&lt;FQL&gt;&lt;Q&gt;180458^P_PRICE_HIGH(11/21/16,11/21/16-14D,,,,"PRICE","INTRA")&lt;/Q&gt;&lt;R&gt;1&lt;/R&gt;&lt;C&gt;1&lt;/C&gt;&lt;D xsi:type="xsd:double"&gt;23268.05&lt;/D&gt;&lt;/FQL&gt;&lt;FQL&gt;&lt;Q&gt;180458^P_PRICE_LOW(11/21/16,11/21/16-14D,,,,"PRICE","INTRA")&lt;/Q&gt;&lt;R&gt;1&lt;/R&gt;&lt;C&gt;1&lt;/C&gt;&lt;D xsi:type="xsd:double"&gt;21957.71&lt;/D&gt;&lt;/FQL&gt;&lt;FQL&gt;&lt;Q&gt;180458^P_PRICE_HIGH(11/22/16,11/22/16-14D,,,,"PRICE","INTRA")&lt;/Q&gt;&lt;R&gt;1&lt;/R&gt;&lt;C&gt;1&lt;/C&gt;&lt;D xsi:type="xsd:double"&gt;23048.32&lt;/D&gt;&lt;/FQL&gt;&lt;FQL&gt;&lt;Q&gt;180458^P_PRICE_LOW(11/22/16,11/22/16-14D,,,,"PRICE","INTRA")&lt;/Q&gt;&lt;R&gt;1&lt;/R&gt;&lt;C&gt;1&lt;/C&gt;&lt;D xsi:type="xsd:double"&gt;21957.71&lt;/D&gt;&lt;/FQL&gt;&lt;FQL&gt;&lt;Q&gt;180458^P_PRICE_HIGH(11/23/16,11/23/16-14D,,,,"PRICE","INTRA")&lt;/Q&gt;&lt;R&gt;1&lt;/R&gt;&lt;C&gt;1&lt;/C&gt;&lt;D xsi:type="xsd:double"&gt;23048.32&lt;/D&gt;&lt;/FQL&gt;&lt;FQL&gt;&lt;Q&gt;180458^P_PRICE_LOW(11/23/16,11/23/16-14D,,,,"PRICE","INTRA")&lt;/Q&gt;&lt;R&gt;1&lt;/R&gt;&lt;C&gt;1&lt;/C&gt;&lt;D xsi:type="xsd:double"&gt;21957.71&lt;/D&gt;&lt;/FQL&gt;&lt;FQL&gt;&lt;Q&gt;180458^P_PRICE_HIGH(11/24/16,11/24/16-14D,,,,"PRICE","INTRA")&lt;/Q&gt;&lt;R&gt;1&lt;/R&gt;&lt;C&gt;1&lt;/C&gt;&lt;D xsi:type="xsd:double"&gt;23048.32&lt;/D&gt;&lt;/FQL&gt;&lt;FQL&gt;&lt;Q&gt;180458^P_PRICE_LOW(11/24/16,11/24/16-14D,,,,"PRICE","INTRA")&lt;/Q&gt;&lt;R&gt;1&lt;/R&gt;&lt;C&gt;1&lt;/C&gt;&lt;D xsi:type="xsd:double"&gt;21957.71&lt;/D&gt;&lt;/FQL&gt;&lt;FQL&gt;&lt;Q&gt;180458^P_PRICE_HIGH(11/25/16,11/25/16-14D,,,,"PRICE","INTRA")&lt;/Q&gt;&lt;R&gt;1&lt;/R&gt;&lt;C&gt;1&lt;/C&gt;&lt;D xsi:type="xsd:double"&gt;23048.32&lt;/D&gt;&lt;/FQL&gt;&lt;FQL&gt;&lt;Q&gt;180458^P_PRICE_LOW(11/25/16,11/25/16-14D,,,,"PRICE","INTRA")&lt;/Q&gt;&lt;R&gt;1&lt;/R&gt;&lt;C&gt;1&lt;/C&gt;&lt;D xsi:type="xsd:double"&gt;21957.71&lt;/D&gt;&lt;/FQL&gt;&lt;FQL&gt;&lt;Q&gt;180458^P_PRICE_HIGH(11/28/16,11/28/16-14D,,,,"PRICE","INTRA")&lt;/Q&gt;&lt;R&gt;1&lt;/R&gt;&lt;C&gt;1&lt;/C&gt;&lt;D xsi:type="xsd:double"&gt;23048.32&lt;/D&gt;&lt;/FQL&gt;&lt;FQL&gt;&lt;Q&gt;180458^P_PRICE_LOW(11/28/16,11/28/16-14D,,,,"PRICE","INTRA")&lt;/Q&gt;&lt;R&gt;1&lt;/R&gt;&lt;C&gt;1&lt;/C&gt;&lt;D xsi:type="xsd:double"&gt;21957.71&lt;/D&gt;&lt;/FQL&gt;&lt;FQL&gt;&lt;Q&gt;180458^P_PRICE_HIGH(11/29/16,11/29/16-14D,,,,"PRICE","INTRA")&lt;/Q&gt;&lt;R&gt;1&lt;/R&gt;&lt;C&gt;1&lt;/C&gt;&lt;D xsi:type="xsd:double"&gt;23048.32&lt;/D&gt;&lt;/FQL&gt;&lt;FQL&gt;&lt;Q&gt;180458^P_PRICE_LOW(11/29/16,11/29/16-14D,,,,"PRICE","INTRA")&lt;/Q&gt;&lt;R&gt;1&lt;/R&gt;&lt;C&gt;1&lt;/C&gt;&lt;D xsi:type="xsd:double"&gt;21957.71&lt;/D&gt;&lt;/FQL&gt;&lt;FQL&gt;&lt;Q&gt;180458^P_PRICE_HIGH(11/30/16,11/30/16-14D,,,,"PRICE","INTRA")&lt;/Q&gt;&lt;R&gt;1&lt;/R&gt;&lt;C&gt;1&lt;/C&gt;&lt;D xsi:type="xsd:double"&gt;22964.02&lt;/D&gt;&lt;/FQL&gt;&lt;FQL&gt;&lt;Q&gt;180458^P_PRICE_LOW(11/30/16,11/30/16-14D,,,,"PRICE","INTRA")&lt;/Q&gt;&lt;R&gt;1&lt;/R&gt;&lt;C&gt;1&lt;/C&gt;&lt;D xsi:type="xsd:double"&gt;22114.02&lt;/D&gt;&lt;/FQL&gt;&lt;FQL&gt;&lt;Q&gt;180458^P_PRICE_HIGH(12/01/16,12/01/16-14D,,,,"PRICE","INTRA")&lt;/Q&gt;&lt;R&gt;1&lt;/R&gt;&lt;C&gt;1&lt;/C&gt;&lt;D xsi:type="xsd:double"&gt;23012.28&lt;/D&gt;&lt;/FQL&gt;&lt;FQL&gt;&lt;Q&gt;180458^P_PRICE_LOW(12/01/16,12/01/16-14D,,,,"PRICE","INTRA")&lt;/Q&gt;&lt;R&gt;1&lt;/R&gt;&lt;C&gt;1&lt;/C&gt;&lt;D xsi:type="xsd:double"&gt;22114.02&lt;/D&gt;&lt;/FQL&gt;&lt;FQL&gt;&lt;Q&gt;180458^P_PRICE_HIGH(12/02/16,12/02/16-14D,,,,"PRICE","INTRA")&lt;/Q&gt;&lt;R&gt;1&lt;/R&gt;&lt;C&gt;1&lt;/C&gt;&lt;D xsi:type="xsd:double"&gt;23012.28&lt;/D&gt;&lt;/FQL&gt;&lt;FQL&gt;&lt;Q&gt;180458^P_PRICE_LOW(12/02/16,12/02/16-14D,,,,"PRICE","INTRA")&lt;/Q&gt;&lt;R&gt;1&lt;/R&gt;&lt;C&gt;1&lt;/C&gt;&lt;D xsi:type="xsd:double"&gt;22114.02&lt;/D&gt;&lt;/FQL&gt;&lt;FQL&gt;&lt;Q&gt;180458^P_PRICE_HIGH(12/05/16,12/05/16-14D,,,,"PRICE","INTRA")&lt;/Q&gt;&lt;R&gt;1&lt;/R&gt;&lt;C&gt;1&lt;/C&gt;&lt;D xsi:type="xsd:double"&gt;23012.28&lt;/D&gt;&lt;/FQL&gt;&lt;FQL&gt;&lt;Q&gt;180458^P_PRICE_LOW(12/05/16,12/05/16-14D,,,,"PRICE","INTRA")&lt;/Q&gt;&lt;R&gt;1&lt;/R&gt;&lt;C&gt;1&lt;/C&gt;&lt;D xsi:type="xsd:double"&gt;22114.02&lt;/D&gt;&lt;/FQL&gt;&lt;FQL&gt;&lt;Q&gt;180458^P_PRICE_HIGH(12/06/16,12/06/16-14D,,,,"PRICE","INTRA")&lt;/Q&gt;&lt;R&gt;1&lt;/R&gt;&lt;C&gt;1&lt;/C&gt;&lt;D xsi:type="xsd:double"&gt;23012.28&lt;/D&gt;&lt;/FQL&gt;&lt;FQL&gt;&lt;Q&gt;180458^P_PRICE_LOW(12/06/16,12/06/16-14D,,,,"PRICE","INTRA")&lt;/Q&gt;&lt;R&gt;1&lt;/R&gt;&lt;C&gt;1&lt;/C&gt;&lt;D xsi:type="xsd:double"&gt;22114.02&lt;/D&gt;&lt;/FQL&gt;&lt;FQL&gt;&lt;Q&gt;180458^P_PRICE_HIGH(12/07/16,12/07/16-14D,,,,"PRICE","INTRA")&lt;/Q&gt;&lt;R&gt;1&lt;/R&gt;&lt;C&gt;1&lt;/C&gt;&lt;D xsi:type="xsd:double"&gt;23012.28&lt;/D&gt;&lt;/FQL&gt;&lt;FQL&gt;&lt;Q&gt;180458^P_PRICE_LOW(12/07/16,12/07/16-14D,,,,"PRICE","INTRA")&lt;/Q&gt;&lt;R&gt;1&lt;/R&gt;&lt;C&gt;1&lt;/C&gt;&lt;D xsi:type="xsd:double"&gt;22114.02&lt;/D&gt;&lt;/FQL&gt;&lt;FQL&gt;&lt;Q&gt;180458^P_PRICE_HIGH(12/08/16,12/08/16-14D,,,,"PRICE","INTRA")&lt;/Q&gt;&lt;R&gt;1&lt;/R&gt;&lt;C&gt;1&lt;/C&gt;&lt;D xsi:type="xsd:double"&gt;23076.24&lt;/D&gt;&lt;/FQL&gt;&lt;FQL&gt;&lt;Q&gt;180458^P_PRICE_LOW(12/08/16,12/08/16-14D,,,,"PRICE","INTRA")&lt;/Q&gt;&lt;R&gt;1&lt;/R&gt;&lt;C&gt;1&lt;/C&gt;&lt;D xsi:type="xsd:double"&gt;22146.88&lt;/D&gt;&lt;/FQL&gt;&lt;FQL&gt;&lt;Q&gt;180458^P_PRICE_HIGH(12/09/16,12/09/16-14D,,,,"PRICE","INTRA")&lt;/Q&gt;&lt;R&gt;1&lt;/R&gt;&lt;C&gt;1&lt;/C&gt;&lt;D xsi:type="xsd:double"&gt;23076.24&lt;/D&gt;&lt;/FQL&gt;&lt;FQL&gt;&lt;Q&gt;180458^P_PRICE_LOW(12/09/16,12/09/16-14D,,,,"PRICE","INTRA")&lt;/Q&gt;&lt;R&gt;1&lt;/R&gt;&lt;C&gt;1&lt;/C&gt;&lt;D xsi:type="xsd:double"&gt;22227.8&lt;/D&gt;&lt;/FQL&gt;&lt;FQL&gt;&lt;Q&gt;180458^P_PRICE_HIGH(12/12/16,12/12/16-14D,,,,"PRICE","INTRA")&lt;/Q&gt;&lt;R&gt;1&lt;/R&gt;&lt;C&gt;1&lt;/C&gt;&lt;D xsi:type="xsd:double"&gt;23076.24&lt;/D&gt;&lt;/FQL&gt;&lt;FQL&gt;&lt;Q&gt;180458^P_PRICE_LOW(12/12/16,12/12/16-14D,,,,"PRICE","INTRA")&lt;/Q&gt;&lt;R&gt;1&lt;/R&gt;&lt;C&gt;1&lt;/C&gt;&lt;D xsi:type="xsd:double"&gt;22375.28&lt;/D&gt;&lt;/FQL&gt;&lt;FQL&gt;&lt;Q&gt;180458^P_PRICE_HIGH(12/13/16,12/13/16-14D,,,,"PRICE","INTRA")&lt;/Q&gt;&lt;R&gt;1&lt;/R&gt;&lt;C&gt;1&lt;/C&gt;&lt;D xsi:type="xsd:double"&gt;23076.24&lt;/D&gt;&lt;/FQL&gt;&lt;FQL&gt;&lt;Q&gt;180458^P_PRICE_LOW(12/13/16,12/13/16-14D,,,,"PRICE","INTRA")&lt;/Q&gt;&lt;R&gt;1&lt;/R&gt;&lt;C&gt;1&lt;/C&gt;&lt;D xsi:type="xsd:double"&gt;22292.65&lt;/D&gt;&lt;/FQL&gt;&lt;FQL&gt;&lt;Q&gt;180458^P_PRICE_HIGH(12/14/16,12/14/16-14D,,,,"PRICE","INTRA")&lt;/Q&gt;&lt;R&gt;1&lt;/R&gt;&lt;C&gt;1&lt;/C&gt;&lt;D xsi:type="xsd:double"&gt;23076.24&lt;/D&gt;&lt;/FQL&gt;&lt;FQL&gt;&lt;Q&gt;180458^P_PRICE_LOW(12/14/16,12/14/16-14D,,,,"PRICE","INTRA")&lt;/Q&gt;&lt;R&gt;1&lt;/R&gt;&lt;C&gt;1&lt;/C&gt;&lt;D xsi:type="xsd:double"&gt;22292.65&lt;/D&gt;&lt;/FQL&gt;&lt;FQL&gt;&lt;Q&gt;180458^P_PRICE_HIGH(12/15/16,12/15/16-14D,,,,"PRICE","INTRA")&lt;/Q&gt;&lt;R&gt;1&lt;/R&gt;&lt;C&gt;1&lt;/C&gt;&lt;D xsi:type="xsd:double"&gt;23076.24&lt;/D&gt;&lt;/FQL&gt;&lt;FQL&gt;&lt;Q&gt;180458^P_PRICE_LOW(12/15/16,12/15/16-14D,,,,"PRICE","INTRA")&lt;/Q&gt;&lt;R&gt;1&lt;/R&gt;&lt;C&gt;1&lt;/C&gt;&lt;D xsi:type="xsd:double"&gt;21999.3&lt;/D&gt;&lt;/FQL&gt;&lt;FQL&gt;&lt;Q&gt;180458^P_PRICE_HIGH(12/16/16,12/16/16-14D,,,,"PRICE","INTRA")&lt;/Q&gt;&lt;R&gt;1&lt;/R&gt;&lt;C&gt;1&lt;/C&gt;&lt;D xsi:type="xsd:double"&gt;23076.24&lt;/D&gt;&lt;/FQL&gt;&lt;FQL&gt;&lt;Q&gt;180458^P_PRICE_LOW(12/16/16,12/16/16-14D,,,,"PRICE","INTRA")&lt;/Q&gt;&lt;R&gt;1&lt;/R&gt;&lt;C&gt;1&lt;/C&gt;&lt;D xsi:type="xsd:double"&gt;21965.68&lt;/D&gt;&lt;/FQL&gt;&lt;FQL&gt;&lt;Q&gt;180458^P_PRICE_HIGH(12/19/16,12/19/16-14D,,,,"PRICE","INTRA")&lt;/Q&gt;&lt;R&gt;1&lt;/R&gt;&lt;C&gt;1&lt;/C&gt;&lt;D xsi:type="xsd:double"&gt;23076.24&lt;/D&gt;&lt;/FQL&gt;&lt;FQL&gt;&lt;Q&gt;180458^P_PRICE_LOW(12/19/16,12/19/16-14D,,,,"PRICE","INTRA")&lt;/Q&gt;&lt;R&gt;1&lt;/R&gt;&lt;C&gt;1&lt;/C&gt;&lt;D xsi:type="xsd:double"&gt;21786.56&lt;/D&gt;&lt;/FQL&gt;&lt;FQL&gt;&lt;Q&gt;180458^P_PRICE_HIGH(12/20/16,12/20/16-14D,,,,"PRICE","INTRA")&lt;/Q&gt;&lt;R&gt;1&lt;/R&gt;&lt;C&gt;1&lt;/C&gt;&lt;D xsi:type="xsd:double"&gt;23076.24&lt;/D&gt;&lt;/FQL&gt;&lt;FQL&gt;&lt;Q&gt;180458^P_PRICE_LOW(12/20/16,12/20/16-14D,,,,"PRICE","INTRA")&lt;/Q&gt;&lt;R&gt;1&lt;/R&gt;&lt;C&gt;1&lt;/C&gt;&lt;D xsi:type="xsd:double"&gt;21667.19&lt;/D&gt;&lt;/FQL&gt;&lt;FQL&gt;&lt;Q&gt;180458^P_PRICE_HIGH(12/21/16,12/21/16-14D,,,,"PRICE","INTRA")&lt;/Q&gt;&lt;R&gt;1&lt;/R&gt;&lt;C&gt;1&lt;/C&gt;&lt;D xsi:type="xsd:double"&gt;23076.24&lt;/D&gt;&lt;/FQL&gt;&lt;FQL&gt;&lt;Q&gt;180458^P_PRICE_LOW(12/21/16,12/21/16-14D,,,,"PRICE","INTRA")&lt;/Q&gt;&lt;R&gt;1&lt;/R&gt;&lt;C&gt;1&lt;/C&gt;&lt;D xsi:type="xsd:double"&gt;21667.19&lt;/D&gt;&lt;/FQL&gt;&lt;FQL&gt;&lt;Q&gt;180458^P_PRICE_HIGH(12/22/16,12/22/16-14D,,,,"PRICE","INTRA")&lt;/Q&gt;&lt;R&gt;1&lt;/R&gt;&lt;C&gt;1&lt;/C&gt;&lt;D xsi:type="xsd:double"&gt;23076.24&lt;/D&gt;&lt;/FQL&gt;&lt;FQL&gt;&lt;Q&gt;180458^P_PRICE_LOW(12/22/16,12/22/16-14D,,,,"PRICE","INTRA")&lt;/Q&gt;&lt;R&gt;1&lt;/R&gt;&lt;C&gt;1&lt;/C&gt;&lt;D xsi:type="xsd:double"&gt;21594.58&lt;/D&gt;&lt;/FQL&gt;&lt;FQL&gt;&lt;Q&gt;180458^P_PRICE_HIGH(12/23/16,12/23/16-14D,,,,"PRICE","INTRA")&lt;/Q&gt;&lt;R&gt;1&lt;/R&gt;&lt;C&gt;1&lt;/C&gt;&lt;D xsi:type="xsd:double"&gt;23076.24&lt;/D&gt;&lt;/FQL&gt;&lt;FQL&gt;&lt;Q&gt;180458^P_PRICE_LOW(12/23/16,12/23/16-14D,,,,"PRICE","INTRA")&lt;/Q&gt;&lt;R&gt;1&lt;/R&gt;&lt;C&gt;1&lt;/C&gt;&lt;D xsi:type="xsd:double"&gt;21491.83&lt;/D&gt;&lt;/FQL&gt;&lt;FQL&gt;&lt;Q&gt;180458^P_PRICE_HIGH(12/28/16,12/28/16-14D,,,,"PRICE","INTRA")&lt;/Q&gt;&lt;R&gt;1&lt;/R&gt;&lt;C&gt;1&lt;/C&gt;&lt;D xsi:type="xsd:double"&gt;23076.24&lt;/D&gt;&lt;/FQL&gt;&lt;FQL&gt;&lt;Q&gt;180458^P_PRICE_LOW(12/28/16,12/28/16-14D,,,,"PRICE","INTRA")&lt;/Q&gt;&lt;R&gt;1&lt;/R&gt;&lt;C&gt;1&lt;/C&gt;&lt;D xsi:type="xsd:double"&gt;21488.82&lt;/D&gt;&lt;/FQL&gt;&lt;FQL&gt;&lt;Q&gt;180458^P_PRICE_HIGH(12/29/16,12/29/16-14D,,,,"PRICE","INTRA")&lt;/Q&gt;&lt;R&gt;1&lt;/R&gt;&lt;C&gt;1&lt;/C&gt;&lt;D xsi:type="xsd:double"&gt;23076.24&lt;/D&gt;&lt;/FQL&gt;&lt;FQL&gt;&lt;Q&gt;180458^P_PRICE_LOW(12/29/16,12/29/16-14D,,,,"PRICE","INTRA")&lt;/Q&gt;&lt;R&gt;1&lt;/R&gt;&lt;C&gt;1&lt;/C&gt;&lt;D xsi:type="xsd:double"&gt;21488.82&lt;/D&gt;&lt;/FQL&gt;&lt;FQL&gt;&lt;Q&gt;180458^P_PRICE_HIGH(12/30/16,12/30/16-14D,,,,"PRICE","INTRA")&lt;/Q&gt;&lt;R&gt;1&lt;/R&gt;&lt;C&gt;1&lt;/C&gt;&lt;D xsi:type="xsd:double"&gt;23076.24&lt;/D&gt;&lt;/FQL&gt;&lt;FQL&gt;&lt;Q&gt;180458^P_PRICE_LOW(12/30/16,12/30/16-14D,,,,"PRICE","INTRA")&lt;/Q&gt;&lt;R&gt;1&lt;/R&gt;&lt;C&gt;1&lt;/C&gt;&lt;D xsi:type="xsd:double"&gt;21488.82&lt;/D&gt;&lt;/FQL&gt;&lt;FQL&gt;&lt;Q&gt;180458^P_PRICE_HIGH(1/03/17,1/03/17-14D,,,,"PRICE","INTRA")&lt;/Q&gt;&lt;R&gt;1&lt;/R&gt;&lt;C&gt;1&lt;/C&gt;&lt;D xsi:type="xsd:double"&gt;22863.61&lt;/D&gt;&lt;/FQL&gt;&lt;FQL&gt;&lt;Q&gt;180458^P_PRICE_LOW(1/03/17,1/03/17-14D,,,,"PRICE","INTRA")&lt;/Q&gt;&lt;R&gt;1&lt;/R&gt;&lt;C&gt;1&lt;/C&gt;&lt;D xsi:type="xsd:double"&gt;21488.82&lt;/D&gt;&lt;/FQL&gt;&lt;FQL&gt;&lt;Q&gt;180458^P_PRICE_HIGH(1/04/17,1/04/17-14D,,,,"PRICE","INTRA")&lt;/Q&gt;&lt;R&gt;1&lt;/R&gt;&lt;C&gt;1&lt;/C&gt;&lt;D xsi:type="xsd:double"&gt;22863.61&lt;/D&gt;&lt;/FQL&gt;&lt;FQL&gt;&lt;Q&gt;180458^P_PRICE_LOW(1/04/17,1/04/17-14D,,,,"PRICE","INTRA")&lt;/Q&gt;&lt;R&gt;1&lt;/R&gt;&lt;C&gt;1&lt;/C&gt;&lt;D xsi:type="xsd:double"&gt;21488.82&lt;/D&gt;&lt;/FQL&gt;&lt;FQL&gt;&lt;Q&gt;180458^P_PRICE_HIGH(1/05/17,1/05/17-14D,,,,"PRICE","INTRA")&lt;/Q&gt;&lt;R&gt;1&lt;/R&gt;&lt;C&gt;1&lt;/C&gt;&lt;D xsi:type="xsd:double"&gt;22627.6&lt;/D&gt;&lt;/FQL&gt;&lt;FQL&gt;&lt;Q&gt;180458^P_PRICE_LOW(1/05/17,1/05/17-14D,,,,"PRICE","INTRA")&lt;/Q&gt;&lt;R&gt;1&lt;/R&gt;&lt;C&gt;1&lt;/C&gt;&lt;D xsi:type="xsd:double"&gt;21488.82&lt;/D&gt;&lt;/FQL&gt;&lt;FQL&gt;&lt;Q&gt;180458^P_PRICE_HIGH(1/06/17,1/06/17-14D,,,,"PRICE","INTRA")&lt;/Q&gt;&lt;R&gt;1&lt;/R&gt;&lt;C&gt;1&lt;/C&gt;&lt;D xsi:type="xsd:double"&gt;22627.6&lt;/D&gt;&lt;/FQL&gt;&lt;FQL&gt;&lt;Q&gt;180458^P_PRICE_LOW(1/06/17,1/06/17-14D,,,,"PRICE","INTRA")&lt;/Q&gt;&lt;R&gt;1&lt;/R&gt;&lt;C&gt;1&lt;/C&gt;&lt;D xsi:type="xsd:double"&gt;21488.82&lt;/D&gt;&lt;/FQL&gt;&lt;FQL&gt;&lt;Q&gt;180458^P_PRICE_HIGH(1/09/17,1/09/17-14D,,,,"PRICE","INTRA")&lt;/Q&gt;&lt;R&gt;1&lt;/R&gt;&lt;C&gt;1&lt;/C&gt;&lt;D xsi:type="xsd:double"&gt;22626.43&lt;/D&gt;&lt;/FQL&gt;&lt;FQL&gt;&lt;Q&gt;180458^P_PRICE_LOW(1/09/17,1/09/17-14D,,,,"PRICE","INTRA")&lt;/Q&gt;&lt;R&gt;1&lt;/R&gt;&lt;C&gt;1&lt;/C&gt;&lt;D xsi:type="xsd:double"&gt;21488.82&lt;/D&gt;&lt;/FQL&gt;&lt;FQL&gt;&lt;Q&gt;180458^P_PRICE_HIGH(1/10/17,1/10/17-14D,,,,"PRICE","INTRA")&lt;/Q&gt;&lt;R&gt;1&lt;/R&gt;&lt;C&gt;1&lt;/C&gt;&lt;D xsi:type="xsd:double"&gt;22744.85&lt;/D&gt;&lt;/FQL&gt;&lt;FQL&gt;&lt;Q&gt;180458^P_PRICE_LOW(1/10/17,1/10/17-14D,,,,"PRICE","INTRA")&lt;/Q&gt;&lt;R&gt;1&lt;/R&gt;&lt;C&gt;1&lt;/C&gt;&lt;D xsi:type="xsd:double"&gt;21488.82&lt;/D&gt;&lt;/FQL&gt;&lt;FQL&gt;&lt;Q&gt;180458^P_PRICE_HIGH(1/11/17,1/11/17-14D,,,,"PRICE","INTRA")&lt;/Q&gt;&lt;R&gt;1&lt;/R&gt;&lt;C&gt;1&lt;/C&gt;&lt;D xsi:type="xsd:double"&gt;22944.58&lt;/D&gt;&lt;/FQL&gt;&lt;FQL&gt;&lt;Q&gt;180458^P_PRICE_LOW(1/11/17,1/11/17-14D,,,,"PRICE","INTRA")&lt;/Q&gt;&lt;R&gt;1&lt;/R&gt;&lt;C&gt;1&lt;/C&gt;&lt;D xsi:type="xsd:double"&gt;21488.82&lt;/D&gt;&lt;/FQL&gt;&lt;FQL&gt;&lt;Q&gt;180458^P_PRICE_HIGH(1/12/17,1/12/17-14D,,,,"PRICE","INTRA")&lt;/Q&gt;&lt;R&gt;1&lt;/R&gt;&lt;C&gt;1&lt;/C&gt;&lt;D xsi:type="xsd:double"&gt;22971.49&lt;/D&gt;&lt;/FQL&gt;&lt;FQL&gt;&lt;Q&gt;180458^P_PRICE_LOW(1/12/17,1/12/17-14D,,,,"PRICE","INTRA")&lt;/Q&gt;&lt;R&gt;1&lt;/R&gt;&lt;C&gt;1&lt;/C&gt;&lt;D xsi:type="xsd:double"&gt;21488.82&lt;/D&gt;&lt;/FQL&gt;&lt;FQL&gt;&lt;Q&gt;180458^P_PRICE_HIGH(1/13/17,1/13/17-14D,,,,"PRICE","INTRA")&lt;/Q&gt;&lt;R&gt;1&lt;/R&gt;&lt;C&gt;1&lt;/C&gt;&lt;D xsi:type="xsd:double"&gt;22971.49&lt;/D&gt;&lt;/FQL&gt;&lt;FQL&gt;&lt;Q&gt;180458^P_PRICE_LOW(1/13/17,1/13/17-14D,,,,"PRICE","INTRA")&lt;/Q&gt;&lt;R&gt;1&lt;/R&gt;&lt;C&gt;1&lt;/C&gt;&lt;D xsi:type="xsd:double"&gt;21488.82&lt;/D&gt;&lt;/FQL&gt;&lt;FQL&gt;&lt;Q&gt;180458^P_PRICE_HIGH(1/16/17,1/16/17-14D,,,,"PRICE","INTRA")&lt;/Q&gt;&lt;R&gt;1&lt;/R&gt;&lt;C&gt;1&lt;/C&gt;&lt;D xsi:type="xsd:double"&gt;22971.49&lt;/D&gt;&lt;/FQL&gt;&lt;FQL&gt;&lt;Q&gt;180458^P_PRICE_LOW(1/16/17,1/16/17-14D,,,,"PRICE","INTRA")&lt;/Q&gt;&lt;R&gt;1&lt;/R&gt;&lt;C&gt;1&lt;/C&gt;&lt;D xsi:type="xsd:double"&gt;21488.82&lt;/D&gt;&lt;/FQL&gt;&lt;FQL&gt;&lt;Q&gt;180458^P_PRICE_HIGH(1/17/17,1/17/17-14D,,,,"PRICE","INTRA")&lt;/Q&gt;&lt;R&gt;1&lt;/R&gt;&lt;C&gt;1&lt;/C&gt;&lt;D xsi:type="xsd:double"&gt;22971.49&lt;/D&gt;&lt;/FQL&gt;&lt;FQL&gt;&lt;Q&gt;180458^P_PRICE_LOW(1/17/17,1/17/17-14D,,,,"PRICE","INTRA")&lt;/Q&gt;&lt;R&gt;1&lt;/R&gt;&lt;C&gt;1&lt;/C&gt;&lt;D xsi:type="xsd:double"&gt;21488.82&lt;/D&gt;&lt;/FQL&gt;&lt;FQL&gt;&lt;Q&gt;180458^P_PRICE_HIGH(1/18/17,1/18/17-14D,,,,"PRICE","INTRA")&lt;/Q&gt;&lt;R&gt;1&lt;/R&gt;&lt;C&gt;1&lt;/C&gt;&lt;D xsi:type="xsd:double"&gt;23151.75&lt;/D&gt;&lt;/FQL&gt;&lt;FQL&gt;&lt;Q&gt;180458^P_PRICE_LOW(1/18/17,1/18/17-14D,,,,"PRICE","INTRA")&lt;/Q&gt;&lt;R&gt;1&lt;/R&gt;&lt;C&gt;1&lt;/C&gt;&lt;D xsi:type="xsd:double"&gt;21488.82&lt;/D&gt;&lt;/FQL&gt;&lt;FQL&gt;&lt;Q&gt;180458^P_PRICE_HIGH(1/19/17,1/19/17-14D,,,,"PRICE","INTRA")&lt;/Q&gt;&lt;R&gt;1&lt;/R&gt;&lt;C&gt;1&lt;/C&gt;&lt;D xsi:type="xsd:double"&gt;23151.75&lt;/D&gt;&lt;/FQL&gt;&lt;FQL&gt;&lt;Q&gt;180458^P_PRICE_LOW(1/19/17,1/19/17-14D,,,,"PRICE","INTRA")&lt;/Q&gt;&lt;R&gt;1&lt;/R&gt;&lt;C&gt;1&lt;/C&gt;&lt;D xsi:type="xsd:double"&gt;21587.07&lt;/D&gt;&lt;/FQL&gt;&lt;FQL&gt;&lt;Q&gt;180458^P_PRICE_HIGH(1/20/17,1/20/17-14D,,,,"PRICE","INTRA")&lt;/Q&gt;&lt;R&gt;1&lt;/R&gt;&lt;C&gt;1&lt;/C&gt;&lt;D xsi:type="xsd:double"&gt;23151.75&lt;/D&gt;&lt;/FQL&gt;&lt;FQL&gt;&lt;Q&gt;180458^P_PRICE_LOW(1/20/17,1/20/17-14D,,,,"PRICE","INTRA")&lt;/Q&gt;&lt;R&gt;1&lt;/R&gt;&lt;C&gt;1&lt;/C&gt;&lt;D xsi:type="xsd:double"&gt;21818.91&lt;/D&gt;&lt;/FQL&gt;&lt;FQL&gt;&lt;Q&gt;180458^P_PRICE_HIGH(1/23/17,1/23/17-14D,,,,"PRICE","INTRA")&lt;/Q&gt;&lt;R&gt;1&lt;/R&gt;&lt;C&gt;1&lt;/C&gt;&lt;D xsi:type="xsd:double"&gt;23151.75&lt;/D&gt;&lt;/FQL&gt;&lt;FQL&gt;&lt;Q&gt;180458^P_PRICE_LOW(1/23/17,1/23/17-14D,,,,"PRICE","INTRA")&lt;/Q&gt;&lt;R&gt;1&lt;/R&gt;&lt;C&gt;1&lt;/C&gt;&lt;D xsi:type="xsd:double"&gt;21883.82&lt;/D&gt;&lt;/FQL&gt;&lt;FQL&gt;&lt;Q&gt;180458^P_PRICE_HIGH(1/24/17,1/24/17-14D,,,,"PRICE","INTRA")&lt;/Q&gt;&lt;R&gt;1&lt;/R&gt;&lt;C&gt;1&lt;/C&gt;&lt;D xsi:type="xsd:double"&gt;23151.75&lt;/D&gt;&lt;/FQL&gt;&lt;FQL&gt;&lt;Q&gt;180458^P_PRICE_LOW(1/24/17,1/24/17-14D,,,,"PRICE","INTRA")&lt;/Q&gt;&lt;R&gt;1&lt;/R&gt;&lt;C&gt;1&lt;/C&gt;&lt;D xsi:type="xsd:double"&gt;22076.63&lt;/D&gt;&lt;/FQL&gt;&lt;FQL&gt;&lt;Q&gt;180458^P_PRICE_HIGH(1/25/17,1/25/17-14D,,,,"PRICE","INTRA")&lt;/Q&gt;&lt;R&gt;1&lt;/R&gt;&lt;C&gt;1&lt;/C&gt;&lt;D xsi:type="xsd:double"&gt;23151.75&lt;/D&gt;&lt;/FQL&gt;&lt;FQL&gt;&lt;Q&gt;180458^P_PRICE_LOW(1/25/17,1/25/17-14D,,,,"PRICE","INTRA")&lt;/Q&gt;&lt;R&gt;1&lt;/R&gt;&lt;C&gt;1&lt;/C&gt;&lt;D xsi:type="xsd:double"&gt;22230.31&lt;/D&gt;&lt;/FQL&gt;&lt;FQL&gt;&lt;Q&gt;180458^P_PRICE_HIGH(1/26/17,1/26/17-14D,,,,"PRICE","INTRA")&lt;/Q&gt;&lt;R&gt;1&lt;/R&gt;&lt;C&gt;1&lt;/C&gt;&lt;D xsi:type="xsd:double"&gt;23386.41&lt;/D&gt;&lt;/FQL&gt;&lt;FQL&gt;&lt;Q&gt;180458^P_PRICE_LOW(1/26/17,1/26/17-14D,,,,"PRICE","INTRA")&lt;/Q&gt;&lt;R&gt;1&lt;/R&gt;&lt;C&gt;1&lt;/C&gt;&lt;D xsi:type="xsd:double"&gt;22445.78&lt;/D&gt;&lt;/FQL&gt;&lt;FQL&gt;&lt;Q&gt;180458^P_PRICE_HIGH(1/27/17,1/27/17-14D,,,,"PRICE","INTRA")&lt;/Q&gt;&lt;R&gt;1&lt;/R&gt;&lt;C&gt;1&lt;/C&gt;&lt;D xsi:type="xsd:double"&gt;23397.09&lt;/D&gt;&lt;/FQL&gt;&lt;FQL&gt;&lt;Q&gt;180458^P_PRICE_LOW(1/27/17,1/27/17-14D,,,,"PRICE","INTRA")&lt;/Q&gt;&lt;R&gt;1&lt;/R&gt;&lt;C&gt;1&lt;/C&gt;&lt;D xsi:type="xsd:double"&gt;22476.35&lt;/D&gt;&lt;/FQL&gt;&lt;FQL&gt;&lt;Q&gt;180458^P_PRICE_HIGH(2/01/17,2/01/17-14D,,,,"PRICE","INTRA")&lt;/Q&gt;&lt;R&gt;1&lt;/R&gt;&lt;C&gt;1&lt;/C&gt;&lt;D xsi:type="xsd:double"&gt;23397.09&lt;/D&gt;&lt;/FQL&gt;&lt;FQL&gt;&lt;Q&gt;180458^P_PRICE_LOW(2/01/17,2/01/17-14D,,,,"PRICE","INTRA")&lt;/Q&gt;&lt;R&gt;1&lt;/R&gt;&lt;C&gt;1&lt;/C&gt;&lt;D xsi:type="xsd:double"&gt;22549.86&lt;/D&gt;&lt;/FQL&gt;&lt;FQL&gt;&lt;Q&gt;180458^P_PRICE_HIGH(2/02/17,2/02/17-14D,,,,"PRICE","INTRA")&lt;/Q&gt;&lt;R&gt;1&lt;/R&gt;&lt;C&gt;1&lt;/C&gt;&lt;D xsi:type="xsd:double"&gt;23439.02&lt;/D&gt;&lt;/FQL&gt;&lt;FQL&gt;&lt;Q&gt;180458^P_PRICE_LOW(2/02/17,2/02/17-14D,,,,"PRICE","INTRA")&lt;/Q&gt;&lt;R&gt;1&lt;/R&gt;&lt;C&gt;1&lt;/C&gt;&lt;D xsi:type="xsd:double"&gt;22657.35&lt;/D&gt;&lt;/FQL&gt;&lt;FQL&gt;&lt;Q&gt;180458^P_PRICE_HIGH(2/03/17,2/03/17-14D,,,,"PRICE","INTRA")&lt;/Q&gt;&lt;R&gt;1&lt;/R&gt;&lt;C&gt;1&lt;/C&gt;&lt;D xsi:type="xsd:double"&gt;23439.02&lt;/D&gt;&lt;/FQL&gt;&lt;FQL&gt;&lt;Q&gt;180458^P_PRICE_LOW(2/03/17,2/03/17-14D,,,,"PRICE","INTRA")&lt;/Q&gt;&lt;R&gt;1&lt;/R&gt;&lt;C&gt;1&lt;/C&gt;&lt;D xsi:type="xsd:double"&gt;22657.35&lt;/D&gt;&lt;/FQL&gt;&lt;FQL&gt;&lt;Q&gt;180458^P_PRICE_HIGH(2/06/17,2/06/17-14D,,,,"PRICE","INTRA")&lt;/Q&gt;&lt;R&gt;1&lt;/R&gt;&lt;C&gt;1&lt;/C&gt;&lt;D xsi:type="xsd:double"&gt;23439.02&lt;/D&gt;&lt;/FQL&gt;&lt;FQL&gt;&lt;Q&gt;180458^P_PRICE_LOW(2/06/17,2/06/17-14D,,,,"PRICE","INTRA")&lt;/Q&gt;&lt;R&gt;1&lt;/R&gt;&lt;C&gt;1&lt;/C&gt;&lt;D xsi:type="xsd:double"&gt;22657.35&lt;/D&gt;&lt;/FQL&gt;&lt;FQL&gt;&lt;Q&gt;180458^P_PRICE_HIGH(2/07/17,2/07/17-14D,,,,"PRICE","INTRA")&lt;/Q&gt;&lt;R&gt;1&lt;/R&gt;&lt;C&gt;1&lt;/C&gt;&lt;D xsi:type="xsd:double"&gt;23439.02&lt;/D&gt;&lt;/FQL&gt;&lt;FQL&gt;&lt;Q&gt;180458^P_PRICE_LOW(2/07/17,2/07/17-14D,,,,"PRICE","INTRA")&lt;/Q&gt;&lt;R&gt;1&lt;/R&gt;&lt;C&gt;1&lt;/C&gt;&lt;D xsi:type="xsd:double"&gt;22657.35&lt;/D&gt;&lt;/FQL&gt;&lt;FQL&gt;&lt;Q&gt;180458^P_PRICE_HIGH(2/08/17,2/08/17-14D,,,,"PRICE","INTRA")&lt;/Q&gt;&lt;R&gt;1&lt;/R&gt;&lt;C&gt;1&lt;/C&gt;&lt;D xsi:type="xsd:double"&gt;23520.77&lt;/D&gt;&lt;/FQL&gt;&lt;FQL&gt;&lt;Q&gt;180458^P_PRICE_LOW(2/08/17,2/08/17-14D,,,,"PRICE","INTRA")&lt;/Q&gt;&lt;R&gt;1&lt;/R&gt;&lt;C&gt;1&lt;/C&gt;&lt;D xsi:type="xsd:double"&gt;22710.93&lt;/D&gt;&lt;/FQL&gt;&lt;FQL&gt;&lt;Q&gt;180458^P_PRICE_HIGH(2/09/17,2/09/17-14D,,,,"PRICE","INTRA")&lt;/Q&gt;&lt;R&gt;1&lt;/R&gt;&lt;C&gt;1&lt;/C&gt;&lt;D xsi:type="xsd:double"&gt;23644.63&lt;/D&gt;&lt;/FQL&gt;&lt;FQL&gt;&lt;Q&gt;180458^P_PRICE_LOW(2/09/17,2/09/17-14D,,,,"PRICE","INTRA")&lt;/Q&gt;&lt;R&gt;1&lt;/R&gt;&lt;C&gt;1&lt;/C&gt;&lt;D xsi:type="xsd:double"&gt;22858.25&lt;/D&gt;&lt;/FQL&gt;&lt;FQL&gt;&lt;Q&gt;180458^P_PRICE_HIGH(2/10/17,2/10/17-14D,,,,"PRICE","INTRA")&lt;/Q&gt;&lt;R&gt;1&lt;/R&gt;&lt;C&gt;1&lt;/C&gt;&lt;D xsi:type="xsd:double"&gt;23718.47&lt;/D&gt;&lt;/FQL&gt;&lt;FQL&gt;&lt;Q&gt;180458^P_PRICE_LOW(2/10/17,2/10/17-14D,,,,"PRICE","INTRA")&lt;/Q&gt;&lt;R&gt;1&lt;/R&gt;&lt;C&gt;1&lt;/C&gt;&lt;D xsi:type="xsd:double"&gt;22858.25&lt;/D&gt;&lt;/FQL&gt;&lt;FQL&gt;&lt;Q&gt;180458^P_PRICE_HIGH(2/13/17,2/13/17-14D,,,,"PRICE","INTRA")&lt;/Q&gt;&lt;R&gt;1&lt;/R&gt;&lt;C&gt;1&lt;/C&gt;&lt;D xsi:type="xsd:double"&gt;23751.92&lt;/D&gt;&lt;/FQL&gt;&lt;FQL&gt;&lt;Q&gt;180458^P_PRICE_LOW(2/13/17,2/13/17-14D,,,,"PRICE","INTRA")&lt;/Q&gt;&lt;R&gt;1&lt;/R&gt;&lt;C&gt;1&lt;/C&gt;&lt;D xsi:type="xsd:double"&gt;22858.25&lt;/D&gt;&lt;/FQL&gt;&lt;FQL&gt;&lt;Q&gt;180458^P_PRICE_HIGH(2/14/17,2/14/17-14D,,,,"PRICE","INTRA")&lt;/Q&gt;&lt;R&gt;1&lt;/R&gt;&lt;C&gt;1&lt;/C&gt;&lt;D xsi:type="xsd:double"&gt;23751.92&lt;/D&gt;&lt;/FQL&gt;&lt;FQL&gt;&lt;Q&gt;180458^P_PRICE_LOW(2/14/17,2/14/17-14D,,,,"PRICE","INTRA")&lt;/Q&gt;&lt;R&gt;1&lt;/R&gt;&lt;C&gt;1&lt;/C&gt;&lt;D xsi:type="xsd:double"&gt;22861.29&lt;/D&gt;&lt;/FQL&gt;&lt;FQL&gt;&lt;Q&gt;180458^P_PRICE_HIGH(2/15/17,2/15/17-14D,,,,"PRICE","INTRA")&lt;/Q&gt;&lt;R&gt;1&lt;/R&gt;&lt;C&gt;1&lt;/C&gt;&lt;D xsi:type="xsd:double"&gt;24067.62&lt;/D&gt;&lt;/FQL&gt;&lt;FQL&gt;&lt;Q&gt;180458^P_PRICE_LOW(2/15/17,2/15/17-14D,,,,"PRICE","INTRA")&lt;/Q&gt;&lt;R&gt;1&lt;/R&gt;&lt;C&gt;1&lt;/C&gt;&lt;D xsi:type="xsd:double"&gt;22907.78&lt;/D&gt;&lt;/FQL&gt;&lt;FQL&gt;&lt;Q&gt;180458^P_PRICE_HIGH(2/16/17,2/16/17-14D,,,,"PRICE","INTRA")&lt;/Q&gt;&lt;R&gt;1&lt;/R&gt;&lt;C&gt;1&lt;/C&gt;&lt;D xsi:type="xsd:double"&gt;24161.39&lt;/D&gt;&lt;/FQL&gt;&lt;FQL&gt;&lt;Q&gt;180458^P_PRICE_LOW(2/16/17,2/16/17-14D,,,,"PRICE","INTRA")&lt;/Q&gt;&lt;R&gt;1&lt;/R&gt;&lt;C&gt;1&lt;/C&gt;&lt;D xsi:type="xsd:double"&gt;22961.38&lt;/D&gt;&lt;/</t>
        </r>
      </text>
    </comment>
    <comment ref="A102" authorId="0" shapeId="0">
      <text>
        <r>
          <rPr>
            <b/>
            <sz val="9"/>
            <color indexed="81"/>
            <rFont val="Tahoma"/>
            <charset val="1"/>
          </rPr>
          <t>FQL&gt;&lt;FQL&gt;&lt;Q&gt;180458^P_PRICE_HIGH(2/17/17,2/17/17-14D,,,,"PRICE","INTRA")&lt;/Q&gt;&lt;R&gt;1&lt;/R&gt;&lt;C&gt;1&lt;/C&gt;&lt;D xsi:type="xsd:double"&gt;24161.39&lt;/D&gt;&lt;/FQL&gt;&lt;FQL&gt;&lt;Q&gt;180458^P_PRICE_LOW(2/17/17,2/17/17-14D,,,,"PRICE","INTRA")&lt;/Q&gt;&lt;R&gt;1&lt;/R&gt;&lt;C&gt;1&lt;/C&gt;&lt;D xsi:type="xsd:double"&gt;22997.46&lt;/D&gt;&lt;/FQL&gt;&lt;FQL&gt;&lt;Q&gt;180458^P_PRICE_HIGH(2/20/17,2/20/17-14D,,,,"PRICE","INTRA")&lt;/Q&gt;&lt;R&gt;1&lt;/R&gt;&lt;C&gt;1&lt;/C&gt;&lt;D xsi:type="xsd:double"&gt;24202.34&lt;/D&gt;&lt;/FQL&gt;&lt;FQL&gt;&lt;Q&gt;180458^P_PRICE_LOW(2/20/17,2/20/17-14D,,,,"PRICE","INTRA")&lt;/Q&gt;&lt;R&gt;1&lt;/R&gt;&lt;C&gt;1&lt;/C&gt;&lt;D xsi:type="xsd:double"&gt;22997.46&lt;/D&gt;&lt;/FQL&gt;&lt;FQL&gt;&lt;Q&gt;180458^P_PRICE_HIGH(2/21/17,2/21/17-14D,,,,"PRICE","INTRA")&lt;/Q&gt;&lt;R&gt;1&lt;/R&gt;&lt;C&gt;1&lt;/C&gt;&lt;D xsi:type="xsd:double"&gt;24213.64&lt;/D&gt;&lt;/FQL&gt;&lt;FQL&gt;&lt;Q&gt;180458^P_PRICE_LOW(2/21/17,2/21/17-14D,,,,"PRICE","INTRA")&lt;/Q&gt;&lt;R&gt;1&lt;/R&gt;&lt;C&gt;1&lt;/C&gt;&lt;D xsi:type="xsd:double"&gt;22997.46&lt;/D&gt;&lt;/FQL&gt;&lt;FQL&gt;&lt;Q&gt;180458^P_PRICE_HIGH(2/22/17,2/22/17-14D,,,,"PRICE","INTRA")&lt;/Q&gt;&lt;R&gt;1&lt;/R&gt;&lt;C&gt;1&lt;/C&gt;&lt;D xsi:type="xsd:double"&gt;24213.64&lt;/D&gt;&lt;/FQL&gt;&lt;FQL&gt;&lt;Q&gt;180458^P_PRICE_LOW(2/22/17,2/22/17-14D,,,,"PRICE","INTRA")&lt;/Q&gt;&lt;R&gt;1&lt;/R&gt;&lt;C&gt;1&lt;/C&gt;&lt;D xsi:type="xsd:double"&gt;22997.46&lt;/D&gt;&lt;/FQL&gt;&lt;FQL&gt;&lt;Q&gt;180458^P_PRICE_HIGH(2/23/17,2/23/17-14D,,,,"PRICE","INTRA")&lt;/Q&gt;&lt;R&gt;1&lt;/R&gt;&lt;C&gt;1&lt;/C&gt;&lt;D xsi:type="xsd:double"&gt;24216.53&lt;/D&gt;&lt;/FQL&gt;&lt;FQL&gt;&lt;Q&gt;180458^P_PRICE_LOW(2/23/17,2/23/17-14D,,,,"PRICE","INTRA")&lt;/Q&gt;&lt;R&gt;1&lt;/R&gt;&lt;C&gt;1&lt;/C&gt;&lt;D xsi:type="xsd:double"&gt;22997.46&lt;/D&gt;&lt;/FQL&gt;&lt;FQL&gt;&lt;Q&gt;180458^P_PRICE_HIGH(2/24/17,2/24/17-14D,,,,"PRICE","INTRA")&lt;/Q&gt;&lt;R&gt;1&lt;/R&gt;&lt;C&gt;1&lt;/C&gt;&lt;D xsi:type="xsd:double"&gt;24216.53&lt;/D&gt;&lt;/FQL&gt;&lt;FQL&gt;&lt;Q&gt;180458^P_PRICE_LOW(2/24/17,2/24/17-14D,,,,"PRICE","INTRA")&lt;/Q&gt;&lt;R&gt;1&lt;/R&gt;&lt;C&gt;1&lt;/C&gt;&lt;D xsi:type="xsd:double"&gt;23149.7&lt;/D&gt;&lt;/FQL&gt;&lt;FQL&gt;&lt;Q&gt;180458^P_PRICE_HIGH(2/27/17,2/27/17-14D,,,,"PRICE","INTRA")&lt;/Q&gt;&lt;R&gt;1&lt;/R&gt;&lt;C&gt;1&lt;/C&gt;&lt;D xsi:type="xsd:double"&gt;24216.53&lt;/D&gt;&lt;/FQL&gt;&lt;FQL&gt;&lt;Q&gt;180458^P_PRICE_LOW(2/27/17,2/27/17-14D,,,,"PRICE","INTRA")&lt;/Q&gt;&lt;R&gt;1&lt;/R&gt;&lt;C&gt;1&lt;/C&gt;&lt;D xsi:type="xsd:double"&gt;23160.99&lt;/D&gt;&lt;/FQL&gt;&lt;FQL&gt;&lt;Q&gt;180458^P_PRICE_HIGH(2/28/17,2/28/17-14D,,,,"PRICE","INTRA")&lt;/Q&gt;&lt;R&gt;1&lt;/R&gt;&lt;C&gt;1&lt;/C&gt;&lt;D xsi:type="xsd:double"&gt;24216.53&lt;/D&gt;&lt;/FQL&gt;&lt;FQL&gt;&lt;Q&gt;180458^P_PRICE_LOW(2/28/17,2/28/17-14D,,,,"PRICE","INTRA")&lt;/Q&gt;&lt;R&gt;1&lt;/R&gt;&lt;C&gt;1&lt;/C&gt;&lt;D xsi:type="xsd:double"&gt;23160.99&lt;/D&gt;&lt;/FQL&gt;&lt;FQL&gt;&lt;Q&gt;180458^P_PRICE_HIGH(3/01/17,3/01/17-14D,,,,"PRICE","INTRA")&lt;/Q&gt;&lt;R&gt;1&lt;/R&gt;&lt;C&gt;1&lt;/C&gt;&lt;D xsi:type="xsd:double"&gt;24216.53&lt;/D&gt;&lt;/FQL&gt;&lt;FQL&gt;&lt;Q&gt;180458^P_PRICE_LOW(3/01/17,3/01/17-14D,,,,"PRICE","INTRA")&lt;/Q&gt;&lt;R&gt;1&lt;/R&gt;&lt;C&gt;1&lt;/C&gt;&lt;D xsi:type="xsd:double"&gt;23489.65&lt;/D&gt;&lt;/FQL&gt;&lt;FQL&gt;&lt;Q&gt;180458^P_PRICE_HIGH(3/02/17,3/02/17-14D,,,,"PRICE","INTRA")&lt;/Q&gt;&lt;R&gt;1&lt;/R&gt;&lt;C&gt;1&lt;/C&gt;&lt;D xsi:type="xsd:double"&gt;24216.53&lt;/D&gt;&lt;/FQL&gt;&lt;FQL&gt;&lt;Q&gt;180458^P_PRICE_LOW(3/02/17,3/02/17-14D,,,,"PRICE","INTRA")&lt;/Q&gt;&lt;R&gt;1&lt;/R&gt;&lt;C&gt;1&lt;/C&gt;&lt;D xsi:type="xsd:double"&gt;23573.85&lt;/D&gt;&lt;/FQL&gt;&lt;FQL&gt;&lt;Q&gt;180458^P_PRICE_HIGH(3/03/17,3/03/17-14D,,,,"PRICE","INTRA")&lt;/Q&gt;&lt;R&gt;1&lt;/R&gt;&lt;C&gt;1&lt;/C&gt;&lt;D xsi:type="xsd:double"&gt;24216.53&lt;/D&gt;&lt;/FQL&gt;&lt;FQL&gt;&lt;Q&gt;180458^P_PRICE_LOW(3/03/17,3/03/17-14D,,,,"PRICE","INTRA")&lt;/Q&gt;&lt;R&gt;1&lt;/R&gt;&lt;C&gt;1&lt;/C&gt;&lt;D xsi:type="xsd:double"&gt;23511.6&lt;/D&gt;&lt;/FQL&gt;&lt;FQL&gt;&lt;Q&gt;180458^P_PRICE_HIGH(3/06/17,3/06/17-14D,,,,"PRICE","INTRA")&lt;/Q&gt;&lt;R&gt;1&lt;/R&gt;&lt;C&gt;1&lt;/C&gt;&lt;D xsi:type="xsd:double"&gt;24216.53&lt;/D&gt;&lt;/FQL&gt;&lt;FQL&gt;&lt;Q&gt;180458^P_PRICE_LOW(3/06/17,3/06/17-14D,,,,"PRICE","INTRA")&lt;/Q&gt;&lt;R&gt;1&lt;/R&gt;&lt;C&gt;1&lt;/C&gt;&lt;D xsi:type="xsd:double"&gt;23511.6&lt;/D&gt;&lt;/FQL&gt;&lt;FQL&gt;&lt;Q&gt;180458^P_PRICE_HIGH(3/07/17,3/07/17-14D,,,,"PRICE","INTRA")&lt;/Q&gt;&lt;R&gt;1&lt;/R&gt;&lt;C&gt;1&lt;/C&gt;&lt;D xsi:type="xsd:double"&gt;24216.53&lt;/D&gt;&lt;/FQL&gt;&lt;FQL&gt;&lt;Q&gt;180458^P_PRICE_LOW(3/07/17,3/07/17-14D,,,,"PRICE","INTRA")&lt;/Q&gt;&lt;R&gt;1&lt;/R&gt;&lt;C&gt;1&lt;/C&gt;&lt;D xsi:type="xsd:double"&gt;23511.6&lt;/D&gt;&lt;/FQL&gt;&lt;FQL&gt;&lt;Q&gt;180458^P_PRICE_HIGH(3/08/17,3/08/17-14D,,,,"PRICE","INTRA")&lt;/Q&gt;&lt;R&gt;1&lt;/R&gt;&lt;C&gt;1&lt;/C&gt;&lt;D xsi:type="xsd:double"&gt;24216.53&lt;/D&gt;&lt;/FQL&gt;&lt;FQL&gt;&lt;Q&gt;180458^P_PRICE_LOW(3/08/17,3/08/17-14D,,,,"PRICE","INTRA")&lt;/Q&gt;&lt;R&gt;1&lt;/R&gt;&lt;C&gt;1&lt;/C&gt;&lt;D xsi:type="xsd:double"&gt;23511.6&lt;/D&gt;&lt;/FQL&gt;&lt;FQL&gt;&lt;Q&gt;180458^P_PRICE_HIGH(3/09/17,3/09/17-14D,,,,"PRICE","INTRA")&lt;/Q&gt;&lt;R&gt;1&lt;/R&gt;&lt;C&gt;1&lt;/C&gt;&lt;D xsi:type="xsd:double"&gt;24216.53&lt;/D&gt;&lt;/FQL&gt;&lt;FQL&gt;&lt;Q&gt;180458^P_PRICE_LOW(3/09/17,3/09/17-14D,,,,"PRICE","INTRA")&lt;/Q&gt;&lt;R&gt;1&lt;/R&gt;&lt;C&gt;1&lt;/C&gt;&lt;D xsi:type="xsd:double"&gt;23456.06&lt;/D&gt;&lt;/FQL&gt;&lt;FQL&gt;&lt;Q&gt;180458^P_PRICE_HIGH(3/10/17,3/10/17-14D,,,,"PRICE","INTRA")&lt;/Q&gt;&lt;R&gt;1&lt;/R&gt;&lt;C&gt;1&lt;/C&gt;&lt;D xsi:type="xsd:double"&gt;24216.53&lt;/D&gt;&lt;/FQL&gt;&lt;FQL&gt;&lt;Q&gt;180458^P_PRICE_LOW(3/10/17,3/10/17-14D,,,,"PRICE","INTRA")&lt;/Q&gt;&lt;R&gt;1&lt;/R&gt;&lt;C&gt;1&lt;/C&gt;&lt;D xsi:type="xsd:double"&gt;23438.86&lt;/D&gt;&lt;/FQL&gt;&lt;FQL&gt;&lt;Q&gt;180458^P_PRICE_HIGH(3/13/17,3/13/17-14D,,,,"PRICE","INTRA")&lt;/Q&gt;&lt;R&gt;1&lt;/R&gt;&lt;C&gt;1&lt;/C&gt;&lt;D xsi:type="xsd:double"&gt;24216.53&lt;/D&gt;&lt;/FQL&gt;&lt;FQL&gt;&lt;Q&gt;180458^P_PRICE_LOW(3/13/17,3/13/17-14D,,,,"PRICE","INTRA")&lt;/Q&gt;&lt;R&gt;1&lt;/R&gt;&lt;C&gt;1&lt;/C&gt;&lt;D xsi:type="xsd:double"&gt;23438.86&lt;/D&gt;&lt;/FQL&gt;&lt;FQL&gt;&lt;Q&gt;180458^P_PRICE_HIGH(3/14/17,3/14/17-14D,,,,"PRICE","INTRA")&lt;/Q&gt;&lt;R&gt;1&lt;/R&gt;&lt;C&gt;1&lt;/C&gt;&lt;D xsi:type="xsd:double"&gt;24216.53&lt;/D&gt;&lt;/FQL&gt;&lt;FQL&gt;&lt;Q&gt;180458^P_PRICE_LOW(3/14/17,3/14/17-14D,,,,"PRICE","INTRA")&lt;/Q&gt;&lt;R&gt;1&lt;/R&gt;&lt;C&gt;1&lt;/C&gt;&lt;D xsi:type="xsd:double"&gt;23438.86&lt;/D&gt;&lt;/FQL&gt;&lt;FQL&gt;&lt;Q&gt;180458^P_PRICE_HIGH(3/15/17,3/15/17-14D,,,,"PRICE","INTRA")&lt;/Q&gt;&lt;R&gt;1&lt;/R&gt;&lt;C&gt;1&lt;/C&gt;&lt;D xsi:type="xsd:double"&gt;24216.53&lt;/D&gt;&lt;/FQL&gt;&lt;FQL&gt;&lt;Q&gt;180458^P_PRICE_LOW(3/15/17,3/15/17-14D,,,,"PRICE","INTRA")&lt;/Q&gt;&lt;R&gt;1&lt;/R&gt;&lt;C&gt;1&lt;/C&gt;&lt;D xsi:type="xsd:double"&gt;23438.86&lt;/D&gt;&lt;/FQL&gt;&lt;FQL&gt;&lt;Q&gt;180458^P_PRICE_HIGH(3/16/17,3/16/17-14D,,,,"PRICE","INTRA")&lt;/Q&gt;&lt;R&gt;1&lt;/R&gt;&lt;C&gt;1&lt;/C&gt;&lt;D xsi:type="xsd:double"&gt;24288.28&lt;/D&gt;&lt;/FQL&gt;&lt;FQL&gt;&lt;Q&gt;180458^P_PRICE_LOW(3/16/17,3/16/17-14D,,,,"PRICE","INTRA")&lt;/Q&gt;&lt;R&gt;1&lt;/R&gt;&lt;C&gt;1&lt;/C&gt;&lt;D xsi:type="xsd:double"&gt;23438.86&lt;/D&gt;&lt;/FQL&gt;&lt;FQL&gt;&lt;Q&gt;180458^P_PRICE_HIGH(3/17/17,3/17/17-14D,,,,"PRICE","INTRA")&lt;/Q&gt;&lt;R&gt;1&lt;/R&gt;&lt;C&gt;1&lt;/C&gt;&lt;D xsi:type="xsd:double"&gt;24385.81&lt;/D&gt;&lt;/FQL&gt;&lt;FQL&gt;&lt;Q&gt;180458^P_PRICE_LOW(3/17/17,3/17/17-14D,,,,"PRICE","INTRA")&lt;/Q&gt;&lt;R&gt;1&lt;/R&gt;&lt;C&gt;1&lt;/C&gt;&lt;D xsi:type="xsd:double"&gt;23438.86&lt;/D&gt;&lt;/FQL&gt;&lt;FQL&gt;&lt;Q&gt;180458^P_PRICE_HIGH(3/20/17,3/20/17-14D,,,,"PRICE","INTRA")&lt;/Q&gt;&lt;R&gt;1&lt;/R&gt;&lt;C&gt;1&lt;/C&gt;&lt;D xsi:type="xsd:double"&gt;24501.99&lt;/D&gt;&lt;/FQL&gt;&lt;FQL&gt;&lt;Q&gt;180458^P_PRICE_LOW(3/20/17,3/20/17-14D,,,,"PRICE","INTRA")&lt;/Q&gt;&lt;R&gt;1&lt;/R&gt;&lt;C&gt;1&lt;/C&gt;&lt;D xsi:type="xsd:double"&gt;23438.86&lt;/D&gt;&lt;/FQL&gt;&lt;FQL&gt;&lt;Q&gt;180458^P_PRICE_HIGH(3/21/17,3/21/17-14D,,,,"PRICE","INTRA")&lt;/Q&gt;&lt;R&gt;1&lt;/R&gt;&lt;C&gt;1&lt;/C&gt;&lt;D xsi:type="xsd:double"&gt;24656.65&lt;/D&gt;&lt;/FQL&gt;&lt;FQL&gt;&lt;Q&gt;180458^P_PRICE_LOW(3/21/17,3/21/17-14D,,,,"PRICE","INTRA")&lt;/Q&gt;&lt;R&gt;1&lt;/R&gt;&lt;C&gt;1&lt;/C&gt;&lt;D xsi:type="xsd:double"&gt;23438.86&lt;/D&gt;&lt;/FQL&gt;&lt;FQL&gt;&lt;Q&gt;180458^P_PRICE_HIGH(3/22/17,3/22/17-14D,,,,"PRICE","INTRA")&lt;/Q&gt;&lt;R&gt;1&lt;/R&gt;&lt;C&gt;1&lt;/C&gt;&lt;D xsi:type="xsd:double"&gt;24656.65&lt;/D&gt;&lt;/FQL&gt;&lt;FQL&gt;&lt;Q&gt;180458^P_PRICE_LOW(3/22/17,3/22/17-14D,,,,"PRICE","INTRA")&lt;/Q&gt;&lt;R&gt;1&lt;/R&gt;&lt;C&gt;1&lt;/C&gt;&lt;D xsi:type="xsd:double"&gt;23438.86&lt;/D&gt;&lt;/FQL&gt;&lt;FQL&gt;&lt;Q&gt;180458^P_PRICE_HIGH(3/23/17,3/23/17-14D,,,,"PRICE","INTRA")&lt;/Q&gt;&lt;R&gt;1&lt;/R&gt;&lt;C&gt;1&lt;/C&gt;&lt;D xsi:type="xsd:double"&gt;24656.65&lt;/D&gt;&lt;/FQL&gt;&lt;FQL&gt;&lt;Q&gt;180458^P_PRICE_LOW(3/23/17,3/23/17-14D,,,,"PRICE","INTRA")&lt;/Q&gt;&lt;R&gt;1&lt;/R&gt;&lt;C&gt;1&lt;/C&gt;&lt;D xsi:type="xsd:double"&gt;23438.86&lt;/D&gt;&lt;/FQL&gt;&lt;FQL&gt;&lt;Q&gt;180458^P_PRICE_HIGH(3/24/17,3/24/17-14D,,,,"PRICE","INTRA")&lt;/Q&gt;&lt;R&gt;1&lt;/R&gt;&lt;C&gt;1&lt;/C&gt;&lt;D xsi:type="xsd:double"&gt;24656.65&lt;/D&gt;&lt;/FQL&gt;&lt;FQL&gt;&lt;Q&gt;180458^P_PRICE_LOW(3/24/17,3/24/17-14D,,,,"PRICE","INTRA")&lt;/Q&gt;&lt;R&gt;1&lt;/R&gt;&lt;C&gt;1&lt;/C&gt;&lt;D xsi:type="xsd:double"&gt;23438.86&lt;/D&gt;&lt;/FQL&gt;&lt;FQL&gt;&lt;Q&gt;180458^P_PRICE_HIGH(3/27/17,3/27/17-14D,,,,"PRICE","INTRA")&lt;/Q&gt;&lt;R&gt;1&lt;/R&gt;&lt;C&gt;1&lt;/C&gt;&lt;D xsi:type="xsd:double"&gt;24656.65&lt;/D&gt;&lt;/FQL&gt;&lt;FQL&gt;&lt;Q&gt;180458^P_PRICE_LOW(3/27/17,3/27/17-14D,,,,"PRICE","INTRA")&lt;/Q&gt;&lt;R&gt;1&lt;/R&gt;&lt;C&gt;1&lt;/C&gt;&lt;D xsi:type="xsd:double"&gt;23438.86&lt;/D&gt;&lt;/FQL&gt;&lt;FQL&gt;&lt;Q&gt;180458^P_PRICE_HIGH(3/28/17,3/28/17-14D,,,,"PRICE","INTRA")&lt;/Q&gt;&lt;R&gt;1&lt;/R&gt;&lt;C&gt;1&lt;/C&gt;&lt;D xsi:type="xsd:double"&gt;24656.65&lt;/D&gt;&lt;/FQL&gt;&lt;FQL&gt;&lt;Q&gt;180458^P_PRICE_LOW(3/28/17,3/28/17-14D,,,,"PRICE","INTRA")&lt;/Q&gt;&lt;R&gt;1&lt;/R&gt;&lt;C&gt;1&lt;/C&gt;&lt;D xsi:type="xsd:double"&gt;23438.86&lt;/D&gt;&lt;/FQL&gt;&lt;FQL&gt;&lt;Q&gt;180458^P_PRICE_HIGH(3/29/17,3/29/17-14D,,,,"PRICE","INTRA")&lt;/Q&gt;&lt;R&gt;1&lt;/R&gt;&lt;C&gt;1&lt;/C&gt;&lt;D xsi:type="xsd:double"&gt;24656.65&lt;/D&gt;&lt;/FQL&gt;&lt;FQL&gt;&lt;Q&gt;180458^P_PRICE_LOW(3/29/17,3/29/17-14D,,,,"PRICE","INTRA")&lt;/Q&gt;&lt;R&gt;1&lt;/R&gt;&lt;C&gt;1&lt;/C&gt;&lt;D xsi:type="xsd:double"&gt;23438.86&lt;/D&gt;&lt;/FQL&gt;&lt;FQL&gt;&lt;Q&gt;180458^P_PRICE_HIGH(3/30/17,3/30/17-14D,,,,"PRICE","INTRA")&lt;/Q&gt;&lt;R&gt;1&lt;/R&gt;&lt;C&gt;1&lt;/C&gt;&lt;D xsi:type="xsd:double"&gt;24656.65&lt;/D&gt;&lt;/FQL&gt;&lt;FQL&gt;&lt;Q&gt;180458^P_PRICE_LOW(3/30/17,3/30/17-14D,,,,"PRICE","INTRA")&lt;/Q&gt;&lt;R&gt;1&lt;/R&gt;&lt;C&gt;1&lt;/C&gt;&lt;D xsi:type="xsd:double"&gt;23438.86&lt;/D&gt;&lt;/FQL&gt;&lt;FQL&gt;&lt;Q&gt;180458^P_PRICE_HIGH(3/31/17,3/31/17-14D,,,,"PRICE","INTRA")&lt;/Q&gt;&lt;R&gt;1&lt;/R&gt;&lt;C&gt;1&lt;/C&gt;&lt;D xsi:type="xsd:double"&gt;24656.65&lt;/D&gt;&lt;/FQL&gt;&lt;FQL&gt;&lt;Q&gt;180458^P_PRICE_LOW(3/31/17,3/31/17-14D,,,,"PRICE","INTRA")&lt;/Q&gt;&lt;R&gt;1&lt;/R&gt;&lt;C&gt;1&lt;/C&gt;&lt;D xsi:type="xsd:double"&gt;23567.93&lt;/D&gt;&lt;/FQL&gt;&lt;FQL&gt;&lt;Q&gt;180458^P_PRICE_HIGH(4/03/17,4/03/17-14D,,,,"PRICE","INTRA")&lt;/Q&gt;&lt;R&gt;1&lt;/R&gt;&lt;C&gt;1&lt;/C&gt;&lt;D xsi:type="xsd:double"&gt;24656.65&lt;/D&gt;&lt;/FQL&gt;&lt;FQL&gt;&lt;Q&gt;180458^P_PRICE_LOW(4/03/17,4/03/17-14D,,,,"PRICE","INTRA")&lt;/Q&gt;&lt;R&gt;1&lt;/R&gt;&lt;C&gt;1&lt;/C&gt;&lt;D xsi:type="xsd:double"&gt;23645.51&lt;/D&gt;&lt;/FQL&gt;&lt;FQL&gt;&lt;Q&gt;180458^P_PRICE_HIGH(4/05/17,4/05/17-14D,,,,"PRICE","INTRA")&lt;/Q&gt;&lt;R&gt;1&lt;/R&gt;&lt;C&gt;1&lt;/C&gt;&lt;D xsi:type="xsd:double"&gt;24656.65&lt;/D&gt;&lt;/FQL&gt;&lt;FQL&gt;&lt;Q&gt;180458^P_PRICE_LOW(4/05/17,4/05/17-14D,,,,"PRICE","INTRA")&lt;/Q&gt;&lt;R&gt;1&lt;/R&gt;&lt;C&gt;1&lt;/C&gt;&lt;D xsi:type="xsd:double"&gt;23645.51&lt;/D&gt;&lt;/FQL&gt;&lt;FQL&gt;&lt;Q&gt;180458^P_PRICE_HIGH(4/06/17,4/06/17-14D,,,,"PRICE","INTRA")&lt;/Q&gt;&lt;R&gt;1&lt;/R&gt;&lt;C&gt;1&lt;/C&gt;&lt;D xsi:type="xsd:double"&gt;24656.65&lt;/D&gt;&lt;/FQL&gt;&lt;FQL&gt;&lt;Q&gt;180458^P_PRICE_LOW(4/06/17,4/06/17-14D,,,,"PRICE","INTRA")&lt;/Q&gt;&lt;R&gt;1&lt;/R&gt;&lt;C&gt;1&lt;/C&gt;&lt;D xsi:type="xsd:double"&gt;24003.75&lt;/D&gt;&lt;/FQL&gt;&lt;FQL&gt;&lt;Q&gt;180458^P_PRICE_HIGH(4/07/17,4/07/17-14D,,,,"PRICE","INTRA")&lt;/Q&gt;&lt;R&gt;1&lt;/R&gt;&lt;C&gt;1&lt;/C&gt;&lt;D xsi:type="xsd:double"&gt;24656.65&lt;/D&gt;&lt;/FQL&gt;&lt;FQL&gt;&lt;Q&gt;180458^P_PRICE_LOW(4/07/17,4/07/17-14D,,,,"PRICE","INTRA")&lt;/Q&gt;&lt;R&gt;1&lt;/R&gt;&lt;C&gt;1&lt;/C&gt;&lt;D xsi:type="xsd:double"&gt;23982.4&lt;/D&gt;&lt;/FQL&gt;&lt;FQL&gt;&lt;Q&gt;180458^P_PRICE_HIGH(4/10/17,4/10/17-14D,,,,"PRICE","INTRA")&lt;/Q&gt;&lt;R&gt;1&lt;/R&gt;&lt;C&gt;1&lt;/C&gt;&lt;D xsi:type="xsd:double"&gt;24656.65&lt;/D&gt;&lt;/FQL&gt;&lt;FQL&gt;&lt;Q&gt;180458^P_PRICE_LOW(4/10/17,4/10/17-14D,,,,"PRICE","INTRA")&lt;/Q&gt;&lt;R&gt;1&lt;/R&gt;&lt;C&gt;1&lt;/C&gt;&lt;D xsi:type="xsd:double"&gt;23982.4&lt;/D&gt;&lt;/FQL&gt;&lt;FQL&gt;&lt;Q&gt;180458^P_PRICE_HIGH(4/11/17,4/11/17-14D,,,,"PRICE","INTRA")&lt;/Q&gt;&lt;R&gt;1&lt;/R&gt;&lt;C&gt;1&lt;/C&gt;&lt;D xsi:type="xsd:double"&gt;24656.65&lt;/D&gt;&lt;/FQL&gt;&lt;FQL&gt;&lt;Q&gt;180458^P_PRICE_LOW(4/11/17,4/11/17-14D,,,,"PRICE","INTRA")&lt;/Q&gt;&lt;R&gt;1&lt;/R&gt;&lt;C&gt;1&lt;/C&gt;&lt;D xsi:type="xsd:double"&gt;23982.4&lt;/D&gt;&lt;/FQL&gt;&lt;FQL&gt;&lt;Q&gt;180458^P_PRICE_HIGH(4/12/17,4/12/17-14D,,,,"PRICE","INTRA")&lt;/Q&gt;&lt;R&gt;1&lt;/R&gt;&lt;C&gt;1&lt;/C&gt;&lt;D xsi:type="xsd:double"&gt;24470.66&lt;/D&gt;&lt;/FQL&gt;&lt;FQL&gt;&lt;Q&gt;180458^P_PRICE_LOW(4/12/17,4/12/17-14D,,,,"PRICE","INTRA")&lt;/Q&gt;&lt;R&gt;1&lt;/R&gt;&lt;C&gt;1&lt;/C&gt;&lt;D xsi:type="xsd:double"&gt;23982.4&lt;/D&gt;&lt;/FQL&gt;&lt;FQL&gt;&lt;Q&gt;180458^P_PRICE_HIGH(4/13/17,4/13/17-14D,,,,"PRICE","INTRA")&lt;/Q&gt;&lt;R&gt;1&lt;/R&gt;&lt;C&gt;1&lt;/C&gt;&lt;D xsi:type="xsd:double"&gt;24470.66&lt;/D&gt;&lt;/FQL&gt;&lt;FQL&gt;&lt;Q&gt;180458^P_PRICE_LOW(4/13/17,4/13/17-14D,,,,"PRICE","INTRA")&lt;/Q&gt;&lt;R&gt;1&lt;/R&gt;&lt;C&gt;1&lt;/C&gt;&lt;D xsi:type="xsd:double"&gt;23982.4&lt;/D&gt;&lt;/FQL&gt;&lt;FQL&gt;&lt;Q&gt;180458^P_PRICE_HIGH(4/18/17,4/18/17-14D,,,,"PRICE","INTRA")&lt;/Q&gt;&lt;R&gt;1&lt;/R&gt;&lt;C&gt;1&lt;/C&gt;&lt;D xsi:type="xsd:double"&gt;24470.66&lt;/D&gt;&lt;/FQL&gt;&lt;FQL&gt;&lt;Q&gt;180458^P_PRICE_LOW(4/18/17,4/18/17-14D,,,,"PRICE","INTRA")&lt;/Q&gt;&lt;R&gt;1&lt;/R&gt;&lt;C&gt;1&lt;/C&gt;&lt;D xsi:type="xsd:double"&gt;23892.59&lt;/D&gt;&lt;/FQL&gt;&lt;FQL&gt;&lt;Q&gt;180458^P_PRICE_HIGH(4/19/17,4/19/17-14D,,,,"PRICE","INTRA")&lt;/Q&gt;&lt;R&gt;1&lt;/R&gt;&lt;C&gt;1&lt;/C&gt;&lt;D xsi:type="xsd:double"&gt;24470.66&lt;/D&gt;&lt;/FQL&gt;&lt;FQL&gt;&lt;Q&gt;180458^P_PRICE_LOW(4/19/17,4/19/17-14D,,,,"PRICE","INTRA")&lt;/Q&gt;&lt;R&gt;1&lt;/R&gt;&lt;C&gt;1&lt;/C&gt;&lt;D xsi:type="xsd:double"&gt;23723.87&lt;/D&gt;&lt;/FQL&gt;&lt;FQL&gt;&lt;Q&gt;180458^P_PRICE_HIGH(4/20/17,4/20/17-14D,,,,"PRICE","INTRA")&lt;/Q&gt;&lt;R&gt;1&lt;/R&gt;&lt;C&gt;1&lt;/C&gt;&lt;D xsi:type="xsd:double"&gt;24470.66&lt;/D&gt;&lt;/FQL&gt;&lt;FQL&gt;&lt;Q&gt;180458^P_PRICE_LOW(4/20/17,4/20/17-14D,,,,"PRICE","INTRA")&lt;/Q&gt;&lt;R&gt;1&lt;/R&gt;&lt;C&gt;1&lt;/C&gt;&lt;D xsi:type="xsd:double"&gt;23723.87&lt;/D&gt;&lt;/FQL&gt;&lt;FQL&gt;&lt;Q&gt;180458^P_PRICE_HIGH(4/21/17,4/21/17-14D,,,,"PRICE","INTRA")&lt;/Q&gt;&lt;R&gt;1&lt;/R&gt;&lt;C&gt;1&lt;/C&gt;&lt;D xsi:type="xsd:double"&gt;24470.66&lt;/D&gt;&lt;/FQL&gt;&lt;FQL&gt;&lt;Q&gt;180458^P_PRICE_LOW(4/21/17,4/21/17-14D,,,,"PRICE","INTRA")&lt;/Q&gt;&lt;R&gt;1&lt;/R&gt;&lt;C&gt;1&lt;/C&gt;&lt;D xsi:type="xsd:double"&gt;23723.87&lt;/D&gt;&lt;/FQL&gt;&lt;FQL&gt;&lt;Q&gt;180458^P_PRICE_HIGH(4/24/17,4/24/17-14D,,,,"PRICE","INTRA")&lt;/Q&gt;&lt;R&gt;1&lt;/R&gt;&lt;C&gt;1&lt;/C&gt;&lt;D xsi:type="xsd:double"&gt;24431.12&lt;/D&gt;&lt;/FQL&gt;&lt;FQL&gt;&lt;Q&gt;180458^P_PRICE_LOW(4/24/17,4/24/17-14D,,,,"PRICE","INTRA")&lt;/Q&gt;&lt;R&gt;1&lt;/R&gt;&lt;C&gt;1&lt;/C&gt;&lt;D xsi:type="xsd:double"&gt;23723.87&lt;/D&gt;&lt;/FQL&gt;&lt;FQL&gt;&lt;Q&gt;180458^P_PRICE_HIGH(4/25/17,4/25/17-14D,,,,"PRICE","INTRA")&lt;/Q&gt;&lt;R&gt;1&lt;/R&gt;&lt;C&gt;1&lt;/C&gt;&lt;D xsi:type="xsd:double"&gt;24455.94&lt;/D&gt;&lt;/FQL&gt;&lt;FQL&gt;&lt;Q&gt;180458^P_PRICE_LOW(4/25/17,4/25/17-14D,,,,"PRICE","INTRA")&lt;/Q&gt;&lt;R&gt;1&lt;/R&gt;&lt;C&gt;1&lt;/C&gt;&lt;D xsi:type="xsd:double"&gt;23723.87&lt;/D&gt;&lt;/FQL&gt;&lt;FQL&gt;&lt;Q&gt;180458^P_PRICE_HIGH(4/26/17,4/26/17-14D,,,,"PRICE","INTRA")&lt;/Q&gt;&lt;R&gt;1&lt;/R&gt;&lt;C&gt;1&lt;/C&gt;&lt;D xsi:type="xsd:double"&gt;24637.85&lt;/D&gt;&lt;/FQL&gt;&lt;FQL&gt;&lt;Q&gt;180458^P_PRICE_LOW(4/26/17,4/26/17-14D,,,,"PRICE","INTRA")&lt;/Q&gt;&lt;R&gt;1&lt;/R&gt;&lt;C&gt;1&lt;/C&gt;&lt;D xsi:type="xsd:double"&gt;23723.87&lt;/D&gt;&lt;/FQL&gt;&lt;FQL&gt;&lt;Q&gt;180458^P_PRICE_HIGH(4/27/17,4/27/17-14D,,,,"PRICE","INTRA")&lt;/Q&gt;&lt;R&gt;1&lt;/R&gt;&lt;C&gt;1&lt;/C&gt;&lt;D xsi:type="xsd:double"&gt;24717.44&lt;/D&gt;&lt;/FQL&gt;&lt;FQL&gt;&lt;Q&gt;180458^P_PRICE_LOW(4/27/17,4/27/17-14D,,,,"PRICE","INTRA")&lt;/Q&gt;&lt;R&gt;1&lt;/R&gt;&lt;C&gt;1&lt;/C&gt;&lt;D xsi:type="xsd:double"&gt;23723.87&lt;/D&gt;&lt;/FQL&gt;&lt;FQL&gt;&lt;Q&gt;180458^P_PRICE_HIGH(4/28/17,4/28/17-14D,,,,"PRICE","INTRA")&lt;/Q&gt;&lt;R&gt;1&lt;/R&gt;&lt;C&gt;1&lt;/C&gt;&lt;D xsi:type="xsd:double"&gt;24717.44&lt;/D&gt;&lt;/FQL&gt;&lt;FQL&gt;&lt;Q&gt;180458^P_PRICE_LOW(4/28/17,4/28/17-14D,,,,"PRICE","INTRA")&lt;/Q&gt;&lt;R&gt;1&lt;/R&gt;&lt;C&gt;1&lt;/C&gt;&lt;D xsi:type="xsd:double"&gt;23723.87&lt;/D&gt;&lt;/FQL&gt;&lt;FQL&gt;&lt;Q&gt;180458^P_PRICE_HIGH(5/02/17,5/02/17-14D,,,,"PRICE","INTRA")&lt;/Q&gt;&lt;R&gt;1&lt;/R&gt;&lt;C&gt;1&lt;/C&gt;&lt;D xsi:type="xsd:double"&gt;24773.8&lt;/D&gt;&lt;/FQL&gt;&lt;FQL&gt;&lt;Q&gt;180458^P_PRICE_LOW(5/02/17,5/02/17-14D,,,,"PRICE","INTRA")&lt;/Q&gt;&lt;R&gt;1&lt;/R&gt;&lt;C&gt;1&lt;/C&gt;&lt;D xsi:type="xsd:double"&gt;23723.87&lt;/D&gt;&lt;/FQL&gt;&lt;FQL&gt;&lt;Q&gt;180458^P_PRICE_HIGH(5/04/17,5/04/17-14D,,,,"PRICE","INTRA")&lt;/Q&gt;&lt;R&gt;1&lt;/R&gt;&lt;C&gt;1&lt;/C&gt;&lt;D xsi:type="xsd:double"&gt;24773.8&lt;/D&gt;&lt;/FQL&gt;&lt;FQL&gt;&lt;Q&gt;180458^P_PRICE_LOW(5/04/17,5/04/17-14D,,,,"PRICE","INTRA")&lt;/Q&gt;&lt;R&gt;1&lt;/R&gt;&lt;C&gt;1&lt;/C&gt;&lt;D xsi:type="xsd:double"&gt;23723.87&lt;/D&gt;&lt;/FQL&gt;&lt;FQL&gt;&lt;Q&gt;180458^P_PRICE_HIGH(5/05/17,5/05/17-14D,,,,"PRICE","INTRA")&lt;/Q&gt;&lt;R&gt;1&lt;/R&gt;&lt;C&gt;1&lt;/C&gt;&lt;D xsi:type="xsd:double"&gt;24773.8&lt;/D&gt;&lt;/FQL&gt;&lt;FQL&gt;&lt;Q&gt;180458^P_PRICE_LOW(5/05/17,5/05/17-14D,,,,"PRICE","INTRA")&lt;/Q&gt;&lt;R&gt;1&lt;/R&gt;&lt;C&gt;1&lt;/C&gt;&lt;D xsi:type="xsd:double"&gt;23723.87&lt;/D&gt;&lt;/FQL&gt;&lt;FQL&gt;&lt;Q&gt;180458^P_PRICE_HIGH(5/08/17,5/08/17-14D,,,,"PRICE","INTRA")&lt;/Q&gt;&lt;R&gt;1&lt;/R&gt;&lt;C&gt;1&lt;/C&gt;&lt;D xsi:type="xsd:double"&gt;24773.8&lt;/D&gt;&lt;/FQL&gt;&lt;FQL&gt;&lt;Q&gt;180458^P_PRICE_LOW(5/08/17,5/08/17-14D,,,,"PRICE","INTRA")&lt;/Q&gt;&lt;R&gt;1&lt;/R&gt;&lt;C&gt;1&lt;/C&gt;&lt;D xsi:type="xsd:double"&gt;23723.87&lt;/D&gt;&lt;/FQL&gt;&lt;FQL&gt;&lt;Q&gt;180458^P_PRICE_HIGH(5/09/17,5/09/17-14D,,,,"PRICE","INTRA")&lt;/Q&gt;&lt;R&gt;1&lt;/R&gt;&lt;C&gt;1&lt;/C&gt;&lt;D xsi:type="xsd:double"&gt;24889.83&lt;/D&gt;&lt;/FQL&gt;&lt;FQL&gt;&lt;Q&gt;180458^P_PRICE_LOW(5/09/17,5/09/17-14D,,,,"PRICE","INTRA")&lt;/Q&gt;&lt;R&gt;1&lt;/R&gt;&lt;C&gt;1&lt;/C&gt;&lt;D xsi:type="xsd:double"&gt;23723.87&lt;/D&gt;&lt;/FQL&gt;&lt;FQL&gt;&lt;Q&gt;180458^P_PRICE_HIGH(5/10/17,5/10/17-14D,,,,"PRICE","INTRA")&lt;/Q&gt;&lt;R&gt;1&lt;/R&gt;&lt;C&gt;1&lt;/C&gt;&lt;D xsi:type="xsd:double"&gt;25164.97&lt;/D&gt;&lt;/FQL&gt;&lt;FQL&gt;&lt;Q&gt;180458^P_PRICE_LOW(5/10/17,5/10/17-14D,,,,"PRICE","INTRA")&lt;/Q&gt;&lt;R&gt;1&lt;/R&gt;&lt;C&gt;1&lt;/C&gt;&lt;D xsi:type="xsd:double"&gt;23723.87&lt;/D&gt;&lt;/FQL&gt;&lt;FQL&gt;&lt;Q&gt;180458^P_PRICE_HIGH(5/11/17,5/11/17-14D,,,,"PRICE","INTRA")&lt;/Q&gt;&lt;R&gt;1&lt;/R&gt;&lt;C&gt;1&lt;/C&gt;&lt;D xsi:type="xsd:double"&gt;25203.54&lt;/D&gt;&lt;/FQL&gt;&lt;FQL&gt;&lt;Q&gt;180458^P_PRICE_LOW(5/11/17,5/11/17-14D,,,,"PRICE","INTRA")&lt;/Q&gt;&lt;R&gt;1&lt;/R&gt;&lt;C&gt;1&lt;/C&gt;&lt;D xsi:type="xsd:double"&gt;23723.87&lt;/D&gt;&lt;/FQL&gt;&lt;FQL&gt;&lt;Q&gt;180458^P_PRICE_HIGH(5/12/17,5/12/17-14D,,,,"PRICE","INTRA")&lt;/Q&gt;&lt;R&gt;1&lt;/R&gt;&lt;C&gt;1&lt;/C&gt;&lt;D xsi:type="xsd:double"&gt;25211.28&lt;/D&gt;&lt;/FQL&gt;&lt;FQL&gt;&lt;Q&gt;180458^P_PRICE_LOW(5/12/17,5/12/17-14D,,,,"PRICE","INTRA")&lt;/Q&gt;&lt;R&gt;1&lt;/R&gt;&lt;C&gt;1&lt;/C&gt;&lt;D xsi:type="xsd:double"&gt;23827.07&lt;/D&gt;&lt;/FQL&gt;&lt;FQL&gt;&lt;Q&gt;180458^P_PRICE_HIGH(5/15/17,5/15/17-14D,,,,"PRICE","INTRA")&lt;/Q&gt;&lt;R&gt;1&lt;/R&gt;&lt;C&gt;1&lt;/C&gt;&lt;D xsi:type="xsd:double"&gt;25385.72&lt;/D&gt;&lt;/FQL&gt;&lt;FQL&gt;&lt;Q&gt;180458^P_PRICE_LOW(5/15/17,5/15/17-14D,,,,"PRICE","INTRA")&lt;/Q&gt;&lt;R&gt;1&lt;/R&gt;&lt;C&gt;1&lt;/C&gt;&lt;D xsi:type="xsd:double"&gt;23958.18&lt;/D&gt;&lt;/FQL&gt;&lt;FQL&gt;&lt;Q&gt;180458^P_PRICE_HIGH(5/16/17,5/16/17-14D,,,,"PRICE","INTRA")&lt;/Q&gt;&lt;R&gt;1&lt;/R&gt;&lt;C&gt;1&lt;/C&gt;&lt;D xsi:type="xsd:double"&gt;25413.35&lt;/D&gt;&lt;/FQL&gt;&lt;FQL&gt;&lt;Q&gt;180458^P_PRICE_LOW(5/16/17,5/16/17-14D,,,,"PRICE","INTRA")&lt;/Q&gt;&lt;R&gt;1&lt;/R&gt;&lt;C&gt;1&lt;/C&gt;&lt;D xsi:type="xsd:double"&gt;23958.18&lt;/D&gt;&lt;/FQL&gt;&lt;FQL&gt;&lt;Q&gt;180458^P_PRICE_HIGH(5/17/17,5/17/17-14D,,,,"PRICE","INTRA")&lt;/Q&gt;&lt;R&gt;1&lt;/R&gt;&lt;C&gt;1&lt;/C&gt;&lt;D xsi:type="xsd:double"&gt;25413.35&lt;/D&gt;&lt;/FQL&gt;&lt;FQL&gt;&lt;Q&gt;180458^P_PRICE_LOW(5/17/17,5/17/17-14D,,,,"PRICE","INTRA")&lt;/Q&gt;&lt;R&gt;1&lt;/R&gt;&lt;C&gt;1&lt;/C&gt;&lt;D xsi:type="xsd:double"&gt;24201.91&lt;/D&gt;&lt;/FQL&gt;&lt;FQL&gt;&lt;Q&gt;180458^P_PRICE_HIGH(5/18/17,5/18/17-14D,,,,"PRICE","INTRA")&lt;/Q&gt;&lt;R&gt;1&lt;/R&gt;&lt;C&gt;1&lt;/C&gt;&lt;D xsi:type="xsd:double"&gt;25413.35&lt;/D&gt;&lt;/FQL&gt;&lt;FQL&gt;&lt;Q&gt;180458^P_PRICE_LOW(5/18/17,5/18/17-14D,,,,"PRICE","INTRA")&lt;/Q&gt;&lt;R&gt;1&lt;/R&gt;&lt;C&gt;1&lt;/C&gt;&lt;D xsi:type="xsd:double"&gt;24358.72&lt;/D&gt;&lt;/FQL&gt;&lt;FQL&gt;&lt;Q&gt;180458^P_PRICE_HIGH(5/19/17,5/19/17-14D,,,,"PRICE","INTRA")&lt;/Q&gt;&lt;R&gt;1&lt;/R&gt;&lt;C&gt;1&lt;/C&gt;&lt;D xsi:type="xsd:double"&gt;25413.35&lt;/D&gt;&lt;/FQL&gt;&lt;FQL&gt;&lt;Q&gt;180458^P_PRICE_LOW(5/19/17,5/19/17-14D,,,,"PRICE","INTRA")&lt;/Q&gt;&lt;R&gt;1&lt;/R&gt;&lt;C&gt;1&lt;/C&gt;&lt;D xsi:type="xsd:double"&gt;24358.72&lt;/D&gt;&lt;/FQL&gt;&lt;FQL&gt;&lt;Q&gt;180458^P_PRICE_HIGH(5/22/17,5/22/17-14D,,,,"PRICE","INTRA")&lt;/Q&gt;&lt;R&gt;1&lt;/R&gt;&lt;C&gt;1&lt;/C&gt;&lt;D xsi:type="xsd:double"&gt;25450.04&lt;/D&gt;&lt;/FQL&gt;&lt;FQL&gt;&lt;Q&gt;180458^P_PRICE_LOW(5/22/17,5/22/17-14D,,,,"PRICE","INTRA")&lt;/Q&gt;&lt;R&gt;1&lt;/R&gt;&lt;C&gt;1&lt;/C&gt;&lt;D xsi:type="xsd:double"&gt;24358.72&lt;/D&gt;&lt;/FQL&gt;&lt;FQL&gt;&lt;Q&gt;180458^P_PRICE_HIGH(5/23/17,5/23/17-14D,,,,"PRICE","INTRA")&lt;/Q&gt;&lt;R&gt;1&lt;/R&gt;&lt;C&gt;1&lt;/C&gt;&lt;D xsi:type="xsd:double"&gt;25486.98&lt;/D&gt;&lt;/FQL&gt;&lt;FQL&gt;&lt;Q&gt;180458^P_PRICE_LOW(5/23/17,5/23/17-14D,,,,"PRICE","INTRA")&lt;/Q&gt;&lt;R&gt;1&lt;/R&gt;&lt;C&gt;1&lt;/C&gt;&lt;D xsi:type="xsd:double"&gt;24358.72&lt;/D&gt;&lt;/FQL&gt;&lt;FQL&gt;&lt;Q&gt;180458^P_PRICE_HIGH(5/24/17,5/24/17-14D,,,,"PRICE","INTRA")&lt;/Q&gt;&lt;R&gt;1&lt;/R&gt;&lt;C&gt;1&lt;/C&gt;&lt;D xsi:type="xsd:double"&gt;25486.98&lt;/D&gt;&lt;/FQL&gt;&lt;FQL&gt;&lt;Q&gt;180458^P_PRICE_LOW(5/24/17,5/24/17-14D,,,,"PRICE","INTRA")&lt;/Q&gt;&lt;R&gt;1&lt;/R&gt;&lt;C&gt;1&lt;/C&gt;&lt;D xsi:type="xsd:double"&gt;24358.72&lt;/D&gt;&lt;/FQL&gt;&lt;FQL&gt;&lt;Q&gt;180458^P_PRICE_HIGH(5/25/17,5/25/17-14D,,,,"PRICE","INTRA")&lt;/Q&gt;&lt;R&gt;1&lt;/R&gt;&lt;C&gt;1&lt;/C&gt;&lt;D xsi:type="xsd:double"&gt;25680.67&lt;/D&gt;&lt;/FQL&gt;&lt;FQL&gt;&lt;Q&gt;180458^P_PRICE_LOW(5/25/17,5/25/17-14D,,,,"PRICE","INTRA")&lt;/Q&gt;&lt;R&gt;1&lt;/R&gt;&lt;C&gt;1&lt;/C&gt;&lt;D xsi:type="xsd:double"&gt;24358.72&lt;/D&gt;&lt;/FQL&gt;&lt;FQL&gt;&lt;Q&gt;180458^P_PRICE_HIGH(5/26/17,5/26/17-14D,,,,"PRICE","INTRA")&lt;/Q&gt;&lt;R&gt;1&lt;/R&gt;&lt;C&gt;1&lt;/C&gt;&lt;D xsi:type="xsd:double"&gt;25724.4&lt;/D&gt;&lt;/FQL&gt;&lt;FQL&gt;&lt;Q&gt;180458^P_PRICE_LOW(5/26/17,5/26/17-14D,,,,"PRICE","INTRA")&lt;/Q&gt;&lt;R&gt;1&lt;/R&gt;&lt;C&gt;1&lt;/C&gt;&lt;D xsi:type="xsd:double"&gt;24476.2&lt;/D&gt;&lt;/FQL&gt;&lt;FQL&gt;&lt;Q&gt;180458^P_PRICE_HIGH(5/29/17,5/29/17-14D,,,,"PRICE","INTRA")&lt;/Q&gt;&lt;R&gt;1&lt;/R&gt;&lt;C&gt;1&lt;/C&gt;&lt;D xsi:type="xsd:double"&gt;25744.72&lt;/D&gt;&lt;/FQL&gt;&lt;FQL&gt;&lt;Q&gt;180458^P_PRICE_LOW(5/29/17,5/29/17-14D,,,,"PRICE","INTRA")&lt;/Q&gt;&lt;R&gt;1&lt;/R&gt;&lt;C&gt;1&lt;/C&gt;&lt;D xsi:type="xsd:double"&gt;24548.97&lt;/D&gt;&lt;/FQL&gt;&lt;FQL&gt;&lt;Q&gt;180458^P_PRICE_HIGH(5/31/17,5/31/17-14D,,,,"PRICE","INTRA")&lt;/Q&gt;&lt;R&gt;1&lt;/R&gt;&lt;C&gt;1&lt;/C&gt;&lt;D xsi:type="xsd:double"&gt;25817.95&lt;/D&gt;&lt;/FQL&gt;&lt;FQL&gt;&lt;Q&gt;180458^P_PRICE_LOW(5/31/17,5/31/17-14D,,,,"PRICE","INTRA")&lt;/Q&gt;&lt;R&gt;1&lt;/R&gt;&lt;C&gt;1&lt;/C&gt;&lt;D xsi:type="xsd:double"&gt;24931.82&lt;/D&gt;&lt;/FQL&gt;&lt;FQL&gt;&lt;Q&gt;180458^P_PRICE_HIGH(6/01/17,6/01/17-14D,,,,"PRICE","INTRA")&lt;/Q&gt;&lt;R&gt;1&lt;/R&gt;&lt;C&gt;1&lt;/C&gt;&lt;D xsi:type="xsd:double"&gt;25834.75&lt;/D&gt;&lt;/FQL&gt;&lt;FQL&gt;&lt;Q&gt;180458^P_PRICE_LOW(6/01/17,6/01/17-14D,,,,"PRICE","INTRA")&lt;/Q&gt;&lt;R&gt;1&lt;/R&gt;&lt;C&gt;1&lt;/C&gt;&lt;D xsi:type="xsd:double"&gt;25024.76&lt;/D&gt;&lt;/FQL&gt;&lt;FQL&gt;&lt;Q&gt;180458^P_PRICE_HIGH(6/02/17,6/02/17-14D,,,,"PRICE","INTRA")&lt;/Q&gt;&lt;R&gt;1&lt;/R&gt;&lt;C&gt;1&lt;/C&gt;&lt;D xsi:type="xsd:double"&gt;25973&lt;/D&gt;&lt;/FQL&gt;&lt;FQL&gt;&lt;Q&gt;180458^P_PRICE_LOW(6/02/17,6/02/17-14D,,,,"PRICE","INTRA")&lt;/Q&gt;&lt;R&gt;1&lt;/R&gt;&lt;C&gt;1&lt;/C&gt;&lt;D xsi:type="xsd:double"&gt;25025.05&lt;/D&gt;&lt;/FQL&gt;&lt;FQL&gt;&lt;Q&gt;180458^P_PRICE_HIGH(6/05/17,6/05/17-14D,,,,"PRICE","INTRA")&lt;/Q&gt;&lt;R&gt;1&lt;/R&gt;&lt;C&gt;1&lt;/C&gt;&lt;D xsi:type="xsd:double"&gt;25998.66&lt;/D&gt;&lt;/FQL&gt;&lt;FQL&gt;&lt;Q&gt;180458^P_PRICE_LOW(6/05/17,6/05/17-14D,,,,"PRICE","INTRA")&lt;/Q&gt;&lt;R&gt;1&lt;/R&gt;&lt;C&gt;1&lt;/C&gt;&lt;D xsi:type="xsd:double"&gt;25025.05&lt;/D&gt;&lt;/FQL&gt;&lt;FQL&gt;&lt;Q&gt;180458^P_PRICE_HIGH(6/06/17,6/06/17-14D,,,,"PRICE","INTRA")&lt;/Q&gt;&lt;R&gt;1&lt;/R&gt;&lt;C&gt;1&lt;/C&gt;&lt;D xsi:type="xsd:double"&gt;26019.01&lt;/D&gt;&lt;/FQL&gt;&lt;FQL&gt;&lt;Q&gt;180458^P_PRICE_LOW(6/06/17,6/06/17-14D,,,,"PRICE","INTRA")&lt;/Q&gt;&lt;R&gt;1&lt;/R&gt;&lt;C&gt;1&lt;/C&gt;&lt;D xsi:type="xsd:double"&gt;25025.05&lt;/D&gt;&lt;/FQL&gt;&lt;FQL&gt;&lt;Q&gt;180458^P_PRICE_HIGH(6/07/17,6/07/17-14D,,,,"PRICE","INTRA")&lt;/Q&gt;&lt;R&gt;1&lt;/R&gt;&lt;C&gt;1&lt;/C&gt;&lt;D xsi:type="xsd:double"&gt;26073.44&lt;/D&gt;&lt;/FQL&gt;&lt;FQL&gt;&lt;Q&gt;180458^P_PRICE_LOW(6/07/17,6/07/17-14D,,,,"PRICE","INTRA")&lt;/Q&gt;&lt;R&gt;1&lt;/R&gt;&lt;C&gt;1&lt;/C&gt;&lt;D xsi:type="xsd:double"&gt;25025.05&lt;/D&gt;&lt;/FQL&gt;&lt;FQL&gt;&lt;Q&gt;180458^P_PRICE_HIGH(6/08/17,6/08/17-14D,,,,"PRICE","INTRA")&lt;/Q&gt;&lt;R&gt;1&lt;/R&gt;&lt;C&gt;1&lt;/C&gt;&lt;D xsi:type="xsd:double"&gt;26073.44&lt;/D&gt;&lt;/FQL&gt;&lt;FQL&gt;&lt;Q&gt;180458^P_PRICE_LOW(6/08/17,6/08/17-14D,,,,"PRICE","INTRA")&lt;/Q&gt;&lt;R&gt;1&lt;/R&gt;&lt;C&gt;1&lt;/C&gt;&lt;D xsi:type="xsd:double"&gt;25025.05&lt;/D&gt;&lt;/FQL&gt;&lt;FQL&gt;&lt;Q&gt;180458^P_PRICE_HIGH(6/09/17,6/09/17-14D,,,,"PRICE","INTRA")&lt;/Q&gt;&lt;R&gt;1&lt;/R&gt;&lt;C&gt;1&lt;/C&gt;&lt;D xsi:type="xsd:double"&gt;26090.33&lt;/D&gt;&lt;/FQL&gt;&lt;FQL&gt;&lt;Q&gt;180458^P_PRICE_LOW(6/09/17,6/09/17-14D,,,,"PRICE","INTRA")&lt;/Q&gt;&lt;R&gt;1&lt;/R&gt;&lt;C&gt;1&lt;/C&gt;&lt;D xsi:type="xsd:double"&gt;25124.06&lt;/D&gt;&lt;/FQL&gt;&lt;FQL&gt;&lt;Q&gt;180458^P_PRICE_HIGH(6/12/17,6/12/17-14D,,,,"PRICE","INTRA")&lt;/Q&gt;&lt;R&gt;1&lt;/R&gt;&lt;C&gt;1&lt;/C&gt;&lt;D xsi:type="xsd:double"&gt;26090.33&lt;/D&gt;&lt;/FQL&gt;&lt;FQL&gt;&lt;Q&gt;180458^P_PRICE_LOW(6/12/17,6/12/17-14D,,,,"PRICE","INTRA")&lt;/Q&gt;&lt;R&gt;1&lt;/R&gt;&lt;C&gt;1&lt;/C&gt;&lt;D xsi:type="xsd:double"&gt;25201.34&lt;/D&gt;&lt;/FQL&gt;&lt;FQL&gt;&lt;Q&gt;180458^P_PRICE_HIGH(6/13/17,6/13/17-14D,,,,"PRICE","INTRA")&lt;/Q&gt;&lt;R&gt;1&lt;/R&gt;&lt;C&gt;1&lt;/C&gt;&lt;D xsi:type="xsd:double"&gt;26090.33&lt;/D&gt;&lt;/FQL&gt;&lt;FQL&gt;&lt;Q&gt;180458^P_PRICE_LOW(6/13/17,6/13/17-14D,,,,"PRICE","INTRA")&lt;/Q&gt;&lt;R&gt;1&lt;/R&gt;&lt;C&gt;1&lt;/C&gt;&lt;D xsi:type="xsd:double"&gt;25296.66&lt;/D&gt;&lt;/FQL&gt;&lt;FQL&gt;&lt;Q&gt;180458^P_PRICE_HIGH(6/14/17,6/14/17-14D,,,,"PRICE","INTRA")&lt;/Q&gt;&lt;R&gt;1&lt;/R&gt;&lt;C&gt;1&lt;/C&gt;&lt;D xsi:type="xsd:double"&gt;26090.33&lt;/D&gt;&lt;/FQL&gt;&lt;FQL&gt;&lt;Q&gt;180458^P_PRICE_LOW(6/14/17,6/14/17-14D,,,,"PRICE","INTRA")&lt;/Q&gt;&lt;R&gt;1&lt;/R&gt;&lt;C&gt;1&lt;/C&gt;&lt;D xsi:type="xsd:double"&gt;25296.66&lt;/D&gt;&lt;/FQL&gt;&lt;FQL&gt;&lt;Q&gt;180458^P_PRICE_HIGH(6/15/17,6/15/17-14D,,,,"PRICE","INTRA")&lt;/Q&gt;&lt;R&gt;1&lt;/R&gt;&lt;C&gt;1&lt;/C&gt;&lt;D xsi:type="xsd:double"&gt;26090.33&lt;/D&gt;&lt;/FQL&gt;&lt;FQL&gt;&lt;Q&gt;180458^P_PRICE_LOW(6/15/17,6/15/17-14D,,,,"PRICE","INTRA")&lt;/Q&gt;&lt;R&gt;1&lt;/R&gt;&lt;C&gt;1&lt;/C&gt;&lt;D xsi:type="xsd:double"&gt;25491.78&lt;/D&gt;&lt;/FQL&gt;&lt;FQL&gt;&lt;Q&gt;180458^P_PRICE_HIGH(6/16/17,6/16/17-14D,,,,"PRICE","INTRA")&lt;/Q&gt;&lt;R&gt;1&lt;/R&gt;&lt;C&gt;1&lt;/C&gt;&lt;D xsi:type="xsd:double"&gt;26090.33&lt;/D&gt;&lt;/FQL&gt;&lt;FQL&gt;&lt;Q&gt;180458^P_PRICE_LOW(6/16/17,6/16/17-14D,,,,"PRICE","INTRA")&lt;/Q&gt;&lt;R&gt;1&lt;/R&gt;&lt;C&gt;1&lt;/C&gt;&lt;D xsi:type="xsd:double"&gt;25557.8&lt;/D&gt;&lt;/FQL&gt;&lt;FQL&gt;&lt;Q&gt;180458^P_PRICE_HIGH(6/19/17,6/19/17-14D,,,,"PRICE","INTRA")&lt;/Q&gt;&lt;R&gt;1&lt;/R&gt;&lt;C&gt;1&lt;/C&gt;&lt;D xsi:type="xsd:double"&gt;26090.33&lt;/D&gt;&lt;/FQL&gt;&lt;FQL&gt;&lt;Q&gt;180458^P_PRICE_LOW(6/19/17,6/19/17-14D,,,,"PRICE","INTRA")&lt;/Q&gt;&lt;R&gt;1&lt;/R&gt;&lt;C&gt;1&lt;/C&gt;&lt;D xsi:type="xsd:double"&gt;25557.8&lt;/D&gt;&lt;/FQL&gt;&lt;FQL&gt;&lt;Q&gt;180458^P_PRICE_HIGH(6/20/17,6/20/17-14D,,,,"PRICE","INTRA")&lt;/Q&gt;&lt;R&gt;1&lt;/R&gt;&lt;C&gt;1&lt;/C&gt;&lt;D xsi:type="xsd:double"&gt;26090.33&lt;/D&gt;&lt;/FQL&gt;&lt;FQL&gt;&lt;Q&gt;180458^P_PRICE_LOW(6/20/17,6/20/17-14D,,,,"PRICE","INTRA")&lt;/Q&gt;&lt;R&gt;1&lt;/R&gt;&lt;C&gt;1&lt;/C&gt;&lt;D xsi:type="xsd:double"&gt;25557.8&lt;/D&gt;&lt;/FQL&gt;&lt;FQL&gt;&lt;Q&gt;180458^P_PRICE_HIGH(6/21/17,6/21/17-14D,,,,"PRICE","INTRA")&lt;/Q&gt;&lt;R&gt;1&lt;/R&gt;&lt;C&gt;1&lt;/C&gt;&lt;D xsi:type="xsd:double"&gt;26090.33&lt;/D&gt;&lt;/FQL&gt;&lt;FQL&gt;&lt;Q&gt;180458^P_PRICE_LOW(6/21/17,6/21/17-14D,,,,"PRICE","INTRA")&lt;/Q&gt;&lt;R&gt;1&lt;/R&gt;&lt;C&gt;1&lt;/C&gt;&lt;D xsi:type="xsd:double"&gt;25557.8&lt;/D&gt;&lt;/FQL&gt;&lt;FQL&gt;&lt;Q&gt;180458^P_PRICE_HIGH(6/22/17,6/22/17-14D,,,,"PRICE","INTRA")&lt;/Q&gt;&lt;R&gt;1&lt;/R&gt;&lt;C&gt;1&lt;/C&gt;&lt;D xsi:type="xsd:double"&gt;26090.33&lt;/D&gt;&lt;/FQL&gt;&lt;FQL&gt;&lt;Q&gt;180458^P_PRICE_LOW(6/22/17,6/22/17-14D,,,,"PRICE","INTRA")&lt;/Q&gt;&lt;R&gt;1&lt;/R&gt;&lt;C&gt;1&lt;/C&gt;&lt;D xsi:type="xsd:double"&gt;25557.8&lt;/D&gt;&lt;/FQL&gt;&lt;FQL&gt;&lt;Q&gt;180458^P_PRICE_HIGH(6/23/17,6/23/17-14D,,,,"PRICE","INTRA")&lt;/Q&gt;&lt;R&gt;1&lt;/R&gt;&lt;C&gt;1&lt;/C&gt;&lt;D xsi:type="xsd:double"&gt;26090.33&lt;/D&gt;&lt;/FQL&gt;&lt;FQL&gt;&lt;Q&gt;180458^P_PRICE_LOW(6/23/17,6/23/17-14D,,,,"PRICE","INTRA")&lt;/Q&gt;&lt;R&gt;1&lt;/R&gt;&lt;C&gt;1&lt;/C&gt;&lt;D xsi:type="xsd:double"&gt;25557.8&lt;/D&gt;&lt;/FQL&gt;&lt;FQL&gt;&lt;Q&gt;180458^P_PRICE_HIGH(6/26/17,6/26/17-14D,,,,"PRICE","INTRA")&lt;/Q&gt;&lt;R&gt;1&lt;/R&gt;&lt;C&gt;1&lt;/C&gt;&lt;D xsi:type="xsd:double"&gt;26090.33&lt;/D&gt;&lt;/FQL&gt;&lt;FQL&gt;&lt;Q&gt;180458^P_PRICE_LOW(6/26/17,6/26/17-14D,,,,"PRICE","INTRA")&lt;/Q&gt;&lt;R&gt;1&lt;/R&gt;&lt;C&gt;1&lt;/C&gt;&lt;D xsi:type="xsd:double"&gt;25557.8&lt;/D&gt;&lt;/FQL&gt;&lt;FQL&gt;&lt;Q&gt;180458^P_PRICE_HIGH(6/27/17,6/27/17-14D,,,,"PRICE","INTRA")&lt;/Q&gt;&lt;R&gt;1&lt;/R&gt;&lt;C&gt;1&lt;/C&gt;&lt;D xsi:type="xsd:double"&gt;26090.33&lt;/D&gt;&lt;/FQL&gt;&lt;FQL&gt;&lt;Q&gt;180458^P_PRICE_LOW(6/27/17,6/27/17-14D,,,,"PRICE","INTRA")&lt;/Q&gt;&lt;R&gt;1&lt;/R&gt;&lt;C&gt;1&lt;/C&gt;&lt;D xsi:type="xsd:double"&gt;25557.8&lt;/D&gt;&lt;/FQL&gt;&lt;FQL&gt;&lt;Q&gt;180458^P_PRICE_HIGH(6/28/17,6/28/17-14D,,,,"PRICE","INTRA")&lt;/Q&gt;&lt;R&gt;1&lt;/R&gt;&lt;C&gt;1&lt;/C&gt;&lt;D xsi:type="xsd:double"&gt;26090.33&lt;/D&gt;&lt;/FQL&gt;&lt;FQL&gt;&lt;Q&gt;180458^P_PRICE_LOW(6/28/17,6/28/17-14D,,,,"PRICE","INTRA")&lt;/Q&gt;&lt;R&gt;1&lt;/R&gt;&lt;C&gt;1&lt;/C&gt;&lt;D xsi:type="xsd:double"&gt;25557.8&lt;/D&gt;&lt;/FQL&gt;&lt;FQL&gt;&lt;Q&gt;180458^P_PRICE_HIGH(6/29/17,6/29/17-14D,,,,"PRICE","INTRA")&lt;/Q&gt;&lt;R&gt;1&lt;/R&gt;&lt;C&gt;1&lt;/C&gt;&lt;D xsi:type="xsd:double"&gt;26090.33&lt;/D&gt;&lt;/FQL&gt;&lt;FQL&gt;&lt;Q&gt;180458^P_PRICE_LOW(6/29/17,6/29/17-14D,,,,"PRICE","INTRA")&lt;/Q&gt;&lt;R&gt;1&lt;/R&gt;&lt;C&gt;1&lt;/C&gt;&lt;D xsi:type="xsd:double"&gt;25557.8&lt;/D&gt;&lt;/FQL&gt;&lt;FQL&gt;&lt;Q&gt;180458^P_PRICE_HIGH(6/30/17,6/30/17-14D,,,,"PRICE","INTRA")&lt;/Q&gt;&lt;R&gt;1&lt;/R&gt;&lt;C&gt;1&lt;/C&gt;&lt;D xsi:type="xsd:double"&gt;26043.1&lt;/D&gt;&lt;/FQL&gt;&lt;FQL&gt;&lt;Q&gt;180458^P_PRICE_LOW(6/30/17,6/30/17-14D,,,,"PRICE","INTRA")&lt;/Q&gt;&lt;R&gt;1&lt;/R&gt;&lt;C&gt;1&lt;/C&gt;&lt;D xsi:type="xsd:double"&gt;25557.8&lt;/D&gt;&lt;/FQL&gt;&lt;FQL&gt;&lt;Q&gt;180458^P_PRICE_HIGH(7/03/17,7/03/17-14D,,,,"PRICE","INTRA")&lt;/Q&gt;&lt;R&gt;1&lt;/R&gt;&lt;C&gt;1&lt;/C&gt;&lt;D xsi:type="xsd:double"&gt;26043.1&lt;/D&gt;&lt;/FQL&gt;&lt;FQL&gt;&lt;Q&gt;180458^P_PRICE_LOW(7/03/17,7/03/17-14D,,,,"PRICE","INTRA")&lt;/Q&gt;&lt;R&gt;1&lt;/R&gt;&lt;C&gt;1&lt;/C&gt;&lt;D xsi:type="xsd:double"&gt;25557.8&lt;/D&gt;&lt;/FQL&gt;&lt;FQL&gt;&lt;Q&gt;180458^P_PRICE_HIGH(7/04/17,7/04/17-14D,,,,"PRICE","INTRA")&lt;/Q&gt;&lt;R&gt;1&lt;/R&gt;&lt;C&gt;1&lt;/C&gt;&lt;D xsi:type="xsd:double"&gt;26043.1&lt;/D&gt;&lt;/FQL&gt;&lt;FQL&gt;&lt;Q&gt;180458^P_PRICE_LOW(7/04/17,7/04/17-14D,,,,"PRICE","INTRA")&lt;/Q&gt;&lt;R&gt;1&lt;/R&gt;&lt;C&gt;1&lt;/C&gt;&lt;D xsi:type="xsd:double"&gt;25251.72&lt;/D&gt;&lt;/FQL&gt;&lt;FQL&gt;&lt;Q&gt;180458^P_PRICE_HIGH(7/05/17,7/05/17-14D,,,,"PRICE","INTRA")&lt;/Q&gt;&lt;R&gt;1&lt;/R&gt;&lt;C&gt;1&lt;/C&gt;&lt;D xsi:type="xsd:double"&gt;26043.1&lt;/D&gt;&lt;/FQL&gt;&lt;FQL&gt;&lt;Q&gt;180458^P_PRICE_LOW(7/05/17,7/05/17-14D,,,,"PRICE","INTRA")&lt;/Q&gt;&lt;R&gt;1&lt;/R&gt;&lt;C&gt;1&lt;/C&gt;&lt;D xsi:type="xsd:double"&gt;25199.86&lt;/D&gt;&lt;/FQL&gt;&lt;FQL&gt;&lt;Q&gt;180458^P_PRICE_HIGH(7/06/17,7/06/17-14D,,,,"PRICE","INTRA")&lt;/Q&gt;&lt;R&gt;1&lt;/R&gt;&lt;C&gt;1&lt;/C&gt;&lt;D xsi:type="xsd:double"&gt;26043.1&lt;/D&gt;&lt;/FQL&gt;&lt;FQL&gt;&lt;Q&gt;180458^P_PRICE_LOW(7/06/17,7/06/17-14D,,,,"PRICE","INTRA")&lt;/Q&gt;&lt;R&gt;1&lt;/R&gt;&lt;C&gt;1&lt;/C&gt;&lt;D xsi:type="xsd:double"&gt;25199.86&lt;/D&gt;&lt;/FQL&gt;&lt;FQL&gt;&lt;Q&gt;180458^P_PRICE_HIGH(7/07/17,7/07/17-14D,,,,"PRICE","INTRA")&lt;/Q&gt;&lt;R&gt;1&lt;/R&gt;&lt;C&gt;1&lt;/C&gt;&lt;D xsi:type="xsd:double"&gt;26043.1&lt;/D&gt;&lt;/FQL&gt;&lt;FQL&gt;&lt;Q&gt;180458^P_PRICE_LOW(7/07/17,7/07/17-14D,,,,"PRICE","INTRA")&lt;/Q&gt;&lt;R&gt;1&lt;/R&gt;&lt;C&gt;1&lt;/C&gt;&lt;D xsi:type="xsd:double"&gt;25199.86&lt;/D&gt;&lt;/FQL&gt;&lt;FQL&gt;&lt;Q&gt;180458^P_PRICE_HIGH(7/10/17,7/10/17-14D,,,,"PRICE","INTRA")&lt;/Q&gt;&lt;R&gt;1&lt;/R&gt;&lt;C&gt;1&lt;/C&gt;&lt;D xsi:type="xsd:double"&gt;26043.1&lt;/D&gt;&lt;/FQL&gt;&lt;FQL&gt;&lt;Q&gt;180458^P_PRICE_LOW(7/10/17,7/10/17-14D,,,,"PRICE","INTRA")&lt;/Q&gt;&lt;R&gt;1&lt;/R&gt;&lt;C&gt;1&lt;/C&gt;&lt;D xsi:type="xsd:double"&gt;25199.86&lt;/D&gt;&lt;/FQL&gt;&lt;FQL&gt;&lt;Q&gt;180458^P_PRICE_HIGH(7/11/17,7/11/17-14D,,,,"PRICE","INTRA")&lt;/Q&gt;&lt;R&gt;1&lt;/R&gt;&lt;C&gt;1&lt;/C&gt;&lt;D xsi:type="xsd:double"&gt;25965.42&lt;/D&gt;&lt;/FQL&gt;&lt;FQL&gt;&lt;Q&gt;180458^P_PRICE_LOW(7/11/17,7/11/17-14D,,,,"PRICE","INTRA")&lt;/Q&gt;&lt;R&gt;1&lt;/R&gt;&lt;C&gt;1&lt;/C&gt;&lt;D xsi:type="xsd:double"&gt;25199.86&lt;/D&gt;&lt;/FQL&gt;&lt;FQL&gt;&lt;Q&gt;180458^P_PRICE_HIGH(7/12/17,7/12/17-14D,,,,"PRICE","INTRA")&lt;/Q&gt;&lt;R&gt;1&lt;/R&gt;&lt;C&gt;1&lt;/C&gt;&lt;D xsi:type="xsd:double"&gt;26147.3&lt;/D&gt;&lt;/FQL&gt;&lt;FQL&gt;&lt;Q&gt;180458^P_PRICE_LOW(7/12/17,7/12/17-14D,,,,"PRICE","INTRA")&lt;/Q&gt;&lt;R&gt;1&lt;/R&gt;&lt;C&gt;1&lt;/C&gt;&lt;D xsi:type="xsd:double"&gt;25199.86&lt;/D&gt;&lt;/FQL&gt;&lt;FQL&gt;&lt;Q&gt;180458^P_PRICE_HIGH(7/13/17,7/13/17-14D,,,,"PRICE","INTRA")&lt;/Q&gt;&lt;R&gt;1&lt;/R&gt;&lt;C&gt;1&lt;/C&gt;&lt;D xsi:type="xsd:double"&gt;26383.76&lt;/D&gt;&lt;/FQL&gt;&lt;FQL&gt;&lt;Q&gt;180458^P_PRICE_LOW(7/13/17,7/13/17-14D,,,,"PRICE","INTRA")&lt;/Q&gt;&lt;R&gt;1&lt;/R&gt;&lt;C&gt;1&lt;/C&gt;&lt;D xsi:type="xsd:double"&gt;25199.86&lt;/D&gt;&lt;/FQL&gt;&lt;FQL&gt;&lt;Q&gt;180458^P_PRICE_HIGH(7/14/17,7/14/17-14D,,,,"PRICE","INTRA")&lt;/Q&gt;&lt;R&gt;1&lt;/R&gt;&lt;C&gt;1&lt;/C&gt;&lt;D xsi:type="xsd:double"&gt;26416.68&lt;/D&gt;&lt;/FQL&gt;&lt;FQL&gt;&lt;Q&gt;180458^P_PRICE_LOW(7/14/17,7/14/17-14D,,,,"PRICE","INTRA")&lt;/Q&gt;&lt;R&gt;1&lt;/R&gt;&lt;C&gt;1&lt;/C&gt;&lt;D xsi:type="xsd:double"&gt;25199.86&lt;/D&gt;&lt;/FQL&gt;&lt;FQL&gt;&lt;Q&gt;180458^P_PRICE_HIGH(7/17/17,7/17/17-14D,,,,"PRICE","INTRA")&lt;/Q&gt;&lt;R&gt;1&lt;/R&gt;&lt;C&gt;1&lt;/C&gt;&lt;D xsi:type="xsd:double"&gt;26618.66&lt;/D&gt;&lt;/FQL&gt;&lt;FQL&gt;&lt;Q&gt;180458^P_PRICE_LOW(7/17/17,7/17/17-14D,,,,"PRICE","INTRA")&lt;/Q&gt;&lt;R&gt;1&lt;/R&gt;&lt;C&gt;1&lt;/C&gt;&lt;D xsi:type="xsd:double"&gt;25199.86&lt;/D&gt;&lt;/FQL&gt;&lt;FQL&gt;&lt;Q&gt;180458^P_PRICE_HIGH(7/18/17,7/18/17-14D,,,,"PRICE","INTRA")&lt;/Q&gt;&lt;R&gt;1&lt;/R&gt;&lt;C&gt;1&lt;/C&gt;&lt;D xsi:type="xsd:double"&gt;26618.66&lt;/D&gt;&lt;/FQL&gt;&lt;FQL&gt;&lt;Q&gt;180458^P_PRICE_LOW(7/18/17,7/18/17-14D,,,,"PRICE","INTRA")&lt;/Q&gt;&lt;R&gt;1&lt;/R&gt;&lt;C&gt;1&lt;/C&gt;&lt;D xsi:type="xsd:double"&gt;25199.86&lt;/D&gt;&lt;/FQL&gt;&lt;FQL&gt;&lt;Q&gt;180458^P_PRICE_HIGH(7/19/17,7/19/17-14D,,,,"PRICE","INTRA")&lt;/Q&gt;&lt;R&gt;1&lt;/R&gt;&lt;C&gt;1&lt;/C&gt;&lt;D xsi:type="xsd:double"&gt;26682.64&lt;/D&gt;&lt;/FQL&gt;&lt;FQL&gt;&lt;Q&gt;180458^P_PRICE_LOW(7/19/17,7/19/17-14D,,,,"PRICE","INTRA")&lt;/Q&gt;&lt;R&gt;1&lt;/R&gt;&lt;C&gt;1&lt;/C&gt;&lt;D xsi:type="xsd:double"&gt;25199.86&lt;/D&gt;&lt;/FQL&gt;&lt;FQL&gt;&lt;Q&gt;180458^P_PRICE_HIGH(7/20/17,7/20/17-14D,,,,"PRICE","INTRA")&lt;/Q&gt;&lt;R&gt;1&lt;/R&gt;&lt;C&gt;1&lt;/C&gt;&lt;D xsi:type="xsd:double"&gt;26794.18&lt;/D&gt;&lt;/FQL&gt;&lt;FQL&gt;&lt;Q&gt;180458^P_PRICE_LOW(7/20/17,7/20/17-14D,,,,"PRICE","INTRA")&lt;/Q&gt;&lt;R&gt;1&lt;/R&gt;&lt;C&gt;1&lt;/C&gt;&lt;D xsi:type="xsd:double"&gt;25199.86&lt;/D&gt;&lt;/FQL&gt;&lt;FQL&gt;&lt;Q&gt;180458^P_PRICE_HIGH(7/21/17,7/21/17-14D,,,,"PRICE","INTRA")&lt;/Q&gt;&lt;R&gt;1&lt;/R&gt;&lt;C&gt;1&lt;/C&gt;&lt;D xsi:type="xsd:double"&gt;26794.18&lt;/D&gt;&lt;/FQL&gt;&lt;FQL&gt;&lt;Q&gt;180458^P_PRICE_LOW(7/21/17,7/21/17-14D,,,,"PRICE","INTRA")&lt;/Q&gt;&lt;R&gt;1&lt;/R&gt;&lt;C&gt;1&lt;/C&gt;&lt;D xsi:type="xsd:double"&gt;25199.86&lt;/D&gt;&lt;/FQL&gt;&lt;FQL&gt;&lt;Q&gt;180458^P_PRICE_HIGH(7/24/17,7/24/17-14D,,,,"PRICE","INTRA")&lt;/Q&gt;&lt;R&gt;1&lt;/R&gt;&lt;C&gt;1&lt;/C&gt;&lt;D xsi:type="xsd:double"&gt;26882&lt;/D&gt;&lt;/FQL&gt;&lt;FQL&gt;&lt;Q&gt;180458^P_PRICE_LOW(7/24/17,7/24/17-14D,,,,"PRICE","INTRA")&lt;/Q&gt;&lt;R&gt;1&lt;/R&gt;&lt;C&gt;1&lt;/C&gt;&lt;D xsi:type="xsd:double"&gt;25199.86&lt;/D&gt;&lt;/FQL&gt;&lt;FQL&gt;&lt;Q&gt;180458^P_PRICE_HIGH(7/25/17,7/25/17-14D,,,,"PRICE","INTRA")&lt;/Q&gt;&lt;R&gt;1&lt;/R&gt;&lt;C&gt;1&lt;/C&gt;&lt;D xsi:type="xsd:double"&gt;26889.7&lt;/D&gt;&lt;/FQL&gt;&lt;FQL&gt;&lt;Q&gt;180458^P_PRICE_LOW(7/25/17,7/25/17-14D,,,,"PRICE","INTRA")&lt;/Q&gt;&lt;R&gt;1&lt;/R&gt;&lt;C&gt;1&lt;/C&gt;&lt;D xsi:type="xsd:double"&gt;25199.86&lt;/D&gt;&lt;/FQL&gt;&lt;FQL&gt;&lt;Q&gt;180458^P_PRICE_HIGH(7/26/17,7/26/17-14D,,,,"PRICE","INTRA")&lt;/Q&gt;&lt;R&gt;1&lt;/R&gt;&lt;C&gt;1&lt;/C&gt;&lt;D xsi:type="xsd:double"&gt;27007.27&lt;/D&gt;&lt;/FQL&gt;&lt;FQL&gt;&lt;Q&gt;180458^P_PRICE_LOW(7/26/17,7/26/17-14D,,,,"PRICE","INTRA")&lt;/Q&gt;&lt;R&gt;1&lt;/R&gt;&lt;C&gt;1&lt;/C&gt;&lt;D xsi:type="xsd:double"&gt;25315.91&lt;/D&gt;&lt;/FQL&gt;&lt;FQL&gt;&lt;Q&gt;180458^P_PRICE_HIGH(7/27/17,7/27/17-14D,,,,"PRICE","INTRA")&lt;/Q&gt;&lt;R&gt;1&lt;/R&gt;&lt;C&gt;1&lt;/C&gt;&lt;D xsi:type="xsd:double"&gt;27169.15&lt;/D&gt;&lt;/FQL&gt;&lt;FQL&gt;&lt;Q&gt;180458^P_PRICE_LOW(7/27/17,7/27/17-14D,,,,"PRICE","INTRA")&lt;/Q&gt;&lt;R&gt;1&lt;/R&gt;&lt;C&gt;1&lt;/C&gt;&lt;D xsi:type="xsd:double"&gt;25315.91&lt;/D&gt;&lt;/FQL&gt;&lt;FQL&gt;&lt;Q&gt;180458^P_PRICE_HIGH(7/28/17,7/28/17-14D,,,,"PRICE","INTRA")&lt;/Q&gt;&lt;R&gt;1&lt;/R&gt;&lt;C&gt;1&lt;/C&gt;&lt;D xsi:type="xsd:double"&gt;27169.15&lt;/D&gt;&lt;/FQL&gt;&lt;FQL&gt;&lt;Q&gt;180458^P_PRICE_LOW(7/28/17,7/28/17-14D,,,,"PRICE","INTRA")&lt;/Q&gt;&lt;R&gt;1&lt;/R&gt;&lt;C&gt;1&lt;/C&gt;&lt;D xsi:type="xsd:double"&gt;25331.95&lt;/D&gt;&lt;/FQL&gt;&lt;FQL&gt;&lt;Q&gt;180458^P_PRICE_HIGH(7/31/17,7/31/17-14D,,,,"PRICE","INTRA")&lt;/Q&gt;&lt;R&gt;1&lt;/R&gt;&lt;C&gt;1&lt;/C&gt;&lt;D xsi:type="xsd:double"&gt;27324.38&lt;/D&gt;&lt;/FQL&gt;&lt;FQL&gt;&lt;Q&gt;180458^P_PRICE_LOW(7/31/17,7/31/17-14D,,,,"PRICE","INTRA")&lt;/Q&gt;&lt;R&gt;1&lt;/R&gt;&lt;C&gt;1&lt;/C&gt;&lt;D xsi:type="xsd:double"&gt;25596.21&lt;/D&gt;&lt;/FQL&gt;&lt;FQL&gt;&lt;Q&gt;180458^P_PRICE_HIGH(8/01/17,8/01/17-14D,,,,"PRICE","INTRA")&lt;/Q&gt;&lt;R&gt;1&lt;/R&gt;&lt;C&gt;1&lt;/C&gt;&lt;D xsi:type="xsd:double"&gt;27558&lt;/D&gt;&lt;/FQL&gt;&lt;FQL&gt;&lt;Q&gt;180458^P_PRICE_LOW(8/01/17,8/01/17-14D,,,,"PRICE","INTRA")&lt;/Q&gt;&lt;R&gt;1&lt;/R&gt;&lt;C&gt;1&lt;/C&gt;&lt;D xsi:type="xsd:double"&gt;25991.35&lt;/D&gt;&lt;/FQL&gt;&lt;FQL&gt;&lt;Q&gt;180458^P_PRICE_HIGH(8/02/17,8/02/17-14D,,,,"PRICE","INTRA")&lt;/Q&gt;&lt;R&gt;1&lt;/R&gt;&lt;C&gt;1&lt;/C&gt;&lt;D xsi:type="xsd:double"&gt;27747.35&lt;/D&gt;&lt;/FQL&gt;&lt;FQL&gt;&lt;Q&gt;180458^P_PRICE_LOW(8/02/17,8/02/17-14D,,,,"PRICE","INTRA")&lt;/Q&gt;&lt;R&gt;1&lt;/R&gt;&lt;C&gt;1&lt;/C&gt;&lt;D xsi:type="xsd:double"&gt;26255.31&lt;/D&gt;&lt;/FQL&gt;&lt;FQL&gt;&lt;Q&gt;180458^P_PRICE_HIGH(8/03/17,8/03/17-14D,,,,"PRICE","INTRA")&lt;/Q&gt;&lt;R&gt;1&lt;/R&gt;&lt;C&gt;1&lt;/C&gt;&lt;D xsi:type="xsd:double"&gt;27747.35&lt;/D&gt;&lt;/FQL&gt;&lt;FQL&gt;&lt;Q&gt;180458^P_PRICE_LOW(8/03/17,8/03/17-14D,,,,"PRICE","INTRA")&lt;/Q&gt;&lt;R&gt;1&lt;/R&gt;&lt;C&gt;1&lt;/C&gt;&lt;D xsi:type="xsd:double"&gt;26295.99&lt;/D&gt;&lt;/FQL&gt;&lt;FQL&gt;&lt;Q&gt;180458^P_PRICE_HIGH(8/04/17,8/04/17-14D,,,,"PRICE","INTRA")&lt;/Q&gt;&lt;R&gt;1&lt;/R&gt;&lt;C&gt;1&lt;/C&gt;&lt;D xsi:type="xsd:double"&gt;27747.35&lt;/D&gt;&lt;/FQL&gt;&lt;FQL&gt;&lt;Q&gt;180458^P_PRICE_LOW(8/04/17,8/04/17-14D,,,,"PRICE","INTRA")&lt;/Q&gt;&lt;R&gt;1&lt;/R&gt;&lt;C&gt;1&lt;/C&gt;&lt;D xsi:type="xsd:double"&gt;26353.83&lt;/D&gt;&lt;/FQL&gt;&lt;FQL&gt;&lt;Q&gt;180458^P_PRICE_HIGH(8/07/17,8/07/17-14D,,,,"PRICE","INTRA")&lt;/Q&gt;&lt;R&gt;1&lt;/R&gt;&lt;C&gt;1&lt;/C&gt;&lt;D xsi:type="xsd:double"&gt;27747.35&lt;/D&gt;&lt;/FQL&gt;&lt;FQL&gt;&lt;Q&gt;180458^P_PRICE_LOW(8/07/17,8/07/17-14D,,,,"PRICE","INTRA")&lt;/Q&gt;&lt;R&gt;1&lt;/R&gt;&lt;C&gt;1&lt;/C&gt;&lt;D xsi:type="xsd:double"&gt;26381.14&lt;/D&gt;&lt;/FQL&gt;&lt;FQL&gt;&lt;Q&gt;180458^P_PRICE_HIGH(8/08/17,8/08/17-14D,,,,"PRICE","INTRA")&lt;/Q&gt;&lt;R&gt;1&lt;/R&gt;&lt;C&gt;1&lt;/C&gt;&lt;D xsi:type="xsd:double"&gt;27867.56&lt;/D&gt;&lt;/FQL&gt;&lt;FQL&gt;&lt;Q&gt;180458^P_PRICE_LOW(8/08/17,8/08/17-14D,,,,"PRICE","INTRA")&lt;/Q&gt;&lt;R&gt;1&lt;/R&gt;&lt;C&gt;1&lt;/C&gt;&lt;D xsi:type="xsd:double"&gt;26541.56&lt;/D&gt;&lt;/FQL&gt;&lt;FQL&gt;&lt;Q&gt;180458^P_PRICE_HIGH(8/09/17,8/09/17-14D,,,,"PRICE","INTRA")&lt;/Q&gt;&lt;R&gt;1&lt;/R&gt;&lt;C&gt;1&lt;/C&gt;&lt;D xsi:type="xsd:double"&gt;27876.12&lt;/D&gt;&lt;/FQL&gt;&lt;FQL&gt;&lt;Q&gt;180458^P_PRICE_LOW(8/09/17,8/09/17-14D,,,,"PRICE","INTRA")&lt;/Q&gt;&lt;R&gt;1&lt;/R&gt;&lt;C&gt;1&lt;/C&gt;&lt;D xsi:type="xsd:double"&gt;26632.98&lt;/D&gt;&lt;/FQL&gt;&lt;FQL&gt;&lt;Q&gt;180458^P_PRICE_HIGH(8/10/17,8/10/17-14D,,,,"PRICE","INTRA")&lt;/Q&gt;&lt;R&gt;1&lt;/R&gt;&lt;C&gt;1&lt;/C&gt;&lt;D xsi:type="xsd:double"&gt;27876.12&lt;/D&gt;&lt;/FQL&gt;&lt;FQL&gt;&lt;Q&gt;180458^P_PRICE_LOW(8/10/17,8/10/17-14D,,,,"PRICE","INTRA")&lt;/Q&gt;&lt;R&gt;1&lt;/R&gt;&lt;C&gt;1&lt;/C&gt;&lt;D xsi:type="xsd:double"&gt;26663.25&lt;/D&gt;&lt;/FQL&gt;&lt;FQL&gt;&lt;Q&gt;180458^P_PRICE_HIGH(8/11/17,8/11/17-14D,,,,"PRICE","INTRA")&lt;/Q&gt;&lt;R&gt;1&lt;/R&gt;&lt;C&gt;1&lt;/C&gt;&lt;D xsi:type="xsd:double"&gt;27876.12&lt;/D&gt;&lt;/FQL&gt;&lt;FQL&gt;&lt;Q&gt;180458^P_PRICE_LOW(8/11/17,8/11/17-14D,,,,"PRICE","INTRA")&lt;/Q&gt;&lt;R&gt;1&lt;/R&gt;&lt;C&gt;1&lt;/C&gt;&lt;D xsi:type="xsd:double"&gt;26674.5&lt;/D&gt;&lt;/FQL&gt;&lt;FQL&gt;&lt;Q&gt;180458^P_PRICE_HIGH(8/14/17,8/14/17-14D,,,,"PRICE","INTRA")&lt;/Q&gt;&lt;R&gt;1&lt;/R&gt;&lt;C&gt;1&lt;/C&gt;&lt;D xsi:type="xsd:double"&gt;27876.12&lt;/D&gt;&lt;/FQL&gt;&lt;FQL&gt;&lt;Q&gt;180458^P_PRICE_LOW(8/14/17,8/14/17-14D,,,,"PRICE","INTRA")&lt;/Q&gt;&lt;R&gt;1&lt;/R&gt;&lt;C&gt;1&lt;/C&gt;&lt;D xsi:type="xsd:double"&gt;26786.63&lt;/D&gt;&lt;/FQL&gt;&lt;FQL&gt;&lt;Q&gt;180458^P_PRICE_HIGH(8/15/17,8/15/17-14D,,,,"PRICE","INTRA")&lt;/Q&gt;&lt;R&gt;1&lt;/R&gt;&lt;C&gt;1&lt;/C&gt;&lt;D xsi:type="xsd:double"&gt;27876.12&lt;/D&gt;&lt;/FQL&gt;&lt;FQL&gt;&lt;Q&gt;180458^P_PRICE_LOW(8/15/17,8/15/17-14D,,,,"PRICE","INTRA")&lt;/Q&gt;&lt;R&gt;1&lt;/R&gt;&lt;C&gt;1&lt;/C&gt;&lt;D xsi:type="xsd:double"&gt;26786.63&lt;/D&gt;&lt;/FQL&gt;&lt;FQL&gt;&lt;Q&gt;180458^P_PRICE_HIGH(8/16/17,8/16/17-14D,,,,"PRICE","INTRA")&lt;/Q&gt;&lt;R&gt;1&lt;/R&gt;&lt;C&gt;1&lt;/C&gt;&lt;D xsi:type="xsd:double"&gt;27876.12&lt;/D&gt;&lt;/FQL&gt;&lt;FQL&gt;&lt;Q&gt;180458^P_PRICE_LOW(8/16/17,8/16/17-14D,,,,"PRICE","INTRA")&lt;/Q&gt;&lt;R&gt;1&lt;/R&gt;&lt;C&gt;1&lt;/C&gt;&lt;D xsi:type="xsd:double"&gt;26863.71&lt;/D&gt;&lt;/FQL&gt;&lt;FQL&gt;&lt;Q&gt;180458^P_PRICE_HIGH(8/17/17,8/17/17-14D,,,,"PRICE","INTRA")&lt;/Q&gt;&lt;R&gt;1&lt;/R&gt;&lt;C&gt;1&lt;/C&gt;&lt;D xsi:type="xsd:double"&gt;27876.12&lt;/D&gt;&lt;/FQL&gt;&lt;FQL&gt;&lt;Q&gt;180458^P_PRICE_LOW(8/17/17,8/17/17-14D,,,,"PRICE","INTRA")&lt;/Q&gt;&lt;R&gt;1&lt;/R&gt;&lt;C&gt;1&lt;/C&gt;&lt;D xsi:type="xsd:double"&gt;26863.71&lt;/D&gt;&lt;/FQL&gt;&lt;FQL&gt;&lt;Q&gt;180458^P_PRICE_HIGH(8/18/17,8/18/17-14D,,,,"PRICE","INTRA")&lt;/Q&gt;&lt;R&gt;1&lt;/R&gt;&lt;C&gt;1&lt;/C&gt;&lt;D xsi:type="xsd:double"&gt;27876.12&lt;/D&gt;&lt;/FQL&gt;&lt;FQL&gt;&lt;Q&gt;180458^P_PRICE_LOW(8/18/17,8/18/17-14D,,,,"PRICE","INTRA")&lt;/Q&gt;&lt;R&gt;1&lt;/R&gt;&lt;C&gt;1&lt;/C&gt;&lt;D xsi:type="xsd:double"&gt;26863.71&lt;/D&gt;&lt;/FQL&gt;&lt;FQL&gt;&lt;Q&gt;180458^P_PRICE_HIGH(8/21/17,8/21/17-14D,,,,"PRICE","INTRA")&lt;/Q&gt;&lt;R&gt;1&lt;/R&gt;&lt;C&gt;1&lt;/C&gt;&lt;D xsi:type="xsd:double"&gt;27876.12&lt;/D&gt;&lt;/FQL&gt;&lt;FQL&gt;&lt;Q&gt;180458^P_PRICE_LOW(8/21/17,8/21/17-14D,,,,"PRICE","INTRA")&lt;/Q&gt;&lt;R&gt;1&lt;/R&gt;&lt;C&gt;1&lt;/C&gt;&lt;D xsi:type="xsd:double"&gt;26863.71&lt;/D&gt;&lt;/FQL&gt;&lt;FQL&gt;&lt;Q&gt;180458^P_PRICE_HIGH(8/22/17,8/22/17-14D,,,,"PRICE","INTRA")&lt;/Q&gt;&lt;R&gt;1&lt;/R&gt;&lt;C&gt;1&lt;/C&gt;&lt;D xsi:type="xsd:double"&gt;27876.12&lt;/D&gt;&lt;/FQL&gt;&lt;FQL&gt;&lt;Q&gt;180458^P_PRICE_LOW(8/22/17,8/22/17-14</t>
        </r>
      </text>
    </comment>
    <comment ref="A103" authorId="0" shapeId="0">
      <text>
        <r>
          <rPr>
            <b/>
            <sz val="9"/>
            <color indexed="81"/>
            <rFont val="Tahoma"/>
            <charset val="1"/>
          </rPr>
          <t>D,,,,"PRICE","INTRA")&lt;/Q&gt;&lt;R&gt;1&lt;/R&gt;&lt;C&gt;1&lt;/C&gt;&lt;D xsi:type="xsd:double"&gt;26863.71&lt;/D&gt;&lt;/FQL&gt;&lt;FQL&gt;&lt;Q&gt;180458^P_PRICE_HIGH(8/24/17,8/24/17-14D,,,,"PRICE","INTRA")&lt;/Q&gt;&lt;R&gt;1&lt;/R&gt;&lt;C&gt;1&lt;/C&gt;&lt;D xsi:type="xsd:double"&gt;27876.12&lt;/D&gt;&lt;/FQL&gt;&lt;FQL&gt;&lt;Q&gt;180458^P_PRICE_LOW(8/24/17,8/24/17-14D,,,,"PRICE","INTRA")&lt;/Q&gt;&lt;R&gt;1&lt;/R&gt;&lt;C&gt;1&lt;/C&gt;&lt;D xsi:type="xsd:double"&gt;26863.71&lt;/D&gt;&lt;/FQL&gt;&lt;FQL&gt;&lt;Q&gt;180458^P_PRICE_HIGH(8/25/17,8/25/17-14D,,,,"PRICE","INTRA")&lt;/Q&gt;&lt;R&gt;1&lt;/R&gt;&lt;C&gt;1&lt;/C&gt;&lt;D xsi:type="xsd:double"&gt;27878.37&lt;/D&gt;&lt;/FQL&gt;&lt;FQL&gt;&lt;Q&gt;180458^P_PRICE_LOW(8/25/17,8/25/17-14D,,,,"PRICE","INTRA")&lt;/Q&gt;&lt;R&gt;1&lt;/R&gt;&lt;C&gt;1&lt;/C&gt;&lt;D xsi:type="xsd:double"&gt;26863.71&lt;/D&gt;&lt;/FQL&gt;&lt;FQL&gt;&lt;Q&gt;180458^P_PRICE_HIGH(8/28/17,8/28/17-14D,,,,"PRICE","INTRA")&lt;/Q&gt;&lt;R&gt;1&lt;/R&gt;&lt;C&gt;1&lt;/C&gt;&lt;D xsi:type="xsd:double"&gt;28071.59&lt;/D&gt;&lt;/FQL&gt;&lt;FQL&gt;&lt;Q&gt;180458^P_PRICE_LOW(8/28/17,8/28/17-14D,,,,"PRICE","INTRA")&lt;/Q&gt;&lt;R&gt;1&lt;/R&gt;&lt;C&gt;1&lt;/C&gt;&lt;D xsi:type="xsd:double"&gt;26863.71&lt;/D&gt;&lt;/FQL&gt;&lt;FQL&gt;&lt;Q&gt;180458^P_PRICE_HIGH(8/29/17,8/29/17-14D,,,,"PRICE","INTRA")&lt;/Q&gt;&lt;R&gt;1&lt;/R&gt;&lt;C&gt;1&lt;/C&gt;&lt;D xsi:type="xsd:double"&gt;28071.59&lt;/D&gt;&lt;/FQL&gt;&lt;FQL&gt;&lt;Q&gt;180458^P_PRICE_LOW(8/29/17,8/29/17-14D,,,,"PRICE","INTRA")&lt;/Q&gt;&lt;R&gt;1&lt;/R&gt;&lt;C&gt;1&lt;/C&gt;&lt;D xsi:type="xsd:double"&gt;26863.71&lt;/D&gt;&lt;/FQL&gt;&lt;FQL&gt;&lt;Q&gt;180458^P_PRICE_HIGH(8/30/17,8/30/17-14D,,,,"PRICE","INTRA")&lt;/Q&gt;&lt;R&gt;1&lt;/R&gt;&lt;C&gt;1&lt;/C&gt;&lt;D xsi:type="xsd:double"&gt;28127.9&lt;/D&gt;&lt;/FQL&gt;&lt;FQL&gt;&lt;Q&gt;180458^P_PRICE_LOW(8/30/17,8/30/17-14D,,,,"PRICE","INTRA")&lt;/Q&gt;&lt;R&gt;1&lt;/R&gt;&lt;C&gt;1&lt;/C&gt;&lt;D xsi:type="xsd:double"&gt;26863.71&lt;/D&gt;&lt;/FQL&gt;&lt;FQL&gt;&lt;Q&gt;180458^P_PRICE_HIGH(8/31/17,8/31/17-14D,,,,"PRICE","INTRA")&lt;/Q&gt;&lt;R&gt;1&lt;/R&gt;&lt;C&gt;1&lt;/C&gt;&lt;D xsi:type="xsd:double"&gt;28127.9&lt;/D&gt;&lt;/FQL&gt;&lt;FQL&gt;&lt;Q&gt;180458^P_PRICE_LOW(8/31/17,8/31/17-14D,,,,"PRICE","INTRA")&lt;/Q&gt;&lt;R&gt;1&lt;/R&gt;&lt;C&gt;1&lt;/C&gt;&lt;D xsi:type="xsd:double"&gt;26863.71&lt;/D&gt;&lt;/FQL&gt;&lt;FQL&gt;&lt;Q&gt;180458^P_PRICE_HIGH(9/01/17,9/01/17-14D,,,,"PRICE","INTRA")&lt;/Q&gt;&lt;R&gt;1&lt;/R&gt;&lt;C&gt;1&lt;/C&gt;&lt;D xsi:type="xsd:double"&gt;28127.9&lt;/D&gt;&lt;/FQL&gt;&lt;FQL&gt;&lt;Q&gt;180458^P_PRICE_LOW(9/01/17,9/01/17-14D,,,,"PRICE","INTRA")&lt;/Q&gt;&lt;R&gt;1&lt;/R&gt;&lt;C&gt;1&lt;/C&gt;&lt;D xsi:type="xsd:double"&gt;26863.71&lt;/D&gt;&lt;/FQL&gt;&lt;FQL&gt;&lt;Q&gt;180458^P_PRICE_HIGH(9/04/17,9/04/17-14D,,,,"PRICE","INTRA")&lt;/Q&gt;&lt;R&gt;1&lt;/R&gt;&lt;C&gt;1&lt;/C&gt;&lt;D xsi:type="xsd:double"&gt;28127.9&lt;/D&gt;&lt;/FQL&gt;&lt;FQL&gt;&lt;Q&gt;180458^P_PRICE_LOW(9/04/17,9/04/17-14D,,,,"PRICE","INTRA")&lt;/Q&gt;&lt;R&gt;1&lt;/R&gt;&lt;C&gt;1&lt;/C&gt;&lt;D xsi:type="xsd:double"&gt;26951.92&lt;/D&gt;&lt;/FQL&gt;&lt;/Schema&gt;</t>
        </r>
      </text>
    </comment>
  </commentList>
</comments>
</file>

<file path=xl/sharedStrings.xml><?xml version="1.0" encoding="utf-8"?>
<sst xmlns="http://schemas.openxmlformats.org/spreadsheetml/2006/main" count="29" uniqueCount="29">
  <si>
    <t>Date</t>
  </si>
  <si>
    <t>Close</t>
  </si>
  <si>
    <t>High</t>
  </si>
  <si>
    <t>Low</t>
  </si>
  <si>
    <t>MA5</t>
  </si>
  <si>
    <t>MA15</t>
  </si>
  <si>
    <t>MA20</t>
  </si>
  <si>
    <t>RSI14</t>
  </si>
  <si>
    <t>Williams R</t>
  </si>
  <si>
    <t>Ask</t>
  </si>
  <si>
    <t>Bid</t>
  </si>
  <si>
    <t>20D Vol</t>
  </si>
  <si>
    <t>MA12</t>
  </si>
  <si>
    <t>MA26</t>
  </si>
  <si>
    <t>ADL</t>
  </si>
  <si>
    <t>BPS_LTM</t>
  </si>
  <si>
    <t>BPS_NTM</t>
  </si>
  <si>
    <t>CFPS_LTM</t>
  </si>
  <si>
    <t>CFPS_NTM</t>
  </si>
  <si>
    <t>EVEBIT_LTM</t>
  </si>
  <si>
    <t>EVEBIT_NTM</t>
  </si>
  <si>
    <t>DY_LTM</t>
  </si>
  <si>
    <t>DY_NTM</t>
  </si>
  <si>
    <t>ADV_VOL</t>
  </si>
  <si>
    <t>PAYOUT</t>
  </si>
  <si>
    <t>ANALYST_SENTIMENT</t>
  </si>
  <si>
    <t>EPS_GRW_FY1</t>
  </si>
  <si>
    <t>EPS_GRW_FY2</t>
  </si>
  <si>
    <t>This sheet contains FactSet XML data for use with this workbook's =FDS codes.  Modifying the worksheet's contents may damage the workbook's =FDS functionality.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</si>
</sst>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03"/>
  <sheetViews>
    <sheetView workbookViewId="0"/>
  </sheetViews>
  <sheetFormatPr defaultRowHeight="15" x14ac:dyDescent="0.25"/>
  <sheetData>
    <row r="1" spans="1:2" x14ac:dyDescent="0.25">
      <c r="B1" t="s">
        <v>28</v>
      </c>
    </row>
    <row r="2" spans="1:2" x14ac:dyDescent="0.25"/>
    <row r="3" spans="1:2" x14ac:dyDescent="0.25"/>
    <row r="4" spans="1:2" x14ac:dyDescent="0.25"/>
    <row r="5" spans="1:2" x14ac:dyDescent="0.25"/>
    <row r="6" spans="1:2" x14ac:dyDescent="0.25"/>
    <row r="7" spans="1:2" x14ac:dyDescent="0.25"/>
    <row r="8" spans="1:2" x14ac:dyDescent="0.25"/>
    <row r="9" spans="1:2" x14ac:dyDescent="0.25"/>
    <row r="10" spans="1:2" x14ac:dyDescent="0.25"/>
    <row r="11" spans="1:2" x14ac:dyDescent="0.25"/>
    <row r="12" spans="1:2" x14ac:dyDescent="0.25"/>
    <row r="13" spans="1:2" x14ac:dyDescent="0.25"/>
    <row r="14" spans="1:2" x14ac:dyDescent="0.25"/>
    <row r="15" spans="1:2" x14ac:dyDescent="0.25"/>
    <row r="16" spans="1:2" x14ac:dyDescent="0.25"/>
    <row r="17" spans="1:1" x14ac:dyDescent="0.25"/>
    <row r="18" spans="1:1" x14ac:dyDescent="0.25"/>
    <row r="19" spans="1:1" x14ac:dyDescent="0.25"/>
    <row r="20" spans="1:1" x14ac:dyDescent="0.25"/>
    <row r="21" spans="1:1" x14ac:dyDescent="0.25"/>
    <row r="22" spans="1:1" x14ac:dyDescent="0.25"/>
    <row r="23" spans="1:1" x14ac:dyDescent="0.25"/>
    <row r="24" spans="1:1" x14ac:dyDescent="0.25"/>
    <row r="25" spans="1:1" x14ac:dyDescent="0.25"/>
    <row r="26" spans="1:1" x14ac:dyDescent="0.25"/>
    <row r="27" spans="1:1" x14ac:dyDescent="0.25"/>
    <row r="28" spans="1:1" x14ac:dyDescent="0.25"/>
    <row r="29" spans="1:1" x14ac:dyDescent="0.25"/>
    <row r="30" spans="1:1" x14ac:dyDescent="0.25"/>
    <row r="31" spans="1:1" x14ac:dyDescent="0.25"/>
    <row r="32" spans="1:1" x14ac:dyDescent="0.25"/>
    <row r="33" spans="1:1" x14ac:dyDescent="0.25"/>
    <row r="34" spans="1:1" x14ac:dyDescent="0.25"/>
    <row r="35" spans="1:1" x14ac:dyDescent="0.25"/>
    <row r="36" spans="1:1" x14ac:dyDescent="0.25"/>
    <row r="37" spans="1:1" x14ac:dyDescent="0.25"/>
    <row r="38" spans="1:1" x14ac:dyDescent="0.25"/>
    <row r="39" spans="1:1" x14ac:dyDescent="0.25"/>
    <row r="40" spans="1:1" x14ac:dyDescent="0.25"/>
    <row r="41" spans="1:1" x14ac:dyDescent="0.25"/>
    <row r="42" spans="1:1" x14ac:dyDescent="0.25"/>
    <row r="43" spans="1:1" x14ac:dyDescent="0.25"/>
    <row r="44" spans="1:1" x14ac:dyDescent="0.25"/>
    <row r="45" spans="1:1" x14ac:dyDescent="0.25"/>
    <row r="46" spans="1:1" x14ac:dyDescent="0.25"/>
    <row r="47" spans="1:1" x14ac:dyDescent="0.25"/>
    <row r="48" spans="1:1" x14ac:dyDescent="0.25"/>
    <row r="49" spans="1:1" x14ac:dyDescent="0.25"/>
    <row r="50" spans="1:1" x14ac:dyDescent="0.25"/>
    <row r="51" spans="1:1" x14ac:dyDescent="0.25"/>
    <row r="52" spans="1:1" x14ac:dyDescent="0.25"/>
    <row r="53" spans="1:1" x14ac:dyDescent="0.25"/>
    <row r="54" spans="1:1" x14ac:dyDescent="0.25"/>
    <row r="55" spans="1:1" x14ac:dyDescent="0.25"/>
    <row r="56" spans="1:1" x14ac:dyDescent="0.25"/>
    <row r="57" spans="1:1" x14ac:dyDescent="0.25"/>
    <row r="58" spans="1:1" x14ac:dyDescent="0.25"/>
    <row r="59" spans="1:1" x14ac:dyDescent="0.25"/>
    <row r="60" spans="1:1" x14ac:dyDescent="0.25"/>
    <row r="61" spans="1:1" x14ac:dyDescent="0.25"/>
    <row r="62" spans="1:1" x14ac:dyDescent="0.25"/>
    <row r="63" spans="1:1" x14ac:dyDescent="0.25"/>
    <row r="64" spans="1:1" x14ac:dyDescent="0.25"/>
    <row r="65" spans="1:1" x14ac:dyDescent="0.25"/>
    <row r="66" spans="1:1" x14ac:dyDescent="0.25"/>
    <row r="67" spans="1:1" x14ac:dyDescent="0.25"/>
    <row r="68" spans="1:1" x14ac:dyDescent="0.25"/>
    <row r="69" spans="1:1" x14ac:dyDescent="0.25"/>
    <row r="70" spans="1:1" x14ac:dyDescent="0.25"/>
    <row r="71" spans="1:1" x14ac:dyDescent="0.25"/>
    <row r="72" spans="1:1" x14ac:dyDescent="0.25"/>
    <row r="73" spans="1:1" x14ac:dyDescent="0.25"/>
    <row r="74" spans="1:1" x14ac:dyDescent="0.25"/>
    <row r="75" spans="1:1" x14ac:dyDescent="0.25"/>
    <row r="76" spans="1:1" x14ac:dyDescent="0.25"/>
    <row r="77" spans="1:1" x14ac:dyDescent="0.25"/>
    <row r="78" spans="1:1" x14ac:dyDescent="0.25"/>
    <row r="79" spans="1:1" x14ac:dyDescent="0.25"/>
    <row r="80" spans="1:1" x14ac:dyDescent="0.25"/>
    <row r="81" spans="1:1" x14ac:dyDescent="0.25"/>
    <row r="82" spans="1:1" x14ac:dyDescent="0.25"/>
    <row r="83" spans="1:1" x14ac:dyDescent="0.25"/>
    <row r="84" spans="1:1" x14ac:dyDescent="0.25"/>
    <row r="85" spans="1:1" x14ac:dyDescent="0.25"/>
    <row r="86" spans="1:1" x14ac:dyDescent="0.25"/>
    <row r="87" spans="1:1" x14ac:dyDescent="0.25"/>
    <row r="88" spans="1:1" x14ac:dyDescent="0.25"/>
    <row r="89" spans="1:1" x14ac:dyDescent="0.25"/>
    <row r="90" spans="1:1" x14ac:dyDescent="0.25"/>
    <row r="91" spans="1:1" x14ac:dyDescent="0.25"/>
    <row r="92" spans="1:1" x14ac:dyDescent="0.25"/>
    <row r="93" spans="1:1" x14ac:dyDescent="0.25"/>
    <row r="94" spans="1:1" x14ac:dyDescent="0.25"/>
    <row r="95" spans="1:1" x14ac:dyDescent="0.25"/>
    <row r="96" spans="1:1" x14ac:dyDescent="0.25"/>
    <row r="97" spans="1:1" x14ac:dyDescent="0.25"/>
    <row r="98" spans="1:1" x14ac:dyDescent="0.25"/>
    <row r="99" spans="1:1" x14ac:dyDescent="0.25"/>
    <row r="100" spans="1:1" x14ac:dyDescent="0.25"/>
    <row r="101" spans="1:1" x14ac:dyDescent="0.25"/>
    <row r="102" spans="1:1" x14ac:dyDescent="0.25"/>
    <row r="103" spans="1:1" x14ac:dyDescent="0.25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467"/>
  <sheetViews>
    <sheetView tabSelected="1" topLeftCell="A2449" workbookViewId="0">
      <selection activeCell="A2468" sqref="A2468:XFD1048576"/>
    </sheetView>
  </sheetViews>
  <sheetFormatPr defaultRowHeight="15" x14ac:dyDescent="0.25"/>
  <cols>
    <col min="2" max="2" width="10.7109375" customWidth="1"/>
    <col min="3" max="3" width="11.7109375" customWidth="1"/>
    <col min="4" max="4" width="12.5703125" customWidth="1"/>
    <col min="5" max="5" width="12.28515625" customWidth="1"/>
    <col min="6" max="6" width="12.7109375" customWidth="1"/>
    <col min="7" max="7" width="14.28515625" customWidth="1"/>
    <col min="8" max="8" width="13.7109375" customWidth="1"/>
    <col min="14" max="14" width="12.7109375" bestFit="1" customWidth="1"/>
    <col min="15" max="15" width="10.28515625" customWidth="1"/>
    <col min="18" max="19" width="12" bestFit="1" customWidth="1"/>
  </cols>
  <sheetData>
    <row r="1" spans="1:28" x14ac:dyDescent="0.25">
      <c r="A1">
        <v>180458</v>
      </c>
      <c r="B1" t="str">
        <f>_xll.FDS("","psetcal(FHH);p_DATE(-10ay)")</f>
        <v>09/04/2007</v>
      </c>
      <c r="Y1" s="1"/>
    </row>
    <row r="2" spans="1:28" x14ac:dyDescent="0.25">
      <c r="A2" t="s">
        <v>0</v>
      </c>
      <c r="B2" t="s">
        <v>1</v>
      </c>
      <c r="C2" t="s">
        <v>2</v>
      </c>
      <c r="D2" t="s">
        <v>3</v>
      </c>
      <c r="E2" t="s">
        <v>9</v>
      </c>
      <c r="F2" t="s">
        <v>10</v>
      </c>
      <c r="G2" t="s">
        <v>11</v>
      </c>
      <c r="H2" t="s">
        <v>4</v>
      </c>
      <c r="I2" t="s">
        <v>5</v>
      </c>
      <c r="J2" t="s">
        <v>12</v>
      </c>
      <c r="K2" t="s">
        <v>6</v>
      </c>
      <c r="L2" t="s">
        <v>13</v>
      </c>
      <c r="M2" t="s">
        <v>7</v>
      </c>
      <c r="N2" t="s">
        <v>8</v>
      </c>
      <c r="O2" t="s">
        <v>14</v>
      </c>
      <c r="P2" s="1" t="s">
        <v>15</v>
      </c>
      <c r="Q2" s="1" t="s">
        <v>16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  <c r="Y2" s="1" t="s">
        <v>24</v>
      </c>
      <c r="Z2" s="1" t="s">
        <v>25</v>
      </c>
      <c r="AA2" s="1" t="s">
        <v>26</v>
      </c>
      <c r="AB2" s="1" t="s">
        <v>27</v>
      </c>
    </row>
    <row r="3" spans="1:28" x14ac:dyDescent="0.25">
      <c r="A3" s="1" t="str">
        <f t="array" ref="A3:A2467">_xll.FDS($A$1,"DATE("&amp;$B$1&amp;", 0,D)")</f>
        <v>9/04/07</v>
      </c>
      <c r="B3" s="1">
        <f t="array" ref="B3:B2467">_xll.FDS($A$1,"P_PRICE("&amp;$B$1&amp;",0,D)")</f>
        <v>23886.07</v>
      </c>
      <c r="C3" s="1">
        <f t="array" ref="C3:C2467">_xll.FDS($A$1,"P_PRICE_HIGH_PR("&amp;$B$1&amp;",0,D,,,,""PRICE"",""INTRA"",""1D"")")</f>
        <v>24127.16</v>
      </c>
      <c r="D3" s="1">
        <f t="array" ref="D3:D2467">_xll.FDS($A$1,"P_PRICE_LOW_PR("&amp;$B$1&amp;",0,D,,,,""PRICE"",""INTRA"",""1D"")")</f>
        <v>23855.11</v>
      </c>
      <c r="E3" s="1">
        <f t="array" ref="E3:E2467">_xll.FDS($A$1,"P_PRICE_ASK("&amp;$B$1&amp;",0,D)")</f>
        <v>24127.16</v>
      </c>
      <c r="F3" s="1">
        <f t="array" ref="F3:F2467">_xll.FDS($A$1,"P_PRICE_ASK("&amp;$B$1&amp;",0,D)")</f>
        <v>24127.16</v>
      </c>
      <c r="G3" s="1">
        <f t="array" ref="G3:G2467">_xll.FDS($A$1,"moving_std(ln(p_price("&amp;$B$1&amp;"-19d,0,d)/p_price("&amp;$B$1&amp;"-20d,-1d,d)), 20)*100")</f>
        <v>2.3342747755066329</v>
      </c>
      <c r="H3" s="1">
        <f t="array" ref="H3:H2467">_xll.FDS($A$1,"FG_PRICE_MAVG("&amp;B1&amp;",0,D,,5)")</f>
        <v>23655.888999999999</v>
      </c>
      <c r="I3" s="1">
        <f t="array" ref="I3:I2467">_xll.FDS($A$1,"FG_PRICE_MAVG("&amp;B1&amp;",0,D,,12)")</f>
        <v>23065.136999999999</v>
      </c>
      <c r="J3" s="1">
        <f t="array" ref="J3:J2467">_xll.FDS($A$1,"FG_PRICE_MAVG("&amp;B1&amp;",0,D,,15)")</f>
        <v>22614.458999999999</v>
      </c>
      <c r="K3" s="1">
        <f t="array" ref="K3:K2467">_xll.FDS($A$1,"FG_PRICE_MAVG("&amp;B1&amp;",0,D,,20)")</f>
        <v>22494.203000000001</v>
      </c>
      <c r="L3" s="1">
        <f t="array" ref="L3:L2467">_xll.FDS($A$1,"FG_PRICE_MAVG("&amp;B1&amp;",0,D,,26)")</f>
        <v>22475.03</v>
      </c>
      <c r="M3" s="1">
        <f t="array" ref="M3:M2467">_xll.FDS($A$1,"FG_PRICE_RSI("&amp;B1&amp;",0,D,,14)")</f>
        <v>71.317183999999997</v>
      </c>
      <c r="N3" s="1">
        <f>-100*(_xll.FDS($A$1,"P_PRICE_HIGH("&amp;A3&amp;","&amp;A3&amp;"-14D,,,,""PRICE"",""INTRA"")") - B3)/(_xll.FDS($A$1,"P_PRICE_HIGH("&amp;A3&amp;","&amp;A3&amp;"-14D,,,,""PRICE"",""INTRA"")") - _xll.FDS($A$1,"P_PRICE_LOW("&amp;A3&amp;","&amp;A3&amp;"-14D,,,,""PRICE"",""INTRA"")"))</f>
        <v>-5.0858148188775774</v>
      </c>
      <c r="O3" s="1">
        <f t="array" ref="O3:O2467">_xll.FDS(A1,"FMA_AD("&amp;B1&amp;",0,D,,""PORTAGG"")")</f>
        <v>0</v>
      </c>
      <c r="P3" s="1">
        <f t="array" ref="P3:P2467">_xll.FDS(A1,"FMA_BPS(LTMA,"&amp;B1&amp;",0,D,,""PORTAGG"",""MEANR"")")</f>
        <v>9495.1246470118276</v>
      </c>
      <c r="Q3" s="1">
        <f t="array" ref="Q3:Q2467">_xll.FDS(A1,"FMA_BPS(NTMA,"&amp;B1&amp;",0,D,,""PORTAGG"",""MEANR"")")</f>
        <v>10181.502278358481</v>
      </c>
      <c r="R3" s="1">
        <f t="array" ref="R3:R2467">_xll.FDS(A1,"FMA_CPS(LTMA,"&amp;B1&amp;",0,D,,""PORTAGG"",""MEANR"")")</f>
        <v>1877.6171012808161</v>
      </c>
      <c r="S3" s="1">
        <f t="array" ref="S3:S2467">_xll.FDS(A1,"FMA_CPS(NTMA,"&amp;B1&amp;",0,D,,""PORTAGG"",""MEANR"")")</f>
        <v>2115.383802250858</v>
      </c>
      <c r="T3" s="1">
        <f t="array" ref="T3:T2467">_xll.FDS(A1,"FMA_EVAL_EBIT(LTMA,"&amp;B1&amp;",0,D,""PORTAGG"",""MEANR"")")</f>
        <v>16.203516314401949</v>
      </c>
      <c r="U3" s="1">
        <f t="array" ref="U3:U2467">_xll.FDS(A1,"FMA_EVAL_EBIT(NTMA,"&amp;B1&amp;",0,D,""PORTAGG"",""MEANR"")")</f>
        <v>15.88635016192811</v>
      </c>
      <c r="V3" s="1">
        <f t="array" ref="V3:V2467">_xll.FDS(A1,"FMA_DIV_YLD(LTMA,"&amp;B1&amp;",0,D,""PORTAGG"",""MEANR"")")</f>
        <v>2.7843390775883718</v>
      </c>
      <c r="W3" s="1">
        <f t="array" ref="W3:W2467">_xll.FDS(A1,"FMA_DIV_YLD(NTMA,"&amp;B1&amp;",0,D,""PORTAGG"",""MEANR"")")</f>
        <v>2.8943766533033108</v>
      </c>
      <c r="X3" s="1">
        <f t="array" ref="X3:X2467">_xll.FDS(A1,"FMA_ADVANCERS_VOL_PCT("&amp;B1&amp;",0,D,,""PORTAGG"")")</f>
        <v>69.55572478816309</v>
      </c>
      <c r="Y3" s="1">
        <f t="array" ref="Y3:Y2467">_xll.FDS(A1,"FMA_PAYOUT(NTMA,"&amp;B1&amp;",0,D,""PORTAGG"",""MEANR"")")</f>
        <v>48.307101830729657</v>
      </c>
      <c r="Z3" s="1">
        <f t="array" ref="Z3:Z2467">_xll.FDS(A1,"FMA_EST_CHG(""EPS"",""1M"",NTMA,"&amp;B1&amp;",0,D,""PORTAGG"",""MEANR"")")</f>
        <v>1.7258858236816561</v>
      </c>
      <c r="AA3" s="1">
        <f t="array" ref="AA3:AA2467">_xll.FDS(A1,"FMA_GROWTH_1YR(""EPS"",+1,"&amp;B1&amp;",0,D,""PORTAGG"",""MEANR"")")</f>
        <v>31.040968074353799</v>
      </c>
      <c r="AB3" s="1">
        <f t="array" ref="AB3:AB2467">_xll.FDS(A1,"FMA_GROWTH_1YR(""EPS"",+2,"&amp;B1&amp;",0,D,""PORTAGG"",""MEANR"")")</f>
        <v>1.8918228181851811</v>
      </c>
    </row>
    <row r="4" spans="1:28" x14ac:dyDescent="0.25">
      <c r="A4" s="1" t="str">
        <v>9/05/07</v>
      </c>
      <c r="B4" s="1">
        <v>24069.17</v>
      </c>
      <c r="C4" s="1">
        <v>24283.15</v>
      </c>
      <c r="D4" s="1">
        <v>23839</v>
      </c>
      <c r="E4" s="1">
        <v>24283.15</v>
      </c>
      <c r="F4">
        <v>24283.15</v>
      </c>
      <c r="G4" s="1">
        <v>2.2673742899464489</v>
      </c>
      <c r="H4" s="1">
        <v>23865.601999999999</v>
      </c>
      <c r="I4" s="1">
        <v>23271.266</v>
      </c>
      <c r="J4" s="1">
        <v>22794.023000000001</v>
      </c>
      <c r="K4" s="1">
        <v>22570.828000000001</v>
      </c>
      <c r="L4" s="1">
        <v>22509.037</v>
      </c>
      <c r="M4" s="1">
        <v>72.246610000000004</v>
      </c>
      <c r="N4" s="1">
        <f>-100*(_xll.FDS($A$1,"P_PRICE_HIGH("&amp;A4&amp;","&amp;A4&amp;"-14D,,,,""PRICE"",""INTRA"")") - B4)/(_xll.FDS($A$1,"P_PRICE_HIGH("&amp;A4&amp;","&amp;A4&amp;"-14D,,,,""PRICE"",""INTRA"")") - _xll.FDS($A$1,"P_PRICE_LOW("&amp;A4&amp;","&amp;A4&amp;"-14D,,,,""PRICE"",""INTRA"")"))</f>
        <v>-4.3701227220649166</v>
      </c>
      <c r="O4" s="1">
        <v>10</v>
      </c>
      <c r="P4" s="1">
        <v>9482.0121053885559</v>
      </c>
      <c r="Q4" s="1">
        <v>10163.52358851791</v>
      </c>
      <c r="R4" s="1">
        <v>1871.63496899133</v>
      </c>
      <c r="S4" s="1">
        <v>2104.485308409493</v>
      </c>
      <c r="T4" s="1">
        <v>16.34271621155591</v>
      </c>
      <c r="U4" s="1">
        <v>16.0741064180413</v>
      </c>
      <c r="V4" s="1">
        <v>2.7673475728465049</v>
      </c>
      <c r="W4" s="1">
        <v>2.8673136422084959</v>
      </c>
      <c r="X4" s="1">
        <v>24.265622766532019</v>
      </c>
      <c r="Y4" s="1">
        <v>48.267350521250258</v>
      </c>
      <c r="Z4" s="1">
        <v>1.741908202494135</v>
      </c>
      <c r="AA4" s="1">
        <v>30.716929151975759</v>
      </c>
      <c r="AB4" s="1">
        <v>1.8784835758882761</v>
      </c>
    </row>
    <row r="5" spans="1:28" x14ac:dyDescent="0.25">
      <c r="A5" s="1" t="str">
        <v>9/06/07</v>
      </c>
      <c r="B5" s="1">
        <v>24050.400000000001</v>
      </c>
      <c r="C5" s="1">
        <v>24089.06</v>
      </c>
      <c r="D5" s="1">
        <v>23853.05</v>
      </c>
      <c r="E5" s="1">
        <v>24089.06</v>
      </c>
      <c r="F5">
        <v>24089.06</v>
      </c>
      <c r="G5" s="1">
        <v>2.2624849167487868</v>
      </c>
      <c r="H5" s="1">
        <v>23978.773000000001</v>
      </c>
      <c r="I5" s="1">
        <v>23464.687999999998</v>
      </c>
      <c r="J5" s="1">
        <v>23019.223000000002</v>
      </c>
      <c r="K5" s="1">
        <v>22651.379000000001</v>
      </c>
      <c r="L5" s="1">
        <v>22570.386999999999</v>
      </c>
      <c r="M5" s="1">
        <v>71.989080000000001</v>
      </c>
      <c r="N5" s="1">
        <f>-100*(_xll.FDS($A$1,"P_PRICE_HIGH("&amp;A5&amp;","&amp;A5&amp;"-14D,,,,""PRICE"",""INTRA"")") - B5)/(_xll.FDS($A$1,"P_PRICE_HIGH("&amp;A5&amp;","&amp;A5&amp;"-14D,,,,""PRICE"",""INTRA"")") - _xll.FDS($A$1,"P_PRICE_LOW("&amp;A5&amp;","&amp;A5&amp;"-14D,,,,""PRICE"",""INTRA"")"))</f>
        <v>-4.7534632375016077</v>
      </c>
      <c r="O5" s="1">
        <v>15</v>
      </c>
      <c r="P5" s="1">
        <v>9497.2710461752558</v>
      </c>
      <c r="Q5" s="1">
        <v>10185.262369871971</v>
      </c>
      <c r="R5" s="1">
        <v>1874.013472596801</v>
      </c>
      <c r="S5" s="1">
        <v>2109.3228893651381</v>
      </c>
      <c r="T5" s="1">
        <v>16.296972010165909</v>
      </c>
      <c r="U5" s="1">
        <v>16.005113069530179</v>
      </c>
      <c r="V5" s="1">
        <v>2.775338529908598</v>
      </c>
      <c r="W5" s="1">
        <v>2.8788804639627612</v>
      </c>
      <c r="X5" s="1">
        <v>88.845001837435646</v>
      </c>
      <c r="Y5" s="1">
        <v>48.288397212703522</v>
      </c>
      <c r="Z5" s="1">
        <v>1.696151332065045</v>
      </c>
      <c r="AA5" s="1">
        <v>31.336520356145328</v>
      </c>
      <c r="AB5" s="1">
        <v>1.8619429668123191</v>
      </c>
    </row>
    <row r="6" spans="1:28" x14ac:dyDescent="0.25">
      <c r="A6" s="1" t="str">
        <v>9/07/07</v>
      </c>
      <c r="B6" s="1">
        <v>23982.61</v>
      </c>
      <c r="C6" s="1">
        <v>24135.24</v>
      </c>
      <c r="D6" s="1">
        <v>23881.72</v>
      </c>
      <c r="E6" s="1">
        <v>24135.24</v>
      </c>
      <c r="F6">
        <v>24135.24</v>
      </c>
      <c r="G6" s="1">
        <v>2.1350036647238801</v>
      </c>
      <c r="H6" s="1">
        <v>23978.469000000001</v>
      </c>
      <c r="I6" s="1">
        <v>23600.998</v>
      </c>
      <c r="J6" s="1">
        <v>23258.921999999999</v>
      </c>
      <c r="K6" s="1">
        <v>22760.875</v>
      </c>
      <c r="L6" s="1">
        <v>22629.592000000001</v>
      </c>
      <c r="M6" s="1">
        <v>71.004679999999993</v>
      </c>
      <c r="N6" s="1">
        <f>-100*(_xll.FDS($A$1,"P_PRICE_HIGH("&amp;A6&amp;","&amp;A6&amp;"-14D,,,,""PRICE"",""INTRA"")") - B6)/(_xll.FDS($A$1,"P_PRICE_HIGH("&amp;A6&amp;","&amp;A6&amp;"-14D,,,,""PRICE"",""INTRA"")") - _xll.FDS($A$1,"P_PRICE_LOW("&amp;A6&amp;","&amp;A6&amp;"-14D,,,,""PRICE"",""INTRA"")"))</f>
        <v>-8.8877454155096594</v>
      </c>
      <c r="O6" s="1">
        <v>15</v>
      </c>
      <c r="P6" s="1">
        <v>9478.2068001915886</v>
      </c>
      <c r="Q6" s="1">
        <v>10159.27671844804</v>
      </c>
      <c r="R6" s="1">
        <v>1876.578922047107</v>
      </c>
      <c r="S6" s="1">
        <v>2113.587270607457</v>
      </c>
      <c r="T6" s="1">
        <v>16.21258688404917</v>
      </c>
      <c r="U6" s="1">
        <v>15.84668124863491</v>
      </c>
      <c r="V6" s="1">
        <v>2.7798975625125601</v>
      </c>
      <c r="W6" s="1">
        <v>2.8844621738052609</v>
      </c>
      <c r="X6" s="1">
        <v>82.548550558234098</v>
      </c>
      <c r="Y6" s="1">
        <v>48.422172887716059</v>
      </c>
      <c r="Z6" s="1">
        <v>1.542341589300986</v>
      </c>
      <c r="AA6" s="1">
        <v>30.709677758809299</v>
      </c>
      <c r="AB6" s="1">
        <v>1.534218894558842</v>
      </c>
    </row>
    <row r="7" spans="1:28" x14ac:dyDescent="0.25">
      <c r="A7" s="1" t="str">
        <v>9/10/07</v>
      </c>
      <c r="B7" s="1">
        <v>23999.7</v>
      </c>
      <c r="C7" s="1">
        <v>24123.66</v>
      </c>
      <c r="D7" s="1">
        <v>23578.11</v>
      </c>
      <c r="E7" s="1">
        <v>24123.66</v>
      </c>
      <c r="F7">
        <v>24123.66</v>
      </c>
      <c r="G7" s="1">
        <v>2.1369513757452032</v>
      </c>
      <c r="H7" s="1">
        <v>23997.59</v>
      </c>
      <c r="I7" s="1">
        <v>23687.059000000001</v>
      </c>
      <c r="J7" s="1">
        <v>23419.192999999999</v>
      </c>
      <c r="K7" s="1">
        <v>22866.305</v>
      </c>
      <c r="L7" s="1">
        <v>22685.794999999998</v>
      </c>
      <c r="M7" s="1">
        <v>71.111919999999998</v>
      </c>
      <c r="N7" s="1">
        <f>-100*(_xll.FDS($A$1,"P_PRICE_HIGH("&amp;A7&amp;","&amp;A7&amp;"-14D,,,,""PRICE"",""INTRA"")") - B7)/(_xll.FDS($A$1,"P_PRICE_HIGH("&amp;A7&amp;","&amp;A7&amp;"-14D,,,,""PRICE"",""INTRA"")") - _xll.FDS($A$1,"P_PRICE_LOW("&amp;A7&amp;","&amp;A7&amp;"-14D,,,,""PRICE"",""INTRA"")"))</f>
        <v>-10.770399924004968</v>
      </c>
      <c r="O7" s="1">
        <v>-4</v>
      </c>
      <c r="P7" s="1">
        <v>9404.7724346576797</v>
      </c>
      <c r="Q7" s="1">
        <v>10044.854308735379</v>
      </c>
      <c r="R7" s="1">
        <v>1813.580429121291</v>
      </c>
      <c r="S7" s="1">
        <v>2022.039445489522</v>
      </c>
      <c r="T7" s="1">
        <v>16.486339788659329</v>
      </c>
      <c r="U7" s="1">
        <v>16.26822897268627</v>
      </c>
      <c r="V7" s="1">
        <v>2.719714320519131</v>
      </c>
      <c r="W7" s="1">
        <v>2.8138124245582739</v>
      </c>
      <c r="X7" s="1">
        <v>8.00447717954893</v>
      </c>
      <c r="Y7" s="1">
        <v>47.967055275234259</v>
      </c>
      <c r="Z7" s="1">
        <v>2.2539990142077411</v>
      </c>
      <c r="AA7" s="1">
        <v>35.25638155148112</v>
      </c>
      <c r="AB7" s="1">
        <v>2.3762304525925999</v>
      </c>
    </row>
    <row r="8" spans="1:28" x14ac:dyDescent="0.25">
      <c r="A8" s="1" t="str">
        <v>9/11/07</v>
      </c>
      <c r="B8" s="1">
        <v>23952.240000000002</v>
      </c>
      <c r="C8" s="1">
        <v>24157.360000000001</v>
      </c>
      <c r="D8" s="1">
        <v>23753.35</v>
      </c>
      <c r="E8" s="1">
        <v>24157.360000000001</v>
      </c>
      <c r="F8">
        <v>24157.360000000001</v>
      </c>
      <c r="G8" s="1">
        <v>2.1418878017912291</v>
      </c>
      <c r="H8" s="1">
        <v>24010.824000000001</v>
      </c>
      <c r="I8" s="1">
        <v>23772.92</v>
      </c>
      <c r="J8" s="1">
        <v>23567.386999999999</v>
      </c>
      <c r="K8" s="1">
        <v>22963.55</v>
      </c>
      <c r="L8" s="1">
        <v>22763.313999999998</v>
      </c>
      <c r="M8" s="1">
        <v>70.333889999999997</v>
      </c>
      <c r="N8" s="1">
        <f>-100*(_xll.FDS($A$1,"P_PRICE_HIGH("&amp;A8&amp;","&amp;A8&amp;"-14D,,,,""PRICE"",""INTRA"")") - B8)/(_xll.FDS($A$1,"P_PRICE_HIGH("&amp;A8&amp;","&amp;A8&amp;"-14D,,,,""PRICE"",""INTRA"")") - _xll.FDS($A$1,"P_PRICE_LOW("&amp;A8&amp;","&amp;A8&amp;"-14D,,,,""PRICE"",""INTRA"")"))</f>
        <v>-13.623694383946834</v>
      </c>
      <c r="O8" s="1">
        <v>-12</v>
      </c>
      <c r="P8" s="1">
        <v>9422.3795691411615</v>
      </c>
      <c r="Q8" s="1">
        <v>10058.082710370931</v>
      </c>
      <c r="R8" s="1">
        <v>1811.9529619292171</v>
      </c>
      <c r="S8" s="1">
        <v>2020.901925436774</v>
      </c>
      <c r="T8" s="1">
        <v>16.36990723512158</v>
      </c>
      <c r="U8" s="1">
        <v>16.09257912163805</v>
      </c>
      <c r="V8" s="1">
        <v>2.7343266347448281</v>
      </c>
      <c r="W8" s="1">
        <v>2.8282379378534359</v>
      </c>
      <c r="X8" s="1">
        <v>18.488951128196781</v>
      </c>
      <c r="Y8" s="1">
        <v>47.985494849009882</v>
      </c>
      <c r="Z8" s="1">
        <v>2.3318713792020831</v>
      </c>
      <c r="AA8" s="1">
        <v>35.100720576241642</v>
      </c>
      <c r="AB8" s="1">
        <v>2.6146604231618702</v>
      </c>
    </row>
    <row r="9" spans="1:28" x14ac:dyDescent="0.25">
      <c r="A9" s="1" t="str">
        <v>9/12/07</v>
      </c>
      <c r="B9" s="1">
        <v>24310.14</v>
      </c>
      <c r="C9" s="1">
        <v>24329.200000000001</v>
      </c>
      <c r="D9" s="1">
        <v>24088.11</v>
      </c>
      <c r="E9" s="1">
        <v>24329.200000000001</v>
      </c>
      <c r="F9">
        <v>24329.200000000001</v>
      </c>
      <c r="G9" s="1">
        <v>2.0026099178216841</v>
      </c>
      <c r="H9" s="1">
        <v>24059.018</v>
      </c>
      <c r="I9" s="1">
        <v>23833.955000000002</v>
      </c>
      <c r="J9" s="1">
        <v>23698.27</v>
      </c>
      <c r="K9" s="1">
        <v>23110.271000000001</v>
      </c>
      <c r="L9" s="1">
        <v>22855.705000000002</v>
      </c>
      <c r="M9" s="1">
        <v>72.754715000000004</v>
      </c>
      <c r="N9" s="1">
        <f>-100*(_xll.FDS($A$1,"P_PRICE_HIGH("&amp;A9&amp;","&amp;A9&amp;"-14D,,,,""PRICE"",""INTRA"")") - B9)/(_xll.FDS($A$1,"P_PRICE_HIGH("&amp;A9&amp;","&amp;A9&amp;"-14D,,,,""PRICE"",""INTRA"")") - _xll.FDS($A$1,"P_PRICE_LOW("&amp;A9&amp;","&amp;A9&amp;"-14D,,,,""PRICE"",""INTRA"")"))</f>
        <v>-1.1213677627360739</v>
      </c>
      <c r="O9" s="1">
        <v>12</v>
      </c>
      <c r="P9" s="1">
        <v>9430.726334837429</v>
      </c>
      <c r="Q9" s="1">
        <v>10066.342324475239</v>
      </c>
      <c r="R9" s="1">
        <v>1787.9431712793869</v>
      </c>
      <c r="S9" s="1">
        <v>1997.118442118503</v>
      </c>
      <c r="T9" s="1">
        <v>16.55786745901084</v>
      </c>
      <c r="U9" s="1">
        <v>16.363862923328838</v>
      </c>
      <c r="V9" s="1">
        <v>2.709081695863536</v>
      </c>
      <c r="W9" s="1">
        <v>2.7928874779152202</v>
      </c>
      <c r="X9" s="1">
        <v>51.133422560121701</v>
      </c>
      <c r="Y9" s="1">
        <v>48.070591977194233</v>
      </c>
      <c r="Z9" s="1">
        <v>2.3368372593372269</v>
      </c>
      <c r="AA9" s="1">
        <v>34.870795336288182</v>
      </c>
      <c r="AB9" s="1">
        <v>2.6427426023443839</v>
      </c>
    </row>
    <row r="10" spans="1:28" x14ac:dyDescent="0.25">
      <c r="A10" s="1" t="str">
        <v>9/13/07</v>
      </c>
      <c r="B10" s="1">
        <v>24537.02</v>
      </c>
      <c r="C10" s="1">
        <v>24552.18</v>
      </c>
      <c r="D10" s="1">
        <v>24216.41</v>
      </c>
      <c r="E10" s="1">
        <v>24552.18</v>
      </c>
      <c r="F10">
        <v>24552.18</v>
      </c>
      <c r="G10" s="1">
        <v>1.768965481434019</v>
      </c>
      <c r="H10" s="1">
        <v>24156.342000000001</v>
      </c>
      <c r="I10" s="1">
        <v>23931.726999999999</v>
      </c>
      <c r="J10" s="1">
        <v>23802.94</v>
      </c>
      <c r="K10" s="1">
        <v>23303.504000000001</v>
      </c>
      <c r="L10" s="1">
        <v>22932.639999999999</v>
      </c>
      <c r="M10" s="1">
        <v>74.192419999999998</v>
      </c>
      <c r="N10" s="1">
        <f>-100*(_xll.FDS($A$1,"P_PRICE_HIGH("&amp;A10&amp;","&amp;A10&amp;"-14D,,,,""PRICE"",""INTRA"")") - B10)/(_xll.FDS($A$1,"P_PRICE_HIGH("&amp;A10&amp;","&amp;A10&amp;"-14D,,,,""PRICE"",""INTRA"")") - _xll.FDS($A$1,"P_PRICE_LOW("&amp;A10&amp;","&amp;A10&amp;"-14D,,,,""PRICE"",""INTRA"")"))</f>
        <v>-0.78847864190274375</v>
      </c>
      <c r="O10" s="1">
        <v>33</v>
      </c>
      <c r="P10" s="1">
        <v>9449.4705877341003</v>
      </c>
      <c r="Q10" s="1">
        <v>10100.12753607054</v>
      </c>
      <c r="R10" s="1">
        <v>1783.0481933608989</v>
      </c>
      <c r="S10" s="1">
        <v>1964.207172888146</v>
      </c>
      <c r="T10" s="1">
        <v>16.700344801950699</v>
      </c>
      <c r="U10" s="1">
        <v>16.547875680098159</v>
      </c>
      <c r="V10" s="1">
        <v>2.6987327285644618</v>
      </c>
      <c r="W10" s="1">
        <v>2.77419484531038</v>
      </c>
      <c r="X10" s="1">
        <v>49.609101996041467</v>
      </c>
      <c r="Y10" s="1">
        <v>48.040046056749667</v>
      </c>
      <c r="Z10" s="1">
        <v>2.752588882107053</v>
      </c>
      <c r="AA10" s="1">
        <v>35.518998721571592</v>
      </c>
      <c r="AB10" s="1">
        <v>2.6836148718826269</v>
      </c>
    </row>
    <row r="11" spans="1:28" x14ac:dyDescent="0.25">
      <c r="A11" s="1" t="str">
        <v>9/14/07</v>
      </c>
      <c r="B11" s="1">
        <v>24898.11</v>
      </c>
      <c r="C11" s="1">
        <v>24978.61</v>
      </c>
      <c r="D11" s="1">
        <v>24715.74</v>
      </c>
      <c r="E11" s="1">
        <v>24978.61</v>
      </c>
      <c r="F11">
        <v>24978.61</v>
      </c>
      <c r="G11" s="1">
        <v>1.691582675607497</v>
      </c>
      <c r="H11" s="1">
        <v>24339.440999999999</v>
      </c>
      <c r="I11" s="1">
        <v>24088.186000000002</v>
      </c>
      <c r="J11" s="1">
        <v>23934.687999999998</v>
      </c>
      <c r="K11" s="1">
        <v>23529.053</v>
      </c>
      <c r="L11" s="1">
        <v>23027.208999999999</v>
      </c>
      <c r="M11" s="1">
        <v>76.332970000000003</v>
      </c>
      <c r="N11" s="1">
        <f>-100*(_xll.FDS($A$1,"P_PRICE_HIGH("&amp;A11&amp;","&amp;A11&amp;"-14D,,,,""PRICE"",""INTRA"")") - B11)/(_xll.FDS($A$1,"P_PRICE_HIGH("&amp;A11&amp;","&amp;A11&amp;"-14D,,,,""PRICE"",""INTRA"")") - _xll.FDS($A$1,"P_PRICE_LOW("&amp;A11&amp;","&amp;A11&amp;"-14D,,,,""PRICE"",""INTRA"")"))</f>
        <v>-3.5125688878028765</v>
      </c>
      <c r="O11" s="1">
        <v>56</v>
      </c>
      <c r="P11" s="1">
        <v>9440.4702363807228</v>
      </c>
      <c r="Q11" s="1">
        <v>10084.292522504889</v>
      </c>
      <c r="R11" s="1">
        <v>1780.921634505771</v>
      </c>
      <c r="S11" s="1">
        <v>1955.80385329913</v>
      </c>
      <c r="T11" s="1">
        <v>16.961355762701938</v>
      </c>
      <c r="U11" s="1">
        <v>16.85528886320305</v>
      </c>
      <c r="V11" s="1">
        <v>2.6742069083557309</v>
      </c>
      <c r="W11" s="1">
        <v>2.735089216568098</v>
      </c>
      <c r="X11" s="1">
        <v>82.763374414068963</v>
      </c>
      <c r="Y11" s="1">
        <v>48.045326658979171</v>
      </c>
      <c r="Z11" s="1">
        <v>2.9212060337442942</v>
      </c>
      <c r="AA11" s="1">
        <v>35.330149568464122</v>
      </c>
      <c r="AB11" s="1">
        <v>2.7669297774571828</v>
      </c>
    </row>
    <row r="12" spans="1:28" x14ac:dyDescent="0.25">
      <c r="A12" s="1" t="str">
        <v>9/17/07</v>
      </c>
      <c r="B12" s="1">
        <v>24599.34</v>
      </c>
      <c r="C12" s="1">
        <v>24977.42</v>
      </c>
      <c r="D12" s="1">
        <v>24544.74</v>
      </c>
      <c r="E12" s="1">
        <v>24977.42</v>
      </c>
      <c r="F12">
        <v>24977.42</v>
      </c>
      <c r="G12" s="1">
        <v>1.3408583223085959</v>
      </c>
      <c r="H12" s="1">
        <v>24459.37</v>
      </c>
      <c r="I12" s="1">
        <v>24181.085999999999</v>
      </c>
      <c r="J12" s="1">
        <v>24002.794999999998</v>
      </c>
      <c r="K12" s="1">
        <v>23679.238000000001</v>
      </c>
      <c r="L12" s="1">
        <v>23135.155999999999</v>
      </c>
      <c r="M12" s="1">
        <v>71.079700000000003</v>
      </c>
      <c r="N12" s="1">
        <f>-100*(_xll.FDS($A$1,"P_PRICE_HIGH("&amp;A12&amp;","&amp;A12&amp;"-14D,,,,""PRICE"",""INTRA"")") - B12)/(_xll.FDS($A$1,"P_PRICE_HIGH("&amp;A12&amp;","&amp;A12&amp;"-14D,,,,""PRICE"",""INTRA"")") - _xll.FDS($A$1,"P_PRICE_LOW("&amp;A12&amp;","&amp;A12&amp;"-14D,,,,""PRICE"",""INTRA"")"))</f>
        <v>-16.54921741710557</v>
      </c>
      <c r="O12" s="1">
        <v>28</v>
      </c>
      <c r="P12" s="1">
        <v>9459.9916357515031</v>
      </c>
      <c r="Q12" s="1">
        <v>10098.497483949181</v>
      </c>
      <c r="R12" s="1">
        <v>1783.965558822985</v>
      </c>
      <c r="S12" s="1">
        <v>1961.619186299311</v>
      </c>
      <c r="T12" s="1">
        <v>16.826124220130559</v>
      </c>
      <c r="U12" s="1">
        <v>16.638980936112372</v>
      </c>
      <c r="V12" s="1">
        <v>2.6907697296810769</v>
      </c>
      <c r="W12" s="1">
        <v>2.767487095223983</v>
      </c>
      <c r="X12" s="1">
        <v>12.436206182799051</v>
      </c>
      <c r="Y12" s="1">
        <v>48.171662546442683</v>
      </c>
      <c r="Z12" s="1">
        <v>1.827090046163043</v>
      </c>
      <c r="AA12" s="1">
        <v>34.317080419293909</v>
      </c>
      <c r="AB12" s="1">
        <v>3.6189606315786529</v>
      </c>
    </row>
    <row r="13" spans="1:28" x14ac:dyDescent="0.25">
      <c r="A13" s="1" t="str">
        <v>9/18/07</v>
      </c>
      <c r="B13" s="1">
        <v>24576.85</v>
      </c>
      <c r="C13" s="1">
        <v>24599.31</v>
      </c>
      <c r="D13" s="1">
        <v>24368.65</v>
      </c>
      <c r="E13" s="1">
        <v>24599.31</v>
      </c>
      <c r="F13">
        <v>24599.31</v>
      </c>
      <c r="G13" s="1">
        <v>1.3511268929461731</v>
      </c>
      <c r="H13" s="1">
        <v>24584.293000000001</v>
      </c>
      <c r="I13" s="1">
        <v>24230.478999999999</v>
      </c>
      <c r="J13" s="1">
        <v>24083.668000000001</v>
      </c>
      <c r="K13" s="1">
        <v>23821.613000000001</v>
      </c>
      <c r="L13" s="1">
        <v>23238.453000000001</v>
      </c>
      <c r="M13" s="1">
        <v>70.68535</v>
      </c>
      <c r="N13" s="1">
        <f>-100*(_xll.FDS($A$1,"P_PRICE_HIGH("&amp;A13&amp;","&amp;A13&amp;"-14D,,,,""PRICE"",""INTRA"")") - B13)/(_xll.FDS($A$1,"P_PRICE_HIGH("&amp;A13&amp;","&amp;A13&amp;"-14D,,,,""PRICE"",""INTRA"")") - _xll.FDS($A$1,"P_PRICE_LOW("&amp;A13&amp;","&amp;A13&amp;"-14D,,,,""PRICE"",""INTRA"")"))</f>
        <v>-17.530554985884358</v>
      </c>
      <c r="O13" s="1">
        <v>25</v>
      </c>
      <c r="P13" s="1">
        <v>9473.5548186637734</v>
      </c>
      <c r="Q13" s="1">
        <v>10115.63091537344</v>
      </c>
      <c r="R13" s="1">
        <v>1781.504138885223</v>
      </c>
      <c r="S13" s="1">
        <v>1960.6204247490989</v>
      </c>
      <c r="T13" s="1">
        <v>16.821581064741569</v>
      </c>
      <c r="U13" s="1">
        <v>16.617180915838059</v>
      </c>
      <c r="V13" s="1">
        <v>2.6934177172731948</v>
      </c>
      <c r="W13" s="1">
        <v>2.774309323878354</v>
      </c>
      <c r="X13" s="1">
        <v>24.177854899983849</v>
      </c>
      <c r="Y13" s="1">
        <v>48.179068981348358</v>
      </c>
      <c r="Z13" s="1">
        <v>1.8572975604434701</v>
      </c>
      <c r="AA13" s="1">
        <v>34.881143194251003</v>
      </c>
      <c r="AB13" s="1">
        <v>3.6422051603747181</v>
      </c>
    </row>
    <row r="14" spans="1:28" x14ac:dyDescent="0.25">
      <c r="A14" s="1" t="str">
        <v>9/19/07</v>
      </c>
      <c r="B14" s="1">
        <v>25554.639999999999</v>
      </c>
      <c r="C14" s="1">
        <v>25648.44</v>
      </c>
      <c r="D14" s="1">
        <v>25286.92</v>
      </c>
      <c r="E14" s="1">
        <v>25648.44</v>
      </c>
      <c r="F14">
        <v>25648.44</v>
      </c>
      <c r="G14" s="1">
        <v>1.462505363081642</v>
      </c>
      <c r="H14" s="1">
        <v>24833.190999999999</v>
      </c>
      <c r="I14" s="1">
        <v>24368.023000000001</v>
      </c>
      <c r="J14" s="1">
        <v>24252.603999999999</v>
      </c>
      <c r="K14" s="1">
        <v>23982</v>
      </c>
      <c r="L14" s="1">
        <v>23374.888999999999</v>
      </c>
      <c r="M14" s="1">
        <v>76.730050000000006</v>
      </c>
      <c r="N14" s="1">
        <f>-100*(_xll.FDS($A$1,"P_PRICE_HIGH("&amp;A14&amp;","&amp;A14&amp;"-14D,,,,""PRICE"",""INTRA"")") - B14)/(_xll.FDS($A$1,"P_PRICE_HIGH("&amp;A14&amp;","&amp;A14&amp;"-14D,,,,""PRICE"",""INTRA"")") - _xll.FDS($A$1,"P_PRICE_LOW("&amp;A14&amp;","&amp;A14&amp;"-14D,,,,""PRICE"",""INTRA"")"))</f>
        <v>-4.1289572842201352</v>
      </c>
      <c r="O14" s="1">
        <v>65</v>
      </c>
      <c r="P14" s="1">
        <v>9482.1274432479604</v>
      </c>
      <c r="Q14" s="1">
        <v>10127.180878777101</v>
      </c>
      <c r="R14" s="1">
        <v>1774.134577225482</v>
      </c>
      <c r="S14" s="1">
        <v>1951.1714872635889</v>
      </c>
      <c r="T14" s="1">
        <v>17.372831035262159</v>
      </c>
      <c r="U14" s="1">
        <v>17.332615566631979</v>
      </c>
      <c r="V14" s="1">
        <v>2.61971844770075</v>
      </c>
      <c r="W14" s="1">
        <v>2.6726056006687671</v>
      </c>
      <c r="X14" s="1">
        <v>100</v>
      </c>
      <c r="Y14" s="1">
        <v>48.301450456407707</v>
      </c>
      <c r="Z14" s="1">
        <v>1.797500239836739</v>
      </c>
      <c r="AA14" s="1">
        <v>34.266030813598711</v>
      </c>
      <c r="AB14" s="1">
        <v>3.7980577762667211</v>
      </c>
    </row>
    <row r="15" spans="1:28" x14ac:dyDescent="0.25">
      <c r="A15" s="1" t="str">
        <v>9/20/07</v>
      </c>
      <c r="B15" s="1">
        <v>25701.13</v>
      </c>
      <c r="C15" s="1">
        <v>25773.599999999999</v>
      </c>
      <c r="D15" s="1">
        <v>25571.15</v>
      </c>
      <c r="E15" s="1">
        <v>25773.599999999999</v>
      </c>
      <c r="F15">
        <v>25773.599999999999</v>
      </c>
      <c r="G15" s="1">
        <v>1.379263612598258</v>
      </c>
      <c r="H15" s="1">
        <v>25066.013999999999</v>
      </c>
      <c r="I15" s="1">
        <v>24519.279999999999</v>
      </c>
      <c r="J15" s="1">
        <v>24400.377</v>
      </c>
      <c r="K15" s="1">
        <v>24118.708999999999</v>
      </c>
      <c r="L15" s="1">
        <v>23541.25</v>
      </c>
      <c r="M15" s="1">
        <v>77.479290000000006</v>
      </c>
      <c r="N15" s="1">
        <f>-100*(_xll.FDS($A$1,"P_PRICE_HIGH("&amp;A15&amp;","&amp;A15&amp;"-14D,,,,""PRICE"",""INTRA"")") - B15)/(_xll.FDS($A$1,"P_PRICE_HIGH("&amp;A15&amp;","&amp;A15&amp;"-14D,,,,""PRICE"",""INTRA"")") - _xll.FDS($A$1,"P_PRICE_LOW("&amp;A15&amp;","&amp;A15&amp;"-14D,,,,""PRICE"",""INTRA"")"))</f>
        <v>-3.1694314091657474</v>
      </c>
      <c r="O15" s="1">
        <v>62</v>
      </c>
      <c r="P15" s="1">
        <v>9486.0608299162141</v>
      </c>
      <c r="Q15" s="1">
        <v>10135.458310834079</v>
      </c>
      <c r="R15" s="1">
        <v>1777.398272633865</v>
      </c>
      <c r="S15" s="1">
        <v>1956.3968580117851</v>
      </c>
      <c r="T15" s="1">
        <v>17.446042309791341</v>
      </c>
      <c r="U15" s="1">
        <v>17.40970235137668</v>
      </c>
      <c r="V15" s="1">
        <v>2.6064592116445131</v>
      </c>
      <c r="W15" s="1">
        <v>2.6558377132016782</v>
      </c>
      <c r="X15" s="1">
        <v>84.924355219936061</v>
      </c>
      <c r="Y15" s="1">
        <v>48.329288486362039</v>
      </c>
      <c r="Z15" s="1">
        <v>1.4436028445855491</v>
      </c>
      <c r="AA15" s="1">
        <v>34.213120251165073</v>
      </c>
      <c r="AB15" s="1">
        <v>3.667257983472775</v>
      </c>
    </row>
    <row r="16" spans="1:28" x14ac:dyDescent="0.25">
      <c r="A16" s="1" t="str">
        <v>9/21/07</v>
      </c>
      <c r="B16" s="1">
        <v>25843.78</v>
      </c>
      <c r="C16" s="1">
        <v>25893.200000000001</v>
      </c>
      <c r="D16" s="1">
        <v>25554.54</v>
      </c>
      <c r="E16" s="1">
        <v>25893.200000000001</v>
      </c>
      <c r="F16">
        <v>25893.200000000001</v>
      </c>
      <c r="G16" s="1">
        <v>1.3676925082607501</v>
      </c>
      <c r="H16" s="1">
        <v>25255.148000000001</v>
      </c>
      <c r="I16" s="1">
        <v>24667.164000000001</v>
      </c>
      <c r="J16" s="1">
        <v>24524.353999999999</v>
      </c>
      <c r="K16" s="1">
        <v>24264.803</v>
      </c>
      <c r="L16" s="1">
        <v>23740.15</v>
      </c>
      <c r="M16" s="1">
        <v>78.214873999999995</v>
      </c>
      <c r="N16" s="1">
        <f>-100*(_xll.FDS($A$1,"P_PRICE_HIGH("&amp;A16&amp;","&amp;A16&amp;"-14D,,,,""PRICE"",""INTRA"")") - B16)/(_xll.FDS($A$1,"P_PRICE_HIGH("&amp;A16&amp;","&amp;A16&amp;"-14D,,,,""PRICE"",""INTRA"")") - _xll.FDS($A$1,"P_PRICE_LOW("&amp;A16&amp;","&amp;A16&amp;"-14D,,,,""PRICE"",""INTRA"")"))</f>
        <v>-2.1346902280257738</v>
      </c>
      <c r="O16" s="1">
        <v>60</v>
      </c>
      <c r="P16" s="1">
        <v>9490.4213054425018</v>
      </c>
      <c r="Q16" s="1">
        <v>10141.21691552986</v>
      </c>
      <c r="R16" s="1">
        <v>1773.2730809513571</v>
      </c>
      <c r="S16" s="1">
        <v>1951.783689154066</v>
      </c>
      <c r="T16" s="1">
        <v>17.47416759977742</v>
      </c>
      <c r="U16" s="1">
        <v>17.429959729348798</v>
      </c>
      <c r="V16" s="1">
        <v>2.5963507036512068</v>
      </c>
      <c r="W16" s="1">
        <v>2.6448379752464781</v>
      </c>
      <c r="X16" s="1">
        <v>65.064591120879214</v>
      </c>
      <c r="Y16" s="1">
        <v>48.279055773300783</v>
      </c>
      <c r="Z16" s="1">
        <v>1.660559186630719</v>
      </c>
      <c r="AA16" s="1">
        <v>34.551048465456468</v>
      </c>
      <c r="AB16" s="1">
        <v>3.7249357589390968</v>
      </c>
    </row>
    <row r="17" spans="1:28" x14ac:dyDescent="0.25">
      <c r="A17" s="1" t="str">
        <v>9/24/07</v>
      </c>
      <c r="B17" s="1">
        <v>26551.94</v>
      </c>
      <c r="C17" s="1">
        <v>26635.27</v>
      </c>
      <c r="D17" s="1">
        <v>25994.78</v>
      </c>
      <c r="E17" s="1">
        <v>26635.27</v>
      </c>
      <c r="F17">
        <v>26635.27</v>
      </c>
      <c r="G17" s="1">
        <v>1.357847380230053</v>
      </c>
      <c r="H17" s="1">
        <v>25645.668000000001</v>
      </c>
      <c r="I17" s="1">
        <v>24875.625</v>
      </c>
      <c r="J17" s="1">
        <v>24700.877</v>
      </c>
      <c r="K17" s="1">
        <v>24413.513999999999</v>
      </c>
      <c r="L17" s="1">
        <v>23977.258000000002</v>
      </c>
      <c r="M17" s="1">
        <v>81.453475999999995</v>
      </c>
      <c r="N17" s="1">
        <f>-100*(_xll.FDS($A$1,"P_PRICE_HIGH("&amp;A17&amp;","&amp;A17&amp;"-14D,,,,""PRICE"",""INTRA"")") - B17)/(_xll.FDS($A$1,"P_PRICE_HIGH("&amp;A17&amp;","&amp;A17&amp;"-14D,,,,""PRICE"",""INTRA"")") - _xll.FDS($A$1,"P_PRICE_LOW("&amp;A17&amp;","&amp;A17&amp;"-14D,,,,""PRICE"",""INTRA"")"))</f>
        <v>-2.7257323790708288</v>
      </c>
      <c r="O17" s="1">
        <v>74</v>
      </c>
      <c r="P17" s="1">
        <v>9529.3557779174371</v>
      </c>
      <c r="Q17" s="1">
        <v>10157.839319479261</v>
      </c>
      <c r="R17" s="1">
        <v>1763.243413394242</v>
      </c>
      <c r="S17" s="1">
        <v>1940.2943687314271</v>
      </c>
      <c r="T17" s="1">
        <v>17.82698542147407</v>
      </c>
      <c r="U17" s="1">
        <v>17.8589549422069</v>
      </c>
      <c r="V17" s="1">
        <v>2.5391421318485312</v>
      </c>
      <c r="W17" s="1">
        <v>2.5716148125798979</v>
      </c>
      <c r="X17" s="1">
        <v>96.883385875775247</v>
      </c>
      <c r="Y17" s="1">
        <v>48.342388477473918</v>
      </c>
      <c r="Z17" s="1">
        <v>1.799712745377025</v>
      </c>
      <c r="AA17" s="1">
        <v>33.669422500401552</v>
      </c>
      <c r="AB17" s="1">
        <v>3.5749808465954129</v>
      </c>
    </row>
    <row r="18" spans="1:28" x14ac:dyDescent="0.25">
      <c r="A18" s="1" t="str">
        <v>9/25/07</v>
      </c>
      <c r="B18" s="1">
        <v>26430.29</v>
      </c>
      <c r="C18" s="1">
        <v>26667.24</v>
      </c>
      <c r="D18" s="1">
        <v>26236.73</v>
      </c>
      <c r="E18" s="1">
        <v>26667.24</v>
      </c>
      <c r="F18">
        <v>26667.24</v>
      </c>
      <c r="G18" s="1">
        <v>1.335019763625469</v>
      </c>
      <c r="H18" s="1">
        <v>26016.355</v>
      </c>
      <c r="I18" s="1">
        <v>25079.598000000002</v>
      </c>
      <c r="J18" s="1">
        <v>24870.49</v>
      </c>
      <c r="K18" s="1">
        <v>24566.84</v>
      </c>
      <c r="L18" s="1">
        <v>24163.206999999999</v>
      </c>
      <c r="M18" s="1">
        <v>79.273309999999995</v>
      </c>
      <c r="N18" s="1">
        <f>-100*(_xll.FDS($A$1,"P_PRICE_HIGH("&amp;A18&amp;","&amp;A18&amp;"-14D,,,,""PRICE"",""INTRA"")") - B18)/(_xll.FDS($A$1,"P_PRICE_HIGH("&amp;A18&amp;","&amp;A18&amp;"-14D,,,,""PRICE"",""INTRA"")") - _xll.FDS($A$1,"P_PRICE_LOW("&amp;A18&amp;","&amp;A18&amp;"-14D,,,,""PRICE"",""INTRA"")"))</f>
        <v>-7.6704444293377314</v>
      </c>
      <c r="O18" s="1">
        <v>60</v>
      </c>
      <c r="P18" s="1">
        <v>9534.2377170699547</v>
      </c>
      <c r="Q18" s="1">
        <v>10162.45835907895</v>
      </c>
      <c r="R18" s="1">
        <v>1754.288608997836</v>
      </c>
      <c r="S18" s="1">
        <v>1931.793055184761</v>
      </c>
      <c r="T18" s="1">
        <v>17.852073969900829</v>
      </c>
      <c r="U18" s="1">
        <v>17.875297415154002</v>
      </c>
      <c r="V18" s="1">
        <v>2.546316477669806</v>
      </c>
      <c r="W18" s="1">
        <v>2.585533760755554</v>
      </c>
      <c r="X18" s="1">
        <v>14.703133367335701</v>
      </c>
      <c r="Y18" s="1">
        <v>48.332811935176942</v>
      </c>
      <c r="Z18" s="1">
        <v>1.7981393745537151</v>
      </c>
      <c r="AA18" s="1">
        <v>34.111589040726429</v>
      </c>
      <c r="AB18" s="1">
        <v>3.5176686287211649</v>
      </c>
    </row>
    <row r="19" spans="1:28" x14ac:dyDescent="0.25">
      <c r="A19" s="1" t="str">
        <v>9/27/07</v>
      </c>
      <c r="B19" s="1">
        <v>27065.15</v>
      </c>
      <c r="C19" s="1">
        <v>27166.01</v>
      </c>
      <c r="D19" s="1">
        <v>26664.79</v>
      </c>
      <c r="E19" s="1">
        <v>27166.01</v>
      </c>
      <c r="F19">
        <v>27166.01</v>
      </c>
      <c r="G19" s="1">
        <v>1.293984660683398</v>
      </c>
      <c r="H19" s="1">
        <v>26318.456999999999</v>
      </c>
      <c r="I19" s="1">
        <v>25335.053</v>
      </c>
      <c r="J19" s="1">
        <v>25070.223000000002</v>
      </c>
      <c r="K19" s="1">
        <v>24769.067999999999</v>
      </c>
      <c r="L19" s="1">
        <v>24368.43</v>
      </c>
      <c r="M19" s="1">
        <v>81.983504999999994</v>
      </c>
      <c r="N19" s="1">
        <f>-100*(_xll.FDS($A$1,"P_PRICE_HIGH("&amp;A19&amp;","&amp;A19&amp;"-14D,,,,""PRICE"",""INTRA"")") - B19)/(_xll.FDS($A$1,"P_PRICE_HIGH("&amp;A19&amp;","&amp;A19&amp;"-14D,,,,""PRICE"",""INTRA"")") - _xll.FDS($A$1,"P_PRICE_LOW("&amp;A19&amp;","&amp;A19&amp;"-14D,,,,""PRICE"",""INTRA"")"))</f>
        <v>-2.8111151369881271</v>
      </c>
      <c r="O19" s="1">
        <v>87</v>
      </c>
      <c r="P19" s="1">
        <v>9540.0780710712716</v>
      </c>
      <c r="Q19" s="1">
        <v>10177.31606309255</v>
      </c>
      <c r="R19" s="1">
        <v>1739.3429132727899</v>
      </c>
      <c r="S19" s="1">
        <v>1910.1974236186149</v>
      </c>
      <c r="T19" s="1">
        <v>18.268692718514242</v>
      </c>
      <c r="U19" s="1">
        <v>18.225101634191159</v>
      </c>
      <c r="V19" s="1">
        <v>2.5046737465511408</v>
      </c>
      <c r="W19" s="1">
        <v>2.5336557402450688</v>
      </c>
      <c r="X19" s="1">
        <v>81.907096030578117</v>
      </c>
      <c r="Y19" s="1">
        <v>48.543228656188703</v>
      </c>
      <c r="Z19" s="1">
        <v>1.4448382178438579</v>
      </c>
      <c r="AA19" s="1">
        <v>33.706997785839192</v>
      </c>
      <c r="AB19" s="1">
        <v>3.5653433290731571</v>
      </c>
    </row>
    <row r="20" spans="1:28" x14ac:dyDescent="0.25">
      <c r="A20" s="1" t="str">
        <v>9/28/07</v>
      </c>
      <c r="B20" s="1">
        <v>27142.47</v>
      </c>
      <c r="C20" s="1">
        <v>27254.97</v>
      </c>
      <c r="D20" s="1">
        <v>26899.48</v>
      </c>
      <c r="E20" s="1">
        <v>27254.97</v>
      </c>
      <c r="F20">
        <v>27254.97</v>
      </c>
      <c r="G20" s="1">
        <v>1.2677227538085321</v>
      </c>
      <c r="H20" s="1">
        <v>26606.726999999999</v>
      </c>
      <c r="I20" s="1">
        <v>25600.903999999999</v>
      </c>
      <c r="J20" s="1">
        <v>25276.361000000001</v>
      </c>
      <c r="K20" s="1">
        <v>24951.965</v>
      </c>
      <c r="L20" s="1">
        <v>24552.875</v>
      </c>
      <c r="M20" s="1">
        <v>82.287284999999997</v>
      </c>
      <c r="N20" s="1">
        <f>-100*(_xll.FDS($A$1,"P_PRICE_HIGH("&amp;A20&amp;","&amp;A20&amp;"-14D,,,,""PRICE"",""INTRA"")") - B20)/(_xll.FDS($A$1,"P_PRICE_HIGH("&amp;A20&amp;","&amp;A20&amp;"-14D,,,,""PRICE"",""INTRA"")") - _xll.FDS($A$1,"P_PRICE_LOW("&amp;A20&amp;","&amp;A20&amp;"-14D,,,,""PRICE"",""INTRA"")"))</f>
        <v>-3.0596759191266458</v>
      </c>
      <c r="O20" s="1">
        <v>93</v>
      </c>
      <c r="P20" s="1">
        <v>9547.964279909942</v>
      </c>
      <c r="Q20" s="1">
        <v>10186.447099699861</v>
      </c>
      <c r="R20" s="1">
        <v>1739.035566111203</v>
      </c>
      <c r="S20" s="1">
        <v>1914.313512111315</v>
      </c>
      <c r="T20" s="1">
        <v>18.293859321370519</v>
      </c>
      <c r="U20" s="1">
        <v>18.244649226860371</v>
      </c>
      <c r="V20" s="1">
        <v>2.499117315330452</v>
      </c>
      <c r="W20" s="1">
        <v>2.529647937793873</v>
      </c>
      <c r="X20" s="1">
        <v>80.792507605053359</v>
      </c>
      <c r="Y20" s="1">
        <v>48.507698269439487</v>
      </c>
      <c r="Z20" s="1">
        <v>1.4547657572073329</v>
      </c>
      <c r="AA20" s="1">
        <v>34.105058980667252</v>
      </c>
      <c r="AB20" s="1">
        <v>3.6999587172578212</v>
      </c>
    </row>
    <row r="21" spans="1:28" x14ac:dyDescent="0.25">
      <c r="A21" s="1" t="str">
        <v>10/02/07</v>
      </c>
      <c r="B21" s="1">
        <v>28199.75</v>
      </c>
      <c r="C21" s="1">
        <v>28256.799999999999</v>
      </c>
      <c r="D21" s="1">
        <v>27795.55</v>
      </c>
      <c r="E21" s="1">
        <v>28256.799999999999</v>
      </c>
      <c r="F21">
        <v>28256.799999999999</v>
      </c>
      <c r="G21" s="1">
        <v>1.415608775541265</v>
      </c>
      <c r="H21" s="1">
        <v>27077.919999999998</v>
      </c>
      <c r="I21" s="1">
        <v>25925.040000000001</v>
      </c>
      <c r="J21" s="1">
        <v>25557.504000000001</v>
      </c>
      <c r="K21" s="1">
        <v>25162.743999999999</v>
      </c>
      <c r="L21" s="1">
        <v>24754.136999999999</v>
      </c>
      <c r="M21" s="1">
        <v>85.810460000000006</v>
      </c>
      <c r="N21" s="1">
        <f>-100*(_xll.FDS($A$1,"P_PRICE_HIGH("&amp;A21&amp;","&amp;A21&amp;"-14D,,,,""PRICE"",""INTRA"")") - B21)/(_xll.FDS($A$1,"P_PRICE_HIGH("&amp;A21&amp;","&amp;A21&amp;"-14D,,,,""PRICE"",""INTRA"")") - _xll.FDS($A$1,"P_PRICE_LOW("&amp;A21&amp;","&amp;A21&amp;"-14D,,,,""PRICE"",""INTRA"")"))</f>
        <v>-1.2193584101532542</v>
      </c>
      <c r="O21" s="1">
        <v>125</v>
      </c>
      <c r="P21" s="1">
        <v>9560.7601082547244</v>
      </c>
      <c r="Q21" s="1">
        <v>10200.192447356711</v>
      </c>
      <c r="R21" s="1">
        <v>1731.3182555122651</v>
      </c>
      <c r="S21" s="1">
        <v>1912.1672009369349</v>
      </c>
      <c r="T21" s="1">
        <v>18.832193121072631</v>
      </c>
      <c r="U21" s="1">
        <v>18.84270769093639</v>
      </c>
      <c r="V21" s="1">
        <v>2.428772278741246</v>
      </c>
      <c r="W21" s="1">
        <v>2.4409864357335622</v>
      </c>
      <c r="X21" s="1">
        <v>98.995244295048707</v>
      </c>
      <c r="Y21" s="1">
        <v>48.517214213961047</v>
      </c>
      <c r="Z21" s="1">
        <v>0.77274049899571096</v>
      </c>
      <c r="AA21" s="1">
        <v>33.334234549260081</v>
      </c>
      <c r="AB21" s="1">
        <v>3.9124304174800431</v>
      </c>
    </row>
    <row r="22" spans="1:28" x14ac:dyDescent="0.25">
      <c r="A22" s="1" t="str">
        <v>10/03/07</v>
      </c>
      <c r="B22" s="1">
        <v>27479.94</v>
      </c>
      <c r="C22" s="1">
        <v>28871.040000000001</v>
      </c>
      <c r="D22" s="1">
        <v>27245.48</v>
      </c>
      <c r="E22" s="1">
        <v>28871.040000000001</v>
      </c>
      <c r="F22">
        <v>28871.040000000001</v>
      </c>
      <c r="G22" s="1">
        <v>1.590117485406882</v>
      </c>
      <c r="H22" s="1">
        <v>27263.52</v>
      </c>
      <c r="I22" s="1">
        <v>26170.282999999999</v>
      </c>
      <c r="J22" s="1">
        <v>25789.52</v>
      </c>
      <c r="K22" s="1">
        <v>25341.537</v>
      </c>
      <c r="L22" s="1">
        <v>24929.445</v>
      </c>
      <c r="M22" s="1">
        <v>74.889009999999999</v>
      </c>
      <c r="N22" s="1">
        <f>-100*(_xll.FDS($A$1,"P_PRICE_HIGH("&amp;A22&amp;","&amp;A22&amp;"-14D,,,,""PRICE"",""INTRA"")") - B22)/(_xll.FDS($A$1,"P_PRICE_HIGH("&amp;A22&amp;","&amp;A22&amp;"-14D,,,,""PRICE"",""INTRA"")") - _xll.FDS($A$1,"P_PRICE_LOW("&amp;A22&amp;","&amp;A22&amp;"-14D,,,,""PRICE"",""INTRA"")"))</f>
        <v>-27.182185712694629</v>
      </c>
      <c r="O22" s="1">
        <v>103</v>
      </c>
      <c r="P22" s="1">
        <v>9559.0918253586497</v>
      </c>
      <c r="Q22" s="1">
        <v>10190.95401944388</v>
      </c>
      <c r="R22" s="1">
        <v>1754.327787898012</v>
      </c>
      <c r="S22" s="1">
        <v>1944.643566145412</v>
      </c>
      <c r="T22" s="1">
        <v>18.398045115520912</v>
      </c>
      <c r="U22" s="1">
        <v>18.256603920147231</v>
      </c>
      <c r="V22" s="1">
        <v>2.472487401178431</v>
      </c>
      <c r="W22" s="1">
        <v>2.5102968859142671</v>
      </c>
      <c r="X22" s="1">
        <v>28.057989693108631</v>
      </c>
      <c r="Y22" s="1">
        <v>48.478614234818281</v>
      </c>
      <c r="Z22" s="1">
        <v>1.3000537855919889</v>
      </c>
      <c r="AA22" s="1">
        <v>34.060267636218221</v>
      </c>
      <c r="AB22" s="1">
        <v>3.9759744455528159</v>
      </c>
    </row>
    <row r="23" spans="1:28" x14ac:dyDescent="0.25">
      <c r="A23" s="1" t="str">
        <v>10/04/07</v>
      </c>
      <c r="B23" s="1">
        <v>26973.98</v>
      </c>
      <c r="C23" s="1">
        <v>27423.11</v>
      </c>
      <c r="D23" s="1">
        <v>26746.63</v>
      </c>
      <c r="E23" s="1">
        <v>27423.11</v>
      </c>
      <c r="F23">
        <v>27423.11</v>
      </c>
      <c r="G23" s="1">
        <v>1.6829703236766269</v>
      </c>
      <c r="H23" s="1">
        <v>27372.258000000002</v>
      </c>
      <c r="I23" s="1">
        <v>26343.271000000001</v>
      </c>
      <c r="J23" s="1">
        <v>25990.969000000001</v>
      </c>
      <c r="K23" s="1">
        <v>25495.932000000001</v>
      </c>
      <c r="L23" s="1">
        <v>25060.07</v>
      </c>
      <c r="M23" s="1">
        <v>68.307959999999994</v>
      </c>
      <c r="N23" s="1">
        <f>-100*(_xll.FDS($A$1,"P_PRICE_HIGH("&amp;A23&amp;","&amp;A23&amp;"-14D,,,,""PRICE"",""INTRA"")") - B23)/(_xll.FDS($A$1,"P_PRICE_HIGH("&amp;A23&amp;","&amp;A23&amp;"-14D,,,,""PRICE"",""INTRA"")") - _xll.FDS($A$1,"P_PRICE_LOW("&amp;A23&amp;","&amp;A23&amp;"-14D,,,,""PRICE"",""INTRA"")"))</f>
        <v>-39.663135358451846</v>
      </c>
      <c r="O23" s="1">
        <v>85</v>
      </c>
      <c r="P23" s="1">
        <v>9557.924719978444</v>
      </c>
      <c r="Q23" s="1">
        <v>10192.328101765621</v>
      </c>
      <c r="R23" s="1">
        <v>1758.6781872098779</v>
      </c>
      <c r="S23" s="1">
        <v>1959.1042619625259</v>
      </c>
      <c r="T23" s="1">
        <v>18.11182184138276</v>
      </c>
      <c r="U23" s="1">
        <v>17.882560105033441</v>
      </c>
      <c r="V23" s="1">
        <v>2.504262628990503</v>
      </c>
      <c r="W23" s="1">
        <v>2.558911930230289</v>
      </c>
      <c r="X23" s="1">
        <v>8.5196235944632903</v>
      </c>
      <c r="Y23" s="1">
        <v>48.483444117326037</v>
      </c>
      <c r="Z23" s="1">
        <v>1.504817511103705</v>
      </c>
      <c r="AA23" s="1">
        <v>34.866668841850561</v>
      </c>
      <c r="AB23" s="1">
        <v>4.0279047637142211</v>
      </c>
    </row>
    <row r="24" spans="1:28" x14ac:dyDescent="0.25">
      <c r="A24" s="1" t="str">
        <v>10/05/07</v>
      </c>
      <c r="B24" s="1">
        <v>27831.52</v>
      </c>
      <c r="C24" s="1">
        <v>27843.59</v>
      </c>
      <c r="D24" s="1">
        <v>27203.91</v>
      </c>
      <c r="E24" s="1">
        <v>27843.59</v>
      </c>
      <c r="F24">
        <v>27843.59</v>
      </c>
      <c r="G24" s="1">
        <v>1.7751276722796809</v>
      </c>
      <c r="H24" s="1">
        <v>27525.530999999999</v>
      </c>
      <c r="I24" s="1">
        <v>26612.62</v>
      </c>
      <c r="J24" s="1">
        <v>26225.726999999999</v>
      </c>
      <c r="K24" s="1">
        <v>25684.05</v>
      </c>
      <c r="L24" s="1">
        <v>25231.907999999999</v>
      </c>
      <c r="M24" s="1">
        <v>72.688649999999996</v>
      </c>
      <c r="N24" s="1">
        <f>-100*(_xll.FDS($A$1,"P_PRICE_HIGH("&amp;A24&amp;","&amp;A24&amp;"-14D,,,,""PRICE"",""INTRA"")") - B24)/(_xll.FDS($A$1,"P_PRICE_HIGH("&amp;A24&amp;","&amp;A24&amp;"-14D,,,,""PRICE"",""INTRA"")") - _xll.FDS($A$1,"P_PRICE_LOW("&amp;A24&amp;","&amp;A24&amp;"-14D,,,,""PRICE"",""INTRA"")"))</f>
        <v>-22.333031841413824</v>
      </c>
      <c r="O24" s="1">
        <v>113</v>
      </c>
      <c r="P24" s="1">
        <v>9554.7668385404177</v>
      </c>
      <c r="Q24" s="1">
        <v>10162.41646689035</v>
      </c>
      <c r="R24" s="1">
        <v>1751.7623568263689</v>
      </c>
      <c r="S24" s="1">
        <v>1953.3062017009911</v>
      </c>
      <c r="T24" s="1">
        <v>18.449061989331039</v>
      </c>
      <c r="U24" s="1">
        <v>18.449494614196158</v>
      </c>
      <c r="V24" s="1">
        <v>2.4620505643764652</v>
      </c>
      <c r="W24" s="1">
        <v>2.4855784379679648</v>
      </c>
      <c r="X24" s="1">
        <v>96.226109597263658</v>
      </c>
      <c r="Y24" s="1">
        <v>48.596168158435503</v>
      </c>
      <c r="Z24" s="1">
        <v>1.3729784714105719</v>
      </c>
      <c r="AA24" s="1">
        <v>34.037723529265627</v>
      </c>
      <c r="AB24" s="1">
        <v>4.0219151830717736</v>
      </c>
    </row>
    <row r="25" spans="1:28" x14ac:dyDescent="0.25">
      <c r="A25" s="1" t="str">
        <v>10/08/07</v>
      </c>
      <c r="B25" s="1">
        <v>27770.29</v>
      </c>
      <c r="C25" s="1">
        <v>28482.42</v>
      </c>
      <c r="D25" s="1">
        <v>27651.21</v>
      </c>
      <c r="E25" s="1">
        <v>28482.42</v>
      </c>
      <c r="F25">
        <v>28482.42</v>
      </c>
      <c r="G25" s="1">
        <v>1.7788003581752949</v>
      </c>
      <c r="H25" s="1">
        <v>27651.096000000001</v>
      </c>
      <c r="I25" s="1">
        <v>26878.74</v>
      </c>
      <c r="J25" s="1">
        <v>26441.279999999999</v>
      </c>
      <c r="K25" s="1">
        <v>25870.044999999998</v>
      </c>
      <c r="L25" s="1">
        <v>25414.588</v>
      </c>
      <c r="M25" s="1">
        <v>71.924180000000007</v>
      </c>
      <c r="N25" s="1">
        <f>-100*(_xll.FDS($A$1,"P_PRICE_HIGH("&amp;A25&amp;","&amp;A25&amp;"-14D,,,,""PRICE"",""INTRA"")") - B25)/(_xll.FDS($A$1,"P_PRICE_HIGH("&amp;A25&amp;","&amp;A25&amp;"-14D,,,,""PRICE"",""INTRA"")") - _xll.FDS($A$1,"P_PRICE_LOW("&amp;A25&amp;","&amp;A25&amp;"-14D,,,,""PRICE"",""INTRA"")"))</f>
        <v>-24.448126439513238</v>
      </c>
      <c r="O25" s="1">
        <v>110</v>
      </c>
      <c r="P25" s="1">
        <v>9555.9308119317575</v>
      </c>
      <c r="Q25" s="1">
        <v>10167.348941734101</v>
      </c>
      <c r="R25" s="1">
        <v>1757.013977517249</v>
      </c>
      <c r="S25" s="1">
        <v>1966.921569628254</v>
      </c>
      <c r="T25" s="1">
        <v>18.34488038210889</v>
      </c>
      <c r="U25" s="1">
        <v>18.27072401791682</v>
      </c>
      <c r="V25" s="1">
        <v>2.4560109230914402</v>
      </c>
      <c r="W25" s="1">
        <v>2.491530459564161</v>
      </c>
      <c r="X25" s="1">
        <v>76.032475138374551</v>
      </c>
      <c r="Y25" s="1">
        <v>48.554357261189388</v>
      </c>
      <c r="Z25" s="1">
        <v>1.1869560856313239</v>
      </c>
      <c r="AA25" s="1">
        <v>34.330338602986977</v>
      </c>
      <c r="AB25" s="1">
        <v>4.2304658570729039</v>
      </c>
    </row>
    <row r="26" spans="1:28" x14ac:dyDescent="0.25">
      <c r="A26" s="1" t="str">
        <v>10/09/07</v>
      </c>
      <c r="B26" s="1">
        <v>28228.04</v>
      </c>
      <c r="C26" s="1">
        <v>28238.31</v>
      </c>
      <c r="D26" s="1">
        <v>27491.93</v>
      </c>
      <c r="E26" s="1">
        <v>28238.31</v>
      </c>
      <c r="F26">
        <v>28238.31</v>
      </c>
      <c r="G26" s="1">
        <v>1.7736485964031321</v>
      </c>
      <c r="H26" s="1">
        <v>27656.754000000001</v>
      </c>
      <c r="I26" s="1">
        <v>27101.523000000001</v>
      </c>
      <c r="J26" s="1">
        <v>26663.273000000001</v>
      </c>
      <c r="K26" s="1">
        <v>26082.315999999999</v>
      </c>
      <c r="L26" s="1">
        <v>25597.030999999999</v>
      </c>
      <c r="M26" s="1">
        <v>74.115859999999998</v>
      </c>
      <c r="N26" s="1">
        <f>-100*(_xll.FDS($A$1,"P_PRICE_HIGH("&amp;A26&amp;","&amp;A26&amp;"-14D,,,,""PRICE"",""INTRA"")") - B26)/(_xll.FDS($A$1,"P_PRICE_HIGH("&amp;A26&amp;","&amp;A26&amp;"-14D,,,,""PRICE"",""INTRA"")") - _xll.FDS($A$1,"P_PRICE_LOW("&amp;A26&amp;","&amp;A26&amp;"-14D,,,,""PRICE"",""INTRA"")"))</f>
        <v>-14.281303929690678</v>
      </c>
      <c r="O26" s="1">
        <v>133</v>
      </c>
      <c r="P26" s="1">
        <v>9563.5262373746646</v>
      </c>
      <c r="Q26" s="1">
        <v>10196.08232108405</v>
      </c>
      <c r="R26" s="1">
        <v>1752.3325770435299</v>
      </c>
      <c r="S26" s="1">
        <v>1958.757413525866</v>
      </c>
      <c r="T26" s="1">
        <v>18.63939656460089</v>
      </c>
      <c r="U26" s="1">
        <v>18.620985764512611</v>
      </c>
      <c r="V26" s="1">
        <v>2.4262312137059352</v>
      </c>
      <c r="W26" s="1">
        <v>2.457402325907299</v>
      </c>
      <c r="X26" s="1">
        <v>92.218952519695819</v>
      </c>
      <c r="Y26" s="1">
        <v>48.595650556798937</v>
      </c>
      <c r="Z26" s="1">
        <v>1.2142369019743451</v>
      </c>
      <c r="AA26" s="1">
        <v>34.146771384187062</v>
      </c>
      <c r="AB26" s="1">
        <v>4.4640976800757004</v>
      </c>
    </row>
    <row r="27" spans="1:28" x14ac:dyDescent="0.25">
      <c r="A27" s="1" t="str">
        <v>10/10/07</v>
      </c>
      <c r="B27" s="1">
        <v>28569.33</v>
      </c>
      <c r="C27" s="1">
        <v>28771.47</v>
      </c>
      <c r="D27" s="1">
        <v>28292.9</v>
      </c>
      <c r="E27" s="1">
        <v>28771.47</v>
      </c>
      <c r="F27">
        <v>28771.47</v>
      </c>
      <c r="G27" s="1">
        <v>1.7667010412038431</v>
      </c>
      <c r="H27" s="1">
        <v>27874.633000000002</v>
      </c>
      <c r="I27" s="1">
        <v>27340.54</v>
      </c>
      <c r="J27" s="1">
        <v>26927.94</v>
      </c>
      <c r="K27" s="1">
        <v>26310.796999999999</v>
      </c>
      <c r="L27" s="1">
        <v>25773.384999999998</v>
      </c>
      <c r="M27" s="1">
        <v>75.642570000000006</v>
      </c>
      <c r="N27" s="1">
        <f>-100*(_xll.FDS($A$1,"P_PRICE_HIGH("&amp;A27&amp;","&amp;A27&amp;"-14D,,,,""PRICE"",""INTRA"")") - B27)/(_xll.FDS($A$1,"P_PRICE_HIGH("&amp;A27&amp;","&amp;A27&amp;"-14D,,,,""PRICE"",""INTRA"")") - _xll.FDS($A$1,"P_PRICE_LOW("&amp;A27&amp;","&amp;A27&amp;"-14D,,,,""PRICE"",""INTRA"")"))</f>
        <v>-6.701107633945508</v>
      </c>
      <c r="O27" s="1">
        <v>143</v>
      </c>
      <c r="P27" s="1">
        <v>9564.1583690601019</v>
      </c>
      <c r="Q27" s="1">
        <v>10166.76132404829</v>
      </c>
      <c r="R27" s="1">
        <v>1738.4592062773979</v>
      </c>
      <c r="S27" s="1">
        <v>1803.74556226409</v>
      </c>
      <c r="T27" s="1">
        <v>18.730750632486281</v>
      </c>
      <c r="U27" s="1">
        <v>18.74067973926093</v>
      </c>
      <c r="V27" s="1">
        <v>2.4075193765529819</v>
      </c>
      <c r="W27" s="1">
        <v>2.4320086979498829</v>
      </c>
      <c r="X27" s="1">
        <v>90.177029364506893</v>
      </c>
      <c r="Y27" s="1">
        <v>48.608979500856719</v>
      </c>
      <c r="Z27" s="1">
        <v>1.2737136509098801</v>
      </c>
      <c r="AA27" s="1">
        <v>34.068239551952068</v>
      </c>
      <c r="AB27" s="1">
        <v>4.4950662634049294</v>
      </c>
    </row>
    <row r="28" spans="1:28" x14ac:dyDescent="0.25">
      <c r="A28" s="1" t="str">
        <v>10/11/07</v>
      </c>
      <c r="B28" s="1">
        <v>29133.02</v>
      </c>
      <c r="C28" s="1">
        <v>29133.759999999998</v>
      </c>
      <c r="D28" s="1">
        <v>28609.68</v>
      </c>
      <c r="E28" s="1">
        <v>29133.759999999998</v>
      </c>
      <c r="F28">
        <v>29133.759999999998</v>
      </c>
      <c r="G28" s="1">
        <v>1.763665973271634</v>
      </c>
      <c r="H28" s="1">
        <v>28306.44</v>
      </c>
      <c r="I28" s="1">
        <v>27614.643</v>
      </c>
      <c r="J28" s="1">
        <v>27231.686000000002</v>
      </c>
      <c r="K28" s="1">
        <v>26569.835999999999</v>
      </c>
      <c r="L28" s="1">
        <v>25974.495999999999</v>
      </c>
      <c r="M28" s="1">
        <v>77.95532</v>
      </c>
      <c r="N28" s="1">
        <f>-100*(_xll.FDS($A$1,"P_PRICE_HIGH("&amp;A28&amp;","&amp;A28&amp;"-14D,,,,""PRICE"",""INTRA"")") - B28)/(_xll.FDS($A$1,"P_PRICE_HIGH("&amp;A28&amp;","&amp;A28&amp;"-14D,,,,""PRICE"",""INTRA"")") - _xll.FDS($A$1,"P_PRICE_LOW("&amp;A28&amp;","&amp;A28&amp;"-14D,,,,""PRICE"",""INTRA"")"))</f>
        <v>-1.9236568196180831E-2</v>
      </c>
      <c r="O28" s="1">
        <v>164</v>
      </c>
      <c r="P28" s="1">
        <v>9580.8065114808178</v>
      </c>
      <c r="Q28" s="1">
        <v>10198.09328370213</v>
      </c>
      <c r="R28" s="1">
        <v>1738.6696438033159</v>
      </c>
      <c r="S28" s="1">
        <v>1803.559607682118</v>
      </c>
      <c r="T28" s="1">
        <v>19.102607307219611</v>
      </c>
      <c r="U28" s="1">
        <v>19.175148630640571</v>
      </c>
      <c r="V28" s="1">
        <v>2.372255711940142</v>
      </c>
      <c r="W28" s="1">
        <v>2.385251877989127</v>
      </c>
      <c r="X28" s="1">
        <v>85.261166765239864</v>
      </c>
      <c r="Y28" s="1">
        <v>48.591833578053603</v>
      </c>
      <c r="Z28" s="1">
        <v>1.2404293067578669</v>
      </c>
      <c r="AA28" s="1">
        <v>34.566222590383731</v>
      </c>
      <c r="AB28" s="1">
        <v>4.5004254372676424</v>
      </c>
    </row>
    <row r="29" spans="1:28" x14ac:dyDescent="0.25">
      <c r="A29" s="1" t="str">
        <v>10/12/07</v>
      </c>
      <c r="B29" s="1">
        <v>28838.37</v>
      </c>
      <c r="C29" s="1">
        <v>28935.67</v>
      </c>
      <c r="D29" s="1">
        <v>28368.69</v>
      </c>
      <c r="E29" s="1">
        <v>28935.67</v>
      </c>
      <c r="F29">
        <v>28935.67</v>
      </c>
      <c r="G29" s="1">
        <v>1.813917896994234</v>
      </c>
      <c r="H29" s="1">
        <v>28507.81</v>
      </c>
      <c r="I29" s="1">
        <v>27805.18</v>
      </c>
      <c r="J29" s="1">
        <v>27450.6</v>
      </c>
      <c r="K29" s="1">
        <v>26796.248</v>
      </c>
      <c r="L29" s="1">
        <v>26164.97</v>
      </c>
      <c r="M29" s="1">
        <v>74.000020000000006</v>
      </c>
      <c r="N29" s="1">
        <f>-100*(_xll.FDS($A$1,"P_PRICE_HIGH("&amp;A29&amp;","&amp;A29&amp;"-14D,,,,""PRICE"",""INTRA"")") - B29)/(_xll.FDS($A$1,"P_PRICE_HIGH("&amp;A29&amp;","&amp;A29&amp;"-14D,,,,""PRICE"",""INTRA"")") - _xll.FDS($A$1,"P_PRICE_LOW("&amp;A29&amp;","&amp;A29&amp;"-14D,,,,""PRICE"",""INTRA"")"))</f>
        <v>-8.2529154396767908</v>
      </c>
      <c r="O29" s="1">
        <v>143</v>
      </c>
      <c r="P29" s="1">
        <v>9579.3352044458279</v>
      </c>
      <c r="Q29" s="1">
        <v>10197.55603651974</v>
      </c>
      <c r="R29" s="1">
        <v>1737.922643319939</v>
      </c>
      <c r="S29" s="1">
        <v>1804.8069131328029</v>
      </c>
      <c r="T29" s="1">
        <v>19.028554797542899</v>
      </c>
      <c r="U29" s="1">
        <v>18.988080565611821</v>
      </c>
      <c r="V29" s="1">
        <v>2.386917674797016</v>
      </c>
      <c r="W29" s="1">
        <v>2.4127788711129798</v>
      </c>
      <c r="X29" s="1">
        <v>25.356922948897449</v>
      </c>
      <c r="Y29" s="1">
        <v>48.505550153872498</v>
      </c>
      <c r="Z29" s="1">
        <v>1.342867911028252</v>
      </c>
      <c r="AA29" s="1">
        <v>34.632712161815867</v>
      </c>
      <c r="AB29" s="1">
        <v>4.9644702951530393</v>
      </c>
    </row>
    <row r="30" spans="1:28" x14ac:dyDescent="0.25">
      <c r="A30" s="1" t="str">
        <v>10/15/07</v>
      </c>
      <c r="B30" s="1">
        <v>29540.78</v>
      </c>
      <c r="C30" s="1">
        <v>29561.98</v>
      </c>
      <c r="D30" s="1">
        <v>28767.41</v>
      </c>
      <c r="E30" s="1">
        <v>29561.98</v>
      </c>
      <c r="F30">
        <v>29561.98</v>
      </c>
      <c r="G30" s="1">
        <v>1.8469167009388769</v>
      </c>
      <c r="H30" s="1">
        <v>28861.907999999999</v>
      </c>
      <c r="I30" s="1">
        <v>28064.386999999999</v>
      </c>
      <c r="J30" s="1">
        <v>27706.576000000001</v>
      </c>
      <c r="K30" s="1">
        <v>27046.436000000002</v>
      </c>
      <c r="L30" s="1">
        <v>26375.416000000001</v>
      </c>
      <c r="M30" s="1">
        <v>76.996414000000001</v>
      </c>
      <c r="N30" s="1">
        <f>-100*(_xll.FDS($A$1,"P_PRICE_HIGH("&amp;A30&amp;","&amp;A30&amp;"-14D,,,,""PRICE"",""INTRA"")") - B30)/(_xll.FDS($A$1,"P_PRICE_HIGH("&amp;A30&amp;","&amp;A30&amp;"-14D,,,,""PRICE"",""INTRA"")") - _xll.FDS($A$1,"P_PRICE_LOW("&amp;A30&amp;","&amp;A30&amp;"-14D,,,,""PRICE"",""INTRA"")"))</f>
        <v>-0.52901603018387633</v>
      </c>
      <c r="O30" s="1">
        <v>162</v>
      </c>
      <c r="P30" s="1">
        <v>9566.506145095962</v>
      </c>
      <c r="Q30" s="1">
        <v>10176.443347631641</v>
      </c>
      <c r="R30" s="1">
        <v>1734.584540568397</v>
      </c>
      <c r="S30" s="1">
        <v>1800.4412498902479</v>
      </c>
      <c r="T30" s="1">
        <v>19.642377014779701</v>
      </c>
      <c r="U30" s="1">
        <v>19.577469018293289</v>
      </c>
      <c r="V30" s="1">
        <v>2.332739244084141</v>
      </c>
      <c r="W30" s="1">
        <v>2.3488328816026001</v>
      </c>
      <c r="X30" s="1">
        <v>66.688546043941514</v>
      </c>
      <c r="Y30" s="1">
        <v>48.422990430333392</v>
      </c>
      <c r="Z30" s="1">
        <v>0.84850512972190373</v>
      </c>
      <c r="AA30" s="1">
        <v>34.132154615628551</v>
      </c>
      <c r="AB30" s="1">
        <v>5.1557127462396322</v>
      </c>
    </row>
    <row r="31" spans="1:28" x14ac:dyDescent="0.25">
      <c r="A31" s="1" t="str">
        <v>10/16/07</v>
      </c>
      <c r="B31" s="1">
        <v>28954.55</v>
      </c>
      <c r="C31" s="1">
        <v>29920.25</v>
      </c>
      <c r="D31" s="1">
        <v>28884.23</v>
      </c>
      <c r="E31" s="1">
        <v>29920.25</v>
      </c>
      <c r="F31">
        <v>29920.25</v>
      </c>
      <c r="G31" s="1">
        <v>1.9537447885852171</v>
      </c>
      <c r="H31" s="1">
        <v>29007.21</v>
      </c>
      <c r="I31" s="1">
        <v>28221.835999999999</v>
      </c>
      <c r="J31" s="1">
        <v>27913.96</v>
      </c>
      <c r="K31" s="1">
        <v>27249.258000000002</v>
      </c>
      <c r="L31" s="1">
        <v>26564.037</v>
      </c>
      <c r="M31" s="1">
        <v>69.769490000000005</v>
      </c>
      <c r="N31" s="1">
        <f>-100*(_xll.FDS($A$1,"P_PRICE_HIGH("&amp;A31&amp;","&amp;A31&amp;"-14D,,,,""PRICE"",""INTRA"")") - B31)/(_xll.FDS($A$1,"P_PRICE_HIGH("&amp;A31&amp;","&amp;A31&amp;"-14D,,,,""PRICE"",""INTRA"")") - _xll.FDS($A$1,"P_PRICE_LOW("&amp;A31&amp;","&amp;A31&amp;"-14D,,,,""PRICE"",""INTRA"")"))</f>
        <v>-24.600875818691787</v>
      </c>
      <c r="O31" s="1">
        <v>127</v>
      </c>
      <c r="P31" s="1">
        <v>9585.2473736026277</v>
      </c>
      <c r="Q31" s="1">
        <v>10179.330582961051</v>
      </c>
      <c r="R31" s="1">
        <v>1733.230604711177</v>
      </c>
      <c r="S31" s="1">
        <v>1799.7113135151039</v>
      </c>
      <c r="T31" s="1">
        <v>19.177203358154351</v>
      </c>
      <c r="U31" s="1">
        <v>18.944476745486121</v>
      </c>
      <c r="V31" s="1">
        <v>2.372325089599749</v>
      </c>
      <c r="W31" s="1">
        <v>2.407565434645186</v>
      </c>
      <c r="X31" s="1">
        <v>1.8943965894453709</v>
      </c>
      <c r="Y31" s="1">
        <v>48.466466682711911</v>
      </c>
      <c r="Z31" s="1">
        <v>1.0193151478075051</v>
      </c>
      <c r="AA31" s="1">
        <v>34.495687716838063</v>
      </c>
      <c r="AB31" s="1">
        <v>5.1475428462336552</v>
      </c>
    </row>
    <row r="32" spans="1:28" x14ac:dyDescent="0.25">
      <c r="A32" s="1" t="str">
        <v>10/17/07</v>
      </c>
      <c r="B32" s="1">
        <v>29298.71</v>
      </c>
      <c r="C32" s="1">
        <v>29310.78</v>
      </c>
      <c r="D32" s="1">
        <v>28484.2</v>
      </c>
      <c r="E32" s="1">
        <v>29310.78</v>
      </c>
      <c r="F32">
        <v>29310.78</v>
      </c>
      <c r="G32" s="1">
        <v>1.8997665134956221</v>
      </c>
      <c r="H32" s="1">
        <v>29153.085999999999</v>
      </c>
      <c r="I32" s="1">
        <v>28401.523000000001</v>
      </c>
      <c r="J32" s="1">
        <v>28097.08</v>
      </c>
      <c r="K32" s="1">
        <v>27484.226999999999</v>
      </c>
      <c r="L32" s="1">
        <v>26768.504000000001</v>
      </c>
      <c r="M32" s="1">
        <v>71.46293</v>
      </c>
      <c r="N32" s="1">
        <f>-100*(_xll.FDS($A$1,"P_PRICE_HIGH("&amp;A32&amp;","&amp;A32&amp;"-14D,,,,""PRICE"",""INTRA"")") - B32)/(_xll.FDS($A$1,"P_PRICE_HIGH("&amp;A32&amp;","&amp;A32&amp;"-14D,,,,""PRICE"",""INTRA"")") - _xll.FDS($A$1,"P_PRICE_LOW("&amp;A32&amp;","&amp;A32&amp;"-14D,,,,""PRICE"",""INTRA"")"))</f>
        <v>-16.873534010946074</v>
      </c>
      <c r="O32" s="1">
        <v>139</v>
      </c>
      <c r="P32" s="1">
        <v>9585.3955537346519</v>
      </c>
      <c r="Q32" s="1">
        <v>10179.5495443447</v>
      </c>
      <c r="R32" s="1">
        <v>1722.4616735261</v>
      </c>
      <c r="S32" s="1">
        <v>1798.2233866793811</v>
      </c>
      <c r="T32" s="1">
        <v>19.465398010288681</v>
      </c>
      <c r="U32" s="1">
        <v>19.34642691560666</v>
      </c>
      <c r="V32" s="1">
        <v>2.3516295645080389</v>
      </c>
      <c r="W32" s="1">
        <v>2.388812486505544</v>
      </c>
      <c r="X32" s="1">
        <v>73.134590003188421</v>
      </c>
      <c r="Y32" s="1">
        <v>48.614154656400011</v>
      </c>
      <c r="Z32" s="1">
        <v>1.2117424844585361</v>
      </c>
      <c r="AA32" s="1">
        <v>34.702301176588641</v>
      </c>
      <c r="AB32" s="1">
        <v>5.1756954867249716</v>
      </c>
    </row>
    <row r="33" spans="1:28" x14ac:dyDescent="0.25">
      <c r="A33" s="1" t="str">
        <v>10/18/07</v>
      </c>
      <c r="B33" s="1">
        <v>29465.05</v>
      </c>
      <c r="C33" s="1">
        <v>30025.07</v>
      </c>
      <c r="D33" s="1">
        <v>29265.47</v>
      </c>
      <c r="E33" s="1">
        <v>30025.07</v>
      </c>
      <c r="F33">
        <v>30025.07</v>
      </c>
      <c r="G33" s="1">
        <v>1.887828284340199</v>
      </c>
      <c r="H33" s="1">
        <v>29219.491999999998</v>
      </c>
      <c r="I33" s="1">
        <v>28506.965</v>
      </c>
      <c r="J33" s="1">
        <v>28299.396000000001</v>
      </c>
      <c r="K33" s="1">
        <v>27728.636999999999</v>
      </c>
      <c r="L33" s="1">
        <v>26978.708999999999</v>
      </c>
      <c r="M33" s="1">
        <v>72.271416000000002</v>
      </c>
      <c r="N33" s="1">
        <f>-100*(_xll.FDS($A$1,"P_PRICE_HIGH("&amp;A33&amp;","&amp;A33&amp;"-14D,,,,""PRICE"",""INTRA"")") - B33)/(_xll.FDS($A$1,"P_PRICE_HIGH("&amp;A33&amp;","&amp;A33&amp;"-14D,,,,""PRICE"",""INTRA"")") - _xll.FDS($A$1,"P_PRICE_LOW("&amp;A33&amp;","&amp;A33&amp;"-14D,,,,""PRICE"",""INTRA"")"))</f>
        <v>-16.665873082005088</v>
      </c>
      <c r="O33" s="1">
        <v>147</v>
      </c>
      <c r="P33" s="1">
        <v>9573.9744942938214</v>
      </c>
      <c r="Q33" s="1">
        <v>10169.844608053671</v>
      </c>
      <c r="R33" s="1">
        <v>1721.983012994205</v>
      </c>
      <c r="S33" s="1">
        <v>1807.450715723958</v>
      </c>
      <c r="T33" s="1">
        <v>19.478456855932279</v>
      </c>
      <c r="U33" s="1">
        <v>19.37513690367625</v>
      </c>
      <c r="V33" s="1">
        <v>2.3342528375754541</v>
      </c>
      <c r="W33" s="1">
        <v>2.380464491307499</v>
      </c>
      <c r="X33" s="1">
        <v>60.357698823477982</v>
      </c>
      <c r="Y33" s="1">
        <v>48.760879999571237</v>
      </c>
      <c r="Z33" s="1">
        <v>0.85993963404803908</v>
      </c>
      <c r="AA33" s="1">
        <v>33.354732177012011</v>
      </c>
      <c r="AB33" s="1">
        <v>5.2198405913326402</v>
      </c>
    </row>
    <row r="34" spans="1:28" x14ac:dyDescent="0.25">
      <c r="A34" s="1" t="str">
        <v>10/22/07</v>
      </c>
      <c r="B34" s="1">
        <v>28373.63</v>
      </c>
      <c r="C34" s="1">
        <v>28760.55</v>
      </c>
      <c r="D34" s="1">
        <v>28336.97</v>
      </c>
      <c r="E34" s="1">
        <v>28760.55</v>
      </c>
      <c r="F34">
        <v>28760.55</v>
      </c>
      <c r="G34" s="1">
        <v>2.0224758155386571</v>
      </c>
      <c r="H34" s="1">
        <v>29126.544999999998</v>
      </c>
      <c r="I34" s="1">
        <v>28581.439999999999</v>
      </c>
      <c r="J34" s="1">
        <v>28386.629000000001</v>
      </c>
      <c r="K34" s="1">
        <v>27869.585999999999</v>
      </c>
      <c r="L34" s="1">
        <v>27148.761999999999</v>
      </c>
      <c r="M34" s="1">
        <v>60.216639999999998</v>
      </c>
      <c r="N34" s="1">
        <f>-100*(_xll.FDS($A$1,"P_PRICE_HIGH("&amp;A34&amp;","&amp;A34&amp;"-14D,,,,""PRICE"",""INTRA"")") - B34)/(_xll.FDS($A$1,"P_PRICE_HIGH("&amp;A34&amp;","&amp;A34&amp;"-14D,,,,""PRICE"",""INTRA"")") - _xll.FDS($A$1,"P_PRICE_LOW("&amp;A34&amp;","&amp;A34&amp;"-14D,,,,""PRICE"",""INTRA"")"))</f>
        <v>-50.372738253559604</v>
      </c>
      <c r="O34" s="1">
        <v>109</v>
      </c>
      <c r="P34" s="1">
        <v>9549.6510541504776</v>
      </c>
      <c r="Q34" s="1">
        <v>10183.551777856621</v>
      </c>
      <c r="R34" s="1">
        <v>1716.765698047182</v>
      </c>
      <c r="S34" s="1">
        <v>1806.140115526413</v>
      </c>
      <c r="T34" s="1">
        <v>18.881213792426269</v>
      </c>
      <c r="U34" s="1">
        <v>18.514190196118239</v>
      </c>
      <c r="V34" s="1">
        <v>2.4103582221593598</v>
      </c>
      <c r="W34" s="1">
        <v>2.4903170663797289</v>
      </c>
      <c r="X34" s="1">
        <v>0.39322908873675061</v>
      </c>
      <c r="Y34" s="1">
        <v>48.817101333241311</v>
      </c>
      <c r="Z34" s="1">
        <v>1.8836476286665469</v>
      </c>
      <c r="AA34" s="1">
        <v>34.414175100482623</v>
      </c>
      <c r="AB34" s="1">
        <v>5.2563640372476561</v>
      </c>
    </row>
    <row r="35" spans="1:28" x14ac:dyDescent="0.25">
      <c r="A35" s="1" t="str">
        <v>10/23/07</v>
      </c>
      <c r="B35" s="1">
        <v>29376.86</v>
      </c>
      <c r="C35" s="1">
        <v>29418.99</v>
      </c>
      <c r="D35" s="1">
        <v>28718.55</v>
      </c>
      <c r="E35" s="1">
        <v>29418.99</v>
      </c>
      <c r="F35">
        <v>29418.99</v>
      </c>
      <c r="G35" s="1">
        <v>2.1275804996296981</v>
      </c>
      <c r="H35" s="1">
        <v>29093.759999999998</v>
      </c>
      <c r="I35" s="1">
        <v>28781.68</v>
      </c>
      <c r="J35" s="1">
        <v>28535.588</v>
      </c>
      <c r="K35" s="1">
        <v>28053.373</v>
      </c>
      <c r="L35" s="1">
        <v>27343.636999999999</v>
      </c>
      <c r="M35" s="1">
        <v>65.854560000000006</v>
      </c>
      <c r="N35" s="1">
        <f>-100*(_xll.FDS($A$1,"P_PRICE_HIGH("&amp;A35&amp;","&amp;A35&amp;"-14D,,,,""PRICE"",""INTRA"")") - B35)/(_xll.FDS($A$1,"P_PRICE_HIGH("&amp;A35&amp;","&amp;A35&amp;"-14D,,,,""PRICE"",""INTRA"")") - _xll.FDS($A$1,"P_PRICE_LOW("&amp;A35&amp;","&amp;A35&amp;"-14D,,,,""PRICE"",""INTRA"")"))</f>
        <v>-19.771903710301221</v>
      </c>
      <c r="O35" s="1">
        <v>149</v>
      </c>
      <c r="P35" s="1">
        <v>9550.8083134565331</v>
      </c>
      <c r="Q35" s="1">
        <v>10187.7416919563</v>
      </c>
      <c r="R35" s="1">
        <v>1718.193334661265</v>
      </c>
      <c r="S35" s="1">
        <v>1810.0575960657229</v>
      </c>
      <c r="T35" s="1">
        <v>19.364887268940951</v>
      </c>
      <c r="U35" s="1">
        <v>19.059812993989791</v>
      </c>
      <c r="V35" s="1">
        <v>2.3445284344966142</v>
      </c>
      <c r="W35" s="1">
        <v>2.412136278402953</v>
      </c>
      <c r="X35" s="1">
        <v>100</v>
      </c>
      <c r="Y35" s="1">
        <v>48.847195851430193</v>
      </c>
      <c r="Z35" s="1">
        <v>1.9503618302242589</v>
      </c>
      <c r="AA35" s="1">
        <v>34.295908923421607</v>
      </c>
      <c r="AB35" s="1">
        <v>5.4298902603741119</v>
      </c>
    </row>
    <row r="36" spans="1:28" x14ac:dyDescent="0.25">
      <c r="A36" s="1" t="str">
        <v>10/24/07</v>
      </c>
      <c r="B36" s="1">
        <v>29333.53</v>
      </c>
      <c r="C36" s="1">
        <v>29997.01</v>
      </c>
      <c r="D36" s="1">
        <v>29290.720000000001</v>
      </c>
      <c r="E36" s="1">
        <v>29997.01</v>
      </c>
      <c r="F36">
        <v>29997.01</v>
      </c>
      <c r="G36" s="1">
        <v>2.1353344590836971</v>
      </c>
      <c r="H36" s="1">
        <v>29169.557000000001</v>
      </c>
      <c r="I36" s="1">
        <v>28906.846000000001</v>
      </c>
      <c r="J36" s="1">
        <v>28611.173999999999</v>
      </c>
      <c r="K36" s="1">
        <v>28227.86</v>
      </c>
      <c r="L36" s="1">
        <v>27528.116999999998</v>
      </c>
      <c r="M36" s="1">
        <v>65.423320000000004</v>
      </c>
      <c r="N36" s="1">
        <f>-100*(_xll.FDS($A$1,"P_PRICE_HIGH("&amp;A36&amp;","&amp;A36&amp;"-14D,,,,""PRICE"",""INTRA"")") - B36)/(_xll.FDS($A$1,"P_PRICE_HIGH("&amp;A36&amp;","&amp;A36&amp;"-14D,,,,""PRICE"",""INTRA"")") - _xll.FDS($A$1,"P_PRICE_LOW("&amp;A36&amp;","&amp;A36&amp;"-14D,,,,""PRICE"",""INTRA"")"))</f>
        <v>-21.093568892522089</v>
      </c>
      <c r="O36" s="1">
        <v>146</v>
      </c>
      <c r="P36" s="1">
        <v>9548.8773759657797</v>
      </c>
      <c r="Q36" s="1">
        <v>10184.70901008261</v>
      </c>
      <c r="R36" s="1">
        <v>1724.3327375889919</v>
      </c>
      <c r="S36" s="1">
        <v>1807.947135929317</v>
      </c>
      <c r="T36" s="1">
        <v>19.40731983971391</v>
      </c>
      <c r="U36" s="1">
        <v>19.0783123000964</v>
      </c>
      <c r="V36" s="1">
        <v>2.3440869224689722</v>
      </c>
      <c r="W36" s="1">
        <v>2.4157130620993028</v>
      </c>
      <c r="X36" s="1">
        <v>55.037406724563297</v>
      </c>
      <c r="Y36" s="1">
        <v>48.804653711132737</v>
      </c>
      <c r="Z36" s="1">
        <v>2.053718562398823</v>
      </c>
      <c r="AA36" s="1">
        <v>34.831685134801567</v>
      </c>
      <c r="AB36" s="1">
        <v>5.4560796569216539</v>
      </c>
    </row>
    <row r="37" spans="1:28" x14ac:dyDescent="0.25">
      <c r="A37" s="1" t="str">
        <v>10/25/07</v>
      </c>
      <c r="B37" s="1">
        <v>29854.49</v>
      </c>
      <c r="C37" s="1">
        <v>29943.39</v>
      </c>
      <c r="D37" s="1">
        <v>29314.22</v>
      </c>
      <c r="E37" s="1">
        <v>29943.39</v>
      </c>
      <c r="F37">
        <v>29943.39</v>
      </c>
      <c r="G37" s="1">
        <v>2.0972974555867898</v>
      </c>
      <c r="H37" s="1">
        <v>29280.713</v>
      </c>
      <c r="I37" s="1">
        <v>29080.53</v>
      </c>
      <c r="J37" s="1">
        <v>28769.476999999999</v>
      </c>
      <c r="K37" s="1">
        <v>28392.988000000001</v>
      </c>
      <c r="L37" s="1">
        <v>27718.748</v>
      </c>
      <c r="M37" s="1">
        <v>68.125879999999995</v>
      </c>
      <c r="N37" s="1">
        <f>-100*(_xll.FDS($A$1,"P_PRICE_HIGH("&amp;A37&amp;","&amp;A37&amp;"-14D,,,,""PRICE"",""INTRA"")") - B37)/(_xll.FDS($A$1,"P_PRICE_HIGH("&amp;A37&amp;","&amp;A37&amp;"-14D,,,,""PRICE"",""INTRA"")") - _xll.FDS($A$1,"P_PRICE_LOW("&amp;A37&amp;","&amp;A37&amp;"-14D,,,,""PRICE"",""INTRA"")"))</f>
        <v>-5.2030843937969946</v>
      </c>
      <c r="O37" s="1">
        <v>170</v>
      </c>
      <c r="P37" s="1">
        <v>9553.5942267926184</v>
      </c>
      <c r="Q37" s="1">
        <v>10197.51966057334</v>
      </c>
      <c r="R37" s="1">
        <v>1722.3165923627021</v>
      </c>
      <c r="S37" s="1">
        <v>1805.24439693868</v>
      </c>
      <c r="T37" s="1">
        <v>19.674210851594712</v>
      </c>
      <c r="U37" s="1">
        <v>19.29419632359274</v>
      </c>
      <c r="V37" s="1">
        <v>2.313115144108095</v>
      </c>
      <c r="W37" s="1">
        <v>2.3783138261156589</v>
      </c>
      <c r="X37" s="1">
        <v>63.817017844437977</v>
      </c>
      <c r="Y37" s="1">
        <v>48.813938378178761</v>
      </c>
      <c r="Z37" s="1">
        <v>2.3350615127725041</v>
      </c>
      <c r="AA37" s="1">
        <v>34.052162012694062</v>
      </c>
      <c r="AB37" s="1">
        <v>5.6591016408092987</v>
      </c>
    </row>
    <row r="38" spans="1:28" x14ac:dyDescent="0.25">
      <c r="A38" s="1" t="str">
        <v>10/26/07</v>
      </c>
      <c r="B38" s="1">
        <v>30405.22</v>
      </c>
      <c r="C38" s="1">
        <v>30562.63</v>
      </c>
      <c r="D38" s="1">
        <v>29932.639999999999</v>
      </c>
      <c r="E38" s="1">
        <v>30562.63</v>
      </c>
      <c r="F38">
        <v>30562.63</v>
      </c>
      <c r="G38" s="1">
        <v>2.099649833202446</v>
      </c>
      <c r="H38" s="1">
        <v>29468.745999999999</v>
      </c>
      <c r="I38" s="1">
        <v>29261.96</v>
      </c>
      <c r="J38" s="1">
        <v>28998.226999999999</v>
      </c>
      <c r="K38" s="1">
        <v>28591.734</v>
      </c>
      <c r="L38" s="1">
        <v>27942.05</v>
      </c>
      <c r="M38" s="1">
        <v>70.73039</v>
      </c>
      <c r="N38" s="1">
        <f>-100*(_xll.FDS($A$1,"P_PRICE_HIGH("&amp;A38&amp;","&amp;A38&amp;"-14D,,,,""PRICE"",""INTRA"")") - B38)/(_xll.FDS($A$1,"P_PRICE_HIGH("&amp;A38&amp;","&amp;A38&amp;"-14D,,,,""PRICE"",""INTRA"")") - _xll.FDS($A$1,"P_PRICE_LOW("&amp;A38&amp;","&amp;A38&amp;"-14D,,,,""PRICE"",""INTRA"")"))</f>
        <v>-4.6866068025914576</v>
      </c>
      <c r="O38" s="1">
        <v>202</v>
      </c>
      <c r="P38" s="1">
        <v>9563.9087478683578</v>
      </c>
      <c r="Q38" s="1">
        <v>10216.900821681809</v>
      </c>
      <c r="R38" s="1">
        <v>1712.3981019206899</v>
      </c>
      <c r="S38" s="1">
        <v>1794.5286474674169</v>
      </c>
      <c r="T38" s="1">
        <v>20.138888493682721</v>
      </c>
      <c r="U38" s="1">
        <v>19.802048932752381</v>
      </c>
      <c r="V38" s="1">
        <v>2.2832310428539788</v>
      </c>
      <c r="W38" s="1">
        <v>2.343304247091988</v>
      </c>
      <c r="X38" s="1">
        <v>75.782540922455496</v>
      </c>
      <c r="Y38" s="1">
        <v>48.793641995791262</v>
      </c>
      <c r="Z38" s="1">
        <v>2.309626180156227</v>
      </c>
      <c r="AA38" s="1">
        <v>34.852657357768599</v>
      </c>
      <c r="AB38" s="1">
        <v>5.8263904952867929</v>
      </c>
    </row>
    <row r="39" spans="1:28" x14ac:dyDescent="0.25">
      <c r="A39" s="1" t="str">
        <v>10/29/07</v>
      </c>
      <c r="B39" s="1">
        <v>31586.9</v>
      </c>
      <c r="C39" s="1">
        <v>31604.5</v>
      </c>
      <c r="D39" s="1">
        <v>30986.22</v>
      </c>
      <c r="E39" s="1">
        <v>31604.5</v>
      </c>
      <c r="F39">
        <v>31604.5</v>
      </c>
      <c r="G39" s="1">
        <v>2.183016118528013</v>
      </c>
      <c r="H39" s="1">
        <v>30111.4</v>
      </c>
      <c r="I39" s="1">
        <v>29513.425999999999</v>
      </c>
      <c r="J39" s="1">
        <v>29248.583999999999</v>
      </c>
      <c r="K39" s="1">
        <v>28817.822</v>
      </c>
      <c r="L39" s="1">
        <v>28211.668000000001</v>
      </c>
      <c r="M39" s="1">
        <v>75.379165999999998</v>
      </c>
      <c r="N39" s="1">
        <f>-100*(_xll.FDS($A$1,"P_PRICE_HIGH("&amp;A39&amp;","&amp;A39&amp;"-14D,,,,""PRICE"",""INTRA"")") - B39)/(_xll.FDS($A$1,"P_PRICE_HIGH("&amp;A39&amp;","&amp;A39&amp;"-14D,,,,""PRICE"",""INTRA"")") - _xll.FDS($A$1,"P_PRICE_LOW("&amp;A39&amp;","&amp;A39&amp;"-14D,,,,""PRICE"",""INTRA"")"))</f>
        <v>-0.42795624147427391</v>
      </c>
      <c r="O39" s="1">
        <v>239</v>
      </c>
      <c r="P39" s="1">
        <v>9584.2505057079179</v>
      </c>
      <c r="Q39" s="1">
        <v>10245.600635181239</v>
      </c>
      <c r="R39" s="1">
        <v>1719.007141868223</v>
      </c>
      <c r="S39" s="1">
        <v>1812.0316419725771</v>
      </c>
      <c r="T39" s="1">
        <v>20.900882654766072</v>
      </c>
      <c r="U39" s="1">
        <v>20.585956124966931</v>
      </c>
      <c r="V39" s="1">
        <v>2.2185965558818079</v>
      </c>
      <c r="W39" s="1">
        <v>2.264555147342425</v>
      </c>
      <c r="X39" s="1">
        <v>99.57447412872105</v>
      </c>
      <c r="Y39" s="1">
        <v>48.890240520823532</v>
      </c>
      <c r="Z39" s="1">
        <v>2.5305860859012799</v>
      </c>
      <c r="AA39" s="1">
        <v>35.248922352582042</v>
      </c>
      <c r="AB39" s="1">
        <v>5.618726410858752</v>
      </c>
    </row>
    <row r="40" spans="1:28" x14ac:dyDescent="0.25">
      <c r="A40" s="1" t="str">
        <v>10/30/07</v>
      </c>
      <c r="B40" s="1">
        <v>31638.22</v>
      </c>
      <c r="C40" s="1">
        <v>31958.41</v>
      </c>
      <c r="D40" s="1">
        <v>31361.91</v>
      </c>
      <c r="E40" s="1">
        <v>31958.41</v>
      </c>
      <c r="F40">
        <v>31958.41</v>
      </c>
      <c r="G40" s="1">
        <v>2.1846327342382512</v>
      </c>
      <c r="H40" s="1">
        <v>30563.671999999999</v>
      </c>
      <c r="I40" s="1">
        <v>29722.192999999999</v>
      </c>
      <c r="J40" s="1">
        <v>29506.447</v>
      </c>
      <c r="K40" s="1">
        <v>29042.61</v>
      </c>
      <c r="L40" s="1">
        <v>28445.651999999998</v>
      </c>
      <c r="M40" s="1">
        <v>75.56071</v>
      </c>
      <c r="N40" s="1">
        <f>-100*(_xll.FDS($A$1,"P_PRICE_HIGH("&amp;A40&amp;","&amp;A40&amp;"-14D,,,,""PRICE"",""INTRA"")") - B40)/(_xll.FDS($A$1,"P_PRICE_HIGH("&amp;A40&amp;","&amp;A40&amp;"-14D,,,,""PRICE"",""INTRA"")") - _xll.FDS($A$1,"P_PRICE_LOW("&amp;A40&amp;","&amp;A40&amp;"-14D,,,,""PRICE"",""INTRA"")"))</f>
        <v>-7.1687324246386126</v>
      </c>
      <c r="O40" s="1">
        <v>243</v>
      </c>
      <c r="P40" s="1">
        <v>9593.2500771202576</v>
      </c>
      <c r="Q40" s="1">
        <v>10261.88798820794</v>
      </c>
      <c r="R40" s="1">
        <v>1732.0928904114719</v>
      </c>
      <c r="S40" s="1">
        <v>1825.260631943753</v>
      </c>
      <c r="T40" s="1">
        <v>20.934868580392589</v>
      </c>
      <c r="U40" s="1">
        <v>20.607019687559571</v>
      </c>
      <c r="V40" s="1">
        <v>2.2142402666023191</v>
      </c>
      <c r="W40" s="1">
        <v>2.2681834506956711</v>
      </c>
      <c r="X40" s="1">
        <v>86.868582759180356</v>
      </c>
      <c r="Y40" s="1">
        <v>48.824178565397688</v>
      </c>
      <c r="Z40" s="1">
        <v>2.9787440298293091</v>
      </c>
      <c r="AA40" s="1">
        <v>36.0708373892124</v>
      </c>
      <c r="AB40" s="1">
        <v>5.8757286568125418</v>
      </c>
    </row>
    <row r="41" spans="1:28" x14ac:dyDescent="0.25">
      <c r="A41" s="1" t="str">
        <v>10/31/07</v>
      </c>
      <c r="B41" s="1">
        <v>31352.58</v>
      </c>
      <c r="C41" s="1">
        <v>31556.05</v>
      </c>
      <c r="D41" s="1">
        <v>31159.54</v>
      </c>
      <c r="E41" s="1">
        <v>31556.05</v>
      </c>
      <c r="F41">
        <v>31556.05</v>
      </c>
      <c r="G41" s="1">
        <v>2.0904371299551219</v>
      </c>
      <c r="H41" s="1">
        <v>30967.482</v>
      </c>
      <c r="I41" s="1">
        <v>29931.71</v>
      </c>
      <c r="J41" s="1">
        <v>29714.75</v>
      </c>
      <c r="K41" s="1">
        <v>29200.25</v>
      </c>
      <c r="L41" s="1">
        <v>28663.016</v>
      </c>
      <c r="M41" s="1">
        <v>72.362489999999994</v>
      </c>
      <c r="N41" s="1">
        <f>-100*(_xll.FDS($A$1,"P_PRICE_HIGH("&amp;A41&amp;","&amp;A41&amp;"-14D,,,,""PRICE"",""INTRA"")") - B41)/(_xll.FDS($A$1,"P_PRICE_HIGH("&amp;A41&amp;","&amp;A41&amp;"-14D,,,,""PRICE"",""INTRA"")") - _xll.FDS($A$1,"P_PRICE_LOW("&amp;A41&amp;","&amp;A41&amp;"-14D,,,,""PRICE"",""INTRA"")"))</f>
        <v>-16.527850149092441</v>
      </c>
      <c r="O41" s="1">
        <v>219</v>
      </c>
      <c r="P41" s="1">
        <v>9596.4077999778256</v>
      </c>
      <c r="Q41" s="1">
        <v>10266.62023339692</v>
      </c>
      <c r="R41" s="1">
        <v>1738.824427338348</v>
      </c>
      <c r="S41" s="1">
        <v>1833.1524392262861</v>
      </c>
      <c r="T41" s="1">
        <v>20.726609111385219</v>
      </c>
      <c r="U41" s="1">
        <v>20.34647647038317</v>
      </c>
      <c r="V41" s="1">
        <v>2.2296097502311349</v>
      </c>
      <c r="W41" s="1">
        <v>2.2961181703503009</v>
      </c>
      <c r="X41" s="1">
        <v>47.464914035779351</v>
      </c>
      <c r="Y41" s="1">
        <v>48.85174949232465</v>
      </c>
      <c r="Z41" s="1">
        <v>3.1829761852212179</v>
      </c>
      <c r="AA41" s="1">
        <v>36.497098730388849</v>
      </c>
      <c r="AB41" s="1">
        <v>5.9625703574711402</v>
      </c>
    </row>
    <row r="42" spans="1:28" x14ac:dyDescent="0.25">
      <c r="A42" s="1" t="str">
        <v>11/01/07</v>
      </c>
      <c r="B42" s="1">
        <v>31492.880000000001</v>
      </c>
      <c r="C42" s="1">
        <v>31897.49</v>
      </c>
      <c r="D42" s="1">
        <v>31342.05</v>
      </c>
      <c r="E42" s="1">
        <v>31897.49</v>
      </c>
      <c r="F42">
        <v>31897.49</v>
      </c>
      <c r="G42" s="1">
        <v>1.958367847370946</v>
      </c>
      <c r="H42" s="1">
        <v>31295.16</v>
      </c>
      <c r="I42" s="1">
        <v>30094.384999999998</v>
      </c>
      <c r="J42" s="1">
        <v>29909.651999999998</v>
      </c>
      <c r="K42" s="1">
        <v>29400.898000000001</v>
      </c>
      <c r="L42" s="1">
        <v>28880.287</v>
      </c>
      <c r="M42" s="1">
        <v>72.967709999999997</v>
      </c>
      <c r="N42" s="1">
        <f>-100*(_xll.FDS($A$1,"P_PRICE_HIGH("&amp;A42&amp;","&amp;A42&amp;"-14D,,,,""PRICE"",""INTRA"")") - B42)/(_xll.FDS($A$1,"P_PRICE_HIGH("&amp;A42&amp;","&amp;A42&amp;"-14D,,,,""PRICE"",""INTRA"")") - _xll.FDS($A$1,"P_PRICE_LOW("&amp;A42&amp;","&amp;A42&amp;"-14D,,,,""PRICE"",""INTRA"")"))</f>
        <v>-12.854831227357046</v>
      </c>
      <c r="O42" s="1">
        <v>223</v>
      </c>
      <c r="P42" s="1">
        <v>9576.1561546257017</v>
      </c>
      <c r="Q42" s="1">
        <v>10241.54607095087</v>
      </c>
      <c r="R42" s="1">
        <v>1733.3172697525069</v>
      </c>
      <c r="S42" s="1">
        <v>1829.631077204243</v>
      </c>
      <c r="T42" s="1">
        <v>20.796024192084801</v>
      </c>
      <c r="U42" s="1">
        <v>20.446830540673691</v>
      </c>
      <c r="V42" s="1">
        <v>2.2145054452800248</v>
      </c>
      <c r="W42" s="1">
        <v>2.2808672755012669</v>
      </c>
      <c r="X42" s="1">
        <v>73.048686585895666</v>
      </c>
      <c r="Y42" s="1">
        <v>48.786539102025593</v>
      </c>
      <c r="Z42" s="1">
        <v>3.0527661529374912</v>
      </c>
      <c r="AA42" s="1">
        <v>35.784086996597743</v>
      </c>
      <c r="AB42" s="1">
        <v>6.1040565616180338</v>
      </c>
    </row>
    <row r="43" spans="1:28" x14ac:dyDescent="0.25">
      <c r="A43" s="1" t="str">
        <v>11/02/07</v>
      </c>
      <c r="B43" s="1">
        <v>30468.34</v>
      </c>
      <c r="C43" s="1">
        <v>30922.31</v>
      </c>
      <c r="D43" s="1">
        <v>30366.69</v>
      </c>
      <c r="E43" s="1">
        <v>30922.31</v>
      </c>
      <c r="F43">
        <v>30922.31</v>
      </c>
      <c r="G43" s="1">
        <v>2.0802829377609271</v>
      </c>
      <c r="H43" s="1">
        <v>31307.782999999999</v>
      </c>
      <c r="I43" s="1">
        <v>30220.532999999999</v>
      </c>
      <c r="J43" s="1">
        <v>29998.673999999999</v>
      </c>
      <c r="K43" s="1">
        <v>29575.615000000002</v>
      </c>
      <c r="L43" s="1">
        <v>29030.918000000001</v>
      </c>
      <c r="M43" s="1">
        <v>62.247611999999997</v>
      </c>
      <c r="N43" s="1">
        <f>-100*(_xll.FDS($A$1,"P_PRICE_HIGH("&amp;A43&amp;","&amp;A43&amp;"-14D,,,,""PRICE"",""INTRA"")") - B43)/(_xll.FDS($A$1,"P_PRICE_HIGH("&amp;A43&amp;","&amp;A43&amp;"-14D,,,,""PRICE"",""INTRA"")") - _xll.FDS($A$1,"P_PRICE_LOW("&amp;A43&amp;","&amp;A43&amp;"-14D,,,,""PRICE"",""INTRA"")"))</f>
        <v>-41.145787311124863</v>
      </c>
      <c r="O43" s="1">
        <v>190</v>
      </c>
      <c r="P43" s="1">
        <v>9587.8262299055914</v>
      </c>
      <c r="Q43" s="1">
        <v>10255.757419860391</v>
      </c>
      <c r="R43" s="1">
        <v>1734.2185871154229</v>
      </c>
      <c r="S43" s="1">
        <v>1839.0219764173901</v>
      </c>
      <c r="T43" s="1">
        <v>20.244236884419941</v>
      </c>
      <c r="U43" s="1">
        <v>19.804434815324431</v>
      </c>
      <c r="V43" s="1">
        <v>2.271744607852245</v>
      </c>
      <c r="W43" s="1">
        <v>2.367278622914482</v>
      </c>
      <c r="X43" s="1">
        <v>0.69523977899649292</v>
      </c>
      <c r="Y43" s="1">
        <v>48.973041965029601</v>
      </c>
      <c r="Z43" s="1">
        <v>2.906419609704523</v>
      </c>
      <c r="AA43" s="1">
        <v>36.310166863392922</v>
      </c>
      <c r="AB43" s="1">
        <v>6.0410165093400918</v>
      </c>
    </row>
    <row r="44" spans="1:28" x14ac:dyDescent="0.25">
      <c r="A44" s="1" t="str">
        <v>11/05/07</v>
      </c>
      <c r="B44" s="1">
        <v>28942.32</v>
      </c>
      <c r="C44" s="1">
        <v>30356.79</v>
      </c>
      <c r="D44" s="1">
        <v>28920.3</v>
      </c>
      <c r="E44" s="1">
        <v>30356.79</v>
      </c>
      <c r="F44">
        <v>30356.79</v>
      </c>
      <c r="G44" s="1">
        <v>2.3562381200672311</v>
      </c>
      <c r="H44" s="1">
        <v>30778.866999999998</v>
      </c>
      <c r="I44" s="1">
        <v>30190.835999999999</v>
      </c>
      <c r="J44" s="1">
        <v>30005.603999999999</v>
      </c>
      <c r="K44" s="1">
        <v>29631.155999999999</v>
      </c>
      <c r="L44" s="1">
        <v>29127.535</v>
      </c>
      <c r="M44" s="1">
        <v>50.376040000000003</v>
      </c>
      <c r="N44" s="1">
        <f>-100*(_xll.FDS($A$1,"P_PRICE_HIGH("&amp;A44&amp;","&amp;A44&amp;"-14D,,,,""PRICE"",""INTRA"")") - B44)/(_xll.FDS($A$1,"P_PRICE_HIGH("&amp;A44&amp;","&amp;A44&amp;"-14D,,,,""PRICE"",""INTRA"")") - _xll.FDS($A$1,"P_PRICE_LOW("&amp;A44&amp;","&amp;A44&amp;"-14D,,,,""PRICE"",""INTRA"")"))</f>
        <v>-83.284273659096968</v>
      </c>
      <c r="O44" s="1">
        <v>154</v>
      </c>
      <c r="P44" s="1">
        <v>9610.7434730787554</v>
      </c>
      <c r="Q44" s="1">
        <v>10285.201385127601</v>
      </c>
      <c r="R44" s="1">
        <v>1743.9506502290039</v>
      </c>
      <c r="S44" s="1">
        <v>1844.1880182854791</v>
      </c>
      <c r="T44" s="1">
        <v>19.34892194517338</v>
      </c>
      <c r="U44" s="1">
        <v>18.7392092205247</v>
      </c>
      <c r="V44" s="1">
        <v>2.3617862000442882</v>
      </c>
      <c r="W44" s="1">
        <v>2.4989836734644659</v>
      </c>
      <c r="X44" s="1">
        <v>0.13504185039192321</v>
      </c>
      <c r="Y44" s="1">
        <v>48.987871308107707</v>
      </c>
      <c r="Z44" s="1">
        <v>2.7784060133332069</v>
      </c>
      <c r="AA44" s="1">
        <v>36.82171861991359</v>
      </c>
      <c r="AB44" s="1">
        <v>5.9739874532399799</v>
      </c>
    </row>
    <row r="45" spans="1:28" x14ac:dyDescent="0.25">
      <c r="A45" s="1" t="str">
        <v>11/06/07</v>
      </c>
      <c r="B45" s="1">
        <v>29438.13</v>
      </c>
      <c r="C45" s="1">
        <v>29470.97</v>
      </c>
      <c r="D45" s="1">
        <v>28479.03</v>
      </c>
      <c r="E45" s="1">
        <v>29470.97</v>
      </c>
      <c r="F45">
        <v>29470.97</v>
      </c>
      <c r="G45" s="1">
        <v>2.3773820355091289</v>
      </c>
      <c r="H45" s="1">
        <v>30338.85</v>
      </c>
      <c r="I45" s="1">
        <v>30188.592000000001</v>
      </c>
      <c r="J45" s="1">
        <v>29998.76</v>
      </c>
      <c r="K45" s="1">
        <v>29714.546999999999</v>
      </c>
      <c r="L45" s="1">
        <v>29218.805</v>
      </c>
      <c r="M45" s="1">
        <v>53.480328</v>
      </c>
      <c r="N45" s="1">
        <f>-100*(_xll.FDS($A$1,"P_PRICE_HIGH("&amp;A45&amp;","&amp;A45&amp;"-14D,,,,""PRICE"",""INTRA"")") - B45)/(_xll.FDS($A$1,"P_PRICE_HIGH("&amp;A45&amp;","&amp;A45&amp;"-14D,,,,""PRICE"",""INTRA"")") - _xll.FDS($A$1,"P_PRICE_LOW("&amp;A45&amp;","&amp;A45&amp;"-14D,,,,""PRICE"",""INTRA"")"))</f>
        <v>-69.593310948131119</v>
      </c>
      <c r="O45" s="1">
        <v>175</v>
      </c>
      <c r="P45" s="1">
        <v>9616.5108813011811</v>
      </c>
      <c r="Q45" s="1">
        <v>10291.05279143985</v>
      </c>
      <c r="R45" s="1">
        <v>1760.576248656078</v>
      </c>
      <c r="S45" s="1">
        <v>1862.5761535572601</v>
      </c>
      <c r="T45" s="1">
        <v>19.395435686354091</v>
      </c>
      <c r="U45" s="1">
        <v>18.756168368200392</v>
      </c>
      <c r="V45" s="1">
        <v>2.3275358370711832</v>
      </c>
      <c r="W45" s="1">
        <v>2.4593224734976622</v>
      </c>
      <c r="X45" s="1">
        <v>74.911408673968239</v>
      </c>
      <c r="Y45" s="1">
        <v>49.001256306315192</v>
      </c>
      <c r="Z45" s="1">
        <v>3.049293921015058</v>
      </c>
      <c r="AA45" s="1">
        <v>36.065288800685352</v>
      </c>
      <c r="AB45" s="1">
        <v>5.9773092897622613</v>
      </c>
    </row>
    <row r="46" spans="1:28" x14ac:dyDescent="0.25">
      <c r="A46" s="1" t="str">
        <v>11/07/07</v>
      </c>
      <c r="B46" s="1">
        <v>29708.93</v>
      </c>
      <c r="C46" s="1">
        <v>30195.64</v>
      </c>
      <c r="D46" s="1">
        <v>29596.18</v>
      </c>
      <c r="E46" s="1">
        <v>30195.64</v>
      </c>
      <c r="F46">
        <v>30195.64</v>
      </c>
      <c r="G46" s="1">
        <v>2.361379469027582</v>
      </c>
      <c r="H46" s="1">
        <v>30010.12</v>
      </c>
      <c r="I46" s="1">
        <v>30299.866999999998</v>
      </c>
      <c r="J46" s="1">
        <v>30049.053</v>
      </c>
      <c r="K46" s="1">
        <v>29788.592000000001</v>
      </c>
      <c r="L46" s="1">
        <v>29317.513999999999</v>
      </c>
      <c r="M46" s="1">
        <v>55.131270000000001</v>
      </c>
      <c r="N46" s="1">
        <f>-100*(_xll.FDS($A$1,"P_PRICE_HIGH("&amp;A46&amp;","&amp;A46&amp;"-14D,,,,""PRICE"",""INTRA"")") - B46)/(_xll.FDS($A$1,"P_PRICE_HIGH("&amp;A46&amp;","&amp;A46&amp;"-14D,,,,""PRICE"",""INTRA"")") - _xll.FDS($A$1,"P_PRICE_LOW("&amp;A46&amp;","&amp;A46&amp;"-14D,,,,""PRICE"",""INTRA"")"))</f>
        <v>-62.115622514800748</v>
      </c>
      <c r="O46" s="1">
        <v>187</v>
      </c>
      <c r="P46" s="1">
        <v>9624.8198896050399</v>
      </c>
      <c r="Q46" s="1">
        <v>10302.982471714669</v>
      </c>
      <c r="R46" s="1">
        <v>1752.8956422850199</v>
      </c>
      <c r="S46" s="1">
        <v>1853.320187268949</v>
      </c>
      <c r="T46" s="1">
        <v>19.637506958039442</v>
      </c>
      <c r="U46" s="1">
        <v>18.99927502740276</v>
      </c>
      <c r="V46" s="1">
        <v>2.308525833843174</v>
      </c>
      <c r="W46" s="1">
        <v>2.439636359781324</v>
      </c>
      <c r="X46" s="1">
        <v>52.786206433526047</v>
      </c>
      <c r="Y46" s="1">
        <v>48.913179929281398</v>
      </c>
      <c r="Z46" s="1">
        <v>3.3357800475421202</v>
      </c>
      <c r="AA46" s="1">
        <v>36.656875558165432</v>
      </c>
      <c r="AB46" s="1">
        <v>6.0300728314542296</v>
      </c>
    </row>
    <row r="47" spans="1:28" x14ac:dyDescent="0.25">
      <c r="A47" s="1" t="str">
        <v>11/08/07</v>
      </c>
      <c r="B47" s="1">
        <v>28760.22</v>
      </c>
      <c r="C47" s="1">
        <v>29009.37</v>
      </c>
      <c r="D47" s="1">
        <v>28545.7</v>
      </c>
      <c r="E47" s="1">
        <v>29009.37</v>
      </c>
      <c r="F47">
        <v>29009.37</v>
      </c>
      <c r="G47" s="1">
        <v>2.474287221380163</v>
      </c>
      <c r="H47" s="1">
        <v>29463.588</v>
      </c>
      <c r="I47" s="1">
        <v>30248.48</v>
      </c>
      <c r="J47" s="1">
        <v>30013.153999999999</v>
      </c>
      <c r="K47" s="1">
        <v>29798.136999999999</v>
      </c>
      <c r="L47" s="1">
        <v>29339.07</v>
      </c>
      <c r="M47" s="1">
        <v>48.621136</v>
      </c>
      <c r="N47" s="1">
        <f>-100*(_xll.FDS($A$1,"P_PRICE_HIGH("&amp;A47&amp;","&amp;A47&amp;"-14D,,,,""PRICE"",""INTRA"")") - B47)/(_xll.FDS($A$1,"P_PRICE_HIGH("&amp;A47&amp;","&amp;A47&amp;"-14D,,,,""PRICE"",""INTRA"")") - _xll.FDS($A$1,"P_PRICE_LOW("&amp;A47&amp;","&amp;A47&amp;"-14D,,,,""PRICE"",""INTRA"")"))</f>
        <v>-88.312660157285507</v>
      </c>
      <c r="O47" s="1">
        <v>156</v>
      </c>
      <c r="P47" s="1">
        <v>9567.1339827553475</v>
      </c>
      <c r="Q47" s="1">
        <v>10290.5514718331</v>
      </c>
      <c r="R47" s="1">
        <v>1758.128674670781</v>
      </c>
      <c r="S47" s="1">
        <v>1860.193089747808</v>
      </c>
      <c r="T47" s="1">
        <v>19.055651847936829</v>
      </c>
      <c r="U47" s="1">
        <v>18.290236705281909</v>
      </c>
      <c r="V47" s="1">
        <v>2.367613159717219</v>
      </c>
      <c r="W47" s="1">
        <v>2.5112526664779891</v>
      </c>
      <c r="X47" s="1">
        <v>3.3245943642789659</v>
      </c>
      <c r="Y47" s="1">
        <v>48.700355811193283</v>
      </c>
      <c r="Z47" s="1">
        <v>3.8410370587647109</v>
      </c>
      <c r="AA47" s="1">
        <v>36.56846879458093</v>
      </c>
      <c r="AB47" s="1">
        <v>6.1060976566064618</v>
      </c>
    </row>
    <row r="48" spans="1:28" x14ac:dyDescent="0.25">
      <c r="A48" s="1" t="str">
        <v>11/09/07</v>
      </c>
      <c r="B48" s="1">
        <v>28783.41</v>
      </c>
      <c r="C48" s="1">
        <v>29249.95</v>
      </c>
      <c r="D48" s="1">
        <v>28408.53</v>
      </c>
      <c r="E48" s="1">
        <v>29249.95</v>
      </c>
      <c r="F48">
        <v>29249.95</v>
      </c>
      <c r="G48" s="1">
        <v>2.4328683271904681</v>
      </c>
      <c r="H48" s="1">
        <v>29126.601999999999</v>
      </c>
      <c r="I48" s="1">
        <v>30202.636999999999</v>
      </c>
      <c r="J48" s="1">
        <v>29967.71</v>
      </c>
      <c r="K48" s="1">
        <v>29780.655999999999</v>
      </c>
      <c r="L48" s="1">
        <v>29389.203000000001</v>
      </c>
      <c r="M48" s="1">
        <v>48.780349999999999</v>
      </c>
      <c r="N48" s="1">
        <f>-100*(_xll.FDS($A$1,"P_PRICE_HIGH("&amp;A48&amp;","&amp;A48&amp;"-14D,,,,""PRICE"",""INTRA"")") - B48)/(_xll.FDS($A$1,"P_PRICE_HIGH("&amp;A48&amp;","&amp;A48&amp;"-14D,,,,""PRICE"",""INTRA"")") - _xll.FDS($A$1,"P_PRICE_LOW("&amp;A48&amp;","&amp;A48&amp;"-14D,,,,""PRICE"",""INTRA"")"))</f>
        <v>-87.672307148537627</v>
      </c>
      <c r="O48" s="1">
        <v>164</v>
      </c>
      <c r="P48" s="1">
        <v>9566.7213671748214</v>
      </c>
      <c r="Q48" s="1">
        <v>10296.82381303703</v>
      </c>
      <c r="R48" s="1">
        <v>1760.5273540641599</v>
      </c>
      <c r="S48" s="1">
        <v>1863.6953070889681</v>
      </c>
      <c r="T48" s="1">
        <v>19.142839793170591</v>
      </c>
      <c r="U48" s="1">
        <v>18.357085852840289</v>
      </c>
      <c r="V48" s="1">
        <v>2.3621462816291579</v>
      </c>
      <c r="W48" s="1">
        <v>2.509489470665375</v>
      </c>
      <c r="X48" s="1">
        <v>65.399483867503108</v>
      </c>
      <c r="Y48" s="1">
        <v>48.469441661461921</v>
      </c>
      <c r="Z48" s="1">
        <v>3.9210049533022042</v>
      </c>
      <c r="AA48" s="1">
        <v>38.105631641633828</v>
      </c>
      <c r="AB48" s="1">
        <v>5.3513362885068094</v>
      </c>
    </row>
    <row r="49" spans="1:28" x14ac:dyDescent="0.25">
      <c r="A49" s="1" t="str">
        <v>11/12/07</v>
      </c>
      <c r="B49" s="1">
        <v>27665.73</v>
      </c>
      <c r="C49" s="1">
        <v>28071.53</v>
      </c>
      <c r="D49" s="1">
        <v>27468</v>
      </c>
      <c r="E49" s="1">
        <v>28071.53</v>
      </c>
      <c r="F49">
        <v>28071.53</v>
      </c>
      <c r="G49" s="1">
        <v>2.578466811529279</v>
      </c>
      <c r="H49" s="1">
        <v>28871.282999999999</v>
      </c>
      <c r="I49" s="1">
        <v>30020.240000000002</v>
      </c>
      <c r="J49" s="1">
        <v>29920.518</v>
      </c>
      <c r="K49" s="1">
        <v>29722.023000000001</v>
      </c>
      <c r="L49" s="1">
        <v>29415.81</v>
      </c>
      <c r="M49" s="1">
        <v>42.021545000000003</v>
      </c>
      <c r="N49" s="1">
        <f>-100*(_xll.FDS($A$1,"P_PRICE_HIGH("&amp;A49&amp;","&amp;A49&amp;"-14D,,,,""PRICE"",""INTRA"")") - B49)/(_xll.FDS($A$1,"P_PRICE_HIGH("&amp;A49&amp;","&amp;A49&amp;"-14D,,,,""PRICE"",""INTRA"")") - _xll.FDS($A$1,"P_PRICE_LOW("&amp;A49&amp;","&amp;A49&amp;"-14D,,,,""PRICE"",""INTRA"")"))</f>
        <v>-95.596615899216332</v>
      </c>
      <c r="O49" s="1">
        <v>130</v>
      </c>
      <c r="P49" s="1">
        <v>9606.7403885397362</v>
      </c>
      <c r="Q49" s="1">
        <v>10344.50618118588</v>
      </c>
      <c r="R49" s="1">
        <v>1762.405603139033</v>
      </c>
      <c r="S49" s="1">
        <v>1867.176871160772</v>
      </c>
      <c r="T49" s="1">
        <v>18.598813110093101</v>
      </c>
      <c r="U49" s="1">
        <v>17.72013217454975</v>
      </c>
      <c r="V49" s="1">
        <v>2.4484188858643829</v>
      </c>
      <c r="W49" s="1">
        <v>2.642166806769243</v>
      </c>
      <c r="X49" s="1">
        <v>2.0672368111268011</v>
      </c>
      <c r="Y49" s="1">
        <v>48.799268657733244</v>
      </c>
      <c r="Z49" s="1">
        <v>3.603092332098853</v>
      </c>
      <c r="AA49" s="1">
        <v>39.168665580593483</v>
      </c>
      <c r="AB49" s="1">
        <v>5.4427936285714704</v>
      </c>
    </row>
    <row r="50" spans="1:28" x14ac:dyDescent="0.25">
      <c r="A50" s="1" t="str">
        <v>11/13/07</v>
      </c>
      <c r="B50" s="1">
        <v>27803.35</v>
      </c>
      <c r="C50" s="1">
        <v>28010.97</v>
      </c>
      <c r="D50" s="1">
        <v>26952.94</v>
      </c>
      <c r="E50" s="1">
        <v>28010.97</v>
      </c>
      <c r="F50">
        <v>28010.97</v>
      </c>
      <c r="G50" s="1">
        <v>2.5110376667204268</v>
      </c>
      <c r="H50" s="1">
        <v>28544.328000000001</v>
      </c>
      <c r="I50" s="1">
        <v>29803.418000000001</v>
      </c>
      <c r="J50" s="1">
        <v>29815.616999999998</v>
      </c>
      <c r="K50" s="1">
        <v>29635.151999999998</v>
      </c>
      <c r="L50" s="1">
        <v>29414.726999999999</v>
      </c>
      <c r="M50" s="1">
        <v>43.067549999999997</v>
      </c>
      <c r="N50" s="1">
        <f>-100*(_xll.FDS($A$1,"P_PRICE_HIGH("&amp;A50&amp;","&amp;A50&amp;"-14D,,,,""PRICE"",""INTRA"")") - B50)/(_xll.FDS($A$1,"P_PRICE_HIGH("&amp;A50&amp;","&amp;A50&amp;"-14D,,,,""PRICE"",""INTRA"")") - _xll.FDS($A$1,"P_PRICE_LOW("&amp;A50&amp;","&amp;A50&amp;"-14D,,,,""PRICE"",""INTRA"")"))</f>
        <v>-83.01038663701911</v>
      </c>
      <c r="O50" s="1">
        <v>134</v>
      </c>
      <c r="P50" s="1">
        <v>9593.5469959397105</v>
      </c>
      <c r="Q50" s="1">
        <v>10328.01544195934</v>
      </c>
      <c r="R50" s="1">
        <v>1757.6924124682821</v>
      </c>
      <c r="S50" s="1">
        <v>1861.651876112729</v>
      </c>
      <c r="T50" s="1">
        <v>18.6439763984351</v>
      </c>
      <c r="U50" s="1">
        <v>17.744726707044851</v>
      </c>
      <c r="V50" s="1">
        <v>2.437723068401429</v>
      </c>
      <c r="W50" s="1">
        <v>2.6275086814667659</v>
      </c>
      <c r="X50" s="1">
        <v>71.579451737636717</v>
      </c>
      <c r="Y50" s="1">
        <v>48.820573544802869</v>
      </c>
      <c r="Z50" s="1">
        <v>3.6713254687460162</v>
      </c>
      <c r="AA50" s="1">
        <v>38.599875075011873</v>
      </c>
      <c r="AB50" s="1">
        <v>5.550996741348051</v>
      </c>
    </row>
    <row r="51" spans="1:28" x14ac:dyDescent="0.25">
      <c r="A51" s="1" t="str">
        <v>11/14/07</v>
      </c>
      <c r="B51" s="1">
        <v>29166.01</v>
      </c>
      <c r="C51" s="1">
        <v>29175.26</v>
      </c>
      <c r="D51" s="1">
        <v>28622.97</v>
      </c>
      <c r="E51" s="1">
        <v>29175.26</v>
      </c>
      <c r="F51">
        <v>29175.26</v>
      </c>
      <c r="G51" s="1">
        <v>2.7192062634759209</v>
      </c>
      <c r="H51" s="1">
        <v>28435.743999999999</v>
      </c>
      <c r="I51" s="1">
        <v>29601.675999999999</v>
      </c>
      <c r="J51" s="1">
        <v>29804.45</v>
      </c>
      <c r="K51" s="1">
        <v>29645.724999999999</v>
      </c>
      <c r="L51" s="1">
        <v>29468.407999999999</v>
      </c>
      <c r="M51" s="1">
        <v>52.253056000000001</v>
      </c>
      <c r="N51" s="1">
        <f>-100*(_xll.FDS($A$1,"P_PRICE_HIGH("&amp;A51&amp;","&amp;A51&amp;"-14D,,,,""PRICE"",""INTRA"")") - B51)/(_xll.FDS($A$1,"P_PRICE_HIGH("&amp;A51&amp;","&amp;A51&amp;"-14D,,,,""PRICE"",""INTRA"")") - _xll.FDS($A$1,"P_PRICE_LOW("&amp;A51&amp;","&amp;A51&amp;"-14D,,,,""PRICE"",""INTRA"")"))</f>
        <v>-55.786969055852907</v>
      </c>
      <c r="O51" s="1">
        <v>170</v>
      </c>
      <c r="P51" s="1">
        <v>9632.8265211876733</v>
      </c>
      <c r="Q51" s="1">
        <v>10356.21731373126</v>
      </c>
      <c r="R51" s="1">
        <v>1764.5596017432979</v>
      </c>
      <c r="S51" s="1">
        <v>1876.1922003033631</v>
      </c>
      <c r="T51" s="1">
        <v>19.48781323632295</v>
      </c>
      <c r="U51" s="1">
        <v>18.626667401932309</v>
      </c>
      <c r="V51" s="1">
        <v>2.3581994624436589</v>
      </c>
      <c r="W51" s="1">
        <v>2.554692672780202</v>
      </c>
      <c r="X51" s="1">
        <v>98.77918389766684</v>
      </c>
      <c r="Y51" s="1">
        <v>49.535130237563237</v>
      </c>
      <c r="Z51" s="1">
        <v>4.014627871211716</v>
      </c>
      <c r="AA51" s="1">
        <v>38.924981743681499</v>
      </c>
      <c r="AB51" s="1">
        <v>5.60124661767167</v>
      </c>
    </row>
    <row r="52" spans="1:28" x14ac:dyDescent="0.25">
      <c r="A52" s="1" t="str">
        <v>11/15/07</v>
      </c>
      <c r="B52" s="1">
        <v>28751.21</v>
      </c>
      <c r="C52" s="1">
        <v>29249.99</v>
      </c>
      <c r="D52" s="1">
        <v>28730.3</v>
      </c>
      <c r="E52" s="1">
        <v>29249.99</v>
      </c>
      <c r="F52">
        <v>29249.99</v>
      </c>
      <c r="G52" s="1">
        <v>2.7240808184832561</v>
      </c>
      <c r="H52" s="1">
        <v>28433.940999999999</v>
      </c>
      <c r="I52" s="1">
        <v>29361.092000000001</v>
      </c>
      <c r="J52" s="1">
        <v>29730.896000000001</v>
      </c>
      <c r="K52" s="1">
        <v>29618.35</v>
      </c>
      <c r="L52" s="1">
        <v>29488.53</v>
      </c>
      <c r="M52" s="1">
        <v>49.628189999999996</v>
      </c>
      <c r="N52" s="1">
        <f>-100*(_xll.FDS($A$1,"P_PRICE_HIGH("&amp;A52&amp;","&amp;A52&amp;"-14D,,,,""PRICE"",""INTRA"")") - B52)/(_xll.FDS($A$1,"P_PRICE_HIGH("&amp;A52&amp;","&amp;A52&amp;"-14D,,,,""PRICE"",""INTRA"")") - _xll.FDS($A$1,"P_PRICE_LOW("&amp;A52&amp;","&amp;A52&amp;"-14D,,,,""PRICE"",""INTRA"")"))</f>
        <v>-64.073903149953949</v>
      </c>
      <c r="O52" s="1">
        <v>143</v>
      </c>
      <c r="P52" s="1">
        <v>9614.9575600720054</v>
      </c>
      <c r="Q52" s="1">
        <v>10330.36994038891</v>
      </c>
      <c r="R52" s="1">
        <v>1763.93772247519</v>
      </c>
      <c r="S52" s="1">
        <v>1875.7858990580351</v>
      </c>
      <c r="T52" s="1">
        <v>19.28508621621059</v>
      </c>
      <c r="U52" s="1">
        <v>18.403837111684659</v>
      </c>
      <c r="V52" s="1">
        <v>2.376440228809575</v>
      </c>
      <c r="W52" s="1">
        <v>2.583258840747749</v>
      </c>
      <c r="X52" s="1">
        <v>2.5957949662950899</v>
      </c>
      <c r="Y52" s="1">
        <v>49.52042187203061</v>
      </c>
      <c r="Z52" s="1">
        <v>4.0066971047189588</v>
      </c>
      <c r="AA52" s="1">
        <v>38.928619239761737</v>
      </c>
      <c r="AB52" s="1">
        <v>5.5235575602364158</v>
      </c>
    </row>
    <row r="53" spans="1:28" x14ac:dyDescent="0.25">
      <c r="A53" s="1" t="str">
        <v>11/16/07</v>
      </c>
      <c r="B53" s="1">
        <v>27614.43</v>
      </c>
      <c r="C53" s="1">
        <v>28120.42</v>
      </c>
      <c r="D53" s="1">
        <v>27496.15</v>
      </c>
      <c r="E53" s="1">
        <v>28120.42</v>
      </c>
      <c r="F53">
        <v>28120.42</v>
      </c>
      <c r="G53" s="1">
        <v>2.856383693096586</v>
      </c>
      <c r="H53" s="1">
        <v>28200.146000000001</v>
      </c>
      <c r="I53" s="1">
        <v>29049.58</v>
      </c>
      <c r="J53" s="1">
        <v>29544.844000000001</v>
      </c>
      <c r="K53" s="1">
        <v>29525.82</v>
      </c>
      <c r="L53" s="1">
        <v>29451.803</v>
      </c>
      <c r="M53" s="1">
        <v>43.220413000000001</v>
      </c>
      <c r="N53" s="1">
        <f>-100*(_xll.FDS($A$1,"P_PRICE_HIGH("&amp;A53&amp;","&amp;A53&amp;"-14D,,,,""PRICE"",""INTRA"")") - B53)/(_xll.FDS($A$1,"P_PRICE_HIGH("&amp;A53&amp;","&amp;A53&amp;"-14D,,,,""PRICE"",""INTRA"")") - _xll.FDS($A$1,"P_PRICE_LOW("&amp;A53&amp;","&amp;A53&amp;"-14D,,,,""PRICE"",""INTRA"")"))</f>
        <v>-86.784657584602414</v>
      </c>
      <c r="O53" s="1">
        <v>107</v>
      </c>
      <c r="P53" s="1">
        <v>9610.0101368759297</v>
      </c>
      <c r="Q53" s="1">
        <v>10324.012960929511</v>
      </c>
      <c r="R53" s="1">
        <v>1767.938841331103</v>
      </c>
      <c r="S53" s="1">
        <v>1881.1389952054969</v>
      </c>
      <c r="T53" s="1">
        <v>18.64770046557009</v>
      </c>
      <c r="U53" s="1">
        <v>17.699201050517821</v>
      </c>
      <c r="V53" s="1">
        <v>2.462070957738673</v>
      </c>
      <c r="W53" s="1">
        <v>2.694087047932856</v>
      </c>
      <c r="X53" s="1">
        <v>0.2968427235569569</v>
      </c>
      <c r="Y53" s="1">
        <v>49.674659778907532</v>
      </c>
      <c r="Z53" s="1">
        <v>3.463852288085326</v>
      </c>
      <c r="AA53" s="1">
        <v>39.471884529099043</v>
      </c>
      <c r="AB53" s="1">
        <v>5.3945173799024584</v>
      </c>
    </row>
    <row r="54" spans="1:28" x14ac:dyDescent="0.25">
      <c r="A54" s="1" t="str">
        <v>11/19/07</v>
      </c>
      <c r="B54" s="1">
        <v>27460.17</v>
      </c>
      <c r="C54" s="1">
        <v>27801.53</v>
      </c>
      <c r="D54" s="1">
        <v>27300.29</v>
      </c>
      <c r="E54" s="1">
        <v>27801.53</v>
      </c>
      <c r="F54">
        <v>27801.53</v>
      </c>
      <c r="G54" s="1">
        <v>2.7401042766825081</v>
      </c>
      <c r="H54" s="1">
        <v>28159.032999999999</v>
      </c>
      <c r="I54" s="1">
        <v>28713.521000000001</v>
      </c>
      <c r="J54" s="1">
        <v>29269.728999999999</v>
      </c>
      <c r="K54" s="1">
        <v>29480.146000000001</v>
      </c>
      <c r="L54" s="1">
        <v>29387.463</v>
      </c>
      <c r="M54" s="1">
        <v>42.420006000000001</v>
      </c>
      <c r="N54" s="1">
        <f>-100*(_xll.FDS($A$1,"P_PRICE_HIGH("&amp;A54&amp;","&amp;A54&amp;"-14D,,,,""PRICE"",""INTRA"")") - B54)/(_xll.FDS($A$1,"P_PRICE_HIGH("&amp;A54&amp;","&amp;A54&amp;"-14D,,,,""PRICE"",""INTRA"")") - _xll.FDS($A$1,"P_PRICE_LOW("&amp;A54&amp;","&amp;A54&amp;"-14D,,,,""PRICE"",""INTRA"")"))</f>
        <v>-89.866486064245734</v>
      </c>
      <c r="O54" s="1">
        <v>98</v>
      </c>
      <c r="P54" s="1">
        <v>9597.4230320392962</v>
      </c>
      <c r="Q54" s="1">
        <v>10300.074965967389</v>
      </c>
      <c r="R54" s="1">
        <v>1787.100443483163</v>
      </c>
      <c r="S54" s="1">
        <v>1884.864115700808</v>
      </c>
      <c r="T54" s="1">
        <v>18.61042732165177</v>
      </c>
      <c r="U54" s="1">
        <v>17.750915900433611</v>
      </c>
      <c r="V54" s="1">
        <v>2.4641672118538711</v>
      </c>
      <c r="W54" s="1">
        <v>2.7054890781213832</v>
      </c>
      <c r="X54" s="1">
        <v>19.312695178334199</v>
      </c>
      <c r="Y54" s="1">
        <v>49.630787947934863</v>
      </c>
      <c r="Z54" s="1">
        <v>3.1691782467640279</v>
      </c>
      <c r="AA54" s="1">
        <v>39.721079672048518</v>
      </c>
      <c r="AB54" s="1">
        <v>5.2426873165622174</v>
      </c>
    </row>
    <row r="55" spans="1:28" x14ac:dyDescent="0.25">
      <c r="A55" s="1" t="str">
        <v>11/20/07</v>
      </c>
      <c r="B55" s="1">
        <v>27771.21</v>
      </c>
      <c r="C55" s="1">
        <v>27851.31</v>
      </c>
      <c r="D55" s="1">
        <v>26404.28</v>
      </c>
      <c r="E55" s="1">
        <v>27851.31</v>
      </c>
      <c r="F55">
        <v>27851.31</v>
      </c>
      <c r="G55" s="1">
        <v>2.6238388998480859</v>
      </c>
      <c r="H55" s="1">
        <v>28152.605</v>
      </c>
      <c r="I55" s="1">
        <v>28488.76</v>
      </c>
      <c r="J55" s="1">
        <v>29011.928</v>
      </c>
      <c r="K55" s="1">
        <v>29399.863000000001</v>
      </c>
      <c r="L55" s="1">
        <v>29346.418000000001</v>
      </c>
      <c r="M55" s="1">
        <v>44.645977000000002</v>
      </c>
      <c r="N55" s="1">
        <f>-100*(_xll.FDS($A$1,"P_PRICE_HIGH("&amp;A55&amp;","&amp;A55&amp;"-14D,,,,""PRICE"",""INTRA"")") - B55)/(_xll.FDS($A$1,"P_PRICE_HIGH("&amp;A55&amp;","&amp;A55&amp;"-14D,,,,""PRICE"",""INTRA"")") - _xll.FDS($A$1,"P_PRICE_LOW("&amp;A55&amp;","&amp;A55&amp;"-14D,,,,""PRICE"",""INTRA"")"))</f>
        <v>-75.116006852095595</v>
      </c>
      <c r="O55" s="1">
        <v>101</v>
      </c>
      <c r="P55" s="1">
        <v>9634.8721696632456</v>
      </c>
      <c r="Q55" s="1">
        <v>10345.333721728641</v>
      </c>
      <c r="R55" s="1">
        <v>1772.9834975503591</v>
      </c>
      <c r="S55" s="1">
        <v>1887.8421359883901</v>
      </c>
      <c r="T55" s="1">
        <v>18.898062193246279</v>
      </c>
      <c r="U55" s="1">
        <v>18.022485798021052</v>
      </c>
      <c r="V55" s="1">
        <v>2.4481112888876901</v>
      </c>
      <c r="W55" s="1">
        <v>2.6867495581466359</v>
      </c>
      <c r="X55" s="1">
        <v>73.582345569381701</v>
      </c>
      <c r="Y55" s="1">
        <v>49.647295563777739</v>
      </c>
      <c r="Z55" s="1">
        <v>2.9413181870396312</v>
      </c>
      <c r="AA55" s="1">
        <v>40.021367247117887</v>
      </c>
      <c r="AB55" s="1">
        <v>5.241115462180435</v>
      </c>
    </row>
    <row r="56" spans="1:28" x14ac:dyDescent="0.25">
      <c r="A56" s="1" t="str">
        <v>11/21/07</v>
      </c>
      <c r="B56" s="1">
        <v>26618.19</v>
      </c>
      <c r="C56" s="1">
        <v>27303.91</v>
      </c>
      <c r="D56" s="1">
        <v>26500.54</v>
      </c>
      <c r="E56" s="1">
        <v>27303.91</v>
      </c>
      <c r="F56">
        <v>27303.91</v>
      </c>
      <c r="G56" s="1">
        <v>2.7685081239782421</v>
      </c>
      <c r="H56" s="1">
        <v>27643.043000000001</v>
      </c>
      <c r="I56" s="1">
        <v>28295.081999999999</v>
      </c>
      <c r="J56" s="1">
        <v>28696.303</v>
      </c>
      <c r="K56" s="1">
        <v>29264.098000000002</v>
      </c>
      <c r="L56" s="1">
        <v>29234.01</v>
      </c>
      <c r="M56" s="1">
        <v>38.676932999999998</v>
      </c>
      <c r="N56" s="1">
        <f>-100*(_xll.FDS($A$1,"P_PRICE_HIGH("&amp;A56&amp;","&amp;A56&amp;"-14D,,,,""PRICE"",""INTRA"")") - B56)/(_xll.FDS($A$1,"P_PRICE_HIGH("&amp;A56&amp;","&amp;A56&amp;"-14D,,,,""PRICE"",""INTRA"")") - _xll.FDS($A$1,"P_PRICE_LOW("&amp;A56&amp;","&amp;A56&amp;"-14D,,,,""PRICE"",""INTRA"")"))</f>
        <v>-96.105919853783121</v>
      </c>
      <c r="O56" s="1">
        <v>65</v>
      </c>
      <c r="P56" s="1">
        <v>9611.696022636721</v>
      </c>
      <c r="Q56" s="1">
        <v>10327.94473075982</v>
      </c>
      <c r="R56" s="1">
        <v>1776.9256296026019</v>
      </c>
      <c r="S56" s="1">
        <v>1893.0195808955859</v>
      </c>
      <c r="T56" s="1">
        <v>18.340830483219751</v>
      </c>
      <c r="U56" s="1">
        <v>17.37463288477926</v>
      </c>
      <c r="V56" s="1">
        <v>2.534206609440286</v>
      </c>
      <c r="W56" s="1">
        <v>2.7980498206666899</v>
      </c>
      <c r="X56" s="1">
        <v>0.90271769919656897</v>
      </c>
      <c r="Y56" s="1">
        <v>49.624256271119762</v>
      </c>
      <c r="Z56" s="1">
        <v>3.1273304431105879</v>
      </c>
      <c r="AA56" s="1">
        <v>40.427439242406138</v>
      </c>
      <c r="AB56" s="1">
        <v>5.1524089576440781</v>
      </c>
    </row>
    <row r="57" spans="1:28" x14ac:dyDescent="0.25">
      <c r="A57" s="1" t="str">
        <v>11/22/07</v>
      </c>
      <c r="B57" s="1">
        <v>26004.92</v>
      </c>
      <c r="C57" s="1">
        <v>27003.87</v>
      </c>
      <c r="D57" s="1">
        <v>25861.73</v>
      </c>
      <c r="E57" s="1">
        <v>27003.87</v>
      </c>
      <c r="F57">
        <v>27003.87</v>
      </c>
      <c r="G57" s="1">
        <v>2.7448623704069912</v>
      </c>
      <c r="H57" s="1">
        <v>27093.782999999999</v>
      </c>
      <c r="I57" s="1">
        <v>28008.982</v>
      </c>
      <c r="J57" s="1">
        <v>28330.437999999998</v>
      </c>
      <c r="K57" s="1">
        <v>29071.62</v>
      </c>
      <c r="L57" s="1">
        <v>29120.562999999998</v>
      </c>
      <c r="M57" s="1">
        <v>35.925699999999999</v>
      </c>
      <c r="N57" s="1">
        <f>-100*(_xll.FDS($A$1,"P_PRICE_HIGH("&amp;A57&amp;","&amp;A57&amp;"-14D,,,,""PRICE"",""INTRA"")") - B57)/(_xll.FDS($A$1,"P_PRICE_HIGH("&amp;A57&amp;","&amp;A57&amp;"-14D,,,,""PRICE"",""INTRA"")") - _xll.FDS($A$1,"P_PRICE_LOW("&amp;A57&amp;","&amp;A57&amp;"-14D,,,,""PRICE"",""INTRA"")"))</f>
        <v>-97.170482434819746</v>
      </c>
      <c r="O57" s="1">
        <v>33</v>
      </c>
      <c r="P57" s="1">
        <v>9636.3651479269865</v>
      </c>
      <c r="Q57" s="1">
        <v>10353.57075570135</v>
      </c>
      <c r="R57" s="1">
        <v>1774.7769774737051</v>
      </c>
      <c r="S57" s="1">
        <v>1892.748090516332</v>
      </c>
      <c r="T57" s="1">
        <v>18.051021411931611</v>
      </c>
      <c r="U57" s="1">
        <v>17.077780775613949</v>
      </c>
      <c r="V57" s="1">
        <v>2.5969535787459459</v>
      </c>
      <c r="W57" s="1">
        <v>2.8772269174916669</v>
      </c>
      <c r="X57" s="1">
        <v>6.2877856752849404</v>
      </c>
      <c r="Y57" s="1">
        <v>49.681069001928407</v>
      </c>
      <c r="Z57" s="1">
        <v>2.5554981330671618</v>
      </c>
      <c r="AA57" s="1">
        <v>40.89197346337577</v>
      </c>
      <c r="AB57" s="1">
        <v>5.1692949855987811</v>
      </c>
    </row>
    <row r="58" spans="1:28" x14ac:dyDescent="0.25">
      <c r="A58" s="1" t="str">
        <v>11/23/07</v>
      </c>
      <c r="B58" s="1">
        <v>26541.09</v>
      </c>
      <c r="C58" s="1">
        <v>26723.34</v>
      </c>
      <c r="D58" s="1">
        <v>26305.45</v>
      </c>
      <c r="E58" s="1">
        <v>26723.34</v>
      </c>
      <c r="F58">
        <v>26723.34</v>
      </c>
      <c r="G58" s="1">
        <v>2.7555353523954902</v>
      </c>
      <c r="H58" s="1">
        <v>26879.115000000002</v>
      </c>
      <c r="I58" s="1">
        <v>27744.993999999999</v>
      </c>
      <c r="J58" s="1">
        <v>28068.620999999999</v>
      </c>
      <c r="K58" s="1">
        <v>28878.412</v>
      </c>
      <c r="L58" s="1">
        <v>29014.5</v>
      </c>
      <c r="M58" s="1">
        <v>39.947685</v>
      </c>
      <c r="N58" s="1">
        <f>-100*(_xll.FDS($A$1,"P_PRICE_HIGH("&amp;A58&amp;","&amp;A58&amp;"-14D,,,,""PRICE"",""INTRA"")") - B58)/(_xll.FDS($A$1,"P_PRICE_HIGH("&amp;A58&amp;","&amp;A58&amp;"-14D,,,,""PRICE"",""INTRA"")") - _xll.FDS($A$1,"P_PRICE_LOW("&amp;A58&amp;","&amp;A58&amp;"-14D,,,,""PRICE"",""INTRA"")"))</f>
        <v>-84.886519868477833</v>
      </c>
      <c r="O58" s="1">
        <v>60</v>
      </c>
      <c r="P58" s="1">
        <v>9653.3699097579647</v>
      </c>
      <c r="Q58" s="1">
        <v>10374.36930897773</v>
      </c>
      <c r="R58" s="1">
        <v>1776.4705865478611</v>
      </c>
      <c r="S58" s="1">
        <v>1892.692456208661</v>
      </c>
      <c r="T58" s="1">
        <v>18.43255525360933</v>
      </c>
      <c r="U58" s="1">
        <v>17.43099437054104</v>
      </c>
      <c r="V58" s="1">
        <v>2.5517426721959851</v>
      </c>
      <c r="W58" s="1">
        <v>2.825516163487344</v>
      </c>
      <c r="X58" s="1">
        <v>95.214765557339462</v>
      </c>
      <c r="Y58" s="1">
        <v>49.800256512288108</v>
      </c>
      <c r="Z58" s="1">
        <v>2.2241977344974231</v>
      </c>
      <c r="AA58" s="1">
        <v>40.529545242026707</v>
      </c>
      <c r="AB58" s="1">
        <v>5.221021181810209</v>
      </c>
    </row>
    <row r="59" spans="1:28" x14ac:dyDescent="0.25">
      <c r="A59" s="1" t="str">
        <v>11/26/07</v>
      </c>
      <c r="B59" s="1">
        <v>27626.62</v>
      </c>
      <c r="C59" s="1">
        <v>27643.56</v>
      </c>
      <c r="D59" s="1">
        <v>27311.88</v>
      </c>
      <c r="E59" s="1">
        <v>27643.56</v>
      </c>
      <c r="F59">
        <v>27643.56</v>
      </c>
      <c r="G59" s="1">
        <v>2.7726269074299918</v>
      </c>
      <c r="H59" s="1">
        <v>26912.405999999999</v>
      </c>
      <c r="I59" s="1">
        <v>27650.53</v>
      </c>
      <c r="J59" s="1">
        <v>27980.907999999999</v>
      </c>
      <c r="K59" s="1">
        <v>28680.398000000001</v>
      </c>
      <c r="L59" s="1">
        <v>28943.791000000001</v>
      </c>
      <c r="M59" s="1">
        <v>47.177093999999997</v>
      </c>
      <c r="N59" s="1">
        <f>-100*(_xll.FDS($A$1,"P_PRICE_HIGH("&amp;A59&amp;","&amp;A59&amp;"-14D,,,,""PRICE"",""INTRA"")") - B59)/(_xll.FDS($A$1,"P_PRICE_HIGH("&amp;A59&amp;","&amp;A59&amp;"-14D,,,,""PRICE"",""INTRA"")") - _xll.FDS($A$1,"P_PRICE_LOW("&amp;A59&amp;","&amp;A59&amp;"-14D,,,,""PRICE"",""INTRA"")"))</f>
        <v>-59.277188497223079</v>
      </c>
      <c r="O59" s="1">
        <v>98</v>
      </c>
      <c r="P59" s="1">
        <v>9628.1427403629441</v>
      </c>
      <c r="Q59" s="1">
        <v>10339.675874192189</v>
      </c>
      <c r="R59" s="1">
        <v>1775.445082763441</v>
      </c>
      <c r="S59" s="1">
        <v>1904.128019263007</v>
      </c>
      <c r="T59" s="1">
        <v>19.008642215230509</v>
      </c>
      <c r="U59" s="1">
        <v>17.94691816950029</v>
      </c>
      <c r="V59" s="1">
        <v>2.4289806828119471</v>
      </c>
      <c r="W59" s="1">
        <v>2.702934230486056</v>
      </c>
      <c r="X59" s="1">
        <v>99.829502296871112</v>
      </c>
      <c r="Y59" s="1">
        <v>49.689901553354481</v>
      </c>
      <c r="Z59" s="1">
        <v>1.9278322575733049</v>
      </c>
      <c r="AA59" s="1">
        <v>38.489110389066489</v>
      </c>
      <c r="AB59" s="1">
        <v>5.4826899215814358</v>
      </c>
    </row>
    <row r="60" spans="1:28" x14ac:dyDescent="0.25">
      <c r="A60" s="1" t="str">
        <v>11/27/07</v>
      </c>
      <c r="B60" s="1">
        <v>27210.21</v>
      </c>
      <c r="C60" s="1">
        <v>27552.34</v>
      </c>
      <c r="D60" s="1">
        <v>26637.61</v>
      </c>
      <c r="E60" s="1">
        <v>27552.34</v>
      </c>
      <c r="F60">
        <v>27552.34</v>
      </c>
      <c r="G60" s="1">
        <v>2.7715532912498122</v>
      </c>
      <c r="H60" s="1">
        <v>26800.205000000002</v>
      </c>
      <c r="I60" s="1">
        <v>27519.428</v>
      </c>
      <c r="J60" s="1">
        <v>27832.38</v>
      </c>
      <c r="K60" s="1">
        <v>28458.998</v>
      </c>
      <c r="L60" s="1">
        <v>28899.044999999998</v>
      </c>
      <c r="M60" s="1">
        <v>44.942030000000003</v>
      </c>
      <c r="N60" s="1">
        <f>-100*(_xll.FDS($A$1,"P_PRICE_HIGH("&amp;A60&amp;","&amp;A60&amp;"-14D,,,,""PRICE"",""INTRA"")") - B60)/(_xll.FDS($A$1,"P_PRICE_HIGH("&amp;A60&amp;","&amp;A60&amp;"-14D,,,,""PRICE"",""INTRA"")") - _xll.FDS($A$1,"P_PRICE_LOW("&amp;A60&amp;","&amp;A60&amp;"-14D,,,,""PRICE"",""INTRA"")"))</f>
        <v>-68.885371408266437</v>
      </c>
      <c r="O60" s="1">
        <v>70</v>
      </c>
      <c r="P60" s="1">
        <v>9652.2020697703865</v>
      </c>
      <c r="Q60" s="1">
        <v>10368.34924795334</v>
      </c>
      <c r="R60" s="1">
        <v>1774.0866681413711</v>
      </c>
      <c r="S60" s="1">
        <v>1903.090647138127</v>
      </c>
      <c r="T60" s="1">
        <v>18.760822054794581</v>
      </c>
      <c r="U60" s="1">
        <v>17.67829840719758</v>
      </c>
      <c r="V60" s="1">
        <v>2.4626470935599469</v>
      </c>
      <c r="W60" s="1">
        <v>2.7411572982393091</v>
      </c>
      <c r="X60" s="1">
        <v>1.3440336847146901</v>
      </c>
      <c r="Y60" s="1">
        <v>49.497462225645172</v>
      </c>
      <c r="Z60" s="1">
        <v>1.4096068662665471</v>
      </c>
      <c r="AA60" s="1">
        <v>38.641157614816777</v>
      </c>
      <c r="AB60" s="1">
        <v>5.6101830835938742</v>
      </c>
    </row>
    <row r="61" spans="1:28" x14ac:dyDescent="0.25">
      <c r="A61" s="1" t="str">
        <v>11/28/07</v>
      </c>
      <c r="B61" s="1">
        <v>27371.24</v>
      </c>
      <c r="C61" s="1">
        <v>27455.81</v>
      </c>
      <c r="D61" s="1">
        <v>27028.67</v>
      </c>
      <c r="E61" s="1">
        <v>27455.81</v>
      </c>
      <c r="F61">
        <v>27455.81</v>
      </c>
      <c r="G61" s="1">
        <v>2.7873709446679311</v>
      </c>
      <c r="H61" s="1">
        <v>26950.815999999999</v>
      </c>
      <c r="I61" s="1">
        <v>27494.886999999999</v>
      </c>
      <c r="J61" s="1">
        <v>27676.532999999999</v>
      </c>
      <c r="K61" s="1">
        <v>28259.93</v>
      </c>
      <c r="L61" s="1">
        <v>28821.905999999999</v>
      </c>
      <c r="M61" s="1">
        <v>46.007313000000003</v>
      </c>
      <c r="N61" s="1">
        <f>-100*(_xll.FDS($A$1,"P_PRICE_HIGH("&amp;A61&amp;","&amp;A61&amp;"-14D,,,,""PRICE"",""INTRA"")") - B61)/(_xll.FDS($A$1,"P_PRICE_HIGH("&amp;A61&amp;","&amp;A61&amp;"-14D,,,,""PRICE"",""INTRA"")") - _xll.FDS($A$1,"P_PRICE_LOW("&amp;A61&amp;","&amp;A61&amp;"-14D,,,,""PRICE"",""INTRA"")"))</f>
        <v>-55.448814435728039</v>
      </c>
      <c r="O61" s="1">
        <v>80</v>
      </c>
      <c r="P61" s="1">
        <v>9674.710115463382</v>
      </c>
      <c r="Q61" s="1">
        <v>10391.705644830939</v>
      </c>
      <c r="R61" s="1">
        <v>1765.6112798871241</v>
      </c>
      <c r="S61" s="1">
        <v>1896.2064289796031</v>
      </c>
      <c r="T61" s="1">
        <v>18.862395781936559</v>
      </c>
      <c r="U61" s="1">
        <v>17.76622848081433</v>
      </c>
      <c r="V61" s="1">
        <v>2.455265331031049</v>
      </c>
      <c r="W61" s="1">
        <v>2.7253451421523791</v>
      </c>
      <c r="X61" s="1">
        <v>31.360750905078572</v>
      </c>
      <c r="Y61" s="1">
        <v>49.399467810776088</v>
      </c>
      <c r="Z61" s="1">
        <v>1.7863262227234189</v>
      </c>
      <c r="AA61" s="1">
        <v>39.297392772966063</v>
      </c>
      <c r="AB61" s="1">
        <v>5.5438040005248643</v>
      </c>
    </row>
    <row r="62" spans="1:28" x14ac:dyDescent="0.25">
      <c r="A62" s="1" t="str">
        <v>11/29/07</v>
      </c>
      <c r="B62" s="1">
        <v>28482.54</v>
      </c>
      <c r="C62" s="1">
        <v>28667.27</v>
      </c>
      <c r="D62" s="1">
        <v>28114.68</v>
      </c>
      <c r="E62" s="1">
        <v>28667.27</v>
      </c>
      <c r="F62">
        <v>28667.27</v>
      </c>
      <c r="G62" s="1">
        <v>2.9685481765373498</v>
      </c>
      <c r="H62" s="1">
        <v>27446.34</v>
      </c>
      <c r="I62" s="1">
        <v>27551.486000000001</v>
      </c>
      <c r="J62" s="1">
        <v>27658.021000000001</v>
      </c>
      <c r="K62" s="1">
        <v>28109.414000000001</v>
      </c>
      <c r="L62" s="1">
        <v>28789.175999999999</v>
      </c>
      <c r="M62" s="1">
        <v>52.795257999999997</v>
      </c>
      <c r="N62" s="1">
        <f>-100*(_xll.FDS($A$1,"P_PRICE_HIGH("&amp;A62&amp;","&amp;A62&amp;"-14D,,,,""PRICE"",""INTRA"")") - B62)/(_xll.FDS($A$1,"P_PRICE_HIGH("&amp;A62&amp;","&amp;A62&amp;"-14D,,,,""PRICE"",""INTRA"")") - _xll.FDS($A$1,"P_PRICE_LOW("&amp;A62&amp;","&amp;A62&amp;"-14D,,,,""PRICE"",""INTRA"")"))</f>
        <v>-22.650268869567277</v>
      </c>
      <c r="O62" s="1">
        <v>118</v>
      </c>
      <c r="P62" s="1">
        <v>9659.6301093528964</v>
      </c>
      <c r="Q62" s="1">
        <v>10387.960677404209</v>
      </c>
      <c r="R62" s="1">
        <v>1756.8654136895591</v>
      </c>
      <c r="S62" s="1">
        <v>1883.5642111109701</v>
      </c>
      <c r="T62" s="1">
        <v>19.603721774610719</v>
      </c>
      <c r="U62" s="1">
        <v>18.500184739747429</v>
      </c>
      <c r="V62" s="1">
        <v>2.3638388407679489</v>
      </c>
      <c r="W62" s="1">
        <v>2.616463894204303</v>
      </c>
      <c r="X62" s="1">
        <v>99.186911663165475</v>
      </c>
      <c r="Y62" s="1">
        <v>49.419490971912317</v>
      </c>
      <c r="Z62" s="1">
        <v>1.420735430137535</v>
      </c>
      <c r="AA62" s="1">
        <v>38.884627688890767</v>
      </c>
      <c r="AB62" s="1">
        <v>5.5415947438160158</v>
      </c>
    </row>
    <row r="63" spans="1:28" x14ac:dyDescent="0.25">
      <c r="A63" s="1" t="str">
        <v>11/30/07</v>
      </c>
      <c r="B63" s="1">
        <v>28643.61</v>
      </c>
      <c r="C63" s="1">
        <v>28792.3</v>
      </c>
      <c r="D63" s="1">
        <v>28436.71</v>
      </c>
      <c r="E63" s="1">
        <v>28792.3</v>
      </c>
      <c r="F63">
        <v>28792.3</v>
      </c>
      <c r="G63" s="1">
        <v>2.9014778816523399</v>
      </c>
      <c r="H63" s="1">
        <v>27866.844000000001</v>
      </c>
      <c r="I63" s="1">
        <v>27507.953000000001</v>
      </c>
      <c r="J63" s="1">
        <v>27648.701000000001</v>
      </c>
      <c r="K63" s="1">
        <v>28018.178</v>
      </c>
      <c r="L63" s="1">
        <v>28742.603999999999</v>
      </c>
      <c r="M63" s="1">
        <v>53.703743000000003</v>
      </c>
      <c r="N63" s="1">
        <f>-100*(_xll.FDS($A$1,"P_PRICE_HIGH("&amp;A63&amp;","&amp;A63&amp;"-14D,,,,""PRICE"",""INTRA"")") - B63)/(_xll.FDS($A$1,"P_PRICE_HIGH("&amp;A63&amp;","&amp;A63&amp;"-14D,,,,""PRICE"",""INTRA"")") - _xll.FDS($A$1,"P_PRICE_LOW("&amp;A63&amp;","&amp;A63&amp;"-14D,,,,""PRICE"",""INTRA"")"))</f>
        <v>-17.896501449121399</v>
      </c>
      <c r="O63" s="1">
        <v>135</v>
      </c>
      <c r="P63" s="1">
        <v>9677.4376867069568</v>
      </c>
      <c r="Q63" s="1">
        <v>10406.462527075741</v>
      </c>
      <c r="R63" s="1">
        <v>1751.7130308304411</v>
      </c>
      <c r="S63" s="1">
        <v>1877.8636739575841</v>
      </c>
      <c r="T63" s="1">
        <v>19.679244584345259</v>
      </c>
      <c r="U63" s="1">
        <v>18.559441125965609</v>
      </c>
      <c r="V63" s="1">
        <v>2.3547589130202131</v>
      </c>
      <c r="W63" s="1">
        <v>2.608379778255995</v>
      </c>
      <c r="X63" s="1">
        <v>52.377022707565558</v>
      </c>
      <c r="Y63" s="1">
        <v>49.561542439681617</v>
      </c>
      <c r="Z63" s="1">
        <v>0.71597770814902462</v>
      </c>
      <c r="AA63" s="1">
        <v>38.871454224695732</v>
      </c>
      <c r="AB63" s="1">
        <v>5.395245211156265</v>
      </c>
    </row>
    <row r="64" spans="1:28" x14ac:dyDescent="0.25">
      <c r="A64" s="1" t="str">
        <v>12/03/07</v>
      </c>
      <c r="B64" s="1">
        <v>28658.42</v>
      </c>
      <c r="C64" s="1">
        <v>29119.73</v>
      </c>
      <c r="D64" s="1">
        <v>28658.42</v>
      </c>
      <c r="E64" s="1">
        <v>29119.73</v>
      </c>
      <c r="F64">
        <v>29119.73</v>
      </c>
      <c r="G64" s="1">
        <v>2.6696310606486571</v>
      </c>
      <c r="H64" s="1">
        <v>28073.203000000001</v>
      </c>
      <c r="I64" s="1">
        <v>27500.22</v>
      </c>
      <c r="J64" s="1">
        <v>27714.880000000001</v>
      </c>
      <c r="K64" s="1">
        <v>28003.982</v>
      </c>
      <c r="L64" s="1">
        <v>28675.418000000001</v>
      </c>
      <c r="M64" s="1">
        <v>53.791800000000002</v>
      </c>
      <c r="N64" s="1">
        <f>-100*(_xll.FDS($A$1,"P_PRICE_HIGH("&amp;A64&amp;","&amp;A64&amp;"-14D,,,,""PRICE"",""INTRA"")") - B64)/(_xll.FDS($A$1,"P_PRICE_HIGH("&amp;A64&amp;","&amp;A64&amp;"-14D,,,,""PRICE"",""INTRA"")") - _xll.FDS($A$1,"P_PRICE_LOW("&amp;A64&amp;","&amp;A64&amp;"-14D,,,,""PRICE"",""INTRA"")"))</f>
        <v>-17.459403941846347</v>
      </c>
      <c r="O64" s="1">
        <v>131</v>
      </c>
      <c r="P64" s="1">
        <v>9684.7975636980227</v>
      </c>
      <c r="Q64" s="1">
        <v>10428.369094362261</v>
      </c>
      <c r="R64" s="1">
        <v>1747.214518441795</v>
      </c>
      <c r="S64" s="1">
        <v>1875.289154952497</v>
      </c>
      <c r="T64" s="1">
        <v>19.878965883541511</v>
      </c>
      <c r="U64" s="1">
        <v>19.110437528567019</v>
      </c>
      <c r="V64" s="1">
        <v>2.348848807476569</v>
      </c>
      <c r="W64" s="1">
        <v>2.6125337523964558</v>
      </c>
      <c r="X64" s="1">
        <v>18.48373728626299</v>
      </c>
      <c r="Y64" s="1">
        <v>49.370884654375537</v>
      </c>
      <c r="Z64" s="1">
        <v>1.1474340331469199</v>
      </c>
      <c r="AA64" s="1">
        <v>39.189819748297019</v>
      </c>
      <c r="AB64" s="1">
        <v>5.8318677650620421</v>
      </c>
    </row>
    <row r="65" spans="1:28" x14ac:dyDescent="0.25">
      <c r="A65" s="1" t="str">
        <v>12/04/07</v>
      </c>
      <c r="B65" s="1">
        <v>28879.59</v>
      </c>
      <c r="C65" s="1">
        <v>29020.79</v>
      </c>
      <c r="D65" s="1">
        <v>28544.18</v>
      </c>
      <c r="E65" s="1">
        <v>29020.79</v>
      </c>
      <c r="F65">
        <v>29020.79</v>
      </c>
      <c r="G65" s="1">
        <v>2.645578295327454</v>
      </c>
      <c r="H65" s="1">
        <v>28407.08</v>
      </c>
      <c r="I65" s="1">
        <v>27605.65</v>
      </c>
      <c r="J65" s="1">
        <v>27786.63</v>
      </c>
      <c r="K65" s="1">
        <v>27976.055</v>
      </c>
      <c r="L65" s="1">
        <v>28571.291000000001</v>
      </c>
      <c r="M65" s="1">
        <v>55.163376</v>
      </c>
      <c r="N65" s="1">
        <f>-100*(_xll.FDS($A$1,"P_PRICE_HIGH("&amp;A65&amp;","&amp;A65&amp;"-14D,,,,""PRICE"",""INTRA"")") - B65)/(_xll.FDS($A$1,"P_PRICE_HIGH("&amp;A65&amp;","&amp;A65&amp;"-14D,,,,""PRICE"",""INTRA"")") - _xll.FDS($A$1,"P_PRICE_LOW("&amp;A65&amp;","&amp;A65&amp;"-14D,,,,""PRICE"",""INTRA"")"))</f>
        <v>-10.931864732930803</v>
      </c>
      <c r="O65" s="1">
        <v>147</v>
      </c>
      <c r="P65" s="1">
        <v>9648.1996524372134</v>
      </c>
      <c r="Q65" s="1">
        <v>10386.93627532037</v>
      </c>
      <c r="R65" s="1">
        <v>1745.92343410284</v>
      </c>
      <c r="S65" s="1">
        <v>1874.4024078850859</v>
      </c>
      <c r="T65" s="1">
        <v>20.041496795762399</v>
      </c>
      <c r="U65" s="1">
        <v>19.261427608948601</v>
      </c>
      <c r="V65" s="1">
        <v>2.3182577557506421</v>
      </c>
      <c r="W65" s="1">
        <v>2.579722548241774</v>
      </c>
      <c r="X65" s="1">
        <v>63.613808027654407</v>
      </c>
      <c r="Y65" s="1">
        <v>49.328521714940003</v>
      </c>
      <c r="Z65" s="1">
        <v>1.152802319816655</v>
      </c>
      <c r="AA65" s="1">
        <v>38.64615447063602</v>
      </c>
      <c r="AB65" s="1">
        <v>5.8782056714317594</v>
      </c>
    </row>
    <row r="66" spans="1:28" x14ac:dyDescent="0.25">
      <c r="A66" s="1" t="str">
        <v>12/05/07</v>
      </c>
      <c r="B66" s="1">
        <v>29345.45</v>
      </c>
      <c r="C66" s="1">
        <v>29411.39</v>
      </c>
      <c r="D66" s="1">
        <v>28712.47</v>
      </c>
      <c r="E66" s="1">
        <v>29411.39</v>
      </c>
      <c r="F66">
        <v>29411.39</v>
      </c>
      <c r="G66" s="1">
        <v>2.663718760560875</v>
      </c>
      <c r="H66" s="1">
        <v>28801.921999999999</v>
      </c>
      <c r="I66" s="1">
        <v>27762.758000000002</v>
      </c>
      <c r="J66" s="1">
        <v>27798.594000000001</v>
      </c>
      <c r="K66" s="1">
        <v>27957.88</v>
      </c>
      <c r="L66" s="1">
        <v>28483.107</v>
      </c>
      <c r="M66" s="1">
        <v>57.991816999999998</v>
      </c>
      <c r="N66" s="1">
        <f>-100*(_xll.FDS($A$1,"P_PRICE_HIGH("&amp;A66&amp;","&amp;A66&amp;"-14D,,,,""PRICE"",""INTRA"")") - B66)/(_xll.FDS($A$1,"P_PRICE_HIGH("&amp;A66&amp;","&amp;A66&amp;"-14D,,,,""PRICE"",""INTRA"")") - _xll.FDS($A$1,"P_PRICE_LOW("&amp;A66&amp;","&amp;A66&amp;"-14D,,,,""PRICE"",""INTRA"")"))</f>
        <v>-1.8576427038082153</v>
      </c>
      <c r="O66" s="1">
        <v>175</v>
      </c>
      <c r="P66" s="1">
        <v>9696.1929198932303</v>
      </c>
      <c r="Q66" s="1">
        <v>10445.703981537181</v>
      </c>
      <c r="R66" s="1">
        <v>1745.9471540686279</v>
      </c>
      <c r="S66" s="1">
        <v>1876.0749463943271</v>
      </c>
      <c r="T66" s="1">
        <v>20.332512797494061</v>
      </c>
      <c r="U66" s="1">
        <v>19.544457452042138</v>
      </c>
      <c r="V66" s="1">
        <v>2.2942217304213108</v>
      </c>
      <c r="W66" s="1">
        <v>2.556310103707546</v>
      </c>
      <c r="X66" s="1">
        <v>88.049243790835419</v>
      </c>
      <c r="Y66" s="1">
        <v>49.346230699510841</v>
      </c>
      <c r="Z66" s="1">
        <v>0.92662246449587227</v>
      </c>
      <c r="AA66" s="1">
        <v>39.285866988142438</v>
      </c>
      <c r="AB66" s="1">
        <v>6.0544099149753086</v>
      </c>
    </row>
    <row r="67" spans="1:28" x14ac:dyDescent="0.25">
      <c r="A67" s="1" t="str">
        <v>12/06/07</v>
      </c>
      <c r="B67" s="1">
        <v>29558.92</v>
      </c>
      <c r="C67" s="1">
        <v>29889.35</v>
      </c>
      <c r="D67" s="1">
        <v>29530.32</v>
      </c>
      <c r="E67" s="1">
        <v>29889.35</v>
      </c>
      <c r="F67">
        <v>29889.35</v>
      </c>
      <c r="G67" s="1">
        <v>2.5598679948259999</v>
      </c>
      <c r="H67" s="1">
        <v>29017.197</v>
      </c>
      <c r="I67" s="1">
        <v>27911.732</v>
      </c>
      <c r="J67" s="1">
        <v>27852.440999999999</v>
      </c>
      <c r="K67" s="1">
        <v>27997.815999999999</v>
      </c>
      <c r="L67" s="1">
        <v>28414.120999999999</v>
      </c>
      <c r="M67" s="1">
        <v>59.260055999999999</v>
      </c>
      <c r="N67" s="1">
        <f>-100*(_xll.FDS($A$1,"P_PRICE_HIGH("&amp;A67&amp;","&amp;A67&amp;"-14D,,,,""PRICE"",""INTRA"")") - B67)/(_xll.FDS($A$1,"P_PRICE_HIGH("&amp;A67&amp;","&amp;A67&amp;"-14D,,,,""PRICE"",""INTRA"")") - _xll.FDS($A$1,"P_PRICE_LOW("&amp;A67&amp;","&amp;A67&amp;"-14D,,,,""PRICE"",""INTRA"")"))</f>
        <v>-8.2041006847716602</v>
      </c>
      <c r="O67" s="1">
        <v>189</v>
      </c>
      <c r="P67" s="1">
        <v>9689.8447183985736</v>
      </c>
      <c r="Q67" s="1">
        <v>10436.778145982649</v>
      </c>
      <c r="R67" s="1">
        <v>1750.696440265461</v>
      </c>
      <c r="S67" s="1">
        <v>1881.9408155054989</v>
      </c>
      <c r="T67" s="1">
        <v>20.41304682859602</v>
      </c>
      <c r="U67" s="1">
        <v>19.634480650706461</v>
      </c>
      <c r="V67" s="1">
        <v>2.2739435618833941</v>
      </c>
      <c r="W67" s="1">
        <v>2.5351670612603101</v>
      </c>
      <c r="X67" s="1">
        <v>72.103628034528867</v>
      </c>
      <c r="Y67" s="1">
        <v>49.346414080497333</v>
      </c>
      <c r="Z67" s="1">
        <v>0.6233657683801227</v>
      </c>
      <c r="AA67" s="1">
        <v>39.056509405328903</v>
      </c>
      <c r="AB67" s="1">
        <v>6.0219906405949351</v>
      </c>
    </row>
    <row r="68" spans="1:28" x14ac:dyDescent="0.25">
      <c r="A68" s="1" t="str">
        <v>12/07/07</v>
      </c>
      <c r="B68" s="1">
        <v>28842.47</v>
      </c>
      <c r="C68" s="1">
        <v>29962.93</v>
      </c>
      <c r="D68" s="1">
        <v>28838.94</v>
      </c>
      <c r="E68" s="1">
        <v>29962.93</v>
      </c>
      <c r="F68">
        <v>29962.93</v>
      </c>
      <c r="G68" s="1">
        <v>2.624706165222912</v>
      </c>
      <c r="H68" s="1">
        <v>29056.97</v>
      </c>
      <c r="I68" s="1">
        <v>28097.09</v>
      </c>
      <c r="J68" s="1">
        <v>27934.31</v>
      </c>
      <c r="K68" s="1">
        <v>28000.77</v>
      </c>
      <c r="L68" s="1">
        <v>28312.182000000001</v>
      </c>
      <c r="M68" s="1">
        <v>53.429839999999999</v>
      </c>
      <c r="N68" s="1">
        <f>-100*(_xll.FDS($A$1,"P_PRICE_HIGH("&amp;A68&amp;","&amp;A68&amp;"-14D,,,,""PRICE"",""INTRA"")") - B68)/(_xll.FDS($A$1,"P_PRICE_HIGH("&amp;A68&amp;","&amp;A68&amp;"-14D,,,,""PRICE"",""INTRA"")") - _xll.FDS($A$1,"P_PRICE_LOW("&amp;A68&amp;","&amp;A68&amp;"-14D,,,,""PRICE"",""INTRA"")"))</f>
        <v>-27.320296498585755</v>
      </c>
      <c r="O68" s="1">
        <v>151</v>
      </c>
      <c r="P68" s="1">
        <v>9683.9526357315317</v>
      </c>
      <c r="Q68" s="1">
        <v>10431.68270888185</v>
      </c>
      <c r="R68" s="1">
        <v>1761.1940333282739</v>
      </c>
      <c r="S68" s="1">
        <v>1896.3115665169089</v>
      </c>
      <c r="T68" s="1">
        <v>19.883530820321941</v>
      </c>
      <c r="U68" s="1">
        <v>19.036251239302629</v>
      </c>
      <c r="V68" s="1">
        <v>2.324005876079259</v>
      </c>
      <c r="W68" s="1">
        <v>2.5959857064708651</v>
      </c>
      <c r="X68" s="1">
        <v>2.94614704400932</v>
      </c>
      <c r="Y68" s="1">
        <v>49.320646899486142</v>
      </c>
      <c r="Z68" s="1">
        <v>0.28462343680288749</v>
      </c>
      <c r="AA68" s="1">
        <v>39.512044994495973</v>
      </c>
      <c r="AB68" s="1">
        <v>5.9482523030146188</v>
      </c>
    </row>
    <row r="69" spans="1:28" x14ac:dyDescent="0.25">
      <c r="A69" s="1" t="str">
        <v>12/10/07</v>
      </c>
      <c r="B69" s="1">
        <v>28501.1</v>
      </c>
      <c r="C69" s="1">
        <v>29137.89</v>
      </c>
      <c r="D69" s="1">
        <v>28445.67</v>
      </c>
      <c r="E69" s="1">
        <v>29137.89</v>
      </c>
      <c r="F69">
        <v>29137.89</v>
      </c>
      <c r="G69" s="1">
        <v>2.472846809686136</v>
      </c>
      <c r="H69" s="1">
        <v>29025.506000000001</v>
      </c>
      <c r="I69" s="1">
        <v>28305.105</v>
      </c>
      <c r="J69" s="1">
        <v>28003.705000000002</v>
      </c>
      <c r="K69" s="1">
        <v>28042.537</v>
      </c>
      <c r="L69" s="1">
        <v>28236.52</v>
      </c>
      <c r="M69" s="1">
        <v>50.862155999999999</v>
      </c>
      <c r="N69" s="1">
        <f>-100*(_xll.FDS($A$1,"P_PRICE_HIGH("&amp;A69&amp;","&amp;A69&amp;"-14D,,,,""PRICE"",""INTRA"")") - B69)/(_xll.FDS($A$1,"P_PRICE_HIGH("&amp;A69&amp;","&amp;A69&amp;"-14D,,,,""PRICE"",""INTRA"")") - _xll.FDS($A$1,"P_PRICE_LOW("&amp;A69&amp;","&amp;A69&amp;"-14D,,,,""PRICE"",""INTRA"")"))</f>
        <v>-35.64395786599048</v>
      </c>
      <c r="O69" s="1">
        <v>142</v>
      </c>
      <c r="P69" s="1">
        <v>9653.1932485901052</v>
      </c>
      <c r="Q69" s="1">
        <v>10404.785393436199</v>
      </c>
      <c r="R69" s="1">
        <v>1775.5209886270229</v>
      </c>
      <c r="S69" s="1">
        <v>1916.3878128299721</v>
      </c>
      <c r="T69" s="1">
        <v>20.814678371561168</v>
      </c>
      <c r="U69" s="1">
        <v>19.749465403890131</v>
      </c>
      <c r="V69" s="1">
        <v>2.4117006973098332</v>
      </c>
      <c r="W69" s="1">
        <v>2.6958047395547968</v>
      </c>
      <c r="X69" s="1">
        <v>6.5163100467850574</v>
      </c>
      <c r="Y69" s="1">
        <v>49.403282051454262</v>
      </c>
      <c r="Z69" s="1">
        <v>-0.604505451177486</v>
      </c>
      <c r="AA69" s="1">
        <v>42.64561413998279</v>
      </c>
      <c r="AB69" s="1">
        <v>6.4078191431540557</v>
      </c>
    </row>
    <row r="70" spans="1:28" x14ac:dyDescent="0.25">
      <c r="A70" s="1" t="str">
        <v>12/11/07</v>
      </c>
      <c r="B70" s="1">
        <v>29226.84</v>
      </c>
      <c r="C70" s="1">
        <v>29235.21</v>
      </c>
      <c r="D70" s="1">
        <v>28726.13</v>
      </c>
      <c r="E70" s="1">
        <v>29235.21</v>
      </c>
      <c r="F70">
        <v>29235.21</v>
      </c>
      <c r="G70" s="1">
        <v>2.5283318243424682</v>
      </c>
      <c r="H70" s="1">
        <v>29094.955000000002</v>
      </c>
      <c r="I70" s="1">
        <v>28528.918000000001</v>
      </c>
      <c r="J70" s="1">
        <v>28100.748</v>
      </c>
      <c r="K70" s="1">
        <v>28113.713</v>
      </c>
      <c r="L70" s="1">
        <v>28247.463</v>
      </c>
      <c r="M70" s="1">
        <v>55.732734999999998</v>
      </c>
      <c r="N70" s="1">
        <f>-100*(_xll.FDS($A$1,"P_PRICE_HIGH("&amp;A70&amp;","&amp;A70&amp;"-14D,,,,""PRICE"",""INTRA"")") - B70)/(_xll.FDS($A$1,"P_PRICE_HIGH("&amp;A70&amp;","&amp;A70&amp;"-14D,,,,""PRICE"",""INTRA"")") - _xll.FDS($A$1,"P_PRICE_LOW("&amp;A70&amp;","&amp;A70&amp;"-14D,,,,""PRICE"",""INTRA"")"))</f>
        <v>-17.948161513703308</v>
      </c>
      <c r="O70" s="1">
        <v>183</v>
      </c>
      <c r="P70" s="1">
        <v>9639.9638934116974</v>
      </c>
      <c r="Q70" s="1">
        <v>10391.57609733097</v>
      </c>
      <c r="R70" s="1">
        <v>1771.670237274682</v>
      </c>
      <c r="S70" s="1">
        <v>1912.431096828524</v>
      </c>
      <c r="T70" s="1">
        <v>21.298983495818351</v>
      </c>
      <c r="U70" s="1">
        <v>20.19743030323615</v>
      </c>
      <c r="V70" s="1">
        <v>2.3492095953966809</v>
      </c>
      <c r="W70" s="1">
        <v>2.6241990359174792</v>
      </c>
      <c r="X70" s="1">
        <v>98.421027250087576</v>
      </c>
      <c r="Y70" s="1">
        <v>49.387244760156847</v>
      </c>
      <c r="Z70" s="1">
        <v>-0.56858849106000942</v>
      </c>
      <c r="AA70" s="1">
        <v>40.976189903163707</v>
      </c>
      <c r="AB70" s="1">
        <v>6.4027962767511672</v>
      </c>
    </row>
    <row r="71" spans="1:28" x14ac:dyDescent="0.25">
      <c r="A71" s="1" t="str">
        <v>12/12/07</v>
      </c>
      <c r="B71" s="1">
        <v>28521.06</v>
      </c>
      <c r="C71" s="1">
        <v>28777.279999999999</v>
      </c>
      <c r="D71" s="1">
        <v>28343.21</v>
      </c>
      <c r="E71" s="1">
        <v>28777.279999999999</v>
      </c>
      <c r="F71">
        <v>28777.279999999999</v>
      </c>
      <c r="G71" s="1">
        <v>2.356792766143065</v>
      </c>
      <c r="H71" s="1">
        <v>28930.078000000001</v>
      </c>
      <c r="I71" s="1">
        <v>28603.455000000002</v>
      </c>
      <c r="J71" s="1">
        <v>28227.605</v>
      </c>
      <c r="K71" s="1">
        <v>28081.465</v>
      </c>
      <c r="L71" s="1">
        <v>28212.19</v>
      </c>
      <c r="M71" s="1">
        <v>50.491256999999997</v>
      </c>
      <c r="N71" s="1">
        <f>-100*(_xll.FDS($A$1,"P_PRICE_HIGH("&amp;A71&amp;","&amp;A71&amp;"-14D,,,,""PRICE"",""INTRA"")") - B71)/(_xll.FDS($A$1,"P_PRICE_HIGH("&amp;A71&amp;","&amp;A71&amp;"-14D,,,,""PRICE"",""INTRA"")") - _xll.FDS($A$1,"P_PRICE_LOW("&amp;A71&amp;","&amp;A71&amp;"-14D,,,,""PRICE"",""INTRA"")"))</f>
        <v>-35.157271042621637</v>
      </c>
      <c r="O71" s="1">
        <v>143</v>
      </c>
      <c r="P71" s="1">
        <v>9671.8341241079306</v>
      </c>
      <c r="Q71" s="1">
        <v>10407.57202561436</v>
      </c>
      <c r="R71" s="1">
        <v>1775.6722535071369</v>
      </c>
      <c r="S71" s="1">
        <v>1918.3590240255171</v>
      </c>
      <c r="T71" s="1">
        <v>20.887417156399341</v>
      </c>
      <c r="U71" s="1">
        <v>19.762132062976281</v>
      </c>
      <c r="V71" s="1">
        <v>2.4075409459183068</v>
      </c>
      <c r="W71" s="1">
        <v>2.6978253470943518</v>
      </c>
      <c r="X71" s="1">
        <v>0.84917739429778527</v>
      </c>
      <c r="Y71" s="1">
        <v>49.349424437695198</v>
      </c>
      <c r="Z71" s="1">
        <v>-1.056228699749139</v>
      </c>
      <c r="AA71" s="1">
        <v>42.072616174098307</v>
      </c>
      <c r="AB71" s="1">
        <v>6.4930459152554718</v>
      </c>
    </row>
    <row r="72" spans="1:28" x14ac:dyDescent="0.25">
      <c r="A72" s="1" t="str">
        <v>12/13/07</v>
      </c>
      <c r="B72" s="1">
        <v>27744.45</v>
      </c>
      <c r="C72" s="1">
        <v>28604.17</v>
      </c>
      <c r="D72" s="1">
        <v>27606.23</v>
      </c>
      <c r="E72" s="1">
        <v>28604.17</v>
      </c>
      <c r="F72">
        <v>28604.17</v>
      </c>
      <c r="G72" s="1">
        <v>2.413987741295939</v>
      </c>
      <c r="H72" s="1">
        <v>28567.184000000001</v>
      </c>
      <c r="I72" s="1">
        <v>28647.974999999999</v>
      </c>
      <c r="J72" s="1">
        <v>28343.574000000001</v>
      </c>
      <c r="K72" s="1">
        <v>28031.127</v>
      </c>
      <c r="L72" s="1">
        <v>28136.633000000002</v>
      </c>
      <c r="M72" s="1">
        <v>45.428466999999998</v>
      </c>
      <c r="N72" s="1">
        <f>-100*(_xll.FDS($A$1,"P_PRICE_HIGH("&amp;A72&amp;","&amp;A72&amp;"-14D,,,,""PRICE"",""INTRA"")") - B72)/(_xll.FDS($A$1,"P_PRICE_HIGH("&amp;A72&amp;","&amp;A72&amp;"-14D,,,,""PRICE"",""INTRA"")") - _xll.FDS($A$1,"P_PRICE_LOW("&amp;A72&amp;","&amp;A72&amp;"-14D,,,,""PRICE"",""INTRA"")"))</f>
        <v>-60.655970777693923</v>
      </c>
      <c r="O72" s="1">
        <v>104</v>
      </c>
      <c r="P72" s="1">
        <v>9662.0337801614423</v>
      </c>
      <c r="Q72" s="1">
        <v>10373.36012626911</v>
      </c>
      <c r="R72" s="1">
        <v>1781.540612958423</v>
      </c>
      <c r="S72" s="1">
        <v>1927.4466612266681</v>
      </c>
      <c r="T72" s="1">
        <v>20.33779862481201</v>
      </c>
      <c r="U72" s="1">
        <v>19.119412911257541</v>
      </c>
      <c r="V72" s="1">
        <v>2.4621665077270039</v>
      </c>
      <c r="W72" s="1">
        <v>2.7694804284166139</v>
      </c>
      <c r="X72" s="1">
        <v>1.3599050212828769</v>
      </c>
      <c r="Y72" s="1">
        <v>49.384329799760813</v>
      </c>
      <c r="Z72" s="1">
        <v>-1.053958991555463</v>
      </c>
      <c r="AA72" s="1">
        <v>41.723901558106448</v>
      </c>
      <c r="AB72" s="1">
        <v>6.5040918634030884</v>
      </c>
    </row>
    <row r="73" spans="1:28" x14ac:dyDescent="0.25">
      <c r="A73" s="1" t="str">
        <v>12/14/07</v>
      </c>
      <c r="B73" s="1">
        <v>27563.64</v>
      </c>
      <c r="C73" s="1">
        <v>27813.82</v>
      </c>
      <c r="D73" s="1">
        <v>27245.17</v>
      </c>
      <c r="E73" s="1">
        <v>27813.82</v>
      </c>
      <c r="F73">
        <v>27813.82</v>
      </c>
      <c r="G73" s="1">
        <v>2.242016533531948</v>
      </c>
      <c r="H73" s="1">
        <v>28311.418000000001</v>
      </c>
      <c r="I73" s="1">
        <v>28664.008000000002</v>
      </c>
      <c r="J73" s="1">
        <v>28411.743999999999</v>
      </c>
      <c r="K73" s="1">
        <v>28028.588</v>
      </c>
      <c r="L73" s="1">
        <v>28090.611000000001</v>
      </c>
      <c r="M73" s="1">
        <v>44.314369999999997</v>
      </c>
      <c r="N73" s="1">
        <f>-100*(_xll.FDS($A$1,"P_PRICE_HIGH("&amp;A73&amp;","&amp;A73&amp;"-14D,,,,""PRICE"",""INTRA"")") - B73)/(_xll.FDS($A$1,"P_PRICE_HIGH("&amp;A73&amp;","&amp;A73&amp;"-14D,,,,""PRICE"",""INTRA"")") - _xll.FDS($A$1,"P_PRICE_LOW("&amp;A73&amp;","&amp;A73&amp;"-14D,,,,""PRICE"",""INTRA"")"))</f>
        <v>-72.152153777681576</v>
      </c>
      <c r="O73" s="1">
        <v>97</v>
      </c>
      <c r="P73" s="1">
        <v>9659.8378120805664</v>
      </c>
      <c r="Q73" s="1">
        <v>10370.16287314293</v>
      </c>
      <c r="R73" s="1">
        <v>1777.5575133562299</v>
      </c>
      <c r="S73" s="1">
        <v>1924.5322237322821</v>
      </c>
      <c r="T73" s="1">
        <v>20.35536247073933</v>
      </c>
      <c r="U73" s="1">
        <v>19.11661249764952</v>
      </c>
      <c r="V73" s="1">
        <v>2.474266053017423</v>
      </c>
      <c r="W73" s="1">
        <v>2.786361463388626</v>
      </c>
      <c r="X73" s="1">
        <v>7.3846260450716503</v>
      </c>
      <c r="Y73" s="1">
        <v>49.385793281315401</v>
      </c>
      <c r="Z73" s="1">
        <v>-1.2534490013903321</v>
      </c>
      <c r="AA73" s="1">
        <v>42.21262749982948</v>
      </c>
      <c r="AB73" s="1">
        <v>6.4866840049020382</v>
      </c>
    </row>
    <row r="74" spans="1:28" x14ac:dyDescent="0.25">
      <c r="A74" s="1" t="str">
        <v>12/17/07</v>
      </c>
      <c r="B74" s="1">
        <v>26596.58</v>
      </c>
      <c r="C74" s="1">
        <v>27245.51</v>
      </c>
      <c r="D74" s="1">
        <v>26551.37</v>
      </c>
      <c r="E74" s="1">
        <v>27245.51</v>
      </c>
      <c r="F74">
        <v>27245.51</v>
      </c>
      <c r="G74" s="1">
        <v>2.377958336848399</v>
      </c>
      <c r="H74" s="1">
        <v>27930.513999999999</v>
      </c>
      <c r="I74" s="1">
        <v>28506.844000000001</v>
      </c>
      <c r="J74" s="1">
        <v>28343.074000000001</v>
      </c>
      <c r="K74" s="1">
        <v>27985.407999999999</v>
      </c>
      <c r="L74" s="1">
        <v>28006.502</v>
      </c>
      <c r="M74" s="1">
        <v>38.829439999999998</v>
      </c>
      <c r="N74" s="1">
        <f>-100*(_xll.FDS($A$1,"P_PRICE_HIGH("&amp;A74&amp;","&amp;A74&amp;"-14D,,,,""PRICE"",""INTRA"")") - B74)/(_xll.FDS($A$1,"P_PRICE_HIGH("&amp;A74&amp;","&amp;A74&amp;"-14D,,,,""PRICE"",""INTRA"")") - _xll.FDS($A$1,"P_PRICE_LOW("&amp;A74&amp;","&amp;A74&amp;"-14D,,,,""PRICE"",""INTRA"")"))</f>
        <v>-98.674799798332657</v>
      </c>
      <c r="O74" s="1">
        <v>54</v>
      </c>
      <c r="P74" s="1">
        <v>9674.8942183842282</v>
      </c>
      <c r="Q74" s="1">
        <v>10393.13151883486</v>
      </c>
      <c r="R74" s="1">
        <v>1779.195101841294</v>
      </c>
      <c r="S74" s="1">
        <v>1930.4566031662689</v>
      </c>
      <c r="T74" s="1">
        <v>19.856262884840859</v>
      </c>
      <c r="U74" s="1">
        <v>18.595483991956829</v>
      </c>
      <c r="V74" s="1">
        <v>2.5602739437501381</v>
      </c>
      <c r="W74" s="1">
        <v>2.8905008000916221</v>
      </c>
      <c r="X74" s="1">
        <v>0</v>
      </c>
      <c r="Y74" s="1">
        <v>49.368630140359173</v>
      </c>
      <c r="Z74" s="1">
        <v>-0.89047167562096996</v>
      </c>
      <c r="AA74" s="1">
        <v>42.29725530672043</v>
      </c>
      <c r="AB74" s="1">
        <v>6.5759714626174182</v>
      </c>
    </row>
    <row r="75" spans="1:28" x14ac:dyDescent="0.25">
      <c r="A75" s="1" t="str">
        <v>12/18/07</v>
      </c>
      <c r="B75" s="1">
        <v>26732.87</v>
      </c>
      <c r="C75" s="1">
        <v>26912.29</v>
      </c>
      <c r="D75" s="1">
        <v>26093.96</v>
      </c>
      <c r="E75" s="1">
        <v>26912.29</v>
      </c>
      <c r="F75">
        <v>26912.29</v>
      </c>
      <c r="G75" s="1">
        <v>2.3643864401488468</v>
      </c>
      <c r="H75" s="1">
        <v>27431.72</v>
      </c>
      <c r="I75" s="1">
        <v>28347.615000000002</v>
      </c>
      <c r="J75" s="1">
        <v>28311.252</v>
      </c>
      <c r="K75" s="1">
        <v>27933.49</v>
      </c>
      <c r="L75" s="1">
        <v>27970.623</v>
      </c>
      <c r="M75" s="1">
        <v>39.957366999999998</v>
      </c>
      <c r="N75" s="1">
        <f>-100*(_xll.FDS($A$1,"P_PRICE_HIGH("&amp;A75&amp;","&amp;A75&amp;"-14D,,,,""PRICE"",""INTRA"")") - B75)/(_xll.FDS($A$1,"P_PRICE_HIGH("&amp;A75&amp;","&amp;A75&amp;"-14D,,,,""PRICE"",""INTRA"")") - _xll.FDS($A$1,"P_PRICE_LOW("&amp;A75&amp;","&amp;A75&amp;"-14D,,,,""PRICE"",""INTRA"")"))</f>
        <v>-83.486302555977431</v>
      </c>
      <c r="O75" s="1">
        <v>61</v>
      </c>
      <c r="P75" s="1">
        <v>9674.5081132470859</v>
      </c>
      <c r="Q75" s="1">
        <v>10392.66786171234</v>
      </c>
      <c r="R75" s="1">
        <v>1779.4544730949351</v>
      </c>
      <c r="S75" s="1">
        <v>1931.157159457041</v>
      </c>
      <c r="T75" s="1">
        <v>19.790557957140368</v>
      </c>
      <c r="U75" s="1">
        <v>18.81614595297518</v>
      </c>
      <c r="V75" s="1">
        <v>2.5455136299952579</v>
      </c>
      <c r="W75" s="1">
        <v>2.8758482711612841</v>
      </c>
      <c r="X75" s="1">
        <v>27.074366564939091</v>
      </c>
      <c r="Y75" s="1">
        <v>49.36908454356476</v>
      </c>
      <c r="Z75" s="1">
        <v>-0.83267898114964833</v>
      </c>
      <c r="AA75" s="1">
        <v>42.034621935048193</v>
      </c>
      <c r="AB75" s="1">
        <v>6.5104363166028154</v>
      </c>
    </row>
    <row r="76" spans="1:28" x14ac:dyDescent="0.25">
      <c r="A76" s="1" t="str">
        <v>12/19/07</v>
      </c>
      <c r="B76" s="1">
        <v>27029.26</v>
      </c>
      <c r="C76" s="1">
        <v>27214.65</v>
      </c>
      <c r="D76" s="1">
        <v>26670.85</v>
      </c>
      <c r="E76" s="1">
        <v>27214.65</v>
      </c>
      <c r="F76">
        <v>27214.65</v>
      </c>
      <c r="G76" s="1">
        <v>2.177137181834119</v>
      </c>
      <c r="H76" s="1">
        <v>27133.360000000001</v>
      </c>
      <c r="I76" s="1">
        <v>28211.851999999999</v>
      </c>
      <c r="J76" s="1">
        <v>28288.453000000001</v>
      </c>
      <c r="K76" s="1">
        <v>27954.044999999998</v>
      </c>
      <c r="L76" s="1">
        <v>27940.85</v>
      </c>
      <c r="M76" s="1">
        <v>42.442917000000001</v>
      </c>
      <c r="N76" s="1">
        <f>-100*(_xll.FDS($A$1,"P_PRICE_HIGH("&amp;A76&amp;","&amp;A76&amp;"-14D,,,,""PRICE"",""INTRA"")") - B76)/(_xll.FDS($A$1,"P_PRICE_HIGH("&amp;A76&amp;","&amp;A76&amp;"-14D,,,,""PRICE"",""INTRA"")") - _xll.FDS($A$1,"P_PRICE_LOW("&amp;A76&amp;","&amp;A76&amp;"-14D,,,,""PRICE"",""INTRA"")"))</f>
        <v>-75.825607332184035</v>
      </c>
      <c r="O76" s="1">
        <v>87</v>
      </c>
      <c r="P76" s="1">
        <v>9695.0984018816016</v>
      </c>
      <c r="Q76" s="1">
        <v>10415.644375922149</v>
      </c>
      <c r="R76" s="1">
        <v>1772.4227385119041</v>
      </c>
      <c r="S76" s="1">
        <v>1925.9369894379049</v>
      </c>
      <c r="T76" s="1">
        <v>20.107291584853769</v>
      </c>
      <c r="U76" s="1">
        <v>19.124903878148761</v>
      </c>
      <c r="V76" s="1">
        <v>2.5231168063130931</v>
      </c>
      <c r="W76" s="1">
        <v>2.8504776548094171</v>
      </c>
      <c r="X76" s="1">
        <v>92.152398825637917</v>
      </c>
      <c r="Y76" s="1">
        <v>49.342392101613711</v>
      </c>
      <c r="Z76" s="1">
        <v>-0.67459017716019543</v>
      </c>
      <c r="AA76" s="1">
        <v>42.452840470951443</v>
      </c>
      <c r="AB76" s="1">
        <v>6.615302044599658</v>
      </c>
    </row>
    <row r="77" spans="1:28" x14ac:dyDescent="0.25">
      <c r="A77" s="1" t="str">
        <v>12/20/07</v>
      </c>
      <c r="B77" s="1">
        <v>27017.09</v>
      </c>
      <c r="C77" s="1">
        <v>27203.89</v>
      </c>
      <c r="D77" s="1">
        <v>26957.65</v>
      </c>
      <c r="E77" s="1">
        <v>27203.89</v>
      </c>
      <c r="F77">
        <v>27203.89</v>
      </c>
      <c r="G77" s="1">
        <v>2.1028293294375331</v>
      </c>
      <c r="H77" s="1">
        <v>26987.888999999999</v>
      </c>
      <c r="I77" s="1">
        <v>28056.645</v>
      </c>
      <c r="J77" s="1">
        <v>28190.756000000001</v>
      </c>
      <c r="K77" s="1">
        <v>28004.651999999998</v>
      </c>
      <c r="L77" s="1">
        <v>27858.2</v>
      </c>
      <c r="M77" s="1">
        <v>42.365364</v>
      </c>
      <c r="N77" s="1">
        <f>-100*(_xll.FDS($A$1,"P_PRICE_HIGH("&amp;A77&amp;","&amp;A77&amp;"-14D,,,,""PRICE"",""INTRA"")") - B77)/(_xll.FDS($A$1,"P_PRICE_HIGH("&amp;A77&amp;","&amp;A77&amp;"-14D,,,,""PRICE"",""INTRA"")") - _xll.FDS($A$1,"P_PRICE_LOW("&amp;A77&amp;","&amp;A77&amp;"-14D,,,,""PRICE"",""INTRA"")"))</f>
        <v>-76.140161334928905</v>
      </c>
      <c r="O77" s="1">
        <v>91</v>
      </c>
      <c r="P77" s="1">
        <v>9695.5894659922524</v>
      </c>
      <c r="Q77" s="1">
        <v>10414.317136598669</v>
      </c>
      <c r="R77" s="1">
        <v>1777.6232611519631</v>
      </c>
      <c r="S77" s="1">
        <v>1932.2157369575921</v>
      </c>
      <c r="T77" s="1">
        <v>20.1947894135319</v>
      </c>
      <c r="U77" s="1">
        <v>19.188724733914579</v>
      </c>
      <c r="V77" s="1">
        <v>2.5255119515395319</v>
      </c>
      <c r="W77" s="1">
        <v>2.8469029827423138</v>
      </c>
      <c r="X77" s="1">
        <v>62.361301037434743</v>
      </c>
      <c r="Y77" s="1">
        <v>49.378508975046188</v>
      </c>
      <c r="Z77" s="1">
        <v>-0.68847679160831621</v>
      </c>
      <c r="AA77" s="1">
        <v>42.785238529747389</v>
      </c>
      <c r="AB77" s="1">
        <v>6.4069708788431727</v>
      </c>
    </row>
    <row r="78" spans="1:28" x14ac:dyDescent="0.25">
      <c r="A78" s="1" t="str">
        <v>12/21/07</v>
      </c>
      <c r="B78" s="1">
        <v>27626.92</v>
      </c>
      <c r="C78" s="1">
        <v>27670.31</v>
      </c>
      <c r="D78" s="1">
        <v>27192.799999999999</v>
      </c>
      <c r="E78" s="1">
        <v>27670.31</v>
      </c>
      <c r="F78">
        <v>27670.31</v>
      </c>
      <c r="G78" s="1">
        <v>2.1120998748472282</v>
      </c>
      <c r="H78" s="1">
        <v>27000.544999999998</v>
      </c>
      <c r="I78" s="1">
        <v>27913.434000000001</v>
      </c>
      <c r="J78" s="1">
        <v>28122.976999999999</v>
      </c>
      <c r="K78" s="1">
        <v>28058.942999999999</v>
      </c>
      <c r="L78" s="1">
        <v>27814.956999999999</v>
      </c>
      <c r="M78" s="1">
        <v>47.538170000000001</v>
      </c>
      <c r="N78" s="1">
        <f>-100*(_xll.FDS($A$1,"P_PRICE_HIGH("&amp;A78&amp;","&amp;A78&amp;"-14D,,,,""PRICE"",""INTRA"")") - B78)/(_xll.FDS($A$1,"P_PRICE_HIGH("&amp;A78&amp;","&amp;A78&amp;"-14D,,,,""PRICE"",""INTRA"")") - _xll.FDS($A$1,"P_PRICE_LOW("&amp;A78&amp;","&amp;A78&amp;"-14D,,,,""PRICE"",""INTRA"")"))</f>
        <v>-60.378085123430822</v>
      </c>
      <c r="O78" s="1">
        <v>128</v>
      </c>
      <c r="P78" s="1">
        <v>9705.3481923402342</v>
      </c>
      <c r="Q78" s="1">
        <v>10424.30202743571</v>
      </c>
      <c r="R78" s="1">
        <v>1777.254683539232</v>
      </c>
      <c r="S78" s="1">
        <v>1926.4561036803141</v>
      </c>
      <c r="T78" s="1">
        <v>20.58933408972208</v>
      </c>
      <c r="U78" s="1">
        <v>19.559047518118732</v>
      </c>
      <c r="V78" s="1">
        <v>2.4729024256945888</v>
      </c>
      <c r="W78" s="1">
        <v>2.7853523529426658</v>
      </c>
      <c r="X78" s="1">
        <v>97.828741413631136</v>
      </c>
      <c r="Y78" s="1">
        <v>49.334687141775461</v>
      </c>
      <c r="Z78" s="1">
        <v>-0.83104723682867954</v>
      </c>
      <c r="AA78" s="1">
        <v>42.760780759216047</v>
      </c>
      <c r="AB78" s="1">
        <v>6.3739633691756419</v>
      </c>
    </row>
    <row r="79" spans="1:28" x14ac:dyDescent="0.25">
      <c r="A79" s="1" t="str">
        <v>12/24/07</v>
      </c>
      <c r="B79" s="1">
        <v>28128.799999999999</v>
      </c>
      <c r="C79" s="1">
        <v>28191.26</v>
      </c>
      <c r="D79" s="1">
        <v>27954.28</v>
      </c>
      <c r="E79" s="1">
        <v>28191.26</v>
      </c>
      <c r="F79">
        <v>28191.26</v>
      </c>
      <c r="G79" s="1">
        <v>1.954381335331723</v>
      </c>
      <c r="H79" s="1">
        <v>27306.988000000001</v>
      </c>
      <c r="I79" s="1">
        <v>27794.256000000001</v>
      </c>
      <c r="J79" s="1">
        <v>28087.67</v>
      </c>
      <c r="K79" s="1">
        <v>28084.053</v>
      </c>
      <c r="L79" s="1">
        <v>27834.74</v>
      </c>
      <c r="M79" s="1">
        <v>51.403804999999998</v>
      </c>
      <c r="N79" s="1">
        <f>-100*(_xll.FDS($A$1,"P_PRICE_HIGH("&amp;A79&amp;","&amp;A79&amp;"-14D,,,,""PRICE"",""INTRA"")") - B79)/(_xll.FDS($A$1,"P_PRICE_HIGH("&amp;A79&amp;","&amp;A79&amp;"-14D,,,,""PRICE"",""INTRA"")") - _xll.FDS($A$1,"P_PRICE_LOW("&amp;A79&amp;","&amp;A79&amp;"-14D,,,,""PRICE"",""INTRA"")"))</f>
        <v>-47.406157194292035</v>
      </c>
      <c r="O79" s="1">
        <v>169</v>
      </c>
      <c r="P79" s="1">
        <v>9720.5578092737796</v>
      </c>
      <c r="Q79" s="1">
        <v>10432.686914193941</v>
      </c>
      <c r="R79" s="1">
        <v>1762.6929893132819</v>
      </c>
      <c r="S79" s="1">
        <v>1920.7288118391989</v>
      </c>
      <c r="T79" s="1">
        <v>21.0537897747543</v>
      </c>
      <c r="U79" s="1">
        <v>19.95971329907605</v>
      </c>
      <c r="V79" s="1">
        <v>2.4286058450250692</v>
      </c>
      <c r="W79" s="1">
        <v>2.743155915957336</v>
      </c>
      <c r="X79" s="1">
        <v>99.640390367984182</v>
      </c>
      <c r="Y79" s="1">
        <v>49.492750193521992</v>
      </c>
      <c r="Z79" s="1">
        <v>-0.17966476575997359</v>
      </c>
      <c r="AA79" s="1">
        <v>42.900450414605622</v>
      </c>
      <c r="AB79" s="1">
        <v>6.2176131402137118</v>
      </c>
    </row>
    <row r="80" spans="1:28" x14ac:dyDescent="0.25">
      <c r="A80" s="1" t="str">
        <v>12/27/07</v>
      </c>
      <c r="B80" s="1">
        <v>27842.93</v>
      </c>
      <c r="C80" s="1">
        <v>28343.39</v>
      </c>
      <c r="D80" s="1">
        <v>27842.93</v>
      </c>
      <c r="E80" s="1">
        <v>28343.39</v>
      </c>
      <c r="F80">
        <v>28343.39</v>
      </c>
      <c r="G80" s="1">
        <v>1.935913336921079</v>
      </c>
      <c r="H80" s="1">
        <v>27529</v>
      </c>
      <c r="I80" s="1">
        <v>27710.959999999999</v>
      </c>
      <c r="J80" s="1">
        <v>28018.559000000001</v>
      </c>
      <c r="K80" s="1">
        <v>28115.69</v>
      </c>
      <c r="L80" s="1">
        <v>27849.463</v>
      </c>
      <c r="M80" s="1">
        <v>49.180869999999999</v>
      </c>
      <c r="N80" s="1">
        <f>-100*(_xll.FDS($A$1,"P_PRICE_HIGH("&amp;A80&amp;","&amp;A80&amp;"-14D,,,,""PRICE"",""INTRA"")") - B80)/(_xll.FDS($A$1,"P_PRICE_HIGH("&amp;A80&amp;","&amp;A80&amp;"-14D,,,,""PRICE"",""INTRA"")") - _xll.FDS($A$1,"P_PRICE_LOW("&amp;A80&amp;","&amp;A80&amp;"-14D,,,,""PRICE"",""INTRA"")"))</f>
        <v>-54.794945424751276</v>
      </c>
      <c r="O80" s="1">
        <v>153</v>
      </c>
      <c r="P80" s="1">
        <v>9749.2616874656615</v>
      </c>
      <c r="Q80" s="1">
        <v>10460.657226038869</v>
      </c>
      <c r="R80" s="1">
        <v>1753.951707050991</v>
      </c>
      <c r="S80" s="1">
        <v>1919.9772003879989</v>
      </c>
      <c r="T80" s="1">
        <v>20.889777066093689</v>
      </c>
      <c r="U80" s="1">
        <v>19.760786084104389</v>
      </c>
      <c r="V80" s="1">
        <v>2.4541777614597962</v>
      </c>
      <c r="W80" s="1">
        <v>2.78172080395204</v>
      </c>
      <c r="X80" s="1">
        <v>23.111807543965931</v>
      </c>
      <c r="Y80" s="1">
        <v>49.5210110415495</v>
      </c>
      <c r="Z80" s="1">
        <v>0.73780742773158181</v>
      </c>
      <c r="AA80" s="1">
        <v>43.236823572947337</v>
      </c>
      <c r="AB80" s="1">
        <v>6.2845318207300673</v>
      </c>
    </row>
    <row r="81" spans="1:28" x14ac:dyDescent="0.25">
      <c r="A81" s="1" t="str">
        <v>12/28/07</v>
      </c>
      <c r="B81" s="1">
        <v>27370.6</v>
      </c>
      <c r="C81" s="1">
        <v>27678.400000000001</v>
      </c>
      <c r="D81" s="1">
        <v>27296.86</v>
      </c>
      <c r="E81" s="1">
        <v>27678.400000000001</v>
      </c>
      <c r="F81">
        <v>27678.400000000001</v>
      </c>
      <c r="G81" s="1">
        <v>1.974187031542775</v>
      </c>
      <c r="H81" s="1">
        <v>27597.268</v>
      </c>
      <c r="I81" s="1">
        <v>27616.754000000001</v>
      </c>
      <c r="J81" s="1">
        <v>27886.901999999998</v>
      </c>
      <c r="K81" s="1">
        <v>28115.655999999999</v>
      </c>
      <c r="L81" s="1">
        <v>27834.055</v>
      </c>
      <c r="M81" s="1">
        <v>45.666924000000002</v>
      </c>
      <c r="N81" s="1">
        <f>-100*(_xll.FDS($A$1,"P_PRICE_HIGH("&amp;A81&amp;","&amp;A81&amp;"-14D,,,,""PRICE"",""INTRA"")") - B81)/(_xll.FDS($A$1,"P_PRICE_HIGH("&amp;A81&amp;","&amp;A81&amp;"-14D,,,,""PRICE"",""INTRA"")") - _xll.FDS($A$1,"P_PRICE_LOW("&amp;A81&amp;","&amp;A81&amp;"-14D,,,,""PRICE"",""INTRA"")"))</f>
        <v>-67.003104185351688</v>
      </c>
      <c r="O81" s="1">
        <v>119</v>
      </c>
      <c r="P81" s="1">
        <v>9761.3641855792412</v>
      </c>
      <c r="Q81" s="1">
        <v>10470.86812067209</v>
      </c>
      <c r="R81" s="1">
        <v>1761.1502992513581</v>
      </c>
      <c r="S81" s="1">
        <v>1931.15226252605</v>
      </c>
      <c r="T81" s="1">
        <v>20.508834316863929</v>
      </c>
      <c r="U81" s="1">
        <v>19.378621165090571</v>
      </c>
      <c r="V81" s="1">
        <v>2.4976865720864159</v>
      </c>
      <c r="W81" s="1">
        <v>2.833992768132529</v>
      </c>
      <c r="X81" s="1">
        <v>1.89945422083948</v>
      </c>
      <c r="Y81" s="1">
        <v>49.674137690651719</v>
      </c>
      <c r="Z81" s="1">
        <v>0.24855566054083891</v>
      </c>
      <c r="AA81" s="1">
        <v>43.435132615590589</v>
      </c>
      <c r="AB81" s="1">
        <v>6.1228985028639524</v>
      </c>
    </row>
    <row r="82" spans="1:28" x14ac:dyDescent="0.25">
      <c r="A82" s="1" t="str">
        <v>12/31/07</v>
      </c>
      <c r="B82" s="1">
        <v>27812.65</v>
      </c>
      <c r="C82" s="1">
        <v>27820.14</v>
      </c>
      <c r="D82" s="1">
        <v>27437.94</v>
      </c>
      <c r="E82" s="1">
        <v>27820.14</v>
      </c>
      <c r="F82">
        <v>27820.14</v>
      </c>
      <c r="G82" s="1">
        <v>1.78436781099397</v>
      </c>
      <c r="H82" s="1">
        <v>27756.38</v>
      </c>
      <c r="I82" s="1">
        <v>27498.903999999999</v>
      </c>
      <c r="J82" s="1">
        <v>27770.484</v>
      </c>
      <c r="K82" s="1">
        <v>28082.162</v>
      </c>
      <c r="L82" s="1">
        <v>27879.993999999999</v>
      </c>
      <c r="M82" s="1">
        <v>49.316764999999997</v>
      </c>
      <c r="N82" s="1">
        <f>-100*(_xll.FDS($A$1,"P_PRICE_HIGH("&amp;A82&amp;","&amp;A82&amp;"-14D,,,,""PRICE"",""INTRA"")") - B82)/(_xll.FDS($A$1,"P_PRICE_HIGH("&amp;A82&amp;","&amp;A82&amp;"-14D,,,,""PRICE"",""INTRA"")") - _xll.FDS($A$1,"P_PRICE_LOW("&amp;A82&amp;","&amp;A82&amp;"-14D,,,,""PRICE"",""INTRA"")"))</f>
        <v>-55.577582664119859</v>
      </c>
      <c r="O82" s="1">
        <v>154</v>
      </c>
      <c r="P82" s="1">
        <v>9740.2686709424197</v>
      </c>
      <c r="Q82" s="1">
        <v>10452.810035721381</v>
      </c>
      <c r="R82" s="1">
        <v>1752.814689461746</v>
      </c>
      <c r="S82" s="1">
        <v>1916.5389513685859</v>
      </c>
      <c r="T82" s="1">
        <v>20.91670510174762</v>
      </c>
      <c r="U82" s="1">
        <v>19.730167885478782</v>
      </c>
      <c r="V82" s="1">
        <v>2.4461836331968492</v>
      </c>
      <c r="W82" s="1">
        <v>2.7836418632839779</v>
      </c>
      <c r="X82" s="1">
        <v>98.565159679708685</v>
      </c>
      <c r="Y82" s="1">
        <v>49.896315528681143</v>
      </c>
      <c r="Z82" s="1">
        <v>7.5778567390598683E-2</v>
      </c>
      <c r="AA82" s="1">
        <v>42.937378169922837</v>
      </c>
      <c r="AB82" s="1">
        <v>5.6944637666275764</v>
      </c>
    </row>
    <row r="83" spans="1:28" x14ac:dyDescent="0.25">
      <c r="A83" s="1" t="str">
        <v>1/02/08</v>
      </c>
      <c r="B83" s="1">
        <v>27560.52</v>
      </c>
      <c r="C83" s="1">
        <v>27853.599999999999</v>
      </c>
      <c r="D83" s="1">
        <v>27299.45</v>
      </c>
      <c r="E83" s="1">
        <v>27853.599999999999</v>
      </c>
      <c r="F83">
        <v>27853.599999999999</v>
      </c>
      <c r="G83" s="1">
        <v>1.785129396238637</v>
      </c>
      <c r="H83" s="1">
        <v>27743.1</v>
      </c>
      <c r="I83" s="1">
        <v>27418.86</v>
      </c>
      <c r="J83" s="1">
        <v>27685.021000000001</v>
      </c>
      <c r="K83" s="1">
        <v>28028.008000000002</v>
      </c>
      <c r="L83" s="1">
        <v>27939.826000000001</v>
      </c>
      <c r="M83" s="1">
        <v>47.362507000000001</v>
      </c>
      <c r="N83" s="1">
        <f>-100*(_xll.FDS($A$1,"P_PRICE_HIGH("&amp;A83&amp;","&amp;A83&amp;"-14D,,,,""PRICE"",""INTRA"")") - B83)/(_xll.FDS($A$1,"P_PRICE_HIGH("&amp;A83&amp;","&amp;A83&amp;"-14D,,,,""PRICE"",""INTRA"")") - _xll.FDS($A$1,"P_PRICE_LOW("&amp;A83&amp;","&amp;A83&amp;"-14D,,,,""PRICE"",""INTRA"")"))</f>
        <v>-53.312853163549505</v>
      </c>
      <c r="O83" s="1">
        <v>131</v>
      </c>
      <c r="P83" s="1">
        <v>9750.3185948995524</v>
      </c>
      <c r="Q83" s="1">
        <v>10471.68741031683</v>
      </c>
      <c r="R83" s="1">
        <v>1800.2723974428361</v>
      </c>
      <c r="S83" s="1">
        <v>1931.0082867201179</v>
      </c>
      <c r="T83" s="1">
        <v>20.732973836161481</v>
      </c>
      <c r="U83" s="1">
        <v>19.26400641186056</v>
      </c>
      <c r="V83" s="1">
        <v>2.46815600198972</v>
      </c>
      <c r="W83" s="1">
        <v>2.806890510991054</v>
      </c>
      <c r="X83" s="1">
        <v>5.7647173052737957</v>
      </c>
      <c r="Y83" s="1">
        <v>49.841935398079279</v>
      </c>
      <c r="Z83" s="1">
        <v>0.19757173857819749</v>
      </c>
      <c r="AA83" s="1">
        <v>43.097838407091501</v>
      </c>
      <c r="AB83" s="1">
        <v>5.4845002008568278</v>
      </c>
    </row>
    <row r="84" spans="1:28" x14ac:dyDescent="0.25">
      <c r="A84" s="1" t="str">
        <v>1/03/08</v>
      </c>
      <c r="B84" s="1">
        <v>26887.279999999999</v>
      </c>
      <c r="C84" s="1">
        <v>27223.71</v>
      </c>
      <c r="D84" s="1">
        <v>26864.13</v>
      </c>
      <c r="E84" s="1">
        <v>27223.71</v>
      </c>
      <c r="F84">
        <v>27223.71</v>
      </c>
      <c r="G84" s="1">
        <v>1.854846752030568</v>
      </c>
      <c r="H84" s="1">
        <v>27494.796999999999</v>
      </c>
      <c r="I84" s="1">
        <v>27347.428</v>
      </c>
      <c r="J84" s="1">
        <v>27577.434000000001</v>
      </c>
      <c r="K84" s="1">
        <v>27939.451000000001</v>
      </c>
      <c r="L84" s="1">
        <v>27953.14</v>
      </c>
      <c r="M84" s="1">
        <v>42.517592999999998</v>
      </c>
      <c r="N84" s="1">
        <f>-100*(_xll.FDS($A$1,"P_PRICE_HIGH("&amp;A84&amp;","&amp;A84&amp;"-14D,,,,""PRICE"",""INTRA"")") - B84)/(_xll.FDS($A$1,"P_PRICE_HIGH("&amp;A84&amp;","&amp;A84&amp;"-14D,,,,""PRICE"",""INTRA"")") - _xll.FDS($A$1,"P_PRICE_LOW("&amp;A84&amp;","&amp;A84&amp;"-14D,,,,""PRICE"",""INTRA"")"))</f>
        <v>-74.74508555511342</v>
      </c>
      <c r="O84" s="1">
        <v>92</v>
      </c>
      <c r="P84" s="1">
        <v>9784.1590267332194</v>
      </c>
      <c r="Q84" s="1">
        <v>10505.026777985009</v>
      </c>
      <c r="R84" s="1">
        <v>1797.1005825751231</v>
      </c>
      <c r="S84" s="1">
        <v>1928.611087973391</v>
      </c>
      <c r="T84" s="1">
        <v>20.463022778954571</v>
      </c>
      <c r="U84" s="1">
        <v>19.006656560700069</v>
      </c>
      <c r="V84" s="1">
        <v>2.5414876232112888</v>
      </c>
      <c r="W84" s="1">
        <v>2.8880317883915101</v>
      </c>
      <c r="X84" s="1">
        <v>2.4580134632098791</v>
      </c>
      <c r="Y84" s="1">
        <v>49.793448686675191</v>
      </c>
      <c r="Z84" s="1">
        <v>-0.12358533707759981</v>
      </c>
      <c r="AA84" s="1">
        <v>44.341836510375778</v>
      </c>
      <c r="AB84" s="1">
        <v>5.6482155840975263</v>
      </c>
    </row>
    <row r="85" spans="1:28" x14ac:dyDescent="0.25">
      <c r="A85" s="1" t="str">
        <v>1/04/08</v>
      </c>
      <c r="B85" s="1">
        <v>27519.69</v>
      </c>
      <c r="C85" s="1">
        <v>27596.86</v>
      </c>
      <c r="D85" s="1">
        <v>26994.85</v>
      </c>
      <c r="E85" s="1">
        <v>27596.86</v>
      </c>
      <c r="F85">
        <v>27596.86</v>
      </c>
      <c r="G85" s="1">
        <v>1.9338283231311639</v>
      </c>
      <c r="H85" s="1">
        <v>27430.148000000001</v>
      </c>
      <c r="I85" s="1">
        <v>27343.766</v>
      </c>
      <c r="J85" s="1">
        <v>27463.623</v>
      </c>
      <c r="K85" s="1">
        <v>27871.455000000002</v>
      </c>
      <c r="L85" s="1">
        <v>27949.026999999998</v>
      </c>
      <c r="M85" s="1">
        <v>47.908160000000002</v>
      </c>
      <c r="N85" s="1">
        <f>-100*(_xll.FDS($A$1,"P_PRICE_HIGH("&amp;A85&amp;","&amp;A85&amp;"-14D,,,,""PRICE"",""INTRA"")") - B85)/(_xll.FDS($A$1,"P_PRICE_HIGH("&amp;A85&amp;","&amp;A85&amp;"-14D,,,,""PRICE"",""INTRA"")") - _xll.FDS($A$1,"P_PRICE_LOW("&amp;A85&amp;","&amp;A85&amp;"-14D,,,,""PRICE"",""INTRA"")"))</f>
        <v>-46.866940953743878</v>
      </c>
      <c r="O85" s="1">
        <v>135</v>
      </c>
      <c r="P85" s="1">
        <v>9743.1269691080761</v>
      </c>
      <c r="Q85" s="1">
        <v>10462.863638969629</v>
      </c>
      <c r="R85" s="1">
        <v>1747.547556448701</v>
      </c>
      <c r="S85" s="1">
        <v>1913.466106753119</v>
      </c>
      <c r="T85" s="1">
        <v>20.913256103206528</v>
      </c>
      <c r="U85" s="1">
        <v>19.691595299740928</v>
      </c>
      <c r="V85" s="1">
        <v>2.4723392685630761</v>
      </c>
      <c r="W85" s="1">
        <v>2.809060343910351</v>
      </c>
      <c r="X85" s="1">
        <v>100</v>
      </c>
      <c r="Y85" s="1">
        <v>49.763495070587553</v>
      </c>
      <c r="Z85" s="1">
        <v>-0.216989015891738</v>
      </c>
      <c r="AA85" s="1">
        <v>42.863972146999188</v>
      </c>
      <c r="AB85" s="1">
        <v>5.8132682065375816</v>
      </c>
    </row>
    <row r="86" spans="1:28" x14ac:dyDescent="0.25">
      <c r="A86" s="1" t="str">
        <v>1/07/08</v>
      </c>
      <c r="B86" s="1">
        <v>27179.49</v>
      </c>
      <c r="C86" s="1">
        <v>27186.07</v>
      </c>
      <c r="D86" s="1">
        <v>26698.54</v>
      </c>
      <c r="E86" s="1">
        <v>27186.07</v>
      </c>
      <c r="F86">
        <v>27186.07</v>
      </c>
      <c r="G86" s="1">
        <v>1.895485515431049</v>
      </c>
      <c r="H86" s="1">
        <v>27391.925999999999</v>
      </c>
      <c r="I86" s="1">
        <v>27392.342000000001</v>
      </c>
      <c r="J86" s="1">
        <v>27374.186000000002</v>
      </c>
      <c r="K86" s="1">
        <v>27763.157999999999</v>
      </c>
      <c r="L86" s="1">
        <v>27947.846000000001</v>
      </c>
      <c r="M86" s="1">
        <v>45.439540000000001</v>
      </c>
      <c r="N86" s="1">
        <f>-100*(_xll.FDS($A$1,"P_PRICE_HIGH("&amp;A86&amp;","&amp;A86&amp;"-14D,,,,""PRICE"",""INTRA"")") - B86)/(_xll.FDS($A$1,"P_PRICE_HIGH("&amp;A86&amp;","&amp;A86&amp;"-14D,,,,""PRICE"",""INTRA"")") - _xll.FDS($A$1,"P_PRICE_LOW("&amp;A86&amp;","&amp;A86&amp;"-14D,,,,""PRICE"",""INTRA"")"))</f>
        <v>-56.755410901876616</v>
      </c>
      <c r="O86" s="1">
        <v>117</v>
      </c>
      <c r="P86" s="1">
        <v>9797.8789744088044</v>
      </c>
      <c r="Q86" s="1">
        <v>10527.316526333991</v>
      </c>
      <c r="R86" s="1">
        <v>1735.3542265547701</v>
      </c>
      <c r="S86" s="1">
        <v>1898.2017179013369</v>
      </c>
      <c r="T86" s="1">
        <v>20.735027717702302</v>
      </c>
      <c r="U86" s="1">
        <v>19.50861255626382</v>
      </c>
      <c r="V86" s="1">
        <v>2.523581334633048</v>
      </c>
      <c r="W86" s="1">
        <v>2.8634489457961712</v>
      </c>
      <c r="X86" s="1">
        <v>6.1589431423946097</v>
      </c>
      <c r="Y86" s="1">
        <v>49.710879716784973</v>
      </c>
      <c r="Z86" s="1">
        <v>-0.15484418926700491</v>
      </c>
      <c r="AA86" s="1">
        <v>43.937295557123747</v>
      </c>
      <c r="AB86" s="1">
        <v>6.0712991407268797</v>
      </c>
    </row>
    <row r="87" spans="1:28" x14ac:dyDescent="0.25">
      <c r="A87" s="1" t="str">
        <v>1/08/08</v>
      </c>
      <c r="B87" s="1">
        <v>27112.9</v>
      </c>
      <c r="C87" s="1">
        <v>27637.599999999999</v>
      </c>
      <c r="D87" s="1">
        <v>27088.7</v>
      </c>
      <c r="E87" s="1">
        <v>27637.599999999999</v>
      </c>
      <c r="F87">
        <v>27637.599999999999</v>
      </c>
      <c r="G87" s="1">
        <v>1.8779662322438839</v>
      </c>
      <c r="H87" s="1">
        <v>27251.976999999999</v>
      </c>
      <c r="I87" s="1">
        <v>27424.011999999999</v>
      </c>
      <c r="J87" s="1">
        <v>27332.081999999999</v>
      </c>
      <c r="K87" s="1">
        <v>27640.857</v>
      </c>
      <c r="L87" s="1">
        <v>27937.91</v>
      </c>
      <c r="M87" s="1">
        <v>44.95129</v>
      </c>
      <c r="N87" s="1">
        <f>-100*(_xll.FDS($A$1,"P_PRICE_HIGH("&amp;A87&amp;","&amp;A87&amp;"-14D,,,,""PRICE"",""INTRA"")") - B87)/(_xll.FDS($A$1,"P_PRICE_HIGH("&amp;A87&amp;","&amp;A87&amp;"-14D,,,,""PRICE"",""INTRA"")") - _xll.FDS($A$1,"P_PRICE_LOW("&amp;A87&amp;","&amp;A87&amp;"-14D,,,,""PRICE"",""INTRA"")"))</f>
        <v>-54.702302361042477</v>
      </c>
      <c r="O87" s="1">
        <v>112</v>
      </c>
      <c r="P87" s="1">
        <v>9797.4647502754397</v>
      </c>
      <c r="Q87" s="1">
        <v>10538.911257793279</v>
      </c>
      <c r="R87" s="1">
        <v>1737.089572968154</v>
      </c>
      <c r="S87" s="1">
        <v>1914.907784806695</v>
      </c>
      <c r="T87" s="1">
        <v>20.576555068088389</v>
      </c>
      <c r="U87" s="1">
        <v>19.354514872143561</v>
      </c>
      <c r="V87" s="1">
        <v>2.526850819847887</v>
      </c>
      <c r="W87" s="1">
        <v>2.8683769118960618</v>
      </c>
      <c r="X87" s="1">
        <v>67.469273472621225</v>
      </c>
      <c r="Y87" s="1">
        <v>49.724591234724613</v>
      </c>
      <c r="Z87" s="1">
        <v>-0.30960655470576343</v>
      </c>
      <c r="AA87" s="1">
        <v>43.833078090891213</v>
      </c>
      <c r="AB87" s="1">
        <v>6.0421815292722538</v>
      </c>
    </row>
    <row r="88" spans="1:28" x14ac:dyDescent="0.25">
      <c r="A88" s="1" t="str">
        <v>1/09/08</v>
      </c>
      <c r="B88" s="1">
        <v>27615.85</v>
      </c>
      <c r="C88" s="1">
        <v>27625.83</v>
      </c>
      <c r="D88" s="1">
        <v>26757.03</v>
      </c>
      <c r="E88" s="1">
        <v>27625.83</v>
      </c>
      <c r="F88">
        <v>27625.83</v>
      </c>
      <c r="G88" s="1">
        <v>1.87998224981394</v>
      </c>
      <c r="H88" s="1">
        <v>27263.043000000001</v>
      </c>
      <c r="I88" s="1">
        <v>27472.893</v>
      </c>
      <c r="J88" s="1">
        <v>27335.562999999998</v>
      </c>
      <c r="K88" s="1">
        <v>27579.525000000001</v>
      </c>
      <c r="L88" s="1">
        <v>27904.576000000001</v>
      </c>
      <c r="M88" s="1">
        <v>49.37585</v>
      </c>
      <c r="N88" s="1">
        <f>-100*(_xll.FDS($A$1,"P_PRICE_HIGH("&amp;A88&amp;","&amp;A88&amp;"-14D,,,,""PRICE"",""INTRA"")") - B88)/(_xll.FDS($A$1,"P_PRICE_HIGH("&amp;A88&amp;","&amp;A88&amp;"-14D,,,,""PRICE"",""INTRA"")") - _xll.FDS($A$1,"P_PRICE_LOW("&amp;A88&amp;","&amp;A88&amp;"-14D,,,,""PRICE"",""INTRA"")"))</f>
        <v>-32.343304748314054</v>
      </c>
      <c r="O88" s="1">
        <v>141</v>
      </c>
      <c r="P88" s="1">
        <v>9786.4871776562359</v>
      </c>
      <c r="Q88" s="1">
        <v>10523.432053330331</v>
      </c>
      <c r="R88" s="1">
        <v>1735.843539551634</v>
      </c>
      <c r="S88" s="1">
        <v>1913.701652569255</v>
      </c>
      <c r="T88" s="1">
        <v>20.855577710164361</v>
      </c>
      <c r="U88" s="1">
        <v>19.60932204243743</v>
      </c>
      <c r="V88" s="1">
        <v>2.4774772940336658</v>
      </c>
      <c r="W88" s="1">
        <v>2.8110028225749661</v>
      </c>
      <c r="X88" s="1">
        <v>96.222043543048059</v>
      </c>
      <c r="Y88" s="1">
        <v>49.664292727217479</v>
      </c>
      <c r="Z88" s="1">
        <v>-0.14163627047314681</v>
      </c>
      <c r="AA88" s="1">
        <v>43.193393370198159</v>
      </c>
      <c r="AB88" s="1">
        <v>5.9584383652773267</v>
      </c>
    </row>
    <row r="89" spans="1:28" x14ac:dyDescent="0.25">
      <c r="A89" s="1" t="str">
        <v>1/10/08</v>
      </c>
      <c r="B89" s="1">
        <v>27230.86</v>
      </c>
      <c r="C89" s="1">
        <v>27596.5</v>
      </c>
      <c r="D89" s="1">
        <v>27115.82</v>
      </c>
      <c r="E89" s="1">
        <v>27596.5</v>
      </c>
      <c r="F89">
        <v>27596.5</v>
      </c>
      <c r="G89" s="1">
        <v>1.8863876981169281</v>
      </c>
      <c r="H89" s="1">
        <v>27331.758000000002</v>
      </c>
      <c r="I89" s="1">
        <v>27490.706999999999</v>
      </c>
      <c r="J89" s="1">
        <v>27377.848000000002</v>
      </c>
      <c r="K89" s="1">
        <v>27516.013999999999</v>
      </c>
      <c r="L89" s="1">
        <v>27850.240000000002</v>
      </c>
      <c r="M89" s="1">
        <v>46.307639999999999</v>
      </c>
      <c r="N89" s="1">
        <f>-100*(_xll.FDS($A$1,"P_PRICE_HIGH("&amp;A89&amp;","&amp;A89&amp;"-14D,,,,""PRICE"",""INTRA"")") - B89)/(_xll.FDS($A$1,"P_PRICE_HIGH("&amp;A89&amp;","&amp;A89&amp;"-14D,,,,""PRICE"",""INTRA"")") - _xll.FDS($A$1,"P_PRICE_LOW("&amp;A89&amp;","&amp;A89&amp;"-14D,,,,""PRICE"",""INTRA"")"))</f>
        <v>-49.458307215605672</v>
      </c>
      <c r="O89" s="1">
        <v>123</v>
      </c>
      <c r="P89" s="1">
        <v>9775.1546831385567</v>
      </c>
      <c r="Q89" s="1">
        <v>10511.28189622924</v>
      </c>
      <c r="R89" s="1">
        <v>1713.604959388736</v>
      </c>
      <c r="S89" s="1">
        <v>1925.8785632214301</v>
      </c>
      <c r="T89" s="1">
        <v>20.636758275907692</v>
      </c>
      <c r="U89" s="1">
        <v>19.368725368341089</v>
      </c>
      <c r="V89" s="1">
        <v>2.508979532032233</v>
      </c>
      <c r="W89" s="1">
        <v>2.8492067844652391</v>
      </c>
      <c r="X89" s="1">
        <v>14.46416534455004</v>
      </c>
      <c r="Y89" s="1">
        <v>49.657117415153067</v>
      </c>
      <c r="Z89" s="1">
        <v>6.6213221274519368E-2</v>
      </c>
      <c r="AA89" s="1">
        <v>43.400753063496197</v>
      </c>
      <c r="AB89" s="1">
        <v>6.0501713156207204</v>
      </c>
    </row>
    <row r="90" spans="1:28" x14ac:dyDescent="0.25">
      <c r="A90" s="1" t="str">
        <v>1/11/08</v>
      </c>
      <c r="B90" s="1">
        <v>26867.01</v>
      </c>
      <c r="C90" s="1">
        <v>27593.7</v>
      </c>
      <c r="D90" s="1">
        <v>26725.95</v>
      </c>
      <c r="E90" s="1">
        <v>27593.7</v>
      </c>
      <c r="F90">
        <v>27593.7</v>
      </c>
      <c r="G90" s="1">
        <v>1.7858076761522801</v>
      </c>
      <c r="H90" s="1">
        <v>27201.223000000002</v>
      </c>
      <c r="I90" s="1">
        <v>27427.38</v>
      </c>
      <c r="J90" s="1">
        <v>27386.79</v>
      </c>
      <c r="K90" s="1">
        <v>27398.023000000001</v>
      </c>
      <c r="L90" s="1">
        <v>27781.34</v>
      </c>
      <c r="M90" s="1">
        <v>43.553111999999999</v>
      </c>
      <c r="N90" s="1">
        <f>-100*(_xll.FDS($A$1,"P_PRICE_HIGH("&amp;A90&amp;","&amp;A90&amp;"-14D,,,,""PRICE"",""INTRA"")") - B90)/(_xll.FDS($A$1,"P_PRICE_HIGH("&amp;A90&amp;","&amp;A90&amp;"-14D,,,,""PRICE"",""INTRA"")") - _xll.FDS($A$1,"P_PRICE_LOW("&amp;A90&amp;","&amp;A90&amp;"-14D,,,,""PRICE"",""INTRA"")"))</f>
        <v>-88.271730421992928</v>
      </c>
      <c r="O90" s="1">
        <v>95</v>
      </c>
      <c r="P90" s="1">
        <v>9823.6433313328653</v>
      </c>
      <c r="Q90" s="1">
        <v>10559.65522404074</v>
      </c>
      <c r="R90" s="1">
        <v>1721.027938287576</v>
      </c>
      <c r="S90" s="1">
        <v>1934.2106801946959</v>
      </c>
      <c r="T90" s="1">
        <v>20.442122679779171</v>
      </c>
      <c r="U90" s="1">
        <v>19.174379859801249</v>
      </c>
      <c r="V90" s="1">
        <v>2.566074237265823</v>
      </c>
      <c r="W90" s="1">
        <v>2.8968690840959219</v>
      </c>
      <c r="X90" s="1">
        <v>6.9521048766159099</v>
      </c>
      <c r="Y90" s="1">
        <v>49.795146606451283</v>
      </c>
      <c r="Z90" s="1">
        <v>0.1866004976386284</v>
      </c>
      <c r="AA90" s="1">
        <v>44.57447942386608</v>
      </c>
      <c r="AB90" s="1">
        <v>5.7431249898868293</v>
      </c>
    </row>
    <row r="91" spans="1:28" x14ac:dyDescent="0.25">
      <c r="A91" s="1" t="str">
        <v>1/14/08</v>
      </c>
      <c r="B91" s="1">
        <v>26468.13</v>
      </c>
      <c r="C91" s="1">
        <v>27142.880000000001</v>
      </c>
      <c r="D91" s="1">
        <v>26464.639999999999</v>
      </c>
      <c r="E91" s="1">
        <v>27142.880000000001</v>
      </c>
      <c r="F91">
        <v>27142.880000000001</v>
      </c>
      <c r="G91" s="1">
        <v>1.741274090837307</v>
      </c>
      <c r="H91" s="1">
        <v>27058.95</v>
      </c>
      <c r="I91" s="1">
        <v>27288.991999999998</v>
      </c>
      <c r="J91" s="1">
        <v>27349.38</v>
      </c>
      <c r="K91" s="1">
        <v>27295.377</v>
      </c>
      <c r="L91" s="1">
        <v>27688.59</v>
      </c>
      <c r="M91" s="1">
        <v>40.695239999999998</v>
      </c>
      <c r="N91" s="1">
        <f>-100*(_xll.FDS($A$1,"P_PRICE_HIGH("&amp;A91&amp;","&amp;A91&amp;"-14D,,,,""PRICE"",""INTRA"")") - B91)/(_xll.FDS($A$1,"P_PRICE_HIGH("&amp;A91&amp;","&amp;A91&amp;"-14D,,,,""PRICE"",""INTRA"")") - _xll.FDS($A$1,"P_PRICE_LOW("&amp;A91&amp;","&amp;A91&amp;"-14D,,,,""PRICE"",""INTRA"")"))</f>
        <v>-99.814238190286005</v>
      </c>
      <c r="O91" s="1">
        <v>82</v>
      </c>
      <c r="P91" s="1">
        <v>9833.1580149401652</v>
      </c>
      <c r="Q91" s="1">
        <v>10571.083715299141</v>
      </c>
      <c r="R91" s="1">
        <v>1730.872908495546</v>
      </c>
      <c r="S91" s="1">
        <v>1945.474699178618</v>
      </c>
      <c r="T91" s="1">
        <v>20.173826905380601</v>
      </c>
      <c r="U91" s="1">
        <v>18.91001956269049</v>
      </c>
      <c r="V91" s="1">
        <v>2.59525292338347</v>
      </c>
      <c r="W91" s="1">
        <v>2.9426510828383621</v>
      </c>
      <c r="X91" s="1">
        <v>8.4826297002782471</v>
      </c>
      <c r="Y91" s="1">
        <v>49.721289866110197</v>
      </c>
      <c r="Z91" s="1">
        <v>0.71980872355217917</v>
      </c>
      <c r="AA91" s="1">
        <v>45.004820974295441</v>
      </c>
      <c r="AB91" s="1">
        <v>5.8264578090286872</v>
      </c>
    </row>
    <row r="92" spans="1:28" x14ac:dyDescent="0.25">
      <c r="A92" s="1" t="str">
        <v>1/15/08</v>
      </c>
      <c r="B92" s="1">
        <v>25837.78</v>
      </c>
      <c r="C92" s="1">
        <v>26800.52</v>
      </c>
      <c r="D92" s="1">
        <v>25823.5</v>
      </c>
      <c r="E92" s="1">
        <v>26800.52</v>
      </c>
      <c r="F92">
        <v>26800.52</v>
      </c>
      <c r="G92" s="1">
        <v>1.71759702331547</v>
      </c>
      <c r="H92" s="1">
        <v>26803.925999999999</v>
      </c>
      <c r="I92" s="1">
        <v>27121.896000000001</v>
      </c>
      <c r="J92" s="1">
        <v>27270.76</v>
      </c>
      <c r="K92" s="1">
        <v>27200.043000000001</v>
      </c>
      <c r="L92" s="1">
        <v>27553.68</v>
      </c>
      <c r="M92" s="1">
        <v>36.607210000000002</v>
      </c>
      <c r="N92" s="1">
        <f>-100*(_xll.FDS($A$1,"P_PRICE_HIGH("&amp;A92&amp;","&amp;A92&amp;"-14D,,,,""PRICE"",""INTRA"")") - B92)/(_xll.FDS($A$1,"P_PRICE_HIGH("&amp;A92&amp;","&amp;A92&amp;"-14D,,,,""PRICE"",""INTRA"")") - _xll.FDS($A$1,"P_PRICE_LOW("&amp;A92&amp;","&amp;A92&amp;"-14D,,,,""PRICE"",""INTRA"")"))</f>
        <v>-99.433308596803869</v>
      </c>
      <c r="O92" s="1">
        <v>55</v>
      </c>
      <c r="P92" s="1">
        <v>9796.4266616507339</v>
      </c>
      <c r="Q92" s="1">
        <v>10536.46550505947</v>
      </c>
      <c r="R92" s="1">
        <v>1733.6390130524831</v>
      </c>
      <c r="S92" s="1">
        <v>1948.513900051445</v>
      </c>
      <c r="T92" s="1">
        <v>19.76991641101349</v>
      </c>
      <c r="U92" s="1">
        <v>18.529191559908671</v>
      </c>
      <c r="V92" s="1">
        <v>2.6394959208665201</v>
      </c>
      <c r="W92" s="1">
        <v>3.005762926910577</v>
      </c>
      <c r="X92" s="1">
        <v>4.4982687524912386</v>
      </c>
      <c r="Y92" s="1">
        <v>49.620379506303919</v>
      </c>
      <c r="Z92" s="1">
        <v>0.53639032885125737</v>
      </c>
      <c r="AA92" s="1">
        <v>44.464941967249622</v>
      </c>
      <c r="AB92" s="1">
        <v>6.0715978964080248</v>
      </c>
    </row>
    <row r="93" spans="1:28" x14ac:dyDescent="0.25">
      <c r="A93" s="1" t="str">
        <v>1/16/08</v>
      </c>
      <c r="B93" s="1">
        <v>24450.85</v>
      </c>
      <c r="C93" s="1">
        <v>25131.11</v>
      </c>
      <c r="D93" s="1">
        <v>24320.03</v>
      </c>
      <c r="E93" s="1">
        <v>25131.11</v>
      </c>
      <c r="F93">
        <v>25131.11</v>
      </c>
      <c r="G93" s="1">
        <v>2.0700894615357641</v>
      </c>
      <c r="H93" s="1">
        <v>26170.925999999999</v>
      </c>
      <c r="I93" s="1">
        <v>26878.583999999999</v>
      </c>
      <c r="J93" s="1">
        <v>27059.023000000001</v>
      </c>
      <c r="K93" s="1">
        <v>27044.401999999998</v>
      </c>
      <c r="L93" s="1">
        <v>27357.217000000001</v>
      </c>
      <c r="M93" s="1">
        <v>29.568964000000001</v>
      </c>
      <c r="N93" s="1">
        <f>-100*(_xll.FDS($A$1,"P_PRICE_HIGH("&amp;A93&amp;","&amp;A93&amp;"-14D,,,,""PRICE"",""INTRA"")") - B93)/(_xll.FDS($A$1,"P_PRICE_HIGH("&amp;A93&amp;","&amp;A93&amp;"-14D,,,,""PRICE"",""INTRA"")") - _xll.FDS($A$1,"P_PRICE_LOW("&amp;A93&amp;","&amp;A93&amp;"-14D,,,,""PRICE"",""INTRA"")"))</f>
        <v>-96.748488825260495</v>
      </c>
      <c r="O93" s="1">
        <v>12</v>
      </c>
      <c r="P93" s="1">
        <v>9836.9349892519531</v>
      </c>
      <c r="Q93" s="1">
        <v>10572.075466923639</v>
      </c>
      <c r="R93" s="1">
        <v>1736.4585300280769</v>
      </c>
      <c r="S93" s="1">
        <v>1951.718023705811</v>
      </c>
      <c r="T93" s="1">
        <v>18.96389511124098</v>
      </c>
      <c r="U93" s="1">
        <v>17.72582641572976</v>
      </c>
      <c r="V93" s="1">
        <v>2.803809215611401</v>
      </c>
      <c r="W93" s="1">
        <v>3.1874420724065802</v>
      </c>
      <c r="X93" s="1">
        <v>0</v>
      </c>
      <c r="Y93" s="1">
        <v>49.550597041433512</v>
      </c>
      <c r="Z93" s="1">
        <v>0.56859987253611322</v>
      </c>
      <c r="AA93" s="1">
        <v>46.068809224361928</v>
      </c>
      <c r="AB93" s="1">
        <v>6.1689129214902581</v>
      </c>
    </row>
    <row r="94" spans="1:28" x14ac:dyDescent="0.25">
      <c r="A94" s="1" t="str">
        <v>1/17/08</v>
      </c>
      <c r="B94" s="1">
        <v>25114.98</v>
      </c>
      <c r="C94" s="1">
        <v>25381.91</v>
      </c>
      <c r="D94" s="1">
        <v>23957.61</v>
      </c>
      <c r="E94" s="1">
        <v>25381.91</v>
      </c>
      <c r="F94">
        <v>25381.91</v>
      </c>
      <c r="G94" s="1">
        <v>2.0696291291419402</v>
      </c>
      <c r="H94" s="1">
        <v>25747.75</v>
      </c>
      <c r="I94" s="1">
        <v>26653.78</v>
      </c>
      <c r="J94" s="1">
        <v>26858.101999999999</v>
      </c>
      <c r="K94" s="1">
        <v>26970.322</v>
      </c>
      <c r="L94" s="1">
        <v>27213.851999999999</v>
      </c>
      <c r="M94" s="1">
        <v>35.922114999999998</v>
      </c>
      <c r="N94" s="1">
        <f>-100*(_xll.FDS($A$1,"P_PRICE_HIGH("&amp;A94&amp;","&amp;A94&amp;"-14D,,,,""PRICE"",""INTRA"")") - B94)/(_xll.FDS($A$1,"P_PRICE_HIGH("&amp;A94&amp;","&amp;A94&amp;"-14D,,,,""PRICE"",""INTRA"")") - _xll.FDS($A$1,"P_PRICE_LOW("&amp;A94&amp;","&amp;A94&amp;"-14D,,,,""PRICE"",""INTRA"")"))</f>
        <v>-73.61085143349645</v>
      </c>
      <c r="O94" s="1">
        <v>38</v>
      </c>
      <c r="P94" s="1">
        <v>9806.3778462670853</v>
      </c>
      <c r="Q94" s="1">
        <v>10543.747837169931</v>
      </c>
      <c r="R94" s="1">
        <v>1745.279566668069</v>
      </c>
      <c r="S94" s="1">
        <v>1962.2589786999181</v>
      </c>
      <c r="T94" s="1">
        <v>19.20186119653599</v>
      </c>
      <c r="U94" s="1">
        <v>17.953433389766499</v>
      </c>
      <c r="V94" s="1">
        <v>2.7355090282836358</v>
      </c>
      <c r="W94" s="1">
        <v>3.0906219191454629</v>
      </c>
      <c r="X94" s="1">
        <v>90.047728123719324</v>
      </c>
      <c r="Y94" s="1">
        <v>49.52695580982936</v>
      </c>
      <c r="Z94" s="1">
        <v>0.6260958286179471</v>
      </c>
      <c r="AA94" s="1">
        <v>44.009593618580837</v>
      </c>
      <c r="AB94" s="1">
        <v>6.1707081799445884</v>
      </c>
    </row>
    <row r="95" spans="1:28" x14ac:dyDescent="0.25">
      <c r="A95" s="1" t="str">
        <v>1/18/08</v>
      </c>
      <c r="B95" s="1">
        <v>25201.87</v>
      </c>
      <c r="C95" s="1">
        <v>25378.240000000002</v>
      </c>
      <c r="D95" s="1">
        <v>24134.25</v>
      </c>
      <c r="E95" s="1">
        <v>25378.240000000002</v>
      </c>
      <c r="F95">
        <v>25378.240000000002</v>
      </c>
      <c r="G95" s="1">
        <v>2.0665963564773371</v>
      </c>
      <c r="H95" s="1">
        <v>25414.723000000002</v>
      </c>
      <c r="I95" s="1">
        <v>26457.224999999999</v>
      </c>
      <c r="J95" s="1">
        <v>26682.030999999999</v>
      </c>
      <c r="K95" s="1">
        <v>26893.773000000001</v>
      </c>
      <c r="L95" s="1">
        <v>27086.956999999999</v>
      </c>
      <c r="M95" s="1">
        <v>36.726287999999997</v>
      </c>
      <c r="N95" s="1">
        <f>-100*(_xll.FDS($A$1,"P_PRICE_HIGH("&amp;A95&amp;","&amp;A95&amp;"-14D,,,,""PRICE"",""INTRA"")") - B95)/(_xll.FDS($A$1,"P_PRICE_HIGH("&amp;A95&amp;","&amp;A95&amp;"-14D,,,,""PRICE"",""INTRA"")") - _xll.FDS($A$1,"P_PRICE_LOW("&amp;A95&amp;","&amp;A95&amp;"-14D,,,,""PRICE"",""INTRA"")"))</f>
        <v>-68.063059710112213</v>
      </c>
      <c r="O95" s="1">
        <v>45</v>
      </c>
      <c r="P95" s="1">
        <v>9811.4625527421176</v>
      </c>
      <c r="Q95" s="1">
        <v>10575.70755611819</v>
      </c>
      <c r="R95" s="1">
        <v>1735.0668683720769</v>
      </c>
      <c r="S95" s="1">
        <v>1957.096253487297</v>
      </c>
      <c r="T95" s="1">
        <v>19.199381732182001</v>
      </c>
      <c r="U95" s="1">
        <v>17.89758745043784</v>
      </c>
      <c r="V95" s="1">
        <v>2.7256125688359778</v>
      </c>
      <c r="W95" s="1">
        <v>3.0753164575444032</v>
      </c>
      <c r="X95" s="1">
        <v>72.155557541522953</v>
      </c>
      <c r="Y95" s="1">
        <v>49.441401156875493</v>
      </c>
      <c r="Z95" s="1">
        <v>0.67308029503785294</v>
      </c>
      <c r="AA95" s="1">
        <v>43.303140283231343</v>
      </c>
      <c r="AB95" s="1">
        <v>6.4261782155350691</v>
      </c>
    </row>
    <row r="96" spans="1:28" x14ac:dyDescent="0.25">
      <c r="A96" s="1" t="str">
        <v>1/21/08</v>
      </c>
      <c r="B96" s="1">
        <v>23818.86</v>
      </c>
      <c r="C96" s="1">
        <v>24650.28</v>
      </c>
      <c r="D96" s="1">
        <v>23770.13</v>
      </c>
      <c r="E96" s="1">
        <v>24650.28</v>
      </c>
      <c r="F96">
        <v>24650.28</v>
      </c>
      <c r="G96" s="1">
        <v>2.356741461269686</v>
      </c>
      <c r="H96" s="1">
        <v>24884.866999999998</v>
      </c>
      <c r="I96" s="1">
        <v>26201.523000000001</v>
      </c>
      <c r="J96" s="1">
        <v>26445.248</v>
      </c>
      <c r="K96" s="1">
        <v>26733.254000000001</v>
      </c>
      <c r="L96" s="1">
        <v>26878.958999999999</v>
      </c>
      <c r="M96" s="1">
        <v>30.224401</v>
      </c>
      <c r="N96" s="1">
        <f>-100*(_xll.FDS($A$1,"P_PRICE_HIGH("&amp;A96&amp;","&amp;A96&amp;"-14D,,,,""PRICE"",""INTRA"")") - B96)/(_xll.FDS($A$1,"P_PRICE_HIGH("&amp;A96&amp;","&amp;A96&amp;"-14D,,,,""PRICE"",""INTRA"")") - _xll.FDS($A$1,"P_PRICE_LOW("&amp;A96&amp;","&amp;A96&amp;"-14D,,,,""PRICE"",""INTRA"")"))</f>
        <v>-98.806652185518686</v>
      </c>
      <c r="O96" s="1">
        <v>2</v>
      </c>
      <c r="P96" s="1">
        <v>9769.1131483604113</v>
      </c>
      <c r="Q96" s="1">
        <v>10531.551647786149</v>
      </c>
      <c r="R96" s="1">
        <v>1758.5996758591771</v>
      </c>
      <c r="S96" s="1">
        <v>1967.1727273742149</v>
      </c>
      <c r="T96" s="1">
        <v>18.385895616330622</v>
      </c>
      <c r="U96" s="1">
        <v>17.096630607835881</v>
      </c>
      <c r="V96" s="1">
        <v>2.8678028168260199</v>
      </c>
      <c r="W96" s="1">
        <v>3.2338255000211298</v>
      </c>
      <c r="X96" s="1">
        <v>0</v>
      </c>
      <c r="Y96" s="1">
        <v>49.344021790378058</v>
      </c>
      <c r="Z96" s="1">
        <v>0.87729464146615832</v>
      </c>
      <c r="AA96" s="1">
        <v>42.782523139090522</v>
      </c>
      <c r="AB96" s="1">
        <v>6.5391478154361931</v>
      </c>
    </row>
    <row r="97" spans="1:28" x14ac:dyDescent="0.25">
      <c r="A97" s="1" t="str">
        <v>1/22/08</v>
      </c>
      <c r="B97" s="1">
        <v>21757.63</v>
      </c>
      <c r="C97" s="1">
        <v>22713.69</v>
      </c>
      <c r="D97" s="1">
        <v>21709.63</v>
      </c>
      <c r="E97" s="1">
        <v>22713.69</v>
      </c>
      <c r="F97">
        <v>22713.69</v>
      </c>
      <c r="G97" s="1">
        <v>3.008857263541032</v>
      </c>
      <c r="H97" s="1">
        <v>24068.838</v>
      </c>
      <c r="I97" s="1">
        <v>25721.351999999999</v>
      </c>
      <c r="J97" s="1">
        <v>26041.58</v>
      </c>
      <c r="K97" s="1">
        <v>26470.28</v>
      </c>
      <c r="L97" s="1">
        <v>26618.826000000001</v>
      </c>
      <c r="M97" s="1">
        <v>23.536497000000001</v>
      </c>
      <c r="N97" s="1">
        <f>-100*(_xll.FDS($A$1,"P_PRICE_HIGH("&amp;A97&amp;","&amp;A97&amp;"-14D,,,,""PRICE"",""INTRA"")") - B97)/(_xll.FDS($A$1,"P_PRICE_HIGH("&amp;A97&amp;","&amp;A97&amp;"-14D,,,,""PRICE"",""INTRA"")") - _xll.FDS($A$1,"P_PRICE_LOW("&amp;A97&amp;","&amp;A97&amp;"-14D,,,,""PRICE"",""INTRA"")"))</f>
        <v>-99.218746185284104</v>
      </c>
      <c r="O97" s="1">
        <v>-39</v>
      </c>
      <c r="P97" s="1">
        <v>9884.6469435026265</v>
      </c>
      <c r="Q97" s="1">
        <v>10643.03388145934</v>
      </c>
      <c r="R97" s="1">
        <v>1772.2313211620419</v>
      </c>
      <c r="S97" s="1">
        <v>1972.9333914523729</v>
      </c>
      <c r="T97" s="1">
        <v>16.314259808113</v>
      </c>
      <c r="U97" s="1">
        <v>15.73030548446941</v>
      </c>
      <c r="V97" s="1">
        <v>3.184028646620134</v>
      </c>
      <c r="W97" s="1">
        <v>3.5897735639863999</v>
      </c>
      <c r="X97" s="1">
        <v>0.12914085755209601</v>
      </c>
      <c r="Y97" s="1">
        <v>49.700758226046297</v>
      </c>
      <c r="Z97" s="1">
        <v>0.88056806096807494</v>
      </c>
      <c r="AA97" s="1">
        <v>49.42207123783168</v>
      </c>
      <c r="AB97" s="1">
        <v>5.825560235285284</v>
      </c>
    </row>
    <row r="98" spans="1:28" x14ac:dyDescent="0.25">
      <c r="A98" s="1" t="str">
        <v>1/23/08</v>
      </c>
      <c r="B98" s="1">
        <v>24090.17</v>
      </c>
      <c r="C98" s="1">
        <v>24239.98</v>
      </c>
      <c r="D98" s="1">
        <v>22647.279999999999</v>
      </c>
      <c r="E98" s="1">
        <v>24239.98</v>
      </c>
      <c r="F98">
        <v>24239.98</v>
      </c>
      <c r="G98" s="1">
        <v>3.871595909935015</v>
      </c>
      <c r="H98" s="1">
        <v>23996.701000000001</v>
      </c>
      <c r="I98" s="1">
        <v>25463.907999999999</v>
      </c>
      <c r="J98" s="1">
        <v>25810.223000000002</v>
      </c>
      <c r="K98" s="1">
        <v>26293.442999999999</v>
      </c>
      <c r="L98" s="1">
        <v>26478.276999999998</v>
      </c>
      <c r="M98" s="1">
        <v>39.776485000000001</v>
      </c>
      <c r="N98" s="1">
        <f>-100*(_xll.FDS($A$1,"P_PRICE_HIGH("&amp;A98&amp;","&amp;A98&amp;"-14D,,,,""PRICE"",""INTRA"")") - B98)/(_xll.FDS($A$1,"P_PRICE_HIGH("&amp;A98&amp;","&amp;A98&amp;"-14D,,,,""PRICE"",""INTRA"")") - _xll.FDS($A$1,"P_PRICE_LOW("&amp;A98&amp;","&amp;A98&amp;"-14D,,,,""PRICE"",""INTRA"")"))</f>
        <v>-59.842239417540938</v>
      </c>
      <c r="O98" s="1">
        <v>4</v>
      </c>
      <c r="P98" s="1">
        <v>9865.965387620754</v>
      </c>
      <c r="Q98" s="1">
        <v>10624.81210339409</v>
      </c>
      <c r="R98" s="1">
        <v>1779.29334537213</v>
      </c>
      <c r="S98" s="1">
        <v>1980.947192621725</v>
      </c>
      <c r="T98" s="1">
        <v>17.5607325978477</v>
      </c>
      <c r="U98" s="1">
        <v>16.915322465987071</v>
      </c>
      <c r="V98" s="1">
        <v>2.8707833271305012</v>
      </c>
      <c r="W98" s="1">
        <v>3.23327457771672</v>
      </c>
      <c r="X98" s="1">
        <v>100</v>
      </c>
      <c r="Y98" s="1">
        <v>49.742242263073443</v>
      </c>
      <c r="Z98" s="1">
        <v>0.69994138792040794</v>
      </c>
      <c r="AA98" s="1">
        <v>42.70309840430513</v>
      </c>
      <c r="AB98" s="1">
        <v>5.9966266683031408</v>
      </c>
    </row>
    <row r="99" spans="1:28" x14ac:dyDescent="0.25">
      <c r="A99" s="1" t="str">
        <v>1/24/08</v>
      </c>
      <c r="B99" s="1">
        <v>23539.27</v>
      </c>
      <c r="C99" s="1">
        <v>24966.17</v>
      </c>
      <c r="D99" s="1">
        <v>23478.87</v>
      </c>
      <c r="E99" s="1">
        <v>24966.17</v>
      </c>
      <c r="F99">
        <v>24966.17</v>
      </c>
      <c r="G99" s="1">
        <v>3.8417717078418718</v>
      </c>
      <c r="H99" s="1">
        <v>23681.56</v>
      </c>
      <c r="I99" s="1">
        <v>25166.105</v>
      </c>
      <c r="J99" s="1">
        <v>25587.023000000001</v>
      </c>
      <c r="K99" s="1">
        <v>26063.967000000001</v>
      </c>
      <c r="L99" s="1">
        <v>26323.493999999999</v>
      </c>
      <c r="M99" s="1">
        <v>37.737859999999998</v>
      </c>
      <c r="N99" s="1">
        <f>-100*(_xll.FDS($A$1,"P_PRICE_HIGH("&amp;A99&amp;","&amp;A99&amp;"-14D,,,,""PRICE"",""INTRA"")") - B99)/(_xll.FDS($A$1,"P_PRICE_HIGH("&amp;A99&amp;","&amp;A99&amp;"-14D,,,,""PRICE"",""INTRA"")") - _xll.FDS($A$1,"P_PRICE_LOW("&amp;A99&amp;","&amp;A99&amp;"-14D,,,,""PRICE"",""INTRA"")"))</f>
        <v>-69.135471333356946</v>
      </c>
      <c r="O99" s="1">
        <v>-24</v>
      </c>
      <c r="P99" s="1">
        <v>9897.4064937177063</v>
      </c>
      <c r="Q99" s="1">
        <v>10647.966282456049</v>
      </c>
      <c r="R99" s="1">
        <v>1776.555934737604</v>
      </c>
      <c r="S99" s="1">
        <v>1992.602311105592</v>
      </c>
      <c r="T99" s="1">
        <v>16.38363759258333</v>
      </c>
      <c r="U99" s="1">
        <v>16.690086400999508</v>
      </c>
      <c r="V99" s="1">
        <v>2.9521506360142769</v>
      </c>
      <c r="W99" s="1">
        <v>3.3088361353316831</v>
      </c>
      <c r="X99" s="1">
        <v>4.1171534208091343</v>
      </c>
      <c r="Y99" s="1">
        <v>49.711193608977453</v>
      </c>
      <c r="Z99" s="1">
        <v>5.4164906428984097E-2</v>
      </c>
      <c r="AA99" s="1">
        <v>45.024670243656992</v>
      </c>
      <c r="AB99" s="1">
        <v>5.9686716488497504</v>
      </c>
    </row>
    <row r="100" spans="1:28" x14ac:dyDescent="0.25">
      <c r="A100" s="1" t="str">
        <v>1/25/08</v>
      </c>
      <c r="B100" s="1">
        <v>25122.37</v>
      </c>
      <c r="C100" s="1">
        <v>25243.58</v>
      </c>
      <c r="D100" s="1">
        <v>24483.93</v>
      </c>
      <c r="E100" s="1">
        <v>25243.58</v>
      </c>
      <c r="F100">
        <v>25243.58</v>
      </c>
      <c r="G100" s="1">
        <v>4.1821983684429371</v>
      </c>
      <c r="H100" s="1">
        <v>23665.66</v>
      </c>
      <c r="I100" s="1">
        <v>24958.313999999998</v>
      </c>
      <c r="J100" s="1">
        <v>25427.201000000001</v>
      </c>
      <c r="K100" s="1">
        <v>25927.937999999998</v>
      </c>
      <c r="L100" s="1">
        <v>26266.793000000001</v>
      </c>
      <c r="M100" s="1">
        <v>46.261355999999999</v>
      </c>
      <c r="N100" s="1">
        <f>-100*(_xll.FDS($A$1,"P_PRICE_HIGH("&amp;A100&amp;","&amp;A100&amp;"-14D,,,,""PRICE"",""INTRA"")") - B100)/(_xll.FDS($A$1,"P_PRICE_HIGH("&amp;A100&amp;","&amp;A100&amp;"-14D,,,,""PRICE"",""INTRA"")") - _xll.FDS($A$1,"P_PRICE_LOW("&amp;A100&amp;","&amp;A100&amp;"-14D,,,,""PRICE"",""INTRA"")"))</f>
        <v>-42.429870596511122</v>
      </c>
      <c r="O100" s="1">
        <v>19</v>
      </c>
      <c r="P100" s="1">
        <v>9884.279235738335</v>
      </c>
      <c r="Q100" s="1">
        <v>10633.8548953836</v>
      </c>
      <c r="R100" s="1">
        <v>1774.3165495693279</v>
      </c>
      <c r="S100" s="1">
        <v>1991.7029142186959</v>
      </c>
      <c r="T100" s="1">
        <v>17.208963277231259</v>
      </c>
      <c r="U100" s="1">
        <v>17.493669159375671</v>
      </c>
      <c r="V100" s="1">
        <v>2.760610357676561</v>
      </c>
      <c r="W100" s="1">
        <v>3.095963800879368</v>
      </c>
      <c r="X100" s="1">
        <v>100</v>
      </c>
      <c r="Y100" s="1">
        <v>49.622350402818327</v>
      </c>
      <c r="Z100" s="1">
        <v>0.18515125500414459</v>
      </c>
      <c r="AA100" s="1">
        <v>41.68370342088685</v>
      </c>
      <c r="AB100" s="1">
        <v>6.1023424894106189</v>
      </c>
    </row>
    <row r="101" spans="1:28" x14ac:dyDescent="0.25">
      <c r="A101" s="1" t="str">
        <v>1/28/08</v>
      </c>
      <c r="B101" s="1">
        <v>24053.61</v>
      </c>
      <c r="C101" s="1">
        <v>24384.27</v>
      </c>
      <c r="D101" s="1">
        <v>23586.52</v>
      </c>
      <c r="E101" s="1">
        <v>24384.27</v>
      </c>
      <c r="F101">
        <v>24384.27</v>
      </c>
      <c r="G101" s="1">
        <v>4.2626822007730532</v>
      </c>
      <c r="H101" s="1">
        <v>23712.61</v>
      </c>
      <c r="I101" s="1">
        <v>24693.544999999998</v>
      </c>
      <c r="J101" s="1">
        <v>25218.809000000001</v>
      </c>
      <c r="K101" s="1">
        <v>25762.088</v>
      </c>
      <c r="L101" s="1">
        <v>26163.743999999999</v>
      </c>
      <c r="M101" s="1">
        <v>42.073790000000002</v>
      </c>
      <c r="N101" s="1">
        <f>-100*(_xll.FDS($A$1,"P_PRICE_HIGH("&amp;A101&amp;","&amp;A101&amp;"-14D,,,,""PRICE"",""INTRA"")") - B101)/(_xll.FDS($A$1,"P_PRICE_HIGH("&amp;A101&amp;","&amp;A101&amp;"-14D,,,,""PRICE"",""INTRA"")") - _xll.FDS($A$1,"P_PRICE_LOW("&amp;A101&amp;","&amp;A101&amp;"-14D,,,,""PRICE"",""INTRA"")"))</f>
        <v>-60.458976681730832</v>
      </c>
      <c r="O101" s="1">
        <v>-20</v>
      </c>
      <c r="P101" s="1">
        <v>9916.1884055531027</v>
      </c>
      <c r="Q101" s="1">
        <v>10666.2795491055</v>
      </c>
      <c r="R101" s="1">
        <v>1779.21160309483</v>
      </c>
      <c r="S101" s="1">
        <v>1999.0845273094251</v>
      </c>
      <c r="T101" s="1">
        <v>16.487926010020111</v>
      </c>
      <c r="U101" s="1">
        <v>16.720852199767801</v>
      </c>
      <c r="V101" s="1">
        <v>2.9019807186021671</v>
      </c>
      <c r="W101" s="1">
        <v>3.2471346592189581</v>
      </c>
      <c r="X101" s="1">
        <v>1.795021651869908</v>
      </c>
      <c r="Y101" s="1">
        <v>49.610346373466292</v>
      </c>
      <c r="Z101" s="1">
        <v>0.2385253886315151</v>
      </c>
      <c r="AA101" s="1">
        <v>41.75402491576093</v>
      </c>
      <c r="AB101" s="1">
        <v>6.1589121671323088</v>
      </c>
    </row>
    <row r="102" spans="1:28" x14ac:dyDescent="0.25">
      <c r="A102" s="1" t="str">
        <v>1/29/08</v>
      </c>
      <c r="B102" s="1">
        <v>24291.8</v>
      </c>
      <c r="C102" s="1">
        <v>24736.799999999999</v>
      </c>
      <c r="D102" s="1">
        <v>24229.14</v>
      </c>
      <c r="E102" s="1">
        <v>24736.799999999999</v>
      </c>
      <c r="F102">
        <v>24736.799999999999</v>
      </c>
      <c r="G102" s="1">
        <v>4.24776719318562</v>
      </c>
      <c r="H102" s="1">
        <v>24219.442999999999</v>
      </c>
      <c r="I102" s="1">
        <v>24478.942999999999</v>
      </c>
      <c r="J102" s="1">
        <v>25030.736000000001</v>
      </c>
      <c r="K102" s="1">
        <v>25586.046999999999</v>
      </c>
      <c r="L102" s="1">
        <v>26058.458999999999</v>
      </c>
      <c r="M102" s="1">
        <v>43.305509999999998</v>
      </c>
      <c r="N102" s="1">
        <f>-100*(_xll.FDS($A$1,"P_PRICE_HIGH("&amp;A102&amp;","&amp;A102&amp;"-14D,,,,""PRICE"",""INTRA"")") - B102)/(_xll.FDS($A$1,"P_PRICE_HIGH("&amp;A102&amp;","&amp;A102&amp;"-14D,,,,""PRICE"",""INTRA"")") - _xll.FDS($A$1,"P_PRICE_LOW("&amp;A102&amp;","&amp;A102&amp;"-14D,,,,""PRICE"",""INTRA"")"))</f>
        <v>-56.354247658970316</v>
      </c>
      <c r="O102" s="1">
        <v>1</v>
      </c>
      <c r="P102" s="1">
        <v>9921.9484399977373</v>
      </c>
      <c r="Q102" s="1">
        <v>10657.909681111831</v>
      </c>
      <c r="R102" s="1">
        <v>1782.4156052098549</v>
      </c>
      <c r="S102" s="1">
        <v>2000.897755201737</v>
      </c>
      <c r="T102" s="1">
        <v>16.692883735852561</v>
      </c>
      <c r="U102" s="1">
        <v>16.94813372584148</v>
      </c>
      <c r="V102" s="1">
        <v>2.8783223924937169</v>
      </c>
      <c r="W102" s="1">
        <v>3.225207997691141</v>
      </c>
      <c r="X102" s="1">
        <v>55.157686293590587</v>
      </c>
      <c r="Y102" s="1">
        <v>50.024701974291972</v>
      </c>
      <c r="Z102" s="1">
        <v>0.22218306922377329</v>
      </c>
      <c r="AA102" s="1">
        <v>42.065086824249732</v>
      </c>
      <c r="AB102" s="1">
        <v>5.5172598736642531</v>
      </c>
    </row>
    <row r="103" spans="1:28" x14ac:dyDescent="0.25">
      <c r="A103" s="1" t="str">
        <v>1/30/08</v>
      </c>
      <c r="B103" s="1">
        <v>23653.69</v>
      </c>
      <c r="C103" s="1">
        <v>24631.59</v>
      </c>
      <c r="D103" s="1">
        <v>23586.37</v>
      </c>
      <c r="E103" s="1">
        <v>24631.59</v>
      </c>
      <c r="F103">
        <v>24631.59</v>
      </c>
      <c r="G103" s="1">
        <v>4.2708314120633322</v>
      </c>
      <c r="H103" s="1">
        <v>24132.148000000001</v>
      </c>
      <c r="I103" s="1">
        <v>24244.405999999999</v>
      </c>
      <c r="J103" s="1">
        <v>24766.592000000001</v>
      </c>
      <c r="K103" s="1">
        <v>25390.705000000002</v>
      </c>
      <c r="L103" s="1">
        <v>25929.096000000001</v>
      </c>
      <c r="M103" s="1">
        <v>40.802402000000001</v>
      </c>
      <c r="N103" s="1">
        <f>-100*(_xll.FDS($A$1,"P_PRICE_HIGH("&amp;A103&amp;","&amp;A103&amp;"-14D,,,,""PRICE"",""INTRA"")") - B103)/(_xll.FDS($A$1,"P_PRICE_HIGH("&amp;A103&amp;","&amp;A103&amp;"-14D,,,,""PRICE"",""INTRA"")") - _xll.FDS($A$1,"P_PRICE_LOW("&amp;A103&amp;","&amp;A103&amp;"-14D,,,,""PRICE"",""INTRA"")"))</f>
        <v>-66.976338869382232</v>
      </c>
      <c r="O103" s="1">
        <v>-29</v>
      </c>
      <c r="P103" s="1">
        <v>9935.5759133147876</v>
      </c>
      <c r="Q103" s="1">
        <v>10687.38906154504</v>
      </c>
      <c r="R103" s="1">
        <v>1813.548823805962</v>
      </c>
      <c r="S103" s="1">
        <v>2023.990184575192</v>
      </c>
      <c r="T103" s="1">
        <v>16.402381398829661</v>
      </c>
      <c r="U103" s="1">
        <v>16.65773545117932</v>
      </c>
      <c r="V103" s="1">
        <v>2.949505356775159</v>
      </c>
      <c r="W103" s="1">
        <v>3.3101513626413519</v>
      </c>
      <c r="X103" s="1">
        <v>1.952035639284933</v>
      </c>
      <c r="Y103" s="1">
        <v>49.918544928073104</v>
      </c>
      <c r="Z103" s="1">
        <v>0.40228582601287288</v>
      </c>
      <c r="AA103" s="1">
        <v>42.406904840281413</v>
      </c>
      <c r="AB103" s="1">
        <v>5.6043064756120629</v>
      </c>
    </row>
    <row r="104" spans="1:28" x14ac:dyDescent="0.25">
      <c r="A104" t="str">
        <v>1/31/08</v>
      </c>
      <c r="B104">
        <v>23455.74</v>
      </c>
      <c r="C104">
        <v>23887.17</v>
      </c>
      <c r="D104" s="1">
        <v>23052.95</v>
      </c>
      <c r="E104">
        <v>23887.17</v>
      </c>
      <c r="F104">
        <v>23887.17</v>
      </c>
      <c r="G104">
        <v>4.2520125564189923</v>
      </c>
      <c r="H104">
        <v>24115.440999999999</v>
      </c>
      <c r="I104" s="1">
        <v>24045.903999999999</v>
      </c>
      <c r="J104" s="1">
        <v>24514.918000000001</v>
      </c>
      <c r="K104">
        <v>25219.127</v>
      </c>
      <c r="L104">
        <v>25768.666000000001</v>
      </c>
      <c r="M104">
        <v>40.029434000000002</v>
      </c>
      <c r="N104" s="1">
        <f>-100*(_xll.FDS($A$1,"P_PRICE_HIGH("&amp;A104&amp;","&amp;A104&amp;"-14D,,,,""PRICE"",""INTRA"")") - B104)/(_xll.FDS($A$1,"P_PRICE_HIGH("&amp;A104&amp;","&amp;A104&amp;"-14D,,,,""PRICE"",""INTRA"")") - _xll.FDS($A$1,"P_PRICE_LOW("&amp;A104&amp;","&amp;A104&amp;"-14D,,,,""PRICE"",""INTRA"")"))</f>
        <v>-70.3247921931588</v>
      </c>
      <c r="O104">
        <v>-39</v>
      </c>
      <c r="P104">
        <v>9934.573137226329</v>
      </c>
      <c r="Q104">
        <v>10692.441560030191</v>
      </c>
      <c r="R104">
        <v>1795.7363544997279</v>
      </c>
      <c r="S104">
        <v>2005.502841656767</v>
      </c>
      <c r="T104">
        <v>16.49027537010706</v>
      </c>
      <c r="U104">
        <v>16.733012439356511</v>
      </c>
      <c r="V104">
        <v>2.9782469584201161</v>
      </c>
      <c r="W104">
        <v>3.3440173509108311</v>
      </c>
      <c r="X104">
        <v>9.0345624412117527</v>
      </c>
      <c r="Y104" s="1">
        <v>49.909990422549853</v>
      </c>
      <c r="Z104">
        <v>0.45434997360893592</v>
      </c>
      <c r="AA104">
        <v>43.289773618848614</v>
      </c>
      <c r="AB104" s="1">
        <v>5.7416740310397083</v>
      </c>
    </row>
    <row r="105" spans="1:28" x14ac:dyDescent="0.25">
      <c r="A105" t="str">
        <v>2/01/08</v>
      </c>
      <c r="B105">
        <v>24123.58</v>
      </c>
      <c r="C105">
        <v>24238.3</v>
      </c>
      <c r="D105" s="1">
        <v>23322.05</v>
      </c>
      <c r="E105">
        <v>24238.3</v>
      </c>
      <c r="F105">
        <v>24238.3</v>
      </c>
      <c r="G105">
        <v>4.2713043090458118</v>
      </c>
      <c r="H105">
        <v>23915.684000000001</v>
      </c>
      <c r="I105" s="1">
        <v>24018.63</v>
      </c>
      <c r="J105" s="1">
        <v>24332.021000000001</v>
      </c>
      <c r="K105">
        <v>25049.322</v>
      </c>
      <c r="L105">
        <v>25614.62</v>
      </c>
      <c r="M105">
        <v>43.891379999999998</v>
      </c>
      <c r="N105" s="1">
        <f>-100*(_xll.FDS($A$1,"P_PRICE_HIGH("&amp;A105&amp;","&amp;A105&amp;"-14D,,,,""PRICE"",""INTRA"")") - B105)/(_xll.FDS($A$1,"P_PRICE_HIGH("&amp;A105&amp;","&amp;A105&amp;"-14D,,,,""PRICE"",""INTRA"")") - _xll.FDS($A$1,"P_PRICE_LOW("&amp;A105&amp;","&amp;A105&amp;"-14D,,,,""PRICE"",""INTRA"")"))</f>
        <v>-55.570790963051572</v>
      </c>
      <c r="O105">
        <v>-18</v>
      </c>
      <c r="P105">
        <v>9933.6886734279633</v>
      </c>
      <c r="Q105">
        <v>10703.66030425664</v>
      </c>
      <c r="R105">
        <v>1821.4699695571801</v>
      </c>
      <c r="S105">
        <v>2017.9716273378369</v>
      </c>
      <c r="T105">
        <v>16.754015233928062</v>
      </c>
      <c r="U105">
        <v>16.788885700637259</v>
      </c>
      <c r="V105">
        <v>2.8963437497048439</v>
      </c>
      <c r="W105">
        <v>3.2510221120193989</v>
      </c>
      <c r="X105">
        <v>95.097755871139512</v>
      </c>
      <c r="Y105" s="1">
        <v>49.883980780497282</v>
      </c>
      <c r="Z105">
        <v>0.83216926286392034</v>
      </c>
      <c r="AA105">
        <v>41.608961343586323</v>
      </c>
      <c r="AB105" s="1">
        <v>5.8889358530764113</v>
      </c>
    </row>
    <row r="106" spans="1:28" x14ac:dyDescent="0.25">
      <c r="A106" t="str">
        <v>2/04/08</v>
      </c>
      <c r="B106">
        <v>25032.080000000002</v>
      </c>
      <c r="C106">
        <v>25101.41</v>
      </c>
      <c r="D106" s="1">
        <v>24728.5</v>
      </c>
      <c r="E106">
        <v>25101.41</v>
      </c>
      <c r="F106">
        <v>25101.41</v>
      </c>
      <c r="G106">
        <v>4.3772322502526562</v>
      </c>
      <c r="H106">
        <v>24111.379000000001</v>
      </c>
      <c r="I106" s="1">
        <v>24011.723000000002</v>
      </c>
      <c r="J106" s="1">
        <v>24236.285</v>
      </c>
      <c r="K106">
        <v>24941.951000000001</v>
      </c>
      <c r="L106">
        <v>25506.51</v>
      </c>
      <c r="M106">
        <v>48.728442999999999</v>
      </c>
      <c r="N106" s="1">
        <f>-100*(_xll.FDS($A$1,"P_PRICE_HIGH("&amp;A106&amp;","&amp;A106&amp;"-14D,,,,""PRICE"",""INTRA"")") - B106)/(_xll.FDS($A$1,"P_PRICE_HIGH("&amp;A106&amp;","&amp;A106&amp;"-14D,,,,""PRICE"",""INTRA"")") - _xll.FDS($A$1,"P_PRICE_LOW("&amp;A106&amp;","&amp;A106&amp;"-14D,,,,""PRICE"",""INTRA"")"))</f>
        <v>-34.737344550756333</v>
      </c>
      <c r="O106">
        <v>19</v>
      </c>
      <c r="P106">
        <v>9947.489295587473</v>
      </c>
      <c r="Q106">
        <v>10713.07471409458</v>
      </c>
      <c r="R106">
        <v>1832.190268241266</v>
      </c>
      <c r="S106">
        <v>2032.9169034087161</v>
      </c>
      <c r="T106">
        <v>18.07000097755504</v>
      </c>
      <c r="U106">
        <v>17.098254806771589</v>
      </c>
      <c r="V106">
        <v>2.786774888383686</v>
      </c>
      <c r="W106">
        <v>3.1319725580906019</v>
      </c>
      <c r="X106">
        <v>98.715494882641224</v>
      </c>
      <c r="Y106" s="1">
        <v>49.943995022306183</v>
      </c>
      <c r="Z106">
        <v>0.89426155855689948</v>
      </c>
      <c r="AA106">
        <v>41.262960173681293</v>
      </c>
      <c r="AB106" s="1">
        <v>5.7927577833483994</v>
      </c>
    </row>
    <row r="107" spans="1:28" x14ac:dyDescent="0.25">
      <c r="A107" t="str">
        <v>2/05/08</v>
      </c>
      <c r="B107">
        <v>24808.7</v>
      </c>
      <c r="C107">
        <v>24961.98</v>
      </c>
      <c r="D107" s="1">
        <v>24504.53</v>
      </c>
      <c r="E107">
        <v>24961.98</v>
      </c>
      <c r="F107">
        <v>24961.98</v>
      </c>
      <c r="G107">
        <v>4.3783519162276878</v>
      </c>
      <c r="H107">
        <v>24214.758000000002</v>
      </c>
      <c r="I107" s="1">
        <v>23978.958999999999</v>
      </c>
      <c r="J107" s="1">
        <v>24167.68</v>
      </c>
      <c r="K107">
        <v>24826.741999999998</v>
      </c>
      <c r="L107">
        <v>25407.974999999999</v>
      </c>
      <c r="M107">
        <v>47.640926</v>
      </c>
      <c r="N107" s="1">
        <f>-100*(_xll.FDS($A$1,"P_PRICE_HIGH("&amp;A107&amp;","&amp;A107&amp;"-14D,,,,""PRICE"",""INTRA"")") - B107)/(_xll.FDS($A$1,"P_PRICE_HIGH("&amp;A107&amp;","&amp;A107&amp;"-14D,,,,""PRICE"",""INTRA"")") - _xll.FDS($A$1,"P_PRICE_LOW("&amp;A107&amp;","&amp;A107&amp;"-14D,,,,""PRICE"",""INTRA"")"))</f>
        <v>-15.609103880967663</v>
      </c>
      <c r="O107">
        <v>11</v>
      </c>
      <c r="P107">
        <v>9914.0801149976924</v>
      </c>
      <c r="Q107">
        <v>10676.54792655305</v>
      </c>
      <c r="R107">
        <v>1827.8051663465719</v>
      </c>
      <c r="S107">
        <v>2030.531014239514</v>
      </c>
      <c r="T107">
        <v>17.918971602509849</v>
      </c>
      <c r="U107">
        <v>16.95232783920963</v>
      </c>
      <c r="V107">
        <v>2.80512076799406</v>
      </c>
      <c r="W107">
        <v>3.1524559577897908</v>
      </c>
      <c r="X107">
        <v>43.739271680545393</v>
      </c>
      <c r="Y107" s="1">
        <v>49.96602959433946</v>
      </c>
      <c r="Z107">
        <v>0.88808689826646792</v>
      </c>
      <c r="AA107">
        <v>40.307372204029981</v>
      </c>
      <c r="AB107" s="1">
        <v>5.7453700505599086</v>
      </c>
    </row>
    <row r="108" spans="1:28" x14ac:dyDescent="0.25">
      <c r="A108" t="str">
        <v>2/06/08</v>
      </c>
      <c r="B108">
        <v>23469.46</v>
      </c>
      <c r="C108">
        <v>23592.31</v>
      </c>
      <c r="D108" s="1">
        <v>23283.97</v>
      </c>
      <c r="E108">
        <v>23592.31</v>
      </c>
      <c r="F108">
        <v>23592.31</v>
      </c>
      <c r="G108">
        <v>4.4859856332715573</v>
      </c>
      <c r="H108">
        <v>24177.912</v>
      </c>
      <c r="I108" s="1">
        <v>23949.842000000001</v>
      </c>
      <c r="J108" s="1">
        <v>24102.254000000001</v>
      </c>
      <c r="K108">
        <v>24619.421999999999</v>
      </c>
      <c r="L108">
        <v>25240.93</v>
      </c>
      <c r="M108">
        <v>41.640663000000004</v>
      </c>
      <c r="N108" s="1">
        <f>-100*(_xll.FDS($A$1,"P_PRICE_HIGH("&amp;A108&amp;","&amp;A108&amp;"-14D,,,,""PRICE"",""INTRA"")") - B108)/(_xll.FDS($A$1,"P_PRICE_HIGH("&amp;A108&amp;","&amp;A108&amp;"-14D,,,,""PRICE"",""INTRA"")") - _xll.FDS($A$1,"P_PRICE_LOW("&amp;A108&amp;","&amp;A108&amp;"-14D,,,,""PRICE"",""INTRA"")"))</f>
        <v>-52.078000588190477</v>
      </c>
      <c r="O108">
        <v>-32</v>
      </c>
      <c r="P108">
        <v>9971.7595183231733</v>
      </c>
      <c r="Q108">
        <v>10736.9620688377</v>
      </c>
      <c r="R108">
        <v>1828.7369177822579</v>
      </c>
      <c r="S108">
        <v>2033.005215795986</v>
      </c>
      <c r="T108">
        <v>17.20878202017165</v>
      </c>
      <c r="U108">
        <v>16.265820402085051</v>
      </c>
      <c r="V108">
        <v>2.9803459138933261</v>
      </c>
      <c r="W108">
        <v>3.3499009966371451</v>
      </c>
      <c r="X108">
        <v>0</v>
      </c>
      <c r="Y108" s="1">
        <v>49.911901274417417</v>
      </c>
      <c r="Z108">
        <v>0.91270775970875906</v>
      </c>
      <c r="AA108">
        <v>42.804967435773207</v>
      </c>
      <c r="AB108" s="1">
        <v>5.7810611186710137</v>
      </c>
    </row>
    <row r="109" spans="1:28" x14ac:dyDescent="0.25">
      <c r="A109" t="str">
        <v>2/11/08</v>
      </c>
      <c r="B109">
        <v>22616.11</v>
      </c>
      <c r="C109">
        <v>23404.74</v>
      </c>
      <c r="D109" s="1">
        <v>22569.53</v>
      </c>
      <c r="E109">
        <v>23404.74</v>
      </c>
      <c r="F109">
        <v>23404.74</v>
      </c>
      <c r="G109">
        <v>4.5311673112126067</v>
      </c>
      <c r="H109">
        <v>24009.986000000001</v>
      </c>
      <c r="I109" s="1">
        <v>24021.38</v>
      </c>
      <c r="J109" s="1">
        <v>23935.662</v>
      </c>
      <c r="K109">
        <v>24388.684000000001</v>
      </c>
      <c r="L109">
        <v>25050.76</v>
      </c>
      <c r="M109">
        <v>38.328125</v>
      </c>
      <c r="N109" s="1">
        <f>-100*(_xll.FDS($A$1,"P_PRICE_HIGH("&amp;A109&amp;","&amp;A109&amp;"-14D,,,,""PRICE"",""INTRA"")") - B109)/(_xll.FDS($A$1,"P_PRICE_HIGH("&amp;A109&amp;","&amp;A109&amp;"-14D,,,,""PRICE"",""INTRA"")") - _xll.FDS($A$1,"P_PRICE_LOW("&amp;A109&amp;","&amp;A109&amp;"-14D,,,,""PRICE"",""INTRA"")"))</f>
        <v>-75.290913997399585</v>
      </c>
      <c r="O109">
        <v>-75</v>
      </c>
      <c r="P109">
        <v>9955.9495337154458</v>
      </c>
      <c r="Q109">
        <v>10721.845195875019</v>
      </c>
      <c r="R109">
        <v>1829.0286002351349</v>
      </c>
      <c r="S109">
        <v>2019.120529705677</v>
      </c>
      <c r="T109">
        <v>16.741325856515559</v>
      </c>
      <c r="U109">
        <v>15.84258250056167</v>
      </c>
      <c r="V109">
        <v>3.0850651582854471</v>
      </c>
      <c r="W109">
        <v>3.4644928755894759</v>
      </c>
      <c r="X109">
        <v>0</v>
      </c>
      <c r="Y109" s="1">
        <v>49.865658794633333</v>
      </c>
      <c r="Z109">
        <v>-8.8038612593722851E-2</v>
      </c>
      <c r="AA109">
        <v>43.076314320830107</v>
      </c>
      <c r="AB109" s="1">
        <v>5.6642993657621856</v>
      </c>
    </row>
    <row r="110" spans="1:28" x14ac:dyDescent="0.25">
      <c r="A110" t="str">
        <v>2/12/08</v>
      </c>
      <c r="B110">
        <v>22921.67</v>
      </c>
      <c r="C110">
        <v>23146.44</v>
      </c>
      <c r="D110" s="1">
        <v>22891.22</v>
      </c>
      <c r="E110">
        <v>23146.44</v>
      </c>
      <c r="F110">
        <v>23146.44</v>
      </c>
      <c r="G110">
        <v>4.5579217871160607</v>
      </c>
      <c r="H110">
        <v>23769.603999999999</v>
      </c>
      <c r="I110" s="1">
        <v>23924.006000000001</v>
      </c>
      <c r="J110" s="1">
        <v>23783.648000000001</v>
      </c>
      <c r="K110">
        <v>24191.418000000001</v>
      </c>
      <c r="L110">
        <v>24898.236000000001</v>
      </c>
      <c r="M110">
        <v>40.16366</v>
      </c>
      <c r="N110" s="1">
        <f>-100*(_xll.FDS($A$1,"P_PRICE_HIGH("&amp;A110&amp;","&amp;A110&amp;"-14D,,,,""PRICE"",""INTRA"")") - B110)/(_xll.FDS($A$1,"P_PRICE_HIGH("&amp;A110&amp;","&amp;A110&amp;"-14D,,,,""PRICE"",""INTRA"")") - _xll.FDS($A$1,"P_PRICE_LOW("&amp;A110&amp;","&amp;A110&amp;"-14D,,,,""PRICE"",""INTRA"")"))</f>
        <v>-65.70296693501615</v>
      </c>
      <c r="O110">
        <v>-40</v>
      </c>
      <c r="P110">
        <v>9973.9156342109563</v>
      </c>
      <c r="Q110">
        <v>10749.97758495647</v>
      </c>
      <c r="R110">
        <v>1810.2235704568529</v>
      </c>
      <c r="S110">
        <v>2009.6021343670129</v>
      </c>
      <c r="T110">
        <v>16.956114602474859</v>
      </c>
      <c r="U110">
        <v>16.382596259475331</v>
      </c>
      <c r="V110">
        <v>3.0543138709038868</v>
      </c>
      <c r="W110">
        <v>3.429715934330698</v>
      </c>
      <c r="X110">
        <v>97.150999777571656</v>
      </c>
      <c r="Y110" s="1">
        <v>49.846487271566737</v>
      </c>
      <c r="Z110">
        <v>-0.43235508250058491</v>
      </c>
      <c r="AA110">
        <v>44.501708297407802</v>
      </c>
      <c r="AB110" s="1">
        <v>5.7474863846261766</v>
      </c>
    </row>
    <row r="111" spans="1:28" x14ac:dyDescent="0.25">
      <c r="A111" t="str">
        <v>2/13/08</v>
      </c>
      <c r="B111">
        <v>23169.55</v>
      </c>
      <c r="C111">
        <v>23534.49</v>
      </c>
      <c r="D111" s="1">
        <v>22938.05</v>
      </c>
      <c r="E111">
        <v>23534.49</v>
      </c>
      <c r="F111">
        <v>23534.49</v>
      </c>
      <c r="G111">
        <v>4.5733276951664914</v>
      </c>
      <c r="H111">
        <v>23397.098000000002</v>
      </c>
      <c r="I111" s="1">
        <v>23893.197</v>
      </c>
      <c r="J111" s="1">
        <v>23740.361000000001</v>
      </c>
      <c r="K111">
        <v>24026.488000000001</v>
      </c>
      <c r="L111">
        <v>24730.923999999999</v>
      </c>
      <c r="M111">
        <v>41.680084000000001</v>
      </c>
      <c r="N111" s="1">
        <f>-100*(_xll.FDS($A$1,"P_PRICE_HIGH("&amp;A111&amp;","&amp;A111&amp;"-14D,,,,""PRICE"",""INTRA"")") - B111)/(_xll.FDS($A$1,"P_PRICE_HIGH("&amp;A111&amp;","&amp;A111&amp;"-14D,,,,""PRICE"",""INTRA"")") - _xll.FDS($A$1,"P_PRICE_LOW("&amp;A111&amp;","&amp;A111&amp;"-14D,,,,""PRICE"",""INTRA"")"))</f>
        <v>-58.688719421610436</v>
      </c>
      <c r="O111">
        <v>-27</v>
      </c>
      <c r="P111">
        <v>9974.9769070378352</v>
      </c>
      <c r="Q111">
        <v>10753.165002877329</v>
      </c>
      <c r="R111">
        <v>1812.5577707663549</v>
      </c>
      <c r="S111">
        <v>2010.324719229963</v>
      </c>
      <c r="T111">
        <v>16.988000914734371</v>
      </c>
      <c r="U111">
        <v>16.556670438647139</v>
      </c>
      <c r="V111">
        <v>3.0085122774653028</v>
      </c>
      <c r="W111">
        <v>3.369470970509163</v>
      </c>
      <c r="X111">
        <v>77.914742180792317</v>
      </c>
      <c r="Y111" s="1">
        <v>49.546257346354707</v>
      </c>
      <c r="Z111">
        <v>-0.93215237183318811</v>
      </c>
      <c r="AA111">
        <v>43.123602980968009</v>
      </c>
      <c r="AB111">
        <v>5.4679714618540087</v>
      </c>
    </row>
    <row r="112" spans="1:28" x14ac:dyDescent="0.25">
      <c r="A112" t="str">
        <v>2/14/08</v>
      </c>
      <c r="B112">
        <v>24021.68</v>
      </c>
      <c r="C112">
        <v>24140.29</v>
      </c>
      <c r="D112" s="1">
        <v>23756.45</v>
      </c>
      <c r="E112">
        <v>24140.29</v>
      </c>
      <c r="F112">
        <v>24140.29</v>
      </c>
      <c r="G112">
        <v>4.6500063654614996</v>
      </c>
      <c r="H112">
        <v>23239.692999999999</v>
      </c>
      <c r="I112" s="1">
        <v>23801.473000000002</v>
      </c>
      <c r="J112" s="1">
        <v>23891.298999999999</v>
      </c>
      <c r="K112">
        <v>23935.684000000001</v>
      </c>
      <c r="L112">
        <v>24609.469000000001</v>
      </c>
      <c r="M112">
        <v>46.682456999999999</v>
      </c>
      <c r="N112" s="1">
        <f>-100*(_xll.FDS($A$1,"P_PRICE_HIGH("&amp;A112&amp;","&amp;A112&amp;"-14D,,,,""PRICE"",""INTRA"")") - B112)/(_xll.FDS($A$1,"P_PRICE_HIGH("&amp;A112&amp;","&amp;A112&amp;"-14D,,,,""PRICE"",""INTRA"")") - _xll.FDS($A$1,"P_PRICE_LOW("&amp;A112&amp;","&amp;A112&amp;"-14D,,,,""PRICE"",""INTRA"")"))</f>
        <v>-45.694732708812481</v>
      </c>
      <c r="O112">
        <v>14</v>
      </c>
      <c r="P112">
        <v>9954.2248797149186</v>
      </c>
      <c r="Q112">
        <v>10731.45737583653</v>
      </c>
      <c r="R112">
        <v>1816.384456995364</v>
      </c>
      <c r="S112">
        <v>2014.597010478082</v>
      </c>
      <c r="T112">
        <v>17.448511340091191</v>
      </c>
      <c r="U112">
        <v>16.999518162860959</v>
      </c>
      <c r="V112">
        <v>2.905009296732493</v>
      </c>
      <c r="W112">
        <v>3.261649127580931</v>
      </c>
      <c r="X112">
        <v>99.762481491326497</v>
      </c>
      <c r="Y112" s="1">
        <v>49.773821237672159</v>
      </c>
      <c r="Z112">
        <v>-0.61001612647673165</v>
      </c>
      <c r="AA112">
        <v>41.548351800112258</v>
      </c>
      <c r="AB112">
        <v>5.5333243180673106</v>
      </c>
    </row>
    <row r="113" spans="1:28" x14ac:dyDescent="0.25">
      <c r="A113" t="str">
        <v>2/15/08</v>
      </c>
      <c r="B113">
        <v>24148.43</v>
      </c>
      <c r="C113">
        <v>24208.51</v>
      </c>
      <c r="D113" s="1">
        <v>23446.37</v>
      </c>
      <c r="E113">
        <v>24208.51</v>
      </c>
      <c r="F113">
        <v>24208.51</v>
      </c>
      <c r="G113">
        <v>4.4911822155696619</v>
      </c>
      <c r="H113">
        <v>23375.488000000001</v>
      </c>
      <c r="I113" s="1">
        <v>23809.375</v>
      </c>
      <c r="J113" s="1">
        <v>23895.184000000001</v>
      </c>
      <c r="K113">
        <v>23920.562999999998</v>
      </c>
      <c r="L113">
        <v>24495.451000000001</v>
      </c>
      <c r="M113">
        <v>47.405110000000001</v>
      </c>
      <c r="N113" s="1">
        <f>-100*(_xll.FDS($A$1,"P_PRICE_HIGH("&amp;A113&amp;","&amp;A113&amp;"-14D,,,,""PRICE"",""INTRA"")") - B113)/(_xll.FDS($A$1,"P_PRICE_HIGH("&amp;A113&amp;","&amp;A113&amp;"-14D,,,,""PRICE"",""INTRA"")") - _xll.FDS($A$1,"P_PRICE_LOW("&amp;A113&amp;","&amp;A113&amp;"-14D,,,,""PRICE"",""INTRA"")"))</f>
        <v>-40.954731586918726</v>
      </c>
      <c r="O113">
        <v>27</v>
      </c>
      <c r="P113">
        <v>9937.6466702268208</v>
      </c>
      <c r="Q113">
        <v>10708.944137961809</v>
      </c>
      <c r="R113">
        <v>1822.944537431905</v>
      </c>
      <c r="S113">
        <v>2024.036073990088</v>
      </c>
      <c r="T113">
        <v>17.53376437007979</v>
      </c>
      <c r="U113">
        <v>17.067011007025322</v>
      </c>
      <c r="V113">
        <v>2.8808542447042269</v>
      </c>
      <c r="W113">
        <v>3.2350382769719279</v>
      </c>
      <c r="X113">
        <v>91.53936122768684</v>
      </c>
      <c r="Y113" s="1">
        <v>49.772077507859343</v>
      </c>
      <c r="Z113">
        <v>-0.4947894309724139</v>
      </c>
      <c r="AA113">
        <v>41.019539551877607</v>
      </c>
      <c r="AB113">
        <v>5.198803786759818</v>
      </c>
    </row>
    <row r="114" spans="1:28" x14ac:dyDescent="0.25">
      <c r="A114" t="str">
        <v>2/18/08</v>
      </c>
      <c r="B114">
        <v>23759.25</v>
      </c>
      <c r="C114">
        <v>24413.89</v>
      </c>
      <c r="D114" s="1">
        <v>23735.87</v>
      </c>
      <c r="E114">
        <v>24413.89</v>
      </c>
      <c r="F114">
        <v>24413.89</v>
      </c>
      <c r="G114">
        <v>4.4558597597021317</v>
      </c>
      <c r="H114">
        <v>23604.115000000002</v>
      </c>
      <c r="I114" s="1">
        <v>23764.993999999999</v>
      </c>
      <c r="J114" s="1">
        <v>23909.848000000002</v>
      </c>
      <c r="K114">
        <v>23852.775000000001</v>
      </c>
      <c r="L114">
        <v>24347.120999999999</v>
      </c>
      <c r="M114">
        <v>45.371670000000002</v>
      </c>
      <c r="N114" s="1">
        <f>-100*(_xll.FDS($A$1,"P_PRICE_HIGH("&amp;A114&amp;","&amp;A114&amp;"-14D,,,,""PRICE"",""INTRA"")") - B114)/(_xll.FDS($A$1,"P_PRICE_HIGH("&amp;A114&amp;","&amp;A114&amp;"-14D,,,,""PRICE"",""INTRA"")") - _xll.FDS($A$1,"P_PRICE_LOW("&amp;A114&amp;","&amp;A114&amp;"-14D,,,,""PRICE"",""INTRA"")"))</f>
        <v>-55.508685327499492</v>
      </c>
      <c r="O114">
        <v>-5</v>
      </c>
      <c r="P114">
        <v>10021.25303587632</v>
      </c>
      <c r="Q114">
        <v>10807.236464955089</v>
      </c>
      <c r="R114">
        <v>1842.276505506376</v>
      </c>
      <c r="S114">
        <v>2028.8277711965659</v>
      </c>
      <c r="T114">
        <v>17.319941553711779</v>
      </c>
      <c r="U114">
        <v>16.76836154785256</v>
      </c>
      <c r="V114">
        <v>2.9572932617675209</v>
      </c>
      <c r="W114">
        <v>3.316142482559254</v>
      </c>
      <c r="X114">
        <v>2.306932262433727</v>
      </c>
      <c r="Y114" s="1">
        <v>49.772924901198479</v>
      </c>
      <c r="Z114">
        <v>-0.34305364012634898</v>
      </c>
      <c r="AA114">
        <v>43.327007990004539</v>
      </c>
      <c r="AB114">
        <v>5.1200355181779278</v>
      </c>
    </row>
    <row r="115" spans="1:28" x14ac:dyDescent="0.25">
      <c r="A115" t="str">
        <v>2/19/08</v>
      </c>
      <c r="B115">
        <v>24123.17</v>
      </c>
      <c r="C115">
        <v>24402.639999999999</v>
      </c>
      <c r="D115" s="1">
        <v>24025.05</v>
      </c>
      <c r="E115">
        <v>24402.639999999999</v>
      </c>
      <c r="F115">
        <v>24402.639999999999</v>
      </c>
      <c r="G115">
        <v>4.4722142516211267</v>
      </c>
      <c r="H115">
        <v>23844.416000000001</v>
      </c>
      <c r="I115">
        <v>23804.12</v>
      </c>
      <c r="J115">
        <v>23843.234</v>
      </c>
      <c r="K115">
        <v>23798.842000000001</v>
      </c>
      <c r="L115">
        <v>24227.594000000001</v>
      </c>
      <c r="M115">
        <v>47.633698000000003</v>
      </c>
      <c r="N115" s="1">
        <f>-100*(_xll.FDS($A$1,"P_PRICE_HIGH("&amp;A115&amp;","&amp;A115&amp;"-14D,,,,""PRICE"",""INTRA"")") - B115)/(_xll.FDS($A$1,"P_PRICE_HIGH("&amp;A115&amp;","&amp;A115&amp;"-14D,,,,""PRICE"",""INTRA"")") - _xll.FDS($A$1,"P_PRICE_LOW("&amp;A115&amp;","&amp;A115&amp;"-14D,,,,""PRICE"",""INTRA"")"))</f>
        <v>-38.636902222854211</v>
      </c>
      <c r="O115">
        <v>17</v>
      </c>
      <c r="P115">
        <v>10024.94627060785</v>
      </c>
      <c r="Q115">
        <v>10810.79036806851</v>
      </c>
      <c r="R115">
        <v>1845.9220329261379</v>
      </c>
      <c r="S115">
        <v>2036.7647163477791</v>
      </c>
      <c r="T115">
        <v>17.436741332396139</v>
      </c>
      <c r="U115">
        <v>16.906681261883289</v>
      </c>
      <c r="V115">
        <v>2.915009152048746</v>
      </c>
      <c r="W115">
        <v>3.2694334182555962</v>
      </c>
      <c r="X115">
        <v>97.453339363764627</v>
      </c>
      <c r="Y115" s="1">
        <v>49.732950968466859</v>
      </c>
      <c r="Z115">
        <v>-0.28215568947773439</v>
      </c>
      <c r="AA115">
        <v>42.600391330828643</v>
      </c>
      <c r="AB115">
        <v>5.1583348681426324</v>
      </c>
    </row>
    <row r="116" spans="1:28" x14ac:dyDescent="0.25">
      <c r="A116" t="str">
        <v>2/20/08</v>
      </c>
      <c r="B116">
        <v>23590.58</v>
      </c>
      <c r="C116">
        <v>24265.32</v>
      </c>
      <c r="D116" s="1">
        <v>23481.06</v>
      </c>
      <c r="E116">
        <v>24265.32</v>
      </c>
      <c r="F116">
        <v>24265.32</v>
      </c>
      <c r="G116">
        <v>4.3167520949386597</v>
      </c>
      <c r="H116">
        <v>23928.620999999999</v>
      </c>
      <c r="I116">
        <v>23815.355</v>
      </c>
      <c r="J116">
        <v>23812.365000000002</v>
      </c>
      <c r="K116">
        <v>23787.428</v>
      </c>
      <c r="L116">
        <v>24101.578000000001</v>
      </c>
      <c r="M116">
        <v>44.715530000000001</v>
      </c>
      <c r="N116" s="1">
        <f>-100*(_xll.FDS($A$1,"P_PRICE_HIGH("&amp;A116&amp;","&amp;A116&amp;"-14D,,,,""PRICE"",""INTRA"")") - B116)/(_xll.FDS($A$1,"P_PRICE_HIGH("&amp;A116&amp;","&amp;A116&amp;"-14D,,,,""PRICE"",""INTRA"")") - _xll.FDS($A$1,"P_PRICE_LOW("&amp;A116&amp;","&amp;A116&amp;"-14D,,,,""PRICE"",""INTRA"")"))</f>
        <v>-59.672259348784209</v>
      </c>
      <c r="O116">
        <v>-22</v>
      </c>
      <c r="P116">
        <v>10035.058832164041</v>
      </c>
      <c r="Q116">
        <v>10827.680678146749</v>
      </c>
      <c r="R116">
        <v>1837.2700420807671</v>
      </c>
      <c r="S116">
        <v>2031.1289678658011</v>
      </c>
      <c r="T116">
        <v>17.116883208736422</v>
      </c>
      <c r="U116">
        <v>16.593804492547299</v>
      </c>
      <c r="V116">
        <v>2.9862757641106801</v>
      </c>
      <c r="W116">
        <v>3.35503522759821</v>
      </c>
      <c r="X116">
        <v>7.7855586434089794</v>
      </c>
      <c r="Y116" s="1">
        <v>49.874721081042132</v>
      </c>
      <c r="Z116">
        <v>-0.45826012390333798</v>
      </c>
      <c r="AA116">
        <v>42.714126148757039</v>
      </c>
      <c r="AB116">
        <v>5.0969257001796482</v>
      </c>
    </row>
    <row r="117" spans="1:28" x14ac:dyDescent="0.25">
      <c r="A117" t="str">
        <v>2/21/08</v>
      </c>
      <c r="B117">
        <v>23623</v>
      </c>
      <c r="C117">
        <v>24003.599999999999</v>
      </c>
      <c r="D117" s="1">
        <v>23500.95</v>
      </c>
      <c r="E117">
        <v>24003.599999999999</v>
      </c>
      <c r="F117">
        <v>24003.599999999999</v>
      </c>
      <c r="G117">
        <v>3.7613586236927752</v>
      </c>
      <c r="H117">
        <v>23848.886999999999</v>
      </c>
      <c r="I117">
        <v>23773.64</v>
      </c>
      <c r="J117">
        <v>23767.78</v>
      </c>
      <c r="K117">
        <v>23880.695</v>
      </c>
      <c r="L117">
        <v>23992.148000000001</v>
      </c>
      <c r="M117">
        <v>44.936669999999999</v>
      </c>
      <c r="N117" s="1">
        <f>-100*(_xll.FDS($A$1,"P_PRICE_HIGH("&amp;A117&amp;","&amp;A117&amp;"-14D,,,,""PRICE"",""INTRA"")") - B117)/(_xll.FDS($A$1,"P_PRICE_HIGH("&amp;A117&amp;","&amp;A117&amp;"-14D,,,,""PRICE"",""INTRA"")") - _xll.FDS($A$1,"P_PRICE_LOW("&amp;A117&amp;","&amp;A117&amp;"-14D,,,,""PRICE"",""INTRA"")"))</f>
        <v>-58.391787920438546</v>
      </c>
      <c r="O117">
        <v>-20</v>
      </c>
      <c r="P117">
        <v>10040.782910780101</v>
      </c>
      <c r="Q117">
        <v>10830.321491995959</v>
      </c>
      <c r="R117">
        <v>1844.563572397368</v>
      </c>
      <c r="S117">
        <v>2033.1206574767939</v>
      </c>
      <c r="T117">
        <v>17.231888620931159</v>
      </c>
      <c r="U117">
        <v>16.727608465986549</v>
      </c>
      <c r="V117">
        <v>2.9813769559697532</v>
      </c>
      <c r="W117">
        <v>3.3409466404149271</v>
      </c>
      <c r="X117">
        <v>45.885627965838729</v>
      </c>
      <c r="Y117" s="1">
        <v>49.763218182785252</v>
      </c>
      <c r="Z117">
        <v>-0.65566072411439524</v>
      </c>
      <c r="AA117">
        <v>42.625253795766753</v>
      </c>
      <c r="AB117">
        <v>4.9596359547288342</v>
      </c>
    </row>
    <row r="118" spans="1:28" x14ac:dyDescent="0.25">
      <c r="A118" t="str">
        <v>2/22/08</v>
      </c>
      <c r="B118">
        <v>23305.040000000001</v>
      </c>
      <c r="C118">
        <v>23420.35</v>
      </c>
      <c r="D118" s="1">
        <v>23077.51</v>
      </c>
      <c r="E118">
        <v>23420.35</v>
      </c>
      <c r="F118">
        <v>23420.35</v>
      </c>
      <c r="G118">
        <v>2.9891612822516578</v>
      </c>
      <c r="H118">
        <v>23680.206999999999</v>
      </c>
      <c r="I118">
        <v>23629.72</v>
      </c>
      <c r="J118">
        <v>23744.535</v>
      </c>
      <c r="K118">
        <v>23841.439999999999</v>
      </c>
      <c r="L118">
        <v>23894.736000000001</v>
      </c>
      <c r="M118">
        <v>43.115147</v>
      </c>
      <c r="N118" s="1">
        <f>-100*(_xll.FDS($A$1,"P_PRICE_HIGH("&amp;A118&amp;","&amp;A118&amp;"-14D,,,,""PRICE"",""INTRA"")") - B118)/(_xll.FDS($A$1,"P_PRICE_HIGH("&amp;A118&amp;","&amp;A118&amp;"-14D,,,,""PRICE"",""INTRA"")") - _xll.FDS($A$1,"P_PRICE_LOW("&amp;A118&amp;","&amp;A118&amp;"-14D,,,,""PRICE"",""INTRA"")"))</f>
        <v>-70.950045025830534</v>
      </c>
      <c r="O118">
        <v>-48</v>
      </c>
      <c r="P118">
        <v>10041.602936722111</v>
      </c>
      <c r="Q118">
        <v>10819.584473757081</v>
      </c>
      <c r="R118">
        <v>1866.4922396798879</v>
      </c>
      <c r="S118">
        <v>2042.331066785199</v>
      </c>
      <c r="T118">
        <v>16.95046716114863</v>
      </c>
      <c r="U118">
        <v>16.446278050450211</v>
      </c>
      <c r="V118">
        <v>3.010159278003119</v>
      </c>
      <c r="W118">
        <v>3.3626937019746861</v>
      </c>
      <c r="X118">
        <v>2.5261776790743018</v>
      </c>
      <c r="Y118" s="1">
        <v>49.45278448651063</v>
      </c>
      <c r="Z118">
        <v>-0.95519246602710939</v>
      </c>
      <c r="AA118">
        <v>42.549967289738071</v>
      </c>
      <c r="AB118">
        <v>4.7218400787805628</v>
      </c>
    </row>
    <row r="119" spans="1:28" x14ac:dyDescent="0.25">
      <c r="A119" t="str">
        <v>2/25/08</v>
      </c>
      <c r="B119">
        <v>23269.14</v>
      </c>
      <c r="C119">
        <v>23552.99</v>
      </c>
      <c r="D119" s="1">
        <v>23164.97</v>
      </c>
      <c r="E119">
        <v>23552.99</v>
      </c>
      <c r="F119">
        <v>23552.99</v>
      </c>
      <c r="G119">
        <v>2.9461926578210602</v>
      </c>
      <c r="H119">
        <v>23582.186000000002</v>
      </c>
      <c r="I119">
        <v>23501.423999999999</v>
      </c>
      <c r="J119">
        <v>23732.096000000001</v>
      </c>
      <c r="K119">
        <v>23827.932000000001</v>
      </c>
      <c r="L119">
        <v>23849.285</v>
      </c>
      <c r="M119">
        <v>42.903686999999998</v>
      </c>
      <c r="N119" s="1">
        <f>-100*(_xll.FDS($A$1,"P_PRICE_HIGH("&amp;A119&amp;","&amp;A119&amp;"-14D,,,,""PRICE"",""INTRA"")") - B119)/(_xll.FDS($A$1,"P_PRICE_HIGH("&amp;A119&amp;","&amp;A119&amp;"-14D,,,,""PRICE"",""INTRA"")") - _xll.FDS($A$1,"P_PRICE_LOW("&amp;A119&amp;","&amp;A119&amp;"-14D,,,,""PRICE"",""INTRA"")"))</f>
        <v>-72.367963726558912</v>
      </c>
      <c r="O119">
        <v>-47</v>
      </c>
      <c r="P119">
        <v>10038.91943705592</v>
      </c>
      <c r="Q119">
        <v>10808.201009026239</v>
      </c>
      <c r="R119">
        <v>1857.963090505252</v>
      </c>
      <c r="S119">
        <v>2022.392444579099</v>
      </c>
      <c r="T119">
        <v>16.826640831525971</v>
      </c>
      <c r="U119">
        <v>16.30741244531313</v>
      </c>
      <c r="V119">
        <v>3.0228313490070282</v>
      </c>
      <c r="W119">
        <v>3.3774953330088802</v>
      </c>
      <c r="X119">
        <v>19.941727521924289</v>
      </c>
      <c r="Y119" s="1">
        <v>49.548839730724829</v>
      </c>
      <c r="Z119">
        <v>-0.37435718669253942</v>
      </c>
      <c r="AA119">
        <v>42.144612314048032</v>
      </c>
      <c r="AB119">
        <v>4.6344435916489024</v>
      </c>
    </row>
    <row r="120" spans="1:28" x14ac:dyDescent="0.25">
      <c r="A120" t="str">
        <v>2/26/08</v>
      </c>
      <c r="B120">
        <v>23714.75</v>
      </c>
      <c r="C120">
        <v>23762.400000000001</v>
      </c>
      <c r="D120" s="1">
        <v>23395.26</v>
      </c>
      <c r="E120">
        <v>23762.400000000001</v>
      </c>
      <c r="F120">
        <v>23762.400000000001</v>
      </c>
      <c r="G120">
        <v>2.5604090523271901</v>
      </c>
      <c r="H120">
        <v>23500.502</v>
      </c>
      <c r="I120">
        <v>23521.863000000001</v>
      </c>
      <c r="J120">
        <v>23704.84</v>
      </c>
      <c r="K120">
        <v>23757.55</v>
      </c>
      <c r="L120">
        <v>23795.432000000001</v>
      </c>
      <c r="M120">
        <v>46.416694999999997</v>
      </c>
      <c r="N120" s="1">
        <f>-100*(_xll.FDS($A$1,"P_PRICE_HIGH("&amp;A120&amp;","&amp;A120&amp;"-14D,,,,""PRICE"",""INTRA"")") - B120)/(_xll.FDS($A$1,"P_PRICE_HIGH("&amp;A120&amp;","&amp;A120&amp;"-14D,,,,""PRICE"",""INTRA"")") - _xll.FDS($A$1,"P_PRICE_LOW("&amp;A120&amp;","&amp;A120&amp;"-14D,,,,""PRICE"",""INTRA"")"))</f>
        <v>-54.767998483340421</v>
      </c>
      <c r="O120">
        <v>-13</v>
      </c>
      <c r="P120">
        <v>10037.787667337199</v>
      </c>
      <c r="Q120">
        <v>10808.032763103271</v>
      </c>
      <c r="R120">
        <v>1868.5075178776881</v>
      </c>
      <c r="S120">
        <v>2038.3311821274031</v>
      </c>
      <c r="T120">
        <v>16.978693291100981</v>
      </c>
      <c r="U120">
        <v>16.470189781819158</v>
      </c>
      <c r="V120">
        <v>2.9648386277102619</v>
      </c>
      <c r="W120">
        <v>3.3036319980777828</v>
      </c>
      <c r="X120">
        <v>83.840882687962676</v>
      </c>
      <c r="Y120" s="1">
        <v>49.54436308525294</v>
      </c>
      <c r="Z120">
        <v>-0.61224456152069562</v>
      </c>
      <c r="AA120">
        <v>42.66011298516645</v>
      </c>
      <c r="AB120">
        <v>4.58852738050612</v>
      </c>
    </row>
    <row r="121" spans="1:28" x14ac:dyDescent="0.25">
      <c r="A121" t="str">
        <v>2/27/08</v>
      </c>
      <c r="B121">
        <v>24483.84</v>
      </c>
      <c r="C121">
        <v>24610.41</v>
      </c>
      <c r="D121" s="1">
        <v>24111.599999999999</v>
      </c>
      <c r="E121">
        <v>24610.41</v>
      </c>
      <c r="F121">
        <v>24610.41</v>
      </c>
      <c r="G121">
        <v>2.4852229600188229</v>
      </c>
      <c r="H121">
        <v>23679.153999999999</v>
      </c>
      <c r="I121">
        <v>23677.508000000002</v>
      </c>
      <c r="J121">
        <v>23668.291000000001</v>
      </c>
      <c r="K121">
        <v>23779.062999999998</v>
      </c>
      <c r="L121">
        <v>23767.813999999998</v>
      </c>
      <c r="M121">
        <v>51.915669999999999</v>
      </c>
      <c r="N121" s="1">
        <f>-100*(_xll.FDS($A$1,"P_PRICE_HIGH("&amp;A121&amp;","&amp;A121&amp;"-14D,,,,""PRICE"",""INTRA"")") - B121)/(_xll.FDS($A$1,"P_PRICE_HIGH("&amp;A121&amp;","&amp;A121&amp;"-14D,,,,""PRICE"",""INTRA"")") - _xll.FDS($A$1,"P_PRICE_LOW("&amp;A121&amp;","&amp;A121&amp;"-14D,,,,""PRICE"",""INTRA"")"))</f>
        <v>-19.985370645154518</v>
      </c>
      <c r="O121">
        <v>22</v>
      </c>
      <c r="P121">
        <v>10038.20860250425</v>
      </c>
      <c r="Q121">
        <v>10812.29089139095</v>
      </c>
      <c r="R121">
        <v>1873.9898698175209</v>
      </c>
      <c r="S121">
        <v>2044.818311278071</v>
      </c>
      <c r="T121">
        <v>17.309443756580109</v>
      </c>
      <c r="U121">
        <v>16.779650675325481</v>
      </c>
      <c r="V121">
        <v>2.8733212952996658</v>
      </c>
      <c r="W121">
        <v>3.2005859424086678</v>
      </c>
      <c r="X121">
        <v>99.130690937069801</v>
      </c>
      <c r="Y121" s="1">
        <v>49.556610528485812</v>
      </c>
      <c r="Z121">
        <v>-0.7286826549075297</v>
      </c>
      <c r="AA121">
        <v>41.209668587905533</v>
      </c>
      <c r="AB121">
        <v>4.4619222063057196</v>
      </c>
    </row>
    <row r="122" spans="1:28" x14ac:dyDescent="0.25">
      <c r="A122" t="str">
        <v>2/28/08</v>
      </c>
      <c r="B122">
        <v>24591.69</v>
      </c>
      <c r="C122">
        <v>24841.23</v>
      </c>
      <c r="D122" s="1">
        <v>24205.01</v>
      </c>
      <c r="E122">
        <v>24841.23</v>
      </c>
      <c r="F122">
        <v>24841.23</v>
      </c>
      <c r="G122">
        <v>2.477842980304592</v>
      </c>
      <c r="H122">
        <v>23872.893</v>
      </c>
      <c r="I122">
        <v>23816.675999999999</v>
      </c>
      <c r="J122">
        <v>23653.824000000001</v>
      </c>
      <c r="K122">
        <v>23794.057000000001</v>
      </c>
      <c r="L122">
        <v>23797.54</v>
      </c>
      <c r="M122">
        <v>52.649512999999999</v>
      </c>
      <c r="N122" s="1">
        <f>-100*(_xll.FDS($A$1,"P_PRICE_HIGH("&amp;A122&amp;","&amp;A122&amp;"-14D,,,,""PRICE"",""INTRA"")") - B122)/(_xll.FDS($A$1,"P_PRICE_HIGH("&amp;A122&amp;","&amp;A122&amp;"-14D,,,,""PRICE"",""INTRA"")") - _xll.FDS($A$1,"P_PRICE_LOW("&amp;A122&amp;","&amp;A122&amp;"-14D,,,,""PRICE"",""INTRA"")"))</f>
        <v>-10.984725095743311</v>
      </c>
      <c r="O122">
        <v>33</v>
      </c>
      <c r="P122">
        <v>9996.2985872607223</v>
      </c>
      <c r="Q122">
        <v>10790.228225366191</v>
      </c>
      <c r="R122">
        <v>1874.624117240405</v>
      </c>
      <c r="S122">
        <v>2028.7799281948289</v>
      </c>
      <c r="T122">
        <v>17.785714767395309</v>
      </c>
      <c r="U122">
        <v>16.318740045807608</v>
      </c>
      <c r="V122">
        <v>2.852585257142676</v>
      </c>
      <c r="W122">
        <v>3.173421061866724</v>
      </c>
      <c r="X122">
        <v>75.396809587194895</v>
      </c>
      <c r="Y122" s="1">
        <v>49.593819961337687</v>
      </c>
      <c r="Z122">
        <v>-0.92180737389379164</v>
      </c>
      <c r="AA122">
        <v>40.21432584879571</v>
      </c>
      <c r="AB122">
        <v>4.2167013319959414</v>
      </c>
    </row>
    <row r="123" spans="1:28" x14ac:dyDescent="0.25">
      <c r="A123" t="str">
        <v>2/29/08</v>
      </c>
      <c r="B123">
        <v>24331.67</v>
      </c>
      <c r="C123">
        <v>24370.69</v>
      </c>
      <c r="D123" s="1">
        <v>24010.48</v>
      </c>
      <c r="E123">
        <v>24370.69</v>
      </c>
      <c r="F123">
        <v>24370.69</v>
      </c>
      <c r="G123">
        <v>2.4102212635765361</v>
      </c>
      <c r="H123">
        <v>24078.219000000001</v>
      </c>
      <c r="I123">
        <v>23913.52</v>
      </c>
      <c r="J123">
        <v>23711.305</v>
      </c>
      <c r="K123">
        <v>23827.956999999999</v>
      </c>
      <c r="L123">
        <v>23896.54</v>
      </c>
      <c r="M123">
        <v>50.642780000000002</v>
      </c>
      <c r="N123" s="1">
        <f>-100*(_xll.FDS($A$1,"P_PRICE_HIGH("&amp;A123&amp;","&amp;A123&amp;"-14D,,,,""PRICE"",""INTRA"")") - B123)/(_xll.FDS($A$1,"P_PRICE_HIGH("&amp;A123&amp;","&amp;A123&amp;"-14D,,,,""PRICE"",""INTRA"")") - _xll.FDS($A$1,"P_PRICE_LOW("&amp;A123&amp;","&amp;A123&amp;"-14D,,,,""PRICE"",""INTRA"")"))</f>
        <v>-22.430778711977865</v>
      </c>
      <c r="O123">
        <v>3</v>
      </c>
      <c r="P123">
        <v>9995.5749457542552</v>
      </c>
      <c r="Q123">
        <v>10790.73969270105</v>
      </c>
      <c r="R123">
        <v>1878.209749062067</v>
      </c>
      <c r="S123">
        <v>2033.082752174914</v>
      </c>
      <c r="T123">
        <v>17.74670128511724</v>
      </c>
      <c r="U123">
        <v>16.263519377214951</v>
      </c>
      <c r="V123">
        <v>2.882425666648714</v>
      </c>
      <c r="W123">
        <v>3.2081280749885299</v>
      </c>
      <c r="X123">
        <v>26.999669676508219</v>
      </c>
      <c r="Y123" s="1">
        <v>49.55462892827741</v>
      </c>
      <c r="Z123">
        <v>-1.119933671639495</v>
      </c>
      <c r="AA123">
        <v>40.819759842969667</v>
      </c>
      <c r="AB123">
        <v>4.1786193937850884</v>
      </c>
    </row>
    <row r="124" spans="1:28" x14ac:dyDescent="0.25">
      <c r="A124" t="str">
        <v>3/03/08</v>
      </c>
      <c r="B124">
        <v>23584.97</v>
      </c>
      <c r="C124">
        <v>23738.67</v>
      </c>
      <c r="D124" s="1">
        <v>23458.95</v>
      </c>
      <c r="E124">
        <v>23738.67</v>
      </c>
      <c r="F124">
        <v>23738.67</v>
      </c>
      <c r="G124">
        <v>2.5106851809380339</v>
      </c>
      <c r="H124">
        <v>24141.384999999998</v>
      </c>
      <c r="I124">
        <v>23877.127</v>
      </c>
      <c r="J124">
        <v>23775.895</v>
      </c>
      <c r="K124">
        <v>23834.418000000001</v>
      </c>
      <c r="L124">
        <v>23877.11</v>
      </c>
      <c r="M124">
        <v>45.302750000000003</v>
      </c>
      <c r="N124" s="1">
        <f>-100*(_xll.FDS($A$1,"P_PRICE_HIGH("&amp;A124&amp;","&amp;A124&amp;"-14D,,,,""PRICE"",""INTRA"")") - B124)/(_xll.FDS($A$1,"P_PRICE_HIGH("&amp;A124&amp;","&amp;A124&amp;"-14D,,,,""PRICE"",""INTRA"")") - _xll.FDS($A$1,"P_PRICE_LOW("&amp;A124&amp;","&amp;A124&amp;"-14D,,,,""PRICE"",""INTRA"")"))</f>
        <v>-64.423259367900641</v>
      </c>
      <c r="O124">
        <v>-40</v>
      </c>
      <c r="P124">
        <v>10027.72929428703</v>
      </c>
      <c r="Q124">
        <v>10957.0304728622</v>
      </c>
      <c r="R124">
        <v>1880.4744515193611</v>
      </c>
      <c r="S124">
        <v>2044.312091014933</v>
      </c>
      <c r="T124">
        <v>17.674733831522381</v>
      </c>
      <c r="U124">
        <v>15.900458149047321</v>
      </c>
      <c r="V124">
        <v>2.910307255952489</v>
      </c>
      <c r="W124">
        <v>3.361190857270218</v>
      </c>
      <c r="X124">
        <v>0</v>
      </c>
      <c r="Y124">
        <v>50.614442546710563</v>
      </c>
      <c r="Z124">
        <v>-1.709730661570616</v>
      </c>
      <c r="AA124">
        <v>3.9567522321487139</v>
      </c>
      <c r="AB124">
        <v>15.75363650128096</v>
      </c>
    </row>
    <row r="125" spans="1:28" x14ac:dyDescent="0.25">
      <c r="A125" t="str">
        <v>3/04/08</v>
      </c>
      <c r="B125">
        <v>23119.87</v>
      </c>
      <c r="C125">
        <v>23923.200000000001</v>
      </c>
      <c r="D125" s="1">
        <v>23060.9</v>
      </c>
      <c r="E125">
        <v>23923.200000000001</v>
      </c>
      <c r="F125">
        <v>23923.200000000001</v>
      </c>
      <c r="G125">
        <v>2.459830502587478</v>
      </c>
      <c r="H125">
        <v>24022.407999999999</v>
      </c>
      <c r="I125">
        <v>23791.414000000001</v>
      </c>
      <c r="J125">
        <v>23789.11</v>
      </c>
      <c r="K125">
        <v>23784.232</v>
      </c>
      <c r="L125">
        <v>23860.978999999999</v>
      </c>
      <c r="M125">
        <v>42.310104000000003</v>
      </c>
      <c r="N125" s="1">
        <f>-100*(_xll.FDS($A$1,"P_PRICE_HIGH("&amp;A125&amp;","&amp;A125&amp;"-14D,,,,""PRICE"",""INTRA"")") - B125)/(_xll.FDS($A$1,"P_PRICE_HIGH("&amp;A125&amp;","&amp;A125&amp;"-14D,,,,""PRICE"",""INTRA"")") - _xll.FDS($A$1,"P_PRICE_LOW("&amp;A125&amp;","&amp;A125&amp;"-14D,,,,""PRICE"",""INTRA"")"))</f>
        <v>-90.446515831397988</v>
      </c>
      <c r="O125">
        <v>-70</v>
      </c>
      <c r="P125">
        <v>10023.87879938385</v>
      </c>
      <c r="Q125">
        <v>10921.22293783563</v>
      </c>
      <c r="R125">
        <v>1882.597591890591</v>
      </c>
      <c r="S125">
        <v>2055.9521258779891</v>
      </c>
      <c r="T125">
        <v>17.615716005420492</v>
      </c>
      <c r="U125">
        <v>15.589819146833211</v>
      </c>
      <c r="V125">
        <v>2.9197866263105809</v>
      </c>
      <c r="W125">
        <v>3.4098564670827431</v>
      </c>
      <c r="X125">
        <v>4.7765020847030701</v>
      </c>
      <c r="Y125">
        <v>50.402536210399383</v>
      </c>
      <c r="Z125">
        <v>-2.3127896449839098</v>
      </c>
      <c r="AA125">
        <v>3.345523634237964</v>
      </c>
      <c r="AB125">
        <v>15.67658529252723</v>
      </c>
    </row>
    <row r="126" spans="1:28" x14ac:dyDescent="0.25">
      <c r="A126" t="str">
        <v>3/05/08</v>
      </c>
      <c r="B126">
        <v>23114.34</v>
      </c>
      <c r="C126">
        <v>23268.45</v>
      </c>
      <c r="D126" s="1">
        <v>22873.31</v>
      </c>
      <c r="E126">
        <v>23268.45</v>
      </c>
      <c r="F126">
        <v>23268.45</v>
      </c>
      <c r="G126">
        <v>2.2829470871676172</v>
      </c>
      <c r="H126">
        <v>23748.508000000002</v>
      </c>
      <c r="I126">
        <v>23737.671999999999</v>
      </c>
      <c r="J126">
        <v>23785.428</v>
      </c>
      <c r="K126">
        <v>23688.346000000001</v>
      </c>
      <c r="L126">
        <v>23783.745999999999</v>
      </c>
      <c r="M126">
        <v>42.274344999999997</v>
      </c>
      <c r="N126" s="1">
        <f>-100*(_xll.FDS($A$1,"P_PRICE_HIGH("&amp;A126&amp;","&amp;A126&amp;"-14D,,,,""PRICE"",""INTRA"")") - B126)/(_xll.FDS($A$1,"P_PRICE_HIGH("&amp;A126&amp;","&amp;A126&amp;"-14D,,,,""PRICE"",""INTRA"")") - _xll.FDS($A$1,"P_PRICE_LOW("&amp;A126&amp;","&amp;A126&amp;"-14D,,,,""PRICE"",""INTRA"")"))</f>
        <v>-87.752042765966138</v>
      </c>
      <c r="O126">
        <v>-70</v>
      </c>
      <c r="P126">
        <v>10031.349813049201</v>
      </c>
      <c r="Q126">
        <v>10952.8406118967</v>
      </c>
      <c r="R126">
        <v>1882.9355153399879</v>
      </c>
      <c r="S126">
        <v>2056.11810911767</v>
      </c>
      <c r="T126">
        <v>17.60715262434196</v>
      </c>
      <c r="U126">
        <v>15.573542496445061</v>
      </c>
      <c r="V126">
        <v>2.9211477601775862</v>
      </c>
      <c r="W126">
        <v>3.4110536373639149</v>
      </c>
      <c r="X126">
        <v>20.851254663956119</v>
      </c>
      <c r="Y126">
        <v>50.472947619678372</v>
      </c>
      <c r="Z126">
        <v>-2.5208178875397671</v>
      </c>
      <c r="AA126">
        <v>3.1260831938322609</v>
      </c>
      <c r="AB126">
        <v>15.77586230946587</v>
      </c>
    </row>
    <row r="127" spans="1:28" x14ac:dyDescent="0.25">
      <c r="A127" t="str">
        <v>3/06/08</v>
      </c>
      <c r="B127">
        <v>23342.73</v>
      </c>
      <c r="C127">
        <v>23615.18</v>
      </c>
      <c r="D127" s="1">
        <v>23254.31</v>
      </c>
      <c r="E127">
        <v>23615.18</v>
      </c>
      <c r="F127">
        <v>23615.18</v>
      </c>
      <c r="G127">
        <v>2.2999984346820161</v>
      </c>
      <c r="H127">
        <v>23498.717000000001</v>
      </c>
      <c r="I127">
        <v>23672.634999999998</v>
      </c>
      <c r="J127">
        <v>23740.164000000001</v>
      </c>
      <c r="K127">
        <v>23615.046999999999</v>
      </c>
      <c r="L127">
        <v>23756.403999999999</v>
      </c>
      <c r="M127">
        <v>44.365600000000001</v>
      </c>
      <c r="N127" s="1">
        <f>-100*(_xll.FDS($A$1,"P_PRICE_HIGH("&amp;A127&amp;","&amp;A127&amp;"-14D,,,,""PRICE"",""INTRA"")") - B127)/(_xll.FDS($A$1,"P_PRICE_HIGH("&amp;A127&amp;","&amp;A127&amp;"-14D,,,,""PRICE"",""INTRA"")") - _xll.FDS($A$1,"P_PRICE_LOW("&amp;A127&amp;","&amp;A127&amp;"-14D,,,,""PRICE"",""INTRA"")"))</f>
        <v>-76.146388064555538</v>
      </c>
      <c r="O127">
        <v>-44</v>
      </c>
      <c r="P127">
        <v>10032.237799429469</v>
      </c>
      <c r="Q127">
        <v>10947.84923935167</v>
      </c>
      <c r="R127">
        <v>1881.735903910067</v>
      </c>
      <c r="S127">
        <v>2048.4493071795719</v>
      </c>
      <c r="T127">
        <v>17.62281882990332</v>
      </c>
      <c r="U127">
        <v>15.66714044935499</v>
      </c>
      <c r="V127">
        <v>2.9141711289209948</v>
      </c>
      <c r="W127">
        <v>3.3654082292852832</v>
      </c>
      <c r="X127">
        <v>96.124211229662592</v>
      </c>
      <c r="Y127">
        <v>50.354255876126871</v>
      </c>
      <c r="Z127">
        <v>-2.5264251748102531</v>
      </c>
      <c r="AA127">
        <v>2.7668132396780192</v>
      </c>
      <c r="AB127">
        <v>15.72569952296014</v>
      </c>
    </row>
    <row r="128" spans="1:28" x14ac:dyDescent="0.25">
      <c r="A128" t="str">
        <v>3/07/08</v>
      </c>
      <c r="B128">
        <v>22501.33</v>
      </c>
      <c r="C128">
        <v>22836.76</v>
      </c>
      <c r="D128" s="1">
        <v>22447.84</v>
      </c>
      <c r="E128">
        <v>22836.76</v>
      </c>
      <c r="F128">
        <v>22836.76</v>
      </c>
      <c r="G128">
        <v>2.1046119132890988</v>
      </c>
      <c r="H128">
        <v>23132.648000000001</v>
      </c>
      <c r="I128">
        <v>23581.863000000001</v>
      </c>
      <c r="J128">
        <v>23630.357</v>
      </c>
      <c r="K128">
        <v>23566.639999999999</v>
      </c>
      <c r="L128">
        <v>23687.541000000001</v>
      </c>
      <c r="M128">
        <v>38.790264000000001</v>
      </c>
      <c r="N128" s="1">
        <f>-100*(_xll.FDS($A$1,"P_PRICE_HIGH("&amp;A128&amp;","&amp;A128&amp;"-14D,,,,""PRICE"",""INTRA"")") - B128)/(_xll.FDS($A$1,"P_PRICE_HIGH("&amp;A128&amp;","&amp;A128&amp;"-14D,,,,""PRICE"",""INTRA"")") - _xll.FDS($A$1,"P_PRICE_LOW("&amp;A128&amp;","&amp;A128&amp;"-14D,,,,""PRICE"",""INTRA"")"))</f>
        <v>-97.765094698314869</v>
      </c>
      <c r="O128">
        <v>-85</v>
      </c>
      <c r="P128">
        <v>10039.053406271831</v>
      </c>
      <c r="Q128">
        <v>10967.74132853628</v>
      </c>
      <c r="R128">
        <v>1886.4895195167251</v>
      </c>
      <c r="S128">
        <v>2070.3667702009288</v>
      </c>
      <c r="T128">
        <v>17.547179332032229</v>
      </c>
      <c r="U128">
        <v>15.27719441926447</v>
      </c>
      <c r="V128">
        <v>2.9409862635526749</v>
      </c>
      <c r="W128">
        <v>3.508513274098001</v>
      </c>
      <c r="X128">
        <v>0.78356432135311149</v>
      </c>
      <c r="Y128">
        <v>50.452436727137503</v>
      </c>
      <c r="Z128">
        <v>-2.3568877874302379</v>
      </c>
      <c r="AA128">
        <v>3.84433304229831</v>
      </c>
      <c r="AB128">
        <v>16.057129477790351</v>
      </c>
    </row>
    <row r="129" spans="1:28" x14ac:dyDescent="0.25">
      <c r="A129" t="str">
        <v>3/10/08</v>
      </c>
      <c r="B129">
        <v>22705.05</v>
      </c>
      <c r="C129">
        <v>22725.21</v>
      </c>
      <c r="D129" s="1">
        <v>22034.76</v>
      </c>
      <c r="E129">
        <v>22725.21</v>
      </c>
      <c r="F129">
        <v>22725.21</v>
      </c>
      <c r="G129">
        <v>1.9484475360365261</v>
      </c>
      <c r="H129">
        <v>22956.664000000001</v>
      </c>
      <c r="I129">
        <v>23505.37</v>
      </c>
      <c r="J129">
        <v>23560.078000000001</v>
      </c>
      <c r="K129">
        <v>23571.088</v>
      </c>
      <c r="L129">
        <v>23651.055</v>
      </c>
      <c r="M129">
        <v>40.732306999999999</v>
      </c>
      <c r="N129" s="1">
        <f>-100*(_xll.FDS($A$1,"P_PRICE_HIGH("&amp;A129&amp;","&amp;A129&amp;"-14D,,,,""PRICE"",""INTRA"")") - B129)/(_xll.FDS($A$1,"P_PRICE_HIGH("&amp;A129&amp;","&amp;A129&amp;"-14D,,,,""PRICE"",""INTRA"")") - _xll.FDS($A$1,"P_PRICE_LOW("&amp;A129&amp;","&amp;A129&amp;"-14D,,,,""PRICE"",""INTRA"")"))</f>
        <v>-76.116259927952171</v>
      </c>
      <c r="O129">
        <v>-76</v>
      </c>
      <c r="P129">
        <v>10021.0685717165</v>
      </c>
      <c r="Q129">
        <v>10842.87373237282</v>
      </c>
      <c r="R129">
        <v>1887.5503253880599</v>
      </c>
      <c r="S129">
        <v>2074.5441633235992</v>
      </c>
      <c r="T129">
        <v>17.520077310472089</v>
      </c>
      <c r="U129">
        <v>15.228295611747869</v>
      </c>
      <c r="V129">
        <v>2.9333446914957739</v>
      </c>
      <c r="W129">
        <v>3.4451617510767352</v>
      </c>
      <c r="X129">
        <v>51.994078763441003</v>
      </c>
      <c r="Y129">
        <v>49.987693830100483</v>
      </c>
      <c r="Z129">
        <v>-1.9773567539686461</v>
      </c>
      <c r="AA129">
        <v>4.0024382129501648</v>
      </c>
      <c r="AB129">
        <v>15.68333658438214</v>
      </c>
    </row>
    <row r="130" spans="1:28" x14ac:dyDescent="0.25">
      <c r="A130" t="str">
        <v>3/11/08</v>
      </c>
      <c r="B130">
        <v>22995.35</v>
      </c>
      <c r="C130">
        <v>22995.35</v>
      </c>
      <c r="D130" s="1">
        <v>22263.360000000001</v>
      </c>
      <c r="E130">
        <v>22995.35</v>
      </c>
      <c r="F130">
        <v>22995.35</v>
      </c>
      <c r="G130">
        <v>1.9459555005072109</v>
      </c>
      <c r="H130">
        <v>22931.759999999998</v>
      </c>
      <c r="I130">
        <v>23479.56</v>
      </c>
      <c r="J130">
        <v>23484.89</v>
      </c>
      <c r="K130">
        <v>23574.771000000001</v>
      </c>
      <c r="L130">
        <v>23633.348000000002</v>
      </c>
      <c r="M130">
        <v>43.484046999999997</v>
      </c>
      <c r="N130" s="1">
        <f>-100*(_xll.FDS($A$1,"P_PRICE_HIGH("&amp;A130&amp;","&amp;A130&amp;"-14D,,,,""PRICE"",""INTRA"")") - B130)/(_xll.FDS($A$1,"P_PRICE_HIGH("&amp;A130&amp;","&amp;A130&amp;"-14D,,,,""PRICE"",""INTRA"")") - _xll.FDS($A$1,"P_PRICE_LOW("&amp;A130&amp;","&amp;A130&amp;"-14D,,,,""PRICE"",""INTRA"")"))</f>
        <v>-65.772304710187541</v>
      </c>
      <c r="O130">
        <v>-50</v>
      </c>
      <c r="P130">
        <v>10025.050145168691</v>
      </c>
      <c r="Q130">
        <v>10857.104126563991</v>
      </c>
      <c r="R130">
        <v>1888.731844513507</v>
      </c>
      <c r="S130">
        <v>2081.9570068520679</v>
      </c>
      <c r="T130">
        <v>17.55587421129319</v>
      </c>
      <c r="U130">
        <v>15.43102594830818</v>
      </c>
      <c r="V130">
        <v>2.9256733169402862</v>
      </c>
      <c r="W130">
        <v>3.397762109408343</v>
      </c>
      <c r="X130">
        <v>84.713042413053657</v>
      </c>
      <c r="Y130">
        <v>49.880049288740238</v>
      </c>
      <c r="Z130">
        <v>-1.9046277326583509</v>
      </c>
      <c r="AA130">
        <v>3.801565636354173</v>
      </c>
      <c r="AB130">
        <v>15.6378576603152</v>
      </c>
    </row>
    <row r="131" spans="1:28" x14ac:dyDescent="0.25">
      <c r="A131" t="str">
        <v>3/12/08</v>
      </c>
      <c r="B131">
        <v>23422.76</v>
      </c>
      <c r="C131">
        <v>23737.65</v>
      </c>
      <c r="D131" s="1">
        <v>23139.4</v>
      </c>
      <c r="E131">
        <v>23737.65</v>
      </c>
      <c r="F131">
        <v>23737.65</v>
      </c>
      <c r="G131">
        <v>1.9752252362517511</v>
      </c>
      <c r="H131">
        <v>22993.442999999999</v>
      </c>
      <c r="I131">
        <v>23492.363000000001</v>
      </c>
      <c r="J131">
        <v>23473.701000000001</v>
      </c>
      <c r="K131">
        <v>23587.432000000001</v>
      </c>
      <c r="L131">
        <v>23606.393</v>
      </c>
      <c r="M131">
        <v>47.35924</v>
      </c>
      <c r="N131" s="1">
        <f>-100*(_xll.FDS($A$1,"P_PRICE_HIGH("&amp;A131&amp;","&amp;A131&amp;"-14D,,,,""PRICE"",""INTRA"")") - B131)/(_xll.FDS($A$1,"P_PRICE_HIGH("&amp;A131&amp;","&amp;A131&amp;"-14D,,,,""PRICE"",""INTRA"")") - _xll.FDS($A$1,"P_PRICE_LOW("&amp;A131&amp;","&amp;A131&amp;"-14D,,,,""PRICE"",""INTRA"")"))</f>
        <v>-50.542852765217539</v>
      </c>
      <c r="O131">
        <v>-31</v>
      </c>
      <c r="P131">
        <v>10027.195505541</v>
      </c>
      <c r="Q131">
        <v>10858.95767835526</v>
      </c>
      <c r="R131">
        <v>1888.179686087818</v>
      </c>
      <c r="S131">
        <v>2078.9573271637742</v>
      </c>
      <c r="T131">
        <v>17.575901987361949</v>
      </c>
      <c r="U131">
        <v>15.552439806399869</v>
      </c>
      <c r="V131">
        <v>2.9161650507621042</v>
      </c>
      <c r="W131">
        <v>3.3410011901002901</v>
      </c>
      <c r="X131">
        <v>93.783132915454786</v>
      </c>
      <c r="Y131">
        <v>49.939252500086688</v>
      </c>
      <c r="Z131">
        <v>-1.7681559099779851</v>
      </c>
      <c r="AA131">
        <v>2.984273106013096</v>
      </c>
      <c r="AB131">
        <v>15.49319400038944</v>
      </c>
    </row>
    <row r="132" spans="1:28" x14ac:dyDescent="0.25">
      <c r="A132" t="str">
        <v>3/13/08</v>
      </c>
      <c r="B132">
        <v>22301.64</v>
      </c>
      <c r="C132">
        <v>23007.61</v>
      </c>
      <c r="D132" s="1">
        <v>22251.24</v>
      </c>
      <c r="E132">
        <v>23007.61</v>
      </c>
      <c r="F132">
        <v>23007.61</v>
      </c>
      <c r="G132">
        <v>2.0830125747640569</v>
      </c>
      <c r="H132">
        <v>22785.226999999999</v>
      </c>
      <c r="I132">
        <v>23374.603999999999</v>
      </c>
      <c r="J132">
        <v>23385.611000000001</v>
      </c>
      <c r="K132">
        <v>23501.43</v>
      </c>
      <c r="L132">
        <v>23501.375</v>
      </c>
      <c r="M132">
        <v>39.674545000000002</v>
      </c>
      <c r="N132" s="1">
        <f>-100*(_xll.FDS($A$1,"P_PRICE_HIGH("&amp;A132&amp;","&amp;A132&amp;"-14D,,,,""PRICE"",""INTRA"")") - B132)/(_xll.FDS($A$1,"P_PRICE_HIGH("&amp;A132&amp;","&amp;A132&amp;"-14D,,,,""PRICE"",""INTRA"")") - _xll.FDS($A$1,"P_PRICE_LOW("&amp;A132&amp;","&amp;A132&amp;"-14D,,,,""PRICE"",""INTRA"")"))</f>
        <v>-90.490545061946108</v>
      </c>
      <c r="O132">
        <v>-69</v>
      </c>
      <c r="P132">
        <v>10031.01062956563</v>
      </c>
      <c r="Q132">
        <v>10870.41267546169</v>
      </c>
      <c r="R132">
        <v>1890.7272724623599</v>
      </c>
      <c r="S132">
        <v>2091.1364588124402</v>
      </c>
      <c r="T132">
        <v>17.436350703807889</v>
      </c>
      <c r="U132">
        <v>14.897209674867501</v>
      </c>
      <c r="V132">
        <v>2.952367080801467</v>
      </c>
      <c r="W132">
        <v>3.5201652218471731</v>
      </c>
      <c r="X132">
        <v>0.37923003360133539</v>
      </c>
      <c r="Y132">
        <v>50.093744529204841</v>
      </c>
      <c r="Z132">
        <v>-1.8217371796581641</v>
      </c>
      <c r="AA132">
        <v>3.7663858807473489</v>
      </c>
      <c r="AB132">
        <v>15.54400765617657</v>
      </c>
    </row>
    <row r="133" spans="1:28" x14ac:dyDescent="0.25">
      <c r="A133" t="str">
        <v>3/14/08</v>
      </c>
      <c r="B133">
        <v>22237.11</v>
      </c>
      <c r="C133">
        <v>22747.14</v>
      </c>
      <c r="D133" s="1">
        <v>22151.51</v>
      </c>
      <c r="E133">
        <v>22747.14</v>
      </c>
      <c r="F133">
        <v>22747.14</v>
      </c>
      <c r="G133">
        <v>2.0724678790897642</v>
      </c>
      <c r="H133">
        <v>22732.383000000002</v>
      </c>
      <c r="I133">
        <v>23187.375</v>
      </c>
      <c r="J133">
        <v>23314.416000000001</v>
      </c>
      <c r="K133">
        <v>23405.863000000001</v>
      </c>
      <c r="L133">
        <v>23402.469000000001</v>
      </c>
      <c r="M133">
        <v>39.279470000000003</v>
      </c>
      <c r="N133" s="1">
        <f>-100*(_xll.FDS($A$1,"P_PRICE_HIGH("&amp;A133&amp;","&amp;A133&amp;"-14D,,,,""PRICE"",""INTRA"")") - B133)/(_xll.FDS($A$1,"P_PRICE_HIGH("&amp;A133&amp;","&amp;A133&amp;"-14D,,,,""PRICE"",""INTRA"")") - _xll.FDS($A$1,"P_PRICE_LOW("&amp;A133&amp;","&amp;A133&amp;"-14D,,,,""PRICE"",""INTRA"")"))</f>
        <v>-92.789874824957963</v>
      </c>
      <c r="O133">
        <v>-88</v>
      </c>
      <c r="P133">
        <v>10021.25669750049</v>
      </c>
      <c r="Q133">
        <v>10811.52154457188</v>
      </c>
      <c r="R133">
        <v>1888.6181657563011</v>
      </c>
      <c r="S133">
        <v>2082.3860328704491</v>
      </c>
      <c r="T133">
        <v>17.432010447470539</v>
      </c>
      <c r="U133">
        <v>14.903171007906391</v>
      </c>
      <c r="V133">
        <v>2.949695296330956</v>
      </c>
      <c r="W133">
        <v>3.4971864035132838</v>
      </c>
      <c r="X133">
        <v>14.093262769415681</v>
      </c>
      <c r="Y133">
        <v>49.909529312915133</v>
      </c>
      <c r="Z133">
        <v>-2.182625349971179</v>
      </c>
      <c r="AA133">
        <v>3.6136411576952412</v>
      </c>
      <c r="AB133">
        <v>15.18023579753701</v>
      </c>
    </row>
    <row r="134" spans="1:28" x14ac:dyDescent="0.25">
      <c r="A134" t="str">
        <v>3/17/08</v>
      </c>
      <c r="B134">
        <v>21084.61</v>
      </c>
      <c r="C134">
        <v>21473.4</v>
      </c>
      <c r="D134" s="1">
        <v>21041.26</v>
      </c>
      <c r="E134">
        <v>21473.4</v>
      </c>
      <c r="F134">
        <v>21473.4</v>
      </c>
      <c r="G134">
        <v>2.3346171686193542</v>
      </c>
      <c r="H134">
        <v>22408.294999999998</v>
      </c>
      <c r="I134">
        <v>22895.119999999999</v>
      </c>
      <c r="J134">
        <v>23168.780999999999</v>
      </c>
      <c r="K134">
        <v>23272.133000000002</v>
      </c>
      <c r="L134">
        <v>23310.743999999999</v>
      </c>
      <c r="M134">
        <v>32.965609999999998</v>
      </c>
      <c r="N134" s="1">
        <f>-100*(_xll.FDS($A$1,"P_PRICE_HIGH("&amp;A134&amp;","&amp;A134&amp;"-14D,,,,""PRICE"",""INTRA"")") - B134)/(_xll.FDS($A$1,"P_PRICE_HIGH("&amp;A134&amp;","&amp;A134&amp;"-14D,,,,""PRICE"",""INTRA"")") - _xll.FDS($A$1,"P_PRICE_LOW("&amp;A134&amp;","&amp;A134&amp;"-14D,,,,""PRICE"",""INTRA"")"))</f>
        <v>-98.859201520011936</v>
      </c>
      <c r="O134">
        <v>-127</v>
      </c>
      <c r="P134">
        <v>10025.66270280561</v>
      </c>
      <c r="Q134">
        <v>10810.567857591701</v>
      </c>
      <c r="R134">
        <v>1888.8408153483299</v>
      </c>
      <c r="S134">
        <v>2077.5185248258981</v>
      </c>
      <c r="T134">
        <v>17.307500358582121</v>
      </c>
      <c r="U134">
        <v>14.4230395144938</v>
      </c>
      <c r="V134">
        <v>2.9914754536354371</v>
      </c>
      <c r="W134">
        <v>3.6803260662682451</v>
      </c>
      <c r="X134">
        <v>0.54919440021791333</v>
      </c>
      <c r="Y134">
        <v>49.8316759195692</v>
      </c>
      <c r="Z134">
        <v>-2.4000986266264279</v>
      </c>
      <c r="AA134">
        <v>4.5280449639396707</v>
      </c>
      <c r="AB134">
        <v>15.13053970771989</v>
      </c>
    </row>
    <row r="135" spans="1:28" x14ac:dyDescent="0.25">
      <c r="A135" t="str">
        <v>3/18/08</v>
      </c>
      <c r="B135">
        <v>21384.61</v>
      </c>
      <c r="C135">
        <v>21467.18</v>
      </c>
      <c r="D135" s="1">
        <v>20572.919999999998</v>
      </c>
      <c r="E135">
        <v>21467.18</v>
      </c>
      <c r="F135">
        <v>21467.18</v>
      </c>
      <c r="G135">
        <v>2.329614257397997</v>
      </c>
      <c r="H135">
        <v>22086.146000000001</v>
      </c>
      <c r="I135">
        <v>22649.530999999999</v>
      </c>
      <c r="J135">
        <v>23013.437999999998</v>
      </c>
      <c r="K135">
        <v>23135.203000000001</v>
      </c>
      <c r="L135">
        <v>23263.379000000001</v>
      </c>
      <c r="M135">
        <v>35.855960000000003</v>
      </c>
      <c r="N135" s="1">
        <f>-100*(_xll.FDS($A$1,"P_PRICE_HIGH("&amp;A135&amp;","&amp;A135&amp;"-14D,,,,""PRICE"",""INTRA"")") - B135)/(_xll.FDS($A$1,"P_PRICE_HIGH("&amp;A135&amp;","&amp;A135&amp;"-14D,,,,""PRICE"",""INTRA"")") - _xll.FDS($A$1,"P_PRICE_LOW("&amp;A135&amp;","&amp;A135&amp;"-14D,,,,""PRICE"",""INTRA"")"))</f>
        <v>-80.983340010449055</v>
      </c>
      <c r="O135">
        <v>-105</v>
      </c>
      <c r="P135">
        <v>10034.20643516215</v>
      </c>
      <c r="Q135">
        <v>10844.85549109682</v>
      </c>
      <c r="R135">
        <v>1894.7631594570271</v>
      </c>
      <c r="S135">
        <v>2107.250577590346</v>
      </c>
      <c r="T135">
        <v>17.315311133078989</v>
      </c>
      <c r="U135">
        <v>14.499590488591901</v>
      </c>
      <c r="V135">
        <v>2.985347229463938</v>
      </c>
      <c r="W135">
        <v>3.6444335408048341</v>
      </c>
      <c r="X135">
        <v>84.435507815757603</v>
      </c>
      <c r="Y135">
        <v>49.713547882537377</v>
      </c>
      <c r="Z135">
        <v>-2.5504513803250251</v>
      </c>
      <c r="AA135">
        <v>5.2756010416295576</v>
      </c>
      <c r="AB135">
        <v>13.8286133749294</v>
      </c>
    </row>
    <row r="136" spans="1:28" x14ac:dyDescent="0.25">
      <c r="A136" t="str">
        <v>3/19/08</v>
      </c>
      <c r="B136">
        <v>21866.94</v>
      </c>
      <c r="C136">
        <v>22191.88</v>
      </c>
      <c r="D136" s="1">
        <v>21779.84</v>
      </c>
      <c r="E136">
        <v>22191.88</v>
      </c>
      <c r="F136">
        <v>22191.88</v>
      </c>
      <c r="G136">
        <v>2.3784964723227908</v>
      </c>
      <c r="H136">
        <v>21774.982</v>
      </c>
      <c r="I136">
        <v>22506.361000000001</v>
      </c>
      <c r="J136">
        <v>22838.978999999999</v>
      </c>
      <c r="K136">
        <v>23049.021000000001</v>
      </c>
      <c r="L136">
        <v>23222.812999999998</v>
      </c>
      <c r="M136">
        <v>40.311990000000002</v>
      </c>
      <c r="N136" s="1">
        <f>-100*(_xll.FDS($A$1,"P_PRICE_HIGH("&amp;A136&amp;","&amp;A136&amp;"-14D,,,,""PRICE"",""INTRA"")") - B136)/(_xll.FDS($A$1,"P_PRICE_HIGH("&amp;A136&amp;","&amp;A136&amp;"-14D,,,,""PRICE"",""INTRA"")") - _xll.FDS($A$1,"P_PRICE_LOW("&amp;A136&amp;","&amp;A136&amp;"-14D,,,,""PRICE"",""INTRA"")"))</f>
        <v>-69.683083000063263</v>
      </c>
      <c r="O136">
        <v>-75</v>
      </c>
      <c r="P136">
        <v>10038.42183628155</v>
      </c>
      <c r="Q136">
        <v>10860.78788893552</v>
      </c>
      <c r="R136">
        <v>1893.4655565820781</v>
      </c>
      <c r="S136">
        <v>2094.87128891355</v>
      </c>
      <c r="T136">
        <v>17.33656040515411</v>
      </c>
      <c r="U136">
        <v>14.64977652534939</v>
      </c>
      <c r="V136">
        <v>2.9720171728903302</v>
      </c>
      <c r="W136">
        <v>3.56548543016117</v>
      </c>
      <c r="X136">
        <v>96.591036999538346</v>
      </c>
      <c r="Y136">
        <v>49.559986085475103</v>
      </c>
      <c r="Z136">
        <v>-2.1815160547851868</v>
      </c>
      <c r="AA136">
        <v>4.5632266228953204</v>
      </c>
      <c r="AB136">
        <v>13.368358057001171</v>
      </c>
    </row>
    <row r="137" spans="1:28" x14ac:dyDescent="0.25">
      <c r="A137" t="str">
        <v>3/20/08</v>
      </c>
      <c r="B137">
        <v>21108.22</v>
      </c>
      <c r="C137">
        <v>21471.67</v>
      </c>
      <c r="D137" s="1">
        <v>20896.14</v>
      </c>
      <c r="E137">
        <v>21471.67</v>
      </c>
      <c r="F137">
        <v>21471.67</v>
      </c>
      <c r="G137">
        <v>2.476018417888314</v>
      </c>
      <c r="H137">
        <v>21536.298999999999</v>
      </c>
      <c r="I137">
        <v>22338.724999999999</v>
      </c>
      <c r="J137">
        <v>22606.745999999999</v>
      </c>
      <c r="K137">
        <v>22923.282999999999</v>
      </c>
      <c r="L137">
        <v>23143.53</v>
      </c>
      <c r="M137">
        <v>36.067462999999996</v>
      </c>
      <c r="N137" s="1">
        <f>-100*(_xll.FDS($A$1,"P_PRICE_HIGH("&amp;A137&amp;","&amp;A137&amp;"-14D,,,,""PRICE"",""INTRA"")") - B137)/(_xll.FDS($A$1,"P_PRICE_HIGH("&amp;A137&amp;","&amp;A137&amp;"-14D,,,,""PRICE"",""INTRA"")") - _xll.FDS($A$1,"P_PRICE_LOW("&amp;A137&amp;","&amp;A137&amp;"-14D,,,,""PRICE"",""INTRA"")"))</f>
        <v>-85.90488628853241</v>
      </c>
      <c r="O137">
        <v>-107</v>
      </c>
      <c r="P137">
        <v>10044.29427506803</v>
      </c>
      <c r="Q137">
        <v>10888.96617135966</v>
      </c>
      <c r="R137">
        <v>1898.2477491060411</v>
      </c>
      <c r="S137">
        <v>2114.745244421908</v>
      </c>
      <c r="T137">
        <v>17.233605166954849</v>
      </c>
      <c r="U137">
        <v>14.16179701364441</v>
      </c>
      <c r="V137">
        <v>3.0020658282747839</v>
      </c>
      <c r="W137">
        <v>3.6982702807097958</v>
      </c>
      <c r="X137">
        <v>1.7726022046870871</v>
      </c>
      <c r="Y137">
        <v>49.852405062557587</v>
      </c>
      <c r="Z137">
        <v>-1.4638451344460921</v>
      </c>
      <c r="AA137">
        <v>5.2206261951820574</v>
      </c>
      <c r="AB137">
        <v>14.378667918556401</v>
      </c>
    </row>
    <row r="138" spans="1:28" x14ac:dyDescent="0.25">
      <c r="A138" t="str">
        <v>3/25/08</v>
      </c>
      <c r="B138">
        <v>22464.52</v>
      </c>
      <c r="C138">
        <v>22529.8</v>
      </c>
      <c r="D138" s="1">
        <v>21691.55</v>
      </c>
      <c r="E138">
        <v>22529.8</v>
      </c>
      <c r="F138">
        <v>22529.8</v>
      </c>
      <c r="G138">
        <v>2.8936187686220829</v>
      </c>
      <c r="H138">
        <v>21581.78</v>
      </c>
      <c r="I138">
        <v>22284.572</v>
      </c>
      <c r="J138">
        <v>22482.27</v>
      </c>
      <c r="K138">
        <v>22881.258000000002</v>
      </c>
      <c r="L138">
        <v>23083.638999999999</v>
      </c>
      <c r="M138">
        <v>46.842486999999998</v>
      </c>
      <c r="N138" s="1">
        <f>-100*(_xll.FDS($A$1,"P_PRICE_HIGH("&amp;A138&amp;","&amp;A138&amp;"-14D,,,,""PRICE"",""INTRA"")") - B138)/(_xll.FDS($A$1,"P_PRICE_HIGH("&amp;A138&amp;","&amp;A138&amp;"-14D,,,,""PRICE"",""INTRA"")") - _xll.FDS($A$1,"P_PRICE_LOW("&amp;A138&amp;","&amp;A138&amp;"-14D,,,,""PRICE"",""INTRA"")"))</f>
        <v>-43.539047482598448</v>
      </c>
      <c r="O138">
        <v>-68</v>
      </c>
      <c r="P138">
        <v>10063.522358132361</v>
      </c>
      <c r="Q138">
        <v>10928.68823024988</v>
      </c>
      <c r="R138">
        <v>1901.8744241677459</v>
      </c>
      <c r="S138">
        <v>2124.3580903089241</v>
      </c>
      <c r="T138">
        <v>17.193880754534309</v>
      </c>
      <c r="U138">
        <v>14.179886025684571</v>
      </c>
      <c r="V138">
        <v>2.9653983999508271</v>
      </c>
      <c r="W138">
        <v>3.4947173761740822</v>
      </c>
      <c r="X138">
        <v>99.777897374734664</v>
      </c>
      <c r="Y138">
        <v>50.057812320945132</v>
      </c>
      <c r="Z138">
        <v>-1.302576112306348</v>
      </c>
      <c r="AA138">
        <v>1.543531221836983</v>
      </c>
      <c r="AB138">
        <v>14.23045456386385</v>
      </c>
    </row>
    <row r="139" spans="1:28" x14ac:dyDescent="0.25">
      <c r="A139" t="str">
        <v>3/26/08</v>
      </c>
      <c r="B139">
        <v>22617.01</v>
      </c>
      <c r="C139">
        <v>22811.35</v>
      </c>
      <c r="D139" s="1">
        <v>22428.43</v>
      </c>
      <c r="E139">
        <v>22811.35</v>
      </c>
      <c r="F139">
        <v>22811.35</v>
      </c>
      <c r="G139">
        <v>2.9000188871492938</v>
      </c>
      <c r="H139">
        <v>21888.26</v>
      </c>
      <c r="I139">
        <v>22224.096000000001</v>
      </c>
      <c r="J139">
        <v>22417.74</v>
      </c>
      <c r="K139">
        <v>22848.65</v>
      </c>
      <c r="L139">
        <v>23024.738000000001</v>
      </c>
      <c r="M139">
        <v>47.905549999999998</v>
      </c>
      <c r="N139" s="1">
        <f>-100*(_xll.FDS($A$1,"P_PRICE_HIGH("&amp;A139&amp;","&amp;A139&amp;"-14D,,,,""PRICE"",""INTRA"")") - B139)/(_xll.FDS($A$1,"P_PRICE_HIGH("&amp;A139&amp;","&amp;A139&amp;"-14D,,,,""PRICE"",""INTRA"")") - _xll.FDS($A$1,"P_PRICE_LOW("&amp;A139&amp;","&amp;A139&amp;"-14D,,,,""PRICE"",""INTRA"")"))</f>
        <v>-38.98748761297567</v>
      </c>
      <c r="O139">
        <v>-56</v>
      </c>
      <c r="P139">
        <v>10071.41751027901</v>
      </c>
      <c r="Q139">
        <v>10946.097572586519</v>
      </c>
      <c r="R139">
        <v>1905.192865318578</v>
      </c>
      <c r="S139">
        <v>2134.8879837818649</v>
      </c>
      <c r="T139">
        <v>17.169079053371011</v>
      </c>
      <c r="U139">
        <v>14.141029317819759</v>
      </c>
      <c r="V139">
        <v>2.959327858165504</v>
      </c>
      <c r="W139">
        <v>3.4646613665829911</v>
      </c>
      <c r="X139">
        <v>82.59110006105746</v>
      </c>
      <c r="Y139">
        <v>49.997169783096993</v>
      </c>
      <c r="Z139">
        <v>-1.285037243437213</v>
      </c>
      <c r="AA139">
        <v>0.59004474949213859</v>
      </c>
      <c r="AB139">
        <v>14.00636677734432</v>
      </c>
    </row>
    <row r="140" spans="1:28" x14ac:dyDescent="0.25">
      <c r="A140" t="str">
        <v>3/27/08</v>
      </c>
      <c r="B140">
        <v>22664.22</v>
      </c>
      <c r="C140">
        <v>22758.94</v>
      </c>
      <c r="D140" s="1">
        <v>22205.200000000001</v>
      </c>
      <c r="E140">
        <v>22758.94</v>
      </c>
      <c r="F140">
        <v>22758.94</v>
      </c>
      <c r="G140">
        <v>2.8618614235448918</v>
      </c>
      <c r="H140">
        <v>22144.182000000001</v>
      </c>
      <c r="I140">
        <v>22237.67</v>
      </c>
      <c r="J140">
        <v>22387.363000000001</v>
      </c>
      <c r="K140">
        <v>22796.123</v>
      </c>
      <c r="L140">
        <v>22982.620999999999</v>
      </c>
      <c r="M140">
        <v>48.250594999999997</v>
      </c>
      <c r="N140" s="1">
        <f>-100*(_xll.FDS($A$1,"P_PRICE_HIGH("&amp;A140&amp;","&amp;A140&amp;"-14D,,,,""PRICE"",""INTRA"")") - B140)/(_xll.FDS($A$1,"P_PRICE_HIGH("&amp;A140&amp;","&amp;A140&amp;"-14D,,,,""PRICE"",""INTRA"")") - _xll.FDS($A$1,"P_PRICE_LOW("&amp;A140&amp;","&amp;A140&amp;"-14D,,,,""PRICE"",""INTRA"")"))</f>
        <v>-33.918533334597242</v>
      </c>
      <c r="O140">
        <v>-56</v>
      </c>
      <c r="P140">
        <v>10088.51206443676</v>
      </c>
      <c r="Q140">
        <v>11010.794851795859</v>
      </c>
      <c r="R140">
        <v>1905.9926857831531</v>
      </c>
      <c r="S140">
        <v>2134.8622256146482</v>
      </c>
      <c r="T140">
        <v>17.04282833896271</v>
      </c>
      <c r="U140">
        <v>13.670227445707241</v>
      </c>
      <c r="V140">
        <v>2.962560714840786</v>
      </c>
      <c r="W140">
        <v>3.4729660304997729</v>
      </c>
      <c r="X140">
        <v>62.396598622628261</v>
      </c>
      <c r="Y140">
        <v>49.959025577008923</v>
      </c>
      <c r="Z140">
        <v>-0.69980419235504487</v>
      </c>
      <c r="AA140">
        <v>0.44447524125043347</v>
      </c>
      <c r="AB140">
        <v>13.88061282666896</v>
      </c>
    </row>
    <row r="141" spans="1:28" x14ac:dyDescent="0.25">
      <c r="A141" t="str">
        <v>3/28/08</v>
      </c>
      <c r="B141">
        <v>23285.95</v>
      </c>
      <c r="C141">
        <v>23313.88</v>
      </c>
      <c r="D141" s="1">
        <v>22721.22</v>
      </c>
      <c r="E141">
        <v>23313.88</v>
      </c>
      <c r="F141">
        <v>23313.88</v>
      </c>
      <c r="G141">
        <v>2.833266471515576</v>
      </c>
      <c r="H141">
        <v>22427.984</v>
      </c>
      <c r="I141">
        <v>22286.078000000001</v>
      </c>
      <c r="J141">
        <v>22398.803</v>
      </c>
      <c r="K141">
        <v>22736.23</v>
      </c>
      <c r="L141">
        <v>22950.42</v>
      </c>
      <c r="M141">
        <v>52.69435</v>
      </c>
      <c r="N141" s="1">
        <f>-100*(_xll.FDS($A$1,"P_PRICE_HIGH("&amp;A141&amp;","&amp;A141&amp;"-14D,,,,""PRICE"",""INTRA"")") - B141)/(_xll.FDS($A$1,"P_PRICE_HIGH("&amp;A141&amp;","&amp;A141&amp;"-14D,,,,""PRICE"",""INTRA"")") - _xll.FDS($A$1,"P_PRICE_LOW("&amp;A141&amp;","&amp;A141&amp;"-14D,,,,""PRICE"",""INTRA"")"))</f>
        <v>-14.272939555665104</v>
      </c>
      <c r="O141">
        <v>-25</v>
      </c>
      <c r="P141">
        <v>10091.915366186209</v>
      </c>
      <c r="Q141">
        <v>11018.87447441509</v>
      </c>
      <c r="R141">
        <v>1902.121468294345</v>
      </c>
      <c r="S141">
        <v>2117.3791936904081</v>
      </c>
      <c r="T141">
        <v>17.10778856464897</v>
      </c>
      <c r="U141">
        <v>13.989734646322081</v>
      </c>
      <c r="V141">
        <v>2.9412722385486951</v>
      </c>
      <c r="W141">
        <v>3.3775233555287709</v>
      </c>
      <c r="X141">
        <v>97.11476648052178</v>
      </c>
      <c r="Y141">
        <v>49.993458935239531</v>
      </c>
      <c r="Z141">
        <v>-0.59442472012640812</v>
      </c>
      <c r="AA141">
        <v>0.33730862623091301</v>
      </c>
      <c r="AB141">
        <v>13.881012437865699</v>
      </c>
    </row>
    <row r="142" spans="1:28" x14ac:dyDescent="0.25">
      <c r="A142" t="str">
        <v>3/31/08</v>
      </c>
      <c r="B142">
        <v>22849.200000000001</v>
      </c>
      <c r="C142">
        <v>23077.84</v>
      </c>
      <c r="D142" s="1">
        <v>22700.84</v>
      </c>
      <c r="E142">
        <v>23077.84</v>
      </c>
      <c r="F142">
        <v>23077.84</v>
      </c>
      <c r="G142">
        <v>2.85131552426316</v>
      </c>
      <c r="H142">
        <v>22776.18</v>
      </c>
      <c r="I142">
        <v>22273.898000000001</v>
      </c>
      <c r="J142">
        <v>22365.9</v>
      </c>
      <c r="K142">
        <v>22649.105</v>
      </c>
      <c r="L142">
        <v>22921.905999999999</v>
      </c>
      <c r="M142">
        <v>49.480021999999998</v>
      </c>
      <c r="N142" s="1">
        <f>-100*(_xll.FDS($A$1,"P_PRICE_HIGH("&amp;A142&amp;","&amp;A142&amp;"-14D,,,,""PRICE"",""INTRA"")") - B142)/(_xll.FDS($A$1,"P_PRICE_HIGH("&amp;A142&amp;","&amp;A142&amp;"-14D,,,,""PRICE"",""INTRA"")") - _xll.FDS($A$1,"P_PRICE_LOW("&amp;A142&amp;","&amp;A142&amp;"-14D,,,,""PRICE"",""INTRA"")"))</f>
        <v>-28.073484941843375</v>
      </c>
      <c r="O142">
        <v>-56</v>
      </c>
      <c r="P142">
        <v>10101.850444942051</v>
      </c>
      <c r="Q142">
        <v>11030.278068575541</v>
      </c>
      <c r="R142">
        <v>1904.941485999349</v>
      </c>
      <c r="S142">
        <v>2124.4559273875711</v>
      </c>
      <c r="T142">
        <v>17.023253326435348</v>
      </c>
      <c r="U142">
        <v>13.76890731436799</v>
      </c>
      <c r="V142">
        <v>2.9619743963968772</v>
      </c>
      <c r="W142">
        <v>3.4515584041557452</v>
      </c>
      <c r="X142">
        <v>4.782544047216879</v>
      </c>
      <c r="Y142">
        <v>50.21115666052826</v>
      </c>
      <c r="Z142">
        <v>-0.53502874630468689</v>
      </c>
      <c r="AA142">
        <v>0.45401739471096508</v>
      </c>
      <c r="AB142">
        <v>14.46680607132209</v>
      </c>
    </row>
    <row r="143" spans="1:28" x14ac:dyDescent="0.25">
      <c r="A143" t="str">
        <v>4/01/08</v>
      </c>
      <c r="B143">
        <v>23137.46</v>
      </c>
      <c r="C143">
        <v>23305.71</v>
      </c>
      <c r="D143" s="1">
        <v>22700.5</v>
      </c>
      <c r="E143">
        <v>23305.71</v>
      </c>
      <c r="F143">
        <v>23305.71</v>
      </c>
      <c r="G143">
        <v>2.8685779832594012</v>
      </c>
      <c r="H143">
        <v>22910.768</v>
      </c>
      <c r="I143">
        <v>22250.125</v>
      </c>
      <c r="J143">
        <v>22408.31</v>
      </c>
      <c r="K143">
        <v>22589.395</v>
      </c>
      <c r="L143">
        <v>22903.232</v>
      </c>
      <c r="M143">
        <v>51.579407000000003</v>
      </c>
      <c r="N143" s="1">
        <f>-100*(_xll.FDS($A$1,"P_PRICE_HIGH("&amp;A143&amp;","&amp;A143&amp;"-14D,,,,""PRICE"",""INTRA"")") - B143)/(_xll.FDS($A$1,"P_PRICE_HIGH("&amp;A143&amp;","&amp;A143&amp;"-14D,,,,""PRICE"",""INTRA"")") - _xll.FDS($A$1,"P_PRICE_LOW("&amp;A143&amp;","&amp;A143&amp;"-14D,,,,""PRICE"",""INTRA"")"))</f>
        <v>-18.964966995604733</v>
      </c>
      <c r="O143">
        <v>-37</v>
      </c>
      <c r="P143">
        <v>10105.62084388642</v>
      </c>
      <c r="Q143">
        <v>11037.76529599748</v>
      </c>
      <c r="R143">
        <v>1906.6858551928799</v>
      </c>
      <c r="S143">
        <v>2131.4787317715418</v>
      </c>
      <c r="T143">
        <v>17.0218779912442</v>
      </c>
      <c r="U143">
        <v>13.794310099015309</v>
      </c>
      <c r="V143">
        <v>2.95295818086819</v>
      </c>
      <c r="W143">
        <v>3.41164840321734</v>
      </c>
      <c r="X143">
        <v>92.192758422714093</v>
      </c>
      <c r="Y143">
        <v>50.196631693818361</v>
      </c>
      <c r="Z143">
        <v>-0.47773933540386188</v>
      </c>
      <c r="AA143">
        <v>5.3713073111518198E-2</v>
      </c>
      <c r="AB143">
        <v>14.613763375419101</v>
      </c>
    </row>
    <row r="144" spans="1:28" x14ac:dyDescent="0.25">
      <c r="A144" t="str">
        <v>4/02/08</v>
      </c>
      <c r="B144">
        <v>23872.43</v>
      </c>
      <c r="C144">
        <v>24195.32</v>
      </c>
      <c r="D144" s="1">
        <v>23858.89</v>
      </c>
      <c r="E144">
        <v>24195.32</v>
      </c>
      <c r="F144">
        <v>24195.32</v>
      </c>
      <c r="G144">
        <v>2.8800839768423492</v>
      </c>
      <c r="H144">
        <v>23161.851999999999</v>
      </c>
      <c r="I144">
        <v>22381.023000000001</v>
      </c>
      <c r="J144">
        <v>22486.134999999998</v>
      </c>
      <c r="K144">
        <v>22603.768</v>
      </c>
      <c r="L144">
        <v>22925.055</v>
      </c>
      <c r="M144">
        <v>56.538519999999998</v>
      </c>
      <c r="N144" s="1">
        <f>-100*(_xll.FDS($A$1,"P_PRICE_HIGH("&amp;A144&amp;","&amp;A144&amp;"-14D,,,,""PRICE"",""INTRA"")") - B144)/(_xll.FDS($A$1,"P_PRICE_HIGH("&amp;A144&amp;","&amp;A144&amp;"-14D,,,,""PRICE"",""INTRA"")") - _xll.FDS($A$1,"P_PRICE_LOW("&amp;A144&amp;","&amp;A144&amp;"-14D,,,,""PRICE"",""INTRA"")"))</f>
        <v>-8.9137036219081072</v>
      </c>
      <c r="O144">
        <v>-8</v>
      </c>
      <c r="P144">
        <v>10110.203818952519</v>
      </c>
      <c r="Q144">
        <v>11048.28546862226</v>
      </c>
      <c r="R144">
        <v>1906.7742848095011</v>
      </c>
      <c r="S144">
        <v>2130.9404621706399</v>
      </c>
      <c r="T144">
        <v>17.094319720475379</v>
      </c>
      <c r="U144">
        <v>14.093044842119721</v>
      </c>
      <c r="V144">
        <v>2.927960400096099</v>
      </c>
      <c r="W144">
        <v>3.3049445326220779</v>
      </c>
      <c r="X144">
        <v>98.572267170183395</v>
      </c>
      <c r="Y144">
        <v>50.217446728714179</v>
      </c>
      <c r="Z144">
        <v>-0.54881432111315576</v>
      </c>
      <c r="AA144">
        <v>-0.40466051049626989</v>
      </c>
      <c r="AB144">
        <v>14.569393565418469</v>
      </c>
    </row>
    <row r="145" spans="1:28" x14ac:dyDescent="0.25">
      <c r="A145" t="str">
        <v>4/03/08</v>
      </c>
      <c r="B145">
        <v>24264.63</v>
      </c>
      <c r="C145">
        <v>24334.19</v>
      </c>
      <c r="D145" s="1">
        <v>23937.31</v>
      </c>
      <c r="E145">
        <v>24334.19</v>
      </c>
      <c r="F145">
        <v>24334.19</v>
      </c>
      <c r="G145">
        <v>2.8580163022235499</v>
      </c>
      <c r="H145">
        <v>23481.934000000001</v>
      </c>
      <c r="I145">
        <v>22549.982</v>
      </c>
      <c r="J145">
        <v>22570.754000000001</v>
      </c>
      <c r="K145">
        <v>22661.006000000001</v>
      </c>
      <c r="L145">
        <v>22963.342000000001</v>
      </c>
      <c r="M145">
        <v>58.954334000000003</v>
      </c>
      <c r="N145" s="1">
        <f>-100*(_xll.FDS($A$1,"P_PRICE_HIGH("&amp;A145&amp;","&amp;A145&amp;"-14D,,,,""PRICE"",""INTRA"")") - B145)/(_xll.FDS($A$1,"P_PRICE_HIGH("&amp;A145&amp;","&amp;A145&amp;"-14D,,,,""PRICE"",""INTRA"")") - _xll.FDS($A$1,"P_PRICE_LOW("&amp;A145&amp;","&amp;A145&amp;"-14D,,,,""PRICE"",""INTRA"")"))</f>
        <v>-1.8493753439662046</v>
      </c>
      <c r="O145">
        <v>17</v>
      </c>
      <c r="P145">
        <v>10113.668638130641</v>
      </c>
      <c r="Q145">
        <v>11053.99005631832</v>
      </c>
      <c r="R145">
        <v>1906.1144586447199</v>
      </c>
      <c r="S145">
        <v>2127.055688872596</v>
      </c>
      <c r="T145">
        <v>17.131624834017259</v>
      </c>
      <c r="U145">
        <v>14.2654057277449</v>
      </c>
      <c r="V145">
        <v>2.9157926288645442</v>
      </c>
      <c r="W145">
        <v>3.2531159987714111</v>
      </c>
      <c r="X145">
        <v>95.093323272433778</v>
      </c>
      <c r="Y145">
        <v>50.203102702689769</v>
      </c>
      <c r="Z145">
        <v>-0.27330823224583067</v>
      </c>
      <c r="AA145">
        <v>-0.52356755546264255</v>
      </c>
      <c r="AB145">
        <v>14.56710292772866</v>
      </c>
    </row>
    <row r="146" spans="1:28" x14ac:dyDescent="0.25">
      <c r="A146" t="str">
        <v>4/07/08</v>
      </c>
      <c r="B146">
        <v>24578.76</v>
      </c>
      <c r="C146">
        <v>24642.02</v>
      </c>
      <c r="D146" s="1">
        <v>24269.55</v>
      </c>
      <c r="E146">
        <v>24642.02</v>
      </c>
      <c r="F146">
        <v>24642.02</v>
      </c>
      <c r="G146">
        <v>2.866612170772977</v>
      </c>
      <c r="H146">
        <v>23740.495999999999</v>
      </c>
      <c r="I146">
        <v>22841.162</v>
      </c>
      <c r="J146">
        <v>22647.82</v>
      </c>
      <c r="K146">
        <v>22734.226999999999</v>
      </c>
      <c r="L146">
        <v>22996.574000000001</v>
      </c>
      <c r="M146">
        <v>60.832245</v>
      </c>
      <c r="N146" s="1">
        <f>-100*(_xll.FDS($A$1,"P_PRICE_HIGH("&amp;A146&amp;","&amp;A146&amp;"-14D,,,,""PRICE"",""INTRA"")") - B146)/(_xll.FDS($A$1,"P_PRICE_HIGH("&amp;A146&amp;","&amp;A146&amp;"-14D,,,,""PRICE"",""INTRA"")") - _xll.FDS($A$1,"P_PRICE_LOW("&amp;A146&amp;","&amp;A146&amp;"-14D,,,,""PRICE"",""INTRA"")"))</f>
        <v>-1.5546435329680275</v>
      </c>
      <c r="O146">
        <v>37</v>
      </c>
      <c r="P146">
        <v>10133.907445947911</v>
      </c>
      <c r="Q146">
        <v>11094.36822014756</v>
      </c>
      <c r="R146">
        <v>1905.060107765325</v>
      </c>
      <c r="S146">
        <v>2117.3296932419362</v>
      </c>
      <c r="T146">
        <v>17.163585523429202</v>
      </c>
      <c r="U146">
        <v>14.484075480073651</v>
      </c>
      <c r="V146">
        <v>2.9083435543692921</v>
      </c>
      <c r="W146">
        <v>3.2183413644703101</v>
      </c>
      <c r="X146">
        <v>80.275385365104384</v>
      </c>
      <c r="Y146">
        <v>50.295821669991213</v>
      </c>
      <c r="Z146">
        <v>0.24691552551104201</v>
      </c>
      <c r="AA146">
        <v>-0.44187632197085402</v>
      </c>
      <c r="AB146">
        <v>13.975716629196629</v>
      </c>
    </row>
    <row r="147" spans="1:28" x14ac:dyDescent="0.25">
      <c r="A147" t="str">
        <v>4/08/08</v>
      </c>
      <c r="B147">
        <v>24311.69</v>
      </c>
      <c r="C147">
        <v>24557.43</v>
      </c>
      <c r="D147" s="1">
        <v>24212.6</v>
      </c>
      <c r="E147">
        <v>24557.43</v>
      </c>
      <c r="F147">
        <v>24557.43</v>
      </c>
      <c r="G147">
        <v>2.8783987603526082</v>
      </c>
      <c r="H147">
        <v>24032.993999999999</v>
      </c>
      <c r="I147">
        <v>23085.085999999999</v>
      </c>
      <c r="J147">
        <v>22781.824000000001</v>
      </c>
      <c r="K147">
        <v>22782.673999999999</v>
      </c>
      <c r="L147">
        <v>22989.953000000001</v>
      </c>
      <c r="M147">
        <v>58.386450000000004</v>
      </c>
      <c r="N147" s="1">
        <f>-100*(_xll.FDS($A$1,"P_PRICE_HIGH("&amp;A147&amp;","&amp;A147&amp;"-14D,,,,""PRICE"",""INTRA"")") - B147)/(_xll.FDS($A$1,"P_PRICE_HIGH("&amp;A147&amp;","&amp;A147&amp;"-14D,,,,""PRICE"",""INTRA"")") - _xll.FDS($A$1,"P_PRICE_LOW("&amp;A147&amp;","&amp;A147&amp;"-14D,,,,""PRICE"",""INTRA"")"))</f>
        <v>-8.1180113538620713</v>
      </c>
      <c r="O147">
        <v>10</v>
      </c>
      <c r="P147">
        <v>10135.699829909119</v>
      </c>
      <c r="Q147">
        <v>11089.938130494051</v>
      </c>
      <c r="R147">
        <v>1904.7761246324451</v>
      </c>
      <c r="S147">
        <v>2115.6551212337331</v>
      </c>
      <c r="T147">
        <v>17.122432290280631</v>
      </c>
      <c r="U147">
        <v>14.37219257791285</v>
      </c>
      <c r="V147">
        <v>2.917821291719302</v>
      </c>
      <c r="W147">
        <v>3.252830663922778</v>
      </c>
      <c r="X147">
        <v>2.2039609017855089</v>
      </c>
      <c r="Y147">
        <v>50.343134898916382</v>
      </c>
      <c r="Z147">
        <v>9.9537369891873007E-2</v>
      </c>
      <c r="AA147">
        <v>-0.50237765622933162</v>
      </c>
      <c r="AB147">
        <v>13.78358236709667</v>
      </c>
    </row>
    <row r="148" spans="1:28" x14ac:dyDescent="0.25">
      <c r="A148" t="str">
        <v>4/09/08</v>
      </c>
      <c r="B148">
        <v>23984.57</v>
      </c>
      <c r="C148">
        <v>24492.03</v>
      </c>
      <c r="D148" s="1">
        <v>23921.15</v>
      </c>
      <c r="E148">
        <v>24492.03</v>
      </c>
      <c r="F148">
        <v>24492.03</v>
      </c>
      <c r="G148">
        <v>2.758393351674278</v>
      </c>
      <c r="H148">
        <v>24202.416000000001</v>
      </c>
      <c r="I148">
        <v>23261.555</v>
      </c>
      <c r="J148">
        <v>22898.322</v>
      </c>
      <c r="K148">
        <v>22856.835999999999</v>
      </c>
      <c r="L148">
        <v>22966.601999999999</v>
      </c>
      <c r="M148">
        <v>55.445945999999999</v>
      </c>
      <c r="N148" s="1">
        <f>-100*(_xll.FDS($A$1,"P_PRICE_HIGH("&amp;A148&amp;","&amp;A148&amp;"-14D,,,,""PRICE"",""INTRA"")") - B148)/(_xll.FDS($A$1,"P_PRICE_HIGH("&amp;A148&amp;","&amp;A148&amp;"-14D,,,,""PRICE"",""INTRA"")") - _xll.FDS($A$1,"P_PRICE_LOW("&amp;A148&amp;","&amp;A148&amp;"-14D,,,,""PRICE"",""INTRA"")"))</f>
        <v>-16.157135484505183</v>
      </c>
      <c r="O148">
        <v>-16</v>
      </c>
      <c r="P148">
        <v>10136.37669902442</v>
      </c>
      <c r="Q148">
        <v>11086.133478931029</v>
      </c>
      <c r="R148">
        <v>1907.796462753759</v>
      </c>
      <c r="S148">
        <v>2125.973758181884</v>
      </c>
      <c r="T148">
        <v>17.042353466064569</v>
      </c>
      <c r="U148">
        <v>14.11672476284353</v>
      </c>
      <c r="V148">
        <v>2.9297680574641412</v>
      </c>
      <c r="W148">
        <v>3.2958376845866182</v>
      </c>
      <c r="X148">
        <v>16.35407702987311</v>
      </c>
      <c r="Y148">
        <v>50.360849766834818</v>
      </c>
      <c r="Z148">
        <v>6.1822671475519807E-2</v>
      </c>
      <c r="AA148">
        <v>-1.1725887865914439</v>
      </c>
      <c r="AB148">
        <v>13.73429196221818</v>
      </c>
    </row>
    <row r="149" spans="1:28" x14ac:dyDescent="0.25">
      <c r="A149" t="str">
        <v>4/10/08</v>
      </c>
      <c r="B149">
        <v>24187.1</v>
      </c>
      <c r="C149">
        <v>24214.57</v>
      </c>
      <c r="D149" s="1">
        <v>23905.58</v>
      </c>
      <c r="E149">
        <v>24214.57</v>
      </c>
      <c r="F149">
        <v>24214.57</v>
      </c>
      <c r="G149">
        <v>2.7577552616408778</v>
      </c>
      <c r="H149">
        <v>24265.35</v>
      </c>
      <c r="I149">
        <v>23518.129000000001</v>
      </c>
      <c r="J149">
        <v>23105.153999999999</v>
      </c>
      <c r="K149">
        <v>22930.94</v>
      </c>
      <c r="L149">
        <v>22961.041000000001</v>
      </c>
      <c r="M149">
        <v>56.893450000000001</v>
      </c>
      <c r="N149" s="1">
        <f>-100*(_xll.FDS($A$1,"P_PRICE_HIGH("&amp;A149&amp;","&amp;A149&amp;"-14D,,,,""PRICE"",""INTRA"")") - B149)/(_xll.FDS($A$1,"P_PRICE_HIGH("&amp;A149&amp;","&amp;A149&amp;"-14D,,,,""PRICE"",""INTRA"")") - _xll.FDS($A$1,"P_PRICE_LOW("&amp;A149&amp;","&amp;A149&amp;"-14D,,,,""PRICE"",""INTRA"")"))</f>
        <v>-11.179867784030908</v>
      </c>
      <c r="O149">
        <v>-3</v>
      </c>
      <c r="P149">
        <v>10139.914451863449</v>
      </c>
      <c r="Q149">
        <v>11091.6968711675</v>
      </c>
      <c r="R149">
        <v>1912.694062954198</v>
      </c>
      <c r="S149">
        <v>2140.229853726637</v>
      </c>
      <c r="T149">
        <v>17.047840533918929</v>
      </c>
      <c r="U149">
        <v>14.16784856502839</v>
      </c>
      <c r="V149">
        <v>2.9249668326806022</v>
      </c>
      <c r="W149">
        <v>3.274132342230482</v>
      </c>
      <c r="X149">
        <v>70.735439380205136</v>
      </c>
      <c r="Y149">
        <v>50.410788017502668</v>
      </c>
      <c r="Z149">
        <v>-1.2715586015983519E-2</v>
      </c>
      <c r="AA149">
        <v>-1.133087666127321</v>
      </c>
      <c r="AB149">
        <v>13.92365306681916</v>
      </c>
    </row>
    <row r="150" spans="1:28" x14ac:dyDescent="0.25">
      <c r="A150" t="str">
        <v>4/11/08</v>
      </c>
      <c r="B150">
        <v>24667.79</v>
      </c>
      <c r="C150">
        <v>24681.46</v>
      </c>
      <c r="D150" s="1">
        <v>24322.11</v>
      </c>
      <c r="E150">
        <v>24681.46</v>
      </c>
      <c r="F150">
        <v>24681.46</v>
      </c>
      <c r="G150">
        <v>2.7748136725175119</v>
      </c>
      <c r="H150">
        <v>24345.982</v>
      </c>
      <c r="I150">
        <v>23701.734</v>
      </c>
      <c r="J150">
        <v>23324.032999999999</v>
      </c>
      <c r="K150">
        <v>23014.560000000001</v>
      </c>
      <c r="L150">
        <v>23002.687999999998</v>
      </c>
      <c r="M150">
        <v>60.198605000000001</v>
      </c>
      <c r="N150" s="1">
        <f>-100*(_xll.FDS($A$1,"P_PRICE_HIGH("&amp;A150&amp;","&amp;A150&amp;"-14D,,,,""PRICE"",""INTRA"")") - B150)/(_xll.FDS($A$1,"P_PRICE_HIGH("&amp;A150&amp;","&amp;A150&amp;"-14D,,,,""PRICE"",""INTRA"")") - _xll.FDS($A$1,"P_PRICE_LOW("&amp;A150&amp;","&amp;A150&amp;"-14D,,,,""PRICE"",""INTRA"")"))</f>
        <v>-0.36113195185607172</v>
      </c>
      <c r="O150">
        <v>34</v>
      </c>
      <c r="P150">
        <v>10134.03983048553</v>
      </c>
      <c r="Q150">
        <v>11061.71015515607</v>
      </c>
      <c r="R150">
        <v>1911.9890933435699</v>
      </c>
      <c r="S150">
        <v>2136.2897935950509</v>
      </c>
      <c r="T150">
        <v>17.112352661472869</v>
      </c>
      <c r="U150">
        <v>14.41959237177252</v>
      </c>
      <c r="V150">
        <v>2.9053092568212779</v>
      </c>
      <c r="W150">
        <v>3.2014294408559389</v>
      </c>
      <c r="X150">
        <v>98.963190483803345</v>
      </c>
      <c r="Y150">
        <v>50.376697005576048</v>
      </c>
      <c r="Z150">
        <v>0.1458042448449281</v>
      </c>
      <c r="AA150">
        <v>-1.990813847171236</v>
      </c>
      <c r="AB150">
        <v>13.957285822846069</v>
      </c>
    </row>
    <row r="151" spans="1:28" x14ac:dyDescent="0.25">
      <c r="A151" t="str">
        <v>4/14/08</v>
      </c>
      <c r="B151">
        <v>23811.200000000001</v>
      </c>
      <c r="C151">
        <v>24070.26</v>
      </c>
      <c r="D151" s="1">
        <v>23753.040000000001</v>
      </c>
      <c r="E151">
        <v>24070.26</v>
      </c>
      <c r="F151">
        <v>24070.26</v>
      </c>
      <c r="G151">
        <v>2.88116022506606</v>
      </c>
      <c r="H151">
        <v>24192.47</v>
      </c>
      <c r="I151">
        <v>23801.25</v>
      </c>
      <c r="J151">
        <v>23453.65</v>
      </c>
      <c r="K151">
        <v>23033.982</v>
      </c>
      <c r="L151">
        <v>23029.276999999998</v>
      </c>
      <c r="M151">
        <v>52.476959999999998</v>
      </c>
      <c r="N151" s="1">
        <f>-100*(_xll.FDS($A$1,"P_PRICE_HIGH("&amp;A151&amp;","&amp;A151&amp;"-14D,,,,""PRICE"",""INTRA"")") - B151)/(_xll.FDS($A$1,"P_PRICE_HIGH("&amp;A151&amp;","&amp;A151&amp;"-14D,,,,""PRICE"",""INTRA"")") - _xll.FDS($A$1,"P_PRICE_LOW("&amp;A151&amp;","&amp;A151&amp;"-14D,,,,""PRICE"",""INTRA"")"))</f>
        <v>-22.990394471273195</v>
      </c>
      <c r="O151">
        <v>-9</v>
      </c>
      <c r="P151">
        <v>10154.99967660841</v>
      </c>
      <c r="Q151">
        <v>11113.416497049389</v>
      </c>
      <c r="R151">
        <v>1912.895563354065</v>
      </c>
      <c r="S151">
        <v>2137.4297918390798</v>
      </c>
      <c r="T151">
        <v>16.95098325837321</v>
      </c>
      <c r="U151">
        <v>13.963908758409479</v>
      </c>
      <c r="V151">
        <v>2.9437047799109819</v>
      </c>
      <c r="W151">
        <v>3.335097573640629</v>
      </c>
      <c r="X151">
        <v>0</v>
      </c>
      <c r="Y151">
        <v>50.571531715278418</v>
      </c>
      <c r="Z151">
        <v>0.96326090750437743</v>
      </c>
      <c r="AA151">
        <v>-2.087978217370567</v>
      </c>
      <c r="AB151">
        <v>13.91220854417999</v>
      </c>
    </row>
    <row r="152" spans="1:28" x14ac:dyDescent="0.25">
      <c r="A152" t="str">
        <v>4/15/08</v>
      </c>
      <c r="B152">
        <v>23901.33</v>
      </c>
      <c r="C152">
        <v>24043.89</v>
      </c>
      <c r="D152" s="1">
        <v>23613.49</v>
      </c>
      <c r="E152">
        <v>24043.89</v>
      </c>
      <c r="F152">
        <v>24043.89</v>
      </c>
      <c r="G152">
        <v>2.6312113811243578</v>
      </c>
      <c r="H152">
        <v>24110.398000000001</v>
      </c>
      <c r="I152">
        <v>23904.342000000001</v>
      </c>
      <c r="J152">
        <v>23639.857</v>
      </c>
      <c r="K152">
        <v>23113.967000000001</v>
      </c>
      <c r="L152">
        <v>23059.546999999999</v>
      </c>
      <c r="M152">
        <v>53.157795</v>
      </c>
      <c r="N152" s="1">
        <f>-100*(_xll.FDS($A$1,"P_PRICE_HIGH("&amp;A152&amp;","&amp;A152&amp;"-14D,,,,""PRICE"",""INTRA"")") - B152)/(_xll.FDS($A$1,"P_PRICE_HIGH("&amp;A152&amp;","&amp;A152&amp;"-14D,,,,""PRICE"",""INTRA"")") - _xll.FDS($A$1,"P_PRICE_LOW("&amp;A152&amp;","&amp;A152&amp;"-14D,,,,""PRICE"",""INTRA"")"))</f>
        <v>-26.092089728453278</v>
      </c>
      <c r="O152">
        <v>3</v>
      </c>
      <c r="P152">
        <v>10155.616384880441</v>
      </c>
      <c r="Q152">
        <v>11109.462370102059</v>
      </c>
      <c r="R152">
        <v>1912.93253779875</v>
      </c>
      <c r="S152">
        <v>2136.789009068104</v>
      </c>
      <c r="T152">
        <v>16.989972626314319</v>
      </c>
      <c r="U152">
        <v>14.1115512571001</v>
      </c>
      <c r="V152">
        <v>2.9393619467086469</v>
      </c>
      <c r="W152">
        <v>3.3164435111184289</v>
      </c>
      <c r="X152">
        <v>85.972904351451959</v>
      </c>
      <c r="Y152">
        <v>50.471444110135103</v>
      </c>
      <c r="Z152">
        <v>1.024087123723417</v>
      </c>
      <c r="AA152">
        <v>-1.9770389394456851</v>
      </c>
      <c r="AB152">
        <v>14.03003562167877</v>
      </c>
    </row>
    <row r="153" spans="1:28" x14ac:dyDescent="0.25">
      <c r="A153" t="str">
        <v>4/16/08</v>
      </c>
      <c r="B153">
        <v>23878.35</v>
      </c>
      <c r="C153">
        <v>24194.18</v>
      </c>
      <c r="D153" s="1">
        <v>23749.68</v>
      </c>
      <c r="E153">
        <v>24194.18</v>
      </c>
      <c r="F153">
        <v>24194.18</v>
      </c>
      <c r="G153">
        <v>2.6291033358238769</v>
      </c>
      <c r="H153">
        <v>24089.153999999999</v>
      </c>
      <c r="I153">
        <v>23953.708999999999</v>
      </c>
      <c r="J153">
        <v>23734.113000000001</v>
      </c>
      <c r="K153">
        <v>23196.03</v>
      </c>
      <c r="L153">
        <v>23080.146000000001</v>
      </c>
      <c r="M153">
        <v>52.949509999999997</v>
      </c>
      <c r="N153" s="1">
        <f>-100*(_xll.FDS($A$1,"P_PRICE_HIGH("&amp;A153&amp;","&amp;A153&amp;"-14D,,,,""PRICE"",""INTRA"")") - B153)/(_xll.FDS($A$1,"P_PRICE_HIGH("&amp;A153&amp;","&amp;A153&amp;"-14D,,,,""PRICE"",""INTRA"")") - _xll.FDS($A$1,"P_PRICE_LOW("&amp;A153&amp;","&amp;A153&amp;"-14D,,,,""PRICE"",""INTRA"")"))</f>
        <v>-32.432377860160123</v>
      </c>
      <c r="O153">
        <v>-2</v>
      </c>
      <c r="P153">
        <v>10164.93688603028</v>
      </c>
      <c r="Q153">
        <v>11136.11240391747</v>
      </c>
      <c r="R153">
        <v>1912.1309076351231</v>
      </c>
      <c r="S153">
        <v>2134.1864321317348</v>
      </c>
      <c r="T153">
        <v>16.992454235515321</v>
      </c>
      <c r="U153">
        <v>14.146389509343461</v>
      </c>
      <c r="V153">
        <v>2.9457758006998058</v>
      </c>
      <c r="W153">
        <v>3.3366778924698428</v>
      </c>
      <c r="X153">
        <v>51.034107300193227</v>
      </c>
      <c r="Y153">
        <v>50.551463132408372</v>
      </c>
      <c r="Z153">
        <v>1.1411295411228559</v>
      </c>
      <c r="AA153">
        <v>-1.387151683138228</v>
      </c>
      <c r="AB153">
        <v>13.963486446533491</v>
      </c>
    </row>
    <row r="154" spans="1:28" x14ac:dyDescent="0.25">
      <c r="A154" t="str">
        <v>4/17/08</v>
      </c>
      <c r="B154">
        <v>24258.959999999999</v>
      </c>
      <c r="C154">
        <v>24442.07</v>
      </c>
      <c r="D154" s="1">
        <v>24150.51</v>
      </c>
      <c r="E154">
        <v>24442.07</v>
      </c>
      <c r="F154">
        <v>24442.07</v>
      </c>
      <c r="G154">
        <v>2.273542617366541</v>
      </c>
      <c r="H154">
        <v>24103.525000000001</v>
      </c>
      <c r="I154">
        <v>24071.19</v>
      </c>
      <c r="J154">
        <v>23843.576000000001</v>
      </c>
      <c r="K154">
        <v>23354.745999999999</v>
      </c>
      <c r="L154">
        <v>23147.748</v>
      </c>
      <c r="M154">
        <v>56.023040000000002</v>
      </c>
      <c r="N154" s="1">
        <f>-100*(_xll.FDS($A$1,"P_PRICE_HIGH("&amp;A154&amp;","&amp;A154&amp;"-14D,,,,""PRICE"",""INTRA"")") - B154)/(_xll.FDS($A$1,"P_PRICE_HIGH("&amp;A154&amp;","&amp;A154&amp;"-14D,,,,""PRICE"",""INTRA"")") - _xll.FDS($A$1,"P_PRICE_LOW("&amp;A154&amp;","&amp;A154&amp;"-14D,,,,""PRICE"",""INTRA"")"))</f>
        <v>-17.062020950950235</v>
      </c>
      <c r="O154">
        <v>33</v>
      </c>
      <c r="P154">
        <v>10164.82992207492</v>
      </c>
      <c r="Q154">
        <v>11131.30139412684</v>
      </c>
      <c r="R154">
        <v>1915.135057989565</v>
      </c>
      <c r="S154">
        <v>2140.2758753243638</v>
      </c>
      <c r="T154">
        <v>17.014485254107459</v>
      </c>
      <c r="U154">
        <v>14.249594956915489</v>
      </c>
      <c r="V154">
        <v>2.9308100359502509</v>
      </c>
      <c r="W154">
        <v>3.2811597520905269</v>
      </c>
      <c r="X154">
        <v>98.800748191486107</v>
      </c>
      <c r="Y154">
        <v>50.548937673020568</v>
      </c>
      <c r="Z154">
        <v>1.4518188024887131</v>
      </c>
      <c r="AA154">
        <v>-2.3786699645050948</v>
      </c>
      <c r="AB154">
        <v>13.904166189782931</v>
      </c>
    </row>
    <row r="155" spans="1:28" x14ac:dyDescent="0.25">
      <c r="A155" t="str">
        <v>4/18/08</v>
      </c>
      <c r="B155">
        <v>24197.78</v>
      </c>
      <c r="C155">
        <v>24400.87</v>
      </c>
      <c r="D155" s="1">
        <v>24107.24</v>
      </c>
      <c r="E155">
        <v>24400.87</v>
      </c>
      <c r="F155">
        <v>24400.87</v>
      </c>
      <c r="G155">
        <v>2.2766031130823019</v>
      </c>
      <c r="H155">
        <v>24009.523000000001</v>
      </c>
      <c r="I155">
        <v>24159.548999999999</v>
      </c>
      <c r="J155">
        <v>23945.812999999998</v>
      </c>
      <c r="K155">
        <v>23495.405999999999</v>
      </c>
      <c r="L155">
        <v>23205.162</v>
      </c>
      <c r="M155">
        <v>55.396614</v>
      </c>
      <c r="N155" s="1">
        <f>-100*(_xll.FDS($A$1,"P_PRICE_HIGH("&amp;A155&amp;","&amp;A155&amp;"-14D,,,,""PRICE"",""INTRA"")") - B155)/(_xll.FDS($A$1,"P_PRICE_HIGH("&amp;A155&amp;","&amp;A155&amp;"-14D,,,,""PRICE"",""INTRA"")") - _xll.FDS($A$1,"P_PRICE_LOW("&amp;A155&amp;","&amp;A155&amp;"-14D,,,,""PRICE"",""INTRA"")"))</f>
        <v>-24.416444552136362</v>
      </c>
      <c r="O155">
        <v>25</v>
      </c>
      <c r="P155">
        <v>10172.131918436529</v>
      </c>
      <c r="Q155">
        <v>11147.368082006449</v>
      </c>
      <c r="R155">
        <v>1913.321701783432</v>
      </c>
      <c r="S155">
        <v>2132.8000850636231</v>
      </c>
      <c r="T155">
        <v>16.995307034312781</v>
      </c>
      <c r="U155">
        <v>14.208141810295389</v>
      </c>
      <c r="V155">
        <v>2.9349601180276852</v>
      </c>
      <c r="W155">
        <v>3.2923573194103999</v>
      </c>
      <c r="X155">
        <v>23.815269364973851</v>
      </c>
      <c r="Y155">
        <v>50.558941427215899</v>
      </c>
      <c r="Z155">
        <v>1.4088502228676161</v>
      </c>
      <c r="AA155">
        <v>-2.560080023452314</v>
      </c>
      <c r="AB155">
        <v>13.928782349998301</v>
      </c>
    </row>
    <row r="156" spans="1:28" x14ac:dyDescent="0.25">
      <c r="A156" t="str">
        <v>4/21/08</v>
      </c>
      <c r="B156">
        <v>24721.67</v>
      </c>
      <c r="C156">
        <v>24887.11</v>
      </c>
      <c r="D156" s="1">
        <v>24668.28</v>
      </c>
      <c r="E156">
        <v>24887.11</v>
      </c>
      <c r="F156">
        <v>24887.11</v>
      </c>
      <c r="G156">
        <v>2.2733872330385871</v>
      </c>
      <c r="H156">
        <v>24191.616999999998</v>
      </c>
      <c r="I156">
        <v>24230.317999999999</v>
      </c>
      <c r="J156">
        <v>24041.526999999998</v>
      </c>
      <c r="K156">
        <v>23638.143</v>
      </c>
      <c r="L156">
        <v>23271.559000000001</v>
      </c>
      <c r="M156">
        <v>59.565950000000001</v>
      </c>
      <c r="N156" s="1">
        <f>-100*(_xll.FDS($A$1,"P_PRICE_HIGH("&amp;A156&amp;","&amp;A156&amp;"-14D,,,,""PRICE"",""INTRA"")") - B156)/(_xll.FDS($A$1,"P_PRICE_HIGH("&amp;A156&amp;","&amp;A156&amp;"-14D,,,,""PRICE"",""INTRA"")") - _xll.FDS($A$1,"P_PRICE_LOW("&amp;A156&amp;","&amp;A156&amp;"-14D,,,,""PRICE"",""INTRA"")"))</f>
        <v>-7.5660497299473741</v>
      </c>
      <c r="O156">
        <v>55</v>
      </c>
      <c r="P156">
        <v>10170.972550614249</v>
      </c>
      <c r="Q156">
        <v>11122.416834517349</v>
      </c>
      <c r="R156">
        <v>1909.159014656844</v>
      </c>
      <c r="S156">
        <v>2108.8303079963039</v>
      </c>
      <c r="T156">
        <v>17.02602612104112</v>
      </c>
      <c r="U156">
        <v>14.336284686550441</v>
      </c>
      <c r="V156">
        <v>2.912839710033631</v>
      </c>
      <c r="W156">
        <v>3.2114637996133371</v>
      </c>
      <c r="X156">
        <v>97.985594156439504</v>
      </c>
      <c r="Y156">
        <v>50.399560358193597</v>
      </c>
      <c r="Z156">
        <v>0.55447406032377222</v>
      </c>
      <c r="AA156">
        <v>-3.514238053227321</v>
      </c>
      <c r="AB156">
        <v>13.99840238735699</v>
      </c>
    </row>
    <row r="157" spans="1:28" x14ac:dyDescent="0.25">
      <c r="A157" t="str">
        <v>4/22/08</v>
      </c>
      <c r="B157">
        <v>24939.15</v>
      </c>
      <c r="C157">
        <v>24965.74</v>
      </c>
      <c r="D157" s="1">
        <v>24413.25</v>
      </c>
      <c r="E157">
        <v>24965.74</v>
      </c>
      <c r="F157">
        <v>24965.74</v>
      </c>
      <c r="G157">
        <v>2.0534357186328842</v>
      </c>
      <c r="H157">
        <v>24399.182000000001</v>
      </c>
      <c r="I157">
        <v>24286.53</v>
      </c>
      <c r="J157">
        <v>24180.857</v>
      </c>
      <c r="K157">
        <v>23829.69</v>
      </c>
      <c r="L157">
        <v>23329.88</v>
      </c>
      <c r="M157">
        <v>61.187869999999997</v>
      </c>
      <c r="N157" s="1">
        <f>-100*(_xll.FDS($A$1,"P_PRICE_HIGH("&amp;A157&amp;","&amp;A157&amp;"-14D,,,,""PRICE"",""INTRA"")") - B157)/(_xll.FDS($A$1,"P_PRICE_HIGH("&amp;A157&amp;","&amp;A157&amp;"-14D,,,,""PRICE"",""INTRA"")") - _xll.FDS($A$1,"P_PRICE_LOW("&amp;A157&amp;","&amp;A157&amp;"-14D,,,,""PRICE"",""INTRA"")"))</f>
        <v>-1.173827055852807</v>
      </c>
      <c r="O157">
        <v>78</v>
      </c>
      <c r="P157">
        <v>10184.725913345659</v>
      </c>
      <c r="Q157">
        <v>11160.406115143451</v>
      </c>
      <c r="R157">
        <v>1909.841495563709</v>
      </c>
      <c r="S157">
        <v>2110.8270795244898</v>
      </c>
      <c r="T157">
        <v>17.007436067739029</v>
      </c>
      <c r="U157">
        <v>14.346283641163151</v>
      </c>
      <c r="V157">
        <v>2.9088208055436349</v>
      </c>
      <c r="W157">
        <v>3.1961379508170031</v>
      </c>
      <c r="X157">
        <v>94.207256694668871</v>
      </c>
      <c r="Y157">
        <v>50.48662469746381</v>
      </c>
      <c r="Z157">
        <v>0.52300691042378511</v>
      </c>
      <c r="AA157">
        <v>-3.79659664367089</v>
      </c>
      <c r="AB157">
        <v>14.029941042224291</v>
      </c>
    </row>
    <row r="158" spans="1:28" x14ac:dyDescent="0.25">
      <c r="A158" t="str">
        <v>4/23/08</v>
      </c>
      <c r="B158">
        <v>25289.24</v>
      </c>
      <c r="C158">
        <v>25361.29</v>
      </c>
      <c r="D158" s="1">
        <v>24919.73</v>
      </c>
      <c r="E158">
        <v>25361.29</v>
      </c>
      <c r="F158">
        <v>25361.29</v>
      </c>
      <c r="G158">
        <v>1.6249754158258529</v>
      </c>
      <c r="H158">
        <v>24681.360000000001</v>
      </c>
      <c r="I158">
        <v>24345.736000000001</v>
      </c>
      <c r="J158">
        <v>24324.31</v>
      </c>
      <c r="K158">
        <v>23970.923999999999</v>
      </c>
      <c r="L158">
        <v>23444.79</v>
      </c>
      <c r="M158">
        <v>63.711345999999999</v>
      </c>
      <c r="N158" s="1">
        <f>-100*(_xll.FDS($A$1,"P_PRICE_HIGH("&amp;A158&amp;","&amp;A158&amp;"-14D,,,,""PRICE"",""INTRA"")") - B158)/(_xll.FDS($A$1,"P_PRICE_HIGH("&amp;A158&amp;","&amp;A158&amp;"-14D,,,,""PRICE"",""INTRA"")") - _xll.FDS($A$1,"P_PRICE_LOW("&amp;A158&amp;","&amp;A158&amp;"-14D,,,,""PRICE"",""INTRA"")"))</f>
        <v>-4.1223252088339226</v>
      </c>
      <c r="O158">
        <v>97</v>
      </c>
      <c r="P158">
        <v>10183.96684522513</v>
      </c>
      <c r="Q158">
        <v>11151.501305634491</v>
      </c>
      <c r="R158">
        <v>1908.855600767693</v>
      </c>
      <c r="S158">
        <v>2106.6992795185452</v>
      </c>
      <c r="T158">
        <v>17.056919894062329</v>
      </c>
      <c r="U158">
        <v>14.522382487181069</v>
      </c>
      <c r="V158">
        <v>2.8949770148512202</v>
      </c>
      <c r="W158">
        <v>3.148827364374303</v>
      </c>
      <c r="X158">
        <v>92.214743646888181</v>
      </c>
      <c r="Y158">
        <v>50.478383997983912</v>
      </c>
      <c r="Z158">
        <v>0.53431649905976208</v>
      </c>
      <c r="AA158">
        <v>-3.7371974531098222</v>
      </c>
      <c r="AB158">
        <v>14.060800951525071</v>
      </c>
    </row>
    <row r="159" spans="1:28" x14ac:dyDescent="0.25">
      <c r="A159" t="str">
        <v>4/24/08</v>
      </c>
      <c r="B159">
        <v>25680.78</v>
      </c>
      <c r="C159">
        <v>25861.68</v>
      </c>
      <c r="D159" s="1">
        <v>25603.57</v>
      </c>
      <c r="E159">
        <v>25861.68</v>
      </c>
      <c r="F159">
        <v>25861.68</v>
      </c>
      <c r="G159">
        <v>1.638640890768635</v>
      </c>
      <c r="H159">
        <v>24965.724999999999</v>
      </c>
      <c r="I159">
        <v>24459.826000000001</v>
      </c>
      <c r="J159">
        <v>24444.866999999998</v>
      </c>
      <c r="K159">
        <v>24124.113000000001</v>
      </c>
      <c r="L159">
        <v>23577.238000000001</v>
      </c>
      <c r="M159">
        <v>66.346710000000002</v>
      </c>
      <c r="N159" s="1">
        <f>-100*(_xll.FDS($A$1,"P_PRICE_HIGH("&amp;A159&amp;","&amp;A159&amp;"-14D,,,,""PRICE"",""INTRA"")") - B159)/(_xll.FDS($A$1,"P_PRICE_HIGH("&amp;A159&amp;","&amp;A159&amp;"-14D,,,,""PRICE"",""INTRA"")") - _xll.FDS($A$1,"P_PRICE_LOW("&amp;A159&amp;","&amp;A159&amp;"-14D,,,,""PRICE"",""INTRA"")"))</f>
        <v>-8.0464729404543913</v>
      </c>
      <c r="O159">
        <v>113</v>
      </c>
      <c r="P159">
        <v>10190.29797166187</v>
      </c>
      <c r="Q159">
        <v>11165.417795745099</v>
      </c>
      <c r="R159">
        <v>1905.133290176213</v>
      </c>
      <c r="S159">
        <v>2093.3472434857531</v>
      </c>
      <c r="T159">
        <v>17.144461662847711</v>
      </c>
      <c r="U159">
        <v>14.81116946169017</v>
      </c>
      <c r="V159">
        <v>2.8828329213623971</v>
      </c>
      <c r="W159">
        <v>3.107214395111741</v>
      </c>
      <c r="X159">
        <v>91.072771354867371</v>
      </c>
      <c r="Y159">
        <v>50.574323769487087</v>
      </c>
      <c r="Z159">
        <v>0.59562655380663387</v>
      </c>
      <c r="AA159">
        <v>-2.6116377298283071</v>
      </c>
      <c r="AB159">
        <v>14.12884394680192</v>
      </c>
    </row>
    <row r="160" spans="1:28" x14ac:dyDescent="0.25">
      <c r="A160" t="str">
        <v>4/25/08</v>
      </c>
      <c r="B160">
        <v>25516.78</v>
      </c>
      <c r="C160">
        <v>25852.97</v>
      </c>
      <c r="D160" s="1">
        <v>25437.82</v>
      </c>
      <c r="E160">
        <v>25852.97</v>
      </c>
      <c r="F160">
        <v>25852.97</v>
      </c>
      <c r="G160">
        <v>1.6611258662306021</v>
      </c>
      <c r="H160">
        <v>25229.523000000001</v>
      </c>
      <c r="I160">
        <v>24587.511999999999</v>
      </c>
      <c r="J160">
        <v>24528.344000000001</v>
      </c>
      <c r="K160">
        <v>24266.74</v>
      </c>
      <c r="L160">
        <v>23747.705000000002</v>
      </c>
      <c r="M160">
        <v>64.242239999999995</v>
      </c>
      <c r="N160" s="1">
        <f>-100*(_xll.FDS($A$1,"P_PRICE_HIGH("&amp;A160&amp;","&amp;A160&amp;"-14D,,,,""PRICE"",""INTRA"")") - B160)/(_xll.FDS($A$1,"P_PRICE_HIGH("&amp;A160&amp;","&amp;A160&amp;"-14D,,,,""PRICE"",""INTRA"")") - _xll.FDS($A$1,"P_PRICE_LOW("&amp;A160&amp;","&amp;A160&amp;"-14D,,,,""PRICE"",""INTRA"")"))</f>
        <v>-15.341230056178599</v>
      </c>
      <c r="O160">
        <v>95</v>
      </c>
      <c r="P160">
        <v>10191.335555792421</v>
      </c>
      <c r="Q160">
        <v>11163.006287392</v>
      </c>
      <c r="R160">
        <v>1914.7217783200199</v>
      </c>
      <c r="S160">
        <v>2115.084926024891</v>
      </c>
      <c r="T160">
        <v>17.10866167572409</v>
      </c>
      <c r="U160">
        <v>14.719268878074271</v>
      </c>
      <c r="V160">
        <v>2.889172296044892</v>
      </c>
      <c r="W160">
        <v>3.12631536692574</v>
      </c>
      <c r="X160">
        <v>16.519188452564421</v>
      </c>
      <c r="Y160">
        <v>50.676153794318459</v>
      </c>
      <c r="Z160">
        <v>0.32850245388054089</v>
      </c>
      <c r="AA160">
        <v>-3.1042088961545482</v>
      </c>
      <c r="AB160">
        <v>14.18804855905077</v>
      </c>
    </row>
    <row r="161" spans="1:28" x14ac:dyDescent="0.25">
      <c r="A161" t="str">
        <v>4/28/08</v>
      </c>
      <c r="B161">
        <v>25666.29</v>
      </c>
      <c r="C161">
        <v>25717.43</v>
      </c>
      <c r="D161" s="1">
        <v>25567.59</v>
      </c>
      <c r="E161">
        <v>25717.43</v>
      </c>
      <c r="F161">
        <v>25717.43</v>
      </c>
      <c r="G161">
        <v>1.5850514866941861</v>
      </c>
      <c r="H161">
        <v>25418.447</v>
      </c>
      <c r="I161">
        <v>24710.776999999998</v>
      </c>
      <c r="J161">
        <v>24600.846000000001</v>
      </c>
      <c r="K161">
        <v>24385.758000000002</v>
      </c>
      <c r="L161">
        <v>23912.384999999998</v>
      </c>
      <c r="M161">
        <v>65.322140000000005</v>
      </c>
      <c r="N161" s="1">
        <f>-100*(_xll.FDS($A$1,"P_PRICE_HIGH("&amp;A161&amp;","&amp;A161&amp;"-14D,,,,""PRICE"",""INTRA"")") - B161)/(_xll.FDS($A$1,"P_PRICE_HIGH("&amp;A161&amp;","&amp;A161&amp;"-14D,,,,""PRICE"",""INTRA"")") - _xll.FDS($A$1,"P_PRICE_LOW("&amp;A161&amp;","&amp;A161&amp;"-14D,,,,""PRICE"",""INTRA"")"))</f>
        <v>-8.6909914197643232</v>
      </c>
      <c r="O161">
        <v>114</v>
      </c>
      <c r="P161">
        <v>10207.38177766316</v>
      </c>
      <c r="Q161">
        <v>11187.283918083789</v>
      </c>
      <c r="R161">
        <v>1918.7596787906159</v>
      </c>
      <c r="S161">
        <v>2126.0469900369162</v>
      </c>
      <c r="T161">
        <v>17.086239344269149</v>
      </c>
      <c r="U161">
        <v>14.694185754562801</v>
      </c>
      <c r="V161">
        <v>2.8853846747210641</v>
      </c>
      <c r="W161">
        <v>3.1153139834114421</v>
      </c>
      <c r="X161">
        <v>66.806909374350141</v>
      </c>
      <c r="Y161">
        <v>50.679992282247511</v>
      </c>
      <c r="Z161">
        <v>0.109082442269941</v>
      </c>
      <c r="AA161">
        <v>-4.6337540770181196</v>
      </c>
      <c r="AB161">
        <v>14.957337720792729</v>
      </c>
    </row>
    <row r="162" spans="1:28" x14ac:dyDescent="0.25">
      <c r="A162" t="str">
        <v>4/29/08</v>
      </c>
      <c r="B162">
        <v>25914.15</v>
      </c>
      <c r="C162">
        <v>26038.58</v>
      </c>
      <c r="D162" s="1">
        <v>25633.47</v>
      </c>
      <c r="E162">
        <v>26038.58</v>
      </c>
      <c r="F162">
        <v>26038.58</v>
      </c>
      <c r="G162">
        <v>1.484807246406828</v>
      </c>
      <c r="H162">
        <v>25613.447</v>
      </c>
      <c r="I162">
        <v>24814.639999999999</v>
      </c>
      <c r="J162">
        <v>24707.675999999999</v>
      </c>
      <c r="K162">
        <v>24539.006000000001</v>
      </c>
      <c r="L162">
        <v>24068.046999999999</v>
      </c>
      <c r="M162">
        <v>67.096260000000001</v>
      </c>
      <c r="N162" s="1">
        <f>-100*(_xll.FDS($A$1,"P_PRICE_HIGH("&amp;A162&amp;","&amp;A162&amp;"-14D,,,,""PRICE"",""INTRA"")") - B162)/(_xll.FDS($A$1,"P_PRICE_HIGH("&amp;A162&amp;","&amp;A162&amp;"-14D,,,,""PRICE"",""INTRA"")") - _xll.FDS($A$1,"P_PRICE_LOW("&amp;A162&amp;","&amp;A162&amp;"-14D,,,,""PRICE"",""INTRA"")"))</f>
        <v>-5.1309435938460135</v>
      </c>
      <c r="O162">
        <v>143</v>
      </c>
      <c r="P162">
        <v>10208.97247665326</v>
      </c>
      <c r="Q162">
        <v>11183.9957296435</v>
      </c>
      <c r="R162">
        <v>1921.402107874809</v>
      </c>
      <c r="S162">
        <v>2132.2780706402218</v>
      </c>
      <c r="T162">
        <v>17.119619572982909</v>
      </c>
      <c r="U162">
        <v>14.810433635904459</v>
      </c>
      <c r="V162">
        <v>2.8764872572844431</v>
      </c>
      <c r="W162">
        <v>3.0864184413406011</v>
      </c>
      <c r="X162">
        <v>79.255165686288223</v>
      </c>
      <c r="Y162">
        <v>50.632244281877917</v>
      </c>
      <c r="Z162">
        <v>0.31749382959856592</v>
      </c>
      <c r="AA162">
        <v>-4.5909756977913458</v>
      </c>
      <c r="AB162">
        <v>14.954914124970671</v>
      </c>
    </row>
    <row r="163" spans="1:28" x14ac:dyDescent="0.25">
      <c r="A163" t="str">
        <v>4/30/08</v>
      </c>
      <c r="B163">
        <v>25755.35</v>
      </c>
      <c r="C163">
        <v>26066.5</v>
      </c>
      <c r="D163" s="1">
        <v>25731.64</v>
      </c>
      <c r="E163">
        <v>26066.5</v>
      </c>
      <c r="F163">
        <v>26066.5</v>
      </c>
      <c r="G163">
        <v>1.502134055046042</v>
      </c>
      <c r="H163">
        <v>25706.67</v>
      </c>
      <c r="I163">
        <v>24976.651999999998</v>
      </c>
      <c r="J163">
        <v>24825.728999999999</v>
      </c>
      <c r="K163">
        <v>24669.9</v>
      </c>
      <c r="L163">
        <v>24246.782999999999</v>
      </c>
      <c r="M163">
        <v>64.808599999999998</v>
      </c>
      <c r="N163" s="1">
        <f>-100*(_xll.FDS($A$1,"P_PRICE_HIGH("&amp;A163&amp;","&amp;A163&amp;"-14D,,,,""PRICE"",""INTRA"")") - B163)/(_xll.FDS($A$1,"P_PRICE_HIGH("&amp;A163&amp;","&amp;A163&amp;"-14D,,,,""PRICE"",""INTRA"")") - _xll.FDS($A$1,"P_PRICE_LOW("&amp;A163&amp;","&amp;A163&amp;"-14D,,,,""PRICE"",""INTRA"")"))</f>
        <v>-12.684416288559836</v>
      </c>
      <c r="O163">
        <v>127</v>
      </c>
      <c r="P163">
        <v>10215.268321784641</v>
      </c>
      <c r="Q163">
        <v>11199.741189703749</v>
      </c>
      <c r="R163">
        <v>1924.189227398173</v>
      </c>
      <c r="S163">
        <v>2138.2607786986609</v>
      </c>
      <c r="T163">
        <v>17.114961255187229</v>
      </c>
      <c r="U163">
        <v>14.82084136045281</v>
      </c>
      <c r="V163">
        <v>2.8832503547241308</v>
      </c>
      <c r="W163">
        <v>3.1064970809613448</v>
      </c>
      <c r="X163">
        <v>46.418270284627447</v>
      </c>
      <c r="Y163">
        <v>50.642084296746319</v>
      </c>
      <c r="Z163">
        <v>0.6070741017166239</v>
      </c>
      <c r="AA163">
        <v>-3.5054151468084371</v>
      </c>
      <c r="AB163">
        <v>14.983484322964481</v>
      </c>
    </row>
    <row r="164" spans="1:28" x14ac:dyDescent="0.25">
      <c r="A164" t="str">
        <v>5/02/08</v>
      </c>
      <c r="B164">
        <v>26241.02</v>
      </c>
      <c r="C164">
        <v>26374.09</v>
      </c>
      <c r="D164" s="1">
        <v>26173.82</v>
      </c>
      <c r="E164">
        <v>26374.09</v>
      </c>
      <c r="F164">
        <v>26374.09</v>
      </c>
      <c r="G164">
        <v>1.411476063028329</v>
      </c>
      <c r="H164">
        <v>25818.719000000001</v>
      </c>
      <c r="I164">
        <v>25171.627</v>
      </c>
      <c r="J164">
        <v>24962.655999999999</v>
      </c>
      <c r="K164">
        <v>24788.33</v>
      </c>
      <c r="L164">
        <v>24392.032999999999</v>
      </c>
      <c r="M164">
        <v>68.361509999999996</v>
      </c>
      <c r="N164" s="1">
        <f>-100*(_xll.FDS($A$1,"P_PRICE_HIGH("&amp;A164&amp;","&amp;A164&amp;"-14D,,,,""PRICE"",""INTRA"")") - B164)/(_xll.FDS($A$1,"P_PRICE_HIGH("&amp;A164&amp;","&amp;A164&amp;"-14D,,,,""PRICE"",""INTRA"")") - _xll.FDS($A$1,"P_PRICE_LOW("&amp;A164&amp;","&amp;A164&amp;"-14D,,,,""PRICE"",""INTRA"")"))</f>
        <v>-4.8203289140041941</v>
      </c>
      <c r="O164">
        <v>158</v>
      </c>
      <c r="P164">
        <v>10219.836744440279</v>
      </c>
      <c r="Q164">
        <v>11198.706572202929</v>
      </c>
      <c r="R164">
        <v>1921.9988473476139</v>
      </c>
      <c r="S164">
        <v>2126.4839830795249</v>
      </c>
      <c r="T164">
        <v>17.091363392451921</v>
      </c>
      <c r="U164">
        <v>14.84272235793358</v>
      </c>
      <c r="V164">
        <v>2.8649758436339918</v>
      </c>
      <c r="W164">
        <v>3.0487748905929042</v>
      </c>
      <c r="X164">
        <v>91.231463053180789</v>
      </c>
      <c r="Y164">
        <v>50.513649580689808</v>
      </c>
      <c r="Z164">
        <v>0.71828700102684317</v>
      </c>
      <c r="AA164">
        <v>-4.1982945517093144</v>
      </c>
      <c r="AB164">
        <v>15.075825260875151</v>
      </c>
    </row>
    <row r="165" spans="1:28" x14ac:dyDescent="0.25">
      <c r="A165" t="str">
        <v>5/05/08</v>
      </c>
      <c r="B165">
        <v>26183.95</v>
      </c>
      <c r="C165">
        <v>26387.37</v>
      </c>
      <c r="D165" s="1">
        <v>26118.61</v>
      </c>
      <c r="E165">
        <v>26387.37</v>
      </c>
      <c r="F165">
        <v>26387.37</v>
      </c>
      <c r="G165">
        <v>1.392118081765195</v>
      </c>
      <c r="H165">
        <v>25952.151999999998</v>
      </c>
      <c r="I165">
        <v>25363.759999999998</v>
      </c>
      <c r="J165">
        <v>25063.732</v>
      </c>
      <c r="K165">
        <v>24884.294999999998</v>
      </c>
      <c r="L165">
        <v>24529.223000000002</v>
      </c>
      <c r="M165">
        <v>67.499139999999997</v>
      </c>
      <c r="N165" s="1">
        <f>-100*(_xll.FDS($A$1,"P_PRICE_HIGH("&amp;A165&amp;","&amp;A165&amp;"-14D,,,,""PRICE"",""INTRA"")") - B165)/(_xll.FDS($A$1,"P_PRICE_HIGH("&amp;A165&amp;","&amp;A165&amp;"-14D,,,,""PRICE"",""INTRA"")") - _xll.FDS($A$1,"P_PRICE_LOW("&amp;A165&amp;","&amp;A165&amp;"-14D,,,,""PRICE"",""INTRA"")"))</f>
        <v>-7.3334102412504665</v>
      </c>
      <c r="O165">
        <v>160</v>
      </c>
      <c r="P165">
        <v>10231.10303134541</v>
      </c>
      <c r="Q165">
        <v>11214.631174640121</v>
      </c>
      <c r="R165">
        <v>1923.26252937597</v>
      </c>
      <c r="S165">
        <v>2127.6686115491621</v>
      </c>
      <c r="T165">
        <v>17.065169966370249</v>
      </c>
      <c r="U165">
        <v>14.78638098431065</v>
      </c>
      <c r="V165">
        <v>2.869579477333926</v>
      </c>
      <c r="W165">
        <v>3.0613435352796241</v>
      </c>
      <c r="X165">
        <v>35.497141972032637</v>
      </c>
      <c r="Y165">
        <v>50.576513780455628</v>
      </c>
      <c r="Z165">
        <v>0.67868199061186651</v>
      </c>
      <c r="AA165">
        <v>-4.0119448254797181</v>
      </c>
      <c r="AB165">
        <v>14.8704111273933</v>
      </c>
    </row>
    <row r="166" spans="1:28" x14ac:dyDescent="0.25">
      <c r="A166" t="str">
        <v>5/06/08</v>
      </c>
      <c r="B166">
        <v>26262.13</v>
      </c>
      <c r="C166">
        <v>26314.99</v>
      </c>
      <c r="D166" s="1">
        <v>26072.62</v>
      </c>
      <c r="E166">
        <v>26314.99</v>
      </c>
      <c r="F166">
        <v>26314.99</v>
      </c>
      <c r="G166">
        <v>1.3757223708126349</v>
      </c>
      <c r="H166">
        <v>26071.32</v>
      </c>
      <c r="I166">
        <v>25530.690999999999</v>
      </c>
      <c r="J166">
        <v>25227.129000000001</v>
      </c>
      <c r="K166">
        <v>24968.465</v>
      </c>
      <c r="L166">
        <v>24667.603999999999</v>
      </c>
      <c r="M166">
        <v>68.092939999999999</v>
      </c>
      <c r="N166" s="1">
        <f>-100*(_xll.FDS($A$1,"P_PRICE_HIGH("&amp;A166&amp;","&amp;A166&amp;"-14D,,,,""PRICE"",""INTRA"")") - B166)/(_xll.FDS($A$1,"P_PRICE_HIGH("&amp;A166&amp;","&amp;A166&amp;"-14D,,,,""PRICE"",""INTRA"")") - _xll.FDS($A$1,"P_PRICE_LOW("&amp;A166&amp;","&amp;A166&amp;"-14D,,,,""PRICE"",""INTRA"")"))</f>
        <v>-4.5149754135001547</v>
      </c>
      <c r="O166">
        <v>159</v>
      </c>
      <c r="P166">
        <v>10228.64257957777</v>
      </c>
      <c r="Q166">
        <v>11198.588455069739</v>
      </c>
      <c r="R166">
        <v>1925.770328017494</v>
      </c>
      <c r="S166">
        <v>2131.1320337609041</v>
      </c>
      <c r="T166">
        <v>17.110359111718381</v>
      </c>
      <c r="U166">
        <v>14.92777208437932</v>
      </c>
      <c r="V166">
        <v>2.8652151186315962</v>
      </c>
      <c r="W166">
        <v>3.048418431682987</v>
      </c>
      <c r="X166">
        <v>49.815394767340621</v>
      </c>
      <c r="Y166">
        <v>50.574793716568173</v>
      </c>
      <c r="Z166">
        <v>0.66696216673368014</v>
      </c>
      <c r="AA166">
        <v>-4.2449751776319617</v>
      </c>
      <c r="AB166">
        <v>14.891666627658321</v>
      </c>
    </row>
    <row r="167" spans="1:28" x14ac:dyDescent="0.25">
      <c r="A167" t="str">
        <v>5/07/08</v>
      </c>
      <c r="B167">
        <v>25610.21</v>
      </c>
      <c r="C167">
        <v>26377.99</v>
      </c>
      <c r="D167" s="1">
        <v>25471.19</v>
      </c>
      <c r="E167">
        <v>26377.99</v>
      </c>
      <c r="F167">
        <v>26377.99</v>
      </c>
      <c r="G167">
        <v>1.485456929501711</v>
      </c>
      <c r="H167">
        <v>26010.530999999999</v>
      </c>
      <c r="I167">
        <v>25648.393</v>
      </c>
      <c r="J167">
        <v>25341.055</v>
      </c>
      <c r="K167">
        <v>25033.39</v>
      </c>
      <c r="L167">
        <v>24756.998</v>
      </c>
      <c r="M167">
        <v>58.4955</v>
      </c>
      <c r="N167" s="1">
        <f>-100*(_xll.FDS($A$1,"P_PRICE_HIGH("&amp;A167&amp;","&amp;A167&amp;"-14D,,,,""PRICE"",""INTRA"")") - B167)/(_xll.FDS($A$1,"P_PRICE_HIGH("&amp;A167&amp;","&amp;A167&amp;"-14D,,,,""PRICE"",""INTRA"")") - _xll.FDS($A$1,"P_PRICE_LOW("&amp;A167&amp;","&amp;A167&amp;"-14D,,,,""PRICE"",""INTRA"")"))</f>
        <v>-29.463659489932489</v>
      </c>
      <c r="O167">
        <v>120</v>
      </c>
      <c r="P167">
        <v>10237.288449498739</v>
      </c>
      <c r="Q167">
        <v>11219.78458602022</v>
      </c>
      <c r="R167">
        <v>1928.799316832353</v>
      </c>
      <c r="S167">
        <v>2138.719006069492</v>
      </c>
      <c r="T167">
        <v>16.984397982145001</v>
      </c>
      <c r="U167">
        <v>14.59390681970746</v>
      </c>
      <c r="V167">
        <v>2.89455305142718</v>
      </c>
      <c r="W167">
        <v>3.1362348624008671</v>
      </c>
      <c r="X167">
        <v>0.76950487679319235</v>
      </c>
      <c r="Y167">
        <v>50.644438251522367</v>
      </c>
      <c r="Z167">
        <v>0.54451235009043453</v>
      </c>
      <c r="AA167">
        <v>-3.8223303537607078</v>
      </c>
      <c r="AB167">
        <v>15.013176150226879</v>
      </c>
    </row>
    <row r="168" spans="1:28" x14ac:dyDescent="0.25">
      <c r="A168" t="str">
        <v>5/08/08</v>
      </c>
      <c r="B168">
        <v>25449.79</v>
      </c>
      <c r="C168">
        <v>25616.95</v>
      </c>
      <c r="D168" s="1">
        <v>25353.51</v>
      </c>
      <c r="E168">
        <v>25616.95</v>
      </c>
      <c r="F168">
        <v>25616.95</v>
      </c>
      <c r="G168">
        <v>1.452412479473483</v>
      </c>
      <c r="H168">
        <v>25949.42</v>
      </c>
      <c r="I168">
        <v>25709.07</v>
      </c>
      <c r="J168">
        <v>25445.815999999999</v>
      </c>
      <c r="K168">
        <v>25106.65</v>
      </c>
      <c r="L168">
        <v>24857.021000000001</v>
      </c>
      <c r="M168">
        <v>56.389299999999999</v>
      </c>
      <c r="N168" s="1">
        <f>-100*(_xll.FDS($A$1,"P_PRICE_HIGH("&amp;A168&amp;","&amp;A168&amp;"-14D,,,,""PRICE"",""INTRA"")") - B168)/(_xll.FDS($A$1,"P_PRICE_HIGH("&amp;A168&amp;","&amp;A168&amp;"-14D,,,,""PRICE"",""INTRA"")") - _xll.FDS($A$1,"P_PRICE_LOW("&amp;A168&amp;","&amp;A168&amp;"-14D,,,,""PRICE"",""INTRA"")"))</f>
        <v>-41.11958528680379</v>
      </c>
      <c r="O168">
        <v>111</v>
      </c>
      <c r="P168">
        <v>10233.6202901208</v>
      </c>
      <c r="Q168">
        <v>11202.44253783318</v>
      </c>
      <c r="R168">
        <v>1927.1732287268389</v>
      </c>
      <c r="S168">
        <v>2134.5307550575931</v>
      </c>
      <c r="T168">
        <v>16.979126632363041</v>
      </c>
      <c r="U168">
        <v>14.608498711155651</v>
      </c>
      <c r="V168">
        <v>2.8994360965475998</v>
      </c>
      <c r="W168">
        <v>3.1494632838297791</v>
      </c>
      <c r="X168">
        <v>14.80794779268011</v>
      </c>
      <c r="Y168">
        <v>50.592241845491891</v>
      </c>
      <c r="Z168">
        <v>0.5710321000483346</v>
      </c>
      <c r="AA168">
        <v>-3.4523074275727978</v>
      </c>
      <c r="AB168">
        <v>14.97620687468704</v>
      </c>
    </row>
    <row r="169" spans="1:28" x14ac:dyDescent="0.25">
      <c r="A169" t="str">
        <v>5/09/08</v>
      </c>
      <c r="B169">
        <v>25063.17</v>
      </c>
      <c r="C169">
        <v>25483.759999999998</v>
      </c>
      <c r="D169" s="1">
        <v>24911.33</v>
      </c>
      <c r="E169">
        <v>25483.759999999998</v>
      </c>
      <c r="F169">
        <v>25483.759999999998</v>
      </c>
      <c r="G169">
        <v>1.5016113843444281</v>
      </c>
      <c r="H169">
        <v>25713.85</v>
      </c>
      <c r="I169">
        <v>25719.403999999999</v>
      </c>
      <c r="J169">
        <v>25499.432000000001</v>
      </c>
      <c r="K169">
        <v>25150.455000000002</v>
      </c>
      <c r="L169">
        <v>24931.088</v>
      </c>
      <c r="M169">
        <v>51.57</v>
      </c>
      <c r="N169" s="1">
        <f>-100*(_xll.FDS($A$1,"P_PRICE_HIGH("&amp;A169&amp;","&amp;A169&amp;"-14D,,,,""PRICE"",""INTRA"")") - B169)/(_xll.FDS($A$1,"P_PRICE_HIGH("&amp;A169&amp;","&amp;A169&amp;"-14D,,,,""PRICE"",""INTRA"")") - _xll.FDS($A$1,"P_PRICE_LOW("&amp;A169&amp;","&amp;A169&amp;"-14D,,,,""PRICE"",""INTRA"")"))</f>
        <v>-58.075636038296153</v>
      </c>
      <c r="O169">
        <v>82</v>
      </c>
      <c r="P169">
        <v>10233.80869463532</v>
      </c>
      <c r="Q169">
        <v>11201.533050997061</v>
      </c>
      <c r="R169">
        <v>1926.5530852940019</v>
      </c>
      <c r="S169">
        <v>2137.8716205595392</v>
      </c>
      <c r="T169">
        <v>16.899138040628621</v>
      </c>
      <c r="U169">
        <v>14.412992398036289</v>
      </c>
      <c r="V169">
        <v>2.9104229384180682</v>
      </c>
      <c r="W169">
        <v>3.183607867998234</v>
      </c>
      <c r="X169">
        <v>10.273997709431081</v>
      </c>
      <c r="Y169">
        <v>50.346937969320066</v>
      </c>
      <c r="Z169">
        <v>0.84085057572777133</v>
      </c>
      <c r="AA169">
        <v>-3.590938788631393</v>
      </c>
      <c r="AB169">
        <v>15.14917391329061</v>
      </c>
    </row>
    <row r="170" spans="1:28" x14ac:dyDescent="0.25">
      <c r="A170" t="str">
        <v>5/13/08</v>
      </c>
      <c r="B170">
        <v>25552.77</v>
      </c>
      <c r="C170">
        <v>25601.55</v>
      </c>
      <c r="D170" s="1">
        <v>25032.17</v>
      </c>
      <c r="E170">
        <v>25601.55</v>
      </c>
      <c r="F170">
        <v>25601.55</v>
      </c>
      <c r="G170">
        <v>1.499542002127296</v>
      </c>
      <c r="H170">
        <v>25587.613000000001</v>
      </c>
      <c r="I170">
        <v>25741.365000000002</v>
      </c>
      <c r="J170">
        <v>25589.763999999999</v>
      </c>
      <c r="K170">
        <v>25194.703000000001</v>
      </c>
      <c r="L170">
        <v>24995.715</v>
      </c>
      <c r="M170">
        <v>56.625495999999998</v>
      </c>
      <c r="N170" s="1">
        <f>-100*(_xll.FDS($A$1,"P_PRICE_HIGH("&amp;A170&amp;","&amp;A170&amp;"-14D,,,,""PRICE"",""INTRA"")") - B170)/(_xll.FDS($A$1,"P_PRICE_HIGH("&amp;A170&amp;","&amp;A170&amp;"-14D,,,,""PRICE"",""INTRA"")") - _xll.FDS($A$1,"P_PRICE_LOW("&amp;A170&amp;","&amp;A170&amp;"-14D,,,,""PRICE"",""INTRA"")"))</f>
        <v>-42.277065223998491</v>
      </c>
      <c r="O170">
        <v>113</v>
      </c>
      <c r="P170">
        <v>10247.928791615681</v>
      </c>
      <c r="Q170">
        <v>11228.221134118899</v>
      </c>
      <c r="R170">
        <v>1931.398410483391</v>
      </c>
      <c r="S170">
        <v>2149.1877829537689</v>
      </c>
      <c r="T170">
        <v>16.908952616134219</v>
      </c>
      <c r="U170">
        <v>14.50883984543584</v>
      </c>
      <c r="V170">
        <v>2.903947719422479</v>
      </c>
      <c r="W170">
        <v>3.163450794846034</v>
      </c>
      <c r="X170">
        <v>84.741674178244807</v>
      </c>
      <c r="Y170">
        <v>50.751669321320421</v>
      </c>
      <c r="Z170">
        <v>0.81975620407297856</v>
      </c>
      <c r="AA170">
        <v>-3.8533499009009771</v>
      </c>
      <c r="AB170">
        <v>14.83579687416232</v>
      </c>
    </row>
    <row r="171" spans="1:28" x14ac:dyDescent="0.25">
      <c r="A171" t="str">
        <v>5/14/08</v>
      </c>
      <c r="B171">
        <v>25533.48</v>
      </c>
      <c r="C171">
        <v>25546.78</v>
      </c>
      <c r="D171" s="1">
        <v>25108.06</v>
      </c>
      <c r="E171">
        <v>25546.78</v>
      </c>
      <c r="F171">
        <v>25546.78</v>
      </c>
      <c r="G171">
        <v>1.223059806911696</v>
      </c>
      <c r="H171">
        <v>25441.884999999998</v>
      </c>
      <c r="I171">
        <v>25729.092000000001</v>
      </c>
      <c r="J171">
        <v>25643.884999999998</v>
      </c>
      <c r="K171">
        <v>25280.817999999999</v>
      </c>
      <c r="L171">
        <v>25044.518</v>
      </c>
      <c r="M171">
        <v>56.375796999999999</v>
      </c>
      <c r="N171" s="1">
        <f>-100*(_xll.FDS($A$1,"P_PRICE_HIGH("&amp;A171&amp;","&amp;A171&amp;"-14D,,,,""PRICE"",""INTRA"")") - B171)/(_xll.FDS($A$1,"P_PRICE_HIGH("&amp;A171&amp;","&amp;A171&amp;"-14D,,,,""PRICE"",""INTRA"")") - _xll.FDS($A$1,"P_PRICE_LOW("&amp;A171&amp;","&amp;A171&amp;"-14D,,,,""PRICE"",""INTRA"")"))</f>
        <v>-43.254209470548894</v>
      </c>
      <c r="O171">
        <v>103</v>
      </c>
      <c r="P171">
        <v>10246.331366774901</v>
      </c>
      <c r="Q171">
        <v>11221.887369531751</v>
      </c>
      <c r="R171">
        <v>1931.099419283295</v>
      </c>
      <c r="S171">
        <v>2147.4909243941452</v>
      </c>
      <c r="T171">
        <v>16.922898760403921</v>
      </c>
      <c r="U171">
        <v>14.558733868639919</v>
      </c>
      <c r="V171">
        <v>2.9000147962289851</v>
      </c>
      <c r="W171">
        <v>3.156308956089481</v>
      </c>
      <c r="X171">
        <v>55.981869495469283</v>
      </c>
      <c r="Y171">
        <v>50.50814093016993</v>
      </c>
      <c r="Z171">
        <v>0.63380587503456232</v>
      </c>
      <c r="AA171">
        <v>-3.4198768035576319</v>
      </c>
      <c r="AB171">
        <v>15.644615467347149</v>
      </c>
    </row>
    <row r="172" spans="1:28" x14ac:dyDescent="0.25">
      <c r="A172" t="str">
        <v>5/15/08</v>
      </c>
      <c r="B172">
        <v>25513.71</v>
      </c>
      <c r="C172">
        <v>25736.560000000001</v>
      </c>
      <c r="D172" s="1">
        <v>25208.22</v>
      </c>
      <c r="E172">
        <v>25736.560000000001</v>
      </c>
      <c r="F172">
        <v>25736.560000000001</v>
      </c>
      <c r="G172">
        <v>1.22672986710365</v>
      </c>
      <c r="H172">
        <v>25422.583999999999</v>
      </c>
      <c r="I172">
        <v>25728.835999999999</v>
      </c>
      <c r="J172">
        <v>25682.187999999998</v>
      </c>
      <c r="K172">
        <v>25361.436000000002</v>
      </c>
      <c r="L172">
        <v>25080.476999999999</v>
      </c>
      <c r="M172">
        <v>56.102739999999997</v>
      </c>
      <c r="N172" s="1">
        <f>-100*(_xll.FDS($A$1,"P_PRICE_HIGH("&amp;A172&amp;","&amp;A172&amp;"-14D,,,,""PRICE"",""INTRA"")") - B172)/(_xll.FDS($A$1,"P_PRICE_HIGH("&amp;A172&amp;","&amp;A172&amp;"-14D,,,,""PRICE"",""INTRA"")") - _xll.FDS($A$1,"P_PRICE_LOW("&amp;A172&amp;","&amp;A172&amp;"-14D,,,,""PRICE"",""INTRA"")"))</f>
        <v>-59.189452860356191</v>
      </c>
      <c r="O172">
        <v>89</v>
      </c>
      <c r="P172">
        <v>10251.330826661449</v>
      </c>
      <c r="Q172">
        <v>11230.639621155649</v>
      </c>
      <c r="R172">
        <v>1932.63845712273</v>
      </c>
      <c r="S172">
        <v>2150.1894632579329</v>
      </c>
      <c r="T172">
        <v>16.931884225784358</v>
      </c>
      <c r="U172">
        <v>14.59977721101718</v>
      </c>
      <c r="V172">
        <v>2.9005467873584911</v>
      </c>
      <c r="W172">
        <v>3.158464892012427</v>
      </c>
      <c r="X172">
        <v>58.543185947584547</v>
      </c>
      <c r="Y172">
        <v>50.482595390715531</v>
      </c>
      <c r="Z172">
        <v>0.59514967499190441</v>
      </c>
      <c r="AA172">
        <v>-3.2241417291864241</v>
      </c>
      <c r="AB172">
        <v>15.42253653837377</v>
      </c>
    </row>
    <row r="173" spans="1:28" x14ac:dyDescent="0.25">
      <c r="A173" t="str">
        <v>5/16/08</v>
      </c>
      <c r="B173">
        <v>25618.86</v>
      </c>
      <c r="C173">
        <v>25748.33</v>
      </c>
      <c r="D173" s="1">
        <v>25533.599999999999</v>
      </c>
      <c r="E173">
        <v>25748.33</v>
      </c>
      <c r="F173">
        <v>25748.33</v>
      </c>
      <c r="G173">
        <v>1.222770586565856</v>
      </c>
      <c r="H173">
        <v>25456.398000000001</v>
      </c>
      <c r="I173">
        <v>25724.883000000002</v>
      </c>
      <c r="J173">
        <v>25704.162</v>
      </c>
      <c r="K173">
        <v>25448.463</v>
      </c>
      <c r="L173">
        <v>25130.754000000001</v>
      </c>
      <c r="M173">
        <v>57.287680000000002</v>
      </c>
      <c r="N173" s="1">
        <f>-100*(_xll.FDS($A$1,"P_PRICE_HIGH("&amp;A173&amp;","&amp;A173&amp;"-14D,,,,""PRICE"",""INTRA"")") - B173)/(_xll.FDS($A$1,"P_PRICE_HIGH("&amp;A173&amp;","&amp;A173&amp;"-14D,,,,""PRICE"",""INTRA"")") - _xll.FDS($A$1,"P_PRICE_LOW("&amp;A173&amp;","&amp;A173&amp;"-14D,,,,""PRICE"",""INTRA"")"))</f>
        <v>-52.065662177176762</v>
      </c>
      <c r="O173">
        <v>89</v>
      </c>
      <c r="P173">
        <v>10254.836047149471</v>
      </c>
      <c r="Q173">
        <v>11240.6095136202</v>
      </c>
      <c r="R173">
        <v>1930.688902821232</v>
      </c>
      <c r="S173">
        <v>2143.9669500323598</v>
      </c>
      <c r="T173">
        <v>16.960108204467549</v>
      </c>
      <c r="U173">
        <v>14.68408997688722</v>
      </c>
      <c r="V173">
        <v>2.8974073276454999</v>
      </c>
      <c r="W173">
        <v>3.1501051990171209</v>
      </c>
      <c r="X173">
        <v>55.647714863746607</v>
      </c>
      <c r="Y173">
        <v>50.540047266249992</v>
      </c>
      <c r="Z173">
        <v>0.46942531562945428</v>
      </c>
      <c r="AA173">
        <v>-3.761978404603564</v>
      </c>
      <c r="AB173">
        <v>15.36759495760908</v>
      </c>
    </row>
    <row r="174" spans="1:28" x14ac:dyDescent="0.25">
      <c r="A174" t="str">
        <v>5/19/08</v>
      </c>
      <c r="B174">
        <v>25742.23</v>
      </c>
      <c r="C174">
        <v>25822</v>
      </c>
      <c r="D174" s="1">
        <v>25592.21</v>
      </c>
      <c r="E174">
        <v>25822</v>
      </c>
      <c r="F174">
        <v>25822</v>
      </c>
      <c r="G174">
        <v>1.188811635621672</v>
      </c>
      <c r="H174">
        <v>25592.21</v>
      </c>
      <c r="I174">
        <v>25710.557000000001</v>
      </c>
      <c r="J174">
        <v>25708.26</v>
      </c>
      <c r="K174">
        <v>25522.625</v>
      </c>
      <c r="L174">
        <v>25198.355</v>
      </c>
      <c r="M174">
        <v>58.696426000000002</v>
      </c>
      <c r="N174" s="1">
        <f>-100*(_xll.FDS($A$1,"P_PRICE_HIGH("&amp;A174&amp;","&amp;A174&amp;"-14D,,,,""PRICE"",""INTRA"")") - B174)/(_xll.FDS($A$1,"P_PRICE_HIGH("&amp;A174&amp;","&amp;A174&amp;"-14D,,,,""PRICE"",""INTRA"")") - _xll.FDS($A$1,"P_PRICE_LOW("&amp;A174&amp;","&amp;A174&amp;"-14D,,,,""PRICE"",""INTRA"")"))</f>
        <v>-43.70748760196205</v>
      </c>
      <c r="O174">
        <v>96</v>
      </c>
      <c r="P174">
        <v>10265.869041848669</v>
      </c>
      <c r="Q174">
        <v>11255.31942180954</v>
      </c>
      <c r="R174">
        <v>1932.3489585913651</v>
      </c>
      <c r="S174">
        <v>2145.347521426213</v>
      </c>
      <c r="T174">
        <v>16.956097647663281</v>
      </c>
      <c r="U174">
        <v>14.717810822318439</v>
      </c>
      <c r="V174">
        <v>2.8927705034038991</v>
      </c>
      <c r="W174">
        <v>3.1369792110427088</v>
      </c>
      <c r="X174">
        <v>65.285678601678683</v>
      </c>
      <c r="Y174">
        <v>50.490516417730653</v>
      </c>
      <c r="Z174">
        <v>0.49553924756835682</v>
      </c>
      <c r="AA174">
        <v>-4.1287071314216872</v>
      </c>
      <c r="AB174">
        <v>15.386175906181281</v>
      </c>
    </row>
    <row r="175" spans="1:28" x14ac:dyDescent="0.25">
      <c r="A175" t="str">
        <v>5/20/08</v>
      </c>
      <c r="B175">
        <v>25169.46</v>
      </c>
      <c r="C175">
        <v>25702.87</v>
      </c>
      <c r="D175" s="1">
        <v>25042.09</v>
      </c>
      <c r="E175">
        <v>25702.87</v>
      </c>
      <c r="F175">
        <v>25702.87</v>
      </c>
      <c r="G175">
        <v>1.3146457607302009</v>
      </c>
      <c r="H175">
        <v>25515.548999999999</v>
      </c>
      <c r="I175">
        <v>25661.732</v>
      </c>
      <c r="J175">
        <v>25685.105</v>
      </c>
      <c r="K175">
        <v>25571.208999999999</v>
      </c>
      <c r="L175">
        <v>25236.138999999999</v>
      </c>
      <c r="M175">
        <v>50.387301999999998</v>
      </c>
      <c r="N175" s="1">
        <f>-100*(_xll.FDS($A$1,"P_PRICE_HIGH("&amp;A175&amp;","&amp;A175&amp;"-14D,,,,""PRICE"",""INTRA"")") - B175)/(_xll.FDS($A$1,"P_PRICE_HIGH("&amp;A175&amp;","&amp;A175&amp;"-14D,,,,""PRICE"",""INTRA"")") - _xll.FDS($A$1,"P_PRICE_LOW("&amp;A175&amp;","&amp;A175&amp;"-14D,,,,""PRICE"",""INTRA"")"))</f>
        <v>-82.511991544944721</v>
      </c>
      <c r="O175">
        <v>58</v>
      </c>
      <c r="P175">
        <v>10261.528332725091</v>
      </c>
      <c r="Q175">
        <v>11243.14565244231</v>
      </c>
      <c r="R175">
        <v>1935.9238793026379</v>
      </c>
      <c r="S175">
        <v>2153.99243081434</v>
      </c>
      <c r="T175">
        <v>16.8099696652475</v>
      </c>
      <c r="U175">
        <v>14.36722328430008</v>
      </c>
      <c r="V175">
        <v>2.9169886583041338</v>
      </c>
      <c r="W175">
        <v>3.2047212439219579</v>
      </c>
      <c r="X175">
        <v>0.2432250706360469</v>
      </c>
      <c r="Y175">
        <v>50.439340440203154</v>
      </c>
      <c r="Z175">
        <v>0.44145258205587351</v>
      </c>
      <c r="AA175">
        <v>-4.4044884205257224</v>
      </c>
      <c r="AB175">
        <v>15.721800844031261</v>
      </c>
    </row>
    <row r="176" spans="1:28" x14ac:dyDescent="0.25">
      <c r="A176" t="str">
        <v>5/21/08</v>
      </c>
      <c r="B176">
        <v>25460.29</v>
      </c>
      <c r="C176">
        <v>25498.09</v>
      </c>
      <c r="D176" s="1">
        <v>24820.17</v>
      </c>
      <c r="E176">
        <v>25498.09</v>
      </c>
      <c r="F176">
        <v>25498.09</v>
      </c>
      <c r="G176">
        <v>1.2547019323693669</v>
      </c>
      <c r="H176">
        <v>25500.91</v>
      </c>
      <c r="I176">
        <v>25596.67</v>
      </c>
      <c r="J176">
        <v>25671.370999999999</v>
      </c>
      <c r="K176">
        <v>25608.14</v>
      </c>
      <c r="L176">
        <v>25266.62</v>
      </c>
      <c r="M176">
        <v>53.951813000000001</v>
      </c>
      <c r="N176" s="1">
        <f>-100*(_xll.FDS($A$1,"P_PRICE_HIGH("&amp;A176&amp;","&amp;A176&amp;"-14D,,,,""PRICE"",""INTRA"")") - B176)/(_xll.FDS($A$1,"P_PRICE_HIGH("&amp;A176&amp;","&amp;A176&amp;"-14D,,,,""PRICE"",""INTRA"")") - _xll.FDS($A$1,"P_PRICE_LOW("&amp;A176&amp;","&amp;A176&amp;"-14D,,,,""PRICE"",""INTRA"")"))</f>
        <v>-59.155181214905419</v>
      </c>
      <c r="O176">
        <v>79</v>
      </c>
      <c r="P176">
        <v>10254.909533020729</v>
      </c>
      <c r="Q176">
        <v>11216.4566549557</v>
      </c>
      <c r="R176">
        <v>1934.74017403725</v>
      </c>
      <c r="S176">
        <v>2151.228452948656</v>
      </c>
      <c r="T176">
        <v>16.938639018765141</v>
      </c>
      <c r="U176">
        <v>14.69945284333143</v>
      </c>
      <c r="V176">
        <v>2.901421449230035</v>
      </c>
      <c r="W176">
        <v>3.1626871187664611</v>
      </c>
      <c r="X176">
        <v>91.757969811638091</v>
      </c>
      <c r="Y176">
        <v>50.324751263668333</v>
      </c>
      <c r="Z176">
        <v>0.53882269349456258</v>
      </c>
      <c r="AA176">
        <v>-3.852621657350594</v>
      </c>
      <c r="AB176">
        <v>15.52562292462855</v>
      </c>
    </row>
    <row r="177" spans="1:28" x14ac:dyDescent="0.25">
      <c r="A177" t="str">
        <v>5/22/08</v>
      </c>
      <c r="B177">
        <v>25043.119999999999</v>
      </c>
      <c r="C177">
        <v>25057.54</v>
      </c>
      <c r="D177" s="1">
        <v>24700.49</v>
      </c>
      <c r="E177">
        <v>25057.54</v>
      </c>
      <c r="F177">
        <v>25057.54</v>
      </c>
      <c r="G177">
        <v>1.3038038841500761</v>
      </c>
      <c r="H177">
        <v>25406.793000000001</v>
      </c>
      <c r="I177">
        <v>25501.601999999999</v>
      </c>
      <c r="J177">
        <v>25613.303</v>
      </c>
      <c r="K177">
        <v>25613.34</v>
      </c>
      <c r="L177">
        <v>25314</v>
      </c>
      <c r="M177">
        <v>48.562130000000003</v>
      </c>
      <c r="N177" s="1">
        <f>-100*(_xll.FDS($A$1,"P_PRICE_HIGH("&amp;A177&amp;","&amp;A177&amp;"-14D,,,,""PRICE"",""INTRA"")") - B177)/(_xll.FDS($A$1,"P_PRICE_HIGH("&amp;A177&amp;","&amp;A177&amp;"-14D,,,,""PRICE"",""INTRA"")") - _xll.FDS($A$1,"P_PRICE_LOW("&amp;A177&amp;","&amp;A177&amp;"-14D,,,,""PRICE"",""INTRA"")"))</f>
        <v>-79.688537418192283</v>
      </c>
      <c r="O177">
        <v>44</v>
      </c>
      <c r="P177">
        <v>10268.820636989571</v>
      </c>
      <c r="Q177">
        <v>11248.87504000947</v>
      </c>
      <c r="R177">
        <v>1936.501115141461</v>
      </c>
      <c r="S177">
        <v>2155.67971146334</v>
      </c>
      <c r="T177">
        <v>16.856875898641459</v>
      </c>
      <c r="U177">
        <v>14.51297354427744</v>
      </c>
      <c r="V177">
        <v>2.930349887119633</v>
      </c>
      <c r="W177">
        <v>3.2390386200523862</v>
      </c>
      <c r="X177">
        <v>2.3201287256402821</v>
      </c>
      <c r="Y177">
        <v>50.464346462951347</v>
      </c>
      <c r="Z177">
        <v>0.79990924337902436</v>
      </c>
      <c r="AA177">
        <v>-3.507422386529103</v>
      </c>
      <c r="AB177">
        <v>15.44539379310905</v>
      </c>
    </row>
    <row r="178" spans="1:28" x14ac:dyDescent="0.25">
      <c r="A178" t="str">
        <v>5/23/08</v>
      </c>
      <c r="B178">
        <v>24714.07</v>
      </c>
      <c r="C178">
        <v>25128.44</v>
      </c>
      <c r="D178" s="1">
        <v>24693.55</v>
      </c>
      <c r="E178">
        <v>25128.44</v>
      </c>
      <c r="F178">
        <v>25128.44</v>
      </c>
      <c r="G178">
        <v>1.294691625612346</v>
      </c>
      <c r="H178">
        <v>25225.833999999999</v>
      </c>
      <c r="I178">
        <v>25372.596000000001</v>
      </c>
      <c r="J178">
        <v>25543.884999999998</v>
      </c>
      <c r="K178">
        <v>25584.58</v>
      </c>
      <c r="L178">
        <v>25345.26</v>
      </c>
      <c r="M178">
        <v>44.763599999999997</v>
      </c>
      <c r="N178" s="1">
        <f>-100*(_xll.FDS($A$1,"P_PRICE_HIGH("&amp;A178&amp;","&amp;A178&amp;"-14D,,,,""PRICE"",""INTRA"")") - B178)/(_xll.FDS($A$1,"P_PRICE_HIGH("&amp;A178&amp;","&amp;A178&amp;"-14D,,,,""PRICE"",""INTRA"")") - _xll.FDS($A$1,"P_PRICE_LOW("&amp;A178&amp;","&amp;A178&amp;"-14D,,,,""PRICE"",""INTRA"")"))</f>
        <v>-98.788537152708059</v>
      </c>
      <c r="O178">
        <v>21</v>
      </c>
      <c r="P178">
        <v>10271.60367003705</v>
      </c>
      <c r="Q178">
        <v>11253.28680932412</v>
      </c>
      <c r="R178">
        <v>1939.733672795521</v>
      </c>
      <c r="S178">
        <v>2160.3021236285272</v>
      </c>
      <c r="T178">
        <v>16.788625222606921</v>
      </c>
      <c r="U178">
        <v>14.378082762610839</v>
      </c>
      <c r="V178">
        <v>2.946533007797246</v>
      </c>
      <c r="W178">
        <v>3.281598801921743</v>
      </c>
      <c r="X178">
        <v>10.9056431836787</v>
      </c>
      <c r="Y178">
        <v>50.495813923097487</v>
      </c>
      <c r="Z178">
        <v>0.83016934757435101</v>
      </c>
      <c r="AA178">
        <v>-3.0935326183817908</v>
      </c>
      <c r="AB178">
        <v>15.554611146482131</v>
      </c>
    </row>
    <row r="179" spans="1:28" x14ac:dyDescent="0.25">
      <c r="A179" t="str">
        <v>5/26/08</v>
      </c>
      <c r="B179">
        <v>24127.31</v>
      </c>
      <c r="C179">
        <v>24331.69</v>
      </c>
      <c r="D179" s="1">
        <v>24100.31</v>
      </c>
      <c r="E179">
        <v>24331.69</v>
      </c>
      <c r="F179">
        <v>24331.69</v>
      </c>
      <c r="G179">
        <v>1.329410511690114</v>
      </c>
      <c r="H179">
        <v>24902.85</v>
      </c>
      <c r="I179">
        <v>25249.021000000001</v>
      </c>
      <c r="J179">
        <v>25402.97</v>
      </c>
      <c r="K179">
        <v>25506.905999999999</v>
      </c>
      <c r="L179">
        <v>25354.835999999999</v>
      </c>
      <c r="M179">
        <v>38.917735999999998</v>
      </c>
      <c r="N179" s="1">
        <f>-100*(_xll.FDS($A$1,"P_PRICE_HIGH("&amp;A179&amp;","&amp;A179&amp;"-14D,,,,""PRICE"",""INTRA"")") - B179)/(_xll.FDS($A$1,"P_PRICE_HIGH("&amp;A179&amp;","&amp;A179&amp;"-14D,,,,""PRICE"",""INTRA"")") - _xll.FDS($A$1,"P_PRICE_LOW("&amp;A179&amp;","&amp;A179&amp;"-14D,,,,""PRICE"",""INTRA"")"))</f>
        <v>-98.819445051725793</v>
      </c>
      <c r="O179">
        <v>-1</v>
      </c>
      <c r="P179">
        <v>10297.874468511771</v>
      </c>
      <c r="Q179">
        <v>11297.66019732815</v>
      </c>
      <c r="R179">
        <v>1946.33889329471</v>
      </c>
      <c r="S179">
        <v>2174.994866819728</v>
      </c>
      <c r="T179">
        <v>16.58883535051633</v>
      </c>
      <c r="U179">
        <v>13.942165064313791</v>
      </c>
      <c r="V179">
        <v>2.985559005205082</v>
      </c>
      <c r="W179">
        <v>3.383336689107677</v>
      </c>
      <c r="X179">
        <v>4.0526021073476812</v>
      </c>
      <c r="Y179">
        <v>50.669159925793181</v>
      </c>
      <c r="Z179">
        <v>1.174584595891391</v>
      </c>
      <c r="AA179">
        <v>-2.8736678595659719</v>
      </c>
      <c r="AB179">
        <v>15.451809460709409</v>
      </c>
    </row>
    <row r="180" spans="1:28" x14ac:dyDescent="0.25">
      <c r="A180" t="str">
        <v>5/27/08</v>
      </c>
      <c r="B180">
        <v>24282.04</v>
      </c>
      <c r="C180">
        <v>24441.07</v>
      </c>
      <c r="D180" s="1">
        <v>24221.279999999999</v>
      </c>
      <c r="E180">
        <v>24441.07</v>
      </c>
      <c r="F180">
        <v>24441.07</v>
      </c>
      <c r="G180">
        <v>1.343488259658691</v>
      </c>
      <c r="H180">
        <v>24725.365000000002</v>
      </c>
      <c r="I180">
        <v>25151.708999999999</v>
      </c>
      <c r="J180">
        <v>25276.175999999999</v>
      </c>
      <c r="K180">
        <v>25445.17</v>
      </c>
      <c r="L180">
        <v>25355.723000000002</v>
      </c>
      <c r="M180">
        <v>41.102089999999997</v>
      </c>
      <c r="N180" s="1">
        <f>-100*(_xll.FDS($A$1,"P_PRICE_HIGH("&amp;A180&amp;","&amp;A180&amp;"-14D,,,,""PRICE"",""INTRA"")") - B180)/(_xll.FDS($A$1,"P_PRICE_HIGH("&amp;A180&amp;","&amp;A180&amp;"-14D,,,,""PRICE"",""INTRA"")") - _xll.FDS($A$1,"P_PRICE_LOW("&amp;A180&amp;","&amp;A180&amp;"-14D,,,,""PRICE"",""INTRA"")"))</f>
        <v>-92.021267254399234</v>
      </c>
      <c r="O180">
        <v>23</v>
      </c>
      <c r="P180">
        <v>10292.85768065887</v>
      </c>
      <c r="Q180">
        <v>11280.773442734249</v>
      </c>
      <c r="R180">
        <v>1945.2380835226541</v>
      </c>
      <c r="S180">
        <v>2171.3302420198438</v>
      </c>
      <c r="T180">
        <v>16.587591025327718</v>
      </c>
      <c r="U180">
        <v>13.95188366676606</v>
      </c>
      <c r="V180">
        <v>2.9755559954494109</v>
      </c>
      <c r="W180">
        <v>3.356014424147701</v>
      </c>
      <c r="X180">
        <v>91.529830725960593</v>
      </c>
      <c r="Y180">
        <v>50.674280195946388</v>
      </c>
      <c r="Z180">
        <v>1.072111863178502</v>
      </c>
      <c r="AA180">
        <v>-3.3104691250170202</v>
      </c>
      <c r="AB180">
        <v>15.566983406896741</v>
      </c>
    </row>
    <row r="181" spans="1:28" x14ac:dyDescent="0.25">
      <c r="A181" t="str">
        <v>5/28/08</v>
      </c>
      <c r="B181">
        <v>24249.51</v>
      </c>
      <c r="C181">
        <v>24338.68</v>
      </c>
      <c r="D181" s="1">
        <v>24178.71</v>
      </c>
      <c r="E181">
        <v>24338.68</v>
      </c>
      <c r="F181">
        <v>24338.68</v>
      </c>
      <c r="G181">
        <v>1.3295993128239749</v>
      </c>
      <c r="H181">
        <v>24483.21</v>
      </c>
      <c r="I181">
        <v>25083.903999999999</v>
      </c>
      <c r="J181">
        <v>25142.002</v>
      </c>
      <c r="K181">
        <v>25374.33</v>
      </c>
      <c r="L181">
        <v>25357.713</v>
      </c>
      <c r="M181">
        <v>40.771973000000003</v>
      </c>
      <c r="N181" s="1">
        <f>-100*(_xll.FDS($A$1,"P_PRICE_HIGH("&amp;A181&amp;","&amp;A181&amp;"-14D,,,,""PRICE"",""INTRA"")") - B181)/(_xll.FDS($A$1,"P_PRICE_HIGH("&amp;A181&amp;","&amp;A181&amp;"-14D,,,,""PRICE"",""INTRA"")") - _xll.FDS($A$1,"P_PRICE_LOW("&amp;A181&amp;","&amp;A181&amp;"-14D,,,,""PRICE"",""INTRA"")"))</f>
        <v>-93.449474904288707</v>
      </c>
      <c r="O181">
        <v>32</v>
      </c>
      <c r="P181">
        <v>10302.179216490809</v>
      </c>
      <c r="Q181">
        <v>11297.30675887397</v>
      </c>
      <c r="R181">
        <v>1947.601589579958</v>
      </c>
      <c r="S181">
        <v>2175.8529961308968</v>
      </c>
      <c r="T181">
        <v>16.562484973384269</v>
      </c>
      <c r="U181">
        <v>13.918905963077609</v>
      </c>
      <c r="V181">
        <v>2.9801466867581641</v>
      </c>
      <c r="W181">
        <v>3.3747329125030898</v>
      </c>
      <c r="X181">
        <v>55.77559248379238</v>
      </c>
      <c r="Y181">
        <v>50.868657047618477</v>
      </c>
      <c r="Z181">
        <v>0.91869692521720936</v>
      </c>
      <c r="AA181">
        <v>-2.8461817817717612</v>
      </c>
      <c r="AB181">
        <v>15.54809656108195</v>
      </c>
    </row>
    <row r="182" spans="1:28" x14ac:dyDescent="0.25">
      <c r="A182" t="str">
        <v>5/29/08</v>
      </c>
      <c r="B182">
        <v>24383.99</v>
      </c>
      <c r="C182">
        <v>24542.1</v>
      </c>
      <c r="D182" s="1">
        <v>24222.05</v>
      </c>
      <c r="E182">
        <v>24542.1</v>
      </c>
      <c r="F182">
        <v>24542.1</v>
      </c>
      <c r="G182">
        <v>1.3125114691893389</v>
      </c>
      <c r="H182">
        <v>24351.384999999998</v>
      </c>
      <c r="I182">
        <v>24986.506000000001</v>
      </c>
      <c r="J182">
        <v>25060.254000000001</v>
      </c>
      <c r="K182">
        <v>25297.822</v>
      </c>
      <c r="L182">
        <v>25344.724999999999</v>
      </c>
      <c r="M182">
        <v>42.816659999999999</v>
      </c>
      <c r="N182" s="1">
        <f>-100*(_xll.FDS($A$1,"P_PRICE_HIGH("&amp;A182&amp;","&amp;A182&amp;"-14D,,,,""PRICE"",""INTRA"")") - B182)/(_xll.FDS($A$1,"P_PRICE_HIGH("&amp;A182&amp;","&amp;A182&amp;"-14D,,,,""PRICE"",""INTRA"")") - _xll.FDS($A$1,"P_PRICE_LOW("&amp;A182&amp;","&amp;A182&amp;"-14D,,,,""PRICE"",""INTRA"")"))</f>
        <v>-83.523166191358456</v>
      </c>
      <c r="O182">
        <v>56</v>
      </c>
      <c r="P182">
        <v>10302.27055786068</v>
      </c>
      <c r="Q182">
        <v>11292.59701204912</v>
      </c>
      <c r="R182">
        <v>1949.176525729059</v>
      </c>
      <c r="S182">
        <v>2179.2707072618509</v>
      </c>
      <c r="T182">
        <v>16.582596129768479</v>
      </c>
      <c r="U182">
        <v>13.983126752183249</v>
      </c>
      <c r="V182">
        <v>2.9733119340742888</v>
      </c>
      <c r="W182">
        <v>3.3560596010208612</v>
      </c>
      <c r="X182">
        <v>79.355275425725651</v>
      </c>
      <c r="Y182">
        <v>50.85507567771586</v>
      </c>
      <c r="Z182">
        <v>0.72046437810437303</v>
      </c>
      <c r="AA182">
        <v>-3.3297878982976119</v>
      </c>
      <c r="AB182">
        <v>15.56718297473893</v>
      </c>
    </row>
    <row r="183" spans="1:28" x14ac:dyDescent="0.25">
      <c r="A183" t="str">
        <v>5/30/08</v>
      </c>
      <c r="B183">
        <v>24533.119999999999</v>
      </c>
      <c r="C183">
        <v>24585.78</v>
      </c>
      <c r="D183" s="1">
        <v>24289.85</v>
      </c>
      <c r="E183">
        <v>24585.78</v>
      </c>
      <c r="F183">
        <v>24585.78</v>
      </c>
      <c r="G183">
        <v>1.325761104671088</v>
      </c>
      <c r="H183">
        <v>24315.192999999999</v>
      </c>
      <c r="I183">
        <v>24903.143</v>
      </c>
      <c r="J183">
        <v>24999.143</v>
      </c>
      <c r="K183">
        <v>25236.71</v>
      </c>
      <c r="L183">
        <v>25329.11</v>
      </c>
      <c r="M183">
        <v>45.080868000000002</v>
      </c>
      <c r="N183" s="1">
        <f>-100*(_xll.FDS($A$1,"P_PRICE_HIGH("&amp;A183&amp;","&amp;A183&amp;"-14D,,,,""PRICE"",""INTRA"")") - B183)/(_xll.FDS($A$1,"P_PRICE_HIGH("&amp;A183&amp;","&amp;A183&amp;"-14D,,,,""PRICE"",""INTRA"")") - _xll.FDS($A$1,"P_PRICE_LOW("&amp;A183&amp;","&amp;A183&amp;"-14D,,,,""PRICE"",""INTRA"")"))</f>
        <v>-74.861328113655887</v>
      </c>
      <c r="O183">
        <v>57</v>
      </c>
      <c r="P183">
        <v>10314.469403516599</v>
      </c>
      <c r="Q183">
        <v>11313.096414387481</v>
      </c>
      <c r="R183">
        <v>1949.5997080164741</v>
      </c>
      <c r="S183">
        <v>2177.6809832953481</v>
      </c>
      <c r="T183">
        <v>16.58845262477104</v>
      </c>
      <c r="U183">
        <v>14.018483362640749</v>
      </c>
      <c r="V183">
        <v>2.965807569227795</v>
      </c>
      <c r="W183">
        <v>3.3315480405664721</v>
      </c>
      <c r="X183">
        <v>83.215061947326248</v>
      </c>
      <c r="Y183">
        <v>50.70997817833522</v>
      </c>
      <c r="Z183">
        <v>0.38457113099204848</v>
      </c>
      <c r="AA183">
        <v>-3.4923213980581291</v>
      </c>
      <c r="AB183">
        <v>15.640488879373979</v>
      </c>
    </row>
    <row r="184" spans="1:28" x14ac:dyDescent="0.25">
      <c r="A184" t="str">
        <v>6/02/08</v>
      </c>
      <c r="B184">
        <v>24831.360000000001</v>
      </c>
      <c r="C184">
        <v>24923.279999999999</v>
      </c>
      <c r="D184" s="1">
        <v>24453.79</v>
      </c>
      <c r="E184">
        <v>24923.279999999999</v>
      </c>
      <c r="F184">
        <v>24923.279999999999</v>
      </c>
      <c r="G184">
        <v>1.277801558741714</v>
      </c>
      <c r="H184">
        <v>24456.004000000001</v>
      </c>
      <c r="I184">
        <v>24846.28</v>
      </c>
      <c r="J184">
        <v>24983.687999999998</v>
      </c>
      <c r="K184">
        <v>25166.228999999999</v>
      </c>
      <c r="L184">
        <v>25311.498</v>
      </c>
      <c r="M184">
        <v>49.396202000000002</v>
      </c>
      <c r="N184" s="1">
        <f>-100*(_xll.FDS($A$1,"P_PRICE_HIGH("&amp;A184&amp;","&amp;A184&amp;"-14D,,,,""PRICE"",""INTRA"")") - B184)/(_xll.FDS($A$1,"P_PRICE_HIGH("&amp;A184&amp;","&amp;A184&amp;"-14D,,,,""PRICE"",""INTRA"")") - _xll.FDS($A$1,"P_PRICE_LOW("&amp;A184&amp;","&amp;A184&amp;"-14D,,,,""PRICE"",""INTRA"")"))</f>
        <v>-57.538813607560023</v>
      </c>
      <c r="O184">
        <v>79</v>
      </c>
      <c r="P184">
        <v>10319.24929381376</v>
      </c>
      <c r="Q184">
        <v>11306.279806105071</v>
      </c>
      <c r="R184">
        <v>1947.8519997527881</v>
      </c>
      <c r="S184">
        <v>2172.0774471691561</v>
      </c>
      <c r="T184">
        <v>16.61244003671678</v>
      </c>
      <c r="U184">
        <v>14.1223060329876</v>
      </c>
      <c r="V184">
        <v>2.953126431661127</v>
      </c>
      <c r="W184">
        <v>3.2950617655004319</v>
      </c>
      <c r="X184">
        <v>82.963830335262855</v>
      </c>
      <c r="Y184">
        <v>50.824275871765153</v>
      </c>
      <c r="Z184">
        <v>0.1205759477591976</v>
      </c>
      <c r="AA184">
        <v>-3.8961162603885962</v>
      </c>
      <c r="AB184">
        <v>15.73071833988182</v>
      </c>
    </row>
    <row r="185" spans="1:28" x14ac:dyDescent="0.25">
      <c r="A185" t="str">
        <v>6/03/08</v>
      </c>
      <c r="B185">
        <v>24375.759999999998</v>
      </c>
      <c r="C185">
        <v>24590.6</v>
      </c>
      <c r="D185" s="1">
        <v>24254.93</v>
      </c>
      <c r="E185">
        <v>24590.6</v>
      </c>
      <c r="F185">
        <v>24590.6</v>
      </c>
      <c r="G185">
        <v>1.325236190929731</v>
      </c>
      <c r="H185">
        <v>24474.748</v>
      </c>
      <c r="I185">
        <v>24742.687999999998</v>
      </c>
      <c r="J185">
        <v>24905.22</v>
      </c>
      <c r="K185">
        <v>25075.817999999999</v>
      </c>
      <c r="L185">
        <v>25261.305</v>
      </c>
      <c r="M185">
        <v>43.741759999999999</v>
      </c>
      <c r="N185" s="1">
        <f>-100*(_xll.FDS($A$1,"P_PRICE_HIGH("&amp;A185&amp;","&amp;A185&amp;"-14D,,,,""PRICE"",""INTRA"")") - B185)/(_xll.FDS($A$1,"P_PRICE_HIGH("&amp;A185&amp;","&amp;A185&amp;"-14D,,,,""PRICE"",""INTRA"")") - _xll.FDS($A$1,"P_PRICE_LOW("&amp;A185&amp;","&amp;A185&amp;"-14D,,,,""PRICE"",""INTRA"")"))</f>
        <v>-84.001184882296045</v>
      </c>
      <c r="O185">
        <v>50</v>
      </c>
      <c r="P185">
        <v>10330.792007024769</v>
      </c>
      <c r="Q185">
        <v>11329.233675379401</v>
      </c>
      <c r="R185">
        <v>1952.6028640690531</v>
      </c>
      <c r="S185">
        <v>2183.0063647122611</v>
      </c>
      <c r="T185">
        <v>16.50027834084807</v>
      </c>
      <c r="U185">
        <v>13.883049043288599</v>
      </c>
      <c r="V185">
        <v>2.982093454028603</v>
      </c>
      <c r="W185">
        <v>3.3619753836574282</v>
      </c>
      <c r="X185">
        <v>2.3186619408314049</v>
      </c>
      <c r="Y185">
        <v>50.777808732198679</v>
      </c>
      <c r="Z185">
        <v>0.16934640989765401</v>
      </c>
      <c r="AA185">
        <v>-3.172706603373693</v>
      </c>
      <c r="AB185">
        <v>15.824868414772389</v>
      </c>
    </row>
    <row r="186" spans="1:28" x14ac:dyDescent="0.25">
      <c r="A186" t="str">
        <v>6/04/08</v>
      </c>
      <c r="B186">
        <v>24123.25</v>
      </c>
      <c r="C186">
        <v>24462.58</v>
      </c>
      <c r="D186" s="1">
        <v>24123.25</v>
      </c>
      <c r="E186">
        <v>24462.58</v>
      </c>
      <c r="F186">
        <v>24462.58</v>
      </c>
      <c r="G186">
        <v>1.3241884446051511</v>
      </c>
      <c r="H186">
        <v>24449.495999999999</v>
      </c>
      <c r="I186">
        <v>24607.773000000001</v>
      </c>
      <c r="J186">
        <v>24811.205000000002</v>
      </c>
      <c r="K186">
        <v>24968.875</v>
      </c>
      <c r="L186">
        <v>25207.706999999999</v>
      </c>
      <c r="M186">
        <v>40.944267000000004</v>
      </c>
      <c r="N186" s="1">
        <f>-100*(_xll.FDS($A$1,"P_PRICE_HIGH("&amp;A186&amp;","&amp;A186&amp;"-14D,,,,""PRICE"",""INTRA"")") - B186)/(_xll.FDS($A$1,"P_PRICE_HIGH("&amp;A186&amp;","&amp;A186&amp;"-14D,,,,""PRICE"",""INTRA"")") - _xll.FDS($A$1,"P_PRICE_LOW("&amp;A186&amp;","&amp;A186&amp;"-14D,,,,""PRICE"",""INTRA"")"))</f>
        <v>-98.667588241785765</v>
      </c>
      <c r="O186">
        <v>32</v>
      </c>
      <c r="P186">
        <v>10332.171462153039</v>
      </c>
      <c r="Q186">
        <v>11326.05612531415</v>
      </c>
      <c r="R186">
        <v>1955.5951421776949</v>
      </c>
      <c r="S186">
        <v>2189.5747821742889</v>
      </c>
      <c r="T186">
        <v>16.42607595625724</v>
      </c>
      <c r="U186">
        <v>13.74082033019628</v>
      </c>
      <c r="V186">
        <v>2.9973182132330209</v>
      </c>
      <c r="W186">
        <v>3.3968999866744949</v>
      </c>
      <c r="X186">
        <v>6.5583570610498034</v>
      </c>
      <c r="Y186">
        <v>50.789245689069531</v>
      </c>
      <c r="Z186">
        <v>9.1863265274139488E-2</v>
      </c>
      <c r="AA186">
        <v>-3.2033082073066992</v>
      </c>
      <c r="AB186">
        <v>15.823591246717079</v>
      </c>
    </row>
    <row r="187" spans="1:28" x14ac:dyDescent="0.25">
      <c r="A187" t="str">
        <v>6/05/08</v>
      </c>
      <c r="B187">
        <v>24255.29</v>
      </c>
      <c r="C187">
        <v>24321.66</v>
      </c>
      <c r="D187" s="1">
        <v>24003.98</v>
      </c>
      <c r="E187">
        <v>24321.66</v>
      </c>
      <c r="F187">
        <v>24321.66</v>
      </c>
      <c r="G187">
        <v>1.244492719940838</v>
      </c>
      <c r="H187">
        <v>24423.756000000001</v>
      </c>
      <c r="I187">
        <v>24531.592000000001</v>
      </c>
      <c r="J187">
        <v>24727.31</v>
      </c>
      <c r="K187">
        <v>24901.129000000001</v>
      </c>
      <c r="L187">
        <v>25153.437999999998</v>
      </c>
      <c r="M187">
        <v>42.997227000000002</v>
      </c>
      <c r="N187" s="1">
        <f>-100*(_xll.FDS($A$1,"P_PRICE_HIGH("&amp;A187&amp;","&amp;A187&amp;"-14D,,,,""PRICE"",""INTRA"")") - B187)/(_xll.FDS($A$1,"P_PRICE_HIGH("&amp;A187&amp;","&amp;A187&amp;"-14D,,,,""PRICE"",""INTRA"")") - _xll.FDS($A$1,"P_PRICE_LOW("&amp;A187&amp;","&amp;A187&amp;"-14D,,,,""PRICE"",""INTRA"")"))</f>
        <v>-86.17671972805573</v>
      </c>
      <c r="O187">
        <v>45</v>
      </c>
      <c r="P187">
        <v>10334.36795825815</v>
      </c>
      <c r="Q187">
        <v>11320.13154496087</v>
      </c>
      <c r="R187">
        <v>1949.425634208015</v>
      </c>
      <c r="S187">
        <v>2184.279562611493</v>
      </c>
      <c r="T187">
        <v>16.460554645399441</v>
      </c>
      <c r="U187">
        <v>14.002574662351719</v>
      </c>
      <c r="V187">
        <v>2.9910275644059698</v>
      </c>
      <c r="W187">
        <v>3.377864331273885</v>
      </c>
      <c r="X187">
        <v>76.301462695304451</v>
      </c>
      <c r="Y187">
        <v>50.701970999477403</v>
      </c>
      <c r="Z187">
        <v>0.26597101369724341</v>
      </c>
      <c r="AA187">
        <v>-3.3281122942877071</v>
      </c>
      <c r="AB187">
        <v>15.63445376012546</v>
      </c>
    </row>
    <row r="188" spans="1:28" x14ac:dyDescent="0.25">
      <c r="A188" t="str">
        <v>6/06/08</v>
      </c>
      <c r="B188">
        <v>24402.18</v>
      </c>
      <c r="C188">
        <v>24524.59</v>
      </c>
      <c r="D188" s="1">
        <v>24392.82</v>
      </c>
      <c r="E188">
        <v>24524.59</v>
      </c>
      <c r="F188">
        <v>24524.59</v>
      </c>
      <c r="G188">
        <v>1.2563529950136769</v>
      </c>
      <c r="H188">
        <v>24397.567999999999</v>
      </c>
      <c r="I188">
        <v>24443.416000000001</v>
      </c>
      <c r="J188">
        <v>24646.2</v>
      </c>
      <c r="K188">
        <v>24848.748</v>
      </c>
      <c r="L188">
        <v>25095.285</v>
      </c>
      <c r="M188">
        <v>45.276333000000001</v>
      </c>
      <c r="N188" s="1">
        <f>-100*(_xll.FDS($A$1,"P_PRICE_HIGH("&amp;A188&amp;","&amp;A188&amp;"-14D,,,,""PRICE"",""INTRA"")") - B188)/(_xll.FDS($A$1,"P_PRICE_HIGH("&amp;A188&amp;","&amp;A188&amp;"-14D,,,,""PRICE"",""INTRA"")") - _xll.FDS($A$1,"P_PRICE_LOW("&amp;A188&amp;","&amp;A188&amp;"-14D,,,,""PRICE"",""INTRA"")"))</f>
        <v>-78.097050637506698</v>
      </c>
      <c r="O188">
        <v>64</v>
      </c>
      <c r="P188">
        <v>10330.832580901009</v>
      </c>
      <c r="Q188">
        <v>11313.90448328717</v>
      </c>
      <c r="R188">
        <v>1951.583544155264</v>
      </c>
      <c r="S188">
        <v>2189.1238780049998</v>
      </c>
      <c r="T188">
        <v>16.44178454245975</v>
      </c>
      <c r="U188">
        <v>13.976989112123301</v>
      </c>
      <c r="V188">
        <v>2.9786588795379538</v>
      </c>
      <c r="W188">
        <v>3.346734127534384</v>
      </c>
      <c r="X188">
        <v>94.807857572505398</v>
      </c>
      <c r="Y188">
        <v>50.601506663467177</v>
      </c>
      <c r="Z188">
        <v>0.41053586244753382</v>
      </c>
      <c r="AA188">
        <v>-3.94397453474964</v>
      </c>
      <c r="AB188">
        <v>15.6036114213784</v>
      </c>
    </row>
    <row r="189" spans="1:28" x14ac:dyDescent="0.25">
      <c r="A189" t="str">
        <v>6/10/08</v>
      </c>
      <c r="B189">
        <v>23375.52</v>
      </c>
      <c r="C189">
        <v>23741.09</v>
      </c>
      <c r="D189" s="1">
        <v>23343.19</v>
      </c>
      <c r="E189">
        <v>23741.09</v>
      </c>
      <c r="F189">
        <v>23741.09</v>
      </c>
      <c r="G189">
        <v>1.5316989765492399</v>
      </c>
      <c r="H189">
        <v>24106.400000000001</v>
      </c>
      <c r="I189">
        <v>24304.45</v>
      </c>
      <c r="J189">
        <v>24488.418000000001</v>
      </c>
      <c r="K189">
        <v>24764.365000000002</v>
      </c>
      <c r="L189">
        <v>25003.754000000001</v>
      </c>
      <c r="M189">
        <v>34.802639999999997</v>
      </c>
      <c r="N189" s="1">
        <f>-100*(_xll.FDS($A$1,"P_PRICE_HIGH("&amp;A189&amp;","&amp;A189&amp;"-14D,,,,""PRICE"",""INTRA"")") - B189)/(_xll.FDS($A$1,"P_PRICE_HIGH("&amp;A189&amp;","&amp;A189&amp;"-14D,,,,""PRICE"",""INTRA"")") - _xll.FDS($A$1,"P_PRICE_LOW("&amp;A189&amp;","&amp;A189&amp;"-14D,,,,""PRICE"",""INTRA"")"))</f>
        <v>-98.6298989693517</v>
      </c>
      <c r="O189">
        <v>24</v>
      </c>
      <c r="P189">
        <v>10313.249714891321</v>
      </c>
      <c r="Q189">
        <v>11255.814085800321</v>
      </c>
      <c r="R189">
        <v>1937.50849337911</v>
      </c>
      <c r="S189">
        <v>2162.7843981379392</v>
      </c>
      <c r="T189">
        <v>16.219066313549551</v>
      </c>
      <c r="U189">
        <v>13.58023239618133</v>
      </c>
      <c r="V189">
        <v>3.024735034268963</v>
      </c>
      <c r="W189">
        <v>3.448556151389238</v>
      </c>
      <c r="X189">
        <v>0</v>
      </c>
      <c r="Y189">
        <v>50.035155965625179</v>
      </c>
      <c r="Z189">
        <v>0.48917503620329822</v>
      </c>
      <c r="AA189">
        <v>-4.4792458956875549</v>
      </c>
      <c r="AB189">
        <v>16.304784986079031</v>
      </c>
    </row>
    <row r="190" spans="1:28" x14ac:dyDescent="0.25">
      <c r="A190" t="str">
        <v>6/11/08</v>
      </c>
      <c r="B190">
        <v>23327.599999999999</v>
      </c>
      <c r="C190">
        <v>23486.17</v>
      </c>
      <c r="D190" s="1">
        <v>23178.02</v>
      </c>
      <c r="E190">
        <v>23486.17</v>
      </c>
      <c r="F190">
        <v>23486.17</v>
      </c>
      <c r="G190">
        <v>1.43553840983632</v>
      </c>
      <c r="H190">
        <v>23896.768</v>
      </c>
      <c r="I190">
        <v>24188.91</v>
      </c>
      <c r="J190">
        <v>24365.627</v>
      </c>
      <c r="K190">
        <v>24653.107</v>
      </c>
      <c r="L190">
        <v>24891.7</v>
      </c>
      <c r="M190">
        <v>34.402607000000003</v>
      </c>
      <c r="N190" s="1">
        <f>-100*(_xll.FDS($A$1,"P_PRICE_HIGH("&amp;A190&amp;","&amp;A190&amp;"-14D,,,,""PRICE"",""INTRA"")") - B190)/(_xll.FDS($A$1,"P_PRICE_HIGH("&amp;A190&amp;","&amp;A190&amp;"-14D,,,,""PRICE"",""INTRA"")") - _xll.FDS($A$1,"P_PRICE_LOW("&amp;A190&amp;","&amp;A190&amp;"-14D,,,,""PRICE"",""INTRA"")"))</f>
        <v>-93.552780735064118</v>
      </c>
      <c r="O190">
        <v>22</v>
      </c>
      <c r="P190">
        <v>10293.72846476339</v>
      </c>
      <c r="Q190">
        <v>11204.90708770237</v>
      </c>
      <c r="R190">
        <v>1940.3766883484891</v>
      </c>
      <c r="S190">
        <v>2169.48055654985</v>
      </c>
      <c r="T190">
        <v>16.175640259280929</v>
      </c>
      <c r="U190">
        <v>13.5063770521362</v>
      </c>
      <c r="V190">
        <v>3.0181394727285622</v>
      </c>
      <c r="W190">
        <v>3.4249177655900969</v>
      </c>
      <c r="X190">
        <v>41.605374481807132</v>
      </c>
      <c r="Y190">
        <v>49.783599491104567</v>
      </c>
      <c r="Z190">
        <v>0.52361219542045356</v>
      </c>
      <c r="AA190">
        <v>-5.0522219074592538</v>
      </c>
      <c r="AB190">
        <v>16.029432537518691</v>
      </c>
    </row>
    <row r="191" spans="1:28" x14ac:dyDescent="0.25">
      <c r="A191" t="str">
        <v>6/12/08</v>
      </c>
      <c r="B191">
        <v>23023.86</v>
      </c>
      <c r="C191">
        <v>23023.86</v>
      </c>
      <c r="D191" s="1">
        <v>22695.1</v>
      </c>
      <c r="E191">
        <v>23023.86</v>
      </c>
      <c r="F191">
        <v>23023.86</v>
      </c>
      <c r="G191">
        <v>1.4448655700329449</v>
      </c>
      <c r="H191">
        <v>23676.89</v>
      </c>
      <c r="I191">
        <v>24096.956999999999</v>
      </c>
      <c r="J191">
        <v>24203.200000000001</v>
      </c>
      <c r="K191">
        <v>24527.627</v>
      </c>
      <c r="L191">
        <v>24770.155999999999</v>
      </c>
      <c r="M191">
        <v>31.899729000000001</v>
      </c>
      <c r="N191" s="1">
        <f>-100*(_xll.FDS($A$1,"P_PRICE_HIGH("&amp;A191&amp;","&amp;A191&amp;"-14D,,,,""PRICE"",""INTRA"")") - B191)/(_xll.FDS($A$1,"P_PRICE_HIGH("&amp;A191&amp;","&amp;A191&amp;"-14D,,,,""PRICE"",""INTRA"")") - _xll.FDS($A$1,"P_PRICE_LOW("&amp;A191&amp;","&amp;A191&amp;"-14D,,,,""PRICE"",""INTRA"")"))</f>
        <v>-86.489352083966821</v>
      </c>
      <c r="O191">
        <v>-9</v>
      </c>
      <c r="P191">
        <v>10323.8226228576</v>
      </c>
      <c r="Q191">
        <v>11269.34873842906</v>
      </c>
      <c r="R191">
        <v>1941.4466903692089</v>
      </c>
      <c r="S191">
        <v>2171.5178111714658</v>
      </c>
      <c r="T191">
        <v>16.10593913184589</v>
      </c>
      <c r="U191">
        <v>13.36577899500792</v>
      </c>
      <c r="V191">
        <v>3.0486991739279081</v>
      </c>
      <c r="W191">
        <v>3.4950254707215218</v>
      </c>
      <c r="X191">
        <v>10.29792972246441</v>
      </c>
      <c r="Y191">
        <v>49.884509923252921</v>
      </c>
      <c r="Z191">
        <v>0.55731047140329415</v>
      </c>
      <c r="AA191">
        <v>-4.8733963868953154</v>
      </c>
      <c r="AB191">
        <v>15.942415452847349</v>
      </c>
    </row>
    <row r="192" spans="1:28" x14ac:dyDescent="0.25">
      <c r="A192" t="str">
        <v>6/13/08</v>
      </c>
      <c r="B192">
        <v>22592.3</v>
      </c>
      <c r="C192">
        <v>22984.09</v>
      </c>
      <c r="D192" s="1">
        <v>22592.3</v>
      </c>
      <c r="E192">
        <v>22984.09</v>
      </c>
      <c r="F192">
        <v>22984.09</v>
      </c>
      <c r="G192">
        <v>1.4725076293343591</v>
      </c>
      <c r="H192">
        <v>23344.293000000001</v>
      </c>
      <c r="I192">
        <v>23956.145</v>
      </c>
      <c r="J192">
        <v>24039.81</v>
      </c>
      <c r="K192">
        <v>24381.557000000001</v>
      </c>
      <c r="L192">
        <v>24629.01</v>
      </c>
      <c r="M192">
        <v>28.704367000000001</v>
      </c>
      <c r="N192" s="1">
        <f>-100*(_xll.FDS($A$1,"P_PRICE_HIGH("&amp;A192&amp;","&amp;A192&amp;"-14D,,,,""PRICE"",""INTRA"")") - B192)/(_xll.FDS($A$1,"P_PRICE_HIGH("&amp;A192&amp;","&amp;A192&amp;"-14D,,,,""PRICE"",""INTRA"")") - _xll.FDS($A$1,"P_PRICE_LOW("&amp;A192&amp;","&amp;A192&amp;"-14D,,,,""PRICE"",""INTRA"")"))</f>
        <v>-100</v>
      </c>
      <c r="O192">
        <v>-42</v>
      </c>
      <c r="P192">
        <v>10328.06981259082</v>
      </c>
      <c r="Q192">
        <v>11276.09291835333</v>
      </c>
      <c r="R192">
        <v>1943.3982089312269</v>
      </c>
      <c r="S192">
        <v>2181.4998332623209</v>
      </c>
      <c r="T192">
        <v>15.96690355611746</v>
      </c>
      <c r="U192">
        <v>13.066438081054571</v>
      </c>
      <c r="V192">
        <v>3.077047915514727</v>
      </c>
      <c r="W192">
        <v>3.557904955794593</v>
      </c>
      <c r="X192">
        <v>6.1312520112780922</v>
      </c>
      <c r="Y192">
        <v>49.895462272466872</v>
      </c>
      <c r="Z192">
        <v>0.36191875242912808</v>
      </c>
      <c r="AA192">
        <v>-4.9237215108039356</v>
      </c>
      <c r="AB192">
        <v>15.943887717911339</v>
      </c>
    </row>
    <row r="193" spans="1:28" x14ac:dyDescent="0.25">
      <c r="A193" t="str">
        <v>6/16/08</v>
      </c>
      <c r="B193">
        <v>23029.69</v>
      </c>
      <c r="C193">
        <v>23232.99</v>
      </c>
      <c r="D193" s="1">
        <v>22814.17</v>
      </c>
      <c r="E193">
        <v>23232.99</v>
      </c>
      <c r="F193">
        <v>23232.99</v>
      </c>
      <c r="G193">
        <v>1.56311458120919</v>
      </c>
      <c r="H193">
        <v>23069.794999999998</v>
      </c>
      <c r="I193">
        <v>23854.493999999999</v>
      </c>
      <c r="J193">
        <v>23927.52</v>
      </c>
      <c r="K193">
        <v>24252.098000000002</v>
      </c>
      <c r="L193">
        <v>24529.759999999998</v>
      </c>
      <c r="M193">
        <v>35.730995</v>
      </c>
      <c r="N193" s="1">
        <f>-100*(_xll.FDS($A$1,"P_PRICE_HIGH("&amp;A193&amp;","&amp;A193&amp;"-14D,,,,""PRICE"",""INTRA"")") - B193)/(_xll.FDS($A$1,"P_PRICE_HIGH("&amp;A193&amp;","&amp;A193&amp;"-14D,,,,""PRICE"",""INTRA"")") - _xll.FDS($A$1,"P_PRICE_LOW("&amp;A193&amp;","&amp;A193&amp;"-14D,,,,""PRICE"",""INTRA"")"))</f>
        <v>-81.235789238860917</v>
      </c>
      <c r="O193">
        <v>0</v>
      </c>
      <c r="P193">
        <v>10284.8182232008</v>
      </c>
      <c r="Q193">
        <v>11177.834093362189</v>
      </c>
      <c r="R193">
        <v>1941.9075093482711</v>
      </c>
      <c r="S193">
        <v>2182.6038704400821</v>
      </c>
      <c r="T193">
        <v>16.044826102470179</v>
      </c>
      <c r="U193">
        <v>13.30944907210781</v>
      </c>
      <c r="V193">
        <v>3.0522385078527541</v>
      </c>
      <c r="W193">
        <v>3.4876545134614032</v>
      </c>
      <c r="X193">
        <v>99.30379160831481</v>
      </c>
      <c r="Y193">
        <v>49.761809568815991</v>
      </c>
      <c r="Z193">
        <v>0.1349556710948677</v>
      </c>
      <c r="AA193">
        <v>-4.9224912327552728</v>
      </c>
      <c r="AB193">
        <v>15.90728808174639</v>
      </c>
    </row>
    <row r="194" spans="1:28" x14ac:dyDescent="0.25">
      <c r="A194" t="str">
        <v>6/17/08</v>
      </c>
      <c r="B194">
        <v>23057.99</v>
      </c>
      <c r="C194">
        <v>23128.58</v>
      </c>
      <c r="D194" s="1">
        <v>22872.33</v>
      </c>
      <c r="E194">
        <v>23128.58</v>
      </c>
      <c r="F194">
        <v>23128.58</v>
      </c>
      <c r="G194">
        <v>1.552928056106083</v>
      </c>
      <c r="H194">
        <v>23006.287</v>
      </c>
      <c r="I194">
        <v>23743.993999999999</v>
      </c>
      <c r="J194">
        <v>23856.23</v>
      </c>
      <c r="K194">
        <v>24117.884999999998</v>
      </c>
      <c r="L194">
        <v>24437.766</v>
      </c>
      <c r="M194">
        <v>36.169339999999998</v>
      </c>
      <c r="N194" s="1">
        <f>-100*(_xll.FDS($A$1,"P_PRICE_HIGH("&amp;A194&amp;","&amp;A194&amp;"-14D,,,,""PRICE"",""INTRA"")") - B194)/(_xll.FDS($A$1,"P_PRICE_HIGH("&amp;A194&amp;","&amp;A194&amp;"-14D,,,,""PRICE"",""INTRA"")") - _xll.FDS($A$1,"P_PRICE_LOW("&amp;A194&amp;","&amp;A194&amp;"-14D,,,,""PRICE"",""INTRA"")"))</f>
        <v>-80.021707607958774</v>
      </c>
      <c r="O194">
        <v>2</v>
      </c>
      <c r="P194">
        <v>10289.008429461201</v>
      </c>
      <c r="Q194">
        <v>11188.45731806324</v>
      </c>
      <c r="R194">
        <v>1941.4019794891319</v>
      </c>
      <c r="S194">
        <v>2181.589312720836</v>
      </c>
      <c r="T194">
        <v>16.025575134657672</v>
      </c>
      <c r="U194">
        <v>13.29642020081201</v>
      </c>
      <c r="V194">
        <v>3.0519926661852912</v>
      </c>
      <c r="W194">
        <v>3.4854896869173762</v>
      </c>
      <c r="X194">
        <v>63.561227047621493</v>
      </c>
      <c r="Y194">
        <v>49.757421787766731</v>
      </c>
      <c r="Z194">
        <v>0.1698548111277618</v>
      </c>
      <c r="AA194">
        <v>-5.4330037291319018</v>
      </c>
      <c r="AB194">
        <v>15.84862734306005</v>
      </c>
    </row>
    <row r="195" spans="1:28" x14ac:dyDescent="0.25">
      <c r="A195" t="str">
        <v>6/18/08</v>
      </c>
      <c r="B195">
        <v>23325.8</v>
      </c>
      <c r="C195">
        <v>23492.21</v>
      </c>
      <c r="D195" s="1">
        <v>22946.959999999999</v>
      </c>
      <c r="E195">
        <v>23492.21</v>
      </c>
      <c r="F195">
        <v>23492.21</v>
      </c>
      <c r="G195">
        <v>1.5434125149116951</v>
      </c>
      <c r="H195">
        <v>23005.928</v>
      </c>
      <c r="I195">
        <v>23643.383000000002</v>
      </c>
      <c r="J195">
        <v>23792.48</v>
      </c>
      <c r="K195">
        <v>24025.703000000001</v>
      </c>
      <c r="L195">
        <v>24370.945</v>
      </c>
      <c r="M195">
        <v>40.317771999999998</v>
      </c>
      <c r="N195" s="1">
        <f>-100*(_xll.FDS($A$1,"P_PRICE_HIGH("&amp;A195&amp;","&amp;A195&amp;"-14D,,,,""PRICE"",""INTRA"")") - B195)/(_xll.FDS($A$1,"P_PRICE_HIGH("&amp;A195&amp;","&amp;A195&amp;"-14D,,,,""PRICE"",""INTRA"")") - _xll.FDS($A$1,"P_PRICE_LOW("&amp;A195&amp;","&amp;A195&amp;"-14D,,,,""PRICE"",""INTRA"")"))</f>
        <v>-68.532548541815018</v>
      </c>
      <c r="O195">
        <v>20</v>
      </c>
      <c r="P195">
        <v>10281.557295488979</v>
      </c>
      <c r="Q195">
        <v>11164.95395427629</v>
      </c>
      <c r="R195">
        <v>1938.667290620109</v>
      </c>
      <c r="S195">
        <v>2174.535202552242</v>
      </c>
      <c r="T195">
        <v>16.120157376093459</v>
      </c>
      <c r="U195">
        <v>13.563248814179079</v>
      </c>
      <c r="V195">
        <v>3.0374471393379259</v>
      </c>
      <c r="W195">
        <v>3.4500868429078659</v>
      </c>
      <c r="X195">
        <v>94.868577421525728</v>
      </c>
      <c r="Y195">
        <v>50.006939117438151</v>
      </c>
      <c r="Z195">
        <v>-9.4785440773180879E-3</v>
      </c>
      <c r="AA195">
        <v>-5.3720601423355916</v>
      </c>
      <c r="AB195">
        <v>15.890392935797379</v>
      </c>
    </row>
    <row r="196" spans="1:28" x14ac:dyDescent="0.25">
      <c r="A196" t="str">
        <v>6/19/08</v>
      </c>
      <c r="B196">
        <v>22797.61</v>
      </c>
      <c r="C196">
        <v>22999.67</v>
      </c>
      <c r="D196" s="1">
        <v>22733.78</v>
      </c>
      <c r="E196">
        <v>22999.67</v>
      </c>
      <c r="F196">
        <v>22999.67</v>
      </c>
      <c r="G196">
        <v>1.555614887989863</v>
      </c>
      <c r="H196">
        <v>22960.678</v>
      </c>
      <c r="I196">
        <v>23473.903999999999</v>
      </c>
      <c r="J196">
        <v>23695.687999999998</v>
      </c>
      <c r="K196">
        <v>23892.567999999999</v>
      </c>
      <c r="L196">
        <v>24264.976999999999</v>
      </c>
      <c r="M196">
        <v>35.427399999999999</v>
      </c>
      <c r="N196" s="1">
        <f>-100*(_xll.FDS($A$1,"P_PRICE_HIGH("&amp;A196&amp;","&amp;A196&amp;"-14D,,,,""PRICE"",""INTRA"")") - B196)/(_xll.FDS($A$1,"P_PRICE_HIGH("&amp;A196&amp;","&amp;A196&amp;"-14D,,,,""PRICE"",""INTRA"")") - _xll.FDS($A$1,"P_PRICE_LOW("&amp;A196&amp;","&amp;A196&amp;"-14D,,,,""PRICE"",""INTRA"")"))</f>
        <v>-91.192116620477165</v>
      </c>
      <c r="O196">
        <v>-21</v>
      </c>
      <c r="P196">
        <v>10288.26724621233</v>
      </c>
      <c r="Q196">
        <v>11181.013418966581</v>
      </c>
      <c r="R196">
        <v>1941.8419458753549</v>
      </c>
      <c r="S196">
        <v>2182.5957874005699</v>
      </c>
      <c r="T196">
        <v>15.98117324284703</v>
      </c>
      <c r="U196">
        <v>13.267886724825219</v>
      </c>
      <c r="V196">
        <v>3.0772644438942991</v>
      </c>
      <c r="W196">
        <v>3.5401948655598261</v>
      </c>
      <c r="X196">
        <v>0.30280885584263501</v>
      </c>
      <c r="Y196">
        <v>49.930761898769013</v>
      </c>
      <c r="Z196">
        <v>0.1053672028768812</v>
      </c>
      <c r="AA196">
        <v>-5.4726859245764956</v>
      </c>
      <c r="AB196">
        <v>15.87848876726957</v>
      </c>
    </row>
    <row r="197" spans="1:28" x14ac:dyDescent="0.25">
      <c r="A197" t="str">
        <v>6/20/08</v>
      </c>
      <c r="B197">
        <v>22745.599999999999</v>
      </c>
      <c r="C197">
        <v>23411.63</v>
      </c>
      <c r="D197" s="1">
        <v>22745.599999999999</v>
      </c>
      <c r="E197">
        <v>23411.63</v>
      </c>
      <c r="F197">
        <v>23411.63</v>
      </c>
      <c r="G197">
        <v>1.535079578948727</v>
      </c>
      <c r="H197">
        <v>22991.338</v>
      </c>
      <c r="I197">
        <v>23338.057000000001</v>
      </c>
      <c r="J197">
        <v>23586.463</v>
      </c>
      <c r="K197">
        <v>23777.692999999999</v>
      </c>
      <c r="L197">
        <v>24157.75</v>
      </c>
      <c r="M197">
        <v>34.977497</v>
      </c>
      <c r="N197" s="1">
        <f>-100*(_xll.FDS($A$1,"P_PRICE_HIGH("&amp;A197&amp;","&amp;A197&amp;"-14D,,,,""PRICE"",""INTRA"")") - B197)/(_xll.FDS($A$1,"P_PRICE_HIGH("&amp;A197&amp;","&amp;A197&amp;"-14D,,,,""PRICE"",""INTRA"")") - _xll.FDS($A$1,"P_PRICE_LOW("&amp;A197&amp;","&amp;A197&amp;"-14D,,,,""PRICE"",""INTRA"")"))</f>
        <v>-93.423366995855844</v>
      </c>
      <c r="O197">
        <v>-20</v>
      </c>
      <c r="P197">
        <v>10280.966173069641</v>
      </c>
      <c r="Q197">
        <v>11147.515879703111</v>
      </c>
      <c r="R197">
        <v>1923.8146477325431</v>
      </c>
      <c r="S197">
        <v>2150.4432699062631</v>
      </c>
      <c r="T197">
        <v>16.03752058650873</v>
      </c>
      <c r="U197">
        <v>13.342968272080141</v>
      </c>
      <c r="V197">
        <v>3.075788442976815</v>
      </c>
      <c r="W197">
        <v>3.5479431795780392</v>
      </c>
      <c r="X197">
        <v>46.67397819812512</v>
      </c>
      <c r="Y197">
        <v>50.029850210877044</v>
      </c>
      <c r="Z197">
        <v>0.22076670207828539</v>
      </c>
      <c r="AA197">
        <v>-5.1654465359756419</v>
      </c>
      <c r="AB197">
        <v>16.26300685226165</v>
      </c>
    </row>
    <row r="198" spans="1:28" x14ac:dyDescent="0.25">
      <c r="A198" t="str">
        <v>6/23/08</v>
      </c>
      <c r="B198">
        <v>22714.959999999999</v>
      </c>
      <c r="C198">
        <v>22830.43</v>
      </c>
      <c r="D198" s="1">
        <v>22384.58</v>
      </c>
      <c r="E198">
        <v>22830.43</v>
      </c>
      <c r="F198">
        <v>22830.43</v>
      </c>
      <c r="G198">
        <v>1.523745383918149</v>
      </c>
      <c r="H198">
        <v>22928.393</v>
      </c>
      <c r="I198">
        <v>23220.7</v>
      </c>
      <c r="J198">
        <v>23465.252</v>
      </c>
      <c r="K198">
        <v>23677.736000000001</v>
      </c>
      <c r="L198">
        <v>24050.107</v>
      </c>
      <c r="M198">
        <v>34.697944999999997</v>
      </c>
      <c r="N198" s="1">
        <f>-100*(_xll.FDS($A$1,"P_PRICE_HIGH("&amp;A198&amp;","&amp;A198&amp;"-14D,,,,""PRICE"",""INTRA"")") - B198)/(_xll.FDS($A$1,"P_PRICE_HIGH("&amp;A198&amp;","&amp;A198&amp;"-14D,,,,""PRICE"",""INTRA"")") - _xll.FDS($A$1,"P_PRICE_LOW("&amp;A198&amp;","&amp;A198&amp;"-14D,,,,""PRICE"",""INTRA"")"))</f>
        <v>-86.986252806554617</v>
      </c>
      <c r="O198">
        <v>-33</v>
      </c>
      <c r="P198">
        <v>10295.09908894044</v>
      </c>
      <c r="Q198">
        <v>11190.68407172657</v>
      </c>
      <c r="R198">
        <v>1919.823656575961</v>
      </c>
      <c r="S198">
        <v>2147.7379034114379</v>
      </c>
      <c r="T198">
        <v>15.960595737507241</v>
      </c>
      <c r="U198">
        <v>13.24391278392954</v>
      </c>
      <c r="V198">
        <v>3.0846943830035269</v>
      </c>
      <c r="W198">
        <v>3.5627934764256128</v>
      </c>
      <c r="X198">
        <v>37.402474438976583</v>
      </c>
      <c r="Y198">
        <v>49.94758513485116</v>
      </c>
      <c r="Z198">
        <v>-7.8901720005803186E-2</v>
      </c>
      <c r="AA198">
        <v>-5.1525246992733056</v>
      </c>
      <c r="AB198">
        <v>16.302586344211829</v>
      </c>
    </row>
    <row r="199" spans="1:28" x14ac:dyDescent="0.25">
      <c r="A199" t="str">
        <v>6/24/08</v>
      </c>
      <c r="B199">
        <v>22456.02</v>
      </c>
      <c r="C199">
        <v>22731.49</v>
      </c>
      <c r="D199" s="1">
        <v>22456.02</v>
      </c>
      <c r="E199">
        <v>22731.49</v>
      </c>
      <c r="F199">
        <v>22731.49</v>
      </c>
      <c r="G199">
        <v>1.4624393480658451</v>
      </c>
      <c r="H199">
        <v>22807.998</v>
      </c>
      <c r="I199">
        <v>23070.761999999999</v>
      </c>
      <c r="J199">
        <v>23306.895</v>
      </c>
      <c r="K199">
        <v>23594.171999999999</v>
      </c>
      <c r="L199">
        <v>23928.458999999999</v>
      </c>
      <c r="M199">
        <v>32.345157999999998</v>
      </c>
      <c r="N199" s="1">
        <f>-100*(_xll.FDS($A$1,"P_PRICE_HIGH("&amp;A199&amp;","&amp;A199&amp;"-14D,,,,""PRICE"",""INTRA"")") - B199)/(_xll.FDS($A$1,"P_PRICE_HIGH("&amp;A199&amp;","&amp;A199&amp;"-14D,,,,""PRICE"",""INTRA"")") - _xll.FDS($A$1,"P_PRICE_LOW("&amp;A199&amp;","&amp;A199&amp;"-14D,,,,""PRICE"",""INTRA"")"))</f>
        <v>-96.761588743529131</v>
      </c>
      <c r="O199">
        <v>-59</v>
      </c>
      <c r="P199">
        <v>10308.23580030059</v>
      </c>
      <c r="Q199">
        <v>11215.24763622693</v>
      </c>
      <c r="R199">
        <v>1921.762482400414</v>
      </c>
      <c r="S199">
        <v>2151.297910649771</v>
      </c>
      <c r="T199">
        <v>15.90583406006678</v>
      </c>
      <c r="U199">
        <v>13.16236161652375</v>
      </c>
      <c r="V199">
        <v>3.1081833284213292</v>
      </c>
      <c r="W199">
        <v>3.6126502034311212</v>
      </c>
      <c r="X199">
        <v>11.445024064324491</v>
      </c>
      <c r="Y199">
        <v>49.970803566552767</v>
      </c>
      <c r="Z199">
        <v>-0.113703539174109</v>
      </c>
      <c r="AA199">
        <v>-4.4762000715752652</v>
      </c>
      <c r="AB199">
        <v>16.306581049561359</v>
      </c>
    </row>
    <row r="200" spans="1:28" x14ac:dyDescent="0.25">
      <c r="A200" t="str">
        <v>6/25/08</v>
      </c>
      <c r="B200">
        <v>22635.16</v>
      </c>
      <c r="C200">
        <v>22827.56</v>
      </c>
      <c r="D200" s="1">
        <v>22567.93</v>
      </c>
      <c r="E200">
        <v>22827.56</v>
      </c>
      <c r="F200">
        <v>22827.56</v>
      </c>
      <c r="G200">
        <v>1.4684192500605491</v>
      </c>
      <c r="H200">
        <v>22669.87</v>
      </c>
      <c r="I200">
        <v>22923.51</v>
      </c>
      <c r="J200">
        <v>23190.855</v>
      </c>
      <c r="K200">
        <v>23511.828000000001</v>
      </c>
      <c r="L200">
        <v>23808.956999999999</v>
      </c>
      <c r="M200">
        <v>35.598663000000002</v>
      </c>
      <c r="N200" s="1">
        <f>-100*(_xll.FDS($A$1,"P_PRICE_HIGH("&amp;A200&amp;","&amp;A200&amp;"-14D,,,,""PRICE"",""INTRA"")") - B200)/(_xll.FDS($A$1,"P_PRICE_HIGH("&amp;A200&amp;","&amp;A200&amp;"-14D,,,,""PRICE"",""INTRA"")") - _xll.FDS($A$1,"P_PRICE_LOW("&amp;A200&amp;","&amp;A200&amp;"-14D,,,,""PRICE"",""INTRA"")"))</f>
        <v>-88.290708921921009</v>
      </c>
      <c r="O200">
        <v>-51</v>
      </c>
      <c r="P200">
        <v>10309.28638571653</v>
      </c>
      <c r="Q200">
        <v>11215.865882847011</v>
      </c>
      <c r="R200">
        <v>1925.1722240941269</v>
      </c>
      <c r="S200">
        <v>2158.71161733188</v>
      </c>
      <c r="T200">
        <v>15.98114592500591</v>
      </c>
      <c r="U200">
        <v>13.34040870184411</v>
      </c>
      <c r="V200">
        <v>3.0969640434274028</v>
      </c>
      <c r="W200">
        <v>3.5856565004139962</v>
      </c>
      <c r="X200">
        <v>76.494422324629127</v>
      </c>
      <c r="Y200">
        <v>49.982792329036513</v>
      </c>
      <c r="Z200">
        <v>-0.1554490821323137</v>
      </c>
      <c r="AA200">
        <v>-3.8154977686120848</v>
      </c>
      <c r="AB200">
        <v>16.417371520155761</v>
      </c>
    </row>
    <row r="201" spans="1:28" x14ac:dyDescent="0.25">
      <c r="A201" t="str">
        <v>6/26/08</v>
      </c>
      <c r="B201">
        <v>22455.67</v>
      </c>
      <c r="C201">
        <v>22885.35</v>
      </c>
      <c r="D201" s="1">
        <v>22441.47</v>
      </c>
      <c r="E201">
        <v>22885.35</v>
      </c>
      <c r="F201">
        <v>22885.35</v>
      </c>
      <c r="G201">
        <v>1.470728300443257</v>
      </c>
      <c r="H201">
        <v>22601.482</v>
      </c>
      <c r="I201">
        <v>22846.855</v>
      </c>
      <c r="J201">
        <v>23079.684000000001</v>
      </c>
      <c r="K201">
        <v>23422.136999999999</v>
      </c>
      <c r="L201">
        <v>23704.58</v>
      </c>
      <c r="M201">
        <v>33.842567000000003</v>
      </c>
      <c r="N201" s="1">
        <f>-100*(_xll.FDS($A$1,"P_PRICE_HIGH("&amp;A201&amp;","&amp;A201&amp;"-14D,,,,""PRICE"",""INTRA"")") - B201)/(_xll.FDS($A$1,"P_PRICE_HIGH("&amp;A201&amp;","&amp;A201&amp;"-14D,,,,""PRICE"",""INTRA"")") - _xll.FDS($A$1,"P_PRICE_LOW("&amp;A201&amp;","&amp;A201&amp;"-14D,,,,""PRICE"",""INTRA"")"))</f>
        <v>-96.67805290629498</v>
      </c>
      <c r="O201">
        <v>-75</v>
      </c>
      <c r="P201">
        <v>10297.886010949391</v>
      </c>
      <c r="Q201">
        <v>11184.90662619899</v>
      </c>
      <c r="R201">
        <v>1930.0192414339031</v>
      </c>
      <c r="S201">
        <v>2164.4028719097159</v>
      </c>
      <c r="T201">
        <v>15.895938977219849</v>
      </c>
      <c r="U201">
        <v>13.18911110110691</v>
      </c>
      <c r="V201">
        <v>3.105302106526779</v>
      </c>
      <c r="W201">
        <v>3.601844176816992</v>
      </c>
      <c r="X201">
        <v>10.172186622138531</v>
      </c>
      <c r="Y201">
        <v>49.94443783253287</v>
      </c>
      <c r="Z201">
        <v>-0.15304262132578911</v>
      </c>
      <c r="AA201">
        <v>-4.2003924450628558</v>
      </c>
      <c r="AB201">
        <v>16.253870382135201</v>
      </c>
    </row>
    <row r="202" spans="1:28" x14ac:dyDescent="0.25">
      <c r="A202" t="str">
        <v>6/27/08</v>
      </c>
      <c r="B202">
        <v>22042.35</v>
      </c>
      <c r="C202">
        <v>22201.47</v>
      </c>
      <c r="D202" s="1">
        <v>21773.67</v>
      </c>
      <c r="E202">
        <v>22201.47</v>
      </c>
      <c r="F202">
        <v>22201.47</v>
      </c>
      <c r="G202">
        <v>1.4885496587257629</v>
      </c>
      <c r="H202">
        <v>22460.831999999999</v>
      </c>
      <c r="I202">
        <v>22739.75</v>
      </c>
      <c r="J202">
        <v>22932.153999999999</v>
      </c>
      <c r="K202">
        <v>23305.055</v>
      </c>
      <c r="L202">
        <v>23573.120999999999</v>
      </c>
      <c r="M202">
        <v>30.153751</v>
      </c>
      <c r="N202" s="1">
        <f>-100*(_xll.FDS($A$1,"P_PRICE_HIGH("&amp;A202&amp;","&amp;A202&amp;"-14D,,,,""PRICE"",""INTRA"")") - B202)/(_xll.FDS($A$1,"P_PRICE_HIGH("&amp;A202&amp;","&amp;A202&amp;"-14D,,,,""PRICE"",""INTRA"")") - _xll.FDS($A$1,"P_PRICE_LOW("&amp;A202&amp;","&amp;A202&amp;"-14D,,,,""PRICE"",""INTRA"")"))</f>
        <v>-90.233085658616034</v>
      </c>
      <c r="O202">
        <v>-116</v>
      </c>
      <c r="P202">
        <v>10309.32788926106</v>
      </c>
      <c r="Q202">
        <v>11206.00225962725</v>
      </c>
      <c r="R202">
        <v>1931.2358803266179</v>
      </c>
      <c r="S202">
        <v>2170.0929478990829</v>
      </c>
      <c r="T202">
        <v>15.744585985000899</v>
      </c>
      <c r="U202">
        <v>12.88990580651657</v>
      </c>
      <c r="V202">
        <v>3.1402615528803262</v>
      </c>
      <c r="W202">
        <v>3.6790467828579079</v>
      </c>
      <c r="X202">
        <v>1.283175712276347</v>
      </c>
      <c r="Y202">
        <v>49.991873947026171</v>
      </c>
      <c r="Z202">
        <v>-2.348718954197002E-2</v>
      </c>
      <c r="AA202">
        <v>-4.7928955745031283</v>
      </c>
      <c r="AB202">
        <v>16.312935682710972</v>
      </c>
    </row>
    <row r="203" spans="1:28" x14ac:dyDescent="0.25">
      <c r="A203" t="str">
        <v>6/30/08</v>
      </c>
      <c r="B203">
        <v>22102.01</v>
      </c>
      <c r="C203">
        <v>22237.919999999998</v>
      </c>
      <c r="D203" s="1">
        <v>21997.69</v>
      </c>
      <c r="E203">
        <v>22237.919999999998</v>
      </c>
      <c r="F203">
        <v>22237.919999999998</v>
      </c>
      <c r="G203">
        <v>1.4770646489748369</v>
      </c>
      <c r="H203">
        <v>22338.241999999998</v>
      </c>
      <c r="I203">
        <v>22662.93</v>
      </c>
      <c r="J203">
        <v>22778.809000000001</v>
      </c>
      <c r="K203">
        <v>23183.498</v>
      </c>
      <c r="L203">
        <v>23460</v>
      </c>
      <c r="M203">
        <v>31.31748</v>
      </c>
      <c r="N203" s="1">
        <f>-100*(_xll.FDS($A$1,"P_PRICE_HIGH("&amp;A203&amp;","&amp;A203&amp;"-14D,,,,""PRICE"",""INTRA"")") - B203)/(_xll.FDS($A$1,"P_PRICE_HIGH("&amp;A203&amp;","&amp;A203&amp;"-14D,,,,""PRICE"",""INTRA"")") - _xll.FDS($A$1,"P_PRICE_LOW("&amp;A203&amp;","&amp;A203&amp;"-14D,,,,""PRICE"",""INTRA"")"))</f>
        <v>-83.311138445273514</v>
      </c>
      <c r="O203">
        <v>-104</v>
      </c>
      <c r="P203">
        <v>10322.388807235409</v>
      </c>
      <c r="Q203">
        <v>11228.013153136189</v>
      </c>
      <c r="R203">
        <v>1931.7644790832439</v>
      </c>
      <c r="S203">
        <v>2183.1258665818632</v>
      </c>
      <c r="T203">
        <v>15.7262766757639</v>
      </c>
      <c r="U203">
        <v>12.81638686503447</v>
      </c>
      <c r="V203">
        <v>3.142511563280824</v>
      </c>
      <c r="W203">
        <v>3.6842670302077658</v>
      </c>
      <c r="X203">
        <v>59.057274096268429</v>
      </c>
      <c r="Y203">
        <v>50.160547705768067</v>
      </c>
      <c r="Z203">
        <v>0.15522773881025859</v>
      </c>
      <c r="AA203">
        <v>-5.149919198352074</v>
      </c>
      <c r="AB203">
        <v>16.360238404179821</v>
      </c>
    </row>
    <row r="204" spans="1:28" x14ac:dyDescent="0.25">
      <c r="A204" t="str">
        <v>7/02/08</v>
      </c>
      <c r="B204">
        <v>21704.45</v>
      </c>
      <c r="C204">
        <v>21938.2</v>
      </c>
      <c r="D204" s="1">
        <v>21555.53</v>
      </c>
      <c r="E204">
        <v>21938.2</v>
      </c>
      <c r="F204">
        <v>21938.2</v>
      </c>
      <c r="G204">
        <v>1.445047886180342</v>
      </c>
      <c r="H204">
        <v>22187.928</v>
      </c>
      <c r="I204">
        <v>22588.942999999999</v>
      </c>
      <c r="J204">
        <v>22667.403999999999</v>
      </c>
      <c r="K204">
        <v>23027.153999999999</v>
      </c>
      <c r="L204">
        <v>23344.245999999999</v>
      </c>
      <c r="M204">
        <v>27.972843000000001</v>
      </c>
      <c r="N204" s="1">
        <f>-100*(_xll.FDS($A$1,"P_PRICE_HIGH("&amp;A204&amp;","&amp;A204&amp;"-14D,,,,""PRICE"",""INTRA"")") - B204)/(_xll.FDS($A$1,"P_PRICE_HIGH("&amp;A204&amp;","&amp;A204&amp;"-14D,,,,""PRICE"",""INTRA"")") - _xll.FDS($A$1,"P_PRICE_LOW("&amp;A204&amp;","&amp;A204&amp;"-14D,,,,""PRICE"",""INTRA"")"))</f>
        <v>-92.310552078815192</v>
      </c>
      <c r="O204">
        <v>-137</v>
      </c>
      <c r="P204">
        <v>10333.853744870799</v>
      </c>
      <c r="Q204">
        <v>11246.46051334183</v>
      </c>
      <c r="R204">
        <v>1932.998975167573</v>
      </c>
      <c r="S204">
        <v>2166.549566932872</v>
      </c>
      <c r="T204">
        <v>15.63102029883707</v>
      </c>
      <c r="U204">
        <v>12.649675201940999</v>
      </c>
      <c r="V204">
        <v>3.178067707543804</v>
      </c>
      <c r="W204">
        <v>3.754288038507998</v>
      </c>
      <c r="X204">
        <v>8.9115495490546195</v>
      </c>
      <c r="Y204">
        <v>50.142624701505007</v>
      </c>
      <c r="Z204">
        <v>0.25591736367202722</v>
      </c>
      <c r="AA204">
        <v>-5.7440355087997892</v>
      </c>
      <c r="AB204">
        <v>16.431939848472691</v>
      </c>
    </row>
    <row r="205" spans="1:28" x14ac:dyDescent="0.25">
      <c r="A205" t="str">
        <v>7/03/08</v>
      </c>
      <c r="B205">
        <v>21242.78</v>
      </c>
      <c r="C205">
        <v>21742.07</v>
      </c>
      <c r="D205" s="1">
        <v>21163.57</v>
      </c>
      <c r="E205">
        <v>21742.07</v>
      </c>
      <c r="F205">
        <v>21742.07</v>
      </c>
      <c r="G205">
        <v>1.4593199835338659</v>
      </c>
      <c r="H205">
        <v>21909.451000000001</v>
      </c>
      <c r="I205">
        <v>22440.032999999999</v>
      </c>
      <c r="J205">
        <v>22528.416000000001</v>
      </c>
      <c r="K205">
        <v>22870.504000000001</v>
      </c>
      <c r="L205">
        <v>23233.303</v>
      </c>
      <c r="M205">
        <v>24.676988999999999</v>
      </c>
      <c r="N205" s="1">
        <f>-100*(_xll.FDS($A$1,"P_PRICE_HIGH("&amp;A205&amp;","&amp;A205&amp;"-14D,,,,""PRICE"",""INTRA"")") - B205)/(_xll.FDS($A$1,"P_PRICE_HIGH("&amp;A205&amp;","&amp;A205&amp;"-14D,,,,""PRICE"",""INTRA"")") - _xll.FDS($A$1,"P_PRICE_LOW("&amp;A205&amp;","&amp;A205&amp;"-14D,,,,""PRICE"",""INTRA"")"))</f>
        <v>-96.59844372681053</v>
      </c>
      <c r="O205">
        <v>-168</v>
      </c>
      <c r="P205">
        <v>10336.38449462306</v>
      </c>
      <c r="Q205">
        <v>11259.593567770149</v>
      </c>
      <c r="R205">
        <v>1945.5206324629</v>
      </c>
      <c r="S205">
        <v>2192.6116670902361</v>
      </c>
      <c r="T205">
        <v>15.57221476306009</v>
      </c>
      <c r="U205">
        <v>12.58049616827655</v>
      </c>
      <c r="V205">
        <v>3.2201613197816679</v>
      </c>
      <c r="W205">
        <v>3.8450379392496168</v>
      </c>
      <c r="X205">
        <v>2.2486064286665952</v>
      </c>
      <c r="Y205">
        <v>50.228788137453172</v>
      </c>
      <c r="Z205">
        <v>0.24594665171232399</v>
      </c>
      <c r="AA205">
        <v>-4.5163803099313551</v>
      </c>
      <c r="AB205">
        <v>16.453896891287261</v>
      </c>
    </row>
    <row r="206" spans="1:28" x14ac:dyDescent="0.25">
      <c r="A206" t="str">
        <v>7/04/08</v>
      </c>
      <c r="B206">
        <v>21423.82</v>
      </c>
      <c r="C206">
        <v>21534.05</v>
      </c>
      <c r="D206" s="1">
        <v>21344.85</v>
      </c>
      <c r="E206">
        <v>21534.05</v>
      </c>
      <c r="F206">
        <v>21534.05</v>
      </c>
      <c r="G206">
        <v>1.495959306565662</v>
      </c>
      <c r="H206">
        <v>21703.081999999999</v>
      </c>
      <c r="I206">
        <v>22303.851999999999</v>
      </c>
      <c r="J206">
        <v>22421.748</v>
      </c>
      <c r="K206">
        <v>22735.532999999999</v>
      </c>
      <c r="L206">
        <v>23123.370999999999</v>
      </c>
      <c r="M206">
        <v>28.247229999999998</v>
      </c>
      <c r="N206" s="1">
        <f>-100*(_xll.FDS($A$1,"P_PRICE_HIGH("&amp;A206&amp;","&amp;A206&amp;"-14D,,,,""PRICE"",""INTRA"")") - B206)/(_xll.FDS($A$1,"P_PRICE_HIGH("&amp;A206&amp;","&amp;A206&amp;"-14D,,,,""PRICE"",""INTRA"")") - _xll.FDS($A$1,"P_PRICE_LOW("&amp;A206&amp;","&amp;A206&amp;"-14D,,,,""PRICE"",""INTRA"")"))</f>
        <v>-88.823948742613709</v>
      </c>
      <c r="O206">
        <v>-161</v>
      </c>
      <c r="P206">
        <v>10321.765431809959</v>
      </c>
      <c r="Q206">
        <v>11221.99028138926</v>
      </c>
      <c r="R206">
        <v>1944.4603950506701</v>
      </c>
      <c r="S206">
        <v>2196.194454170783</v>
      </c>
      <c r="T206">
        <v>15.560922784752121</v>
      </c>
      <c r="U206">
        <v>12.53857674087293</v>
      </c>
      <c r="V206">
        <v>3.1971863517284191</v>
      </c>
      <c r="W206">
        <v>3.7931929153924608</v>
      </c>
      <c r="X206">
        <v>72.932054003344604</v>
      </c>
      <c r="Y206">
        <v>50.240724240847982</v>
      </c>
      <c r="Z206">
        <v>0.1029055099419368</v>
      </c>
      <c r="AA206">
        <v>-5.8801228868322912</v>
      </c>
      <c r="AB206">
        <v>16.4168594840271</v>
      </c>
    </row>
    <row r="207" spans="1:28" x14ac:dyDescent="0.25">
      <c r="A207" t="str">
        <v>7/07/08</v>
      </c>
      <c r="B207">
        <v>21913.06</v>
      </c>
      <c r="C207">
        <v>21916.21</v>
      </c>
      <c r="D207" s="1">
        <v>21402.7</v>
      </c>
      <c r="E207">
        <v>21916.21</v>
      </c>
      <c r="F207">
        <v>21916.21</v>
      </c>
      <c r="G207">
        <v>1.609275165966527</v>
      </c>
      <c r="H207">
        <v>21677.224999999999</v>
      </c>
      <c r="I207">
        <v>22186.125</v>
      </c>
      <c r="J207">
        <v>22376.465</v>
      </c>
      <c r="K207">
        <v>22618.421999999999</v>
      </c>
      <c r="L207">
        <v>23033.508000000002</v>
      </c>
      <c r="M207">
        <v>36.945239999999998</v>
      </c>
      <c r="N207" s="1">
        <f>-100*(_xll.FDS($A$1,"P_PRICE_HIGH("&amp;A207&amp;","&amp;A207&amp;"-14D,,,,""PRICE"",""INTRA"")") - B207)/(_xll.FDS($A$1,"P_PRICE_HIGH("&amp;A207&amp;","&amp;A207&amp;"-14D,,,,""PRICE"",""INTRA"")") - _xll.FDS($A$1,"P_PRICE_LOW("&amp;A207&amp;","&amp;A207&amp;"-14D,,,,""PRICE"",""INTRA"")"))</f>
        <v>-67.814260684347857</v>
      </c>
      <c r="O207">
        <v>-125</v>
      </c>
      <c r="P207">
        <v>10358.60179420462</v>
      </c>
      <c r="Q207">
        <v>11303.07345954524</v>
      </c>
      <c r="R207">
        <v>1950.755969474003</v>
      </c>
      <c r="S207">
        <v>2205.976751692338</v>
      </c>
      <c r="T207">
        <v>15.823186726991739</v>
      </c>
      <c r="U207">
        <v>12.9385465123191</v>
      </c>
      <c r="V207">
        <v>3.1698759643731709</v>
      </c>
      <c r="W207">
        <v>3.7193843727954921</v>
      </c>
      <c r="X207">
        <v>98.507130601340236</v>
      </c>
      <c r="Y207">
        <v>50.179296233495137</v>
      </c>
      <c r="Z207">
        <v>-0.10992637931241379</v>
      </c>
      <c r="AA207">
        <v>-5.4132685580860418</v>
      </c>
      <c r="AB207">
        <v>16.01789158048712</v>
      </c>
    </row>
    <row r="208" spans="1:28" x14ac:dyDescent="0.25">
      <c r="A208" t="str">
        <v>7/08/08</v>
      </c>
      <c r="B208">
        <v>21220.81</v>
      </c>
      <c r="C208">
        <v>21684.21</v>
      </c>
      <c r="D208" s="1">
        <v>21098.84</v>
      </c>
      <c r="E208">
        <v>21684.21</v>
      </c>
      <c r="F208">
        <v>21684.21</v>
      </c>
      <c r="G208">
        <v>1.694342884008454</v>
      </c>
      <c r="H208">
        <v>21500.984</v>
      </c>
      <c r="I208">
        <v>22054.724999999999</v>
      </c>
      <c r="J208">
        <v>22255.873</v>
      </c>
      <c r="K208">
        <v>22459.353999999999</v>
      </c>
      <c r="L208">
        <v>22911.848000000002</v>
      </c>
      <c r="M208">
        <v>31.184866</v>
      </c>
      <c r="N208" s="1">
        <f>-100*(_xll.FDS($A$1,"P_PRICE_HIGH("&amp;A208&amp;","&amp;A208&amp;"-14D,,,,""PRICE"",""INTRA"")") - B208)/(_xll.FDS($A$1,"P_PRICE_HIGH("&amp;A208&amp;","&amp;A208&amp;"-14D,,,,""PRICE"",""INTRA"")") - _xll.FDS($A$1,"P_PRICE_LOW("&amp;A208&amp;","&amp;A208&amp;"-14D,,,,""PRICE"",""INTRA"")"))</f>
        <v>-94.903838520579711</v>
      </c>
      <c r="O208">
        <v>-168</v>
      </c>
      <c r="P208">
        <v>10419.60937813957</v>
      </c>
      <c r="Q208">
        <v>11421.3792981554</v>
      </c>
      <c r="R208">
        <v>1956.1381919573989</v>
      </c>
      <c r="S208">
        <v>2215.3317660936859</v>
      </c>
      <c r="T208">
        <v>15.666508732083249</v>
      </c>
      <c r="U208">
        <v>12.66393101395435</v>
      </c>
      <c r="V208">
        <v>3.2335735585789922</v>
      </c>
      <c r="W208">
        <v>3.8488707655512751</v>
      </c>
      <c r="X208">
        <v>0</v>
      </c>
      <c r="Y208">
        <v>50.176316592367428</v>
      </c>
      <c r="Z208">
        <v>2.7353789580022509E-2</v>
      </c>
      <c r="AA208">
        <v>-4.2433850046931569</v>
      </c>
      <c r="AB208">
        <v>16.087900128560129</v>
      </c>
    </row>
    <row r="209" spans="1:28" x14ac:dyDescent="0.25">
      <c r="A209" t="str">
        <v>7/09/08</v>
      </c>
      <c r="B209">
        <v>21805.81</v>
      </c>
      <c r="C209">
        <v>21954.17</v>
      </c>
      <c r="D209" s="1">
        <v>21531.97</v>
      </c>
      <c r="E209">
        <v>21954.17</v>
      </c>
      <c r="F209">
        <v>21954.17</v>
      </c>
      <c r="G209">
        <v>1.6352287922230619</v>
      </c>
      <c r="H209">
        <v>21521.256000000001</v>
      </c>
      <c r="I209">
        <v>21976.407999999999</v>
      </c>
      <c r="J209">
        <v>22172.395</v>
      </c>
      <c r="K209">
        <v>22380.866999999998</v>
      </c>
      <c r="L209">
        <v>22806.951000000001</v>
      </c>
      <c r="M209">
        <v>39.736072999999998</v>
      </c>
      <c r="N209" s="1">
        <f>-100*(_xll.FDS($A$1,"P_PRICE_HIGH("&amp;A209&amp;","&amp;A209&amp;"-14D,,,,""PRICE"",""INTRA"")") - B209)/(_xll.FDS($A$1,"P_PRICE_HIGH("&amp;A209&amp;","&amp;A209&amp;"-14D,,,,""PRICE"",""INTRA"")") - _xll.FDS($A$1,"P_PRICE_LOW("&amp;A209&amp;","&amp;A209&amp;"-14D,,,,""PRICE"",""INTRA"")"))</f>
        <v>-70.461316052260969</v>
      </c>
      <c r="O209">
        <v>-139</v>
      </c>
      <c r="P209">
        <v>10413.043770002851</v>
      </c>
      <c r="Q209">
        <v>11399.64711089513</v>
      </c>
      <c r="R209">
        <v>1955.854583422351</v>
      </c>
      <c r="S209">
        <v>2210.8506021179601</v>
      </c>
      <c r="T209">
        <v>15.75707046429399</v>
      </c>
      <c r="U209">
        <v>12.845951470305231</v>
      </c>
      <c r="V209">
        <v>3.1794122997542051</v>
      </c>
      <c r="W209">
        <v>3.7373765218371382</v>
      </c>
      <c r="X209">
        <v>96.578825711144162</v>
      </c>
      <c r="Y209">
        <v>50.228212472941287</v>
      </c>
      <c r="Z209">
        <v>-0.40997091083166359</v>
      </c>
      <c r="AA209">
        <v>-4.5019012282070836</v>
      </c>
      <c r="AB209">
        <v>15.860088941464889</v>
      </c>
    </row>
    <row r="210" spans="1:28" x14ac:dyDescent="0.25">
      <c r="A210" t="str">
        <v>7/10/08</v>
      </c>
      <c r="B210">
        <v>21821.78</v>
      </c>
      <c r="C210">
        <v>22020.66</v>
      </c>
      <c r="D210" s="1">
        <v>21498.87</v>
      </c>
      <c r="E210">
        <v>22020.66</v>
      </c>
      <c r="F210">
        <v>22020.66</v>
      </c>
      <c r="G210">
        <v>1.6376876405836129</v>
      </c>
      <c r="H210">
        <v>21637.057000000001</v>
      </c>
      <c r="I210">
        <v>21901.976999999999</v>
      </c>
      <c r="J210">
        <v>22072.127</v>
      </c>
      <c r="K210">
        <v>22305.576000000001</v>
      </c>
      <c r="L210">
        <v>22691.197</v>
      </c>
      <c r="M210">
        <v>39.95543</v>
      </c>
      <c r="N210" s="1">
        <f>-100*(_xll.FDS($A$1,"P_PRICE_HIGH("&amp;A210&amp;","&amp;A210&amp;"-14D,,,,""PRICE"",""INTRA"")") - B210)/(_xll.FDS($A$1,"P_PRICE_HIGH("&amp;A210&amp;","&amp;A210&amp;"-14D,,,,""PRICE"",""INTRA"")") - _xll.FDS($A$1,"P_PRICE_LOW("&amp;A210&amp;","&amp;A210&amp;"-14D,,,,""PRICE"",""INTRA"")"))</f>
        <v>-68.741649695822005</v>
      </c>
      <c r="O210">
        <v>-130</v>
      </c>
      <c r="P210">
        <v>10401.279785016361</v>
      </c>
      <c r="Q210">
        <v>11380.510866893839</v>
      </c>
      <c r="R210">
        <v>1960.246181412577</v>
      </c>
      <c r="S210">
        <v>2219.8222782769672</v>
      </c>
      <c r="T210">
        <v>15.729813804594309</v>
      </c>
      <c r="U210">
        <v>12.765776111146501</v>
      </c>
      <c r="V210">
        <v>3.1744337910692231</v>
      </c>
      <c r="W210">
        <v>3.726800364376849</v>
      </c>
      <c r="X210">
        <v>77.663854112806789</v>
      </c>
      <c r="Y210">
        <v>50.074870002297892</v>
      </c>
      <c r="Z210">
        <v>-0.1760267616524874</v>
      </c>
      <c r="AA210">
        <v>-5.085056220784919</v>
      </c>
      <c r="AB210">
        <v>16.15420533322165</v>
      </c>
    </row>
    <row r="211" spans="1:28" x14ac:dyDescent="0.25">
      <c r="A211" t="str">
        <v>7/11/08</v>
      </c>
      <c r="B211">
        <v>22184.55</v>
      </c>
      <c r="C211">
        <v>22225.38</v>
      </c>
      <c r="D211" s="1">
        <v>21761.040000000001</v>
      </c>
      <c r="E211">
        <v>22225.38</v>
      </c>
      <c r="F211">
        <v>22225.38</v>
      </c>
      <c r="G211">
        <v>1.6779680550070919</v>
      </c>
      <c r="H211">
        <v>21789.201000000001</v>
      </c>
      <c r="I211">
        <v>21879.353999999999</v>
      </c>
      <c r="J211">
        <v>22031.256000000001</v>
      </c>
      <c r="K211">
        <v>22263.611000000001</v>
      </c>
      <c r="L211">
        <v>22606.92</v>
      </c>
      <c r="M211">
        <v>44.864879999999999</v>
      </c>
      <c r="N211" s="1">
        <f>-100*(_xll.FDS($A$1,"P_PRICE_HIGH("&amp;A211&amp;","&amp;A211&amp;"-14D,,,,""PRICE"",""INTRA"")") - B211)/(_xll.FDS($A$1,"P_PRICE_HIGH("&amp;A211&amp;","&amp;A211&amp;"-14D,,,,""PRICE"",""INTRA"")") - _xll.FDS($A$1,"P_PRICE_LOW("&amp;A211&amp;","&amp;A211&amp;"-14D,,,,""PRICE"",""INTRA"")"))</f>
        <v>-53.056265376450142</v>
      </c>
      <c r="O211">
        <v>-100</v>
      </c>
      <c r="P211">
        <v>10370.311846151841</v>
      </c>
      <c r="Q211">
        <v>11317.306969361531</v>
      </c>
      <c r="R211">
        <v>1958.685106299029</v>
      </c>
      <c r="S211">
        <v>2221.298777746184</v>
      </c>
      <c r="T211">
        <v>15.82408832098008</v>
      </c>
      <c r="U211">
        <v>12.958749606028171</v>
      </c>
      <c r="V211">
        <v>3.12760805747532</v>
      </c>
      <c r="W211">
        <v>3.6258812355100312</v>
      </c>
      <c r="X211">
        <v>88.753449526938553</v>
      </c>
      <c r="Y211">
        <v>49.755672216777107</v>
      </c>
      <c r="Z211">
        <v>6.7494388613628914E-2</v>
      </c>
      <c r="AA211">
        <v>-5.9212260395320033</v>
      </c>
      <c r="AB211">
        <v>16.12470610530595</v>
      </c>
    </row>
    <row r="212" spans="1:28" x14ac:dyDescent="0.25">
      <c r="A212" t="str">
        <v>7/14/08</v>
      </c>
      <c r="B212">
        <v>22014.46</v>
      </c>
      <c r="C212">
        <v>22360.29</v>
      </c>
      <c r="D212" s="1">
        <v>21871.599999999999</v>
      </c>
      <c r="E212">
        <v>22360.29</v>
      </c>
      <c r="F212">
        <v>22360.29</v>
      </c>
      <c r="G212">
        <v>1.636134728383742</v>
      </c>
      <c r="H212">
        <v>21809.482</v>
      </c>
      <c r="I212">
        <v>21827.629000000001</v>
      </c>
      <c r="J212">
        <v>21982.511999999999</v>
      </c>
      <c r="K212">
        <v>22234.719000000001</v>
      </c>
      <c r="L212">
        <v>22525.812999999998</v>
      </c>
      <c r="M212">
        <v>43.086075000000001</v>
      </c>
      <c r="N212" s="1">
        <f>-100*(_xll.FDS($A$1,"P_PRICE_HIGH("&amp;A212&amp;","&amp;A212&amp;"-14D,,,,""PRICE"",""INTRA"")") - B212)/(_xll.FDS($A$1,"P_PRICE_HIGH("&amp;A212&amp;","&amp;A212&amp;"-14D,,,,""PRICE"",""INTRA"")") - _xll.FDS($A$1,"P_PRICE_LOW("&amp;A212&amp;","&amp;A212&amp;"-14D,,,,""PRICE"",""INTRA"")"))</f>
        <v>-48.748117838691087</v>
      </c>
      <c r="O212">
        <v>-122</v>
      </c>
      <c r="P212">
        <v>10409.75470780722</v>
      </c>
      <c r="Q212">
        <v>11384.118867620829</v>
      </c>
      <c r="R212">
        <v>1956.9304412647659</v>
      </c>
      <c r="S212">
        <v>2217.7611342959258</v>
      </c>
      <c r="T212">
        <v>15.776984700320019</v>
      </c>
      <c r="U212">
        <v>12.922769334286951</v>
      </c>
      <c r="V212">
        <v>3.1582448439686819</v>
      </c>
      <c r="W212">
        <v>3.680875171058517</v>
      </c>
      <c r="X212">
        <v>16.270084452014132</v>
      </c>
      <c r="Y212">
        <v>49.838295555588871</v>
      </c>
      <c r="Z212">
        <v>8.0748512644623377E-2</v>
      </c>
      <c r="AA212">
        <v>-5.3042969981738999</v>
      </c>
      <c r="AB212">
        <v>16.06160094929049</v>
      </c>
    </row>
    <row r="213" spans="1:28" x14ac:dyDescent="0.25">
      <c r="A213" t="str">
        <v>7/15/08</v>
      </c>
      <c r="B213">
        <v>21174.77</v>
      </c>
      <c r="C213">
        <v>21644.04</v>
      </c>
      <c r="D213" s="1">
        <v>21077.24</v>
      </c>
      <c r="E213">
        <v>21644.04</v>
      </c>
      <c r="F213">
        <v>21644.04</v>
      </c>
      <c r="G213">
        <v>1.763944872796446</v>
      </c>
      <c r="H213">
        <v>21800.273000000001</v>
      </c>
      <c r="I213">
        <v>21720.886999999999</v>
      </c>
      <c r="J213">
        <v>21879.833999999999</v>
      </c>
      <c r="K213">
        <v>22141.973000000002</v>
      </c>
      <c r="L213">
        <v>22407.331999999999</v>
      </c>
      <c r="M213">
        <v>35.585140000000003</v>
      </c>
      <c r="N213" s="1">
        <f>-100*(_xll.FDS($A$1,"P_PRICE_HIGH("&amp;A213&amp;","&amp;A213&amp;"-14D,,,,""PRICE"",""INTRA"")") - B213)/(_xll.FDS($A$1,"P_PRICE_HIGH("&amp;A213&amp;","&amp;A213&amp;"-14D,,,,""PRICE"",""INTRA"")") - _xll.FDS($A$1,"P_PRICE_LOW("&amp;A213&amp;","&amp;A213&amp;"-14D,,,,""PRICE"",""INTRA"")"))</f>
        <v>-94.605969769538419</v>
      </c>
      <c r="O213">
        <v>-163</v>
      </c>
      <c r="P213">
        <v>10417.878165024311</v>
      </c>
      <c r="Q213">
        <v>11410.923953745851</v>
      </c>
      <c r="R213">
        <v>1960.545629253231</v>
      </c>
      <c r="S213">
        <v>2245.977982450936</v>
      </c>
      <c r="T213">
        <v>15.53695035940882</v>
      </c>
      <c r="U213">
        <v>12.55258445160403</v>
      </c>
      <c r="V213">
        <v>3.2379877573212932</v>
      </c>
      <c r="W213">
        <v>3.8320844886239098</v>
      </c>
      <c r="X213">
        <v>0.25386695682446409</v>
      </c>
      <c r="Y213">
        <v>49.954543222583027</v>
      </c>
      <c r="Z213">
        <v>0.16513830101978519</v>
      </c>
      <c r="AA213">
        <v>-5.2911377053657862</v>
      </c>
      <c r="AB213">
        <v>16.285342560043361</v>
      </c>
    </row>
    <row r="214" spans="1:28" x14ac:dyDescent="0.25">
      <c r="A214" t="str">
        <v>7/16/08</v>
      </c>
      <c r="B214">
        <v>21223.5</v>
      </c>
      <c r="C214">
        <v>21334.38</v>
      </c>
      <c r="D214" s="1">
        <v>20988.74</v>
      </c>
      <c r="E214">
        <v>21334.38</v>
      </c>
      <c r="F214">
        <v>21334.38</v>
      </c>
      <c r="G214">
        <v>1.765839674857232</v>
      </c>
      <c r="H214">
        <v>21683.812999999998</v>
      </c>
      <c r="I214">
        <v>21652.65</v>
      </c>
      <c r="J214">
        <v>21797.666000000001</v>
      </c>
      <c r="K214">
        <v>22050.248</v>
      </c>
      <c r="L214">
        <v>22285.074000000001</v>
      </c>
      <c r="M214">
        <v>36.278449999999999</v>
      </c>
      <c r="N214" s="1">
        <f>-100*(_xll.FDS($A$1,"P_PRICE_HIGH("&amp;A214&amp;","&amp;A214&amp;"-14D,,,,""PRICE"",""INTRA"")") - B214)/(_xll.FDS($A$1,"P_PRICE_HIGH("&amp;A214&amp;","&amp;A214&amp;"-14D,,,,""PRICE"",""INTRA"")") - _xll.FDS($A$1,"P_PRICE_LOW("&amp;A214&amp;","&amp;A214&amp;"-14D,,,,""PRICE"",""INTRA"")"))</f>
        <v>-87.622125792862064</v>
      </c>
      <c r="O214">
        <v>-155</v>
      </c>
      <c r="P214">
        <v>10432.97429968026</v>
      </c>
      <c r="Q214">
        <v>11436.671397850911</v>
      </c>
      <c r="R214">
        <v>1960.676342689012</v>
      </c>
      <c r="S214">
        <v>2245.4004326187451</v>
      </c>
      <c r="T214">
        <v>15.578253194668809</v>
      </c>
      <c r="U214">
        <v>12.623753843799779</v>
      </c>
      <c r="V214">
        <v>3.2417853563182342</v>
      </c>
      <c r="W214">
        <v>3.8355555443301812</v>
      </c>
      <c r="X214">
        <v>57.805174114034351</v>
      </c>
      <c r="Y214">
        <v>49.975898942023782</v>
      </c>
      <c r="Z214">
        <v>0.43350193093946299</v>
      </c>
      <c r="AA214">
        <v>-5.2338452695752427</v>
      </c>
      <c r="AB214">
        <v>16.192531900509451</v>
      </c>
    </row>
    <row r="215" spans="1:28" x14ac:dyDescent="0.25">
      <c r="A215" t="str">
        <v>7/17/08</v>
      </c>
      <c r="B215">
        <v>21734.720000000001</v>
      </c>
      <c r="C215">
        <v>21892.53</v>
      </c>
      <c r="D215" s="1">
        <v>21672.27</v>
      </c>
      <c r="E215">
        <v>21892.53</v>
      </c>
      <c r="F215">
        <v>21892.53</v>
      </c>
      <c r="G215">
        <v>1.842741273222096</v>
      </c>
      <c r="H215">
        <v>21666.400000000001</v>
      </c>
      <c r="I215">
        <v>21622.043000000001</v>
      </c>
      <c r="J215">
        <v>21737.636999999999</v>
      </c>
      <c r="K215">
        <v>21970.695</v>
      </c>
      <c r="L215">
        <v>22221.967000000001</v>
      </c>
      <c r="M215">
        <v>43.186965999999998</v>
      </c>
      <c r="N215" s="1">
        <f>-100*(_xll.FDS($A$1,"P_PRICE_HIGH("&amp;A215&amp;","&amp;A215&amp;"-14D,,,,""PRICE"",""INTRA"")") - B215)/(_xll.FDS($A$1,"P_PRICE_HIGH("&amp;A215&amp;","&amp;A215&amp;"-14D,,,,""PRICE"",""INTRA"")") - _xll.FDS($A$1,"P_PRICE_LOW("&amp;A215&amp;","&amp;A215&amp;"-14D,,,,""PRICE"",""INTRA"")"))</f>
        <v>-60.667717664675351</v>
      </c>
      <c r="O215">
        <v>-127</v>
      </c>
      <c r="P215">
        <v>10433.390719580049</v>
      </c>
      <c r="Q215">
        <v>11435.23952406414</v>
      </c>
      <c r="R215">
        <v>1956.716368745492</v>
      </c>
      <c r="S215">
        <v>2234.682506949563</v>
      </c>
      <c r="T215">
        <v>15.65557555455004</v>
      </c>
      <c r="U215">
        <v>12.720636726815581</v>
      </c>
      <c r="V215">
        <v>3.1967513403510699</v>
      </c>
      <c r="W215">
        <v>3.7432257674493181</v>
      </c>
      <c r="X215">
        <v>93.700125219534712</v>
      </c>
      <c r="Y215">
        <v>49.864030412239927</v>
      </c>
      <c r="Z215">
        <v>0.27555830002094339</v>
      </c>
      <c r="AA215">
        <v>-5.5065118113975302</v>
      </c>
      <c r="AB215">
        <v>16.453719356936489</v>
      </c>
    </row>
    <row r="216" spans="1:28" x14ac:dyDescent="0.25">
      <c r="A216" t="str">
        <v>7/18/08</v>
      </c>
      <c r="B216">
        <v>21874.19</v>
      </c>
      <c r="C216">
        <v>22010.94</v>
      </c>
      <c r="D216" s="1">
        <v>21677.15</v>
      </c>
      <c r="E216">
        <v>22010.94</v>
      </c>
      <c r="F216">
        <v>22010.94</v>
      </c>
      <c r="G216">
        <v>1.796517671688213</v>
      </c>
      <c r="H216">
        <v>21604.328000000001</v>
      </c>
      <c r="I216">
        <v>21636.187999999998</v>
      </c>
      <c r="J216">
        <v>21698.870999999999</v>
      </c>
      <c r="K216">
        <v>21924.523000000001</v>
      </c>
      <c r="L216">
        <v>22166.065999999999</v>
      </c>
      <c r="M216">
        <v>44.940792000000002</v>
      </c>
      <c r="N216" s="1">
        <f>-100*(_xll.FDS($A$1,"P_PRICE_HIGH("&amp;A216&amp;","&amp;A216&amp;"-14D,,,,""PRICE"",""INTRA"")") - B216)/(_xll.FDS($A$1,"P_PRICE_HIGH("&amp;A216&amp;","&amp;A216&amp;"-14D,,,,""PRICE"",""INTRA"")") - _xll.FDS($A$1,"P_PRICE_LOW("&amp;A216&amp;","&amp;A216&amp;"-14D,,,,""PRICE"",""INTRA"")"))</f>
        <v>-35.441653603587362</v>
      </c>
      <c r="O216">
        <v>-108</v>
      </c>
      <c r="P216">
        <v>10437.924260021249</v>
      </c>
      <c r="Q216">
        <v>11443.680446457951</v>
      </c>
      <c r="R216">
        <v>1963.2054774890639</v>
      </c>
      <c r="S216">
        <v>2248.0818171628762</v>
      </c>
      <c r="T216">
        <v>15.668817165067519</v>
      </c>
      <c r="U216">
        <v>12.748229147421769</v>
      </c>
      <c r="V216">
        <v>3.1843740651815602</v>
      </c>
      <c r="W216">
        <v>3.7166498961019712</v>
      </c>
      <c r="X216">
        <v>82.973206555198757</v>
      </c>
      <c r="Y216">
        <v>49.711231105236863</v>
      </c>
      <c r="Z216">
        <v>0.7151400146377509</v>
      </c>
      <c r="AA216">
        <v>-4.3915889044944656</v>
      </c>
      <c r="AB216">
        <v>16.385279182949979</v>
      </c>
    </row>
    <row r="217" spans="1:28" x14ac:dyDescent="0.25">
      <c r="A217" t="str">
        <v>7/21/08</v>
      </c>
      <c r="B217">
        <v>22532.9</v>
      </c>
      <c r="C217">
        <v>22645.52</v>
      </c>
      <c r="D217" s="1">
        <v>22455.01</v>
      </c>
      <c r="E217">
        <v>22645.52</v>
      </c>
      <c r="F217">
        <v>22645.52</v>
      </c>
      <c r="G217">
        <v>1.9314996741875901</v>
      </c>
      <c r="H217">
        <v>21708.016</v>
      </c>
      <c r="I217">
        <v>21743.697</v>
      </c>
      <c r="J217">
        <v>21731.574000000001</v>
      </c>
      <c r="K217">
        <v>21913.888999999999</v>
      </c>
      <c r="L217">
        <v>22147.184000000001</v>
      </c>
      <c r="M217">
        <v>52.412635999999999</v>
      </c>
      <c r="N217" s="1">
        <f>-100*(_xll.FDS($A$1,"P_PRICE_HIGH("&amp;A217&amp;","&amp;A217&amp;"-14D,,,,""PRICE"",""INTRA"")") - B217)/(_xll.FDS($A$1,"P_PRICE_HIGH("&amp;A217&amp;","&amp;A217&amp;"-14D,,,,""PRICE"",""INTRA"")") - _xll.FDS($A$1,"P_PRICE_LOW("&amp;A217&amp;","&amp;A217&amp;"-14D,,,,""PRICE"",""INTRA"")"))</f>
        <v>-6.7975229058776092</v>
      </c>
      <c r="O217">
        <v>-69</v>
      </c>
      <c r="P217">
        <v>10448.764410997661</v>
      </c>
      <c r="Q217">
        <v>11439.46400263623</v>
      </c>
      <c r="R217">
        <v>1971.6902757401781</v>
      </c>
      <c r="S217">
        <v>2264.0909571658658</v>
      </c>
      <c r="T217">
        <v>15.783874462369431</v>
      </c>
      <c r="U217">
        <v>12.98573462200909</v>
      </c>
      <c r="V217">
        <v>3.131410246736408</v>
      </c>
      <c r="W217">
        <v>3.603241480936151</v>
      </c>
      <c r="X217">
        <v>99.700152421726557</v>
      </c>
      <c r="Y217">
        <v>49.632102048008349</v>
      </c>
      <c r="Z217">
        <v>0.69024822230293337</v>
      </c>
      <c r="AA217">
        <v>-4.7229124142422334</v>
      </c>
      <c r="AB217">
        <v>16.104514243124768</v>
      </c>
    </row>
    <row r="218" spans="1:28" x14ac:dyDescent="0.25">
      <c r="A218" t="str">
        <v>7/22/08</v>
      </c>
      <c r="B218">
        <v>22527.48</v>
      </c>
      <c r="C218">
        <v>22690.74</v>
      </c>
      <c r="D218" s="1">
        <v>22393.14</v>
      </c>
      <c r="E218">
        <v>22690.74</v>
      </c>
      <c r="F218">
        <v>22690.74</v>
      </c>
      <c r="G218">
        <v>1.931393413404273</v>
      </c>
      <c r="H218">
        <v>21978.559000000001</v>
      </c>
      <c r="I218">
        <v>21835.67</v>
      </c>
      <c r="J218">
        <v>21759.94</v>
      </c>
      <c r="K218">
        <v>21904.513999999999</v>
      </c>
      <c r="L218">
        <v>22144.69</v>
      </c>
      <c r="M218">
        <v>52.349685999999998</v>
      </c>
      <c r="N218" s="1">
        <f>-100*(_xll.FDS($A$1,"P_PRICE_HIGH("&amp;A218&amp;","&amp;A218&amp;"-14D,,,,""PRICE"",""INTRA"")") - B218)/(_xll.FDS($A$1,"P_PRICE_HIGH("&amp;A218&amp;","&amp;A218&amp;"-14D,,,,""PRICE"",""INTRA"")") - _xll.FDS($A$1,"P_PRICE_LOW("&amp;A218&amp;","&amp;A218&amp;"-14D,,,,""PRICE"",""INTRA"")"))</f>
        <v>-9.5922444183314948</v>
      </c>
      <c r="O218">
        <v>-62</v>
      </c>
      <c r="P218">
        <v>10456.17801945135</v>
      </c>
      <c r="Q218">
        <v>11457.38071892956</v>
      </c>
      <c r="R218">
        <v>1974.3630964358181</v>
      </c>
      <c r="S218">
        <v>2269.42647006472</v>
      </c>
      <c r="T218">
        <v>15.74738825975656</v>
      </c>
      <c r="U218">
        <v>12.936326027071329</v>
      </c>
      <c r="V218">
        <v>3.1333689513173111</v>
      </c>
      <c r="W218">
        <v>3.600512427723138</v>
      </c>
      <c r="X218">
        <v>72.379799138680951</v>
      </c>
      <c r="Y218">
        <v>49.549377498301432</v>
      </c>
      <c r="Z218">
        <v>0.63385505495636851</v>
      </c>
      <c r="AA218">
        <v>-4.968957573245242</v>
      </c>
      <c r="AB218">
        <v>16.09746705965556</v>
      </c>
    </row>
    <row r="219" spans="1:28" x14ac:dyDescent="0.25">
      <c r="A219" t="str">
        <v>7/23/08</v>
      </c>
      <c r="B219">
        <v>23134.55</v>
      </c>
      <c r="C219">
        <v>23134.55</v>
      </c>
      <c r="D219" s="1">
        <v>22871.040000000001</v>
      </c>
      <c r="E219">
        <v>23134.55</v>
      </c>
      <c r="F219">
        <v>23134.55</v>
      </c>
      <c r="G219">
        <v>2.0029331884375892</v>
      </c>
      <c r="H219">
        <v>22360.768</v>
      </c>
      <c r="I219">
        <v>21937.46</v>
      </c>
      <c r="J219">
        <v>21855.279999999999</v>
      </c>
      <c r="K219">
        <v>21938.440999999999</v>
      </c>
      <c r="L219">
        <v>22148.723000000002</v>
      </c>
      <c r="M219">
        <v>58.379416999999997</v>
      </c>
      <c r="N219" s="1">
        <f>-100*(_xll.FDS($A$1,"P_PRICE_HIGH("&amp;A219&amp;","&amp;A219&amp;"-14D,,,,""PRICE"",""INTRA"")") - B219)/(_xll.FDS($A$1,"P_PRICE_HIGH("&amp;A219&amp;","&amp;A219&amp;"-14D,,,,""PRICE"",""INTRA"")") - _xll.FDS($A$1,"P_PRICE_LOW("&amp;A219&amp;","&amp;A219&amp;"-14D,,,,""PRICE"",""INTRA"")"))</f>
        <v>0</v>
      </c>
      <c r="O219">
        <v>-29</v>
      </c>
      <c r="P219">
        <v>10458.87898906641</v>
      </c>
      <c r="Q219">
        <v>11460.21447988864</v>
      </c>
      <c r="R219">
        <v>1975.587896836633</v>
      </c>
      <c r="S219">
        <v>2272.326407050095</v>
      </c>
      <c r="T219">
        <v>15.849627394119979</v>
      </c>
      <c r="U219">
        <v>13.11339287637383</v>
      </c>
      <c r="V219">
        <v>3.085310152142406</v>
      </c>
      <c r="W219">
        <v>3.5070226503441391</v>
      </c>
      <c r="X219">
        <v>92.783676878843281</v>
      </c>
      <c r="Y219">
        <v>49.546762723883063</v>
      </c>
      <c r="Z219">
        <v>0.54712809732341028</v>
      </c>
      <c r="AA219">
        <v>-5.6067397249869799</v>
      </c>
      <c r="AB219">
        <v>16.27791535018887</v>
      </c>
    </row>
    <row r="220" spans="1:28" x14ac:dyDescent="0.25">
      <c r="A220" t="str">
        <v>7/24/08</v>
      </c>
      <c r="B220">
        <v>23087.72</v>
      </c>
      <c r="C220">
        <v>23369.05</v>
      </c>
      <c r="D220" s="1">
        <v>23062.62</v>
      </c>
      <c r="E220">
        <v>23369.05</v>
      </c>
      <c r="F220">
        <v>23369.05</v>
      </c>
      <c r="G220">
        <v>1.9984194535344</v>
      </c>
      <c r="H220">
        <v>22631.366999999998</v>
      </c>
      <c r="I220">
        <v>22093.035</v>
      </c>
      <c r="J220">
        <v>21978.275000000001</v>
      </c>
      <c r="K220">
        <v>21961.067999999999</v>
      </c>
      <c r="L220">
        <v>22149.866999999998</v>
      </c>
      <c r="M220">
        <v>57.772095</v>
      </c>
      <c r="N220" s="1">
        <f>-100*(_xll.FDS($A$1,"P_PRICE_HIGH("&amp;A220&amp;","&amp;A220&amp;"-14D,,,,""PRICE"",""INTRA"")") - B220)/(_xll.FDS($A$1,"P_PRICE_HIGH("&amp;A220&amp;","&amp;A220&amp;"-14D,,,,""PRICE"",""INTRA"")") - _xll.FDS($A$1,"P_PRICE_LOW("&amp;A220&amp;","&amp;A220&amp;"-14D,,,,""PRICE"",""INTRA"")"))</f>
        <v>-11.819048779360603</v>
      </c>
      <c r="O220">
        <v>-38</v>
      </c>
      <c r="P220">
        <v>10465.6562780644</v>
      </c>
      <c r="Q220">
        <v>11464.09499543918</v>
      </c>
      <c r="R220">
        <v>1984.091138681566</v>
      </c>
      <c r="S220">
        <v>2285.170917748168</v>
      </c>
      <c r="T220">
        <v>15.8273543389765</v>
      </c>
      <c r="U220">
        <v>13.09301964216341</v>
      </c>
      <c r="V220">
        <v>3.0904572553037202</v>
      </c>
      <c r="W220">
        <v>3.515269507925276</v>
      </c>
      <c r="X220">
        <v>11.22955139181591</v>
      </c>
      <c r="Y220">
        <v>49.599377054685249</v>
      </c>
      <c r="Z220">
        <v>0.33045741235004877</v>
      </c>
      <c r="AA220">
        <v>-5.521435778173724</v>
      </c>
      <c r="AB220">
        <v>16.463071891266051</v>
      </c>
    </row>
    <row r="221" spans="1:28" x14ac:dyDescent="0.25">
      <c r="A221" t="str">
        <v>7/25/08</v>
      </c>
      <c r="B221">
        <v>22740.71</v>
      </c>
      <c r="C221">
        <v>22843.200000000001</v>
      </c>
      <c r="D221" s="1">
        <v>22542.080000000002</v>
      </c>
      <c r="E221">
        <v>22843.200000000001</v>
      </c>
      <c r="F221">
        <v>22843.200000000001</v>
      </c>
      <c r="G221">
        <v>2.02167162825025</v>
      </c>
      <c r="H221">
        <v>22804.671999999999</v>
      </c>
      <c r="I221">
        <v>22170.942999999999</v>
      </c>
      <c r="J221">
        <v>22066.065999999999</v>
      </c>
      <c r="K221">
        <v>21975.32</v>
      </c>
      <c r="L221">
        <v>22127.363000000001</v>
      </c>
      <c r="M221">
        <v>53.343699999999998</v>
      </c>
      <c r="N221" s="1">
        <f>-100*(_xll.FDS($A$1,"P_PRICE_HIGH("&amp;A221&amp;","&amp;A221&amp;"-14D,,,,""PRICE"",""INTRA"")") - B221)/(_xll.FDS($A$1,"P_PRICE_HIGH("&amp;A221&amp;","&amp;A221&amp;"-14D,,,,""PRICE"",""INTRA"")") - _xll.FDS($A$1,"P_PRICE_LOW("&amp;A221&amp;","&amp;A221&amp;"-14D,,,,""PRICE"",""INTRA"")"))</f>
        <v>-26.397402019064774</v>
      </c>
      <c r="O221">
        <v>-63</v>
      </c>
      <c r="P221">
        <v>10479.011405017989</v>
      </c>
      <c r="Q221">
        <v>11488.01836892382</v>
      </c>
      <c r="R221">
        <v>1989.1171503802941</v>
      </c>
      <c r="S221">
        <v>2292.6612837136231</v>
      </c>
      <c r="T221">
        <v>15.71308805356864</v>
      </c>
      <c r="U221">
        <v>12.92845046577267</v>
      </c>
      <c r="V221">
        <v>3.11858191378409</v>
      </c>
      <c r="W221">
        <v>3.5633675546419239</v>
      </c>
      <c r="X221">
        <v>3.8055011579920448</v>
      </c>
      <c r="Y221">
        <v>49.639502642173952</v>
      </c>
      <c r="Z221">
        <v>0.23979717753390761</v>
      </c>
      <c r="AA221">
        <v>-5.528995558851955</v>
      </c>
      <c r="AB221">
        <v>16.115276695336149</v>
      </c>
    </row>
    <row r="222" spans="1:28" x14ac:dyDescent="0.25">
      <c r="A222" t="str">
        <v>7/28/08</v>
      </c>
      <c r="B222">
        <v>22687.21</v>
      </c>
      <c r="C222">
        <v>22862.03</v>
      </c>
      <c r="D222" s="1">
        <v>22619.23</v>
      </c>
      <c r="E222">
        <v>22862.03</v>
      </c>
      <c r="F222">
        <v>22862.03</v>
      </c>
      <c r="G222">
        <v>1.972495099687485</v>
      </c>
      <c r="H222">
        <v>22835.532999999999</v>
      </c>
      <c r="I222">
        <v>22243.062999999998</v>
      </c>
      <c r="J222">
        <v>22117.678</v>
      </c>
      <c r="K222">
        <v>22007.563999999998</v>
      </c>
      <c r="L222">
        <v>22123.116999999998</v>
      </c>
      <c r="M222">
        <v>52.67333</v>
      </c>
      <c r="N222" s="1">
        <f>-100*(_xll.FDS($A$1,"P_PRICE_HIGH("&amp;A222&amp;","&amp;A222&amp;"-14D,,,,""PRICE"",""INTRA"")") - B222)/(_xll.FDS($A$1,"P_PRICE_HIGH("&amp;A222&amp;","&amp;A222&amp;"-14D,,,,""PRICE"",""INTRA"")") - _xll.FDS($A$1,"P_PRICE_LOW("&amp;A222&amp;","&amp;A222&amp;"-14D,,,,""PRICE"",""INTRA"")"))</f>
        <v>-28.645008423272632</v>
      </c>
      <c r="O222">
        <v>-74</v>
      </c>
      <c r="P222">
        <v>10478.142929365191</v>
      </c>
      <c r="Q222">
        <v>11485.45840972366</v>
      </c>
      <c r="R222">
        <v>1988.177839279123</v>
      </c>
      <c r="S222">
        <v>2289.3939301728519</v>
      </c>
      <c r="T222">
        <v>15.72943077043336</v>
      </c>
      <c r="U222">
        <v>12.99471323048558</v>
      </c>
      <c r="V222">
        <v>3.1230035794311548</v>
      </c>
      <c r="W222">
        <v>3.566204258259225</v>
      </c>
      <c r="X222">
        <v>48.850584346721099</v>
      </c>
      <c r="Y222">
        <v>49.686577446868903</v>
      </c>
      <c r="Z222">
        <v>-0.1563365661245332</v>
      </c>
      <c r="AA222">
        <v>-5.5402635529730508</v>
      </c>
      <c r="AB222">
        <v>16.20857910567322</v>
      </c>
    </row>
    <row r="223" spans="1:28" x14ac:dyDescent="0.25">
      <c r="A223" t="str">
        <v>7/29/08</v>
      </c>
      <c r="B223">
        <v>22258</v>
      </c>
      <c r="C223">
        <v>22265.93</v>
      </c>
      <c r="D223" s="1">
        <v>22089.09</v>
      </c>
      <c r="E223">
        <v>22265.93</v>
      </c>
      <c r="F223">
        <v>22265.93</v>
      </c>
      <c r="G223">
        <v>2.024715876512889</v>
      </c>
      <c r="H223">
        <v>22781.638999999999</v>
      </c>
      <c r="I223">
        <v>22249.184000000001</v>
      </c>
      <c r="J223">
        <v>22186.824000000001</v>
      </c>
      <c r="K223">
        <v>22015.363000000001</v>
      </c>
      <c r="L223">
        <v>22104.363000000001</v>
      </c>
      <c r="M223">
        <v>47.514412</v>
      </c>
      <c r="N223" s="1">
        <f>-100*(_xll.FDS($A$1,"P_PRICE_HIGH("&amp;A223&amp;","&amp;A223&amp;"-14D,,,,""PRICE"",""INTRA"")") - B223)/(_xll.FDS($A$1,"P_PRICE_HIGH("&amp;A223&amp;","&amp;A223&amp;"-14D,,,,""PRICE"",""INTRA"")") - _xll.FDS($A$1,"P_PRICE_LOW("&amp;A223&amp;","&amp;A223&amp;"-14D,,,,""PRICE"",""INTRA"")"))</f>
        <v>-46.67669337187175</v>
      </c>
      <c r="O223">
        <v>-111</v>
      </c>
      <c r="P223">
        <v>10487.111979663219</v>
      </c>
      <c r="Q223">
        <v>11488.38232078309</v>
      </c>
      <c r="R223">
        <v>1992.9661981482241</v>
      </c>
      <c r="S223">
        <v>2295.0360091646139</v>
      </c>
      <c r="T223">
        <v>15.580883003008729</v>
      </c>
      <c r="U223">
        <v>12.770124798780129</v>
      </c>
      <c r="V223">
        <v>3.1647360878533162</v>
      </c>
      <c r="W223">
        <v>3.6421085297300619</v>
      </c>
      <c r="X223">
        <v>11.43433393645838</v>
      </c>
      <c r="Y223">
        <v>49.717459619349732</v>
      </c>
      <c r="Z223">
        <v>-0.23322533271224671</v>
      </c>
      <c r="AA223">
        <v>-5.3196530920281342</v>
      </c>
      <c r="AB223">
        <v>16.368982026809139</v>
      </c>
    </row>
    <row r="224" spans="1:28" x14ac:dyDescent="0.25">
      <c r="A224" t="str">
        <v>7/30/08</v>
      </c>
      <c r="B224">
        <v>22690.6</v>
      </c>
      <c r="C224">
        <v>22751.040000000001</v>
      </c>
      <c r="D224" s="1">
        <v>22573.18</v>
      </c>
      <c r="E224">
        <v>22751.040000000001</v>
      </c>
      <c r="F224">
        <v>22751.040000000001</v>
      </c>
      <c r="G224">
        <v>2.0175308609733071</v>
      </c>
      <c r="H224">
        <v>22692.848000000002</v>
      </c>
      <c r="I224">
        <v>22305.53</v>
      </c>
      <c r="J224">
        <v>22245.809000000001</v>
      </c>
      <c r="K224">
        <v>22064.671999999999</v>
      </c>
      <c r="L224">
        <v>22103.425999999999</v>
      </c>
      <c r="M224">
        <v>52.557921999999998</v>
      </c>
      <c r="N224" s="1">
        <f>-100*(_xll.FDS($A$1,"P_PRICE_HIGH("&amp;A224&amp;","&amp;A224&amp;"-14D,,,,""PRICE"",""INTRA"")") - B224)/(_xll.FDS($A$1,"P_PRICE_HIGH("&amp;A224&amp;","&amp;A224&amp;"-14D,,,,""PRICE"",""INTRA"")") - _xll.FDS($A$1,"P_PRICE_LOW("&amp;A224&amp;","&amp;A224&amp;"-14D,,,,""PRICE"",""INTRA"")"))</f>
        <v>-28.50258999878173</v>
      </c>
      <c r="O224">
        <v>-76</v>
      </c>
      <c r="P224">
        <v>10489.106815073121</v>
      </c>
      <c r="Q224">
        <v>11488.51180234103</v>
      </c>
      <c r="R224">
        <v>2000.086827012658</v>
      </c>
      <c r="S224">
        <v>2314.4556521598352</v>
      </c>
      <c r="T224">
        <v>15.662592071482059</v>
      </c>
      <c r="U224">
        <v>12.902937508306779</v>
      </c>
      <c r="V224">
        <v>3.1257951930851799</v>
      </c>
      <c r="W224">
        <v>3.5714861381578569</v>
      </c>
      <c r="X224">
        <v>92.790952801645673</v>
      </c>
      <c r="Y224">
        <v>49.805735961201648</v>
      </c>
      <c r="Z224">
        <v>-0.59895725206319572</v>
      </c>
      <c r="AA224">
        <v>-6.1153813253282996</v>
      </c>
      <c r="AB224">
        <v>16.422652014349879</v>
      </c>
    </row>
    <row r="225" spans="1:28" x14ac:dyDescent="0.25">
      <c r="A225" t="str">
        <v>7/31/08</v>
      </c>
      <c r="B225">
        <v>22731.1</v>
      </c>
      <c r="C225">
        <v>22878.76</v>
      </c>
      <c r="D225" s="1">
        <v>22695.73</v>
      </c>
      <c r="E225">
        <v>22878.76</v>
      </c>
      <c r="F225">
        <v>22878.76</v>
      </c>
      <c r="G225">
        <v>1.9390958341324269</v>
      </c>
      <c r="H225">
        <v>22621.523000000001</v>
      </c>
      <c r="I225">
        <v>22435.223000000002</v>
      </c>
      <c r="J225">
        <v>22306.432000000001</v>
      </c>
      <c r="K225">
        <v>22139.088</v>
      </c>
      <c r="L225">
        <v>22114.006000000001</v>
      </c>
      <c r="M225">
        <v>53.01314</v>
      </c>
      <c r="N225" s="1">
        <f>-100*(_xll.FDS($A$1,"P_PRICE_HIGH("&amp;A225&amp;","&amp;A225&amp;"-14D,,,,""PRICE"",""INTRA"")") - B225)/(_xll.FDS($A$1,"P_PRICE_HIGH("&amp;A225&amp;","&amp;A225&amp;"-14D,,,,""PRICE"",""INTRA"")") - _xll.FDS($A$1,"P_PRICE_LOW("&amp;A225&amp;","&amp;A225&amp;"-14D,,,,""PRICE"",""INTRA"")"))</f>
        <v>-26.801130945129053</v>
      </c>
      <c r="O225">
        <v>-74</v>
      </c>
      <c r="P225">
        <v>10483.651031686441</v>
      </c>
      <c r="Q225">
        <v>11477.24672076567</v>
      </c>
      <c r="R225">
        <v>2000.439603039707</v>
      </c>
      <c r="S225">
        <v>2311.9651062791108</v>
      </c>
      <c r="T225">
        <v>15.63757339376923</v>
      </c>
      <c r="U225">
        <v>12.891266445719239</v>
      </c>
      <c r="V225">
        <v>3.1157173529536251</v>
      </c>
      <c r="W225">
        <v>3.5568526585045581</v>
      </c>
      <c r="X225">
        <v>56.506323656988513</v>
      </c>
      <c r="Y225">
        <v>49.646757577512567</v>
      </c>
      <c r="Z225">
        <v>-0.53727724528898868</v>
      </c>
      <c r="AA225">
        <v>-6.9525045167345034</v>
      </c>
      <c r="AB225">
        <v>16.635651156337349</v>
      </c>
    </row>
    <row r="226" spans="1:28" x14ac:dyDescent="0.25">
      <c r="A226" t="str">
        <v>8/01/08</v>
      </c>
      <c r="B226">
        <v>22862.6</v>
      </c>
      <c r="C226">
        <v>22881.27</v>
      </c>
      <c r="D226" s="1">
        <v>22207.31</v>
      </c>
      <c r="E226">
        <v>22881.27</v>
      </c>
      <c r="F226">
        <v>22881.27</v>
      </c>
      <c r="G226">
        <v>1.9362833811778219</v>
      </c>
      <c r="H226">
        <v>22645.901999999998</v>
      </c>
      <c r="I226">
        <v>22571.813999999998</v>
      </c>
      <c r="J226">
        <v>22351.634999999998</v>
      </c>
      <c r="K226">
        <v>22211.025000000001</v>
      </c>
      <c r="L226">
        <v>22122.754000000001</v>
      </c>
      <c r="M226">
        <v>54.538451999999999</v>
      </c>
      <c r="N226" s="1">
        <f>-100*(_xll.FDS($A$1,"P_PRICE_HIGH("&amp;A226&amp;","&amp;A226&amp;"-14D,,,,""PRICE"",""INTRA"")") - B226)/(_xll.FDS($A$1,"P_PRICE_HIGH("&amp;A226&amp;","&amp;A226&amp;"-14D,,,,""PRICE"",""INTRA"")") - _xll.FDS($A$1,"P_PRICE_LOW("&amp;A226&amp;","&amp;A226&amp;"-14D,,,,""PRICE"",""INTRA"")"))</f>
        <v>-21.276640437590114</v>
      </c>
      <c r="O226">
        <v>-58</v>
      </c>
      <c r="P226">
        <v>10496.935642931159</v>
      </c>
      <c r="Q226">
        <v>11507.97868590806</v>
      </c>
      <c r="R226">
        <v>2000.8361557148471</v>
      </c>
      <c r="S226">
        <v>2315.4260514713792</v>
      </c>
      <c r="T226">
        <v>15.65674553341896</v>
      </c>
      <c r="U226">
        <v>12.942418535497261</v>
      </c>
      <c r="V226">
        <v>3.1033240497612282</v>
      </c>
      <c r="W226">
        <v>3.5322873582885621</v>
      </c>
      <c r="X226">
        <v>66.685468292067512</v>
      </c>
      <c r="Y226">
        <v>49.707933978671697</v>
      </c>
      <c r="Z226">
        <v>-0.60319268703643825</v>
      </c>
      <c r="AA226">
        <v>-7.1472652249230526</v>
      </c>
      <c r="AB226">
        <v>16.403742374801428</v>
      </c>
    </row>
    <row r="227" spans="1:28" x14ac:dyDescent="0.25">
      <c r="A227" t="str">
        <v>8/04/08</v>
      </c>
      <c r="B227">
        <v>22514.92</v>
      </c>
      <c r="C227">
        <v>22713.58</v>
      </c>
      <c r="D227" s="1">
        <v>22425.13</v>
      </c>
      <c r="E227">
        <v>22713.58</v>
      </c>
      <c r="F227">
        <v>22713.58</v>
      </c>
      <c r="G227">
        <v>1.9225805555443241</v>
      </c>
      <c r="H227">
        <v>22611.442999999999</v>
      </c>
      <c r="I227">
        <v>22636.831999999999</v>
      </c>
      <c r="J227">
        <v>22384.998</v>
      </c>
      <c r="K227">
        <v>22241.119999999999</v>
      </c>
      <c r="L227">
        <v>22125.032999999999</v>
      </c>
      <c r="M227">
        <v>49.923904</v>
      </c>
      <c r="N227" s="1">
        <f>-100*(_xll.FDS($A$1,"P_PRICE_HIGH("&amp;A227&amp;","&amp;A227&amp;"-14D,,,,""PRICE"",""INTRA"")") - B227)/(_xll.FDS($A$1,"P_PRICE_HIGH("&amp;A227&amp;","&amp;A227&amp;"-14D,,,,""PRICE"",""INTRA"")") - _xll.FDS($A$1,"P_PRICE_LOW("&amp;A227&amp;","&amp;A227&amp;"-14D,,,,""PRICE"",""INTRA"")"))</f>
        <v>-35.883141271515136</v>
      </c>
      <c r="O227">
        <v>-98</v>
      </c>
      <c r="P227">
        <v>10484.043493753519</v>
      </c>
      <c r="Q227">
        <v>11486.749048196099</v>
      </c>
      <c r="R227">
        <v>2003.8529902395001</v>
      </c>
      <c r="S227">
        <v>2323.1976666432179</v>
      </c>
      <c r="T227">
        <v>15.53563233557554</v>
      </c>
      <c r="U227">
        <v>12.78758808675785</v>
      </c>
      <c r="V227">
        <v>3.1289283742959761</v>
      </c>
      <c r="W227">
        <v>3.576878314432776</v>
      </c>
      <c r="X227">
        <v>0.10061422932588129</v>
      </c>
      <c r="Y227">
        <v>49.697553452771807</v>
      </c>
      <c r="Z227">
        <v>-0.43034596075595072</v>
      </c>
      <c r="AA227">
        <v>-7.0824282310089126</v>
      </c>
      <c r="AB227">
        <v>15.553290300255711</v>
      </c>
    </row>
    <row r="228" spans="1:28" x14ac:dyDescent="0.25">
      <c r="A228" t="str">
        <v>8/05/08</v>
      </c>
      <c r="B228">
        <v>21949.75</v>
      </c>
      <c r="C228">
        <v>22225.06</v>
      </c>
      <c r="D228" s="1">
        <v>21739.22</v>
      </c>
      <c r="E228">
        <v>22225.06</v>
      </c>
      <c r="F228">
        <v>22225.06</v>
      </c>
      <c r="G228">
        <v>1.8663971988774859</v>
      </c>
      <c r="H228">
        <v>22549.794999999998</v>
      </c>
      <c r="I228">
        <v>22643.129000000001</v>
      </c>
      <c r="J228">
        <v>22436.664000000001</v>
      </c>
      <c r="K228">
        <v>22277.565999999999</v>
      </c>
      <c r="L228">
        <v>22121.47</v>
      </c>
      <c r="M228">
        <v>43.483223000000002</v>
      </c>
      <c r="N228" s="1">
        <f>-100*(_xll.FDS($A$1,"P_PRICE_HIGH("&amp;A228&amp;","&amp;A228&amp;"-14D,,,,""PRICE"",""INTRA"")") - B228)/(_xll.FDS($A$1,"P_PRICE_HIGH("&amp;A228&amp;","&amp;A228&amp;"-14D,,,,""PRICE"",""INTRA"")") - _xll.FDS($A$1,"P_PRICE_LOW("&amp;A228&amp;","&amp;A228&amp;"-14D,,,,""PRICE"",""INTRA"")"))</f>
        <v>-59.626687280228239</v>
      </c>
      <c r="O228">
        <v>-134</v>
      </c>
      <c r="P228">
        <v>10511.162299894209</v>
      </c>
      <c r="Q228">
        <v>11527.594718345141</v>
      </c>
      <c r="R228">
        <v>2022.0716269033251</v>
      </c>
      <c r="S228">
        <v>2353.0080490050141</v>
      </c>
      <c r="T228">
        <v>15.223804540246819</v>
      </c>
      <c r="U228">
        <v>12.372482330814369</v>
      </c>
      <c r="V228">
        <v>3.1827135399028261</v>
      </c>
      <c r="W228">
        <v>3.6766140033551662</v>
      </c>
      <c r="X228">
        <v>0.70899682516961382</v>
      </c>
      <c r="Y228">
        <v>49.744765718757321</v>
      </c>
      <c r="Z228">
        <v>-0.83360609606312708</v>
      </c>
      <c r="AA228">
        <v>-5.7712434480390726</v>
      </c>
      <c r="AB228">
        <v>14.93501461805967</v>
      </c>
    </row>
    <row r="229" spans="1:28" x14ac:dyDescent="0.25">
      <c r="A229" t="str">
        <v>8/07/08</v>
      </c>
      <c r="B229">
        <v>22104.2</v>
      </c>
      <c r="C229">
        <v>22424.54</v>
      </c>
      <c r="D229" s="1">
        <v>21915.279999999999</v>
      </c>
      <c r="E229">
        <v>22424.54</v>
      </c>
      <c r="F229">
        <v>22424.54</v>
      </c>
      <c r="G229">
        <v>1.773484740906287</v>
      </c>
      <c r="H229">
        <v>22432.513999999999</v>
      </c>
      <c r="I229">
        <v>22607.403999999999</v>
      </c>
      <c r="J229">
        <v>22495.377</v>
      </c>
      <c r="K229">
        <v>22292.486000000001</v>
      </c>
      <c r="L229">
        <v>22121.555</v>
      </c>
      <c r="M229">
        <v>45.550556</v>
      </c>
      <c r="N229" s="1">
        <f>-100*(_xll.FDS($A$1,"P_PRICE_HIGH("&amp;A229&amp;","&amp;A229&amp;"-14D,,,,""PRICE"",""INTRA"")") - B229)/(_xll.FDS($A$1,"P_PRICE_HIGH("&amp;A229&amp;","&amp;A229&amp;"-14D,,,,""PRICE"",""INTRA"")") - _xll.FDS($A$1,"P_PRICE_LOW("&amp;A229&amp;","&amp;A229&amp;"-14D,,,,""PRICE"",""INTRA"")"))</f>
        <v>-74.544136540977576</v>
      </c>
      <c r="O229">
        <v>-121</v>
      </c>
      <c r="P229">
        <v>10492.44723990873</v>
      </c>
      <c r="Q229">
        <v>11490.779583922569</v>
      </c>
      <c r="R229">
        <v>1993.1705804861449</v>
      </c>
      <c r="S229">
        <v>2299.6209057890719</v>
      </c>
      <c r="T229">
        <v>15.289784942652471</v>
      </c>
      <c r="U229">
        <v>12.533623780573761</v>
      </c>
      <c r="V229">
        <v>3.1638113502522942</v>
      </c>
      <c r="W229">
        <v>3.6310726399299251</v>
      </c>
      <c r="X229">
        <v>77.11684839147857</v>
      </c>
      <c r="Y229">
        <v>49.498974572167612</v>
      </c>
      <c r="Z229">
        <v>-1.128283825471069</v>
      </c>
      <c r="AA229">
        <v>-6.1651055183084136</v>
      </c>
      <c r="AB229">
        <v>15.165410773140909</v>
      </c>
    </row>
    <row r="230" spans="1:28" x14ac:dyDescent="0.25">
      <c r="A230" t="str">
        <v>8/08/08</v>
      </c>
      <c r="B230">
        <v>21885.21</v>
      </c>
      <c r="C230">
        <v>22230.55</v>
      </c>
      <c r="D230" s="1">
        <v>21690.6</v>
      </c>
      <c r="E230">
        <v>22230.55</v>
      </c>
      <c r="F230">
        <v>22230.55</v>
      </c>
      <c r="G230">
        <v>1.78935173020711</v>
      </c>
      <c r="H230">
        <v>22263.335999999999</v>
      </c>
      <c r="I230">
        <v>22553.88</v>
      </c>
      <c r="J230">
        <v>22505.41</v>
      </c>
      <c r="K230">
        <v>22295.655999999999</v>
      </c>
      <c r="L230">
        <v>22128.508000000002</v>
      </c>
      <c r="M230">
        <v>43.14096</v>
      </c>
      <c r="N230" s="1">
        <f>-100*(_xll.FDS($A$1,"P_PRICE_HIGH("&amp;A230&amp;","&amp;A230&amp;"-14D,,,,""PRICE"",""INTRA"")") - B230)/(_xll.FDS($A$1,"P_PRICE_HIGH("&amp;A230&amp;","&amp;A230&amp;"-14D,,,,""PRICE"",""INTRA"")") - _xll.FDS($A$1,"P_PRICE_LOW("&amp;A230&amp;","&amp;A230&amp;"-14D,,,,""PRICE"",""INTRA"")"))</f>
        <v>-87.702582894970263</v>
      </c>
      <c r="O230">
        <v>-140</v>
      </c>
      <c r="P230">
        <v>10508.18666943077</v>
      </c>
      <c r="Q230">
        <v>11514.658358456039</v>
      </c>
      <c r="R230">
        <v>1993.4729473658169</v>
      </c>
      <c r="S230">
        <v>2301.8722147343678</v>
      </c>
      <c r="T230">
        <v>15.19779486268869</v>
      </c>
      <c r="U230">
        <v>12.41279260283506</v>
      </c>
      <c r="V230">
        <v>3.191245560729377</v>
      </c>
      <c r="W230">
        <v>3.675892110131191</v>
      </c>
      <c r="X230">
        <v>17.44474254639168</v>
      </c>
      <c r="Y230">
        <v>49.519006004461673</v>
      </c>
      <c r="Z230">
        <v>-0.89573594197957751</v>
      </c>
      <c r="AA230">
        <v>-6.8213755901334956</v>
      </c>
      <c r="AB230">
        <v>15.894841283775479</v>
      </c>
    </row>
    <row r="231" spans="1:28" x14ac:dyDescent="0.25">
      <c r="A231" t="str">
        <v>8/11/08</v>
      </c>
      <c r="B231">
        <v>21859.34</v>
      </c>
      <c r="C231">
        <v>22235.51</v>
      </c>
      <c r="D231" s="1">
        <v>21859.34</v>
      </c>
      <c r="E231">
        <v>22235.51</v>
      </c>
      <c r="F231">
        <v>22235.51</v>
      </c>
      <c r="G231">
        <v>1.747547870791462</v>
      </c>
      <c r="H231">
        <v>22062.684000000001</v>
      </c>
      <c r="I231">
        <v>22447.613000000001</v>
      </c>
      <c r="J231">
        <v>22504.42</v>
      </c>
      <c r="K231">
        <v>22279.396000000001</v>
      </c>
      <c r="L231">
        <v>22152.22</v>
      </c>
      <c r="M231">
        <v>42.85257</v>
      </c>
      <c r="N231" s="1">
        <f>-100*(_xll.FDS($A$1,"P_PRICE_HIGH("&amp;A231&amp;","&amp;A231&amp;"-14D,,,,""PRICE"",""INTRA"")") - B231)/(_xll.FDS($A$1,"P_PRICE_HIGH("&amp;A231&amp;","&amp;A231&amp;"-14D,,,,""PRICE"",""INTRA"")") - _xll.FDS($A$1,"P_PRICE_LOW("&amp;A231&amp;","&amp;A231&amp;"-14D,,,,""PRICE"",""INTRA"")"))</f>
        <v>-89.946676993654762</v>
      </c>
      <c r="O231">
        <v>-133</v>
      </c>
      <c r="P231">
        <v>10519.22442902361</v>
      </c>
      <c r="Q231">
        <v>11538.739386397119</v>
      </c>
      <c r="R231">
        <v>2001.9142598773731</v>
      </c>
      <c r="S231">
        <v>2306.7203760068792</v>
      </c>
      <c r="T231">
        <v>15.00264614690038</v>
      </c>
      <c r="U231">
        <v>12.17444339379135</v>
      </c>
      <c r="V231">
        <v>3.1928659028573358</v>
      </c>
      <c r="W231">
        <v>3.680018422497648</v>
      </c>
      <c r="X231">
        <v>38.044935761656681</v>
      </c>
      <c r="Y231">
        <v>49.686452069366283</v>
      </c>
      <c r="Z231">
        <v>-0.96733235509181537</v>
      </c>
      <c r="AA231">
        <v>-8.2189575801923471</v>
      </c>
      <c r="AB231">
        <v>15.71736879817405</v>
      </c>
    </row>
    <row r="232" spans="1:28" x14ac:dyDescent="0.25">
      <c r="A232" t="str">
        <v>8/12/08</v>
      </c>
      <c r="B232">
        <v>21640.89</v>
      </c>
      <c r="C232">
        <v>22309.33</v>
      </c>
      <c r="D232" s="1">
        <v>21640.89</v>
      </c>
      <c r="E232">
        <v>22309.33</v>
      </c>
      <c r="F232">
        <v>22309.33</v>
      </c>
      <c r="G232">
        <v>1.753245306940769</v>
      </c>
      <c r="H232">
        <v>21887.879000000001</v>
      </c>
      <c r="I232">
        <v>22327.044999999998</v>
      </c>
      <c r="J232">
        <v>22444.951000000001</v>
      </c>
      <c r="K232">
        <v>22260.719000000001</v>
      </c>
      <c r="L232">
        <v>22160.57</v>
      </c>
      <c r="M232">
        <v>40.396830000000001</v>
      </c>
      <c r="N232" s="1">
        <f>-100*(_xll.FDS($A$1,"P_PRICE_HIGH("&amp;A232&amp;","&amp;A232&amp;"-14D,,,,""PRICE"",""INTRA"")") - B232)/(_xll.FDS($A$1,"P_PRICE_HIGH("&amp;A232&amp;","&amp;A232&amp;"-14D,,,,""PRICE"",""INTRA"")") - _xll.FDS($A$1,"P_PRICE_LOW("&amp;A232&amp;","&amp;A232&amp;"-14D,,,,""PRICE"",""INTRA"")"))</f>
        <v>-100.00000000000001</v>
      </c>
      <c r="O232">
        <v>-139</v>
      </c>
      <c r="P232">
        <v>10507.95347623091</v>
      </c>
      <c r="Q232">
        <v>11518.82710762991</v>
      </c>
      <c r="R232">
        <v>2000.4318244728181</v>
      </c>
      <c r="S232">
        <v>2302.6530024158769</v>
      </c>
      <c r="T232">
        <v>15.00250201272889</v>
      </c>
      <c r="U232">
        <v>12.12796643645855</v>
      </c>
      <c r="V232">
        <v>3.2153838909504149</v>
      </c>
      <c r="W232">
        <v>3.7185897164294488</v>
      </c>
      <c r="X232">
        <v>11.12279160764858</v>
      </c>
      <c r="Y232">
        <v>49.72057359156922</v>
      </c>
      <c r="Z232">
        <v>-1.3416070915026399</v>
      </c>
      <c r="AA232">
        <v>-7.8189428316184264</v>
      </c>
      <c r="AB232">
        <v>15.66419367262673</v>
      </c>
    </row>
    <row r="233" spans="1:28" x14ac:dyDescent="0.25">
      <c r="A233" t="str">
        <v>8/13/08</v>
      </c>
      <c r="B233">
        <v>21293.32</v>
      </c>
      <c r="C233">
        <v>21665.75</v>
      </c>
      <c r="D233" s="1">
        <v>21223.38</v>
      </c>
      <c r="E233">
        <v>21665.75</v>
      </c>
      <c r="F233">
        <v>21665.75</v>
      </c>
      <c r="G233">
        <v>1.5565180889480881</v>
      </c>
      <c r="H233">
        <v>21756.592000000001</v>
      </c>
      <c r="I233">
        <v>22206.428</v>
      </c>
      <c r="J233">
        <v>22362.673999999999</v>
      </c>
      <c r="K233">
        <v>22266.645</v>
      </c>
      <c r="L233">
        <v>22136.734</v>
      </c>
      <c r="M233">
        <v>36.784829999999999</v>
      </c>
      <c r="N233" s="1">
        <f>-100*(_xll.FDS($A$1,"P_PRICE_HIGH("&amp;A233&amp;","&amp;A233&amp;"-14D,,,,""PRICE"",""INTRA"")") - B233)/(_xll.FDS($A$1,"P_PRICE_HIGH("&amp;A233&amp;","&amp;A233&amp;"-14D,,,,""PRICE"",""INTRA"")") - _xll.FDS($A$1,"P_PRICE_LOW("&amp;A233&amp;","&amp;A233&amp;"-14D,,,,""PRICE"",""INTRA"")"))</f>
        <v>-96.740412085735514</v>
      </c>
      <c r="O233">
        <v>-161</v>
      </c>
      <c r="P233">
        <v>10481.03038733579</v>
      </c>
      <c r="Q233">
        <v>11483.45114991097</v>
      </c>
      <c r="R233">
        <v>1992.5890775574489</v>
      </c>
      <c r="S233">
        <v>2285.290901941074</v>
      </c>
      <c r="T233">
        <v>15.31848893022099</v>
      </c>
      <c r="U233">
        <v>12.56238146294524</v>
      </c>
      <c r="V233">
        <v>3.2361188281592042</v>
      </c>
      <c r="W233">
        <v>3.751446353512689</v>
      </c>
      <c r="X233">
        <v>8.6055870693726906</v>
      </c>
      <c r="Y233">
        <v>49.573022126825521</v>
      </c>
      <c r="Z233">
        <v>-1.226355681390729</v>
      </c>
      <c r="AA233">
        <v>-8.0452059905890074</v>
      </c>
      <c r="AB233">
        <v>15.54026895227631</v>
      </c>
    </row>
    <row r="234" spans="1:28" x14ac:dyDescent="0.25">
      <c r="A234" t="str">
        <v>8/14/08</v>
      </c>
      <c r="B234">
        <v>21392.71</v>
      </c>
      <c r="C234">
        <v>21453.48</v>
      </c>
      <c r="D234" s="1">
        <v>21109.01</v>
      </c>
      <c r="E234">
        <v>21453.48</v>
      </c>
      <c r="F234">
        <v>21453.48</v>
      </c>
      <c r="G234">
        <v>1.5590194581595109</v>
      </c>
      <c r="H234">
        <v>21614.294999999998</v>
      </c>
      <c r="I234">
        <v>22098.553</v>
      </c>
      <c r="J234">
        <v>22246.553</v>
      </c>
      <c r="K234">
        <v>22275.105</v>
      </c>
      <c r="L234">
        <v>22143.346000000001</v>
      </c>
      <c r="M234">
        <v>38.478816999999999</v>
      </c>
      <c r="N234" s="1">
        <f>-100*(_xll.FDS($A$1,"P_PRICE_HIGH("&amp;A234&amp;","&amp;A234&amp;"-14D,,,,""PRICE"",""INTRA"")") - B234)/(_xll.FDS($A$1,"P_PRICE_HIGH("&amp;A234&amp;","&amp;A234&amp;"-14D,,,,""PRICE"",""INTRA"")") - _xll.FDS($A$1,"P_PRICE_LOW("&amp;A234&amp;","&amp;A234&amp;"-14D,,,,""PRICE"",""INTRA"")"))</f>
        <v>-87.447124829648999</v>
      </c>
      <c r="O234">
        <v>-154</v>
      </c>
      <c r="P234">
        <v>10510.37193296638</v>
      </c>
      <c r="Q234">
        <v>11519.330879898371</v>
      </c>
      <c r="R234">
        <v>1993.033929952403</v>
      </c>
      <c r="S234">
        <v>2275.7426408235492</v>
      </c>
      <c r="T234">
        <v>15.38422864583668</v>
      </c>
      <c r="U234">
        <v>12.67124333436603</v>
      </c>
      <c r="V234">
        <v>3.2354298548852451</v>
      </c>
      <c r="W234">
        <v>3.74926244857827</v>
      </c>
      <c r="X234">
        <v>31.033254632761771</v>
      </c>
      <c r="Y234">
        <v>49.570368640602467</v>
      </c>
      <c r="Z234">
        <v>-1.085384360893624</v>
      </c>
      <c r="AA234">
        <v>-8.1322724697475142</v>
      </c>
      <c r="AB234">
        <v>15.534131476897381</v>
      </c>
    </row>
    <row r="235" spans="1:28" x14ac:dyDescent="0.25">
      <c r="A235" t="str">
        <v>8/15/08</v>
      </c>
      <c r="B235">
        <v>21160.58</v>
      </c>
      <c r="C235">
        <v>21383.71</v>
      </c>
      <c r="D235" s="1">
        <v>20994.54</v>
      </c>
      <c r="E235">
        <v>21383.71</v>
      </c>
      <c r="F235">
        <v>21383.71</v>
      </c>
      <c r="G235">
        <v>1.4757425492171079</v>
      </c>
      <c r="H235">
        <v>21469.366999999998</v>
      </c>
      <c r="I235">
        <v>22007.101999999999</v>
      </c>
      <c r="J235">
        <v>22118.076000000001</v>
      </c>
      <c r="K235">
        <v>22246.398000000001</v>
      </c>
      <c r="L235">
        <v>22118.53</v>
      </c>
      <c r="M235">
        <v>36.04909</v>
      </c>
      <c r="N235" s="1">
        <f>-100*(_xll.FDS($A$1,"P_PRICE_HIGH("&amp;A235&amp;","&amp;A235&amp;"-14D,,,,""PRICE"",""INTRA"")") - B235)/(_xll.FDS($A$1,"P_PRICE_HIGH("&amp;A235&amp;","&amp;A235&amp;"-14D,,,,""PRICE"",""INTRA"")") - _xll.FDS($A$1,"P_PRICE_LOW("&amp;A235&amp;","&amp;A235&amp;"-14D,,,,""PRICE"",""INTRA"")"))</f>
        <v>-91.199588706386137</v>
      </c>
      <c r="O235">
        <v>-184</v>
      </c>
      <c r="P235">
        <v>10501.744086246839</v>
      </c>
      <c r="Q235">
        <v>11505.69553051816</v>
      </c>
      <c r="R235">
        <v>1998.588695443942</v>
      </c>
      <c r="S235">
        <v>2284.2296911824992</v>
      </c>
      <c r="T235">
        <v>15.24528833904089</v>
      </c>
      <c r="U235">
        <v>12.5209926072451</v>
      </c>
      <c r="V235">
        <v>3.2578700176391751</v>
      </c>
      <c r="W235">
        <v>3.7860210046390592</v>
      </c>
      <c r="X235">
        <v>6.1004550881448711</v>
      </c>
      <c r="Y235">
        <v>49.409970217359643</v>
      </c>
      <c r="Z235">
        <v>-1.217604459319175</v>
      </c>
      <c r="AA235">
        <v>-7.5016249297290134</v>
      </c>
      <c r="AB235">
        <v>15.380072809167871</v>
      </c>
    </row>
    <row r="236" spans="1:28" x14ac:dyDescent="0.25">
      <c r="A236" t="str">
        <v>8/18/08</v>
      </c>
      <c r="B236">
        <v>20930.669999999998</v>
      </c>
      <c r="C236">
        <v>21206.6</v>
      </c>
      <c r="D236" s="1">
        <v>20751.14</v>
      </c>
      <c r="E236">
        <v>21206.6</v>
      </c>
      <c r="F236">
        <v>21206.6</v>
      </c>
      <c r="G236">
        <v>1.4787815585753421</v>
      </c>
      <c r="H236">
        <v>21283.634999999998</v>
      </c>
      <c r="I236">
        <v>21860.440999999999</v>
      </c>
      <c r="J236">
        <v>21997.405999999999</v>
      </c>
      <c r="K236">
        <v>22199.223000000002</v>
      </c>
      <c r="L236">
        <v>22084.256000000001</v>
      </c>
      <c r="M236">
        <v>33.774340000000002</v>
      </c>
      <c r="N236" s="1">
        <f>-100*(_xll.FDS($A$1,"P_PRICE_HIGH("&amp;A236&amp;","&amp;A236&amp;"-14D,,,,""PRICE"",""INTRA"")") - B236)/(_xll.FDS($A$1,"P_PRICE_HIGH("&amp;A236&amp;","&amp;A236&amp;"-14D,,,,""PRICE"",""INTRA"")") - _xll.FDS($A$1,"P_PRICE_LOW("&amp;A236&amp;","&amp;A236&amp;"-14D,,,,""PRICE"",""INTRA"")"))</f>
        <v>-91.571875894898497</v>
      </c>
      <c r="O236">
        <v>-217</v>
      </c>
      <c r="P236">
        <v>10499.87544339435</v>
      </c>
      <c r="Q236">
        <v>11498.70720168104</v>
      </c>
      <c r="R236">
        <v>1991.440531081427</v>
      </c>
      <c r="S236">
        <v>2278.2990273572682</v>
      </c>
      <c r="T236">
        <v>15.1372060442435</v>
      </c>
      <c r="U236">
        <v>12.418897580401261</v>
      </c>
      <c r="V236">
        <v>3.2919600626264089</v>
      </c>
      <c r="W236">
        <v>3.837905273132288</v>
      </c>
      <c r="X236">
        <v>2.5687811503483151</v>
      </c>
      <c r="Y236">
        <v>49.368023939537871</v>
      </c>
      <c r="Z236">
        <v>-1.319034967374543</v>
      </c>
      <c r="AA236">
        <v>-8.0136280042571286</v>
      </c>
      <c r="AB236">
        <v>15.58738987725877</v>
      </c>
    </row>
    <row r="237" spans="1:28" x14ac:dyDescent="0.25">
      <c r="A237" t="str">
        <v>8/19/08</v>
      </c>
      <c r="B237">
        <v>20484.37</v>
      </c>
      <c r="C237">
        <v>20902.509999999998</v>
      </c>
      <c r="D237" s="1">
        <v>20484.37</v>
      </c>
      <c r="E237">
        <v>20902.509999999998</v>
      </c>
      <c r="F237">
        <v>20902.509999999998</v>
      </c>
      <c r="G237">
        <v>1.3341994404589459</v>
      </c>
      <c r="H237">
        <v>21052.33</v>
      </c>
      <c r="I237">
        <v>21673.213</v>
      </c>
      <c r="J237">
        <v>21850.55</v>
      </c>
      <c r="K237">
        <v>22096.796999999999</v>
      </c>
      <c r="L237">
        <v>22018.863000000001</v>
      </c>
      <c r="M237">
        <v>29.838242000000001</v>
      </c>
      <c r="N237" s="1">
        <f>-100*(_xll.FDS($A$1,"P_PRICE_HIGH("&amp;A237&amp;","&amp;A237&amp;"-14D,,,,""PRICE"",""INTRA"")") - B237)/(_xll.FDS($A$1,"P_PRICE_HIGH("&amp;A237&amp;","&amp;A237&amp;"-14D,,,,""PRICE"",""INTRA"")") - _xll.FDS($A$1,"P_PRICE_LOW("&amp;A237&amp;","&amp;A237&amp;"-14D,,,,""PRICE"",""INTRA"")"))</f>
        <v>-100</v>
      </c>
      <c r="O237">
        <v>-252</v>
      </c>
      <c r="P237">
        <v>10474.97678205762</v>
      </c>
      <c r="Q237">
        <v>11454.266183581931</v>
      </c>
      <c r="R237">
        <v>1949.9067443156171</v>
      </c>
      <c r="S237">
        <v>2200.1473781378791</v>
      </c>
      <c r="T237">
        <v>15.035641766548419</v>
      </c>
      <c r="U237">
        <v>12.261271064777331</v>
      </c>
      <c r="V237">
        <v>3.3302352233590762</v>
      </c>
      <c r="W237">
        <v>3.8997840531708432</v>
      </c>
      <c r="X237">
        <v>8.3635217898801759</v>
      </c>
      <c r="Y237">
        <v>49.324015782219732</v>
      </c>
      <c r="Z237">
        <v>-1.366232036812461</v>
      </c>
      <c r="AA237">
        <v>-8.0921446074014085</v>
      </c>
      <c r="AB237">
        <v>15.75589704020364</v>
      </c>
    </row>
    <row r="238" spans="1:28" x14ac:dyDescent="0.25">
      <c r="A238" t="str">
        <v>8/20/08</v>
      </c>
      <c r="B238">
        <v>20931.259999999998</v>
      </c>
      <c r="C238">
        <v>20971.189999999999</v>
      </c>
      <c r="D238" s="1">
        <v>20388.79</v>
      </c>
      <c r="E238">
        <v>20971.189999999999</v>
      </c>
      <c r="F238">
        <v>20971.189999999999</v>
      </c>
      <c r="G238">
        <v>1.4567552544604909</v>
      </c>
      <c r="H238">
        <v>20979.918000000001</v>
      </c>
      <c r="I238">
        <v>21512.268</v>
      </c>
      <c r="J238">
        <v>21762.101999999999</v>
      </c>
      <c r="K238">
        <v>22016.986000000001</v>
      </c>
      <c r="L238">
        <v>21977.203000000001</v>
      </c>
      <c r="M238">
        <v>37.671210000000002</v>
      </c>
      <c r="N238" s="1">
        <f>-100*(_xll.FDS($A$1,"P_PRICE_HIGH("&amp;A238&amp;","&amp;A238&amp;"-14D,,,,""PRICE"",""INTRA"")") - B238)/(_xll.FDS($A$1,"P_PRICE_HIGH("&amp;A238&amp;","&amp;A238&amp;"-14D,,,,""PRICE"",""INTRA"")") - _xll.FDS($A$1,"P_PRICE_LOW("&amp;A238&amp;","&amp;A238&amp;"-14D,,,,""PRICE"",""INTRA"")"))</f>
        <v>-78.235733085120131</v>
      </c>
      <c r="O238">
        <v>-225</v>
      </c>
      <c r="P238">
        <v>10508.122483290739</v>
      </c>
      <c r="Q238">
        <v>11504.45949173165</v>
      </c>
      <c r="R238">
        <v>1938.545053486391</v>
      </c>
      <c r="S238">
        <v>2191.7328334600438</v>
      </c>
      <c r="T238">
        <v>15.265195386620629</v>
      </c>
      <c r="U238">
        <v>12.59996065228084</v>
      </c>
      <c r="V238">
        <v>3.292840131161809</v>
      </c>
      <c r="W238">
        <v>3.8286933889914998</v>
      </c>
      <c r="X238">
        <v>94.731607056033667</v>
      </c>
      <c r="Y238">
        <v>49.306569771712468</v>
      </c>
      <c r="Z238">
        <v>-1.425563599552147</v>
      </c>
      <c r="AA238">
        <v>-7.0895972226965291</v>
      </c>
      <c r="AB238">
        <v>15.808163799470989</v>
      </c>
    </row>
    <row r="239" spans="1:28" x14ac:dyDescent="0.25">
      <c r="A239" t="str">
        <v>8/21/08</v>
      </c>
      <c r="B239">
        <v>20392.060000000001</v>
      </c>
      <c r="C239">
        <v>20762.650000000001</v>
      </c>
      <c r="D239" s="1">
        <v>20350.48</v>
      </c>
      <c r="E239">
        <v>20762.650000000001</v>
      </c>
      <c r="F239">
        <v>20762.650000000001</v>
      </c>
      <c r="G239">
        <v>1.3533654462105069</v>
      </c>
      <c r="H239">
        <v>20779.787</v>
      </c>
      <c r="I239">
        <v>21335.363000000001</v>
      </c>
      <c r="J239">
        <v>21608.865000000002</v>
      </c>
      <c r="K239">
        <v>21879.861000000001</v>
      </c>
      <c r="L239">
        <v>21947.098000000002</v>
      </c>
      <c r="M239">
        <v>32.898780000000002</v>
      </c>
      <c r="N239" s="1">
        <f>-100*(_xll.FDS($A$1,"P_PRICE_HIGH("&amp;A239&amp;","&amp;A239&amp;"-14D,,,,""PRICE"",""INTRA"")") - B239)/(_xll.FDS($A$1,"P_PRICE_HIGH("&amp;A239&amp;","&amp;A239&amp;"-14D,,,,""PRICE"",""INTRA"")") - _xll.FDS($A$1,"P_PRICE_LOW("&amp;A239&amp;","&amp;A239&amp;"-14D,,,,""PRICE"",""INTRA"")"))</f>
        <v>-98.357034759897033</v>
      </c>
      <c r="O239">
        <v>-261</v>
      </c>
      <c r="P239">
        <v>10533.52973390515</v>
      </c>
      <c r="Q239">
        <v>11546.52943176281</v>
      </c>
      <c r="R239">
        <v>1956.7009068012969</v>
      </c>
      <c r="S239">
        <v>2203.038726644937</v>
      </c>
      <c r="T239">
        <v>14.93316211924088</v>
      </c>
      <c r="U239">
        <v>12.238568458443151</v>
      </c>
      <c r="V239">
        <v>3.374740023512119</v>
      </c>
      <c r="W239">
        <v>3.9496529490874961</v>
      </c>
      <c r="X239">
        <v>8.447853523751073</v>
      </c>
      <c r="Y239">
        <v>49.221410618779132</v>
      </c>
      <c r="Z239">
        <v>-1.0859488787134579</v>
      </c>
      <c r="AA239">
        <v>-6.5806417058500353</v>
      </c>
      <c r="AB239">
        <v>15.408685954347691</v>
      </c>
    </row>
    <row r="240" spans="1:28" x14ac:dyDescent="0.25">
      <c r="A240" t="str">
        <v>8/25/08</v>
      </c>
      <c r="B240">
        <v>21104.79</v>
      </c>
      <c r="C240">
        <v>21108.25</v>
      </c>
      <c r="D240" s="1">
        <v>20739.48</v>
      </c>
      <c r="E240">
        <v>21108.25</v>
      </c>
      <c r="F240">
        <v>21108.25</v>
      </c>
      <c r="G240">
        <v>1.630149132282855</v>
      </c>
      <c r="H240">
        <v>20768.63</v>
      </c>
      <c r="I240">
        <v>21264.95</v>
      </c>
      <c r="J240">
        <v>21500.445</v>
      </c>
      <c r="K240">
        <v>21780.715</v>
      </c>
      <c r="L240">
        <v>21942.532999999999</v>
      </c>
      <c r="M240">
        <v>43.150897999999998</v>
      </c>
      <c r="N240" s="1">
        <f>-100*(_xll.FDS($A$1,"P_PRICE_HIGH("&amp;A240&amp;","&amp;A240&amp;"-14D,,,,""PRICE"",""INTRA"")") - B240)/(_xll.FDS($A$1,"P_PRICE_HIGH("&amp;A240&amp;","&amp;A240&amp;"-14D,,,,""PRICE"",""INTRA"")") - _xll.FDS($A$1,"P_PRICE_LOW("&amp;A240&amp;","&amp;A240&amp;"-14D,,,,""PRICE"",""INTRA"")"))</f>
        <v>-70.194682292880827</v>
      </c>
      <c r="O240">
        <v>-219</v>
      </c>
      <c r="P240">
        <v>10513.26743895451</v>
      </c>
      <c r="Q240">
        <v>11489.197126107991</v>
      </c>
      <c r="R240">
        <v>1944.821600544361</v>
      </c>
      <c r="S240">
        <v>2205.8459910462798</v>
      </c>
      <c r="T240">
        <v>14.946532884084149</v>
      </c>
      <c r="U240">
        <v>12.45960518103562</v>
      </c>
      <c r="V240">
        <v>3.2933933697388049</v>
      </c>
      <c r="W240">
        <v>3.7971121320565682</v>
      </c>
      <c r="X240">
        <v>99.884529753883882</v>
      </c>
      <c r="Y240">
        <v>49.326713752787633</v>
      </c>
      <c r="Z240">
        <v>-0.6693155502502065</v>
      </c>
      <c r="AA240">
        <v>-8.0197895208549941</v>
      </c>
      <c r="AB240">
        <v>15.418182183899811</v>
      </c>
    </row>
    <row r="241" spans="1:28" x14ac:dyDescent="0.25">
      <c r="A241" t="str">
        <v>8/26/08</v>
      </c>
      <c r="B241">
        <v>21056.66</v>
      </c>
      <c r="C241">
        <v>21173.56</v>
      </c>
      <c r="D241" s="1">
        <v>20785.8</v>
      </c>
      <c r="E241">
        <v>21173.56</v>
      </c>
      <c r="F241">
        <v>21173.56</v>
      </c>
      <c r="G241">
        <v>1.611165559144325</v>
      </c>
      <c r="H241">
        <v>20793.828000000001</v>
      </c>
      <c r="I241">
        <v>21177.653999999999</v>
      </c>
      <c r="J241">
        <v>21380.048999999999</v>
      </c>
      <c r="K241">
        <v>21696.511999999999</v>
      </c>
      <c r="L241">
        <v>21916.453000000001</v>
      </c>
      <c r="M241">
        <v>42.67671</v>
      </c>
      <c r="N241" s="1">
        <f>-100*(_xll.FDS($A$1,"P_PRICE_HIGH("&amp;A241&amp;","&amp;A241&amp;"-14D,,,,""PRICE"",""INTRA"")") - B241)/(_xll.FDS($A$1,"P_PRICE_HIGH("&amp;A241&amp;","&amp;A241&amp;"-14D,,,,""PRICE"",""INTRA"")") - _xll.FDS($A$1,"P_PRICE_LOW("&amp;A241&amp;","&amp;A241&amp;"-14D,,,,""PRICE"",""INTRA"")"))</f>
        <v>-70.11637256146588</v>
      </c>
      <c r="O241">
        <v>-216</v>
      </c>
      <c r="P241">
        <v>10532.92031080794</v>
      </c>
      <c r="Q241">
        <v>11539.19551764431</v>
      </c>
      <c r="R241">
        <v>1943.959747782473</v>
      </c>
      <c r="S241">
        <v>2204.9287208909609</v>
      </c>
      <c r="T241">
        <v>14.878808204068021</v>
      </c>
      <c r="U241">
        <v>12.37592035682192</v>
      </c>
      <c r="V241">
        <v>3.307037260680755</v>
      </c>
      <c r="W241">
        <v>3.8112371735209938</v>
      </c>
      <c r="X241">
        <v>80.641249176535737</v>
      </c>
      <c r="Y241">
        <v>49.17189717688666</v>
      </c>
      <c r="Z241">
        <v>-0.76359694166707537</v>
      </c>
      <c r="AA241">
        <v>-7.8080760746955313</v>
      </c>
      <c r="AB241">
        <v>14.8689728210314</v>
      </c>
    </row>
    <row r="242" spans="1:28" x14ac:dyDescent="0.25">
      <c r="A242" t="str">
        <v>8/27/08</v>
      </c>
      <c r="B242">
        <v>21464.720000000001</v>
      </c>
      <c r="C242">
        <v>21464.720000000001</v>
      </c>
      <c r="D242" s="1">
        <v>21104.560000000001</v>
      </c>
      <c r="E242">
        <v>21464.720000000001</v>
      </c>
      <c r="F242">
        <v>21464.720000000001</v>
      </c>
      <c r="G242">
        <v>1.6917065986857189</v>
      </c>
      <c r="H242">
        <v>20989.898000000001</v>
      </c>
      <c r="I242">
        <v>21142.613000000001</v>
      </c>
      <c r="J242">
        <v>21310.035</v>
      </c>
      <c r="K242">
        <v>21635.386999999999</v>
      </c>
      <c r="L242">
        <v>21900.705000000002</v>
      </c>
      <c r="M242">
        <v>47.903785999999997</v>
      </c>
      <c r="N242" s="1">
        <f>-100*(_xll.FDS($A$1,"P_PRICE_HIGH("&amp;A242&amp;","&amp;A242&amp;"-14D,,,,""PRICE"",""INTRA"")") - B242)/(_xll.FDS($A$1,"P_PRICE_HIGH("&amp;A242&amp;","&amp;A242&amp;"-14D,,,,""PRICE"",""INTRA"")") - _xll.FDS($A$1,"P_PRICE_LOW("&amp;A242&amp;","&amp;A242&amp;"-14D,,,,""PRICE"",""INTRA"")"))</f>
        <v>-46.2773497391589</v>
      </c>
      <c r="O242">
        <v>-189</v>
      </c>
      <c r="P242">
        <v>10514.428788005051</v>
      </c>
      <c r="Q242">
        <v>11487.98844836032</v>
      </c>
      <c r="R242">
        <v>1950.4692111718241</v>
      </c>
      <c r="S242">
        <v>2203.2084544326881</v>
      </c>
      <c r="T242">
        <v>14.97830939025916</v>
      </c>
      <c r="U242">
        <v>12.58104160317129</v>
      </c>
      <c r="V242">
        <v>3.262341097021483</v>
      </c>
      <c r="W242">
        <v>3.74099372121441</v>
      </c>
      <c r="X242">
        <v>97.508494028612375</v>
      </c>
      <c r="Y242">
        <v>48.907041728509753</v>
      </c>
      <c r="Z242">
        <v>-0.43023299107108942</v>
      </c>
      <c r="AA242">
        <v>-7.9726370991875646</v>
      </c>
      <c r="AB242">
        <v>14.83249337279606</v>
      </c>
    </row>
    <row r="243" spans="1:28" x14ac:dyDescent="0.25">
      <c r="A243" t="str">
        <v>8/28/08</v>
      </c>
      <c r="B243">
        <v>20972.29</v>
      </c>
      <c r="C243">
        <v>21546.94</v>
      </c>
      <c r="D243" s="1">
        <v>20857.03</v>
      </c>
      <c r="E243">
        <v>21546.94</v>
      </c>
      <c r="F243">
        <v>21546.94</v>
      </c>
      <c r="G243">
        <v>1.7149177180253701</v>
      </c>
      <c r="H243">
        <v>20998.103999999999</v>
      </c>
      <c r="I243">
        <v>21068.692999999999</v>
      </c>
      <c r="J243">
        <v>21244.870999999999</v>
      </c>
      <c r="K243">
        <v>21571.101999999999</v>
      </c>
      <c r="L243">
        <v>21840.682000000001</v>
      </c>
      <c r="M243">
        <v>42.828445000000002</v>
      </c>
      <c r="N243" s="1">
        <f>-100*(_xll.FDS($A$1,"P_PRICE_HIGH("&amp;A243&amp;","&amp;A243&amp;"-14D,,,,""PRICE"",""INTRA"")") - B243)/(_xll.FDS($A$1,"P_PRICE_HIGH("&amp;A243&amp;","&amp;A243&amp;"-14D,,,,""PRICE"",""INTRA"")") - _xll.FDS($A$1,"P_PRICE_LOW("&amp;A243&amp;","&amp;A243&amp;"-14D,,,,""PRICE"",""INTRA"")"))</f>
        <v>-70.019671562056985</v>
      </c>
      <c r="O243">
        <v>-217</v>
      </c>
      <c r="P243">
        <v>10503.53067598063</v>
      </c>
      <c r="Q243">
        <v>11479.24557783118</v>
      </c>
      <c r="R243">
        <v>1962.880728468574</v>
      </c>
      <c r="S243">
        <v>2213.546122798346</v>
      </c>
      <c r="T243">
        <v>14.67561572576842</v>
      </c>
      <c r="U243">
        <v>12.245873274960561</v>
      </c>
      <c r="V243">
        <v>3.316730644103155</v>
      </c>
      <c r="W243">
        <v>3.8292293245374092</v>
      </c>
      <c r="X243">
        <v>10.853608443304511</v>
      </c>
      <c r="Y243">
        <v>48.908089040252428</v>
      </c>
      <c r="Z243">
        <v>-0.38091687225504889</v>
      </c>
      <c r="AA243">
        <v>-7.0186674432400498</v>
      </c>
      <c r="AB243">
        <v>15.013633398575831</v>
      </c>
    </row>
    <row r="244" spans="1:28" x14ac:dyDescent="0.25">
      <c r="A244" t="str">
        <v>8/29/08</v>
      </c>
      <c r="B244">
        <v>21261.89</v>
      </c>
      <c r="C244">
        <v>21474.31</v>
      </c>
      <c r="D244" s="1">
        <v>21223.99</v>
      </c>
      <c r="E244">
        <v>21474.31</v>
      </c>
      <c r="F244">
        <v>21474.31</v>
      </c>
      <c r="G244">
        <v>1.681302359035733</v>
      </c>
      <c r="H244">
        <v>21172.07</v>
      </c>
      <c r="I244">
        <v>21037.11</v>
      </c>
      <c r="J244">
        <v>21188.717000000001</v>
      </c>
      <c r="K244">
        <v>21499.666000000001</v>
      </c>
      <c r="L244">
        <v>21792.004000000001</v>
      </c>
      <c r="M244">
        <v>46.423523000000003</v>
      </c>
      <c r="N244" s="1">
        <f>-100*(_xll.FDS($A$1,"P_PRICE_HIGH("&amp;A244&amp;","&amp;A244&amp;"-14D,,,,""PRICE"",""INTRA"")") - B244)/(_xll.FDS($A$1,"P_PRICE_HIGH("&amp;A244&amp;","&amp;A244&amp;"-14D,,,,""PRICE"",""INTRA"")") - _xll.FDS($A$1,"P_PRICE_LOW("&amp;A244&amp;","&amp;A244&amp;"-14D,,,,""PRICE"",""INTRA"")"))</f>
        <v>-53.472190315746545</v>
      </c>
      <c r="O244">
        <v>-185</v>
      </c>
      <c r="P244">
        <v>10515.881300915589</v>
      </c>
      <c r="Q244">
        <v>11493.45564474367</v>
      </c>
      <c r="R244">
        <v>1964.7571398350569</v>
      </c>
      <c r="S244">
        <v>2213.4851530290048</v>
      </c>
      <c r="T244">
        <v>14.705014210037559</v>
      </c>
      <c r="U244">
        <v>12.29769061422733</v>
      </c>
      <c r="V244">
        <v>3.2851461161961382</v>
      </c>
      <c r="W244">
        <v>3.774343514436691</v>
      </c>
      <c r="X244">
        <v>82.016348519777608</v>
      </c>
      <c r="Y244">
        <v>48.870362653031172</v>
      </c>
      <c r="Z244">
        <v>-0.80261402621340538</v>
      </c>
      <c r="AA244">
        <v>-7.3728671917769466</v>
      </c>
      <c r="AB244">
        <v>15.218311974913419</v>
      </c>
    </row>
    <row r="245" spans="1:28" x14ac:dyDescent="0.25">
      <c r="A245" t="str">
        <v>9/01/08</v>
      </c>
      <c r="B245">
        <v>20906.310000000001</v>
      </c>
      <c r="C245">
        <v>21031.08</v>
      </c>
      <c r="D245" s="1">
        <v>20844.150000000001</v>
      </c>
      <c r="E245">
        <v>21031.08</v>
      </c>
      <c r="F245">
        <v>21031.08</v>
      </c>
      <c r="G245">
        <v>1.703473883608132</v>
      </c>
      <c r="H245">
        <v>21132.373</v>
      </c>
      <c r="I245">
        <v>21004.86</v>
      </c>
      <c r="J245">
        <v>21123.456999999999</v>
      </c>
      <c r="K245">
        <v>21408.428</v>
      </c>
      <c r="L245">
        <v>21706.303</v>
      </c>
      <c r="M245">
        <v>42.859817999999997</v>
      </c>
      <c r="N245" s="1">
        <f>-100*(_xll.FDS($A$1,"P_PRICE_HIGH("&amp;A245&amp;","&amp;A245&amp;"-14D,,,,""PRICE"",""INTRA"")") - B245)/(_xll.FDS($A$1,"P_PRICE_HIGH("&amp;A245&amp;","&amp;A245&amp;"-14D,,,,""PRICE"",""INTRA"")") - _xll.FDS($A$1,"P_PRICE_LOW("&amp;A245&amp;","&amp;A245&amp;"-14D,,,,""PRICE"",""INTRA"")"))</f>
        <v>-71.62467774459499</v>
      </c>
      <c r="O245">
        <v>-220</v>
      </c>
      <c r="P245">
        <v>10524.385236018241</v>
      </c>
      <c r="Q245">
        <v>11515.244087115079</v>
      </c>
      <c r="R245">
        <v>1968.9084129131161</v>
      </c>
      <c r="S245">
        <v>2220.7247010882338</v>
      </c>
      <c r="T245">
        <v>14.506043570714301</v>
      </c>
      <c r="U245">
        <v>12.00094408568193</v>
      </c>
      <c r="V245">
        <v>3.3328076129392068</v>
      </c>
      <c r="W245">
        <v>3.8406088778347591</v>
      </c>
      <c r="X245">
        <v>6.2217655403875538</v>
      </c>
      <c r="Y245">
        <v>48.946532008706612</v>
      </c>
      <c r="Z245">
        <v>-0.70021175993534712</v>
      </c>
      <c r="AA245">
        <v>-7.6138393744653481</v>
      </c>
      <c r="AB245">
        <v>14.894691255869409</v>
      </c>
    </row>
    <row r="246" spans="1:28" x14ac:dyDescent="0.25">
      <c r="A246" t="str">
        <v>9/02/08</v>
      </c>
      <c r="B246">
        <v>21042.46</v>
      </c>
      <c r="C246">
        <v>21066.58</v>
      </c>
      <c r="D246" s="1">
        <v>20595.59</v>
      </c>
      <c r="E246">
        <v>21066.58</v>
      </c>
      <c r="F246">
        <v>21066.58</v>
      </c>
      <c r="G246">
        <v>1.705772114300327</v>
      </c>
      <c r="H246">
        <v>21129.532999999999</v>
      </c>
      <c r="I246">
        <v>20975.671999999999</v>
      </c>
      <c r="J246">
        <v>21068.998</v>
      </c>
      <c r="K246">
        <v>21317.42</v>
      </c>
      <c r="L246">
        <v>21627.638999999999</v>
      </c>
      <c r="M246">
        <v>44.613036999999998</v>
      </c>
      <c r="N246" s="1">
        <f>-100*(_xll.FDS($A$1,"P_PRICE_HIGH("&amp;A246&amp;","&amp;A246&amp;"-14D,,,,""PRICE"",""INTRA"")") - B246)/(_xll.FDS($A$1,"P_PRICE_HIGH("&amp;A246&amp;","&amp;A246&amp;"-14D,,,,""PRICE"",""INTRA"")") - _xll.FDS($A$1,"P_PRICE_LOW("&amp;A246&amp;","&amp;A246&amp;"-14D,,,,""PRICE"",""INTRA"")"))</f>
        <v>-64.674171069760376</v>
      </c>
      <c r="O246">
        <v>-209</v>
      </c>
      <c r="P246">
        <v>10533.009522093171</v>
      </c>
      <c r="Q246">
        <v>11509.70646955833</v>
      </c>
      <c r="R246">
        <v>1961.1317862292519</v>
      </c>
      <c r="S246">
        <v>2206.9949529486212</v>
      </c>
      <c r="T246">
        <v>14.523900656141681</v>
      </c>
      <c r="U246">
        <v>12.06700640318979</v>
      </c>
      <c r="V246">
        <v>3.3161114691005329</v>
      </c>
      <c r="W246">
        <v>3.8115392337464691</v>
      </c>
      <c r="X246">
        <v>34.505433983152017</v>
      </c>
      <c r="Y246">
        <v>49.066527663745319</v>
      </c>
      <c r="Z246">
        <v>-0.83200482756137339</v>
      </c>
      <c r="AA246">
        <v>-8.2968744180169267</v>
      </c>
      <c r="AB246">
        <v>14.734953024206121</v>
      </c>
    </row>
    <row r="247" spans="1:28" x14ac:dyDescent="0.25">
      <c r="A247" t="str">
        <v>9/03/08</v>
      </c>
      <c r="B247">
        <v>20585.060000000001</v>
      </c>
      <c r="C247">
        <v>20964.75</v>
      </c>
      <c r="D247" s="1">
        <v>20526.73</v>
      </c>
      <c r="E247">
        <v>20964.75</v>
      </c>
      <c r="F247">
        <v>20964.75</v>
      </c>
      <c r="G247">
        <v>1.734949771838098</v>
      </c>
      <c r="H247">
        <v>20953.601999999999</v>
      </c>
      <c r="I247">
        <v>20927.71</v>
      </c>
      <c r="J247">
        <v>20998.61</v>
      </c>
      <c r="K247">
        <v>21220.928</v>
      </c>
      <c r="L247">
        <v>21544.73</v>
      </c>
      <c r="M247">
        <v>40.155425999999999</v>
      </c>
      <c r="N247" s="1">
        <f>-100*(_xll.FDS($A$1,"P_PRICE_HIGH("&amp;A247&amp;","&amp;A247&amp;"-14D,,,,""PRICE"",""INTRA"")") - B247)/(_xll.FDS($A$1,"P_PRICE_HIGH("&amp;A247&amp;","&amp;A247&amp;"-14D,,,,""PRICE"",""INTRA"")") - _xll.FDS($A$1,"P_PRICE_LOW("&amp;A247&amp;","&amp;A247&amp;"-14D,,,,""PRICE"",""INTRA"")"))</f>
        <v>-82.16487869410831</v>
      </c>
      <c r="O247">
        <v>-247</v>
      </c>
      <c r="P247">
        <v>10526.584691186181</v>
      </c>
      <c r="Q247">
        <v>11499.785981744089</v>
      </c>
      <c r="R247">
        <v>1965.8894656670871</v>
      </c>
      <c r="S247">
        <v>2214.17811350478</v>
      </c>
      <c r="T247">
        <v>14.353112048950351</v>
      </c>
      <c r="U247">
        <v>11.840567857678749</v>
      </c>
      <c r="V247">
        <v>3.3678871425953121</v>
      </c>
      <c r="W247">
        <v>3.8920361021879639</v>
      </c>
      <c r="X247">
        <v>1.0672397670373761</v>
      </c>
      <c r="Y247">
        <v>48.956329750314339</v>
      </c>
      <c r="Z247">
        <v>-0.73725171645008836</v>
      </c>
      <c r="AA247">
        <v>-7.4913719345546639</v>
      </c>
      <c r="AB247">
        <v>14.398612890594171</v>
      </c>
    </row>
    <row r="248" spans="1:28" x14ac:dyDescent="0.25">
      <c r="A248" t="str">
        <v>9/04/08</v>
      </c>
      <c r="B248">
        <v>20389.48</v>
      </c>
      <c r="C248">
        <v>20621.48</v>
      </c>
      <c r="D248" s="1">
        <v>20356.509999999998</v>
      </c>
      <c r="E248">
        <v>20621.48</v>
      </c>
      <c r="F248">
        <v>20621.48</v>
      </c>
      <c r="G248">
        <v>1.66916279034435</v>
      </c>
      <c r="H248">
        <v>20837.04</v>
      </c>
      <c r="I248">
        <v>20882.613000000001</v>
      </c>
      <c r="J248">
        <v>20938.353999999999</v>
      </c>
      <c r="K248">
        <v>21142.914000000001</v>
      </c>
      <c r="L248">
        <v>21456.355</v>
      </c>
      <c r="M248">
        <v>38.389136999999998</v>
      </c>
      <c r="N248" s="1">
        <f>-100*(_xll.FDS($A$1,"P_PRICE_HIGH("&amp;A248&amp;","&amp;A248&amp;"-14D,,,,""PRICE"",""INTRA"")") - B248)/(_xll.FDS($A$1,"P_PRICE_HIGH("&amp;A248&amp;","&amp;A248&amp;"-14D,,,,""PRICE"",""INTRA"")") - _xll.FDS($A$1,"P_PRICE_LOW("&amp;A248&amp;","&amp;A248&amp;"-14D,,,,""PRICE"",""INTRA"")"))</f>
        <v>-96.740384133192919</v>
      </c>
      <c r="O248">
        <v>-276</v>
      </c>
      <c r="P248">
        <v>10488.53284395355</v>
      </c>
      <c r="Q248">
        <v>11445.35415926192</v>
      </c>
      <c r="R248">
        <v>1961.1633639510751</v>
      </c>
      <c r="S248">
        <v>2226.0059437788959</v>
      </c>
      <c r="T248">
        <v>14.28820639763987</v>
      </c>
      <c r="U248">
        <v>11.7441561347221</v>
      </c>
      <c r="V248">
        <v>3.3783546628801289</v>
      </c>
      <c r="W248">
        <v>3.9025873443480079</v>
      </c>
      <c r="X248">
        <v>14.80429324492837</v>
      </c>
      <c r="Y248">
        <v>48.796110483572939</v>
      </c>
      <c r="Z248">
        <v>-0.56275653600304765</v>
      </c>
      <c r="AA248">
        <v>-8.0897817837507233</v>
      </c>
      <c r="AB248">
        <v>14.65361600261441</v>
      </c>
    </row>
    <row r="249" spans="1:28" x14ac:dyDescent="0.25">
      <c r="A249" t="str">
        <v>9/05/08</v>
      </c>
      <c r="B249">
        <v>19933.28</v>
      </c>
      <c r="C249">
        <v>19987.150000000001</v>
      </c>
      <c r="D249" s="1">
        <v>19708.39</v>
      </c>
      <c r="E249">
        <v>19987.150000000001</v>
      </c>
      <c r="F249">
        <v>19987.150000000001</v>
      </c>
      <c r="G249">
        <v>1.700463487381991</v>
      </c>
      <c r="H249">
        <v>20571.317999999999</v>
      </c>
      <c r="I249">
        <v>20836.687999999998</v>
      </c>
      <c r="J249">
        <v>20841.059000000001</v>
      </c>
      <c r="K249">
        <v>21034.366999999998</v>
      </c>
      <c r="L249">
        <v>21366.942999999999</v>
      </c>
      <c r="M249">
        <v>34.569465999999998</v>
      </c>
      <c r="N249" s="1">
        <f>-100*(_xll.FDS($A$1,"P_PRICE_HIGH("&amp;A249&amp;","&amp;A249&amp;"-14D,,,,""PRICE"",""INTRA"")") - B249)/(_xll.FDS($A$1,"P_PRICE_HIGH("&amp;A249&amp;","&amp;A249&amp;"-14D,,,,""PRICE"",""INTRA"")") - _xll.FDS($A$1,"P_PRICE_LOW("&amp;A249&amp;","&amp;A249&amp;"-14D,,,,""PRICE"",""INTRA"")"))</f>
        <v>-87.768078105028451</v>
      </c>
      <c r="O249">
        <v>-304</v>
      </c>
      <c r="P249">
        <v>10518.74502544093</v>
      </c>
      <c r="Q249">
        <v>11484.917662923801</v>
      </c>
      <c r="R249">
        <v>1960.1228654543129</v>
      </c>
      <c r="S249">
        <v>2223.9649694877899</v>
      </c>
      <c r="T249">
        <v>14.12879706580495</v>
      </c>
      <c r="U249">
        <v>11.54187633371766</v>
      </c>
      <c r="V249">
        <v>3.4478210921649932</v>
      </c>
      <c r="W249">
        <v>4.0085727000524924</v>
      </c>
      <c r="X249">
        <v>4.0341333838327058</v>
      </c>
      <c r="Y249">
        <v>48.907812687053529</v>
      </c>
      <c r="Z249">
        <v>-0.31965190783876568</v>
      </c>
      <c r="AA249">
        <v>-8.1763156588550956</v>
      </c>
      <c r="AB249">
        <v>14.605306898511961</v>
      </c>
    </row>
    <row r="250" spans="1:28" x14ac:dyDescent="0.25">
      <c r="A250" t="str">
        <v>9/08/08</v>
      </c>
      <c r="B250">
        <v>20794.27</v>
      </c>
      <c r="C250">
        <v>20840.689999999999</v>
      </c>
      <c r="D250" s="1">
        <v>20637.990000000002</v>
      </c>
      <c r="E250">
        <v>20840.689999999999</v>
      </c>
      <c r="F250">
        <v>20840.689999999999</v>
      </c>
      <c r="G250">
        <v>1.9982417427800141</v>
      </c>
      <c r="H250">
        <v>20548.91</v>
      </c>
      <c r="I250">
        <v>20825.273000000001</v>
      </c>
      <c r="J250">
        <v>20816.638999999999</v>
      </c>
      <c r="K250">
        <v>20979.82</v>
      </c>
      <c r="L250">
        <v>21294.008000000002</v>
      </c>
      <c r="M250">
        <v>45.575679999999998</v>
      </c>
      <c r="N250" s="1">
        <f>-100*(_xll.FDS($A$1,"P_PRICE_HIGH("&amp;A250&amp;","&amp;A250&amp;"-14D,,,,""PRICE"",""INTRA"")") - B250)/(_xll.FDS($A$1,"P_PRICE_HIGH("&amp;A250&amp;","&amp;A250&amp;"-14D,,,,""PRICE"",""INTRA"")") - _xll.FDS($A$1,"P_PRICE_LOW("&amp;A250&amp;","&amp;A250&amp;"-14D,,,,""PRICE"",""INTRA"")"))</f>
        <v>-40.938239373419194</v>
      </c>
      <c r="O250">
        <v>-261</v>
      </c>
      <c r="P250">
        <v>10488.497874513019</v>
      </c>
      <c r="Q250">
        <v>11444.019613750081</v>
      </c>
      <c r="R250">
        <v>1966.6182044144971</v>
      </c>
      <c r="S250">
        <v>2239.740663640333</v>
      </c>
      <c r="T250">
        <v>14.291552643566151</v>
      </c>
      <c r="U250">
        <v>11.71991900612811</v>
      </c>
      <c r="V250">
        <v>3.331404019595086</v>
      </c>
      <c r="W250">
        <v>3.8209983422464209</v>
      </c>
      <c r="X250">
        <v>100</v>
      </c>
      <c r="Y250">
        <v>48.5676928487092</v>
      </c>
      <c r="Z250">
        <v>-0.26598467796409703</v>
      </c>
      <c r="AA250">
        <v>-9.1546259499744647</v>
      </c>
      <c r="AB250">
        <v>14.27359663820393</v>
      </c>
    </row>
    <row r="251" spans="1:28" x14ac:dyDescent="0.25">
      <c r="A251" t="str">
        <v>9/09/08</v>
      </c>
      <c r="B251">
        <v>20491.11</v>
      </c>
      <c r="C251">
        <v>20543.150000000001</v>
      </c>
      <c r="D251" s="1">
        <v>20299.97</v>
      </c>
      <c r="E251">
        <v>20543.150000000001</v>
      </c>
      <c r="F251">
        <v>20543.150000000001</v>
      </c>
      <c r="G251">
        <v>2.016088720628932</v>
      </c>
      <c r="H251">
        <v>20438.64</v>
      </c>
      <c r="I251">
        <v>20833.526999999998</v>
      </c>
      <c r="J251">
        <v>20787.333999999999</v>
      </c>
      <c r="K251">
        <v>20911.407999999999</v>
      </c>
      <c r="L251">
        <v>21207.853999999999</v>
      </c>
      <c r="M251">
        <v>42.842956999999998</v>
      </c>
      <c r="N251" s="1">
        <f>-100*(_xll.FDS($A$1,"P_PRICE_HIGH("&amp;A251&amp;","&amp;A251&amp;"-14D,,,,""PRICE"",""INTRA"")") - B251)/(_xll.FDS($A$1,"P_PRICE_HIGH("&amp;A251&amp;","&amp;A251&amp;"-14D,,,,""PRICE"",""INTRA"")") - _xll.FDS($A$1,"P_PRICE_LOW("&amp;A251&amp;","&amp;A251&amp;"-14D,,,,""PRICE"",""INTRA"")"))</f>
        <v>-57.427320442740125</v>
      </c>
      <c r="O251">
        <v>-283</v>
      </c>
      <c r="P251">
        <v>10498.01210557883</v>
      </c>
      <c r="Q251">
        <v>11458.062448730991</v>
      </c>
      <c r="R251">
        <v>1974.4177295045849</v>
      </c>
      <c r="S251">
        <v>2253.946316140175</v>
      </c>
      <c r="T251">
        <v>14.15589509585633</v>
      </c>
      <c r="U251">
        <v>11.56000882695939</v>
      </c>
      <c r="V251">
        <v>3.3727937709295701</v>
      </c>
      <c r="W251">
        <v>3.8831222650417461</v>
      </c>
      <c r="X251">
        <v>27.48344062405074</v>
      </c>
      <c r="Y251">
        <v>48.601350345462983</v>
      </c>
      <c r="Z251">
        <v>-0.24218502162395389</v>
      </c>
      <c r="AA251">
        <v>-8.716835037642344</v>
      </c>
      <c r="AB251">
        <v>14.476844839539231</v>
      </c>
    </row>
    <row r="252" spans="1:28" x14ac:dyDescent="0.25">
      <c r="A252" t="str">
        <v>9/10/08</v>
      </c>
      <c r="B252">
        <v>19999.78</v>
      </c>
      <c r="C252">
        <v>20283.990000000002</v>
      </c>
      <c r="D252" s="1">
        <v>19951.36</v>
      </c>
      <c r="E252">
        <v>20283.990000000002</v>
      </c>
      <c r="F252">
        <v>20283.990000000002</v>
      </c>
      <c r="G252">
        <v>2.065868262625723</v>
      </c>
      <c r="H252">
        <v>20321.583999999999</v>
      </c>
      <c r="I252">
        <v>20741.442999999999</v>
      </c>
      <c r="J252">
        <v>20755.026999999998</v>
      </c>
      <c r="K252">
        <v>20829.353999999999</v>
      </c>
      <c r="L252">
        <v>21097.745999999999</v>
      </c>
      <c r="M252">
        <v>38.784115</v>
      </c>
      <c r="N252" s="1">
        <f>-100*(_xll.FDS($A$1,"P_PRICE_HIGH("&amp;A252&amp;","&amp;A252&amp;"-14D,,,,""PRICE"",""INTRA"")") - B252)/(_xll.FDS($A$1,"P_PRICE_HIGH("&amp;A252&amp;","&amp;A252&amp;"-14D,,,,""PRICE"",""INTRA"")") - _xll.FDS($A$1,"P_PRICE_LOW("&amp;A252&amp;","&amp;A252&amp;"-14D,,,,""PRICE"",""INTRA"")"))</f>
        <v>-84.151097332136771</v>
      </c>
      <c r="O252">
        <v>-314</v>
      </c>
      <c r="P252">
        <v>10496.777969924689</v>
      </c>
      <c r="Q252">
        <v>11453.05899532918</v>
      </c>
      <c r="R252">
        <v>1985.0723740813009</v>
      </c>
      <c r="S252">
        <v>2271.639915225534</v>
      </c>
      <c r="T252">
        <v>13.95932019343347</v>
      </c>
      <c r="U252">
        <v>11.31726474520476</v>
      </c>
      <c r="V252">
        <v>3.434055813346244</v>
      </c>
      <c r="W252">
        <v>3.975114059259155</v>
      </c>
      <c r="X252">
        <v>3.0222358509746758</v>
      </c>
      <c r="Y252">
        <v>48.58835608535896</v>
      </c>
      <c r="Z252">
        <v>-0.26700998620154848</v>
      </c>
      <c r="AA252">
        <v>-8.2623179079568274</v>
      </c>
      <c r="AB252">
        <v>14.51643421979894</v>
      </c>
    </row>
    <row r="253" spans="1:28" x14ac:dyDescent="0.25">
      <c r="A253" t="str">
        <v>9/11/08</v>
      </c>
      <c r="B253">
        <v>19388.72</v>
      </c>
      <c r="C253">
        <v>19854.82</v>
      </c>
      <c r="D253" s="1">
        <v>19220.28</v>
      </c>
      <c r="E253">
        <v>19854.82</v>
      </c>
      <c r="F253">
        <v>19854.82</v>
      </c>
      <c r="G253">
        <v>2.1375716283205399</v>
      </c>
      <c r="H253">
        <v>20121.432000000001</v>
      </c>
      <c r="I253">
        <v>20602.447</v>
      </c>
      <c r="J253">
        <v>20652.190999999999</v>
      </c>
      <c r="K253">
        <v>20734.123</v>
      </c>
      <c r="L253">
        <v>20977.508000000002</v>
      </c>
      <c r="M253">
        <v>34.417034000000001</v>
      </c>
      <c r="N253" s="1">
        <f>-100*(_xll.FDS($A$1,"P_PRICE_HIGH("&amp;A253&amp;","&amp;A253&amp;"-14D,,,,""PRICE"",""INTRA"")") - B253)/(_xll.FDS($A$1,"P_PRICE_HIGH("&amp;A253&amp;","&amp;A253&amp;"-14D,,,,""PRICE"",""INTRA"")") - _xll.FDS($A$1,"P_PRICE_LOW("&amp;A253&amp;","&amp;A253&amp;"-14D,,,,""PRICE"",""INTRA"")"))</f>
        <v>-92.76043770899048</v>
      </c>
      <c r="O253">
        <v>-352</v>
      </c>
      <c r="P253">
        <v>10502.21620714468</v>
      </c>
      <c r="Q253">
        <v>11447.867515780999</v>
      </c>
      <c r="R253">
        <v>1990.1768422094499</v>
      </c>
      <c r="S253">
        <v>2280.21180428361</v>
      </c>
      <c r="T253">
        <v>13.70578520787782</v>
      </c>
      <c r="U253">
        <v>11.001374335948849</v>
      </c>
      <c r="V253">
        <v>3.50860443372494</v>
      </c>
      <c r="W253">
        <v>4.0841065710496096</v>
      </c>
      <c r="X253">
        <v>0.98641568882324548</v>
      </c>
      <c r="Y253">
        <v>48.552213560603732</v>
      </c>
      <c r="Z253">
        <v>-6.3298290703593163E-2</v>
      </c>
      <c r="AA253">
        <v>-8.8107644781904462</v>
      </c>
      <c r="AB253">
        <v>14.74271204299539</v>
      </c>
    </row>
    <row r="254" spans="1:28" x14ac:dyDescent="0.25">
      <c r="A254" t="str">
        <v>9/12/08</v>
      </c>
      <c r="B254">
        <v>19352.900000000001</v>
      </c>
      <c r="C254">
        <v>19525.55</v>
      </c>
      <c r="D254" s="1">
        <v>19157.73</v>
      </c>
      <c r="E254">
        <v>19525.55</v>
      </c>
      <c r="F254">
        <v>19525.55</v>
      </c>
      <c r="G254">
        <v>2.127533718185266</v>
      </c>
      <c r="H254">
        <v>20005.355</v>
      </c>
      <c r="I254">
        <v>20426.463</v>
      </c>
      <c r="J254">
        <v>20582.914000000001</v>
      </c>
      <c r="K254">
        <v>20632.133000000002</v>
      </c>
      <c r="L254">
        <v>20877.629000000001</v>
      </c>
      <c r="M254">
        <v>34.174114000000003</v>
      </c>
      <c r="N254" s="1">
        <f>-100*(_xll.FDS($A$1,"P_PRICE_HIGH("&amp;A254&amp;","&amp;A254&amp;"-14D,,,,""PRICE"",""INTRA"")") - B254)/(_xll.FDS($A$1,"P_PRICE_HIGH("&amp;A254&amp;","&amp;A254&amp;"-14D,,,,""PRICE"",""INTRA"")") - _xll.FDS($A$1,"P_PRICE_LOW("&amp;A254&amp;","&amp;A254&amp;"-14D,,,,""PRICE"",""INTRA"")"))</f>
        <v>-91.831191063154677</v>
      </c>
      <c r="O254">
        <v>-353</v>
      </c>
      <c r="P254">
        <v>10525.060496757171</v>
      </c>
      <c r="Q254">
        <v>11485.415895087999</v>
      </c>
      <c r="R254">
        <v>1982.49789030023</v>
      </c>
      <c r="S254">
        <v>2265.475057080132</v>
      </c>
      <c r="T254">
        <v>13.678778390149681</v>
      </c>
      <c r="U254">
        <v>10.98919490493336</v>
      </c>
      <c r="V254">
        <v>3.524096986121652</v>
      </c>
      <c r="W254">
        <v>4.105819410579743</v>
      </c>
      <c r="X254">
        <v>9.2623351765585316</v>
      </c>
      <c r="Y254">
        <v>48.59330029069524</v>
      </c>
      <c r="Z254">
        <v>0.29771042331047332</v>
      </c>
      <c r="AA254">
        <v>-8.2830824530966094</v>
      </c>
      <c r="AB254">
        <v>14.706185504546809</v>
      </c>
    </row>
    <row r="255" spans="1:28" x14ac:dyDescent="0.25">
      <c r="A255" t="str">
        <v>9/16/08</v>
      </c>
      <c r="B255">
        <v>18300.61</v>
      </c>
      <c r="C255">
        <v>18538.509999999998</v>
      </c>
      <c r="D255" s="1">
        <v>18019.2</v>
      </c>
      <c r="E255">
        <v>18538.509999999998</v>
      </c>
      <c r="F255">
        <v>18538.509999999998</v>
      </c>
      <c r="G255">
        <v>2.412104281246322</v>
      </c>
      <c r="H255">
        <v>19506.623</v>
      </c>
      <c r="I255">
        <v>20203.822</v>
      </c>
      <c r="J255">
        <v>20395.969000000001</v>
      </c>
      <c r="K255">
        <v>20489.134999999998</v>
      </c>
      <c r="L255">
        <v>20731.335999999999</v>
      </c>
      <c r="M255">
        <v>27.936078999999999</v>
      </c>
      <c r="N255" s="1">
        <f>-100*(_xll.FDS($A$1,"P_PRICE_HIGH("&amp;A255&amp;","&amp;A255&amp;"-14D,,,,""PRICE"",""INTRA"")") - B255)/(_xll.FDS($A$1,"P_PRICE_HIGH("&amp;A255&amp;","&amp;A255&amp;"-14D,,,,""PRICE"",""INTRA"")") - _xll.FDS($A$1,"P_PRICE_LOW("&amp;A255&amp;","&amp;A255&amp;"-14D,,,,""PRICE"",""INTRA"")"))</f>
        <v>-92.022938198393305</v>
      </c>
      <c r="O255">
        <v>-396</v>
      </c>
      <c r="P255">
        <v>10498.33831252635</v>
      </c>
      <c r="Q255">
        <v>11424.52126609462</v>
      </c>
      <c r="R255">
        <v>1975.853384379996</v>
      </c>
      <c r="S255">
        <v>2251.6045880492752</v>
      </c>
      <c r="T255">
        <v>13.22929883042459</v>
      </c>
      <c r="U255">
        <v>10.490316001872319</v>
      </c>
      <c r="V255">
        <v>3.681926195555024</v>
      </c>
      <c r="W255">
        <v>4.3138566885715628</v>
      </c>
      <c r="X255">
        <v>0</v>
      </c>
      <c r="Y255">
        <v>48.479836145281503</v>
      </c>
      <c r="Z255">
        <v>8.3247010363128204E-2</v>
      </c>
      <c r="AA255">
        <v>-7.7093921674527266</v>
      </c>
      <c r="AB255">
        <v>14.495264017389109</v>
      </c>
    </row>
    <row r="256" spans="1:28" x14ac:dyDescent="0.25">
      <c r="A256" t="str">
        <v>9/17/08</v>
      </c>
      <c r="B256">
        <v>17637.189999999999</v>
      </c>
      <c r="C256">
        <v>18699.18</v>
      </c>
      <c r="D256" s="1">
        <v>17637.189999999999</v>
      </c>
      <c r="E256">
        <v>18699.18</v>
      </c>
      <c r="F256">
        <v>18699.18</v>
      </c>
      <c r="G256">
        <v>2.501306684848887</v>
      </c>
      <c r="H256">
        <v>18935.84</v>
      </c>
      <c r="I256">
        <v>19901.763999999999</v>
      </c>
      <c r="J256">
        <v>20168.004000000001</v>
      </c>
      <c r="K256">
        <v>20324.46</v>
      </c>
      <c r="L256">
        <v>20567.951000000001</v>
      </c>
      <c r="M256">
        <v>24.855637000000002</v>
      </c>
      <c r="N256" s="1">
        <f>-100*(_xll.FDS($A$1,"P_PRICE_HIGH("&amp;A256&amp;","&amp;A256&amp;"-14D,,,,""PRICE"",""INTRA"")") - B256)/(_xll.FDS($A$1,"P_PRICE_HIGH("&amp;A256&amp;","&amp;A256&amp;"-14D,,,,""PRICE"",""INTRA"")") - _xll.FDS($A$1,"P_PRICE_LOW("&amp;A256&amp;","&amp;A256&amp;"-14D,,,,""PRICE"",""INTRA"")"))</f>
        <v>-100</v>
      </c>
      <c r="O256">
        <v>-429</v>
      </c>
      <c r="P256">
        <v>10498.96576311571</v>
      </c>
      <c r="Q256">
        <v>11416.838167967549</v>
      </c>
      <c r="R256">
        <v>1972.1492120372541</v>
      </c>
      <c r="S256">
        <v>2256.2183853941892</v>
      </c>
      <c r="T256">
        <v>13.065357766312429</v>
      </c>
      <c r="U256">
        <v>10.3160617747162</v>
      </c>
      <c r="V256">
        <v>3.7893919232435929</v>
      </c>
      <c r="W256">
        <v>4.4711148702890888</v>
      </c>
      <c r="X256">
        <v>2.220332280864727</v>
      </c>
      <c r="Y256">
        <v>48.443389492135168</v>
      </c>
      <c r="Z256">
        <v>-3.9743188764414517E-2</v>
      </c>
      <c r="AA256">
        <v>-7.1352813103631636</v>
      </c>
      <c r="AB256">
        <v>14.59294159492539</v>
      </c>
    </row>
    <row r="257" spans="1:28" x14ac:dyDescent="0.25">
      <c r="A257" t="str">
        <v>9/18/08</v>
      </c>
      <c r="B257">
        <v>17632.46</v>
      </c>
      <c r="C257">
        <v>17849.97</v>
      </c>
      <c r="D257" s="1">
        <v>16283.72</v>
      </c>
      <c r="E257">
        <v>17849.97</v>
      </c>
      <c r="F257">
        <v>17849.97</v>
      </c>
      <c r="G257">
        <v>2.488362668013917</v>
      </c>
      <c r="H257">
        <v>18462.377</v>
      </c>
      <c r="I257">
        <v>19628.942999999999</v>
      </c>
      <c r="J257">
        <v>19912.521000000001</v>
      </c>
      <c r="K257">
        <v>20181.865000000002</v>
      </c>
      <c r="L257">
        <v>20405.379000000001</v>
      </c>
      <c r="M257">
        <v>24.834610000000001</v>
      </c>
      <c r="N257" s="1">
        <f>-100*(_xll.FDS($A$1,"P_PRICE_HIGH("&amp;A257&amp;","&amp;A257&amp;"-14D,,,,""PRICE"",""INTRA"")") - B257)/(_xll.FDS($A$1,"P_PRICE_HIGH("&amp;A257&amp;","&amp;A257&amp;"-14D,,,,""PRICE"",""INTRA"")") - _xll.FDS($A$1,"P_PRICE_LOW("&amp;A257&amp;","&amp;A257&amp;"-14D,,,,""PRICE"",""INTRA"")"))</f>
        <v>-74.374242383939873</v>
      </c>
      <c r="O257">
        <v>-445</v>
      </c>
      <c r="P257">
        <v>10525.85978570627</v>
      </c>
      <c r="Q257">
        <v>11446.30176520906</v>
      </c>
      <c r="R257">
        <v>1964.3455775682189</v>
      </c>
      <c r="S257">
        <v>2229.8559045389161</v>
      </c>
      <c r="T257">
        <v>13.083978313789251</v>
      </c>
      <c r="U257">
        <v>10.33400686760519</v>
      </c>
      <c r="V257">
        <v>3.798436030835731</v>
      </c>
      <c r="W257">
        <v>4.480677919902158</v>
      </c>
      <c r="X257">
        <v>39.349913963836883</v>
      </c>
      <c r="Y257">
        <v>48.542132561874311</v>
      </c>
      <c r="Z257">
        <v>-0.3095632184467626</v>
      </c>
      <c r="AA257">
        <v>-7.549379190139728</v>
      </c>
      <c r="AB257">
        <v>14.619668311166</v>
      </c>
    </row>
    <row r="258" spans="1:28" x14ac:dyDescent="0.25">
      <c r="A258" t="str">
        <v>9/19/08</v>
      </c>
      <c r="B258">
        <v>19327.73</v>
      </c>
      <c r="C258">
        <v>19327.73</v>
      </c>
      <c r="D258" s="1">
        <v>18588.11</v>
      </c>
      <c r="E258">
        <v>19327.73</v>
      </c>
      <c r="F258">
        <v>19327.73</v>
      </c>
      <c r="G258">
        <v>3.2873148795483278</v>
      </c>
      <c r="H258">
        <v>18450.178</v>
      </c>
      <c r="I258">
        <v>19486.048999999999</v>
      </c>
      <c r="J258">
        <v>19802.883000000002</v>
      </c>
      <c r="K258">
        <v>20101.689999999999</v>
      </c>
      <c r="L258">
        <v>20316.41</v>
      </c>
      <c r="M258">
        <v>43.336089999999999</v>
      </c>
      <c r="N258" s="1">
        <f>-100*(_xll.FDS($A$1,"P_PRICE_HIGH("&amp;A258&amp;","&amp;A258&amp;"-14D,,,,""PRICE"",""INTRA"")") - B258)/(_xll.FDS($A$1,"P_PRICE_HIGH("&amp;A258&amp;","&amp;A258&amp;"-14D,,,,""PRICE"",""INTRA"")") - _xll.FDS($A$1,"P_PRICE_LOW("&amp;A258&amp;","&amp;A258&amp;"-14D,,,,""PRICE"",""INTRA"")"))</f>
        <v>-41.355221660736078</v>
      </c>
      <c r="O258">
        <v>-410</v>
      </c>
      <c r="P258">
        <v>10548.237797363479</v>
      </c>
      <c r="Q258">
        <v>11463.43512054806</v>
      </c>
      <c r="R258">
        <v>1963.2974350936611</v>
      </c>
      <c r="S258">
        <v>2226.0465435092729</v>
      </c>
      <c r="T258">
        <v>13.66075747840028</v>
      </c>
      <c r="U258">
        <v>11.08888103028867</v>
      </c>
      <c r="V258">
        <v>3.5442021662070391</v>
      </c>
      <c r="W258">
        <v>4.0979651142362492</v>
      </c>
      <c r="X258">
        <v>98.890696983574344</v>
      </c>
      <c r="Y258">
        <v>48.563355426154367</v>
      </c>
      <c r="Z258">
        <v>-0.23605068757196659</v>
      </c>
      <c r="AA258">
        <v>-7.0513358071504966</v>
      </c>
      <c r="AB258">
        <v>14.468859877956261</v>
      </c>
    </row>
    <row r="259" spans="1:28" x14ac:dyDescent="0.25">
      <c r="A259" t="str">
        <v>9/22/08</v>
      </c>
      <c r="B259">
        <v>19632.2</v>
      </c>
      <c r="C259">
        <v>19869.02</v>
      </c>
      <c r="D259" s="1">
        <v>19137.669999999998</v>
      </c>
      <c r="E259">
        <v>19869.02</v>
      </c>
      <c r="F259">
        <v>19869.02</v>
      </c>
      <c r="G259">
        <v>3.271966051968648</v>
      </c>
      <c r="H259">
        <v>18506.037</v>
      </c>
      <c r="I259">
        <v>19406.645</v>
      </c>
      <c r="J259">
        <v>19694.238000000001</v>
      </c>
      <c r="K259">
        <v>20063.695</v>
      </c>
      <c r="L259">
        <v>20252.521000000001</v>
      </c>
      <c r="M259">
        <v>45.911144</v>
      </c>
      <c r="N259" s="1">
        <f>-100*(_xll.FDS($A$1,"P_PRICE_HIGH("&amp;A259&amp;","&amp;A259&amp;"-14D,,,,""PRICE"",""INTRA"")") - B259)/(_xll.FDS($A$1,"P_PRICE_HIGH("&amp;A259&amp;","&amp;A259&amp;"-14D,,,,""PRICE"",""INTRA"")") - _xll.FDS($A$1,"P_PRICE_LOW("&amp;A259&amp;","&amp;A259&amp;"-14D,,,,""PRICE"",""INTRA"")"))</f>
        <v>-29.990005979685805</v>
      </c>
      <c r="O259">
        <v>-398</v>
      </c>
      <c r="P259">
        <v>10538.76367007276</v>
      </c>
      <c r="Q259">
        <v>11443.90143158665</v>
      </c>
      <c r="R259">
        <v>1956.131290370703</v>
      </c>
      <c r="S259">
        <v>2226.1224356936691</v>
      </c>
      <c r="T259">
        <v>13.778831416399511</v>
      </c>
      <c r="U259">
        <v>11.314799618399491</v>
      </c>
      <c r="V259">
        <v>3.500101430305349</v>
      </c>
      <c r="W259">
        <v>4.023727687399794</v>
      </c>
      <c r="X259">
        <v>68.608447020753275</v>
      </c>
      <c r="Y259">
        <v>48.654404372177943</v>
      </c>
      <c r="Z259">
        <v>-0.9393886397011042</v>
      </c>
      <c r="AA259">
        <v>-7.0775655999894216</v>
      </c>
      <c r="AB259">
        <v>14.199771344654939</v>
      </c>
    </row>
    <row r="260" spans="1:28" x14ac:dyDescent="0.25">
      <c r="A260" t="str">
        <v>9/23/08</v>
      </c>
      <c r="B260">
        <v>18872.849999999999</v>
      </c>
      <c r="C260">
        <v>19302.759999999998</v>
      </c>
      <c r="D260" s="1">
        <v>18872.849999999999</v>
      </c>
      <c r="E260">
        <v>19302.759999999998</v>
      </c>
      <c r="F260">
        <v>19302.759999999998</v>
      </c>
      <c r="G260">
        <v>3.257717642669538</v>
      </c>
      <c r="H260">
        <v>18620.486000000001</v>
      </c>
      <c r="I260">
        <v>19280.258000000002</v>
      </c>
      <c r="J260">
        <v>19558.673999999999</v>
      </c>
      <c r="K260">
        <v>19952.098000000002</v>
      </c>
      <c r="L260">
        <v>20155.603999999999</v>
      </c>
      <c r="M260">
        <v>40.91695</v>
      </c>
      <c r="N260" s="1">
        <f>-100*(_xll.FDS($A$1,"P_PRICE_HIGH("&amp;A260&amp;","&amp;A260&amp;"-14D,,,,""PRICE"",""INTRA"")") - B260)/(_xll.FDS($A$1,"P_PRICE_HIGH("&amp;A260&amp;","&amp;A260&amp;"-14D,,,,""PRICE"",""INTRA"")") - _xll.FDS($A$1,"P_PRICE_LOW("&amp;A260&amp;","&amp;A260&amp;"-14D,,,,""PRICE"",""INTRA"")"))</f>
        <v>-45.866489924438561</v>
      </c>
      <c r="O260">
        <v>-439</v>
      </c>
      <c r="P260">
        <v>10566.530630157609</v>
      </c>
      <c r="Q260">
        <v>11482.23098231531</v>
      </c>
      <c r="R260">
        <v>1964.493449957929</v>
      </c>
      <c r="S260">
        <v>2237.0739464381559</v>
      </c>
      <c r="T260">
        <v>13.54120821596104</v>
      </c>
      <c r="U260">
        <v>11.040619414855531</v>
      </c>
      <c r="V260">
        <v>3.624022045433295</v>
      </c>
      <c r="W260">
        <v>4.2014261366788848</v>
      </c>
      <c r="X260">
        <v>0.28981764471720167</v>
      </c>
      <c r="Y260">
        <v>48.696423857640283</v>
      </c>
      <c r="Z260">
        <v>-1.0080291927547169</v>
      </c>
      <c r="AA260">
        <v>-5.3489037192696456</v>
      </c>
      <c r="AB260">
        <v>14.12291761751302</v>
      </c>
    </row>
    <row r="261" spans="1:28" x14ac:dyDescent="0.25">
      <c r="A261" t="str">
        <v>9/24/08</v>
      </c>
      <c r="B261">
        <v>18961.990000000002</v>
      </c>
      <c r="C261">
        <v>19291.02</v>
      </c>
      <c r="D261" s="1">
        <v>18862.900000000001</v>
      </c>
      <c r="E261">
        <v>19291.02</v>
      </c>
      <c r="F261">
        <v>19291.02</v>
      </c>
      <c r="G261">
        <v>3.2652000679199462</v>
      </c>
      <c r="H261">
        <v>18885.445</v>
      </c>
      <c r="I261">
        <v>19199.317999999999</v>
      </c>
      <c r="J261">
        <v>19419.974999999999</v>
      </c>
      <c r="K261">
        <v>19847.365000000002</v>
      </c>
      <c r="L261">
        <v>20071.043000000001</v>
      </c>
      <c r="M261">
        <v>41.718432999999997</v>
      </c>
      <c r="N261" s="1">
        <f>-100*(_xll.FDS($A$1,"P_PRICE_HIGH("&amp;A261&amp;","&amp;A261&amp;"-14D,,,,""PRICE"",""INTRA"")") - B261)/(_xll.FDS($A$1,"P_PRICE_HIGH("&amp;A261&amp;","&amp;A261&amp;"-14D,,,,""PRICE"",""INTRA"")") - _xll.FDS($A$1,"P_PRICE_LOW("&amp;A261&amp;","&amp;A261&amp;"-14D,,,,""PRICE"",""INTRA"")"))</f>
        <v>-42.784600825032051</v>
      </c>
      <c r="O261">
        <v>-439</v>
      </c>
      <c r="P261">
        <v>10568.934485734269</v>
      </c>
      <c r="Q261">
        <v>11485.96780063916</v>
      </c>
      <c r="R261">
        <v>1959.494508185835</v>
      </c>
      <c r="S261">
        <v>2231.5721651314511</v>
      </c>
      <c r="T261">
        <v>13.565753833528561</v>
      </c>
      <c r="U261">
        <v>11.096153863723661</v>
      </c>
      <c r="V261">
        <v>3.6127435398923691</v>
      </c>
      <c r="W261">
        <v>4.1827408080362867</v>
      </c>
      <c r="X261">
        <v>58.388143679881367</v>
      </c>
      <c r="Y261">
        <v>48.745877352468867</v>
      </c>
      <c r="Z261">
        <v>-1.104937638535098</v>
      </c>
      <c r="AA261">
        <v>-6.1801438372831656</v>
      </c>
      <c r="AB261">
        <v>14.43033125546811</v>
      </c>
    </row>
    <row r="262" spans="1:28" x14ac:dyDescent="0.25">
      <c r="A262" t="str">
        <v>9/25/08</v>
      </c>
      <c r="B262">
        <v>18934.43</v>
      </c>
      <c r="C262">
        <v>19248.72</v>
      </c>
      <c r="D262" s="1">
        <v>18870.11</v>
      </c>
      <c r="E262">
        <v>19248.72</v>
      </c>
      <c r="F262">
        <v>19248.72</v>
      </c>
      <c r="G262">
        <v>3.2161562299073712</v>
      </c>
      <c r="H262">
        <v>19145.84</v>
      </c>
      <c r="I262">
        <v>19044.330000000002</v>
      </c>
      <c r="J262">
        <v>19309.934000000001</v>
      </c>
      <c r="K262">
        <v>19720.849999999999</v>
      </c>
      <c r="L262">
        <v>19994.263999999999</v>
      </c>
      <c r="M262">
        <v>41.530850000000001</v>
      </c>
      <c r="N262" s="1">
        <f>-100*(_xll.FDS($A$1,"P_PRICE_HIGH("&amp;A262&amp;","&amp;A262&amp;"-14D,,,,""PRICE"",""INTRA"")") - B262)/(_xll.FDS($A$1,"P_PRICE_HIGH("&amp;A262&amp;","&amp;A262&amp;"-14D,,,,""PRICE"",""INTRA"")") - _xll.FDS($A$1,"P_PRICE_LOW("&amp;A262&amp;","&amp;A262&amp;"-14D,,,,""PRICE"",""INTRA"")"))</f>
        <v>-41.831743461115579</v>
      </c>
      <c r="O262">
        <v>-439</v>
      </c>
      <c r="P262">
        <v>10577.2193970349</v>
      </c>
      <c r="Q262">
        <v>11492.467433545111</v>
      </c>
      <c r="R262">
        <v>1962.3892402425929</v>
      </c>
      <c r="S262">
        <v>2237.573009888577</v>
      </c>
      <c r="T262">
        <v>13.56988952936071</v>
      </c>
      <c r="U262">
        <v>11.15531604611308</v>
      </c>
      <c r="V262">
        <v>3.6195926889415539</v>
      </c>
      <c r="W262">
        <v>4.175722624716264</v>
      </c>
      <c r="X262">
        <v>46.284821020676532</v>
      </c>
      <c r="Y262">
        <v>48.630631293112607</v>
      </c>
      <c r="Z262">
        <v>-1.3078156167184209</v>
      </c>
      <c r="AA262">
        <v>-5.2638898064279651</v>
      </c>
      <c r="AB262">
        <v>14.448151260672221</v>
      </c>
    </row>
    <row r="263" spans="1:28" x14ac:dyDescent="0.25">
      <c r="A263" t="str">
        <v>9/26/08</v>
      </c>
      <c r="B263">
        <v>18682.09</v>
      </c>
      <c r="C263">
        <v>18936.939999999999</v>
      </c>
      <c r="D263" s="1">
        <v>18500.11</v>
      </c>
      <c r="E263">
        <v>18936.939999999999</v>
      </c>
      <c r="F263">
        <v>18936.939999999999</v>
      </c>
      <c r="G263">
        <v>3.196407874313175</v>
      </c>
      <c r="H263">
        <v>19016.713</v>
      </c>
      <c r="I263">
        <v>18893.580000000002</v>
      </c>
      <c r="J263">
        <v>19196.107</v>
      </c>
      <c r="K263">
        <v>19606.34</v>
      </c>
      <c r="L263">
        <v>19924.945</v>
      </c>
      <c r="M263">
        <v>39.767707999999999</v>
      </c>
      <c r="N263" s="1">
        <f>-100*(_xll.FDS($A$1,"P_PRICE_HIGH("&amp;A263&amp;","&amp;A263&amp;"-14D,,,,""PRICE"",""INTRA"")") - B263)/(_xll.FDS($A$1,"P_PRICE_HIGH("&amp;A263&amp;","&amp;A263&amp;"-14D,,,,""PRICE"",""INTRA"")") - _xll.FDS($A$1,"P_PRICE_LOW("&amp;A263&amp;","&amp;A263&amp;"-14D,,,,""PRICE"",""INTRA"")"))</f>
        <v>-47.36919488168671</v>
      </c>
      <c r="O263">
        <v>-464</v>
      </c>
      <c r="P263">
        <v>10569.42796076464</v>
      </c>
      <c r="Q263">
        <v>11478.59698479677</v>
      </c>
      <c r="R263">
        <v>1971.41361644163</v>
      </c>
      <c r="S263">
        <v>2251.9275191469342</v>
      </c>
      <c r="T263">
        <v>13.41869283100131</v>
      </c>
      <c r="U263">
        <v>10.988910540288471</v>
      </c>
      <c r="V263">
        <v>3.654826333406433</v>
      </c>
      <c r="W263">
        <v>4.2246346418354808</v>
      </c>
      <c r="X263">
        <v>28.199295325172031</v>
      </c>
      <c r="Y263">
        <v>48.772369873577937</v>
      </c>
      <c r="Z263">
        <v>-1.467462518601973</v>
      </c>
      <c r="AA263">
        <v>-5.3333999488075063</v>
      </c>
      <c r="AB263">
        <v>13.82197161912822</v>
      </c>
    </row>
    <row r="264" spans="1:28" x14ac:dyDescent="0.25">
      <c r="A264" t="str">
        <v>9/29/08</v>
      </c>
      <c r="B264">
        <v>17880.68</v>
      </c>
      <c r="C264">
        <v>18742.25</v>
      </c>
      <c r="D264" s="1">
        <v>17796.34</v>
      </c>
      <c r="E264">
        <v>18742.25</v>
      </c>
      <c r="F264">
        <v>18742.25</v>
      </c>
      <c r="G264">
        <v>3.269907565119885</v>
      </c>
      <c r="H264">
        <v>18666.407999999999</v>
      </c>
      <c r="I264">
        <v>18716.988000000001</v>
      </c>
      <c r="J264">
        <v>19059.268</v>
      </c>
      <c r="K264">
        <v>19437.28</v>
      </c>
      <c r="L264">
        <v>19807.615000000002</v>
      </c>
      <c r="M264">
        <v>34.725524999999998</v>
      </c>
      <c r="N264" s="1">
        <f>-100*(_xll.FDS($A$1,"P_PRICE_HIGH("&amp;A264&amp;","&amp;A264&amp;"-14D,,,,""PRICE"",""INTRA"")") - B264)/(_xll.FDS($A$1,"P_PRICE_HIGH("&amp;A264&amp;","&amp;A264&amp;"-14D,,,,""PRICE"",""INTRA"")") - _xll.FDS($A$1,"P_PRICE_LOW("&amp;A264&amp;","&amp;A264&amp;"-14D,,,,""PRICE"",""INTRA"")"))</f>
        <v>-64.955661327592651</v>
      </c>
      <c r="O264">
        <v>-503</v>
      </c>
      <c r="P264">
        <v>10574.71137033573</v>
      </c>
      <c r="Q264">
        <v>11474.98712560125</v>
      </c>
      <c r="R264">
        <v>1991.832330107133</v>
      </c>
      <c r="S264">
        <v>2277.0979572902611</v>
      </c>
      <c r="T264">
        <v>13.111619747222001</v>
      </c>
      <c r="U264">
        <v>10.61083492032054</v>
      </c>
      <c r="V264">
        <v>3.7907294571790282</v>
      </c>
      <c r="W264">
        <v>4.4126649830842979</v>
      </c>
      <c r="X264">
        <v>0.79017105909328023</v>
      </c>
      <c r="Y264">
        <v>48.801424795455112</v>
      </c>
      <c r="Z264">
        <v>-0.99920803626133781</v>
      </c>
      <c r="AA264">
        <v>-4.058849126650375</v>
      </c>
      <c r="AB264">
        <v>13.347900547759251</v>
      </c>
    </row>
    <row r="265" spans="1:28" x14ac:dyDescent="0.25">
      <c r="A265" t="str">
        <v>9/30/08</v>
      </c>
      <c r="B265">
        <v>18016.21</v>
      </c>
      <c r="C265">
        <v>18029.77</v>
      </c>
      <c r="D265" s="1">
        <v>16799.29</v>
      </c>
      <c r="E265">
        <v>18029.77</v>
      </c>
      <c r="F265">
        <v>18029.77</v>
      </c>
      <c r="G265">
        <v>3.2832125041161091</v>
      </c>
      <c r="H265">
        <v>18495.080000000002</v>
      </c>
      <c r="I265">
        <v>18602.611000000001</v>
      </c>
      <c r="J265">
        <v>18874.062999999998</v>
      </c>
      <c r="K265">
        <v>19292.775000000001</v>
      </c>
      <c r="L265">
        <v>19716.236000000001</v>
      </c>
      <c r="M265">
        <v>36.198794999999997</v>
      </c>
      <c r="N265" s="1">
        <f>-100*(_xll.FDS($A$1,"P_PRICE_HIGH("&amp;A265&amp;","&amp;A265&amp;"-14D,,,,""PRICE"",""INTRA"")") - B265)/(_xll.FDS($A$1,"P_PRICE_HIGH("&amp;A265&amp;","&amp;A265&amp;"-14D,,,,""PRICE"",""INTRA"")") - _xll.FDS($A$1,"P_PRICE_LOW("&amp;A265&amp;","&amp;A265&amp;"-14D,,,,""PRICE"",""INTRA"")"))</f>
        <v>-59.32577833184255</v>
      </c>
      <c r="O265">
        <v>-491</v>
      </c>
      <c r="P265">
        <v>10586.664727617161</v>
      </c>
      <c r="Q265">
        <v>11489.12734461837</v>
      </c>
      <c r="R265">
        <v>1987.7303885943011</v>
      </c>
      <c r="S265">
        <v>2270.8217281210382</v>
      </c>
      <c r="T265">
        <v>13.179197894111111</v>
      </c>
      <c r="U265">
        <v>10.71801167218133</v>
      </c>
      <c r="V265">
        <v>3.7756028779586139</v>
      </c>
      <c r="W265">
        <v>4.379040837764169</v>
      </c>
      <c r="X265">
        <v>68.01555985773426</v>
      </c>
      <c r="Y265">
        <v>48.732931755155057</v>
      </c>
      <c r="Z265">
        <v>-1.0696413925250969</v>
      </c>
      <c r="AA265">
        <v>-3.8061684645791178</v>
      </c>
      <c r="AB265">
        <v>13.34853780236435</v>
      </c>
    </row>
    <row r="266" spans="1:28" x14ac:dyDescent="0.25">
      <c r="A266" t="str">
        <v>10/02/08</v>
      </c>
      <c r="B266">
        <v>18211.11</v>
      </c>
      <c r="C266">
        <v>18285.68</v>
      </c>
      <c r="D266" s="1">
        <v>17631.7</v>
      </c>
      <c r="E266">
        <v>18285.68</v>
      </c>
      <c r="F266">
        <v>18285.68</v>
      </c>
      <c r="G266">
        <v>3.294114053276096</v>
      </c>
      <c r="H266">
        <v>18344.903999999999</v>
      </c>
      <c r="I266">
        <v>18507.463</v>
      </c>
      <c r="J266">
        <v>18722.062999999998</v>
      </c>
      <c r="K266">
        <v>19151.206999999999</v>
      </c>
      <c r="L266">
        <v>19604.940999999999</v>
      </c>
      <c r="M266">
        <v>38.3536</v>
      </c>
      <c r="N266" s="1">
        <f>-100*(_xll.FDS($A$1,"P_PRICE_HIGH("&amp;A266&amp;","&amp;A266&amp;"-14D,,,,""PRICE"",""INTRA"")") - B266)/(_xll.FDS($A$1,"P_PRICE_HIGH("&amp;A266&amp;","&amp;A266&amp;"-14D,,,,""PRICE"",""INTRA"")") - _xll.FDS($A$1,"P_PRICE_LOW("&amp;A266&amp;","&amp;A266&amp;"-14D,,,,""PRICE"",""INTRA"")"))</f>
        <v>-51.818502251098053</v>
      </c>
      <c r="O266">
        <v>-483</v>
      </c>
      <c r="P266">
        <v>10596.363868551431</v>
      </c>
      <c r="Q266">
        <v>11497.783668120321</v>
      </c>
      <c r="R266">
        <v>1970.804962601849</v>
      </c>
      <c r="S266">
        <v>2260.0405510253131</v>
      </c>
      <c r="T266">
        <v>13.230051610755179</v>
      </c>
      <c r="U266">
        <v>10.81546198735481</v>
      </c>
      <c r="V266">
        <v>3.7441333371439849</v>
      </c>
      <c r="W266">
        <v>4.330644360920183</v>
      </c>
      <c r="X266">
        <v>49.90047093451971</v>
      </c>
      <c r="Y266">
        <v>48.746479616011086</v>
      </c>
      <c r="Z266">
        <v>-1.11538675972061</v>
      </c>
      <c r="AA266">
        <v>-4.5704208953717007</v>
      </c>
      <c r="AB266">
        <v>12.99547999138289</v>
      </c>
    </row>
    <row r="267" spans="1:28" x14ac:dyDescent="0.25">
      <c r="A267" t="str">
        <v>10/03/08</v>
      </c>
      <c r="B267">
        <v>17682.400000000001</v>
      </c>
      <c r="C267">
        <v>17926.14</v>
      </c>
      <c r="D267" s="1">
        <v>17682.400000000001</v>
      </c>
      <c r="E267">
        <v>17926.14</v>
      </c>
      <c r="F267">
        <v>17926.14</v>
      </c>
      <c r="G267">
        <v>3.3159357188591359</v>
      </c>
      <c r="H267">
        <v>18094.498</v>
      </c>
      <c r="I267">
        <v>18455.945</v>
      </c>
      <c r="J267">
        <v>18567.572</v>
      </c>
      <c r="K267">
        <v>19006.074000000001</v>
      </c>
      <c r="L267">
        <v>19475.162</v>
      </c>
      <c r="M267">
        <v>34.909230000000001</v>
      </c>
      <c r="N267" s="1">
        <f>-100*(_xll.FDS($A$1,"P_PRICE_HIGH("&amp;A267&amp;","&amp;A267&amp;"-14D,,,,""PRICE"",""INTRA"")") - B267)/(_xll.FDS($A$1,"P_PRICE_HIGH("&amp;A267&amp;","&amp;A267&amp;"-14D,,,,""PRICE"",""INTRA"")") - _xll.FDS($A$1,"P_PRICE_LOW("&amp;A267&amp;","&amp;A267&amp;"-14D,,,,""PRICE"",""INTRA"")"))</f>
        <v>-60.988480740802672</v>
      </c>
      <c r="O267">
        <v>-515</v>
      </c>
      <c r="P267">
        <v>10599.04805289994</v>
      </c>
      <c r="Q267">
        <v>11499.310773541711</v>
      </c>
      <c r="R267">
        <v>1975.3590127403111</v>
      </c>
      <c r="S267">
        <v>2264.4252027357029</v>
      </c>
      <c r="T267">
        <v>13.004060900181869</v>
      </c>
      <c r="U267">
        <v>10.5579314093662</v>
      </c>
      <c r="V267">
        <v>3.8388155434782179</v>
      </c>
      <c r="W267">
        <v>4.4618787468049081</v>
      </c>
      <c r="X267">
        <v>11.007419374630659</v>
      </c>
      <c r="Y267">
        <v>48.684895634462187</v>
      </c>
      <c r="Z267">
        <v>-1.189702018285739</v>
      </c>
      <c r="AA267">
        <v>-3.1261514686828709</v>
      </c>
      <c r="AB267">
        <v>13.19829102683698</v>
      </c>
    </row>
    <row r="268" spans="1:28" x14ac:dyDescent="0.25">
      <c r="A268" t="str">
        <v>10/06/08</v>
      </c>
      <c r="B268">
        <v>16803.759999999998</v>
      </c>
      <c r="C268">
        <v>17241.78</v>
      </c>
      <c r="D268" s="1">
        <v>16790.86</v>
      </c>
      <c r="E268">
        <v>17241.78</v>
      </c>
      <c r="F268">
        <v>17241.78</v>
      </c>
      <c r="G268">
        <v>3.4551616996964878</v>
      </c>
      <c r="H268">
        <v>17718.831999999999</v>
      </c>
      <c r="I268">
        <v>18386.491999999998</v>
      </c>
      <c r="J268">
        <v>18395.240000000002</v>
      </c>
      <c r="K268">
        <v>18826.79</v>
      </c>
      <c r="L268">
        <v>19295.895</v>
      </c>
      <c r="M268">
        <v>30.075386000000002</v>
      </c>
      <c r="N268" s="1">
        <f>-100*(_xll.FDS($A$1,"P_PRICE_HIGH("&amp;A268&amp;","&amp;A268&amp;"-14D,,,,""PRICE"",""INTRA"")") - B268)/(_xll.FDS($A$1,"P_PRICE_HIGH("&amp;A268&amp;","&amp;A268&amp;"-14D,,,,""PRICE"",""INTRA"")") - _xll.FDS($A$1,"P_PRICE_LOW("&amp;A268&amp;","&amp;A268&amp;"-14D,,,,""PRICE"",""INTRA"")"))</f>
        <v>-85.495216578807955</v>
      </c>
      <c r="O268">
        <v>-556</v>
      </c>
      <c r="P268">
        <v>10580.67601884768</v>
      </c>
      <c r="Q268">
        <v>11472.43039036234</v>
      </c>
      <c r="R268">
        <v>1985.6095598550021</v>
      </c>
      <c r="S268">
        <v>2279.719498592262</v>
      </c>
      <c r="T268">
        <v>12.52437931416179</v>
      </c>
      <c r="U268">
        <v>10.025824996145049</v>
      </c>
      <c r="V268">
        <v>4.0051542559679447</v>
      </c>
      <c r="W268">
        <v>4.6812225696263203</v>
      </c>
      <c r="X268">
        <v>0.28552527856816168</v>
      </c>
      <c r="Y268">
        <v>48.669261611110429</v>
      </c>
      <c r="Z268">
        <v>-1.1498661235394589</v>
      </c>
      <c r="AA268">
        <v>-4.0703193435536651</v>
      </c>
      <c r="AB268">
        <v>13.154556784687159</v>
      </c>
    </row>
    <row r="269" spans="1:28" x14ac:dyDescent="0.25">
      <c r="A269" t="str">
        <v>10/08/08</v>
      </c>
      <c r="B269">
        <v>15431.73</v>
      </c>
      <c r="C269">
        <v>16422.52</v>
      </c>
      <c r="D269" s="1">
        <v>15431.73</v>
      </c>
      <c r="E269">
        <v>16422.52</v>
      </c>
      <c r="F269">
        <v>16422.52</v>
      </c>
      <c r="G269">
        <v>3.840238226561675</v>
      </c>
      <c r="H269">
        <v>17229.043000000001</v>
      </c>
      <c r="I269">
        <v>18203.098000000002</v>
      </c>
      <c r="J269">
        <v>18133.830000000002</v>
      </c>
      <c r="K269">
        <v>18601.71</v>
      </c>
      <c r="L269">
        <v>19082.796999999999</v>
      </c>
      <c r="M269">
        <v>24.394864999999999</v>
      </c>
      <c r="N269" s="1">
        <f>-100*(_xll.FDS($A$1,"P_PRICE_HIGH("&amp;A269&amp;","&amp;A269&amp;"-14D,,,,""PRICE"",""INTRA"")") - B269)/(_xll.FDS($A$1,"P_PRICE_HIGH("&amp;A269&amp;","&amp;A269&amp;"-14D,,,,""PRICE"",""INTRA"")") - _xll.FDS($A$1,"P_PRICE_LOW("&amp;A269&amp;","&amp;A269&amp;"-14D,,,,""PRICE"",""INTRA"")"))</f>
        <v>-100</v>
      </c>
      <c r="O269">
        <v>-598</v>
      </c>
      <c r="P269">
        <v>10647.606319103499</v>
      </c>
      <c r="Q269">
        <v>11527.605638634461</v>
      </c>
      <c r="R269">
        <v>1987.5445407258319</v>
      </c>
      <c r="S269">
        <v>2288.93357389938</v>
      </c>
      <c r="T269">
        <v>11.91708378051327</v>
      </c>
      <c r="U269">
        <v>9.268444589826597</v>
      </c>
      <c r="V269">
        <v>4.3158733896382184</v>
      </c>
      <c r="W269">
        <v>5.1042451796903432</v>
      </c>
      <c r="X269">
        <v>0</v>
      </c>
      <c r="Y269">
        <v>48.694766017551167</v>
      </c>
      <c r="Z269">
        <v>-0.88677437502927203</v>
      </c>
      <c r="AA269">
        <v>-1.462574199299131</v>
      </c>
      <c r="AB269">
        <v>13.36826285977912</v>
      </c>
    </row>
    <row r="270" spans="1:28" x14ac:dyDescent="0.25">
      <c r="A270" t="str">
        <v>10/09/08</v>
      </c>
      <c r="B270">
        <v>15943.24</v>
      </c>
      <c r="C270">
        <v>15990.2</v>
      </c>
      <c r="D270" s="1">
        <v>15550.86</v>
      </c>
      <c r="E270">
        <v>15990.2</v>
      </c>
      <c r="F270">
        <v>15990.2</v>
      </c>
      <c r="G270">
        <v>3.7726788310108121</v>
      </c>
      <c r="H270">
        <v>16814.447</v>
      </c>
      <c r="I270">
        <v>17921.057000000001</v>
      </c>
      <c r="J270">
        <v>17976.671999999999</v>
      </c>
      <c r="K270">
        <v>18359.16</v>
      </c>
      <c r="L270">
        <v>18878.232</v>
      </c>
      <c r="M270">
        <v>29.724028000000001</v>
      </c>
      <c r="N270" s="1">
        <f>-100*(_xll.FDS($A$1,"P_PRICE_HIGH("&amp;A270&amp;","&amp;A270&amp;"-14D,,,,""PRICE"",""INTRA"")") - B270)/(_xll.FDS($A$1,"P_PRICE_HIGH("&amp;A270&amp;","&amp;A270&amp;"-14D,,,,""PRICE"",""INTRA"")") - _xll.FDS($A$1,"P_PRICE_LOW("&amp;A270&amp;","&amp;A270&amp;"-14D,,,,""PRICE"",""INTRA"")"))</f>
        <v>-88.472468556258434</v>
      </c>
      <c r="O270">
        <v>-561</v>
      </c>
      <c r="P270">
        <v>10603.104907802541</v>
      </c>
      <c r="Q270">
        <v>11465.67980982444</v>
      </c>
      <c r="R270">
        <v>1986.723026298713</v>
      </c>
      <c r="S270">
        <v>2290.1475458701429</v>
      </c>
      <c r="T270">
        <v>12.10539732735371</v>
      </c>
      <c r="U270">
        <v>9.5484560110558405</v>
      </c>
      <c r="V270">
        <v>4.1730467873804109</v>
      </c>
      <c r="W270">
        <v>4.9061140628257274</v>
      </c>
      <c r="X270">
        <v>94.00918129538735</v>
      </c>
      <c r="Y270">
        <v>48.629315656254732</v>
      </c>
      <c r="Z270">
        <v>-1.1264839811834639</v>
      </c>
      <c r="AA270">
        <v>-3.3186798162976512</v>
      </c>
      <c r="AB270">
        <v>13.27208550145096</v>
      </c>
    </row>
    <row r="271" spans="1:28" x14ac:dyDescent="0.25">
      <c r="A271" t="str">
        <v>10/10/08</v>
      </c>
      <c r="B271">
        <v>14796.87</v>
      </c>
      <c r="C271">
        <v>14910.55</v>
      </c>
      <c r="D271" s="1">
        <v>14398.54</v>
      </c>
      <c r="E271">
        <v>14910.55</v>
      </c>
      <c r="F271">
        <v>14910.55</v>
      </c>
      <c r="G271">
        <v>4.0146818119974306</v>
      </c>
      <c r="H271">
        <v>16131.6</v>
      </c>
      <c r="I271">
        <v>17518.113000000001</v>
      </c>
      <c r="J271">
        <v>17787.315999999999</v>
      </c>
      <c r="K271">
        <v>18074.447</v>
      </c>
      <c r="L271">
        <v>18643.254000000001</v>
      </c>
      <c r="M271">
        <v>25.402481000000002</v>
      </c>
      <c r="N271" s="1">
        <f>-100*(_xll.FDS($A$1,"P_PRICE_HIGH("&amp;A271&amp;","&amp;A271&amp;"-14D,,,,""PRICE"",""INTRA"")") - B271)/(_xll.FDS($A$1,"P_PRICE_HIGH("&amp;A271&amp;","&amp;A271&amp;"-14D,,,,""PRICE"",""INTRA"")") - _xll.FDS($A$1,"P_PRICE_LOW("&amp;A271&amp;","&amp;A271&amp;"-14D,,,,""PRICE"",""INTRA"")"))</f>
        <v>-92.718554861730595</v>
      </c>
      <c r="O271">
        <v>-603</v>
      </c>
      <c r="P271">
        <v>10555.88359260184</v>
      </c>
      <c r="Q271">
        <v>11402.62393615269</v>
      </c>
      <c r="R271">
        <v>1984.8909921540121</v>
      </c>
      <c r="S271">
        <v>2289.4020114548921</v>
      </c>
      <c r="T271">
        <v>11.67395441796014</v>
      </c>
      <c r="U271">
        <v>9.15163906114757</v>
      </c>
      <c r="V271">
        <v>4.4181115235531747</v>
      </c>
      <c r="W271">
        <v>5.2279808351444812</v>
      </c>
      <c r="X271">
        <v>0</v>
      </c>
      <c r="Y271">
        <v>48.696425737974309</v>
      </c>
      <c r="Z271">
        <v>-1.6013854302903341</v>
      </c>
      <c r="AA271">
        <v>-2.455820312281543</v>
      </c>
      <c r="AB271">
        <v>11.761685832000699</v>
      </c>
    </row>
    <row r="272" spans="1:28" x14ac:dyDescent="0.25">
      <c r="A272" t="str">
        <v>10/13/08</v>
      </c>
      <c r="B272">
        <v>16312.16</v>
      </c>
      <c r="C272">
        <v>16376.42</v>
      </c>
      <c r="D272" s="1">
        <v>14754.64</v>
      </c>
      <c r="E272">
        <v>16376.42</v>
      </c>
      <c r="F272">
        <v>16376.42</v>
      </c>
      <c r="G272">
        <v>4.7441313245106569</v>
      </c>
      <c r="H272">
        <v>15857.552</v>
      </c>
      <c r="I272">
        <v>17304.723000000002</v>
      </c>
      <c r="J272">
        <v>17699.296999999999</v>
      </c>
      <c r="K272">
        <v>17890.065999999999</v>
      </c>
      <c r="L272">
        <v>18461.32</v>
      </c>
      <c r="M272">
        <v>38.193897</v>
      </c>
      <c r="N272" s="1">
        <f>-100*(_xll.FDS($A$1,"P_PRICE_HIGH("&amp;A272&amp;","&amp;A272&amp;"-14D,,,,""PRICE"",""INTRA"")") - B272)/(_xll.FDS($A$1,"P_PRICE_HIGH("&amp;A272&amp;","&amp;A272&amp;"-14D,,,,""PRICE"",""INTRA"")") - _xll.FDS($A$1,"P_PRICE_LOW("&amp;A272&amp;","&amp;A272&amp;"-14D,,,,""PRICE"",""INTRA"")"))</f>
        <v>-65.019157368274833</v>
      </c>
      <c r="O272">
        <v>-561</v>
      </c>
      <c r="P272">
        <v>10643.151784721371</v>
      </c>
      <c r="Q272">
        <v>11519.022142962711</v>
      </c>
      <c r="R272">
        <v>1952.3765635806969</v>
      </c>
      <c r="S272">
        <v>2248.254178651694</v>
      </c>
      <c r="T272">
        <v>12.23131797462594</v>
      </c>
      <c r="U272">
        <v>9.8449360030962971</v>
      </c>
      <c r="V272">
        <v>4.1216602439932277</v>
      </c>
      <c r="W272">
        <v>4.8003123802698546</v>
      </c>
      <c r="X272">
        <v>100</v>
      </c>
      <c r="Y272">
        <v>48.842939956879313</v>
      </c>
      <c r="Z272">
        <v>-1.788783225210407</v>
      </c>
      <c r="AA272">
        <v>-3.6340641501664299</v>
      </c>
      <c r="AB272">
        <v>12.14622542425824</v>
      </c>
    </row>
    <row r="273" spans="1:28" x14ac:dyDescent="0.25">
      <c r="A273" t="str">
        <v>10/14/08</v>
      </c>
      <c r="B273">
        <v>16832.88</v>
      </c>
      <c r="C273">
        <v>17141.05</v>
      </c>
      <c r="D273" s="1">
        <v>16615.009999999998</v>
      </c>
      <c r="E273">
        <v>17141.05</v>
      </c>
      <c r="F273">
        <v>17141.05</v>
      </c>
      <c r="G273">
        <v>4.8048933250057111</v>
      </c>
      <c r="H273">
        <v>15863.376</v>
      </c>
      <c r="I273">
        <v>17127.296999999999</v>
      </c>
      <c r="J273">
        <v>17532.973000000002</v>
      </c>
      <c r="K273">
        <v>17762.275000000001</v>
      </c>
      <c r="L273">
        <v>18317.006000000001</v>
      </c>
      <c r="M273">
        <v>41.881957999999997</v>
      </c>
      <c r="N273" s="1">
        <f>-100*(_xll.FDS($A$1,"P_PRICE_HIGH("&amp;A273&amp;","&amp;A273&amp;"-14D,,,,""PRICE"",""INTRA"")") - B273)/(_xll.FDS($A$1,"P_PRICE_HIGH("&amp;A273&amp;","&amp;A273&amp;"-14D,,,,""PRICE"",""INTRA"")") - _xll.FDS($A$1,"P_PRICE_LOW("&amp;A273&amp;","&amp;A273&amp;"-14D,,,,""PRICE"",""INTRA"")"))</f>
        <v>-55.500431406384806</v>
      </c>
      <c r="O273">
        <v>-532</v>
      </c>
      <c r="P273">
        <v>10645.67201905241</v>
      </c>
      <c r="Q273">
        <v>11519.73024434676</v>
      </c>
      <c r="R273">
        <v>1933.7033311862619</v>
      </c>
      <c r="S273">
        <v>2216.7642357614718</v>
      </c>
      <c r="T273">
        <v>12.448248463079871</v>
      </c>
      <c r="U273">
        <v>10.118696024157231</v>
      </c>
      <c r="V273">
        <v>4.0135663685365381</v>
      </c>
      <c r="W273">
        <v>4.6483267823532461</v>
      </c>
      <c r="X273">
        <v>95.676127037734645</v>
      </c>
      <c r="Y273">
        <v>48.897038842995777</v>
      </c>
      <c r="Z273">
        <v>-1.994912749370114</v>
      </c>
      <c r="AA273">
        <v>-4.7675590866034483</v>
      </c>
      <c r="AB273">
        <v>12.254964129006391</v>
      </c>
    </row>
    <row r="274" spans="1:28" x14ac:dyDescent="0.25">
      <c r="A274" t="str">
        <v>10/15/08</v>
      </c>
      <c r="B274">
        <v>15998.3</v>
      </c>
      <c r="C274">
        <v>16609.09</v>
      </c>
      <c r="D274" s="1">
        <v>15961.92</v>
      </c>
      <c r="E274">
        <v>16609.09</v>
      </c>
      <c r="F274">
        <v>16609.09</v>
      </c>
      <c r="G274">
        <v>4.9008607120074901</v>
      </c>
      <c r="H274">
        <v>15976.69</v>
      </c>
      <c r="I274">
        <v>16882.62</v>
      </c>
      <c r="J274">
        <v>17290.713</v>
      </c>
      <c r="K274">
        <v>17594.544999999998</v>
      </c>
      <c r="L274">
        <v>18148.113000000001</v>
      </c>
      <c r="M274">
        <v>37.971130000000002</v>
      </c>
      <c r="N274" s="1">
        <f>-100*(_xll.FDS($A$1,"P_PRICE_HIGH("&amp;A274&amp;","&amp;A274&amp;"-14D,,,,""PRICE"",""INTRA"")") - B274)/(_xll.FDS($A$1,"P_PRICE_HIGH("&amp;A274&amp;","&amp;A274&amp;"-14D,,,,""PRICE"",""INTRA"")") - _xll.FDS($A$1,"P_PRICE_LOW("&amp;A274&amp;","&amp;A274&amp;"-14D,,,,""PRICE"",""INTRA"")"))</f>
        <v>-67.379929937890239</v>
      </c>
      <c r="O274">
        <v>-573</v>
      </c>
      <c r="P274">
        <v>10615.187412865291</v>
      </c>
      <c r="Q274">
        <v>11466.990808413329</v>
      </c>
      <c r="R274">
        <v>1940.798516061554</v>
      </c>
      <c r="S274">
        <v>2231.0765672997991</v>
      </c>
      <c r="T274">
        <v>12.03509953857762</v>
      </c>
      <c r="U274">
        <v>9.6626619451364917</v>
      </c>
      <c r="V274">
        <v>4.173394779609831</v>
      </c>
      <c r="W274">
        <v>4.8542544550064983</v>
      </c>
      <c r="X274">
        <v>0</v>
      </c>
      <c r="Y274">
        <v>48.851673410345647</v>
      </c>
      <c r="Z274">
        <v>-2.1422768838472548</v>
      </c>
      <c r="AA274">
        <v>-4.7784121835908548</v>
      </c>
      <c r="AB274">
        <v>12.181071278695059</v>
      </c>
    </row>
    <row r="275" spans="1:28" x14ac:dyDescent="0.25">
      <c r="A275" t="str">
        <v>10/16/08</v>
      </c>
      <c r="B275">
        <v>15230.52</v>
      </c>
      <c r="C275">
        <v>15230.52</v>
      </c>
      <c r="D275" s="1">
        <v>14578.54</v>
      </c>
      <c r="E275">
        <v>15230.52</v>
      </c>
      <c r="F275">
        <v>15230.52</v>
      </c>
      <c r="G275">
        <v>4.8695569024021568</v>
      </c>
      <c r="H275">
        <v>15834.146000000001</v>
      </c>
      <c r="I275">
        <v>16594.988000000001</v>
      </c>
      <c r="J275">
        <v>17047.89</v>
      </c>
      <c r="K275">
        <v>17441.04</v>
      </c>
      <c r="L275">
        <v>17967.238000000001</v>
      </c>
      <c r="M275">
        <v>34.755817</v>
      </c>
      <c r="N275" s="1">
        <f>-100*(_xll.FDS($A$1,"P_PRICE_HIGH("&amp;A275&amp;","&amp;A275&amp;"-14D,,,,""PRICE"",""INTRA"")") - B275)/(_xll.FDS($A$1,"P_PRICE_HIGH("&amp;A275&amp;","&amp;A275&amp;"-14D,,,,""PRICE"",""INTRA"")") - _xll.FDS($A$1,"P_PRICE_LOW("&amp;A275&amp;","&amp;A275&amp;"-14D,,,,""PRICE"",""INTRA"")"))</f>
        <v>-82.994718425011456</v>
      </c>
      <c r="O275">
        <v>-612</v>
      </c>
      <c r="P275">
        <v>10569.59465772869</v>
      </c>
      <c r="Q275">
        <v>11397.405350697631</v>
      </c>
      <c r="R275">
        <v>1936.701064604915</v>
      </c>
      <c r="S275">
        <v>2224.0124872323322</v>
      </c>
      <c r="T275">
        <v>11.67574663145966</v>
      </c>
      <c r="U275">
        <v>9.3010813375846482</v>
      </c>
      <c r="V275">
        <v>4.3425594883324701</v>
      </c>
      <c r="W275">
        <v>5.0633757460821309</v>
      </c>
      <c r="X275">
        <v>0.88746328813455766</v>
      </c>
      <c r="Y275">
        <v>48.918864819341572</v>
      </c>
      <c r="Z275">
        <v>-2.2872054795552899</v>
      </c>
      <c r="AA275">
        <v>-4.9642002830006042</v>
      </c>
      <c r="AB275">
        <v>11.604018468933591</v>
      </c>
    </row>
    <row r="276" spans="1:28" x14ac:dyDescent="0.25">
      <c r="A276" t="str">
        <v>10/17/08</v>
      </c>
      <c r="B276">
        <v>14554.21</v>
      </c>
      <c r="C276">
        <v>15300.07</v>
      </c>
      <c r="D276" s="1">
        <v>14554.21</v>
      </c>
      <c r="E276">
        <v>15300.07</v>
      </c>
      <c r="F276">
        <v>15300.07</v>
      </c>
      <c r="G276">
        <v>4.8986525357429338</v>
      </c>
      <c r="H276">
        <v>15785.614</v>
      </c>
      <c r="I276">
        <v>16317.781999999999</v>
      </c>
      <c r="J276">
        <v>16754.04</v>
      </c>
      <c r="K276">
        <v>17286.89</v>
      </c>
      <c r="L276">
        <v>17727.236000000001</v>
      </c>
      <c r="M276">
        <v>32.171562000000002</v>
      </c>
      <c r="N276" s="1">
        <f>-100*(_xll.FDS($A$1,"P_PRICE_HIGH("&amp;A276&amp;","&amp;A276&amp;"-14D,,,,""PRICE"",""INTRA"")") - B276)/(_xll.FDS($A$1,"P_PRICE_HIGH("&amp;A276&amp;","&amp;A276&amp;"-14D,,,,""PRICE"",""INTRA"")") - _xll.FDS($A$1,"P_PRICE_LOW("&amp;A276&amp;","&amp;A276&amp;"-14D,,,,""PRICE"",""INTRA"")"))</f>
        <v>-96.790428396471924</v>
      </c>
      <c r="O276">
        <v>-649</v>
      </c>
      <c r="P276">
        <v>10652.303583017991</v>
      </c>
      <c r="Q276">
        <v>11497.060690581129</v>
      </c>
      <c r="R276">
        <v>1933.0378265463351</v>
      </c>
      <c r="S276">
        <v>2212.1786995798948</v>
      </c>
      <c r="T276">
        <v>11.623803228147599</v>
      </c>
      <c r="U276">
        <v>9.0580939971278731</v>
      </c>
      <c r="V276">
        <v>4.5623791632639028</v>
      </c>
      <c r="W276">
        <v>5.353129381098352</v>
      </c>
      <c r="X276">
        <v>0.35441225832712531</v>
      </c>
      <c r="Y276">
        <v>49.098717281761942</v>
      </c>
      <c r="Z276">
        <v>-2.4979276288793071</v>
      </c>
      <c r="AA276">
        <v>-2.7225803605297751</v>
      </c>
      <c r="AB276">
        <v>11.46600837249793</v>
      </c>
    </row>
    <row r="277" spans="1:28" x14ac:dyDescent="0.25">
      <c r="A277" t="str">
        <v>10/20/08</v>
      </c>
      <c r="B277">
        <v>15323.01</v>
      </c>
      <c r="C277">
        <v>15472.68</v>
      </c>
      <c r="D277" s="1">
        <v>14691.79</v>
      </c>
      <c r="E277">
        <v>15472.68</v>
      </c>
      <c r="F277">
        <v>15472.68</v>
      </c>
      <c r="G277">
        <v>5.0837110767214506</v>
      </c>
      <c r="H277">
        <v>15587.784</v>
      </c>
      <c r="I277">
        <v>16093.35</v>
      </c>
      <c r="J277">
        <v>16513.276999999998</v>
      </c>
      <c r="K277">
        <v>17171.418000000001</v>
      </c>
      <c r="L277">
        <v>17528.463</v>
      </c>
      <c r="M277">
        <v>37.830531999999998</v>
      </c>
      <c r="N277" s="1">
        <f>-100*(_xll.FDS($A$1,"P_PRICE_HIGH("&amp;A277&amp;","&amp;A277&amp;"-14D,,,,""PRICE"",""INTRA"")") - B277)/(_xll.FDS($A$1,"P_PRICE_HIGH("&amp;A277&amp;","&amp;A277&amp;"-14D,,,,""PRICE"",""INTRA"")") - _xll.FDS($A$1,"P_PRICE_LOW("&amp;A277&amp;","&amp;A277&amp;"-14D,,,,""PRICE"",""INTRA"")"))</f>
        <v>-79.63004583112992</v>
      </c>
      <c r="O277">
        <v>-610</v>
      </c>
      <c r="P277">
        <v>10661.46399817193</v>
      </c>
      <c r="Q277">
        <v>11493.615930656881</v>
      </c>
      <c r="R277">
        <v>1918.958066734061</v>
      </c>
      <c r="S277">
        <v>2182.68732933108</v>
      </c>
      <c r="T277">
        <v>12.0194340425625</v>
      </c>
      <c r="U277">
        <v>9.6273442071435706</v>
      </c>
      <c r="V277">
        <v>4.3777977300956179</v>
      </c>
      <c r="W277">
        <v>5.0775135105066376</v>
      </c>
      <c r="X277">
        <v>99.808100248254533</v>
      </c>
      <c r="Y277">
        <v>49.217673998504232</v>
      </c>
      <c r="Z277">
        <v>-3.03604682685953</v>
      </c>
      <c r="AA277">
        <v>-3.5823033141352409</v>
      </c>
      <c r="AB277">
        <v>11.357648562584</v>
      </c>
    </row>
    <row r="278" spans="1:28" x14ac:dyDescent="0.25">
      <c r="A278" t="str">
        <v>10/21/08</v>
      </c>
      <c r="B278">
        <v>15041.17</v>
      </c>
      <c r="C278">
        <v>15616.96</v>
      </c>
      <c r="D278" s="1">
        <v>14884.07</v>
      </c>
      <c r="E278">
        <v>15616.96</v>
      </c>
      <c r="F278">
        <v>15616.96</v>
      </c>
      <c r="G278">
        <v>4.5226327330083844</v>
      </c>
      <c r="H278">
        <v>15229.441999999999</v>
      </c>
      <c r="I278">
        <v>15829.1875</v>
      </c>
      <c r="J278">
        <v>16270.55</v>
      </c>
      <c r="K278">
        <v>16957.09</v>
      </c>
      <c r="L278">
        <v>17337.745999999999</v>
      </c>
      <c r="M278">
        <v>36.624200000000002</v>
      </c>
      <c r="N278" s="1">
        <f>-100*(_xll.FDS($A$1,"P_PRICE_HIGH("&amp;A278&amp;","&amp;A278&amp;"-14D,,,,""PRICE"",""INTRA"")") - B278)/(_xll.FDS($A$1,"P_PRICE_HIGH("&amp;A278&amp;","&amp;A278&amp;"-14D,,,,""PRICE"",""INTRA"")") - _xll.FDS($A$1,"P_PRICE_LOW("&amp;A278&amp;","&amp;A278&amp;"-14D,,,,""PRICE"",""INTRA"")"))</f>
        <v>-85.205504050684794</v>
      </c>
      <c r="O278">
        <v>-628</v>
      </c>
      <c r="P278">
        <v>10634.957113887909</v>
      </c>
      <c r="Q278">
        <v>11461.71024167155</v>
      </c>
      <c r="R278">
        <v>1913.5605862669099</v>
      </c>
      <c r="S278">
        <v>2177.8878133528942</v>
      </c>
      <c r="T278">
        <v>11.888711964472909</v>
      </c>
      <c r="U278">
        <v>9.5059745700203173</v>
      </c>
      <c r="V278">
        <v>4.4312375165279114</v>
      </c>
      <c r="W278">
        <v>5.1493589625332046</v>
      </c>
      <c r="X278">
        <v>24.225324027252011</v>
      </c>
      <c r="Y278">
        <v>49.229357317148683</v>
      </c>
      <c r="Z278">
        <v>-3.268345917215624</v>
      </c>
      <c r="AA278">
        <v>-4.3471002382320618</v>
      </c>
      <c r="AB278">
        <v>11.19407065031012</v>
      </c>
    </row>
    <row r="279" spans="1:28" x14ac:dyDescent="0.25">
      <c r="A279" t="str">
        <v>10/22/08</v>
      </c>
      <c r="B279">
        <v>14266.6</v>
      </c>
      <c r="C279">
        <v>15161.69</v>
      </c>
      <c r="D279" s="1">
        <v>14038.41</v>
      </c>
      <c r="E279">
        <v>15161.69</v>
      </c>
      <c r="F279">
        <v>15161.69</v>
      </c>
      <c r="G279">
        <v>4.5573352513486913</v>
      </c>
      <c r="H279">
        <v>14883.102000000001</v>
      </c>
      <c r="I279">
        <v>15544.537</v>
      </c>
      <c r="J279">
        <v>16029.611000000001</v>
      </c>
      <c r="K279">
        <v>16688.810000000001</v>
      </c>
      <c r="L279">
        <v>17140.741999999998</v>
      </c>
      <c r="M279">
        <v>33.465786000000001</v>
      </c>
      <c r="N279" s="1">
        <f>-100*(_xll.FDS($A$1,"P_PRICE_HIGH("&amp;A279&amp;","&amp;A279&amp;"-14D,,,,""PRICE"",""INTRA"")") - B279)/(_xll.FDS($A$1,"P_PRICE_HIGH("&amp;A279&amp;","&amp;A279&amp;"-14D,,,,""PRICE"",""INTRA"")") - _xll.FDS($A$1,"P_PRICE_LOW("&amp;A279&amp;","&amp;A279&amp;"-14D,,,,""PRICE"",""INTRA"")"))</f>
        <v>-94.627372406275086</v>
      </c>
      <c r="O279">
        <v>-668</v>
      </c>
      <c r="P279">
        <v>10590.045385815631</v>
      </c>
      <c r="Q279">
        <v>11403.994512215049</v>
      </c>
      <c r="R279">
        <v>1918.311992432285</v>
      </c>
      <c r="S279">
        <v>2177.1947308838621</v>
      </c>
      <c r="T279">
        <v>11.535512056731161</v>
      </c>
      <c r="U279">
        <v>9.1393725460064896</v>
      </c>
      <c r="V279">
        <v>4.6123426225342472</v>
      </c>
      <c r="W279">
        <v>5.3873209558209219</v>
      </c>
      <c r="X279">
        <v>0.34661268782128668</v>
      </c>
      <c r="Y279">
        <v>49.262358360444779</v>
      </c>
      <c r="Z279">
        <v>-3.3329626720328722</v>
      </c>
      <c r="AA279">
        <v>-4.1833934000151274</v>
      </c>
      <c r="AB279">
        <v>10.88091905898473</v>
      </c>
    </row>
    <row r="280" spans="1:28" x14ac:dyDescent="0.25">
      <c r="A280" t="str">
        <v>10/23/08</v>
      </c>
      <c r="B280">
        <v>13760.49</v>
      </c>
      <c r="C280">
        <v>14032.25</v>
      </c>
      <c r="D280" s="1">
        <v>13403.35</v>
      </c>
      <c r="E280">
        <v>14032.25</v>
      </c>
      <c r="F280">
        <v>14032.25</v>
      </c>
      <c r="G280">
        <v>4.5489114164968738</v>
      </c>
      <c r="H280">
        <v>14589.096</v>
      </c>
      <c r="I280">
        <v>15290.932000000001</v>
      </c>
      <c r="J280">
        <v>15745.896000000001</v>
      </c>
      <c r="K280">
        <v>16433.192999999999</v>
      </c>
      <c r="L280">
        <v>16925.650000000001</v>
      </c>
      <c r="M280">
        <v>31.551157</v>
      </c>
      <c r="N280" s="1">
        <f>-100*(_xll.FDS($A$1,"P_PRICE_HIGH("&amp;A280&amp;","&amp;A280&amp;"-14D,,,,""PRICE"",""INTRA"")") - B280)/(_xll.FDS($A$1,"P_PRICE_HIGH("&amp;A280&amp;","&amp;A280&amp;"-14D,,,,""PRICE"",""INTRA"")") - _xll.FDS($A$1,"P_PRICE_LOW("&amp;A280&amp;","&amp;A280&amp;"-14D,,,,""PRICE"",""INTRA"")"))</f>
        <v>-92.685049965897448</v>
      </c>
      <c r="O280">
        <v>-701</v>
      </c>
      <c r="P280">
        <v>10638.89028066846</v>
      </c>
      <c r="Q280">
        <v>11465.20066963311</v>
      </c>
      <c r="R280">
        <v>1919.0711257809351</v>
      </c>
      <c r="S280">
        <v>2178.047386819354</v>
      </c>
      <c r="T280">
        <v>11.24684906897126</v>
      </c>
      <c r="U280">
        <v>8.8424934341386319</v>
      </c>
      <c r="V280">
        <v>4.7958571474561484</v>
      </c>
      <c r="W280">
        <v>5.6163121994382381</v>
      </c>
      <c r="X280">
        <v>6.9179572219831096</v>
      </c>
      <c r="Y280">
        <v>49.456489922522707</v>
      </c>
      <c r="Z280">
        <v>-3.615423633247107</v>
      </c>
      <c r="AA280">
        <v>-3.329067385631681</v>
      </c>
      <c r="AB280">
        <v>10.55138893091417</v>
      </c>
    </row>
    <row r="281" spans="1:28" x14ac:dyDescent="0.25">
      <c r="A281" t="str">
        <v>10/24/08</v>
      </c>
      <c r="B281">
        <v>12618.38</v>
      </c>
      <c r="C281">
        <v>13478.63</v>
      </c>
      <c r="D281" s="1">
        <v>12618.38</v>
      </c>
      <c r="E281">
        <v>13478.63</v>
      </c>
      <c r="F281">
        <v>13478.63</v>
      </c>
      <c r="G281">
        <v>4.784726510235056</v>
      </c>
      <c r="H281">
        <v>14201.93</v>
      </c>
      <c r="I281">
        <v>15056.485000000001</v>
      </c>
      <c r="J281">
        <v>15373.048000000001</v>
      </c>
      <c r="K281">
        <v>16116.012000000001</v>
      </c>
      <c r="L281">
        <v>16707.101999999999</v>
      </c>
      <c r="M281">
        <v>27.699842</v>
      </c>
      <c r="N281" s="1">
        <f>-100*(_xll.FDS($A$1,"P_PRICE_HIGH("&amp;A281&amp;","&amp;A281&amp;"-14D,,,,""PRICE"",""INTRA"")") - B281)/(_xll.FDS($A$1,"P_PRICE_HIGH("&amp;A281&amp;","&amp;A281&amp;"-14D,,,,""PRICE"",""INTRA"")") - _xll.FDS($A$1,"P_PRICE_LOW("&amp;A281&amp;","&amp;A281&amp;"-14D,,,,""PRICE"",""INTRA"")"))</f>
        <v>-100</v>
      </c>
      <c r="O281">
        <v>-739</v>
      </c>
      <c r="P281">
        <v>10594.218385180629</v>
      </c>
      <c r="Q281">
        <v>11398.404599300589</v>
      </c>
      <c r="R281">
        <v>1895.3119998721691</v>
      </c>
      <c r="S281">
        <v>2150.601518398506</v>
      </c>
      <c r="T281">
        <v>10.81882266427035</v>
      </c>
      <c r="U281">
        <v>8.4483321343902205</v>
      </c>
      <c r="V281">
        <v>5.1469013038612159</v>
      </c>
      <c r="W281">
        <v>6.0524077300162729</v>
      </c>
      <c r="X281">
        <v>1.545593724758086</v>
      </c>
      <c r="Y281">
        <v>49.331284218963482</v>
      </c>
      <c r="Z281">
        <v>-4.0322705473255303</v>
      </c>
      <c r="AA281">
        <v>-2.5521017721735859</v>
      </c>
      <c r="AB281">
        <v>10.58126163904117</v>
      </c>
    </row>
    <row r="282" spans="1:28" x14ac:dyDescent="0.25">
      <c r="A282" t="str">
        <v>10/27/08</v>
      </c>
      <c r="B282">
        <v>11015.84</v>
      </c>
      <c r="C282">
        <v>12736.85</v>
      </c>
      <c r="D282" s="1">
        <v>10676.29</v>
      </c>
      <c r="E282">
        <v>12736.85</v>
      </c>
      <c r="F282">
        <v>12736.85</v>
      </c>
      <c r="G282">
        <v>5.4079715556515939</v>
      </c>
      <c r="H282">
        <v>13340.495999999999</v>
      </c>
      <c r="I282">
        <v>14645.869000000001</v>
      </c>
      <c r="J282">
        <v>14928.61</v>
      </c>
      <c r="K282">
        <v>15720.082</v>
      </c>
      <c r="L282">
        <v>16452.436000000002</v>
      </c>
      <c r="M282">
        <v>23.386246</v>
      </c>
      <c r="N282" s="1">
        <f>-100*(_xll.FDS($A$1,"P_PRICE_HIGH("&amp;A282&amp;","&amp;A282&amp;"-14D,,,,""PRICE"",""INTRA"")") - B282)/(_xll.FDS($A$1,"P_PRICE_HIGH("&amp;A282&amp;","&amp;A282&amp;"-14D,,,,""PRICE"",""INTRA"")") - _xll.FDS($A$1,"P_PRICE_LOW("&amp;A282&amp;","&amp;A282&amp;"-14D,,,,""PRICE"",""INTRA"")"))</f>
        <v>-94.8282611046548</v>
      </c>
      <c r="O282">
        <v>-781</v>
      </c>
      <c r="P282">
        <v>10633.021299651709</v>
      </c>
      <c r="Q282">
        <v>11433.1659867046</v>
      </c>
      <c r="R282">
        <v>1886.534235128549</v>
      </c>
      <c r="S282">
        <v>2121.5635386206259</v>
      </c>
      <c r="T282">
        <v>10.00551711655875</v>
      </c>
      <c r="U282">
        <v>7.6668721490405307</v>
      </c>
      <c r="V282">
        <v>5.8755734507417001</v>
      </c>
      <c r="W282">
        <v>6.9587309973073062</v>
      </c>
      <c r="X282">
        <v>0</v>
      </c>
      <c r="Y282">
        <v>49.572847653033207</v>
      </c>
      <c r="Z282">
        <v>-4.0492724117354326</v>
      </c>
      <c r="AA282">
        <v>0.60617117251027752</v>
      </c>
      <c r="AB282">
        <v>10.32833053327378</v>
      </c>
    </row>
    <row r="283" spans="1:28" x14ac:dyDescent="0.25">
      <c r="A283" t="str">
        <v>10/28/08</v>
      </c>
      <c r="B283">
        <v>12596.29</v>
      </c>
      <c r="C283">
        <v>12596.29</v>
      </c>
      <c r="D283" s="1">
        <v>11133.94</v>
      </c>
      <c r="E283">
        <v>12596.29</v>
      </c>
      <c r="F283">
        <v>12596.29</v>
      </c>
      <c r="G283">
        <v>6.4995064896019894</v>
      </c>
      <c r="H283">
        <v>12851.52</v>
      </c>
      <c r="I283">
        <v>14462.486999999999</v>
      </c>
      <c r="J283">
        <v>14648.111999999999</v>
      </c>
      <c r="K283">
        <v>15415.793</v>
      </c>
      <c r="L283">
        <v>16258.736000000001</v>
      </c>
      <c r="M283">
        <v>34.259335</v>
      </c>
      <c r="N283" s="1">
        <f>-100*(_xll.FDS($A$1,"P_PRICE_HIGH("&amp;A283&amp;","&amp;A283&amp;"-14D,,,,""PRICE"",""INTRA"")") - B283)/(_xll.FDS($A$1,"P_PRICE_HIGH("&amp;A283&amp;","&amp;A283&amp;"-14D,,,,""PRICE"",""INTRA"")") - _xll.FDS($A$1,"P_PRICE_LOW("&amp;A283&amp;","&amp;A283&amp;"-14D,,,,""PRICE"",""INTRA"")"))</f>
        <v>-70.300521597089443</v>
      </c>
      <c r="O283">
        <v>-743</v>
      </c>
      <c r="P283">
        <v>10486.238279283411</v>
      </c>
      <c r="Q283">
        <v>11232.20955999531</v>
      </c>
      <c r="R283">
        <v>1934.4380944885791</v>
      </c>
      <c r="S283">
        <v>2169.673922050079</v>
      </c>
      <c r="T283">
        <v>10.64205679999567</v>
      </c>
      <c r="U283">
        <v>8.4024249130653779</v>
      </c>
      <c r="V283">
        <v>5.1006084822420243</v>
      </c>
      <c r="W283">
        <v>5.9618087965526261</v>
      </c>
      <c r="X283">
        <v>97.174386775346861</v>
      </c>
      <c r="Y283">
        <v>49.588897340282948</v>
      </c>
      <c r="Z283">
        <v>-4.502500526844039</v>
      </c>
      <c r="AA283">
        <v>-4.2958277981162247</v>
      </c>
      <c r="AB283">
        <v>9.713086983240359</v>
      </c>
    </row>
    <row r="284" spans="1:28" x14ac:dyDescent="0.25">
      <c r="A284" t="str">
        <v>10/29/08</v>
      </c>
      <c r="B284">
        <v>12702.07</v>
      </c>
      <c r="C284">
        <v>13307.42</v>
      </c>
      <c r="D284" s="1">
        <v>12333.94</v>
      </c>
      <c r="E284">
        <v>13307.42</v>
      </c>
      <c r="F284">
        <v>13307.42</v>
      </c>
      <c r="G284">
        <v>6.5023047692239517</v>
      </c>
      <c r="H284">
        <v>12538.614</v>
      </c>
      <c r="I284">
        <v>14161.646000000001</v>
      </c>
      <c r="J284">
        <v>14466.136</v>
      </c>
      <c r="K284">
        <v>15156.861999999999</v>
      </c>
      <c r="L284">
        <v>16003.903</v>
      </c>
      <c r="M284">
        <v>34.925020000000004</v>
      </c>
      <c r="N284" s="1">
        <f>-100*(_xll.FDS($A$1,"P_PRICE_HIGH("&amp;A284&amp;","&amp;A284&amp;"-14D,,,,""PRICE"",""INTRA"")") - B284)/(_xll.FDS($A$1,"P_PRICE_HIGH("&amp;A284&amp;","&amp;A284&amp;"-14D,,,,""PRICE"",""INTRA"")") - _xll.FDS($A$1,"P_PRICE_LOW("&amp;A284&amp;","&amp;A284&amp;"-14D,,,,""PRICE"",""INTRA"")"))</f>
        <v>-68.664265958829105</v>
      </c>
      <c r="O284">
        <v>-730</v>
      </c>
      <c r="P284">
        <v>10612.782280360811</v>
      </c>
      <c r="Q284">
        <v>11402.29358220456</v>
      </c>
      <c r="R284">
        <v>1896.4218033261161</v>
      </c>
      <c r="S284">
        <v>2123.5869599404459</v>
      </c>
      <c r="T284">
        <v>10.73927626322673</v>
      </c>
      <c r="U284">
        <v>8.6019778154888957</v>
      </c>
      <c r="V284">
        <v>5.1406439021859676</v>
      </c>
      <c r="W284">
        <v>6.0092800799523154</v>
      </c>
      <c r="X284">
        <v>41.648365516349557</v>
      </c>
      <c r="Y284">
        <v>49.923953415043073</v>
      </c>
      <c r="Z284">
        <v>-5.3274119571274099</v>
      </c>
      <c r="AA284">
        <v>-3.003892883392441</v>
      </c>
      <c r="AB284">
        <v>10.21428070768304</v>
      </c>
    </row>
    <row r="285" spans="1:28" x14ac:dyDescent="0.25">
      <c r="A285" t="str">
        <v>10/30/08</v>
      </c>
      <c r="B285">
        <v>14329.85</v>
      </c>
      <c r="C285">
        <v>14329.85</v>
      </c>
      <c r="D285" s="1">
        <v>13280.44</v>
      </c>
      <c r="E285">
        <v>14329.85</v>
      </c>
      <c r="F285">
        <v>14329.85</v>
      </c>
      <c r="G285">
        <v>7.1833394549110556</v>
      </c>
      <c r="H285">
        <v>12652.486000000001</v>
      </c>
      <c r="I285">
        <v>13953.061</v>
      </c>
      <c r="J285">
        <v>14358.575999999999</v>
      </c>
      <c r="K285">
        <v>14972.544</v>
      </c>
      <c r="L285">
        <v>15799.967000000001</v>
      </c>
      <c r="M285">
        <v>44.275919999999999</v>
      </c>
      <c r="N285" s="1">
        <f>-100*(_xll.FDS($A$1,"P_PRICE_HIGH("&amp;A285&amp;","&amp;A285&amp;"-14D,,,,""PRICE"",""INTRA"")") - B285)/(_xll.FDS($A$1,"P_PRICE_HIGH("&amp;A285&amp;","&amp;A285&amp;"-14D,,,,""PRICE"",""INTRA"")") - _xll.FDS($A$1,"P_PRICE_LOW("&amp;A285&amp;","&amp;A285&amp;"-14D,,,,""PRICE"",""INTRA"")"))</f>
        <v>-43.484986294928191</v>
      </c>
      <c r="O285">
        <v>-692</v>
      </c>
      <c r="P285">
        <v>10622.35689461513</v>
      </c>
      <c r="Q285">
        <v>11401.377991559029</v>
      </c>
      <c r="R285">
        <v>1906.424024819984</v>
      </c>
      <c r="S285">
        <v>2098.0793053204229</v>
      </c>
      <c r="T285">
        <v>11.46843243377063</v>
      </c>
      <c r="U285">
        <v>9.4704785622026186</v>
      </c>
      <c r="V285">
        <v>4.6162837747121621</v>
      </c>
      <c r="W285">
        <v>5.306055601777091</v>
      </c>
      <c r="X285">
        <v>98.770574570884335</v>
      </c>
      <c r="Y285">
        <v>49.870322739365363</v>
      </c>
      <c r="Z285">
        <v>-5.8173440967340566</v>
      </c>
      <c r="AA285">
        <v>-6.6017900138842514</v>
      </c>
      <c r="AB285">
        <v>9.793593221657277</v>
      </c>
    </row>
    <row r="286" spans="1:28" x14ac:dyDescent="0.25">
      <c r="A286" t="str">
        <v>10/31/08</v>
      </c>
      <c r="B286">
        <v>13968.67</v>
      </c>
      <c r="C286">
        <v>14122.78</v>
      </c>
      <c r="D286" s="1">
        <v>13517.42</v>
      </c>
      <c r="E286">
        <v>14122.78</v>
      </c>
      <c r="F286">
        <v>14122.78</v>
      </c>
      <c r="G286">
        <v>7.1701142576481676</v>
      </c>
      <c r="H286">
        <v>12922.544</v>
      </c>
      <c r="I286">
        <v>13783.924999999999</v>
      </c>
      <c r="J286">
        <v>14303.361999999999</v>
      </c>
      <c r="K286">
        <v>14760.422</v>
      </c>
      <c r="L286">
        <v>15611.343999999999</v>
      </c>
      <c r="M286">
        <v>42.80612</v>
      </c>
      <c r="N286" s="1">
        <f>-100*(_xll.FDS($A$1,"P_PRICE_HIGH("&amp;A286&amp;","&amp;A286&amp;"-14D,,,,""PRICE"",""INTRA"")") - B286)/(_xll.FDS($A$1,"P_PRICE_HIGH("&amp;A286&amp;","&amp;A286&amp;"-14D,,,,""PRICE"",""INTRA"")") - _xll.FDS($A$1,"P_PRICE_LOW("&amp;A286&amp;","&amp;A286&amp;"-14D,,,,""PRICE"",""INTRA"")"))</f>
        <v>-49.071891299909048</v>
      </c>
      <c r="O286">
        <v>-713</v>
      </c>
      <c r="P286">
        <v>10654.96756179458</v>
      </c>
      <c r="Q286">
        <v>11407.469906136101</v>
      </c>
      <c r="R286">
        <v>1899.612950425384</v>
      </c>
      <c r="S286">
        <v>2076.2608804164061</v>
      </c>
      <c r="T286">
        <v>11.35706740254146</v>
      </c>
      <c r="U286">
        <v>9.5457433914284522</v>
      </c>
      <c r="V286">
        <v>4.6993439749452346</v>
      </c>
      <c r="W286">
        <v>5.4155893141766596</v>
      </c>
      <c r="X286">
        <v>14.228759643048299</v>
      </c>
      <c r="Y286">
        <v>49.998785133708772</v>
      </c>
      <c r="Z286">
        <v>-6.8373278085977054</v>
      </c>
      <c r="AA286">
        <v>-6.0844072395055608</v>
      </c>
      <c r="AB286">
        <v>9.1555148291514286</v>
      </c>
    </row>
    <row r="287" spans="1:28" x14ac:dyDescent="0.25">
      <c r="A287" t="str">
        <v>11/03/08</v>
      </c>
      <c r="B287">
        <v>14344.37</v>
      </c>
      <c r="C287">
        <v>14889.13</v>
      </c>
      <c r="D287" s="1">
        <v>14272.17</v>
      </c>
      <c r="E287">
        <v>14889.13</v>
      </c>
      <c r="F287">
        <v>14889.13</v>
      </c>
      <c r="G287">
        <v>7.2127399057738408</v>
      </c>
      <c r="H287">
        <v>13588.25</v>
      </c>
      <c r="I287">
        <v>13710.079</v>
      </c>
      <c r="J287">
        <v>14172.177</v>
      </c>
      <c r="K287">
        <v>14593.520500000001</v>
      </c>
      <c r="L287">
        <v>15433.743</v>
      </c>
      <c r="M287">
        <v>44.856740000000002</v>
      </c>
      <c r="N287" s="1">
        <f>-100*(_xll.FDS($A$1,"P_PRICE_HIGH("&amp;A287&amp;","&amp;A287&amp;"-14D,,,,""PRICE"",""INTRA"")") - B287)/(_xll.FDS($A$1,"P_PRICE_HIGH("&amp;A287&amp;","&amp;A287&amp;"-14D,,,,""PRICE"",""INTRA"")") - _xll.FDS($A$1,"P_PRICE_LOW("&amp;A287&amp;","&amp;A287&amp;"-14D,,,,""PRICE"",""INTRA"")"))</f>
        <v>-43.260383989506167</v>
      </c>
      <c r="O287">
        <v>-683</v>
      </c>
      <c r="P287">
        <v>10657.569609124679</v>
      </c>
      <c r="Q287">
        <v>11395.996846930069</v>
      </c>
      <c r="R287">
        <v>1891.146826462334</v>
      </c>
      <c r="S287">
        <v>2064.4413657845198</v>
      </c>
      <c r="T287">
        <v>11.48753804128037</v>
      </c>
      <c r="U287">
        <v>9.7772484127604482</v>
      </c>
      <c r="V287">
        <v>4.6068014495167109</v>
      </c>
      <c r="W287">
        <v>5.2721823487189576</v>
      </c>
      <c r="X287">
        <v>72.606335541139572</v>
      </c>
      <c r="Y287">
        <v>50.075923147037969</v>
      </c>
      <c r="Z287">
        <v>-6.9474810564021858</v>
      </c>
      <c r="AA287">
        <v>-6.9869879876812604</v>
      </c>
      <c r="AB287">
        <v>9.1562483074029419</v>
      </c>
    </row>
    <row r="288" spans="1:28" x14ac:dyDescent="0.25">
      <c r="A288" t="str">
        <v>11/04/08</v>
      </c>
      <c r="B288">
        <v>14384.34</v>
      </c>
      <c r="C288">
        <v>14539.59</v>
      </c>
      <c r="D288" s="1">
        <v>13853.16</v>
      </c>
      <c r="E288">
        <v>14539.59</v>
      </c>
      <c r="F288">
        <v>14539.59</v>
      </c>
      <c r="G288">
        <v>7.1537632232538302</v>
      </c>
      <c r="H288">
        <v>13945.86</v>
      </c>
      <c r="I288">
        <v>13695.923000000001</v>
      </c>
      <c r="J288">
        <v>14008.94</v>
      </c>
      <c r="K288">
        <v>14472.55</v>
      </c>
      <c r="L288">
        <v>15258.74</v>
      </c>
      <c r="M288">
        <v>45.082332999999998</v>
      </c>
      <c r="N288" s="1">
        <f>-100*(_xll.FDS($A$1,"P_PRICE_HIGH("&amp;A288&amp;","&amp;A288&amp;"-14D,,,,""PRICE"",""INTRA"")") - B288)/(_xll.FDS($A$1,"P_PRICE_HIGH("&amp;A288&amp;","&amp;A288&amp;"-14D,,,,""PRICE"",""INTRA"")") - _xll.FDS($A$1,"P_PRICE_LOW("&amp;A288&amp;","&amp;A288&amp;"-14D,,,,""PRICE"",""INTRA"")"))</f>
        <v>-37.499157227615967</v>
      </c>
      <c r="O288">
        <v>-678</v>
      </c>
      <c r="P288">
        <v>10659.944579772449</v>
      </c>
      <c r="Q288">
        <v>11395.162677330891</v>
      </c>
      <c r="R288">
        <v>1903.531187358426</v>
      </c>
      <c r="S288">
        <v>2081.2125113217471</v>
      </c>
      <c r="T288">
        <v>11.42766380095266</v>
      </c>
      <c r="U288">
        <v>9.7368013400342104</v>
      </c>
      <c r="V288">
        <v>4.6022184127967511</v>
      </c>
      <c r="W288">
        <v>5.259260020416086</v>
      </c>
      <c r="X288">
        <v>64.879375766439495</v>
      </c>
      <c r="Y288">
        <v>50.063623306201031</v>
      </c>
      <c r="Z288">
        <v>-7.043327866345046</v>
      </c>
      <c r="AA288">
        <v>-6.0904194215016698</v>
      </c>
      <c r="AB288">
        <v>9.195305892117176</v>
      </c>
    </row>
    <row r="289" spans="1:28" x14ac:dyDescent="0.25">
      <c r="A289" t="str">
        <v>11/05/08</v>
      </c>
      <c r="B289">
        <v>14840.16</v>
      </c>
      <c r="C289">
        <v>15317.83</v>
      </c>
      <c r="D289" s="1">
        <v>14750.04</v>
      </c>
      <c r="E289">
        <v>15317.83</v>
      </c>
      <c r="F289">
        <v>15317.83</v>
      </c>
      <c r="G289">
        <v>6.9617456496003109</v>
      </c>
      <c r="H289">
        <v>14373.477999999999</v>
      </c>
      <c r="I289">
        <v>13655.686</v>
      </c>
      <c r="J289">
        <v>13931.731</v>
      </c>
      <c r="K289">
        <v>14442.971</v>
      </c>
      <c r="L289">
        <v>15110.974</v>
      </c>
      <c r="M289">
        <v>47.709567999999997</v>
      </c>
      <c r="N289" s="1">
        <f>-100*(_xll.FDS($A$1,"P_PRICE_HIGH("&amp;A289&amp;","&amp;A289&amp;"-14D,,,,""PRICE"",""INTRA"")") - B289)/(_xll.FDS($A$1,"P_PRICE_HIGH("&amp;A289&amp;","&amp;A289&amp;"-14D,,,,""PRICE"",""INTRA"")") - _xll.FDS($A$1,"P_PRICE_LOW("&amp;A289&amp;","&amp;A289&amp;"-14D,,,,""PRICE"",""INTRA"")"))</f>
        <v>-15.722563943756606</v>
      </c>
      <c r="O289">
        <v>-651</v>
      </c>
      <c r="P289">
        <v>10663.00712331425</v>
      </c>
      <c r="Q289">
        <v>11394.076942631709</v>
      </c>
      <c r="R289">
        <v>1906.4810891777599</v>
      </c>
      <c r="S289">
        <v>2089.4684080530869</v>
      </c>
      <c r="T289">
        <v>11.5453700547013</v>
      </c>
      <c r="U289">
        <v>9.8911146960476746</v>
      </c>
      <c r="V289">
        <v>4.4793223943300999</v>
      </c>
      <c r="W289">
        <v>5.0918185526274344</v>
      </c>
      <c r="X289">
        <v>97.017434798456037</v>
      </c>
      <c r="Y289">
        <v>50.071139815109888</v>
      </c>
      <c r="Z289">
        <v>-7.1980335708873016</v>
      </c>
      <c r="AA289">
        <v>-7.7529366132716522</v>
      </c>
      <c r="AB289">
        <v>9.888547498637875</v>
      </c>
    </row>
    <row r="290" spans="1:28" x14ac:dyDescent="0.25">
      <c r="A290" t="str">
        <v>11/06/08</v>
      </c>
      <c r="B290">
        <v>13790.04</v>
      </c>
      <c r="C290">
        <v>14081.76</v>
      </c>
      <c r="D290" s="1">
        <v>13674.07</v>
      </c>
      <c r="E290">
        <v>14081.76</v>
      </c>
      <c r="F290">
        <v>14081.76</v>
      </c>
      <c r="G290">
        <v>7.0871225336124608</v>
      </c>
      <c r="H290">
        <v>14265.516</v>
      </c>
      <c r="I290">
        <v>13551.424999999999</v>
      </c>
      <c r="J290">
        <v>13835.699000000001</v>
      </c>
      <c r="K290">
        <v>14335.311</v>
      </c>
      <c r="L290">
        <v>14953.642</v>
      </c>
      <c r="M290">
        <v>42.647682000000003</v>
      </c>
      <c r="N290" s="1">
        <f>-100*(_xll.FDS($A$1,"P_PRICE_HIGH("&amp;A290&amp;","&amp;A290&amp;"-14D,,,,""PRICE"",""INTRA"")") - B290)/(_xll.FDS($A$1,"P_PRICE_HIGH("&amp;A290&amp;","&amp;A290&amp;"-14D,,,,""PRICE"",""INTRA"")") - _xll.FDS($A$1,"P_PRICE_LOW("&amp;A290&amp;","&amp;A290&amp;"-14D,,,,""PRICE"",""INTRA"")"))</f>
        <v>-36.977171112419953</v>
      </c>
      <c r="O290">
        <v>-688</v>
      </c>
      <c r="P290">
        <v>10670.101100001661</v>
      </c>
      <c r="Q290">
        <v>11396.229943185681</v>
      </c>
      <c r="R290">
        <v>1915.105649017132</v>
      </c>
      <c r="S290">
        <v>2098.868362568458</v>
      </c>
      <c r="T290">
        <v>11.023550742376621</v>
      </c>
      <c r="U290">
        <v>9.3552154858613488</v>
      </c>
      <c r="V290">
        <v>4.7803632184931297</v>
      </c>
      <c r="W290">
        <v>5.4741969182974151</v>
      </c>
      <c r="X290">
        <v>0.3688610120150454</v>
      </c>
      <c r="Y290">
        <v>50.119967301680298</v>
      </c>
      <c r="Z290">
        <v>-7.2493253339320534</v>
      </c>
      <c r="AA290">
        <v>-6.91600535667303</v>
      </c>
      <c r="AB290">
        <v>9.845634056844025</v>
      </c>
    </row>
    <row r="291" spans="1:28" x14ac:dyDescent="0.25">
      <c r="A291" t="str">
        <v>11/07/08</v>
      </c>
      <c r="B291">
        <v>14243.43</v>
      </c>
      <c r="C291">
        <v>14254.22</v>
      </c>
      <c r="D291" s="1">
        <v>13273.09</v>
      </c>
      <c r="E291">
        <v>14254.22</v>
      </c>
      <c r="F291">
        <v>14254.22</v>
      </c>
      <c r="G291">
        <v>6.9543696254400036</v>
      </c>
      <c r="H291">
        <v>14320.468000000001</v>
      </c>
      <c r="I291">
        <v>13549.494000000001</v>
      </c>
      <c r="J291">
        <v>13814.98</v>
      </c>
      <c r="K291">
        <v>14307.638999999999</v>
      </c>
      <c r="L291">
        <v>14808.534</v>
      </c>
      <c r="M291">
        <v>45.34395</v>
      </c>
      <c r="N291" s="1">
        <f>-100*(_xll.FDS($A$1,"P_PRICE_HIGH("&amp;A291&amp;","&amp;A291&amp;"-14D,,,,""PRICE"",""INTRA"")") - B291)/(_xll.FDS($A$1,"P_PRICE_HIGH("&amp;A291&amp;","&amp;A291&amp;"-14D,,,,""PRICE"",""INTRA"")") - _xll.FDS($A$1,"P_PRICE_LOW("&amp;A291&amp;","&amp;A291&amp;"-14D,,,,""PRICE"",""INTRA"")"))</f>
        <v>-27.800480501632357</v>
      </c>
      <c r="O291">
        <v>-659</v>
      </c>
      <c r="P291">
        <v>10640.012240667709</v>
      </c>
      <c r="Q291">
        <v>11360.555459489209</v>
      </c>
      <c r="R291">
        <v>1906.928396145564</v>
      </c>
      <c r="S291">
        <v>2084.8433476774348</v>
      </c>
      <c r="T291">
        <v>11.298278019958889</v>
      </c>
      <c r="U291">
        <v>9.6953936389789277</v>
      </c>
      <c r="V291">
        <v>4.6250079610377934</v>
      </c>
      <c r="W291">
        <v>5.2844277701262268</v>
      </c>
      <c r="X291">
        <v>81.481554546234435</v>
      </c>
      <c r="Y291">
        <v>50.265711889406923</v>
      </c>
      <c r="Z291">
        <v>-7.7777377243351387</v>
      </c>
      <c r="AA291">
        <v>-7.4089568654041136</v>
      </c>
      <c r="AB291">
        <v>9.4986924268477289</v>
      </c>
    </row>
    <row r="292" spans="1:28" x14ac:dyDescent="0.25">
      <c r="A292" t="str">
        <v>11/10/08</v>
      </c>
      <c r="B292">
        <v>14744.63</v>
      </c>
      <c r="C292">
        <v>15147.96</v>
      </c>
      <c r="D292" s="1">
        <v>14453.62</v>
      </c>
      <c r="E292">
        <v>15147.96</v>
      </c>
      <c r="F292">
        <v>15147.96</v>
      </c>
      <c r="G292">
        <v>6.6151010527585719</v>
      </c>
      <c r="H292">
        <v>14400.52</v>
      </c>
      <c r="I292">
        <v>13631.505999999999</v>
      </c>
      <c r="J292">
        <v>13776.422</v>
      </c>
      <c r="K292">
        <v>14229.263000000001</v>
      </c>
      <c r="L292">
        <v>14675.208000000001</v>
      </c>
      <c r="M292">
        <v>48.240780000000001</v>
      </c>
      <c r="N292" s="1">
        <f>-100*(_xll.FDS($A$1,"P_PRICE_HIGH("&amp;A292&amp;","&amp;A292&amp;"-14D,,,,""PRICE"",""INTRA"")") - B292)/(_xll.FDS($A$1,"P_PRICE_HIGH("&amp;A292&amp;","&amp;A292&amp;"-14D,,,,""PRICE"",""INTRA"")") - _xll.FDS($A$1,"P_PRICE_LOW("&amp;A292&amp;","&amp;A292&amp;"-14D,,,,""PRICE"",""INTRA"")"))</f>
        <v>-17.656107370053057</v>
      </c>
      <c r="O292">
        <v>-645</v>
      </c>
      <c r="P292">
        <v>10609.234945546181</v>
      </c>
      <c r="Q292">
        <v>11295.941260892771</v>
      </c>
      <c r="R292">
        <v>1900.3088059118611</v>
      </c>
      <c r="S292">
        <v>2036.8853758999851</v>
      </c>
      <c r="T292">
        <v>11.52707736305978</v>
      </c>
      <c r="U292">
        <v>10.02244547334293</v>
      </c>
      <c r="V292">
        <v>4.4537925543955783</v>
      </c>
      <c r="W292">
        <v>5.0324710954584368</v>
      </c>
      <c r="X292">
        <v>95.479400977804687</v>
      </c>
      <c r="Y292">
        <v>50.166166417404568</v>
      </c>
      <c r="Z292">
        <v>-7.6296892359840074</v>
      </c>
      <c r="AA292">
        <v>-8.0614523599435017</v>
      </c>
      <c r="AB292">
        <v>8.6716156938141076</v>
      </c>
    </row>
    <row r="293" spans="1:28" x14ac:dyDescent="0.25">
      <c r="A293" t="str">
        <v>11/11/08</v>
      </c>
      <c r="B293">
        <v>14040.9</v>
      </c>
      <c r="C293">
        <v>14853.83</v>
      </c>
      <c r="D293" s="1">
        <v>13926.71</v>
      </c>
      <c r="E293">
        <v>14853.83</v>
      </c>
      <c r="F293">
        <v>14853.83</v>
      </c>
      <c r="G293">
        <v>6.6258341793967963</v>
      </c>
      <c r="H293">
        <v>14331.832</v>
      </c>
      <c r="I293">
        <v>13750.049000000001</v>
      </c>
      <c r="J293">
        <v>13709.736999999999</v>
      </c>
      <c r="K293">
        <v>14089.663</v>
      </c>
      <c r="L293">
        <v>14535.15</v>
      </c>
      <c r="M293">
        <v>44.661479999999997</v>
      </c>
      <c r="N293" s="1">
        <f>-100*(_xll.FDS($A$1,"P_PRICE_HIGH("&amp;A293&amp;","&amp;A293&amp;"-14D,,,,""PRICE"",""INTRA"")") - B293)/(_xll.FDS($A$1,"P_PRICE_HIGH("&amp;A293&amp;","&amp;A293&amp;"-14D,,,,""PRICE"",""INTRA"")") - _xll.FDS($A$1,"P_PRICE_LOW("&amp;A293&amp;","&amp;A293&amp;"-14D,,,,""PRICE"",""INTRA"")"))</f>
        <v>-27.510912326512333</v>
      </c>
      <c r="O293">
        <v>-684</v>
      </c>
      <c r="P293">
        <v>10539.374319973669</v>
      </c>
      <c r="Q293">
        <v>11223.222983170959</v>
      </c>
      <c r="R293">
        <v>1900.5457685725089</v>
      </c>
      <c r="S293">
        <v>2035.8006830799891</v>
      </c>
      <c r="T293">
        <v>11.12386216899373</v>
      </c>
      <c r="U293">
        <v>9.6461424460499625</v>
      </c>
      <c r="V293">
        <v>4.6415700799890827</v>
      </c>
      <c r="W293">
        <v>5.2084590796738333</v>
      </c>
      <c r="X293">
        <v>6.6909934974561006E-2</v>
      </c>
      <c r="Y293">
        <v>50.556451814163673</v>
      </c>
      <c r="Z293">
        <v>-9.5199071793044414</v>
      </c>
      <c r="AA293">
        <v>-8.1243583375145274</v>
      </c>
      <c r="AB293">
        <v>6.3694418620403672</v>
      </c>
    </row>
    <row r="294" spans="1:28" x14ac:dyDescent="0.25">
      <c r="A294" t="str">
        <v>11/12/08</v>
      </c>
      <c r="B294">
        <v>13939.09</v>
      </c>
      <c r="C294">
        <v>14256.06</v>
      </c>
      <c r="D294" s="1">
        <v>13626.31</v>
      </c>
      <c r="E294">
        <v>14256.06</v>
      </c>
      <c r="F294">
        <v>14256.06</v>
      </c>
      <c r="G294">
        <v>6.552443484961529</v>
      </c>
      <c r="H294">
        <v>14151.618</v>
      </c>
      <c r="I294">
        <v>13993.653</v>
      </c>
      <c r="J294">
        <v>13687.903</v>
      </c>
      <c r="K294">
        <v>13986.703</v>
      </c>
      <c r="L294">
        <v>14424.971</v>
      </c>
      <c r="M294">
        <v>44.1511</v>
      </c>
      <c r="N294" s="1">
        <f>-100*(_xll.FDS($A$1,"P_PRICE_HIGH("&amp;A294&amp;","&amp;A294&amp;"-14D,,,,""PRICE"",""INTRA"")") - B294)/(_xll.FDS($A$1,"P_PRICE_HIGH("&amp;A294&amp;","&amp;A294&amp;"-14D,,,,""PRICE"",""INTRA"")") - _xll.FDS($A$1,"P_PRICE_LOW("&amp;A294&amp;","&amp;A294&amp;"-14D,,,,""PRICE"",""INTRA"")"))</f>
        <v>-29.7043653614964</v>
      </c>
      <c r="O294">
        <v>-697</v>
      </c>
      <c r="P294">
        <v>10541.1267991246</v>
      </c>
      <c r="Q294">
        <v>11225.377032757649</v>
      </c>
      <c r="R294">
        <v>1893.6167656020159</v>
      </c>
      <c r="S294">
        <v>2028.1065897274391</v>
      </c>
      <c r="T294">
        <v>11.100088350713859</v>
      </c>
      <c r="U294">
        <v>9.666910643931562</v>
      </c>
      <c r="V294">
        <v>4.6721315235199112</v>
      </c>
      <c r="W294">
        <v>5.2251291274922789</v>
      </c>
      <c r="X294">
        <v>35.964286708467696</v>
      </c>
      <c r="Y294">
        <v>50.557680494234432</v>
      </c>
      <c r="Z294">
        <v>-9.7567286591210571</v>
      </c>
      <c r="AA294">
        <v>-8.2230997947414544</v>
      </c>
      <c r="AB294">
        <v>6.0664601854334324</v>
      </c>
    </row>
    <row r="295" spans="1:28" x14ac:dyDescent="0.25">
      <c r="A295" t="str">
        <v>11/13/08</v>
      </c>
      <c r="B295">
        <v>13221.35</v>
      </c>
      <c r="C295">
        <v>13373.11</v>
      </c>
      <c r="D295" s="1">
        <v>12943.11</v>
      </c>
      <c r="E295">
        <v>13373.11</v>
      </c>
      <c r="F295">
        <v>13373.11</v>
      </c>
      <c r="G295">
        <v>6.5654593986697636</v>
      </c>
      <c r="H295">
        <v>14037.88</v>
      </c>
      <c r="I295">
        <v>14045.741</v>
      </c>
      <c r="J295">
        <v>13651.960999999999</v>
      </c>
      <c r="K295">
        <v>13886.244000000001</v>
      </c>
      <c r="L295">
        <v>14339.956</v>
      </c>
      <c r="M295">
        <v>40.626334999999997</v>
      </c>
      <c r="N295" s="1">
        <f>-100*(_xll.FDS($A$1,"P_PRICE_HIGH("&amp;A295&amp;","&amp;A295&amp;"-14D,,,,""PRICE"",""INTRA"")") - B295)/(_xll.FDS($A$1,"P_PRICE_HIGH("&amp;A295&amp;","&amp;A295&amp;"-14D,,,,""PRICE"",""INTRA"")") - _xll.FDS($A$1,"P_PRICE_LOW("&amp;A295&amp;","&amp;A295&amp;"-14D,,,,""PRICE"",""INTRA"")"))</f>
        <v>-45.167767594376002</v>
      </c>
      <c r="O295">
        <v>-737</v>
      </c>
      <c r="P295">
        <v>10600.011853662319</v>
      </c>
      <c r="Q295">
        <v>11296.87435854879</v>
      </c>
      <c r="R295">
        <v>1878.2729065752089</v>
      </c>
      <c r="S295">
        <v>2014.5985720186429</v>
      </c>
      <c r="T295">
        <v>10.83305346475121</v>
      </c>
      <c r="U295">
        <v>9.4124090514815144</v>
      </c>
      <c r="V295">
        <v>4.9581472856700977</v>
      </c>
      <c r="W295">
        <v>5.5573081473222832</v>
      </c>
      <c r="X295">
        <v>2.3433947659485441</v>
      </c>
      <c r="Y295">
        <v>50.777707473849148</v>
      </c>
      <c r="Z295">
        <v>-10.143016765854121</v>
      </c>
      <c r="AA295">
        <v>-6.1717465452938836</v>
      </c>
      <c r="AB295">
        <v>5.8863406321893894</v>
      </c>
    </row>
    <row r="296" spans="1:28" x14ac:dyDescent="0.25">
      <c r="A296" t="str">
        <v>11/14/08</v>
      </c>
      <c r="B296">
        <v>13542.66</v>
      </c>
      <c r="C296">
        <v>13749.53</v>
      </c>
      <c r="D296" s="1">
        <v>13493.86</v>
      </c>
      <c r="E296">
        <v>13749.53</v>
      </c>
      <c r="F296">
        <v>13749.53</v>
      </c>
      <c r="G296">
        <v>6.535518358218587</v>
      </c>
      <c r="H296">
        <v>13897.726000000001</v>
      </c>
      <c r="I296">
        <v>14115.790999999999</v>
      </c>
      <c r="J296">
        <v>13713.579</v>
      </c>
      <c r="K296">
        <v>13835.666999999999</v>
      </c>
      <c r="L296">
        <v>14247.626</v>
      </c>
      <c r="M296">
        <v>42.826842999999997</v>
      </c>
      <c r="N296" s="1">
        <f>-100*(_xll.FDS($A$1,"P_PRICE_HIGH("&amp;A296&amp;","&amp;A296&amp;"-14D,,,,""PRICE"",""INTRA"")") - B296)/(_xll.FDS($A$1,"P_PRICE_HIGH("&amp;A296&amp;","&amp;A296&amp;"-14D,,,,""PRICE"",""INTRA"")") - _xll.FDS($A$1,"P_PRICE_LOW("&amp;A296&amp;","&amp;A296&amp;"-14D,,,,""PRICE"",""INTRA"")"))</f>
        <v>-38.245280661159882</v>
      </c>
      <c r="O296">
        <v>-709</v>
      </c>
      <c r="P296">
        <v>10622.714305572739</v>
      </c>
      <c r="Q296">
        <v>11323.757292681359</v>
      </c>
      <c r="R296">
        <v>1874.9271782839751</v>
      </c>
      <c r="S296">
        <v>2010.827395883078</v>
      </c>
      <c r="T296">
        <v>10.992472139514961</v>
      </c>
      <c r="U296">
        <v>9.6125351286967611</v>
      </c>
      <c r="V296">
        <v>4.8661944801787254</v>
      </c>
      <c r="W296">
        <v>5.436738080632594</v>
      </c>
      <c r="X296">
        <v>94.918626238528347</v>
      </c>
      <c r="Y296">
        <v>50.882583690344013</v>
      </c>
      <c r="Z296">
        <v>-10.11097301220294</v>
      </c>
      <c r="AA296">
        <v>-6.0747180141506094</v>
      </c>
      <c r="AB296">
        <v>5.6681221445267864</v>
      </c>
    </row>
    <row r="297" spans="1:28" x14ac:dyDescent="0.25">
      <c r="A297" t="str">
        <v>11/17/08</v>
      </c>
      <c r="B297">
        <v>13529.53</v>
      </c>
      <c r="C297">
        <v>13738.12</v>
      </c>
      <c r="D297" s="1">
        <v>13277.64</v>
      </c>
      <c r="E297">
        <v>13738.12</v>
      </c>
      <c r="F297">
        <v>13738.12</v>
      </c>
      <c r="G297">
        <v>6.4068472722980454</v>
      </c>
      <c r="H297">
        <v>13654.706</v>
      </c>
      <c r="I297">
        <v>14049.098</v>
      </c>
      <c r="J297">
        <v>13881.157999999999</v>
      </c>
      <c r="K297">
        <v>13745.993</v>
      </c>
      <c r="L297">
        <v>14198.882</v>
      </c>
      <c r="M297">
        <v>42.757103000000001</v>
      </c>
      <c r="N297" s="1">
        <f>-100*(_xll.FDS($A$1,"P_PRICE_HIGH("&amp;A297&amp;","&amp;A297&amp;"-14D,,,,""PRICE"",""INTRA"")") - B297)/(_xll.FDS($A$1,"P_PRICE_HIGH("&amp;A297&amp;","&amp;A297&amp;"-14D,,,,""PRICE"",""INTRA"")") - _xll.FDS($A$1,"P_PRICE_LOW("&amp;A297&amp;","&amp;A297&amp;"-14D,,,,""PRICE"",""INTRA"")"))</f>
        <v>-42.742519521306718</v>
      </c>
      <c r="O297">
        <v>-712</v>
      </c>
      <c r="P297">
        <v>10630.009639688051</v>
      </c>
      <c r="Q297">
        <v>11323.619654152521</v>
      </c>
      <c r="R297">
        <v>1878.510012588232</v>
      </c>
      <c r="S297">
        <v>2006.7737640042669</v>
      </c>
      <c r="T297">
        <v>11.034497420564129</v>
      </c>
      <c r="U297">
        <v>9.7491381106175332</v>
      </c>
      <c r="V297">
        <v>4.8906608679386974</v>
      </c>
      <c r="W297">
        <v>5.4352403470585182</v>
      </c>
      <c r="X297">
        <v>24.974534059564942</v>
      </c>
      <c r="Y297">
        <v>51.046018407231387</v>
      </c>
      <c r="Z297">
        <v>-9.7119276352933728</v>
      </c>
      <c r="AA297">
        <v>-5.7702193704013371</v>
      </c>
      <c r="AB297">
        <v>5.3237954807318344</v>
      </c>
    </row>
    <row r="298" spans="1:28" x14ac:dyDescent="0.25">
      <c r="A298" t="str">
        <v>11/18/08</v>
      </c>
      <c r="B298">
        <v>12915.89</v>
      </c>
      <c r="C298">
        <v>13363.57</v>
      </c>
      <c r="D298" s="1">
        <v>12676.28</v>
      </c>
      <c r="E298">
        <v>13363.57</v>
      </c>
      <c r="F298">
        <v>13363.57</v>
      </c>
      <c r="G298">
        <v>6.4650873398448896</v>
      </c>
      <c r="H298">
        <v>13429.704</v>
      </c>
      <c r="I298">
        <v>13961.366</v>
      </c>
      <c r="J298">
        <v>13902.466</v>
      </c>
      <c r="K298">
        <v>13639.728999999999</v>
      </c>
      <c r="L298">
        <v>14068.257</v>
      </c>
      <c r="M298">
        <v>39.518344999999997</v>
      </c>
      <c r="N298" s="1">
        <f>-100*(_xll.FDS($A$1,"P_PRICE_HIGH("&amp;A298&amp;","&amp;A298&amp;"-14D,,,,""PRICE"",""INTRA"")") - B298)/(_xll.FDS($A$1,"P_PRICE_HIGH("&amp;A298&amp;","&amp;A298&amp;"-14D,,,,""PRICE"",""INTRA"")") - _xll.FDS($A$1,"P_PRICE_LOW("&amp;A298&amp;","&amp;A298&amp;"-14D,,,,""PRICE"",""INTRA"")"))</f>
        <v>-80.496935208737625</v>
      </c>
      <c r="O298">
        <v>-754</v>
      </c>
      <c r="P298">
        <v>10626.79887846272</v>
      </c>
      <c r="Q298">
        <v>11316.90532142809</v>
      </c>
      <c r="R298">
        <v>1884.591239521101</v>
      </c>
      <c r="S298">
        <v>2010.1253172198719</v>
      </c>
      <c r="T298">
        <v>10.67669156181749</v>
      </c>
      <c r="U298">
        <v>9.3783925131057764</v>
      </c>
      <c r="V298">
        <v>5.1105546787986631</v>
      </c>
      <c r="W298">
        <v>5.6859448855161343</v>
      </c>
      <c r="X298">
        <v>0</v>
      </c>
      <c r="Y298">
        <v>51.111321470574786</v>
      </c>
      <c r="Z298">
        <v>-10.15971917339389</v>
      </c>
      <c r="AA298">
        <v>-5.5614079063933186</v>
      </c>
      <c r="AB298">
        <v>5.2288168325529796</v>
      </c>
    </row>
    <row r="299" spans="1:28" x14ac:dyDescent="0.25">
      <c r="A299" t="str">
        <v>11/19/08</v>
      </c>
      <c r="B299">
        <v>12815.8</v>
      </c>
      <c r="C299">
        <v>13179.33</v>
      </c>
      <c r="D299" s="1">
        <v>12738.53</v>
      </c>
      <c r="E299">
        <v>13179.33</v>
      </c>
      <c r="F299">
        <v>13179.33</v>
      </c>
      <c r="G299">
        <v>6.3769929922824193</v>
      </c>
      <c r="H299">
        <v>13205.046</v>
      </c>
      <c r="I299">
        <v>13833.985000000001</v>
      </c>
      <c r="J299">
        <v>13910.047</v>
      </c>
      <c r="K299">
        <v>13567.189</v>
      </c>
      <c r="L299">
        <v>13913.754000000001</v>
      </c>
      <c r="M299">
        <v>38.99944</v>
      </c>
      <c r="N299" s="1">
        <f>-100*(_xll.FDS($A$1,"P_PRICE_HIGH("&amp;A299&amp;","&amp;A299&amp;"-14D,,,,""PRICE"",""INTRA"")") - B299)/(_xll.FDS($A$1,"P_PRICE_HIGH("&amp;A299&amp;","&amp;A299&amp;"-14D,,,,""PRICE"",""INTRA"")") - _xll.FDS($A$1,"P_PRICE_LOW("&amp;A299&amp;","&amp;A299&amp;"-14D,,,,""PRICE"",""INTRA"")"))</f>
        <v>-94.718252541121743</v>
      </c>
      <c r="O299">
        <v>-769</v>
      </c>
      <c r="P299">
        <v>10525.101768506491</v>
      </c>
      <c r="Q299">
        <v>11200.859189905241</v>
      </c>
      <c r="R299">
        <v>1894.747938751269</v>
      </c>
      <c r="S299">
        <v>2024.5697492121769</v>
      </c>
      <c r="T299">
        <v>10.70743083319026</v>
      </c>
      <c r="U299">
        <v>9.4636262935420472</v>
      </c>
      <c r="V299">
        <v>5.0952970451968351</v>
      </c>
      <c r="W299">
        <v>5.6492337304117379</v>
      </c>
      <c r="X299">
        <v>32.216885972808583</v>
      </c>
      <c r="Y299">
        <v>50.782288413406199</v>
      </c>
      <c r="Z299">
        <v>-10.79557588324268</v>
      </c>
      <c r="AA299">
        <v>-5.7965669742343362</v>
      </c>
      <c r="AB299">
        <v>5.252831722775241</v>
      </c>
    </row>
    <row r="300" spans="1:28" x14ac:dyDescent="0.25">
      <c r="A300" t="str">
        <v>11/20/08</v>
      </c>
      <c r="B300">
        <v>12298.56</v>
      </c>
      <c r="C300">
        <v>12298.56</v>
      </c>
      <c r="D300" s="1">
        <v>11976.88</v>
      </c>
      <c r="E300">
        <v>12298.56</v>
      </c>
      <c r="F300">
        <v>12298.56</v>
      </c>
      <c r="G300">
        <v>6.3908763311176138</v>
      </c>
      <c r="H300">
        <v>13020.487999999999</v>
      </c>
      <c r="I300">
        <v>13660.17</v>
      </c>
      <c r="J300">
        <v>13774.628000000001</v>
      </c>
      <c r="K300">
        <v>13494.093000000001</v>
      </c>
      <c r="L300">
        <v>13771.456</v>
      </c>
      <c r="M300">
        <v>36.343580000000003</v>
      </c>
      <c r="N300" s="1">
        <f>-100*(_xll.FDS($A$1,"P_PRICE_HIGH("&amp;A300&amp;","&amp;A300&amp;"-14D,,,,""PRICE"",""INTRA"")") - B300)/(_xll.FDS($A$1,"P_PRICE_HIGH("&amp;A300&amp;","&amp;A300&amp;"-14D,,,,""PRICE"",""INTRA"")") - _xll.FDS($A$1,"P_PRICE_LOW("&amp;A300&amp;","&amp;A300&amp;"-14D,,,,""PRICE"",""INTRA"")"))</f>
        <v>-90.371600891961862</v>
      </c>
      <c r="O300">
        <v>-809</v>
      </c>
      <c r="P300">
        <v>10530.328759610091</v>
      </c>
      <c r="Q300">
        <v>11206.726062342221</v>
      </c>
      <c r="R300">
        <v>1888.7867585270999</v>
      </c>
      <c r="S300">
        <v>2016.582619603797</v>
      </c>
      <c r="T300">
        <v>10.48157553858579</v>
      </c>
      <c r="U300">
        <v>9.2264486570106872</v>
      </c>
      <c r="V300">
        <v>5.3100326944014569</v>
      </c>
      <c r="W300">
        <v>5.898644393088877</v>
      </c>
      <c r="X300">
        <v>0.24821762008065579</v>
      </c>
      <c r="Y300">
        <v>51.01287722802968</v>
      </c>
      <c r="Z300">
        <v>-10.49941054040827</v>
      </c>
      <c r="AA300">
        <v>-5.4797164590615157</v>
      </c>
      <c r="AB300">
        <v>4.9884048168033539</v>
      </c>
    </row>
    <row r="301" spans="1:28" x14ac:dyDescent="0.25">
      <c r="A301" t="str">
        <v>11/21/08</v>
      </c>
      <c r="B301">
        <v>12659.2</v>
      </c>
      <c r="C301">
        <v>13048.5</v>
      </c>
      <c r="D301" s="1">
        <v>11814.81</v>
      </c>
      <c r="E301">
        <v>13048.5</v>
      </c>
      <c r="F301">
        <v>13048.5</v>
      </c>
      <c r="G301">
        <v>6.1370389994126624</v>
      </c>
      <c r="H301">
        <v>12843.796</v>
      </c>
      <c r="I301">
        <v>13478.423000000001</v>
      </c>
      <c r="J301">
        <v>13687.33</v>
      </c>
      <c r="K301">
        <v>13496.134</v>
      </c>
      <c r="L301">
        <v>13672.558999999999</v>
      </c>
      <c r="M301">
        <v>39.440266000000001</v>
      </c>
      <c r="N301" s="1">
        <f>-100*(_xll.FDS($A$1,"P_PRICE_HIGH("&amp;A301&amp;","&amp;A301&amp;"-14D,,,,""PRICE"",""INTRA"")") - B301)/(_xll.FDS($A$1,"P_PRICE_HIGH("&amp;A301&amp;","&amp;A301&amp;"-14D,,,,""PRICE"",""INTRA"")") - _xll.FDS($A$1,"P_PRICE_LOW("&amp;A301&amp;","&amp;A301&amp;"-14D,,,,""PRICE"",""INTRA"")"))</f>
        <v>-75.895370280500799</v>
      </c>
      <c r="O301">
        <v>-780</v>
      </c>
      <c r="P301">
        <v>10471.64729979074</v>
      </c>
      <c r="Q301">
        <v>11139.148288870179</v>
      </c>
      <c r="R301">
        <v>1889.72785661188</v>
      </c>
      <c r="S301">
        <v>2016.408515283799</v>
      </c>
      <c r="T301">
        <v>10.609133981545931</v>
      </c>
      <c r="U301">
        <v>9.3822743693251471</v>
      </c>
      <c r="V301">
        <v>5.1389771467015617</v>
      </c>
      <c r="W301">
        <v>5.6893436330985052</v>
      </c>
      <c r="X301">
        <v>90.639175678645103</v>
      </c>
      <c r="Y301">
        <v>51.169662694170043</v>
      </c>
      <c r="Z301">
        <v>-10.8676368550703</v>
      </c>
      <c r="AA301">
        <v>-7.20467551110643</v>
      </c>
      <c r="AB301">
        <v>4.5898214225268301</v>
      </c>
    </row>
    <row r="302" spans="1:28" x14ac:dyDescent="0.25">
      <c r="A302" t="str">
        <v>11/24/08</v>
      </c>
      <c r="B302">
        <v>12457.94</v>
      </c>
      <c r="C302">
        <v>12707.23</v>
      </c>
      <c r="D302" s="1">
        <v>12239.49</v>
      </c>
      <c r="E302">
        <v>12707.23</v>
      </c>
      <c r="F302">
        <v>12707.23</v>
      </c>
      <c r="G302">
        <v>5.2622611571348203</v>
      </c>
      <c r="H302">
        <v>12629.477999999999</v>
      </c>
      <c r="I302">
        <v>13367.415000000001</v>
      </c>
      <c r="J302">
        <v>13561.567999999999</v>
      </c>
      <c r="K302">
        <v>13568.237999999999</v>
      </c>
      <c r="L302">
        <v>13591.933000000001</v>
      </c>
      <c r="M302">
        <v>38.319929999999999</v>
      </c>
      <c r="N302" s="1">
        <f>-100*(_xll.FDS($A$1,"P_PRICE_HIGH("&amp;A302&amp;","&amp;A302&amp;"-14D,,,,""PRICE"",""INTRA"")") - B302)/(_xll.FDS($A$1,"P_PRICE_HIGH("&amp;A302&amp;","&amp;A302&amp;"-14D,,,,""PRICE"",""INTRA"")") - _xll.FDS($A$1,"P_PRICE_LOW("&amp;A302&amp;","&amp;A302&amp;"-14D,,,,""PRICE"",""INTRA"")"))</f>
        <v>-81.640698597210374</v>
      </c>
      <c r="O302">
        <v>-802</v>
      </c>
      <c r="P302">
        <v>10623.195361240991</v>
      </c>
      <c r="Q302">
        <v>11300.119633111301</v>
      </c>
      <c r="R302">
        <v>1893.2565336262369</v>
      </c>
      <c r="S302">
        <v>2013.114121345488</v>
      </c>
      <c r="T302">
        <v>10.44887737183581</v>
      </c>
      <c r="U302">
        <v>9.2568379469043105</v>
      </c>
      <c r="V302">
        <v>5.3277809583854534</v>
      </c>
      <c r="W302">
        <v>5.8830306155054632</v>
      </c>
      <c r="X302">
        <v>30.528546330238932</v>
      </c>
      <c r="Y302">
        <v>51.553363226933911</v>
      </c>
      <c r="Z302">
        <v>-9.6160416847354302</v>
      </c>
      <c r="AA302">
        <v>-6.2823197876218471</v>
      </c>
      <c r="AB302">
        <v>4.3669172201347992</v>
      </c>
    </row>
    <row r="303" spans="1:28" x14ac:dyDescent="0.25">
      <c r="A303" t="str">
        <v>11/25/08</v>
      </c>
      <c r="B303">
        <v>12878.6</v>
      </c>
      <c r="C303">
        <v>13090.88</v>
      </c>
      <c r="D303" s="1">
        <v>12767.44</v>
      </c>
      <c r="E303">
        <v>13090.88</v>
      </c>
      <c r="F303">
        <v>13090.88</v>
      </c>
      <c r="G303">
        <v>4.3814451282262059</v>
      </c>
      <c r="H303">
        <v>12622.02</v>
      </c>
      <c r="I303">
        <v>13253.679</v>
      </c>
      <c r="J303">
        <v>13461.186</v>
      </c>
      <c r="K303">
        <v>13582.353999999999</v>
      </c>
      <c r="L303">
        <v>13497.916999999999</v>
      </c>
      <c r="M303">
        <v>42.026690000000002</v>
      </c>
      <c r="N303" s="1">
        <f>-100*(_xll.FDS($A$1,"P_PRICE_HIGH("&amp;A303&amp;","&amp;A303&amp;"-14D,,,,""PRICE"",""INTRA"")") - B303)/(_xll.FDS($A$1,"P_PRICE_HIGH("&amp;A303&amp;","&amp;A303&amp;"-14D,,,,""PRICE"",""INTRA"")") - _xll.FDS($A$1,"P_PRICE_LOW("&amp;A303&amp;","&amp;A303&amp;"-14D,,,,""PRICE"",""INTRA"")"))</f>
        <v>-69.632203070493432</v>
      </c>
      <c r="O303">
        <v>-767</v>
      </c>
      <c r="P303">
        <v>10608.82557655922</v>
      </c>
      <c r="Q303">
        <v>11294.20966587572</v>
      </c>
      <c r="R303">
        <v>1890.262771003433</v>
      </c>
      <c r="S303">
        <v>2014.997671991151</v>
      </c>
      <c r="T303">
        <v>10.594354808375201</v>
      </c>
      <c r="U303">
        <v>9.409324022752422</v>
      </c>
      <c r="V303">
        <v>5.1713427400835874</v>
      </c>
      <c r="W303">
        <v>5.6868393065889933</v>
      </c>
      <c r="X303">
        <v>98.27464428767415</v>
      </c>
      <c r="Y303">
        <v>51.806008737649869</v>
      </c>
      <c r="Z303">
        <v>-10.385180113573091</v>
      </c>
      <c r="AA303">
        <v>-7.2229468085231927</v>
      </c>
      <c r="AB303">
        <v>2.0400341209916371</v>
      </c>
    </row>
    <row r="304" spans="1:28" x14ac:dyDescent="0.25">
      <c r="A304" t="str">
        <v>11/26/08</v>
      </c>
      <c r="B304">
        <v>13369.45</v>
      </c>
      <c r="C304">
        <v>13369.45</v>
      </c>
      <c r="D304" s="1">
        <v>12990.35</v>
      </c>
      <c r="E304">
        <v>13369.45</v>
      </c>
      <c r="F304">
        <v>13369.45</v>
      </c>
      <c r="G304">
        <v>4.4542761732144749</v>
      </c>
      <c r="H304">
        <v>12732.75</v>
      </c>
      <c r="I304">
        <v>13139.081</v>
      </c>
      <c r="J304">
        <v>13363.138000000001</v>
      </c>
      <c r="K304">
        <v>13615.723</v>
      </c>
      <c r="L304">
        <v>13433.62</v>
      </c>
      <c r="M304">
        <v>46.097332000000002</v>
      </c>
      <c r="N304" s="1">
        <f>-100*(_xll.FDS($A$1,"P_PRICE_HIGH("&amp;A304&amp;","&amp;A304&amp;"-14D,,,,""PRICE"",""INTRA"")") - B304)/(_xll.FDS($A$1,"P_PRICE_HIGH("&amp;A304&amp;","&amp;A304&amp;"-14D,,,,""PRICE"",""INTRA"")") - _xll.FDS($A$1,"P_PRICE_LOW("&amp;A304&amp;","&amp;A304&amp;"-14D,,,,""PRICE"",""INTRA"")"))</f>
        <v>-53.358234702908611</v>
      </c>
      <c r="O304">
        <v>-735</v>
      </c>
      <c r="P304">
        <v>10626.435250363929</v>
      </c>
      <c r="Q304">
        <v>11300.23959981985</v>
      </c>
      <c r="R304">
        <v>1898.057790814519</v>
      </c>
      <c r="S304">
        <v>2017.0578170433821</v>
      </c>
      <c r="T304">
        <v>10.77195565389983</v>
      </c>
      <c r="U304">
        <v>9.6188016004836054</v>
      </c>
      <c r="V304">
        <v>4.9899748184817989</v>
      </c>
      <c r="W304">
        <v>5.4696195374878833</v>
      </c>
      <c r="X304">
        <v>95.932938629229582</v>
      </c>
      <c r="Y304">
        <v>51.805741691138273</v>
      </c>
      <c r="Z304">
        <v>-10.53706924706146</v>
      </c>
      <c r="AA304">
        <v>-8.4037508662285507</v>
      </c>
      <c r="AB304">
        <v>1.775121057503622</v>
      </c>
    </row>
    <row r="305" spans="1:28" x14ac:dyDescent="0.25">
      <c r="A305" t="str">
        <v>11/27/08</v>
      </c>
      <c r="B305">
        <v>13552.06</v>
      </c>
      <c r="C305">
        <v>13930.91</v>
      </c>
      <c r="D305" s="1">
        <v>13332.93</v>
      </c>
      <c r="E305">
        <v>13930.91</v>
      </c>
      <c r="F305">
        <v>13930.91</v>
      </c>
      <c r="G305">
        <v>3.503160967914547</v>
      </c>
      <c r="H305">
        <v>12983.45</v>
      </c>
      <c r="I305">
        <v>13098.343999999999</v>
      </c>
      <c r="J305">
        <v>13347.272000000001</v>
      </c>
      <c r="K305">
        <v>13576.834000000001</v>
      </c>
      <c r="L305">
        <v>13406.138000000001</v>
      </c>
      <c r="M305">
        <v>47.572209999999998</v>
      </c>
      <c r="N305" s="1">
        <f>-100*(_xll.FDS($A$1,"P_PRICE_HIGH("&amp;A305&amp;","&amp;A305&amp;"-14D,,,,""PRICE"",""INTRA"")") - B305)/(_xll.FDS($A$1,"P_PRICE_HIGH("&amp;A305&amp;","&amp;A305&amp;"-14D,,,,""PRICE"",""INTRA"")") - _xll.FDS($A$1,"P_PRICE_LOW("&amp;A305&amp;","&amp;A305&amp;"-14D,,,,""PRICE"",""INTRA"")"))</f>
        <v>-47.879633379835887</v>
      </c>
      <c r="O305">
        <v>-715</v>
      </c>
      <c r="P305">
        <v>10624.55533018071</v>
      </c>
      <c r="Q305">
        <v>11292.74197502995</v>
      </c>
      <c r="R305">
        <v>1898.93910730115</v>
      </c>
      <c r="S305">
        <v>2018.3173680007881</v>
      </c>
      <c r="T305">
        <v>10.7931248620679</v>
      </c>
      <c r="U305">
        <v>9.6573346873162365</v>
      </c>
      <c r="V305">
        <v>4.9304114668553076</v>
      </c>
      <c r="W305">
        <v>5.3859900225866806</v>
      </c>
      <c r="X305">
        <v>95.746337528497833</v>
      </c>
      <c r="Y305">
        <v>51.780020381722053</v>
      </c>
      <c r="Z305">
        <v>-10.093203689951009</v>
      </c>
      <c r="AA305">
        <v>-8.9830614040294599</v>
      </c>
      <c r="AB305">
        <v>1.775650624761298</v>
      </c>
    </row>
    <row r="306" spans="1:28" x14ac:dyDescent="0.25">
      <c r="A306" t="str">
        <v>11/28/08</v>
      </c>
      <c r="B306">
        <v>13888.24</v>
      </c>
      <c r="C306">
        <v>13896.49</v>
      </c>
      <c r="D306" s="1">
        <v>13550.29</v>
      </c>
      <c r="E306">
        <v>13896.49</v>
      </c>
      <c r="F306">
        <v>13896.49</v>
      </c>
      <c r="G306">
        <v>3.510876545754309</v>
      </c>
      <c r="H306">
        <v>13229.258</v>
      </c>
      <c r="I306">
        <v>13094.106</v>
      </c>
      <c r="J306">
        <v>13323.593999999999</v>
      </c>
      <c r="K306">
        <v>13572.812</v>
      </c>
      <c r="L306">
        <v>13411.052</v>
      </c>
      <c r="M306">
        <v>50.269930000000002</v>
      </c>
      <c r="N306" s="1">
        <f>-100*(_xll.FDS($A$1,"P_PRICE_HIGH("&amp;A306&amp;","&amp;A306&amp;"-14D,,,,""PRICE"",""INTRA"")") - B306)/(_xll.FDS($A$1,"P_PRICE_HIGH("&amp;A306&amp;","&amp;A306&amp;"-14D,,,,""PRICE"",""INTRA"")") - _xll.FDS($A$1,"P_PRICE_LOW("&amp;A306&amp;","&amp;A306&amp;"-14D,,,,""PRICE"",""INTRA"")"))</f>
        <v>-37.793678652325866</v>
      </c>
      <c r="O306">
        <v>-685</v>
      </c>
      <c r="P306">
        <v>10637.790205167579</v>
      </c>
      <c r="Q306">
        <v>11288.26913994252</v>
      </c>
      <c r="R306">
        <v>1889.3028655952819</v>
      </c>
      <c r="S306">
        <v>1999.5121020698921</v>
      </c>
      <c r="T306">
        <v>10.982507096131609</v>
      </c>
      <c r="U306">
        <v>9.9169737664557136</v>
      </c>
      <c r="V306">
        <v>4.8201446011612576</v>
      </c>
      <c r="W306">
        <v>5.2428463937063361</v>
      </c>
      <c r="X306">
        <v>56.109116106363729</v>
      </c>
      <c r="Y306">
        <v>51.797793208859567</v>
      </c>
      <c r="Z306">
        <v>-9.9436668684550842</v>
      </c>
      <c r="AA306">
        <v>-10.199554421512399</v>
      </c>
      <c r="AB306">
        <v>1.431761208681563</v>
      </c>
    </row>
    <row r="307" spans="1:28" x14ac:dyDescent="0.25">
      <c r="A307" t="str">
        <v>12/01/08</v>
      </c>
      <c r="B307">
        <v>14108.84</v>
      </c>
      <c r="C307">
        <v>14253.66</v>
      </c>
      <c r="D307" s="1">
        <v>13659.44</v>
      </c>
      <c r="E307">
        <v>14253.66</v>
      </c>
      <c r="F307">
        <v>14253.66</v>
      </c>
      <c r="G307">
        <v>3.4756136904165191</v>
      </c>
      <c r="H307">
        <v>13559.438</v>
      </c>
      <c r="I307">
        <v>13168.064</v>
      </c>
      <c r="J307">
        <v>13281.207</v>
      </c>
      <c r="K307">
        <v>13561.035</v>
      </c>
      <c r="L307">
        <v>13468.377</v>
      </c>
      <c r="M307">
        <v>52.014792999999997</v>
      </c>
      <c r="N307" s="1">
        <f>-100*(_xll.FDS($A$1,"P_PRICE_HIGH("&amp;A307&amp;","&amp;A307&amp;"-14D,,,,""PRICE"",""INTRA"")") - B307)/(_xll.FDS($A$1,"P_PRICE_HIGH("&amp;A307&amp;","&amp;A307&amp;"-14D,,,,""PRICE"",""INTRA"")") - _xll.FDS($A$1,"P_PRICE_LOW("&amp;A307&amp;","&amp;A307&amp;"-14D,,,,""PRICE"",""INTRA"")"))</f>
        <v>-24.514152588663439</v>
      </c>
      <c r="O307">
        <v>-668</v>
      </c>
      <c r="P307">
        <v>10538.989004176719</v>
      </c>
      <c r="Q307">
        <v>11173.00136341582</v>
      </c>
      <c r="R307">
        <v>1888.4623224425141</v>
      </c>
      <c r="S307">
        <v>1997.093333196651</v>
      </c>
      <c r="T307">
        <v>10.989315991351919</v>
      </c>
      <c r="U307">
        <v>9.9913872134693715</v>
      </c>
      <c r="V307">
        <v>4.7024633595655274</v>
      </c>
      <c r="W307">
        <v>5.0937770433284051</v>
      </c>
      <c r="X307">
        <v>81.901799656634182</v>
      </c>
      <c r="Y307">
        <v>51.672658167180522</v>
      </c>
      <c r="Z307">
        <v>-8.203151629594629</v>
      </c>
      <c r="AA307">
        <v>-11.649392626330039</v>
      </c>
      <c r="AB307">
        <v>1.424985894392865</v>
      </c>
    </row>
    <row r="308" spans="1:28" x14ac:dyDescent="0.25">
      <c r="A308" t="str">
        <v>12/02/08</v>
      </c>
      <c r="B308">
        <v>13405.85</v>
      </c>
      <c r="C308">
        <v>13513.5</v>
      </c>
      <c r="D308" s="1">
        <v>13344.6</v>
      </c>
      <c r="E308">
        <v>13513.5</v>
      </c>
      <c r="F308">
        <v>13513.5</v>
      </c>
      <c r="G308">
        <v>3.6506576352264428</v>
      </c>
      <c r="H308">
        <v>13664.888000000001</v>
      </c>
      <c r="I308">
        <v>13156.663</v>
      </c>
      <c r="J308">
        <v>13238.870999999999</v>
      </c>
      <c r="K308">
        <v>13512.111000000001</v>
      </c>
      <c r="L308">
        <v>13560.300999999999</v>
      </c>
      <c r="M308">
        <v>46.424694000000002</v>
      </c>
      <c r="N308" s="1">
        <f>-100*(_xll.FDS($A$1,"P_PRICE_HIGH("&amp;A308&amp;","&amp;A308&amp;"-14D,,,,""PRICE"",""INTRA"")") - B308)/(_xll.FDS($A$1,"P_PRICE_HIGH("&amp;A308&amp;","&amp;A308&amp;"-14D,,,,""PRICE"",""INTRA"")") - _xll.FDS($A$1,"P_PRICE_LOW("&amp;A308&amp;","&amp;A308&amp;"-14D,,,,""PRICE"",""INTRA"")"))</f>
        <v>-34.826830517153063</v>
      </c>
      <c r="O308">
        <v>-707</v>
      </c>
      <c r="P308">
        <v>10626.664360793149</v>
      </c>
      <c r="Q308">
        <v>11268.95856490579</v>
      </c>
      <c r="R308">
        <v>1884.2270210559091</v>
      </c>
      <c r="S308">
        <v>1992.4373706515271</v>
      </c>
      <c r="T308">
        <v>10.65349644765833</v>
      </c>
      <c r="U308">
        <v>9.6663385264583486</v>
      </c>
      <c r="V308">
        <v>4.9989876620559057</v>
      </c>
      <c r="W308">
        <v>5.4220797640949296</v>
      </c>
      <c r="X308">
        <v>0.16245692530982159</v>
      </c>
      <c r="Y308">
        <v>51.903790740093591</v>
      </c>
      <c r="Z308">
        <v>-8.2475136755801</v>
      </c>
      <c r="AA308">
        <v>-10.0887200536376</v>
      </c>
      <c r="AB308">
        <v>1.576658080215944</v>
      </c>
    </row>
    <row r="309" spans="1:28" x14ac:dyDescent="0.25">
      <c r="A309" t="str">
        <v>12/03/08</v>
      </c>
      <c r="B309">
        <v>13588.66</v>
      </c>
      <c r="C309">
        <v>13778.05</v>
      </c>
      <c r="D309" s="1">
        <v>13573.43</v>
      </c>
      <c r="E309">
        <v>13778.05</v>
      </c>
      <c r="F309">
        <v>13778.05</v>
      </c>
      <c r="G309">
        <v>3.58301056857362</v>
      </c>
      <c r="H309">
        <v>13708.73</v>
      </c>
      <c r="I309">
        <v>13161.591</v>
      </c>
      <c r="J309">
        <v>13215.509</v>
      </c>
      <c r="K309">
        <v>13449.536</v>
      </c>
      <c r="L309">
        <v>13598.468999999999</v>
      </c>
      <c r="M309">
        <v>47.990054999999998</v>
      </c>
      <c r="N309" s="1">
        <f>-100*(_xll.FDS($A$1,"P_PRICE_HIGH("&amp;A309&amp;","&amp;A309&amp;"-14D,,,,""PRICE"",""INTRA"")") - B309)/(_xll.FDS($A$1,"P_PRICE_HIGH("&amp;A309&amp;","&amp;A309&amp;"-14D,,,,""PRICE"",""INTRA"")") - _xll.FDS($A$1,"P_PRICE_LOW("&amp;A309&amp;","&amp;A309&amp;"-14D,,,,""PRICE"",""INTRA"")"))</f>
        <v>-27.266949586895461</v>
      </c>
      <c r="O309">
        <v>-692</v>
      </c>
      <c r="P309">
        <v>10617.418223575851</v>
      </c>
      <c r="Q309">
        <v>11262.61189198292</v>
      </c>
      <c r="R309">
        <v>1901.899254730745</v>
      </c>
      <c r="S309">
        <v>2006.8557682539631</v>
      </c>
      <c r="T309">
        <v>10.73257334296002</v>
      </c>
      <c r="U309">
        <v>9.8594216435765372</v>
      </c>
      <c r="V309">
        <v>4.9438831951536706</v>
      </c>
      <c r="W309">
        <v>5.3100472165060513</v>
      </c>
      <c r="X309">
        <v>80.115443600835263</v>
      </c>
      <c r="Y309">
        <v>51.563261802985792</v>
      </c>
      <c r="Z309">
        <v>-7.9914676083059106</v>
      </c>
      <c r="AA309">
        <v>-10.03056023150371</v>
      </c>
      <c r="AB309">
        <v>1.5083644605879689</v>
      </c>
    </row>
    <row r="310" spans="1:28" x14ac:dyDescent="0.25">
      <c r="A310" t="str">
        <v>12/04/08</v>
      </c>
      <c r="B310">
        <v>13509.78</v>
      </c>
      <c r="C310">
        <v>13883.87</v>
      </c>
      <c r="D310" s="1">
        <v>13459.61</v>
      </c>
      <c r="E310">
        <v>13883.87</v>
      </c>
      <c r="F310">
        <v>13883.87</v>
      </c>
      <c r="G310">
        <v>3.1959582643382549</v>
      </c>
      <c r="H310">
        <v>13700.273999999999</v>
      </c>
      <c r="I310">
        <v>13211.082</v>
      </c>
      <c r="J310">
        <v>13234.736999999999</v>
      </c>
      <c r="K310">
        <v>13435.522999999999</v>
      </c>
      <c r="L310">
        <v>13629.534</v>
      </c>
      <c r="M310">
        <v>47.347225000000002</v>
      </c>
      <c r="N310" s="1">
        <f>-100*(_xll.FDS($A$1,"P_PRICE_HIGH("&amp;A310&amp;","&amp;A310&amp;"-14D,,,,""PRICE"",""INTRA"")") - B310)/(_xll.FDS($A$1,"P_PRICE_HIGH("&amp;A310&amp;","&amp;A310&amp;"-14D,,,,""PRICE"",""INTRA"")") - _xll.FDS($A$1,"P_PRICE_LOW("&amp;A310&amp;","&amp;A310&amp;"-14D,,,,""PRICE"",""INTRA"")"))</f>
        <v>-30.501260840150032</v>
      </c>
      <c r="O310">
        <v>-708</v>
      </c>
      <c r="P310">
        <v>10613.958874027579</v>
      </c>
      <c r="Q310">
        <v>11253.14487363238</v>
      </c>
      <c r="R310">
        <v>1889.479753639414</v>
      </c>
      <c r="S310">
        <v>1998.7911190778959</v>
      </c>
      <c r="T310">
        <v>10.71087031319721</v>
      </c>
      <c r="U310">
        <v>9.8777882872049947</v>
      </c>
      <c r="V310">
        <v>4.9688966678417756</v>
      </c>
      <c r="W310">
        <v>5.3286185206957164</v>
      </c>
      <c r="X310">
        <v>48.372326398643168</v>
      </c>
      <c r="Y310">
        <v>51.629519718300962</v>
      </c>
      <c r="Z310">
        <v>-8.1559710342057343</v>
      </c>
      <c r="AA310">
        <v>-9.1384018567120453</v>
      </c>
      <c r="AB310">
        <v>1.437273964009967</v>
      </c>
    </row>
    <row r="311" spans="1:28" x14ac:dyDescent="0.25">
      <c r="A311" t="str">
        <v>12/05/08</v>
      </c>
      <c r="B311">
        <v>13846.09</v>
      </c>
      <c r="C311">
        <v>13875.14</v>
      </c>
      <c r="D311" s="1">
        <v>13656.92</v>
      </c>
      <c r="E311">
        <v>13875.14</v>
      </c>
      <c r="F311">
        <v>13875.14</v>
      </c>
      <c r="G311">
        <v>3.1577886076079831</v>
      </c>
      <c r="H311">
        <v>13691.843999999999</v>
      </c>
      <c r="I311">
        <v>13296.939</v>
      </c>
      <c r="J311">
        <v>13254.966</v>
      </c>
      <c r="K311">
        <v>13415.656000000001</v>
      </c>
      <c r="L311">
        <v>13610.928</v>
      </c>
      <c r="M311">
        <v>50.397945</v>
      </c>
      <c r="N311" s="1">
        <f>-100*(_xll.FDS($A$1,"P_PRICE_HIGH("&amp;A311&amp;","&amp;A311&amp;"-14D,,,,""PRICE"",""INTRA"")") - B311)/(_xll.FDS($A$1,"P_PRICE_HIGH("&amp;A311&amp;","&amp;A311&amp;"-14D,,,,""PRICE"",""INTRA"")") - _xll.FDS($A$1,"P_PRICE_LOW("&amp;A311&amp;","&amp;A311&amp;"-14D,,,,""PRICE"",""INTRA"")"))</f>
        <v>-16.711564876888684</v>
      </c>
      <c r="O311">
        <v>-680</v>
      </c>
      <c r="P311">
        <v>10613.494002335219</v>
      </c>
      <c r="Q311">
        <v>11225.608541077891</v>
      </c>
      <c r="R311">
        <v>1875.8404602629209</v>
      </c>
      <c r="S311">
        <v>1980.836788400555</v>
      </c>
      <c r="T311">
        <v>10.829945390441191</v>
      </c>
      <c r="U311">
        <v>10.07002650432916</v>
      </c>
      <c r="V311">
        <v>4.8347526061890571</v>
      </c>
      <c r="W311">
        <v>5.169457854524028</v>
      </c>
      <c r="X311">
        <v>78.133089259253126</v>
      </c>
      <c r="Y311">
        <v>51.752379620743064</v>
      </c>
      <c r="Z311">
        <v>-8.4949562752246042</v>
      </c>
      <c r="AA311">
        <v>-10.55319603574157</v>
      </c>
      <c r="AB311">
        <v>1.2345630326091319</v>
      </c>
    </row>
    <row r="312" spans="1:28" x14ac:dyDescent="0.25">
      <c r="A312" t="str">
        <v>12/08/08</v>
      </c>
      <c r="B312">
        <v>15044.87</v>
      </c>
      <c r="C312">
        <v>15044.87</v>
      </c>
      <c r="D312" s="1">
        <v>14303.25</v>
      </c>
      <c r="E312">
        <v>15044.87</v>
      </c>
      <c r="F312">
        <v>15044.87</v>
      </c>
      <c r="G312">
        <v>3.6029580778280379</v>
      </c>
      <c r="H312">
        <v>13879.05</v>
      </c>
      <c r="I312">
        <v>13525.798000000001</v>
      </c>
      <c r="J312">
        <v>13355.987999999999</v>
      </c>
      <c r="K312">
        <v>13430.668</v>
      </c>
      <c r="L312">
        <v>13652.32</v>
      </c>
      <c r="M312">
        <v>59.422919999999998</v>
      </c>
      <c r="N312" s="1">
        <f>-100*(_xll.FDS($A$1,"P_PRICE_HIGH("&amp;A312&amp;","&amp;A312&amp;"-14D,,,,""PRICE"",""INTRA"")") - B312)/(_xll.FDS($A$1,"P_PRICE_HIGH("&amp;A312&amp;","&amp;A312&amp;"-14D,,,,""PRICE"",""INTRA"")") - _xll.FDS($A$1,"P_PRICE_LOW("&amp;A312&amp;","&amp;A312&amp;"-14D,,,,""PRICE"",""INTRA"")"))</f>
        <v>0</v>
      </c>
      <c r="O312">
        <v>-638</v>
      </c>
      <c r="P312">
        <v>10672.4754160295</v>
      </c>
      <c r="Q312">
        <v>11256.00458224387</v>
      </c>
      <c r="R312">
        <v>1854.409850408045</v>
      </c>
      <c r="S312">
        <v>1943.2831995002221</v>
      </c>
      <c r="T312">
        <v>11.353954492078641</v>
      </c>
      <c r="U312">
        <v>10.63448732101107</v>
      </c>
      <c r="V312">
        <v>4.4990932776351018</v>
      </c>
      <c r="W312">
        <v>4.7760946916573124</v>
      </c>
      <c r="X312">
        <v>100</v>
      </c>
      <c r="Y312">
        <v>52.284927138785527</v>
      </c>
      <c r="Z312">
        <v>-8.5970629965155947</v>
      </c>
      <c r="AA312">
        <v>-11.399970708913671</v>
      </c>
      <c r="AB312">
        <v>0.22716589091343459</v>
      </c>
    </row>
    <row r="313" spans="1:28" x14ac:dyDescent="0.25">
      <c r="A313" t="str">
        <v>12/09/08</v>
      </c>
      <c r="B313">
        <v>14753.22</v>
      </c>
      <c r="C313">
        <v>15205.32</v>
      </c>
      <c r="D313" s="1">
        <v>14717.47</v>
      </c>
      <c r="E313">
        <v>15205.32</v>
      </c>
      <c r="F313">
        <v>15205.32</v>
      </c>
      <c r="G313">
        <v>3.4453574631127499</v>
      </c>
      <c r="H313">
        <v>14148.523999999999</v>
      </c>
      <c r="I313">
        <v>13700.3</v>
      </c>
      <c r="J313">
        <v>13478.477999999999</v>
      </c>
      <c r="K313">
        <v>13466.284</v>
      </c>
      <c r="L313">
        <v>13668.045</v>
      </c>
      <c r="M313">
        <v>56.719070000000002</v>
      </c>
      <c r="N313" s="1">
        <f>-100*(_xll.FDS($A$1,"P_PRICE_HIGH("&amp;A313&amp;","&amp;A313&amp;"-14D,,,,""PRICE"",""INTRA"")") - B313)/(_xll.FDS($A$1,"P_PRICE_HIGH("&amp;A313&amp;","&amp;A313&amp;"-14D,,,,""PRICE"",""INTRA"")") - _xll.FDS($A$1,"P_PRICE_LOW("&amp;A313&amp;","&amp;A313&amp;"-14D,,,,""PRICE"",""INTRA"")"))</f>
        <v>-13.334277144146466</v>
      </c>
      <c r="O313">
        <v>-648</v>
      </c>
      <c r="P313">
        <v>10677.21942454173</v>
      </c>
      <c r="Q313">
        <v>11261.740014399529</v>
      </c>
      <c r="R313">
        <v>1848.9065349819309</v>
      </c>
      <c r="S313">
        <v>1937.0198870529639</v>
      </c>
      <c r="T313">
        <v>11.169481407884261</v>
      </c>
      <c r="U313">
        <v>10.454709974413049</v>
      </c>
      <c r="V313">
        <v>4.5902649285494954</v>
      </c>
      <c r="W313">
        <v>4.8721202072311476</v>
      </c>
      <c r="X313">
        <v>32.857715198927004</v>
      </c>
      <c r="Y313">
        <v>52.276285032785168</v>
      </c>
      <c r="Z313">
        <v>-8.5287821317511217</v>
      </c>
      <c r="AA313">
        <v>-11.233400836077481</v>
      </c>
      <c r="AB313">
        <v>0.2308348180974647</v>
      </c>
    </row>
    <row r="314" spans="1:28" x14ac:dyDescent="0.25">
      <c r="A314" t="str">
        <v>12/10/08</v>
      </c>
      <c r="B314">
        <v>15577.74</v>
      </c>
      <c r="C314">
        <v>15578.96</v>
      </c>
      <c r="D314" s="1">
        <v>14946</v>
      </c>
      <c r="E314">
        <v>15578.96</v>
      </c>
      <c r="F314">
        <v>15578.96</v>
      </c>
      <c r="G314">
        <v>3.6247037188980791</v>
      </c>
      <c r="H314">
        <v>14546.34</v>
      </c>
      <c r="I314">
        <v>13960.282999999999</v>
      </c>
      <c r="J314">
        <v>13662.606</v>
      </c>
      <c r="K314">
        <v>13548.217000000001</v>
      </c>
      <c r="L314">
        <v>13713.945</v>
      </c>
      <c r="M314">
        <v>61.985343999999998</v>
      </c>
      <c r="N314" s="1">
        <f>-100*(_xll.FDS($A$1,"P_PRICE_HIGH("&amp;A314&amp;","&amp;A314&amp;"-14D,,,,""PRICE"",""INTRA"")") - B314)/(_xll.FDS($A$1,"P_PRICE_HIGH("&amp;A314&amp;","&amp;A314&amp;"-14D,,,,""PRICE"",""INTRA"")") - _xll.FDS($A$1,"P_PRICE_LOW("&amp;A314&amp;","&amp;A314&amp;"-14D,,,,""PRICE"",""INTRA"")"))</f>
        <v>-3.2411035691971499E-2</v>
      </c>
      <c r="O314">
        <v>-610</v>
      </c>
      <c r="P314">
        <v>10676.55692719151</v>
      </c>
      <c r="Q314">
        <v>11263.49063943625</v>
      </c>
      <c r="R314">
        <v>1820.9597931066951</v>
      </c>
      <c r="S314">
        <v>1919.4487654175409</v>
      </c>
      <c r="T314">
        <v>11.60347949316234</v>
      </c>
      <c r="U314">
        <v>10.91072632516679</v>
      </c>
      <c r="V314">
        <v>4.3571895682925952</v>
      </c>
      <c r="W314">
        <v>4.6081469705392566</v>
      </c>
      <c r="X314">
        <v>99.481700420532789</v>
      </c>
      <c r="Y314">
        <v>52.39502413095282</v>
      </c>
      <c r="Z314">
        <v>-8.3142492465995108</v>
      </c>
      <c r="AA314">
        <v>-12.754129568702799</v>
      </c>
      <c r="AB314">
        <v>-2.1720455950623711E-2</v>
      </c>
    </row>
    <row r="315" spans="1:28" x14ac:dyDescent="0.25">
      <c r="A315" t="str">
        <v>12/11/08</v>
      </c>
      <c r="B315">
        <v>15613.9</v>
      </c>
      <c r="C315">
        <v>15781.05</v>
      </c>
      <c r="D315" s="1">
        <v>15337.73</v>
      </c>
      <c r="E315">
        <v>15781.05</v>
      </c>
      <c r="F315">
        <v>15781.05</v>
      </c>
      <c r="G315">
        <v>3.3567110129371178</v>
      </c>
      <c r="H315">
        <v>14967.164000000001</v>
      </c>
      <c r="I315">
        <v>14188.225</v>
      </c>
      <c r="J315">
        <v>13883.629000000001</v>
      </c>
      <c r="K315">
        <v>13667.843999999999</v>
      </c>
      <c r="L315">
        <v>13743.705</v>
      </c>
      <c r="M315">
        <v>62.202556999999999</v>
      </c>
      <c r="N315" s="1">
        <f>-100*(_xll.FDS($A$1,"P_PRICE_HIGH("&amp;A315&amp;","&amp;A315&amp;"-14D,,,,""PRICE"",""INTRA"")") - B315)/(_xll.FDS($A$1,"P_PRICE_HIGH("&amp;A315&amp;","&amp;A315&amp;"-14D,,,,""PRICE"",""INTRA"")") - _xll.FDS($A$1,"P_PRICE_LOW("&amp;A315&amp;","&amp;A315&amp;"-14D,,,,""PRICE"",""INTRA"")"))</f>
        <v>-4.214318851103303</v>
      </c>
      <c r="O315">
        <v>-611</v>
      </c>
      <c r="P315">
        <v>10684.559677826481</v>
      </c>
      <c r="Q315">
        <v>11265.986572849881</v>
      </c>
      <c r="R315">
        <v>1816.100383778283</v>
      </c>
      <c r="S315">
        <v>1896.05113599943</v>
      </c>
      <c r="T315">
        <v>11.577432922406841</v>
      </c>
      <c r="U315">
        <v>10.951295458536221</v>
      </c>
      <c r="V315">
        <v>4.3469966145410872</v>
      </c>
      <c r="W315">
        <v>4.5617659512776667</v>
      </c>
      <c r="X315">
        <v>34.99693859863573</v>
      </c>
      <c r="Y315">
        <v>52.030473428521262</v>
      </c>
      <c r="Z315">
        <v>-6.7055121300970786</v>
      </c>
      <c r="AA315">
        <v>-13.32052952012382</v>
      </c>
      <c r="AB315">
        <v>4.2961017776718376E-3</v>
      </c>
    </row>
    <row r="316" spans="1:28" x14ac:dyDescent="0.25">
      <c r="A316" t="str">
        <v>12/12/08</v>
      </c>
      <c r="B316">
        <v>14758.39</v>
      </c>
      <c r="C316">
        <v>15393.09</v>
      </c>
      <c r="D316" s="1">
        <v>14479.23</v>
      </c>
      <c r="E316">
        <v>15393.09</v>
      </c>
      <c r="F316">
        <v>15393.09</v>
      </c>
      <c r="G316">
        <v>3.6288863362270001</v>
      </c>
      <c r="H316">
        <v>15149.624</v>
      </c>
      <c r="I316">
        <v>14303.97</v>
      </c>
      <c r="J316">
        <v>14023.575000000001</v>
      </c>
      <c r="K316">
        <v>13728.630999999999</v>
      </c>
      <c r="L316">
        <v>13780.949000000001</v>
      </c>
      <c r="M316">
        <v>54.297713999999999</v>
      </c>
      <c r="N316" s="1">
        <f>-100*(_xll.FDS($A$1,"P_PRICE_HIGH("&amp;A316&amp;","&amp;A316&amp;"-14D,,,,""PRICE"",""INTRA"")") - B316)/(_xll.FDS($A$1,"P_PRICE_HIGH("&amp;A316&amp;","&amp;A316&amp;"-14D,,,,""PRICE"",""INTRA"")") - _xll.FDS($A$1,"P_PRICE_LOW("&amp;A316&amp;","&amp;A316&amp;"-14D,,,,""PRICE"",""INTRA"")"))</f>
        <v>-28.8759755587933</v>
      </c>
      <c r="O316">
        <v>-653</v>
      </c>
      <c r="P316">
        <v>10695.628409580009</v>
      </c>
      <c r="Q316">
        <v>11289.823211728521</v>
      </c>
      <c r="R316">
        <v>1817.5401008084971</v>
      </c>
      <c r="S316">
        <v>1900.485078866006</v>
      </c>
      <c r="T316">
        <v>11.158892210228149</v>
      </c>
      <c r="U316">
        <v>10.584841097218479</v>
      </c>
      <c r="V316">
        <v>4.5928113671527777</v>
      </c>
      <c r="W316">
        <v>4.8286632081354917</v>
      </c>
      <c r="X316">
        <v>0</v>
      </c>
      <c r="Y316">
        <v>52.156899187087561</v>
      </c>
      <c r="Z316">
        <v>-7.15999740347781</v>
      </c>
      <c r="AA316">
        <v>-12.18011232119424</v>
      </c>
      <c r="AB316">
        <v>-0.30868789417408682</v>
      </c>
    </row>
    <row r="317" spans="1:28" x14ac:dyDescent="0.25">
      <c r="A317" t="str">
        <v>12/15/08</v>
      </c>
      <c r="B317">
        <v>15046.95</v>
      </c>
      <c r="C317">
        <v>15386.9</v>
      </c>
      <c r="D317" s="1">
        <v>15007.42</v>
      </c>
      <c r="E317">
        <v>15386.9</v>
      </c>
      <c r="F317">
        <v>15386.9</v>
      </c>
      <c r="G317">
        <v>3.6418103725670909</v>
      </c>
      <c r="H317">
        <v>15150.04</v>
      </c>
      <c r="I317">
        <v>14428.544</v>
      </c>
      <c r="J317">
        <v>14196.175999999999</v>
      </c>
      <c r="K317">
        <v>13804.502</v>
      </c>
      <c r="L317">
        <v>13811.853999999999</v>
      </c>
      <c r="M317">
        <v>56.314315999999998</v>
      </c>
      <c r="N317" s="1">
        <f>-100*(_xll.FDS($A$1,"P_PRICE_HIGH("&amp;A317&amp;","&amp;A317&amp;"-14D,,,,""PRICE"",""INTRA"")") - B317)/(_xll.FDS($A$1,"P_PRICE_HIGH("&amp;A317&amp;","&amp;A317&amp;"-14D,,,,""PRICE"",""INTRA"")") - _xll.FDS($A$1,"P_PRICE_LOW("&amp;A317&amp;","&amp;A317&amp;"-14D,,,,""PRICE"",""INTRA"")"))</f>
        <v>-24.359489117702651</v>
      </c>
      <c r="O317">
        <v>-621</v>
      </c>
      <c r="P317">
        <v>10696.038935486989</v>
      </c>
      <c r="Q317">
        <v>11284.773302869789</v>
      </c>
      <c r="R317">
        <v>1816.3438454130501</v>
      </c>
      <c r="S317">
        <v>1889.531025696939</v>
      </c>
      <c r="T317">
        <v>11.294547947722171</v>
      </c>
      <c r="U317">
        <v>10.78031408536928</v>
      </c>
      <c r="V317">
        <v>4.5118612430761349</v>
      </c>
      <c r="W317">
        <v>4.7316095762965142</v>
      </c>
      <c r="X317">
        <v>43.746824733835801</v>
      </c>
      <c r="Y317">
        <v>52.179435727194651</v>
      </c>
      <c r="Z317">
        <v>-7.1185810066420423</v>
      </c>
      <c r="AA317">
        <v>-12.668821457792079</v>
      </c>
      <c r="AB317">
        <v>-0.21946336729678539</v>
      </c>
    </row>
    <row r="318" spans="1:28" x14ac:dyDescent="0.25">
      <c r="A318" t="str">
        <v>12/16/08</v>
      </c>
      <c r="B318">
        <v>15130.21</v>
      </c>
      <c r="C318">
        <v>15217.25</v>
      </c>
      <c r="D318" s="1">
        <v>14819.73</v>
      </c>
      <c r="E318">
        <v>15217.25</v>
      </c>
      <c r="F318">
        <v>15217.25</v>
      </c>
      <c r="G318">
        <v>3.4326850264303901</v>
      </c>
      <c r="H318">
        <v>15225.438</v>
      </c>
      <c r="I318">
        <v>14532.041999999999</v>
      </c>
      <c r="J318">
        <v>14346.282999999999</v>
      </c>
      <c r="K318">
        <v>13915.218000000001</v>
      </c>
      <c r="L318">
        <v>13826.683999999999</v>
      </c>
      <c r="M318">
        <v>56.905186</v>
      </c>
      <c r="N318" s="1">
        <f>-100*(_xll.FDS($A$1,"P_PRICE_HIGH("&amp;A318&amp;","&amp;A318&amp;"-14D,,,,""PRICE"",""INTRA"")") - B318)/(_xll.FDS($A$1,"P_PRICE_HIGH("&amp;A318&amp;","&amp;A318&amp;"-14D,,,,""PRICE"",""INTRA"")") - _xll.FDS($A$1,"P_PRICE_LOW("&amp;A318&amp;","&amp;A318&amp;"-14D,,,,""PRICE"",""INTRA"")"))</f>
        <v>-23.321747231877321</v>
      </c>
      <c r="O318">
        <v>-611</v>
      </c>
      <c r="P318">
        <v>10699.84850128017</v>
      </c>
      <c r="Q318">
        <v>11289.57766083678</v>
      </c>
      <c r="R318">
        <v>1809.948640878785</v>
      </c>
      <c r="S318">
        <v>1879.353369677169</v>
      </c>
      <c r="T318">
        <v>11.356518754043879</v>
      </c>
      <c r="U318">
        <v>10.867550161498331</v>
      </c>
      <c r="V318">
        <v>4.49170677069809</v>
      </c>
      <c r="W318">
        <v>4.707231935494959</v>
      </c>
      <c r="X318">
        <v>51.32159470282636</v>
      </c>
      <c r="Y318">
        <v>52.247457293911083</v>
      </c>
      <c r="Z318">
        <v>-7.2792416967627176</v>
      </c>
      <c r="AA318">
        <v>-13.02406797874707</v>
      </c>
      <c r="AB318">
        <v>-0.1856681405150197</v>
      </c>
    </row>
    <row r="319" spans="1:28" x14ac:dyDescent="0.25">
      <c r="A319" t="str">
        <v>12/17/08</v>
      </c>
      <c r="B319">
        <v>15460.52</v>
      </c>
      <c r="C319">
        <v>15557.45</v>
      </c>
      <c r="D319" s="1">
        <v>15179.38</v>
      </c>
      <c r="E319">
        <v>15557.45</v>
      </c>
      <c r="F319">
        <v>15557.45</v>
      </c>
      <c r="G319">
        <v>3.4248489663606101</v>
      </c>
      <c r="H319">
        <v>15201.994000000001</v>
      </c>
      <c r="I319">
        <v>14644.682000000001</v>
      </c>
      <c r="J319">
        <v>14485.688</v>
      </c>
      <c r="K319">
        <v>14047.453</v>
      </c>
      <c r="L319">
        <v>13881.284</v>
      </c>
      <c r="M319">
        <v>59.259419999999999</v>
      </c>
      <c r="N319" s="1">
        <f>-100*(_xll.FDS($A$1,"P_PRICE_HIGH("&amp;A319&amp;","&amp;A319&amp;"-14D,,,,""PRICE"",""INTRA"")") - B319)/(_xll.FDS($A$1,"P_PRICE_HIGH("&amp;A319&amp;","&amp;A319&amp;"-14D,,,,""PRICE"",""INTRA"")") - _xll.FDS($A$1,"P_PRICE_LOW("&amp;A319&amp;","&amp;A319&amp;"-14D,,,,""PRICE"",""INTRA"")"))</f>
        <v>-13.09290394261715</v>
      </c>
      <c r="O319">
        <v>-584</v>
      </c>
      <c r="P319">
        <v>10608.925013606089</v>
      </c>
      <c r="Q319">
        <v>11183.360656072689</v>
      </c>
      <c r="R319">
        <v>1803.2359148988669</v>
      </c>
      <c r="S319">
        <v>1874.557117259393</v>
      </c>
      <c r="T319">
        <v>11.47998072447567</v>
      </c>
      <c r="U319">
        <v>11.006704166933771</v>
      </c>
      <c r="V319">
        <v>4.3627246852620241</v>
      </c>
      <c r="W319">
        <v>4.5575391522616844</v>
      </c>
      <c r="X319">
        <v>96.147477018662926</v>
      </c>
      <c r="Y319">
        <v>52.097966103170258</v>
      </c>
      <c r="Z319">
        <v>-7.0225927556278762</v>
      </c>
      <c r="AA319">
        <v>-14.609419659760331</v>
      </c>
      <c r="AB319">
        <v>-0.14868719114903961</v>
      </c>
    </row>
    <row r="320" spans="1:28" x14ac:dyDescent="0.25">
      <c r="A320" t="str">
        <v>12/18/08</v>
      </c>
      <c r="B320">
        <v>15497.81</v>
      </c>
      <c r="C320">
        <v>15548.26</v>
      </c>
      <c r="D320" s="1">
        <v>15301.16</v>
      </c>
      <c r="E320">
        <v>15548.26</v>
      </c>
      <c r="F320">
        <v>15548.26</v>
      </c>
      <c r="G320">
        <v>3.2185074107085798</v>
      </c>
      <c r="H320">
        <v>15178.776</v>
      </c>
      <c r="I320">
        <v>14819.012000000001</v>
      </c>
      <c r="J320">
        <v>14615.404</v>
      </c>
      <c r="K320">
        <v>14207.415999999999</v>
      </c>
      <c r="L320">
        <v>13941.235000000001</v>
      </c>
      <c r="M320">
        <v>59.528219999999997</v>
      </c>
      <c r="N320" s="1">
        <f>-100*(_xll.FDS($A$1,"P_PRICE_HIGH("&amp;A320&amp;","&amp;A320&amp;"-14D,,,,""PRICE"",""INTRA"")") - B320)/(_xll.FDS($A$1,"P_PRICE_HIGH("&amp;A320&amp;","&amp;A320&amp;"-14D,,,,""PRICE"",""INTRA"")") - _xll.FDS($A$1,"P_PRICE_LOW("&amp;A320&amp;","&amp;A320&amp;"-14D,,,,""PRICE"",""INTRA"")"))</f>
        <v>-11.625110303925791</v>
      </c>
      <c r="O320">
        <v>-565</v>
      </c>
      <c r="P320">
        <v>10540.227959456541</v>
      </c>
      <c r="Q320">
        <v>11110.29718508191</v>
      </c>
      <c r="R320">
        <v>1797.2157537338351</v>
      </c>
      <c r="S320">
        <v>1868.409578828745</v>
      </c>
      <c r="T320">
        <v>11.45507662491956</v>
      </c>
      <c r="U320">
        <v>11.012404380173651</v>
      </c>
      <c r="V320">
        <v>4.3196974371088537</v>
      </c>
      <c r="W320">
        <v>4.4966914690765512</v>
      </c>
      <c r="X320">
        <v>69.905275732943196</v>
      </c>
      <c r="Y320">
        <v>51.900517423473978</v>
      </c>
      <c r="Z320">
        <v>-6.7522914559922134</v>
      </c>
      <c r="AA320">
        <v>-15.00456458644938</v>
      </c>
      <c r="AB320">
        <v>-0.25892625353812398</v>
      </c>
    </row>
    <row r="321" spans="1:28" x14ac:dyDescent="0.25">
      <c r="A321" t="str">
        <v>12/19/08</v>
      </c>
      <c r="B321">
        <v>15127.51</v>
      </c>
      <c r="C321">
        <v>15444.28</v>
      </c>
      <c r="D321" s="1">
        <v>15014.98</v>
      </c>
      <c r="E321">
        <v>15444.28</v>
      </c>
      <c r="F321">
        <v>15444.28</v>
      </c>
      <c r="G321">
        <v>3.2861555729170382</v>
      </c>
      <c r="H321">
        <v>15252.6</v>
      </c>
      <c r="I321">
        <v>14947.249</v>
      </c>
      <c r="J321">
        <v>14698.022000000001</v>
      </c>
      <c r="K321">
        <v>14330.831</v>
      </c>
      <c r="L321">
        <v>14014.549000000001</v>
      </c>
      <c r="M321">
        <v>55.604813</v>
      </c>
      <c r="N321" s="1">
        <f>-100*(_xll.FDS($A$1,"P_PRICE_HIGH("&amp;A321&amp;","&amp;A321&amp;"-14D,,,,""PRICE"",""INTRA"")") - B321)/(_xll.FDS($A$1,"P_PRICE_HIGH("&amp;A321&amp;","&amp;A321&amp;"-14D,,,,""PRICE"",""INTRA"")") - _xll.FDS($A$1,"P_PRICE_LOW("&amp;A321&amp;","&amp;A321&amp;"-14D,,,,""PRICE"",""INTRA"")"))</f>
        <v>-26.823452153748253</v>
      </c>
      <c r="O321">
        <v>-592</v>
      </c>
      <c r="P321">
        <v>10562.850466271921</v>
      </c>
      <c r="Q321">
        <v>11125.75901224635</v>
      </c>
      <c r="R321">
        <v>1796.416692780931</v>
      </c>
      <c r="S321">
        <v>1869.5611040614001</v>
      </c>
      <c r="T321">
        <v>11.24452222963974</v>
      </c>
      <c r="U321">
        <v>10.82471892909011</v>
      </c>
      <c r="V321">
        <v>4.4364054097982706</v>
      </c>
      <c r="W321">
        <v>4.6131168248193033</v>
      </c>
      <c r="X321">
        <v>35.534404096939689</v>
      </c>
      <c r="Y321">
        <v>52.207925347018843</v>
      </c>
      <c r="Z321">
        <v>-6.8938347392404138</v>
      </c>
      <c r="AA321">
        <v>-14.562133074362141</v>
      </c>
      <c r="AB321">
        <v>-0.81320131881281765</v>
      </c>
    </row>
    <row r="322" spans="1:28" x14ac:dyDescent="0.25">
      <c r="A322" t="str">
        <v>12/22/08</v>
      </c>
      <c r="B322">
        <v>14622.39</v>
      </c>
      <c r="C322">
        <v>15227.43</v>
      </c>
      <c r="D322" s="1">
        <v>14622.39</v>
      </c>
      <c r="E322">
        <v>15227.43</v>
      </c>
      <c r="F322">
        <v>15227.43</v>
      </c>
      <c r="G322">
        <v>3.380880068742369</v>
      </c>
      <c r="H322">
        <v>15167.688</v>
      </c>
      <c r="I322">
        <v>15039.967000000001</v>
      </c>
      <c r="J322">
        <v>14732.26</v>
      </c>
      <c r="K322">
        <v>14439.054</v>
      </c>
      <c r="L322">
        <v>14056.076999999999</v>
      </c>
      <c r="M322">
        <v>50.696373000000001</v>
      </c>
      <c r="N322" s="1">
        <f>-100*(_xll.FDS($A$1,"P_PRICE_HIGH("&amp;A322&amp;","&amp;A322&amp;"-14D,,,,""PRICE"",""INTRA"")") - B322)/(_xll.FDS($A$1,"P_PRICE_HIGH("&amp;A322&amp;","&amp;A322&amp;"-14D,,,,""PRICE"",""INTRA"")") - _xll.FDS($A$1,"P_PRICE_LOW("&amp;A322&amp;","&amp;A322&amp;"-14D,,,,""PRICE"",""INTRA"")"))</f>
        <v>-47.555254571199917</v>
      </c>
      <c r="O322">
        <v>-622</v>
      </c>
      <c r="P322">
        <v>10598.305983849699</v>
      </c>
      <c r="Q322">
        <v>11167.02511407714</v>
      </c>
      <c r="R322">
        <v>1796.0923441360269</v>
      </c>
      <c r="S322">
        <v>1870.392236606544</v>
      </c>
      <c r="T322">
        <v>10.909162494091889</v>
      </c>
      <c r="U322">
        <v>10.54107209085749</v>
      </c>
      <c r="V322">
        <v>4.6156276668080372</v>
      </c>
      <c r="W322">
        <v>4.7889587734971624</v>
      </c>
      <c r="X322">
        <v>5.5080954906632682</v>
      </c>
      <c r="Y322">
        <v>52.223197187916298</v>
      </c>
      <c r="Z322">
        <v>-6.2332789233592374</v>
      </c>
      <c r="AA322">
        <v>-14.20398246828548</v>
      </c>
      <c r="AB322">
        <v>-0.71735708455788061</v>
      </c>
    </row>
    <row r="323" spans="1:28" x14ac:dyDescent="0.25">
      <c r="A323" t="str">
        <v>12/23/08</v>
      </c>
      <c r="B323">
        <v>14220.79</v>
      </c>
      <c r="C323">
        <v>14491.75</v>
      </c>
      <c r="D323" s="1">
        <v>14084.86</v>
      </c>
      <c r="E323">
        <v>14491.75</v>
      </c>
      <c r="F323">
        <v>14491.75</v>
      </c>
      <c r="G323">
        <v>3.4168405061209688</v>
      </c>
      <c r="H323">
        <v>14985.804</v>
      </c>
      <c r="I323">
        <v>15071.191000000001</v>
      </c>
      <c r="J323">
        <v>14786.589</v>
      </c>
      <c r="K323">
        <v>14506.163</v>
      </c>
      <c r="L323">
        <v>14082.664000000001</v>
      </c>
      <c r="M323">
        <v>47.133926000000002</v>
      </c>
      <c r="N323" s="1">
        <f>-100*(_xll.FDS($A$1,"P_PRICE_HIGH("&amp;A323&amp;","&amp;A323&amp;"-14D,,,,""PRICE"",""INTRA"")") - B323)/(_xll.FDS($A$1,"P_PRICE_HIGH("&amp;A323&amp;","&amp;A323&amp;"-14D,,,,""PRICE"",""INTRA"")") - _xll.FDS($A$1,"P_PRICE_LOW("&amp;A323&amp;","&amp;A323&amp;"-14D,,,,""PRICE"",""INTRA"")"))</f>
        <v>-67.210869115721238</v>
      </c>
      <c r="O323">
        <v>-652</v>
      </c>
      <c r="P323">
        <v>10624.72846420683</v>
      </c>
      <c r="Q323">
        <v>11193.797748307499</v>
      </c>
      <c r="R323">
        <v>1796.4485709424489</v>
      </c>
      <c r="S323">
        <v>1878.4114688137699</v>
      </c>
      <c r="T323">
        <v>10.632496558692299</v>
      </c>
      <c r="U323">
        <v>10.33346741628405</v>
      </c>
      <c r="V323">
        <v>4.7609900052874874</v>
      </c>
      <c r="W323">
        <v>4.9397151028619524</v>
      </c>
      <c r="X323">
        <v>2.8013929644315532</v>
      </c>
      <c r="Y323">
        <v>52.301507776336678</v>
      </c>
      <c r="Z323">
        <v>-6.3117614145269068</v>
      </c>
      <c r="AA323">
        <v>-13.791775463028859</v>
      </c>
      <c r="AB323">
        <v>-0.76162391162483523</v>
      </c>
    </row>
    <row r="324" spans="1:28" x14ac:dyDescent="0.25">
      <c r="A324" t="str">
        <v>12/24/08</v>
      </c>
      <c r="B324">
        <v>14184.14</v>
      </c>
      <c r="C324">
        <v>14300.7</v>
      </c>
      <c r="D324" s="1">
        <v>13855.89</v>
      </c>
      <c r="E324">
        <v>14300.7</v>
      </c>
      <c r="F324">
        <v>14300.7</v>
      </c>
      <c r="G324">
        <v>3.3329368598467912</v>
      </c>
      <c r="H324">
        <v>14730.528</v>
      </c>
      <c r="I324">
        <v>14999.464</v>
      </c>
      <c r="J324">
        <v>14826.287</v>
      </c>
      <c r="K324">
        <v>14546.897999999999</v>
      </c>
      <c r="L324">
        <v>14131.441999999999</v>
      </c>
      <c r="M324">
        <v>46.810645999999998</v>
      </c>
      <c r="N324" s="1">
        <f>-100*(_xll.FDS($A$1,"P_PRICE_HIGH("&amp;A324&amp;","&amp;A324&amp;"-14D,,,,""PRICE"",""INTRA"")") - B324)/(_xll.FDS($A$1,"P_PRICE_HIGH("&amp;A324&amp;","&amp;A324&amp;"-14D,,,,""PRICE"",""INTRA"")") - _xll.FDS($A$1,"P_PRICE_LOW("&amp;A324&amp;","&amp;A324&amp;"-14D,,,,""PRICE"",""INTRA"")"))</f>
        <v>-68.789630574126448</v>
      </c>
      <c r="O324">
        <v>-655</v>
      </c>
      <c r="P324">
        <v>10646.30736831373</v>
      </c>
      <c r="Q324">
        <v>11215.8338583074</v>
      </c>
      <c r="R324">
        <v>1799.459801356086</v>
      </c>
      <c r="S324">
        <v>1882.0965769677371</v>
      </c>
      <c r="T324">
        <v>10.535245504591989</v>
      </c>
      <c r="U324">
        <v>10.25891874978122</v>
      </c>
      <c r="V324">
        <v>4.7897146443424692</v>
      </c>
      <c r="W324">
        <v>4.9643967705049494</v>
      </c>
      <c r="X324">
        <v>16.557365716260751</v>
      </c>
      <c r="Y324">
        <v>52.330240577822927</v>
      </c>
      <c r="Z324">
        <v>-6.4613215113490909</v>
      </c>
      <c r="AA324">
        <v>-13.81239099051222</v>
      </c>
      <c r="AB324">
        <v>-0.75410442783490916</v>
      </c>
    </row>
    <row r="325" spans="1:28" x14ac:dyDescent="0.25">
      <c r="A325" t="str">
        <v>12/29/08</v>
      </c>
      <c r="B325">
        <v>14328.48</v>
      </c>
      <c r="C325">
        <v>14332.02</v>
      </c>
      <c r="D325" s="1">
        <v>13924.32</v>
      </c>
      <c r="E325">
        <v>14332.02</v>
      </c>
      <c r="F325">
        <v>14332.02</v>
      </c>
      <c r="G325">
        <v>3.3280561634929602</v>
      </c>
      <c r="H325">
        <v>14496.662</v>
      </c>
      <c r="I325">
        <v>14964.069</v>
      </c>
      <c r="J325">
        <v>14880.867</v>
      </c>
      <c r="K325">
        <v>14585.718999999999</v>
      </c>
      <c r="L325">
        <v>14189.623</v>
      </c>
      <c r="M325">
        <v>48.314190000000004</v>
      </c>
      <c r="N325" s="1">
        <f>-100*(_xll.FDS($A$1,"P_PRICE_HIGH("&amp;A325&amp;","&amp;A325&amp;"-14D,,,,""PRICE"",""INTRA"")") - B325)/(_xll.FDS($A$1,"P_PRICE_HIGH("&amp;A325&amp;","&amp;A325&amp;"-14D,,,,""PRICE"",""INTRA"")") - _xll.FDS($A$1,"P_PRICE_LOW("&amp;A325&amp;","&amp;A325&amp;"-14D,,,,""PRICE"",""INTRA"")"))</f>
        <v>-68.384232603465904</v>
      </c>
      <c r="O325">
        <v>-642</v>
      </c>
      <c r="P325">
        <v>10679.869092774759</v>
      </c>
      <c r="Q325">
        <v>11244.27313970391</v>
      </c>
      <c r="R325">
        <v>1779.979232870221</v>
      </c>
      <c r="S325">
        <v>1864.8157328484231</v>
      </c>
      <c r="T325">
        <v>10.52079951994757</v>
      </c>
      <c r="U325">
        <v>10.39262808935489</v>
      </c>
      <c r="V325">
        <v>4.7738423758886501</v>
      </c>
      <c r="W325">
        <v>4.9130083104855213</v>
      </c>
      <c r="X325">
        <v>59.08234176388207</v>
      </c>
      <c r="Y325">
        <v>52.361538171664137</v>
      </c>
      <c r="Z325">
        <v>-5.3568929607216393</v>
      </c>
      <c r="AA325">
        <v>-14.176231391929409</v>
      </c>
      <c r="AB325">
        <v>-0.94004273022753448</v>
      </c>
    </row>
    <row r="326" spans="1:28" x14ac:dyDescent="0.25">
      <c r="A326" t="str">
        <v>12/30/08</v>
      </c>
      <c r="B326">
        <v>14235.5</v>
      </c>
      <c r="C326">
        <v>14513.48</v>
      </c>
      <c r="D326" s="1">
        <v>14189.08</v>
      </c>
      <c r="E326">
        <v>14513.48</v>
      </c>
      <c r="F326">
        <v>14513.48</v>
      </c>
      <c r="G326">
        <v>3.2936103508635051</v>
      </c>
      <c r="H326">
        <v>14318.26</v>
      </c>
      <c r="I326">
        <v>14852.216</v>
      </c>
      <c r="J326">
        <v>14906.828</v>
      </c>
      <c r="K326">
        <v>14603.082</v>
      </c>
      <c r="L326">
        <v>14264.12</v>
      </c>
      <c r="M326">
        <v>47.384968000000001</v>
      </c>
      <c r="N326" s="1">
        <f>-100*(_xll.FDS($A$1,"P_PRICE_HIGH("&amp;A326&amp;","&amp;A326&amp;"-14D,,,,""PRICE"",""INTRA"")") - B326)/(_xll.FDS($A$1,"P_PRICE_HIGH("&amp;A326&amp;","&amp;A326&amp;"-14D,,,,""PRICE"",""INTRA"")") - _xll.FDS($A$1,"P_PRICE_LOW("&amp;A326&amp;","&amp;A326&amp;"-14D,,,,""PRICE"",""INTRA"")"))</f>
        <v>-80.281638928712397</v>
      </c>
      <c r="O326">
        <v>-664</v>
      </c>
      <c r="P326">
        <v>10675.955079223981</v>
      </c>
      <c r="Q326">
        <v>11203.09565291563</v>
      </c>
      <c r="R326">
        <v>1780.0803500148629</v>
      </c>
      <c r="S326">
        <v>1868.5950436806711</v>
      </c>
      <c r="T326">
        <v>10.414928933822241</v>
      </c>
      <c r="U326">
        <v>10.31010730102297</v>
      </c>
      <c r="V326">
        <v>4.836940224392543</v>
      </c>
      <c r="W326">
        <v>4.9783012361840431</v>
      </c>
      <c r="X326">
        <v>25.180448810796818</v>
      </c>
      <c r="Y326">
        <v>52.605995914738948</v>
      </c>
      <c r="Z326">
        <v>-5.1743631460738291</v>
      </c>
      <c r="AA326">
        <v>-14.277902464670481</v>
      </c>
      <c r="AB326">
        <v>-0.95488860167087553</v>
      </c>
    </row>
    <row r="327" spans="1:28" x14ac:dyDescent="0.25">
      <c r="A327" t="str">
        <v>12/31/08</v>
      </c>
      <c r="B327">
        <v>14387.48</v>
      </c>
      <c r="C327">
        <v>14527.1</v>
      </c>
      <c r="D327" s="1">
        <v>14302.15</v>
      </c>
      <c r="E327">
        <v>14527.1</v>
      </c>
      <c r="F327">
        <v>14527.1</v>
      </c>
      <c r="G327">
        <v>3.2836716665760641</v>
      </c>
      <c r="H327">
        <v>14271.278</v>
      </c>
      <c r="I327">
        <v>14750.014999999999</v>
      </c>
      <c r="J327">
        <v>14863.002</v>
      </c>
      <c r="K327">
        <v>14617.013999999999</v>
      </c>
      <c r="L327">
        <v>14330.593000000001</v>
      </c>
      <c r="M327">
        <v>49.107933000000003</v>
      </c>
      <c r="N327" s="1">
        <f>-100*(_xll.FDS($A$1,"P_PRICE_HIGH("&amp;A327&amp;","&amp;A327&amp;"-14D,,,,""PRICE"",""INTRA"")") - B327)/(_xll.FDS($A$1,"P_PRICE_HIGH("&amp;A327&amp;","&amp;A327&amp;"-14D,,,,""PRICE"",""INTRA"")") - _xll.FDS($A$1,"P_PRICE_LOW("&amp;A327&amp;","&amp;A327&amp;"-14D,,,,""PRICE"",""INTRA"")"))</f>
        <v>-72.387230152299026</v>
      </c>
      <c r="O327">
        <v>-641</v>
      </c>
      <c r="P327">
        <v>10693.00563133526</v>
      </c>
      <c r="Q327">
        <v>11220.42622245858</v>
      </c>
      <c r="R327">
        <v>1776.5265794863251</v>
      </c>
      <c r="S327">
        <v>1865.4033369629601</v>
      </c>
      <c r="T327">
        <v>10.50055240084783</v>
      </c>
      <c r="U327">
        <v>10.413655446692189</v>
      </c>
      <c r="V327">
        <v>4.8057531065024204</v>
      </c>
      <c r="W327">
        <v>4.9407502017577123</v>
      </c>
      <c r="X327">
        <v>37.150116980383302</v>
      </c>
      <c r="Y327">
        <v>53.101533224823193</v>
      </c>
      <c r="Z327">
        <v>-5.2117716524848294</v>
      </c>
      <c r="AA327">
        <v>-14.24522201472997</v>
      </c>
      <c r="AB327">
        <v>-1.8130086672830279</v>
      </c>
    </row>
    <row r="328" spans="1:28" x14ac:dyDescent="0.25">
      <c r="A328" t="str">
        <v>1/02/09</v>
      </c>
      <c r="B328">
        <v>15042.81</v>
      </c>
      <c r="C328">
        <v>15042.81</v>
      </c>
      <c r="D328" s="1">
        <v>14412.12</v>
      </c>
      <c r="E328">
        <v>15042.81</v>
      </c>
      <c r="F328">
        <v>15042.81</v>
      </c>
      <c r="G328">
        <v>3.1800291933130018</v>
      </c>
      <c r="H328">
        <v>14435.682000000001</v>
      </c>
      <c r="I328">
        <v>14773.716</v>
      </c>
      <c r="J328">
        <v>14882.308000000001</v>
      </c>
      <c r="K328">
        <v>14698.861999999999</v>
      </c>
      <c r="L328">
        <v>14430.011</v>
      </c>
      <c r="M328">
        <v>55.825294</v>
      </c>
      <c r="N328" s="1">
        <f>-100*(_xll.FDS($A$1,"P_PRICE_HIGH("&amp;A328&amp;","&amp;A328&amp;"-14D,,,,""PRICE"",""INTRA"")") - B328)/(_xll.FDS($A$1,"P_PRICE_HIGH("&amp;A328&amp;","&amp;A328&amp;"-14D,,,,""PRICE"",""INTRA"")") - _xll.FDS($A$1,"P_PRICE_LOW("&amp;A328&amp;","&amp;A328&amp;"-14D,,,,""PRICE"",""INTRA"")"))</f>
        <v>-38.346942591784568</v>
      </c>
      <c r="O328">
        <v>-603</v>
      </c>
      <c r="P328">
        <v>10709.556433936221</v>
      </c>
      <c r="Q328">
        <v>11231.6646964716</v>
      </c>
      <c r="R328">
        <v>1779.7301733500431</v>
      </c>
      <c r="S328">
        <v>1869.9021779607381</v>
      </c>
      <c r="T328">
        <v>10.81111922047454</v>
      </c>
      <c r="U328">
        <v>10.697691748335631</v>
      </c>
      <c r="V328">
        <v>4.581928760217429</v>
      </c>
      <c r="W328">
        <v>4.7213905576333124</v>
      </c>
      <c r="X328">
        <v>99.590794597348847</v>
      </c>
      <c r="Y328">
        <v>52.991391080242778</v>
      </c>
      <c r="Z328">
        <v>-5.0186613258368942</v>
      </c>
      <c r="AA328">
        <v>-15.46713063760501</v>
      </c>
      <c r="AB328">
        <v>-1.6471274282060251</v>
      </c>
    </row>
    <row r="329" spans="1:28" x14ac:dyDescent="0.25">
      <c r="A329" t="str">
        <v>1/05/09</v>
      </c>
      <c r="B329">
        <v>15563.31</v>
      </c>
      <c r="C329">
        <v>15563.31</v>
      </c>
      <c r="D329" s="1">
        <v>15128.32</v>
      </c>
      <c r="E329">
        <v>15563.31</v>
      </c>
      <c r="F329">
        <v>15563.31</v>
      </c>
      <c r="G329">
        <v>3.2388063037455308</v>
      </c>
      <c r="H329">
        <v>14711.516</v>
      </c>
      <c r="I329">
        <v>14816.745999999999</v>
      </c>
      <c r="J329">
        <v>14881.346</v>
      </c>
      <c r="K329">
        <v>14797.594999999999</v>
      </c>
      <c r="L329">
        <v>14533.269</v>
      </c>
      <c r="M329">
        <v>60.306669999999997</v>
      </c>
      <c r="N329" s="1">
        <f>-100*(_xll.FDS($A$1,"P_PRICE_HIGH("&amp;A329&amp;","&amp;A329&amp;"-14D,,,,""PRICE"",""INTRA"")") - B329)/(_xll.FDS($A$1,"P_PRICE_HIGH("&amp;A329&amp;","&amp;A329&amp;"-14D,,,,""PRICE"",""INTRA"")") - _xll.FDS($A$1,"P_PRICE_LOW("&amp;A329&amp;","&amp;A329&amp;"-14D,,,,""PRICE"",""INTRA"")"))</f>
        <v>-11.310228760206934</v>
      </c>
      <c r="O329">
        <v>-574</v>
      </c>
      <c r="P329">
        <v>10702.0837341512</v>
      </c>
      <c r="Q329">
        <v>11224.780059013659</v>
      </c>
      <c r="R329">
        <v>1762.4291353592289</v>
      </c>
      <c r="S329">
        <v>1847.4150196750099</v>
      </c>
      <c r="T329">
        <v>11.2161111861686</v>
      </c>
      <c r="U329">
        <v>11.103880582837659</v>
      </c>
      <c r="V329">
        <v>4.4215164976327763</v>
      </c>
      <c r="W329">
        <v>4.5499691699051148</v>
      </c>
      <c r="X329">
        <v>97.224657101060913</v>
      </c>
      <c r="Y329">
        <v>53.08296442898768</v>
      </c>
      <c r="Z329">
        <v>-4.7184058536694149</v>
      </c>
      <c r="AA329">
        <v>-15.92960299608113</v>
      </c>
      <c r="AB329">
        <v>-2.059718882894062</v>
      </c>
    </row>
    <row r="330" spans="1:28" x14ac:dyDescent="0.25">
      <c r="A330" t="str">
        <v>1/06/09</v>
      </c>
      <c r="B330">
        <v>15509.51</v>
      </c>
      <c r="C330">
        <v>15651.61</v>
      </c>
      <c r="D330" s="1">
        <v>15367.93</v>
      </c>
      <c r="E330">
        <v>15651.61</v>
      </c>
      <c r="F330">
        <v>15651.61</v>
      </c>
      <c r="G330">
        <v>3.234400604586614</v>
      </c>
      <c r="H330">
        <v>14947.722</v>
      </c>
      <c r="I330">
        <v>14848.354499999999</v>
      </c>
      <c r="J330">
        <v>14874.387000000001</v>
      </c>
      <c r="K330">
        <v>14897.581</v>
      </c>
      <c r="L330">
        <v>14615.579</v>
      </c>
      <c r="M330">
        <v>59.633270000000003</v>
      </c>
      <c r="N330" s="1">
        <f>-100*(_xll.FDS($A$1,"P_PRICE_HIGH("&amp;A330&amp;","&amp;A330&amp;"-14D,,,,""PRICE"",""INTRA"")") - B330)/(_xll.FDS($A$1,"P_PRICE_HIGH("&amp;A330&amp;","&amp;A330&amp;"-14D,,,,""PRICE"",""INTRA"")") - _xll.FDS($A$1,"P_PRICE_LOW("&amp;A330&amp;","&amp;A330&amp;"-14D,,,,""PRICE"",""INTRA"")"))</f>
        <v>-7.9132604192190472</v>
      </c>
      <c r="O330">
        <v>-571</v>
      </c>
      <c r="P330">
        <v>10657.65646568073</v>
      </c>
      <c r="Q330">
        <v>11185.51057632777</v>
      </c>
      <c r="R330">
        <v>1753.242607804048</v>
      </c>
      <c r="S330">
        <v>1838.421716970231</v>
      </c>
      <c r="T330">
        <v>11.21054677938805</v>
      </c>
      <c r="U330">
        <v>11.11055200824071</v>
      </c>
      <c r="V330">
        <v>4.4048937713250469</v>
      </c>
      <c r="W330">
        <v>4.5382192809991828</v>
      </c>
      <c r="X330">
        <v>24.91996177722358</v>
      </c>
      <c r="Y330">
        <v>53.003662742176608</v>
      </c>
      <c r="Z330">
        <v>-4.8822552087198758</v>
      </c>
      <c r="AA330">
        <v>-15.69079011971837</v>
      </c>
      <c r="AB330">
        <v>-2.2301902685066191</v>
      </c>
    </row>
    <row r="331" spans="1:28" x14ac:dyDescent="0.25">
      <c r="A331" t="str">
        <v>1/07/09</v>
      </c>
      <c r="B331">
        <v>14987.46</v>
      </c>
      <c r="C331">
        <v>15763.55</v>
      </c>
      <c r="D331" s="1">
        <v>14976.74</v>
      </c>
      <c r="E331">
        <v>15763.55</v>
      </c>
      <c r="F331">
        <v>15763.55</v>
      </c>
      <c r="G331">
        <v>3.3311380810992022</v>
      </c>
      <c r="H331">
        <v>15098.114</v>
      </c>
      <c r="I331">
        <v>14808.933000000001</v>
      </c>
      <c r="J331">
        <v>14889.657999999999</v>
      </c>
      <c r="K331">
        <v>14954.648999999999</v>
      </c>
      <c r="L331">
        <v>14670.786</v>
      </c>
      <c r="M331">
        <v>53.401966000000002</v>
      </c>
      <c r="N331" s="1">
        <f>-100*(_xll.FDS($A$1,"P_PRICE_HIGH("&amp;A331&amp;","&amp;A331&amp;"-14D,,,,""PRICE"",""INTRA"")") - B331)/(_xll.FDS($A$1,"P_PRICE_HIGH("&amp;A331&amp;","&amp;A331&amp;"-14D,,,,""PRICE"",""INTRA"")") - _xll.FDS($A$1,"P_PRICE_LOW("&amp;A331&amp;","&amp;A331&amp;"-14D,,,,""PRICE"",""INTRA"")"))</f>
        <v>-40.682826080119106</v>
      </c>
      <c r="O331">
        <v>-587</v>
      </c>
      <c r="P331">
        <v>10714.38995643815</v>
      </c>
      <c r="Q331">
        <v>11241.2400264966</v>
      </c>
      <c r="R331">
        <v>1745.5838230764421</v>
      </c>
      <c r="S331">
        <v>1827.6599267516849</v>
      </c>
      <c r="T331">
        <v>10.928493393452669</v>
      </c>
      <c r="U331">
        <v>10.838113709830409</v>
      </c>
      <c r="V331">
        <v>4.5877192248003853</v>
      </c>
      <c r="W331">
        <v>4.7304005367394586</v>
      </c>
      <c r="X331">
        <v>12.195644787605209</v>
      </c>
      <c r="Y331">
        <v>53.101590800261377</v>
      </c>
      <c r="Z331">
        <v>-4.8529933982505149</v>
      </c>
      <c r="AA331">
        <v>-14.62851140967776</v>
      </c>
      <c r="AB331">
        <v>-2.2172968213229352</v>
      </c>
    </row>
    <row r="332" spans="1:28" x14ac:dyDescent="0.25">
      <c r="A332" t="str">
        <v>1/08/09</v>
      </c>
      <c r="B332">
        <v>14415.91</v>
      </c>
      <c r="C332">
        <v>14755.81</v>
      </c>
      <c r="D332" s="1">
        <v>14334.15</v>
      </c>
      <c r="E332">
        <v>14755.81</v>
      </c>
      <c r="F332">
        <v>14755.81</v>
      </c>
      <c r="G332">
        <v>2.8949074717533811</v>
      </c>
      <c r="H332">
        <v>15103.8</v>
      </c>
      <c r="I332">
        <v>14718.773999999999</v>
      </c>
      <c r="J332">
        <v>14847.589</v>
      </c>
      <c r="K332">
        <v>14923.200999999999</v>
      </c>
      <c r="L332">
        <v>14691.081</v>
      </c>
      <c r="M332">
        <v>47.544407</v>
      </c>
      <c r="N332" s="1">
        <f>-100*(_xll.FDS($A$1,"P_PRICE_HIGH("&amp;A332&amp;","&amp;A332&amp;"-14D,,,,""PRICE"",""INTRA"")") - B332)/(_xll.FDS($A$1,"P_PRICE_HIGH("&amp;A332&amp;","&amp;A332&amp;"-14D,,,,""PRICE"",""INTRA"")") - _xll.FDS($A$1,"P_PRICE_LOW("&amp;A332&amp;","&amp;A332&amp;"-14D,,,,""PRICE"",""INTRA"")"))</f>
        <v>-70.643615738653608</v>
      </c>
      <c r="O332">
        <v>-617</v>
      </c>
      <c r="P332">
        <v>10708.84579655061</v>
      </c>
      <c r="Q332">
        <v>11232.32435641861</v>
      </c>
      <c r="R332">
        <v>1743.7610309492841</v>
      </c>
      <c r="S332">
        <v>1806.4793097180061</v>
      </c>
      <c r="T332">
        <v>10.679270759409469</v>
      </c>
      <c r="U332">
        <v>10.5669445184657</v>
      </c>
      <c r="V332">
        <v>4.7690821625128086</v>
      </c>
      <c r="W332">
        <v>4.9155988719771786</v>
      </c>
      <c r="X332">
        <v>1.60159646267702</v>
      </c>
      <c r="Y332">
        <v>53.227258191194622</v>
      </c>
      <c r="Z332">
        <v>-5.1650211901496261</v>
      </c>
      <c r="AA332">
        <v>-13.623870492210839</v>
      </c>
      <c r="AB332">
        <v>-2.7091834332362779</v>
      </c>
    </row>
    <row r="333" spans="1:28" x14ac:dyDescent="0.25">
      <c r="A333" t="str">
        <v>1/09/09</v>
      </c>
      <c r="B333">
        <v>14377.44</v>
      </c>
      <c r="C333">
        <v>14673.6</v>
      </c>
      <c r="D333" s="1">
        <v>14297.41</v>
      </c>
      <c r="E333">
        <v>14673.6</v>
      </c>
      <c r="F333">
        <v>14673.6</v>
      </c>
      <c r="G333">
        <v>2.865838643889727</v>
      </c>
      <c r="H333">
        <v>14970.726000000001</v>
      </c>
      <c r="I333">
        <v>14656.269</v>
      </c>
      <c r="J333">
        <v>14797.404</v>
      </c>
      <c r="K333">
        <v>14904.412</v>
      </c>
      <c r="L333">
        <v>14701.412</v>
      </c>
      <c r="M333">
        <v>47.169373</v>
      </c>
      <c r="N333" s="1">
        <f>-100*(_xll.FDS($A$1,"P_PRICE_HIGH("&amp;A333&amp;","&amp;A333&amp;"-14D,,,,""PRICE"",""INTRA"")") - B333)/(_xll.FDS($A$1,"P_PRICE_HIGH("&amp;A333&amp;","&amp;A333&amp;"-14D,,,,""PRICE"",""INTRA"")") - _xll.FDS($A$1,"P_PRICE_LOW("&amp;A333&amp;","&amp;A333&amp;"-14D,,,,""PRICE"",""INTRA"")"))</f>
        <v>-72.660222471509542</v>
      </c>
      <c r="O333">
        <v>-628</v>
      </c>
      <c r="P333">
        <v>10701.007280721829</v>
      </c>
      <c r="Q333">
        <v>11224.30711845676</v>
      </c>
      <c r="R333">
        <v>1756.736668864341</v>
      </c>
      <c r="S333">
        <v>1805.3033941904821</v>
      </c>
      <c r="T333">
        <v>10.670115352172379</v>
      </c>
      <c r="U333">
        <v>10.56797516451228</v>
      </c>
      <c r="V333">
        <v>4.7748881010477779</v>
      </c>
      <c r="W333">
        <v>4.916625418228362</v>
      </c>
      <c r="X333">
        <v>25.494768390940781</v>
      </c>
      <c r="Y333">
        <v>53.17876527611439</v>
      </c>
      <c r="Z333">
        <v>-5.208468763481493</v>
      </c>
      <c r="AA333">
        <v>-13.79283898496738</v>
      </c>
      <c r="AB333">
        <v>-2.7442996786273941</v>
      </c>
    </row>
    <row r="334" spans="1:28" x14ac:dyDescent="0.25">
      <c r="A334" t="str">
        <v>1/12/09</v>
      </c>
      <c r="B334">
        <v>13971</v>
      </c>
      <c r="C334">
        <v>14312.26</v>
      </c>
      <c r="D334" s="1">
        <v>13895.04</v>
      </c>
      <c r="E334">
        <v>14312.26</v>
      </c>
      <c r="F334">
        <v>14312.26</v>
      </c>
      <c r="G334">
        <v>2.6067230559347561</v>
      </c>
      <c r="H334">
        <v>14652.263999999999</v>
      </c>
      <c r="I334">
        <v>14601.985000000001</v>
      </c>
      <c r="J334">
        <v>14698.102999999999</v>
      </c>
      <c r="K334">
        <v>14824.075000000001</v>
      </c>
      <c r="L334">
        <v>14723.147999999999</v>
      </c>
      <c r="M334">
        <v>43.284602999999997</v>
      </c>
      <c r="N334" s="1">
        <f>-100*(_xll.FDS($A$1,"P_PRICE_HIGH("&amp;A334&amp;","&amp;A334&amp;"-14D,,,,""PRICE"",""INTRA"")") - B334)/(_xll.FDS($A$1,"P_PRICE_HIGH("&amp;A334&amp;","&amp;A334&amp;"-14D,,,,""PRICE"",""INTRA"")") - _xll.FDS($A$1,"P_PRICE_LOW("&amp;A334&amp;","&amp;A334&amp;"-14D,,,,""PRICE"",""INTRA"")"))</f>
        <v>-93.965905874212368</v>
      </c>
      <c r="O334">
        <v>-658</v>
      </c>
      <c r="P334">
        <v>10704.00153720691</v>
      </c>
      <c r="Q334">
        <v>11235.460580786999</v>
      </c>
      <c r="R334">
        <v>1756.994953484811</v>
      </c>
      <c r="S334">
        <v>1805.489030442754</v>
      </c>
      <c r="T334">
        <v>10.51338745780104</v>
      </c>
      <c r="U334">
        <v>10.38830466803239</v>
      </c>
      <c r="V334">
        <v>4.910211301005468</v>
      </c>
      <c r="W334">
        <v>5.0657696228575579</v>
      </c>
      <c r="X334">
        <v>2.0218614971696791</v>
      </c>
      <c r="Y334">
        <v>53.203857755806901</v>
      </c>
      <c r="Z334">
        <v>-3.5122414995592579</v>
      </c>
      <c r="AA334">
        <v>-13.05976079604897</v>
      </c>
      <c r="AB334">
        <v>-2.692130839931393</v>
      </c>
    </row>
    <row r="335" spans="1:28" x14ac:dyDescent="0.25">
      <c r="A335" t="str">
        <v>1/13/09</v>
      </c>
      <c r="B335">
        <v>13668.05</v>
      </c>
      <c r="C335">
        <v>14118.93</v>
      </c>
      <c r="D335" s="1">
        <v>13644.54</v>
      </c>
      <c r="E335">
        <v>14118.93</v>
      </c>
      <c r="F335">
        <v>14118.93</v>
      </c>
      <c r="G335">
        <v>2.6250284202254042</v>
      </c>
      <c r="H335">
        <v>14283.972</v>
      </c>
      <c r="I335">
        <v>14555.924000000001</v>
      </c>
      <c r="J335">
        <v>14576.119000000001</v>
      </c>
      <c r="K335">
        <v>14726.782999999999</v>
      </c>
      <c r="L335">
        <v>14726.201999999999</v>
      </c>
      <c r="M335">
        <v>40.600520000000003</v>
      </c>
      <c r="N335" s="1">
        <f>-100*(_xll.FDS($A$1,"P_PRICE_HIGH("&amp;A335&amp;","&amp;A335&amp;"-14D,,,,""PRICE"",""INTRA"")") - B335)/(_xll.FDS($A$1,"P_PRICE_HIGH("&amp;A335&amp;","&amp;A335&amp;"-14D,,,,""PRICE"",""INTRA"")") - _xll.FDS($A$1,"P_PRICE_LOW("&amp;A335&amp;","&amp;A335&amp;"-14D,,,,""PRICE"",""INTRA"")"))</f>
        <v>-98.89051962944967</v>
      </c>
      <c r="O335">
        <v>-689</v>
      </c>
      <c r="P335">
        <v>10686.865127159301</v>
      </c>
      <c r="Q335">
        <v>11222.922016202399</v>
      </c>
      <c r="R335">
        <v>1763.7440530503579</v>
      </c>
      <c r="S335">
        <v>1816.1738206174771</v>
      </c>
      <c r="T335">
        <v>10.34134561404251</v>
      </c>
      <c r="U335">
        <v>10.220704928457041</v>
      </c>
      <c r="V335">
        <v>5.004100083208896</v>
      </c>
      <c r="W335">
        <v>5.163590486266644</v>
      </c>
      <c r="X335">
        <v>31.12223654894505</v>
      </c>
      <c r="Y335">
        <v>53.155796871412377</v>
      </c>
      <c r="Z335">
        <v>-3.5069955986408798</v>
      </c>
      <c r="AA335">
        <v>-12.796391947253349</v>
      </c>
      <c r="AB335">
        <v>-2.7772902728134019</v>
      </c>
    </row>
    <row r="336" spans="1:28" x14ac:dyDescent="0.25">
      <c r="A336" t="str">
        <v>1/14/09</v>
      </c>
      <c r="B336">
        <v>13704.61</v>
      </c>
      <c r="C336">
        <v>14019.03</v>
      </c>
      <c r="D336" s="1">
        <v>13674.96</v>
      </c>
      <c r="E336">
        <v>14019.03</v>
      </c>
      <c r="F336">
        <v>14019.03</v>
      </c>
      <c r="G336">
        <v>2.3548048827698409</v>
      </c>
      <c r="H336">
        <v>14027.402</v>
      </c>
      <c r="I336">
        <v>14515.963</v>
      </c>
      <c r="J336">
        <v>14481.259</v>
      </c>
      <c r="K336">
        <v>14674.093999999999</v>
      </c>
      <c r="L336">
        <v>14733.695</v>
      </c>
      <c r="M336">
        <v>41.075397000000002</v>
      </c>
      <c r="N336" s="1">
        <f>-100*(_xll.FDS($A$1,"P_PRICE_HIGH("&amp;A336&amp;","&amp;A336&amp;"-14D,,,,""PRICE"",""INTRA"")") - B336)/(_xll.FDS($A$1,"P_PRICE_HIGH("&amp;A336&amp;","&amp;A336&amp;"-14D,,,,""PRICE"",""INTRA"")") - _xll.FDS($A$1,"P_PRICE_LOW("&amp;A336&amp;","&amp;A336&amp;"-14D,,,,""PRICE"",""INTRA"")"))</f>
        <v>-97.165185629138151</v>
      </c>
      <c r="O336">
        <v>-675</v>
      </c>
      <c r="P336">
        <v>10612.476893043769</v>
      </c>
      <c r="Q336">
        <v>11180.735416060659</v>
      </c>
      <c r="R336">
        <v>1748.3524246312061</v>
      </c>
      <c r="S336">
        <v>1797.905277506828</v>
      </c>
      <c r="T336">
        <v>10.414039547920829</v>
      </c>
      <c r="U336">
        <v>10.31918918901826</v>
      </c>
      <c r="V336">
        <v>4.9388108286582142</v>
      </c>
      <c r="W336">
        <v>5.0971140266384376</v>
      </c>
      <c r="X336">
        <v>63.886633506684539</v>
      </c>
      <c r="Y336">
        <v>53.002939083675606</v>
      </c>
      <c r="Z336">
        <v>-3.5702721200657299</v>
      </c>
      <c r="AA336">
        <v>-13.07656294489602</v>
      </c>
      <c r="AB336">
        <v>-2.7975270101789609</v>
      </c>
    </row>
    <row r="337" spans="1:28" x14ac:dyDescent="0.25">
      <c r="A337" t="str">
        <v>1/15/09</v>
      </c>
      <c r="B337">
        <v>13242.96</v>
      </c>
      <c r="C337">
        <v>13300.75</v>
      </c>
      <c r="D337" s="1">
        <v>12904.05</v>
      </c>
      <c r="E337">
        <v>13300.75</v>
      </c>
      <c r="F337">
        <v>13300.75</v>
      </c>
      <c r="G337">
        <v>2.3834765093725081</v>
      </c>
      <c r="H337">
        <v>13792.812</v>
      </c>
      <c r="I337">
        <v>14425.503000000001</v>
      </c>
      <c r="J337">
        <v>14389.297</v>
      </c>
      <c r="K337">
        <v>14583.895</v>
      </c>
      <c r="L337">
        <v>14710.498</v>
      </c>
      <c r="M337">
        <v>37.047764000000001</v>
      </c>
      <c r="N337" s="1">
        <f>-100*(_xll.FDS($A$1,"P_PRICE_HIGH("&amp;A337&amp;","&amp;A337&amp;"-14D,,,,""PRICE"",""INTRA"")") - B337)/(_xll.FDS($A$1,"P_PRICE_HIGH("&amp;A337&amp;","&amp;A337&amp;"-14D,,,,""PRICE"",""INTRA"")") - _xll.FDS($A$1,"P_PRICE_LOW("&amp;A337&amp;","&amp;A337&amp;"-14D,,,,""PRICE"",""INTRA"")"))</f>
        <v>-88.147927959433474</v>
      </c>
      <c r="O337">
        <v>-709</v>
      </c>
      <c r="P337">
        <v>10587.170923889549</v>
      </c>
      <c r="Q337">
        <v>11117.419003350989</v>
      </c>
      <c r="R337">
        <v>1752.908709869492</v>
      </c>
      <c r="S337">
        <v>1799.209779640229</v>
      </c>
      <c r="T337">
        <v>10.08267206618943</v>
      </c>
      <c r="U337">
        <v>10.00562740333582</v>
      </c>
      <c r="V337">
        <v>5.0874805544060173</v>
      </c>
      <c r="W337">
        <v>5.2468537675629712</v>
      </c>
      <c r="X337">
        <v>43.121831216045713</v>
      </c>
      <c r="Y337">
        <v>52.912170552960852</v>
      </c>
      <c r="Z337">
        <v>-3.6737464507875228</v>
      </c>
      <c r="AA337">
        <v>-12.98101111521278</v>
      </c>
      <c r="AB337">
        <v>-2.9527509084654811</v>
      </c>
    </row>
    <row r="338" spans="1:28" x14ac:dyDescent="0.25">
      <c r="A338" t="str">
        <v>1/16/09</v>
      </c>
      <c r="B338">
        <v>13255.51</v>
      </c>
      <c r="C338">
        <v>13423.24</v>
      </c>
      <c r="D338" s="1">
        <v>13113.45</v>
      </c>
      <c r="E338">
        <v>13423.24</v>
      </c>
      <c r="F338">
        <v>13423.24</v>
      </c>
      <c r="G338">
        <v>2.373633132914732</v>
      </c>
      <c r="H338">
        <v>13568.425999999999</v>
      </c>
      <c r="I338">
        <v>14343.838</v>
      </c>
      <c r="J338">
        <v>14324.944</v>
      </c>
      <c r="K338">
        <v>14490.159</v>
      </c>
      <c r="L338">
        <v>14641.677</v>
      </c>
      <c r="M338">
        <v>37.227961999999998</v>
      </c>
      <c r="N338" s="1">
        <f>-100*(_xll.FDS($A$1,"P_PRICE_HIGH("&amp;A338&amp;","&amp;A338&amp;"-14D,,,,""PRICE"",""INTRA"")") - B338)/(_xll.FDS($A$1,"P_PRICE_HIGH("&amp;A338&amp;","&amp;A338&amp;"-14D,,,,""PRICE"",""INTRA"")") - _xll.FDS($A$1,"P_PRICE_LOW("&amp;A338&amp;","&amp;A338&amp;"-14D,,,,""PRICE"",""INTRA"")"))</f>
        <v>-87.709040041965352</v>
      </c>
      <c r="O338">
        <v>-708</v>
      </c>
      <c r="P338">
        <v>10636.417991308939</v>
      </c>
      <c r="Q338">
        <v>11173.199890392159</v>
      </c>
      <c r="R338">
        <v>1754.479499841801</v>
      </c>
      <c r="S338">
        <v>1802.6108648818681</v>
      </c>
      <c r="T338">
        <v>10.127752469450369</v>
      </c>
      <c r="U338">
        <v>10.144224169584829</v>
      </c>
      <c r="V338">
        <v>5.1112262072384143</v>
      </c>
      <c r="W338">
        <v>5.2672097428531268</v>
      </c>
      <c r="X338">
        <v>79.00967313325485</v>
      </c>
      <c r="Y338">
        <v>53.114406189974673</v>
      </c>
      <c r="Z338">
        <v>-3.8009451101236249</v>
      </c>
      <c r="AA338">
        <v>-12.445129843731779</v>
      </c>
      <c r="AB338">
        <v>-3.2363358934304798</v>
      </c>
    </row>
    <row r="339" spans="1:28" x14ac:dyDescent="0.25">
      <c r="A339" t="str">
        <v>1/19/09</v>
      </c>
      <c r="B339">
        <v>13339.99</v>
      </c>
      <c r="C339">
        <v>13519.18</v>
      </c>
      <c r="D339" s="1">
        <v>13097.5</v>
      </c>
      <c r="E339">
        <v>13519.18</v>
      </c>
      <c r="F339">
        <v>13519.18</v>
      </c>
      <c r="G339">
        <v>2.3016653776162221</v>
      </c>
      <c r="H339">
        <v>13442.224</v>
      </c>
      <c r="I339">
        <v>14256.547</v>
      </c>
      <c r="J339">
        <v>14268.668</v>
      </c>
      <c r="K339">
        <v>14384.133</v>
      </c>
      <c r="L339">
        <v>14587.322</v>
      </c>
      <c r="M339">
        <v>38.504047</v>
      </c>
      <c r="N339" s="1">
        <f>-100*(_xll.FDS($A$1,"P_PRICE_HIGH("&amp;A339&amp;","&amp;A339&amp;"-14D,,,,""PRICE"",""INTRA"")") - B339)/(_xll.FDS($A$1,"P_PRICE_HIGH("&amp;A339&amp;","&amp;A339&amp;"-14D,,,,""PRICE"",""INTRA"")") - _xll.FDS($A$1,"P_PRICE_LOW("&amp;A339&amp;","&amp;A339&amp;"-14D,,,,""PRICE"",""INTRA"")"))</f>
        <v>-84.754677391152285</v>
      </c>
      <c r="O339">
        <v>-694</v>
      </c>
      <c r="P339">
        <v>10531.12732473484</v>
      </c>
      <c r="Q339">
        <v>11061.74170960548</v>
      </c>
      <c r="R339">
        <v>1731.979424821325</v>
      </c>
      <c r="S339">
        <v>1789.804547830144</v>
      </c>
      <c r="T339">
        <v>10.299231422842629</v>
      </c>
      <c r="U339">
        <v>10.461058846933319</v>
      </c>
      <c r="V339">
        <v>5.0100167017837993</v>
      </c>
      <c r="W339">
        <v>5.1617218957662052</v>
      </c>
      <c r="X339">
        <v>57.814589657768693</v>
      </c>
      <c r="Y339">
        <v>53.017826481557911</v>
      </c>
      <c r="Z339">
        <v>-3.3433227441591051</v>
      </c>
      <c r="AA339">
        <v>-13.201757905601401</v>
      </c>
      <c r="AB339">
        <v>-3.2973902846512799</v>
      </c>
    </row>
    <row r="340" spans="1:28" x14ac:dyDescent="0.25">
      <c r="A340" t="str">
        <v>1/20/09</v>
      </c>
      <c r="B340">
        <v>12959.77</v>
      </c>
      <c r="C340">
        <v>13160.87</v>
      </c>
      <c r="D340" s="1">
        <v>12816.25</v>
      </c>
      <c r="E340">
        <v>13160.87</v>
      </c>
      <c r="F340">
        <v>13160.87</v>
      </c>
      <c r="G340">
        <v>2.3378721942612168</v>
      </c>
      <c r="H340">
        <v>13300.567999999999</v>
      </c>
      <c r="I340">
        <v>14082.96</v>
      </c>
      <c r="J340">
        <v>14177.421</v>
      </c>
      <c r="K340">
        <v>14257.231</v>
      </c>
      <c r="L340">
        <v>14486.630999999999</v>
      </c>
      <c r="M340">
        <v>35.050440000000002</v>
      </c>
      <c r="N340" s="1">
        <f>-100*(_xll.FDS($A$1,"P_PRICE_HIGH("&amp;A340&amp;","&amp;A340&amp;"-14D,,,,""PRICE"",""INTRA"")") - B340)/(_xll.FDS($A$1,"P_PRICE_HIGH("&amp;A340&amp;","&amp;A340&amp;"-14D,,,,""PRICE"",""INTRA"")") - _xll.FDS($A$1,"P_PRICE_LOW("&amp;A340&amp;","&amp;A340&amp;"-14D,,,,""PRICE"",""INTRA"")"))</f>
        <v>-95.130458385641077</v>
      </c>
      <c r="O340">
        <v>-726</v>
      </c>
      <c r="P340">
        <v>10544.61036070813</v>
      </c>
      <c r="Q340">
        <v>11069.6626861491</v>
      </c>
      <c r="R340">
        <v>1712.913605584793</v>
      </c>
      <c r="S340">
        <v>1766.990122035226</v>
      </c>
      <c r="T340">
        <v>10.225564108281439</v>
      </c>
      <c r="U340">
        <v>10.42552438216341</v>
      </c>
      <c r="V340">
        <v>5.153313912958013</v>
      </c>
      <c r="W340">
        <v>5.3156818366125336</v>
      </c>
      <c r="X340">
        <v>2.5903365717620628</v>
      </c>
      <c r="Y340">
        <v>53.041934259934791</v>
      </c>
      <c r="Z340">
        <v>-3.6834440392050189</v>
      </c>
      <c r="AA340">
        <v>-12.59038992489746</v>
      </c>
      <c r="AB340">
        <v>-3.3036431298291089</v>
      </c>
    </row>
    <row r="341" spans="1:28" x14ac:dyDescent="0.25">
      <c r="A341" t="str">
        <v>1/21/09</v>
      </c>
      <c r="B341">
        <v>12583.63</v>
      </c>
      <c r="C341">
        <v>12762.54</v>
      </c>
      <c r="D341" s="1">
        <v>12439.13</v>
      </c>
      <c r="E341">
        <v>12762.54</v>
      </c>
      <c r="F341">
        <v>12762.54</v>
      </c>
      <c r="G341">
        <v>2.3588278998095289</v>
      </c>
      <c r="H341">
        <v>13076.371999999999</v>
      </c>
      <c r="I341">
        <v>13834.653</v>
      </c>
      <c r="J341">
        <v>14067.296</v>
      </c>
      <c r="K341">
        <v>14130.037</v>
      </c>
      <c r="L341">
        <v>14370.082</v>
      </c>
      <c r="M341">
        <v>31.99324</v>
      </c>
      <c r="N341" s="1">
        <f>-100*(_xll.FDS($A$1,"P_PRICE_HIGH("&amp;A341&amp;","&amp;A341&amp;"-14D,,,,""PRICE"",""INTRA"")") - B341)/(_xll.FDS($A$1,"P_PRICE_HIGH("&amp;A341&amp;","&amp;A341&amp;"-14D,,,,""PRICE"",""INTRA"")") - _xll.FDS($A$1,"P_PRICE_LOW("&amp;A341&amp;","&amp;A341&amp;"-14D,,,,""PRICE"",""INTRA"")"))</f>
        <v>-95.653377130446813</v>
      </c>
      <c r="O341">
        <v>-756</v>
      </c>
      <c r="P341">
        <v>10715.78837444595</v>
      </c>
      <c r="Q341">
        <v>11236.35061955592</v>
      </c>
      <c r="R341">
        <v>1710.519103115528</v>
      </c>
      <c r="S341">
        <v>1762.308635147974</v>
      </c>
      <c r="T341">
        <v>10.08355351518882</v>
      </c>
      <c r="U341">
        <v>10.316716592487261</v>
      </c>
      <c r="V341">
        <v>5.418945189431323</v>
      </c>
      <c r="W341">
        <v>5.5831875028293538</v>
      </c>
      <c r="X341">
        <v>38.897915477827553</v>
      </c>
      <c r="Y341">
        <v>53.411462108675629</v>
      </c>
      <c r="Z341">
        <v>-3.7138251471907981</v>
      </c>
      <c r="AA341">
        <v>-10.758990802300231</v>
      </c>
      <c r="AB341">
        <v>-3.421393927546438</v>
      </c>
    </row>
    <row r="342" spans="1:28" x14ac:dyDescent="0.25">
      <c r="A342" t="str">
        <v>1/22/09</v>
      </c>
      <c r="B342">
        <v>12657.99</v>
      </c>
      <c r="C342">
        <v>12895.25</v>
      </c>
      <c r="D342" s="1">
        <v>12657.1</v>
      </c>
      <c r="E342">
        <v>12895.25</v>
      </c>
      <c r="F342">
        <v>12895.25</v>
      </c>
      <c r="G342">
        <v>2.3064495101737168</v>
      </c>
      <c r="H342">
        <v>12959.378000000001</v>
      </c>
      <c r="I342">
        <v>13597.026</v>
      </c>
      <c r="J342">
        <v>13951.996999999999</v>
      </c>
      <c r="K342">
        <v>14031.816999999999</v>
      </c>
      <c r="L342">
        <v>14289.297</v>
      </c>
      <c r="M342">
        <v>33.233080000000001</v>
      </c>
      <c r="N342" s="1">
        <f>-100*(_xll.FDS($A$1,"P_PRICE_HIGH("&amp;A342&amp;","&amp;A342&amp;"-14D,,,,""PRICE"",""INTRA"")") - B342)/(_xll.FDS($A$1,"P_PRICE_HIGH("&amp;A342&amp;","&amp;A342&amp;"-14D,,,,""PRICE"",""INTRA"")") - _xll.FDS($A$1,"P_PRICE_LOW("&amp;A342&amp;","&amp;A342&amp;"-14D,,,,""PRICE"",""INTRA"")"))</f>
        <v>-93.416595977644207</v>
      </c>
      <c r="O342">
        <v>-746</v>
      </c>
      <c r="P342">
        <v>10681.596177169409</v>
      </c>
      <c r="Q342">
        <v>11194.019353037769</v>
      </c>
      <c r="R342">
        <v>1731.734686362922</v>
      </c>
      <c r="S342">
        <v>1775.925768982371</v>
      </c>
      <c r="T342">
        <v>10.112208534578039</v>
      </c>
      <c r="U342">
        <v>10.309261453821909</v>
      </c>
      <c r="V342">
        <v>5.3703513447072257</v>
      </c>
      <c r="W342">
        <v>5.5324581126552257</v>
      </c>
      <c r="X342">
        <v>77.364739203964731</v>
      </c>
      <c r="Y342">
        <v>53.70231005898129</v>
      </c>
      <c r="Z342">
        <v>-3.9270885177972481</v>
      </c>
      <c r="AA342">
        <v>-11.243411334028441</v>
      </c>
      <c r="AB342">
        <v>-3.623852073906539</v>
      </c>
    </row>
    <row r="343" spans="1:28" x14ac:dyDescent="0.25">
      <c r="A343" t="str">
        <v>1/23/09</v>
      </c>
      <c r="B343">
        <v>12578.6</v>
      </c>
      <c r="C343">
        <v>12734.8</v>
      </c>
      <c r="D343" s="1">
        <v>12469.84</v>
      </c>
      <c r="E343">
        <v>12734.8</v>
      </c>
      <c r="F343">
        <v>12734.8</v>
      </c>
      <c r="G343">
        <v>2.254729709407354</v>
      </c>
      <c r="H343">
        <v>12823.995999999999</v>
      </c>
      <c r="I343">
        <v>13396.288</v>
      </c>
      <c r="J343">
        <v>13787.716</v>
      </c>
      <c r="K343">
        <v>13949.707</v>
      </c>
      <c r="L343">
        <v>14194.36</v>
      </c>
      <c r="M343">
        <v>32.550766000000003</v>
      </c>
      <c r="N343" s="1">
        <f>-100*(_xll.FDS($A$1,"P_PRICE_HIGH("&amp;A343&amp;","&amp;A343&amp;"-14D,,,,""PRICE"",""INTRA"")") - B343)/(_xll.FDS($A$1,"P_PRICE_HIGH("&amp;A343&amp;","&amp;A343&amp;"-14D,,,,""PRICE"",""INTRA"")") - _xll.FDS($A$1,"P_PRICE_LOW("&amp;A343&amp;","&amp;A343&amp;"-14D,,,,""PRICE"",""INTRA"")"))</f>
        <v>-95.804681718916342</v>
      </c>
      <c r="O343">
        <v>-764</v>
      </c>
      <c r="P343">
        <v>10609.033502851549</v>
      </c>
      <c r="Q343">
        <v>11119.068099113179</v>
      </c>
      <c r="R343">
        <v>1731.6597666523419</v>
      </c>
      <c r="S343">
        <v>1774.618954105872</v>
      </c>
      <c r="T343">
        <v>10.154401395009479</v>
      </c>
      <c r="U343">
        <v>10.36659023404383</v>
      </c>
      <c r="V343">
        <v>5.3456347266490782</v>
      </c>
      <c r="W343">
        <v>5.49548034617189</v>
      </c>
      <c r="X343">
        <v>23.048329512859109</v>
      </c>
      <c r="Y343">
        <v>53.486680132774588</v>
      </c>
      <c r="Z343">
        <v>-3.9938079371749482</v>
      </c>
      <c r="AA343">
        <v>-11.968760234296971</v>
      </c>
      <c r="AB343">
        <v>-3.5795249517278598</v>
      </c>
    </row>
    <row r="344" spans="1:28" x14ac:dyDescent="0.25">
      <c r="A344" t="str">
        <v>1/29/09</v>
      </c>
      <c r="B344">
        <v>13154.43</v>
      </c>
      <c r="C344">
        <v>13560.07</v>
      </c>
      <c r="D344" s="1">
        <v>13109.27</v>
      </c>
      <c r="E344">
        <v>13560.07</v>
      </c>
      <c r="F344">
        <v>13560.07</v>
      </c>
      <c r="G344">
        <v>2.5261822483021121</v>
      </c>
      <c r="H344">
        <v>12786.884</v>
      </c>
      <c r="I344">
        <v>13291.165000000001</v>
      </c>
      <c r="J344">
        <v>13627.124</v>
      </c>
      <c r="K344">
        <v>13898.222</v>
      </c>
      <c r="L344">
        <v>14118.369000000001</v>
      </c>
      <c r="M344">
        <v>41.87276</v>
      </c>
      <c r="N344" s="1">
        <f>-100*(_xll.FDS($A$1,"P_PRICE_HIGH("&amp;A344&amp;","&amp;A344&amp;"-14D,,,,""PRICE"",""INTRA"")") - B344)/(_xll.FDS($A$1,"P_PRICE_HIGH("&amp;A344&amp;","&amp;A344&amp;"-14D,,,,""PRICE"",""INTRA"")") - _xll.FDS($A$1,"P_PRICE_LOW("&amp;A344&amp;","&amp;A344&amp;"-14D,,,,""PRICE"",""INTRA"")"))</f>
        <v>-78.483464784834609</v>
      </c>
      <c r="O344">
        <v>-724</v>
      </c>
      <c r="P344">
        <v>10669.23654919796</v>
      </c>
      <c r="Q344">
        <v>11182.462818542441</v>
      </c>
      <c r="R344">
        <v>1723.3531949676051</v>
      </c>
      <c r="S344">
        <v>1795.043391986293</v>
      </c>
      <c r="T344">
        <v>10.37517874500994</v>
      </c>
      <c r="U344">
        <v>10.54975059862873</v>
      </c>
      <c r="V344">
        <v>5.1435331770332384</v>
      </c>
      <c r="W344">
        <v>5.2931192296683962</v>
      </c>
      <c r="X344">
        <v>99.177750502553579</v>
      </c>
      <c r="Y344">
        <v>53.552680831163379</v>
      </c>
      <c r="Z344">
        <v>-3.9727215370272919</v>
      </c>
      <c r="AA344">
        <v>-12.51741351141815</v>
      </c>
      <c r="AB344">
        <v>-3.529606151087719</v>
      </c>
    </row>
    <row r="345" spans="1:28" x14ac:dyDescent="0.25">
      <c r="A345" t="str">
        <v>1/30/09</v>
      </c>
      <c r="B345">
        <v>13278.21</v>
      </c>
      <c r="C345">
        <v>13390.12</v>
      </c>
      <c r="D345" s="1">
        <v>12899.57</v>
      </c>
      <c r="E345">
        <v>13390.12</v>
      </c>
      <c r="F345">
        <v>13390.12</v>
      </c>
      <c r="G345">
        <v>2.5240414846550059</v>
      </c>
      <c r="H345">
        <v>12850.572</v>
      </c>
      <c r="I345">
        <v>13199.5625</v>
      </c>
      <c r="J345">
        <v>13478.370999999999</v>
      </c>
      <c r="K345">
        <v>13845.709000000001</v>
      </c>
      <c r="L345">
        <v>14034.434999999999</v>
      </c>
      <c r="M345">
        <v>43.674843000000003</v>
      </c>
      <c r="N345" s="1">
        <f>-100*(_xll.FDS($A$1,"P_PRICE_HIGH("&amp;A345&amp;","&amp;A345&amp;"-14D,,,,""PRICE"",""INTRA"")") - B345)/(_xll.FDS($A$1,"P_PRICE_HIGH("&amp;A345&amp;","&amp;A345&amp;"-14D,,,,""PRICE"",""INTRA"")") - _xll.FDS($A$1,"P_PRICE_LOW("&amp;A345&amp;","&amp;A345&amp;"-14D,,,,""PRICE"",""INTRA"")"))</f>
        <v>-74.760108530209777</v>
      </c>
      <c r="O345">
        <v>-702</v>
      </c>
      <c r="P345">
        <v>10707.64223198646</v>
      </c>
      <c r="Q345">
        <v>11223.68542257616</v>
      </c>
      <c r="R345">
        <v>1710.448000059311</v>
      </c>
      <c r="S345">
        <v>1782.2981658001049</v>
      </c>
      <c r="T345">
        <v>10.497666528300419</v>
      </c>
      <c r="U345">
        <v>10.685153359716621</v>
      </c>
      <c r="V345">
        <v>5.1198964546082069</v>
      </c>
      <c r="W345">
        <v>5.2583151436229958</v>
      </c>
      <c r="X345">
        <v>56.636683834064328</v>
      </c>
      <c r="Y345">
        <v>53.648932006479512</v>
      </c>
      <c r="Z345">
        <v>-4.3897793711660569</v>
      </c>
      <c r="AA345">
        <v>-12.41528126833151</v>
      </c>
      <c r="AB345">
        <v>-3.741487538657541</v>
      </c>
    </row>
    <row r="346" spans="1:28" x14ac:dyDescent="0.25">
      <c r="A346" t="str">
        <v>2/02/09</v>
      </c>
      <c r="B346">
        <v>12861.49</v>
      </c>
      <c r="C346">
        <v>13239.5</v>
      </c>
      <c r="D346" s="1">
        <v>12733.35</v>
      </c>
      <c r="E346">
        <v>13239.5</v>
      </c>
      <c r="F346">
        <v>13239.5</v>
      </c>
      <c r="G346">
        <v>2.6009611766909182</v>
      </c>
      <c r="H346">
        <v>12906.144</v>
      </c>
      <c r="I346">
        <v>13107.103999999999</v>
      </c>
      <c r="J346">
        <v>13336.64</v>
      </c>
      <c r="K346">
        <v>13777.008</v>
      </c>
      <c r="L346">
        <v>13933.037</v>
      </c>
      <c r="M346">
        <v>39.261744999999998</v>
      </c>
      <c r="N346" s="1">
        <f>-100*(_xll.FDS($A$1,"P_PRICE_HIGH("&amp;A346&amp;","&amp;A346&amp;"-14D,,,,""PRICE"",""INTRA"")") - B346)/(_xll.FDS($A$1,"P_PRICE_HIGH("&amp;A346&amp;","&amp;A346&amp;"-14D,,,,""PRICE"",""INTRA"")") - _xll.FDS($A$1,"P_PRICE_LOW("&amp;A346&amp;","&amp;A346&amp;"-14D,,,,""PRICE"",""INTRA"")"))</f>
        <v>-81.768738021651657</v>
      </c>
      <c r="O346">
        <v>-742</v>
      </c>
      <c r="P346">
        <v>10676.07317087939</v>
      </c>
      <c r="Q346">
        <v>11186.998701741169</v>
      </c>
      <c r="R346">
        <v>1711.778260194314</v>
      </c>
      <c r="S346">
        <v>1783.3591539769141</v>
      </c>
      <c r="T346">
        <v>10.307909517717579</v>
      </c>
      <c r="U346">
        <v>10.51048145642482</v>
      </c>
      <c r="V346">
        <v>5.2754152264477856</v>
      </c>
      <c r="W346">
        <v>5.4046079945704344</v>
      </c>
      <c r="X346">
        <v>0.47934610181954779</v>
      </c>
      <c r="Y346">
        <v>53.591343180402014</v>
      </c>
      <c r="Z346">
        <v>-4.6455486049285382</v>
      </c>
      <c r="AA346">
        <v>-12.094341648255909</v>
      </c>
      <c r="AB346">
        <v>-3.834702851623994</v>
      </c>
    </row>
    <row r="347" spans="1:28" x14ac:dyDescent="0.25">
      <c r="A347" t="str">
        <v>2/03/09</v>
      </c>
      <c r="B347">
        <v>12776.89</v>
      </c>
      <c r="C347">
        <v>13065.97</v>
      </c>
      <c r="D347" s="1">
        <v>12729.04</v>
      </c>
      <c r="E347">
        <v>13065.97</v>
      </c>
      <c r="F347">
        <v>13065.97</v>
      </c>
      <c r="G347">
        <v>2.5746412910131862</v>
      </c>
      <c r="H347">
        <v>12929.924000000001</v>
      </c>
      <c r="I347">
        <v>13032.84</v>
      </c>
      <c r="J347">
        <v>13227.370999999999</v>
      </c>
      <c r="K347">
        <v>13696.478999999999</v>
      </c>
      <c r="L347">
        <v>13842.629000000001</v>
      </c>
      <c r="M347">
        <v>38.413147000000002</v>
      </c>
      <c r="N347" s="1">
        <f>-100*(_xll.FDS($A$1,"P_PRICE_HIGH("&amp;A347&amp;","&amp;A347&amp;"-14D,,,,""PRICE"",""INTRA"")") - B347)/(_xll.FDS($A$1,"P_PRICE_HIGH("&amp;A347&amp;","&amp;A347&amp;"-14D,,,,""PRICE"",""INTRA"")") - _xll.FDS($A$1,"P_PRICE_LOW("&amp;A347&amp;","&amp;A347&amp;"-14D,,,,""PRICE"",""INTRA"")"))</f>
        <v>-84.884111221005426</v>
      </c>
      <c r="O347">
        <v>-751</v>
      </c>
      <c r="P347">
        <v>10702.217216359781</v>
      </c>
      <c r="Q347">
        <v>11211.83652586783</v>
      </c>
      <c r="R347">
        <v>1715.7865769587049</v>
      </c>
      <c r="S347">
        <v>1789.0434023939431</v>
      </c>
      <c r="T347">
        <v>10.30401689851378</v>
      </c>
      <c r="U347">
        <v>10.51141854981587</v>
      </c>
      <c r="V347">
        <v>5.3208530826853329</v>
      </c>
      <c r="W347">
        <v>5.4509295043831436</v>
      </c>
      <c r="X347">
        <v>71.499872829538063</v>
      </c>
      <c r="Y347">
        <v>53.604044138226577</v>
      </c>
      <c r="Z347">
        <v>-4.6872840016302373</v>
      </c>
      <c r="AA347">
        <v>-11.48745325462755</v>
      </c>
      <c r="AB347">
        <v>-3.778127325278426</v>
      </c>
    </row>
    <row r="348" spans="1:28" x14ac:dyDescent="0.25">
      <c r="A348" t="str">
        <v>2/04/09</v>
      </c>
      <c r="B348">
        <v>13063.89</v>
      </c>
      <c r="C348">
        <v>13108.74</v>
      </c>
      <c r="D348" s="1">
        <v>12975.3</v>
      </c>
      <c r="E348">
        <v>13108.74</v>
      </c>
      <c r="F348">
        <v>13108.74</v>
      </c>
      <c r="G348">
        <v>2.3857216337306131</v>
      </c>
      <c r="H348">
        <v>13026.982</v>
      </c>
      <c r="I348">
        <v>12979.446</v>
      </c>
      <c r="J348">
        <v>13139.802</v>
      </c>
      <c r="K348">
        <v>13597.531999999999</v>
      </c>
      <c r="L348">
        <v>13782.687</v>
      </c>
      <c r="M348">
        <v>42.920383000000001</v>
      </c>
      <c r="N348" s="1">
        <f>-100*(_xll.FDS($A$1,"P_PRICE_HIGH("&amp;A348&amp;","&amp;A348&amp;"-14D,,,,""PRICE"",""INTRA"")") - B348)/(_xll.FDS($A$1,"P_PRICE_HIGH("&amp;A348&amp;","&amp;A348&amp;"-14D,,,,""PRICE"",""INTRA"")") - _xll.FDS($A$1,"P_PRICE_LOW("&amp;A348&amp;","&amp;A348&amp;"-14D,,,,""PRICE"",""INTRA"")"))</f>
        <v>-66.646201811940458</v>
      </c>
      <c r="O348">
        <v>-726</v>
      </c>
      <c r="P348">
        <v>10707.68171891344</v>
      </c>
      <c r="Q348">
        <v>11216.540410564579</v>
      </c>
      <c r="R348">
        <v>1726.0874862377509</v>
      </c>
      <c r="S348">
        <v>1782.7697127957979</v>
      </c>
      <c r="T348">
        <v>10.511417369637851</v>
      </c>
      <c r="U348">
        <v>10.73842335428856</v>
      </c>
      <c r="V348">
        <v>5.2070450533649932</v>
      </c>
      <c r="W348">
        <v>5.3130867927361667</v>
      </c>
      <c r="X348">
        <v>97.215015788623987</v>
      </c>
      <c r="Y348">
        <v>53.430825320725447</v>
      </c>
      <c r="Z348">
        <v>-4.7056307480512851</v>
      </c>
      <c r="AA348">
        <v>-11.344038502155509</v>
      </c>
      <c r="AB348">
        <v>-3.8249546086570709</v>
      </c>
    </row>
    <row r="349" spans="1:28" x14ac:dyDescent="0.25">
      <c r="A349" t="str">
        <v>2/05/09</v>
      </c>
      <c r="B349">
        <v>13178.9</v>
      </c>
      <c r="C349">
        <v>13492.53</v>
      </c>
      <c r="D349" s="1">
        <v>13018.64</v>
      </c>
      <c r="E349">
        <v>13492.53</v>
      </c>
      <c r="F349">
        <v>13492.53</v>
      </c>
      <c r="G349">
        <v>2.2178542258021068</v>
      </c>
      <c r="H349">
        <v>13031.876</v>
      </c>
      <c r="I349">
        <v>12974.108</v>
      </c>
      <c r="J349">
        <v>13086.995000000001</v>
      </c>
      <c r="K349">
        <v>13478.312</v>
      </c>
      <c r="L349">
        <v>13742.614</v>
      </c>
      <c r="M349">
        <v>44.667965000000002</v>
      </c>
      <c r="N349" s="1">
        <f>-100*(_xll.FDS($A$1,"P_PRICE_HIGH("&amp;A349&amp;","&amp;A349&amp;"-14D,,,,""PRICE"",""INTRA"")") - B349)/(_xll.FDS($A$1,"P_PRICE_HIGH("&amp;A349&amp;","&amp;A349&amp;"-14D,,,,""PRICE"",""INTRA"")") - _xll.FDS($A$1,"P_PRICE_LOW("&amp;A349&amp;","&amp;A349&amp;"-14D,,,,""PRICE"",""INTRA"")"))</f>
        <v>-55.960828670079771</v>
      </c>
      <c r="O349">
        <v>-726</v>
      </c>
      <c r="P349">
        <v>10709.51583428316</v>
      </c>
      <c r="Q349">
        <v>11215.891828160649</v>
      </c>
      <c r="R349">
        <v>1730.7697979183361</v>
      </c>
      <c r="S349">
        <v>1787.651736857074</v>
      </c>
      <c r="T349">
        <v>10.55608220898816</v>
      </c>
      <c r="U349">
        <v>10.801778488427701</v>
      </c>
      <c r="V349">
        <v>5.1620987716298883</v>
      </c>
      <c r="W349">
        <v>5.2673226464249598</v>
      </c>
      <c r="X349">
        <v>91.747098811483781</v>
      </c>
      <c r="Y349">
        <v>53.565258452382182</v>
      </c>
      <c r="Z349">
        <v>-4.9906611491955388</v>
      </c>
      <c r="AA349">
        <v>-12.178869696391139</v>
      </c>
      <c r="AB349">
        <v>-3.8546359855249732</v>
      </c>
    </row>
    <row r="350" spans="1:28" x14ac:dyDescent="0.25">
      <c r="A350" t="str">
        <v>2/06/09</v>
      </c>
      <c r="B350">
        <v>13655.04</v>
      </c>
      <c r="C350">
        <v>13660.24</v>
      </c>
      <c r="D350" s="1">
        <v>13322.62</v>
      </c>
      <c r="E350">
        <v>13660.24</v>
      </c>
      <c r="F350">
        <v>13660.24</v>
      </c>
      <c r="G350">
        <v>2.4241614610508662</v>
      </c>
      <c r="H350">
        <v>13107.242</v>
      </c>
      <c r="I350">
        <v>13007.402</v>
      </c>
      <c r="J350">
        <v>13086.127</v>
      </c>
      <c r="K350">
        <v>13385.589</v>
      </c>
      <c r="L350">
        <v>13722.263999999999</v>
      </c>
      <c r="M350">
        <v>51.313749999999999</v>
      </c>
      <c r="N350" s="1">
        <f>-100*(_xll.FDS($A$1,"P_PRICE_HIGH("&amp;A350&amp;","&amp;A350&amp;"-14D,,,,""PRICE"",""INTRA"")") - B350)/(_xll.FDS($A$1,"P_PRICE_HIGH("&amp;A350&amp;","&amp;A350&amp;"-14D,,,,""PRICE"",""INTRA"")") - _xll.FDS($A$1,"P_PRICE_LOW("&amp;A350&amp;","&amp;A350&amp;"-14D,,,,""PRICE"",""INTRA"")"))</f>
        <v>-23.03879992404579</v>
      </c>
      <c r="O350">
        <v>-691</v>
      </c>
      <c r="P350">
        <v>10697.62416059878</v>
      </c>
      <c r="Q350">
        <v>11213.155272105911</v>
      </c>
      <c r="R350">
        <v>1725.8421652936181</v>
      </c>
      <c r="S350">
        <v>1787.864775362347</v>
      </c>
      <c r="T350">
        <v>10.917879334943359</v>
      </c>
      <c r="U350">
        <v>11.199473171438351</v>
      </c>
      <c r="V350">
        <v>4.9698183513759009</v>
      </c>
      <c r="W350">
        <v>5.060965594226138</v>
      </c>
      <c r="X350">
        <v>98.331120637365728</v>
      </c>
      <c r="Y350">
        <v>53.782656809107877</v>
      </c>
      <c r="Z350">
        <v>-5.5147876409898453</v>
      </c>
      <c r="AA350">
        <v>-12.60257282714694</v>
      </c>
      <c r="AB350">
        <v>-4.5007502460235189</v>
      </c>
    </row>
    <row r="351" spans="1:28" x14ac:dyDescent="0.25">
      <c r="A351" t="str">
        <v>2/09/09</v>
      </c>
      <c r="B351">
        <v>13769.06</v>
      </c>
      <c r="C351">
        <v>13865.59</v>
      </c>
      <c r="D351" s="1">
        <v>13561.54</v>
      </c>
      <c r="E351">
        <v>13865.59</v>
      </c>
      <c r="F351">
        <v>13865.59</v>
      </c>
      <c r="G351">
        <v>2.352336789890451</v>
      </c>
      <c r="H351">
        <v>13288.755999999999</v>
      </c>
      <c r="I351">
        <v>13043.157999999999</v>
      </c>
      <c r="J351">
        <v>13090.424000000001</v>
      </c>
      <c r="K351">
        <v>13324.669</v>
      </c>
      <c r="L351">
        <v>13700.748</v>
      </c>
      <c r="M351">
        <v>52.776465999999999</v>
      </c>
      <c r="N351" s="1">
        <f>-100*(_xll.FDS($A$1,"P_PRICE_HIGH("&amp;A351&amp;","&amp;A351&amp;"-14D,,,,""PRICE"",""INTRA"")") - B351)/(_xll.FDS($A$1,"P_PRICE_HIGH("&amp;A351&amp;","&amp;A351&amp;"-14D,,,,""PRICE"",""INTRA"")") - _xll.FDS($A$1,"P_PRICE_LOW("&amp;A351&amp;","&amp;A351&amp;"-14D,,,,""PRICE"",""INTRA"")"))</f>
        <v>-6.7671017764255987</v>
      </c>
      <c r="O351">
        <v>-674</v>
      </c>
      <c r="P351">
        <v>10693.504254727521</v>
      </c>
      <c r="Q351">
        <v>11204.538668642481</v>
      </c>
      <c r="R351">
        <v>1688.515366667812</v>
      </c>
      <c r="S351">
        <v>1731.1820336806379</v>
      </c>
      <c r="T351">
        <v>10.976325369514781</v>
      </c>
      <c r="U351">
        <v>11.30362464910645</v>
      </c>
      <c r="V351">
        <v>4.9025402532732976</v>
      </c>
      <c r="W351">
        <v>4.9768277191045556</v>
      </c>
      <c r="X351">
        <v>51.700933177088018</v>
      </c>
      <c r="Y351">
        <v>53.371092781525668</v>
      </c>
      <c r="Z351">
        <v>-5.2447649364982274</v>
      </c>
      <c r="AA351">
        <v>-12.56075823922205</v>
      </c>
      <c r="AB351">
        <v>-4.3196666653688789</v>
      </c>
    </row>
    <row r="352" spans="1:28" x14ac:dyDescent="0.25">
      <c r="A352" t="str">
        <v>2/10/09</v>
      </c>
      <c r="B352">
        <v>13880.64</v>
      </c>
      <c r="C352">
        <v>13976.31</v>
      </c>
      <c r="D352" s="1">
        <v>13663.41</v>
      </c>
      <c r="E352">
        <v>13976.31</v>
      </c>
      <c r="F352">
        <v>13976.31</v>
      </c>
      <c r="G352">
        <v>2.2189243030431181</v>
      </c>
      <c r="H352">
        <v>13509.505999999999</v>
      </c>
      <c r="I352">
        <v>13119.897000000001</v>
      </c>
      <c r="J352">
        <v>13132.936</v>
      </c>
      <c r="K352">
        <v>13297.905000000001</v>
      </c>
      <c r="L352">
        <v>13687.1</v>
      </c>
      <c r="M352">
        <v>54.225783999999997</v>
      </c>
      <c r="N352" s="1">
        <f>-100*(_xll.FDS($A$1,"P_PRICE_HIGH("&amp;A352&amp;","&amp;A352&amp;"-14D,,,,""PRICE"",""INTRA"")") - B352)/(_xll.FDS($A$1,"P_PRICE_HIGH("&amp;A352&amp;","&amp;A352&amp;"-14D,,,,""PRICE"",""INTRA"")") - _xll.FDS($A$1,"P_PRICE_LOW("&amp;A352&amp;","&amp;A352&amp;"-14D,,,,""PRICE"",""INTRA"")"))</f>
        <v>-6.2237343707308224</v>
      </c>
      <c r="O352">
        <v>-665</v>
      </c>
      <c r="P352">
        <v>10634.151614041801</v>
      </c>
      <c r="Q352">
        <v>11146.74810632078</v>
      </c>
      <c r="R352">
        <v>1688.7010921180361</v>
      </c>
      <c r="S352">
        <v>1731.5175917276699</v>
      </c>
      <c r="T352">
        <v>11.08234282344845</v>
      </c>
      <c r="U352">
        <v>11.414054612377729</v>
      </c>
      <c r="V352">
        <v>4.8287704353970682</v>
      </c>
      <c r="W352">
        <v>4.9072468867675214</v>
      </c>
      <c r="X352">
        <v>83.269539617444707</v>
      </c>
      <c r="Y352">
        <v>53.35679106661452</v>
      </c>
      <c r="Z352">
        <v>-5.343290916534472</v>
      </c>
      <c r="AA352">
        <v>-13.49403820334912</v>
      </c>
      <c r="AB352">
        <v>-4.2599028580329161</v>
      </c>
    </row>
    <row r="353" spans="1:28" x14ac:dyDescent="0.25">
      <c r="A353" t="str">
        <v>2/11/09</v>
      </c>
      <c r="B353">
        <v>13539.21</v>
      </c>
      <c r="C353">
        <v>13600.02</v>
      </c>
      <c r="D353" s="1">
        <v>13363.06</v>
      </c>
      <c r="E353">
        <v>13600.02</v>
      </c>
      <c r="F353">
        <v>13600.02</v>
      </c>
      <c r="G353">
        <v>2.2779459052721731</v>
      </c>
      <c r="H353">
        <v>13604.57</v>
      </c>
      <c r="I353">
        <v>13199.529</v>
      </c>
      <c r="J353">
        <v>13151.85</v>
      </c>
      <c r="K353">
        <v>13255.993</v>
      </c>
      <c r="L353">
        <v>13654.474</v>
      </c>
      <c r="M353">
        <v>49.245316000000003</v>
      </c>
      <c r="N353" s="1">
        <f>-100*(_xll.FDS($A$1,"P_PRICE_HIGH("&amp;A353&amp;","&amp;A353&amp;"-14D,,,,""PRICE"",""INTRA"")") - B353)/(_xll.FDS($A$1,"P_PRICE_HIGH("&amp;A353&amp;","&amp;A353&amp;"-14D,,,,""PRICE"",""INTRA"")") - _xll.FDS($A$1,"P_PRICE_LOW("&amp;A353&amp;","&amp;A353&amp;"-14D,,,,""PRICE"",""INTRA"")"))</f>
        <v>-28.435186510363152</v>
      </c>
      <c r="O353">
        <v>-691</v>
      </c>
      <c r="P353">
        <v>10620.801157912711</v>
      </c>
      <c r="Q353">
        <v>11131.54946232158</v>
      </c>
      <c r="R353">
        <v>1679.0997337163431</v>
      </c>
      <c r="S353">
        <v>1719.095727519383</v>
      </c>
      <c r="T353">
        <v>10.895172184113321</v>
      </c>
      <c r="U353">
        <v>11.23493700373359</v>
      </c>
      <c r="V353">
        <v>4.9576006928945056</v>
      </c>
      <c r="W353">
        <v>5.0113658307925117</v>
      </c>
      <c r="X353">
        <v>11.48774548545399</v>
      </c>
      <c r="Y353">
        <v>53.234887471112053</v>
      </c>
      <c r="Z353">
        <v>-5.3352822285604038</v>
      </c>
      <c r="AA353">
        <v>-13.131400122650779</v>
      </c>
      <c r="AB353">
        <v>-4.0193884240535924</v>
      </c>
    </row>
    <row r="354" spans="1:28" x14ac:dyDescent="0.25">
      <c r="A354" t="str">
        <v>2/12/09</v>
      </c>
      <c r="B354">
        <v>13228.3</v>
      </c>
      <c r="C354">
        <v>13478.66</v>
      </c>
      <c r="D354" s="1">
        <v>13174.01</v>
      </c>
      <c r="E354">
        <v>13478.66</v>
      </c>
      <c r="F354">
        <v>13478.66</v>
      </c>
      <c r="G354">
        <v>2.2487134760401641</v>
      </c>
      <c r="H354">
        <v>13614.45</v>
      </c>
      <c r="I354">
        <v>13247.055</v>
      </c>
      <c r="J354">
        <v>13144.403</v>
      </c>
      <c r="K354">
        <v>13218.858</v>
      </c>
      <c r="L354">
        <v>13584.684999999999</v>
      </c>
      <c r="M354">
        <v>45.176270000000002</v>
      </c>
      <c r="N354" s="1">
        <f>-100*(_xll.FDS($A$1,"P_PRICE_HIGH("&amp;A354&amp;","&amp;A354&amp;"-14D,,,,""PRICE"",""INTRA"")") - B354)/(_xll.FDS($A$1,"P_PRICE_HIGH("&amp;A354&amp;","&amp;A354&amp;"-14D,,,,""PRICE"",""INTRA"")") - _xll.FDS($A$1,"P_PRICE_LOW("&amp;A354&amp;","&amp;A354&amp;"-14D,,,,""PRICE"",""INTRA"")"))</f>
        <v>-48.66118476691085</v>
      </c>
      <c r="O354">
        <v>-723</v>
      </c>
      <c r="P354">
        <v>10664.731597681081</v>
      </c>
      <c r="Q354">
        <v>11178.43628207704</v>
      </c>
      <c r="R354">
        <v>1672.676415832135</v>
      </c>
      <c r="S354">
        <v>1713.6315986574059</v>
      </c>
      <c r="T354">
        <v>10.71600403377755</v>
      </c>
      <c r="U354">
        <v>11.10837675735845</v>
      </c>
      <c r="V354">
        <v>5.0996993430003519</v>
      </c>
      <c r="W354">
        <v>5.1579927582435934</v>
      </c>
      <c r="X354">
        <v>1.829557710068378</v>
      </c>
      <c r="Y354">
        <v>53.857565732474391</v>
      </c>
      <c r="Z354">
        <v>-5.8097518478916026</v>
      </c>
      <c r="AA354">
        <v>-12.370799078775439</v>
      </c>
      <c r="AB354">
        <v>-5.0277267713573011</v>
      </c>
    </row>
    <row r="355" spans="1:28" x14ac:dyDescent="0.25">
      <c r="A355" t="str">
        <v>2/13/09</v>
      </c>
      <c r="B355">
        <v>13554.67</v>
      </c>
      <c r="C355">
        <v>13576.32</v>
      </c>
      <c r="D355" s="1">
        <v>13314.02</v>
      </c>
      <c r="E355">
        <v>13576.32</v>
      </c>
      <c r="F355">
        <v>13576.32</v>
      </c>
      <c r="G355">
        <v>2.278838987911191</v>
      </c>
      <c r="H355">
        <v>13594.376</v>
      </c>
      <c r="I355">
        <v>13328.395</v>
      </c>
      <c r="J355">
        <v>13184.063</v>
      </c>
      <c r="K355">
        <v>13213.189</v>
      </c>
      <c r="L355">
        <v>13507.43</v>
      </c>
      <c r="M355">
        <v>49.859805999999999</v>
      </c>
      <c r="N355" s="1">
        <f>-100*(_xll.FDS($A$1,"P_PRICE_HIGH("&amp;A355&amp;","&amp;A355&amp;"-14D,,,,""PRICE"",""INTRA"")") - B355)/(_xll.FDS($A$1,"P_PRICE_HIGH("&amp;A355&amp;","&amp;A355&amp;"-14D,,,,""PRICE"",""INTRA"")") - _xll.FDS($A$1,"P_PRICE_LOW("&amp;A355&amp;","&amp;A355&amp;"-14D,,,,""PRICE"",""INTRA"")"))</f>
        <v>-27.429448730792707</v>
      </c>
      <c r="O355">
        <v>-695</v>
      </c>
      <c r="P355">
        <v>10613.254256431101</v>
      </c>
      <c r="Q355">
        <v>11126.03720190782</v>
      </c>
      <c r="R355">
        <v>1671.094147409955</v>
      </c>
      <c r="S355">
        <v>1712.28816783665</v>
      </c>
      <c r="T355">
        <v>11.01820874768501</v>
      </c>
      <c r="U355">
        <v>11.401823212546169</v>
      </c>
      <c r="V355">
        <v>4.9317229431068323</v>
      </c>
      <c r="W355">
        <v>5.0022791629300709</v>
      </c>
      <c r="X355">
        <v>94.508847907895287</v>
      </c>
      <c r="Y355">
        <v>53.710134340988077</v>
      </c>
      <c r="Z355">
        <v>-6.6216360181400136</v>
      </c>
      <c r="AA355">
        <v>-13.01330675244259</v>
      </c>
      <c r="AB355">
        <v>-4.7473447101389956</v>
      </c>
    </row>
    <row r="356" spans="1:28" x14ac:dyDescent="0.25">
      <c r="A356" t="str">
        <v>2/16/09</v>
      </c>
      <c r="B356">
        <v>13455.88</v>
      </c>
      <c r="C356">
        <v>13559.82</v>
      </c>
      <c r="D356" s="1">
        <v>13257.35</v>
      </c>
      <c r="E356">
        <v>13559.82</v>
      </c>
      <c r="F356">
        <v>13559.82</v>
      </c>
      <c r="G356">
        <v>2.2826545094042969</v>
      </c>
      <c r="H356">
        <v>13531.74</v>
      </c>
      <c r="I356">
        <v>13353.514999999999</v>
      </c>
      <c r="J356">
        <v>13242.213</v>
      </c>
      <c r="K356">
        <v>13200.753000000001</v>
      </c>
      <c r="L356">
        <v>13428.442999999999</v>
      </c>
      <c r="M356">
        <v>48.508934000000004</v>
      </c>
      <c r="N356" s="1">
        <f>-100*(_xll.FDS($A$1,"P_PRICE_HIGH("&amp;A356&amp;","&amp;A356&amp;"-14D,,,,""PRICE"",""INTRA"")") - B356)/(_xll.FDS($A$1,"P_PRICE_HIGH("&amp;A356&amp;","&amp;A356&amp;"-14D,,,,""PRICE"",""INTRA"")") - _xll.FDS($A$1,"P_PRICE_LOW("&amp;A356&amp;","&amp;A356&amp;"-14D,,,,""PRICE"",""INTRA"")"))</f>
        <v>-34.546323524530891</v>
      </c>
      <c r="O356">
        <v>-710</v>
      </c>
      <c r="P356">
        <v>10651.108547583941</v>
      </c>
      <c r="Q356">
        <v>11161.683971458189</v>
      </c>
      <c r="R356">
        <v>1665.417139592636</v>
      </c>
      <c r="S356">
        <v>1707.930789601043</v>
      </c>
      <c r="T356">
        <v>11.04063011528862</v>
      </c>
      <c r="U356">
        <v>11.41987849748646</v>
      </c>
      <c r="V356">
        <v>4.9901245652492268</v>
      </c>
      <c r="W356">
        <v>5.0410393961952282</v>
      </c>
      <c r="X356">
        <v>54.453600084154253</v>
      </c>
      <c r="Y356">
        <v>53.98088847490196</v>
      </c>
      <c r="Z356">
        <v>-6.3337629507059452</v>
      </c>
      <c r="AA356">
        <v>-12.28914445348472</v>
      </c>
      <c r="AB356">
        <v>-5.3986392858804608</v>
      </c>
    </row>
    <row r="357" spans="1:28" x14ac:dyDescent="0.25">
      <c r="A357" t="str">
        <v>2/17/09</v>
      </c>
      <c r="B357">
        <v>12945.4</v>
      </c>
      <c r="C357">
        <v>13195.51</v>
      </c>
      <c r="D357" s="1">
        <v>12933.91</v>
      </c>
      <c r="E357">
        <v>13195.51</v>
      </c>
      <c r="F357">
        <v>13195.51</v>
      </c>
      <c r="G357">
        <v>2.318411301158239</v>
      </c>
      <c r="H357">
        <v>13344.691999999999</v>
      </c>
      <c r="I357">
        <v>13325.781000000001</v>
      </c>
      <c r="J357">
        <v>13261.374</v>
      </c>
      <c r="K357">
        <v>13185.875</v>
      </c>
      <c r="L357">
        <v>13349.902</v>
      </c>
      <c r="M357">
        <v>42.153464999999997</v>
      </c>
      <c r="N357" s="1">
        <f>-100*(_xll.FDS($A$1,"P_PRICE_HIGH("&amp;A357&amp;","&amp;A357&amp;"-14D,,,,""PRICE"",""INTRA"")") - B357)/(_xll.FDS($A$1,"P_PRICE_HIGH("&amp;A357&amp;","&amp;A357&amp;"-14D,,,,""PRICE"",""INTRA"")") - _xll.FDS($A$1,"P_PRICE_LOW("&amp;A357&amp;","&amp;A357&amp;"-14D,,,,""PRICE"",""INTRA"")"))</f>
        <v>-68.432162605295844</v>
      </c>
      <c r="O357">
        <v>-747</v>
      </c>
      <c r="P357">
        <v>10563.59399154769</v>
      </c>
      <c r="Q357">
        <v>11072.68250962554</v>
      </c>
      <c r="R357">
        <v>1665.4115695296371</v>
      </c>
      <c r="S357">
        <v>1708.6887104177649</v>
      </c>
      <c r="T357">
        <v>10.75315664175476</v>
      </c>
      <c r="U357">
        <v>11.080865240540311</v>
      </c>
      <c r="V357">
        <v>5.1263475760022139</v>
      </c>
      <c r="W357">
        <v>5.1584556043819143</v>
      </c>
      <c r="X357">
        <v>1.0708186634530219</v>
      </c>
      <c r="Y357">
        <v>53.733603043069706</v>
      </c>
      <c r="Z357">
        <v>-6.701522867083697</v>
      </c>
      <c r="AA357">
        <v>-12.776607405492561</v>
      </c>
      <c r="AB357">
        <v>-5.5181984082508722</v>
      </c>
    </row>
    <row r="358" spans="1:28" x14ac:dyDescent="0.25">
      <c r="A358" t="str">
        <v>2/18/09</v>
      </c>
      <c r="B358">
        <v>13016</v>
      </c>
      <c r="C358">
        <v>13031.28</v>
      </c>
      <c r="D358" s="1">
        <v>12712.33</v>
      </c>
      <c r="E358">
        <v>13031.28</v>
      </c>
      <c r="F358">
        <v>13031.28</v>
      </c>
      <c r="G358">
        <v>2.322707178293657</v>
      </c>
      <c r="H358">
        <v>13240.05</v>
      </c>
      <c r="I358">
        <v>13338.656000000001</v>
      </c>
      <c r="J358">
        <v>13290.534</v>
      </c>
      <c r="K358">
        <v>13173.898999999999</v>
      </c>
      <c r="L358">
        <v>13296.06</v>
      </c>
      <c r="M358">
        <v>43.260649999999998</v>
      </c>
      <c r="N358" s="1">
        <f>-100*(_xll.FDS($A$1,"P_PRICE_HIGH("&amp;A358&amp;","&amp;A358&amp;"-14D,,,,""PRICE"",""INTRA"")") - B358)/(_xll.FDS($A$1,"P_PRICE_HIGH("&amp;A358&amp;","&amp;A358&amp;"-14D,,,,""PRICE"",""INTRA"")") - _xll.FDS($A$1,"P_PRICE_LOW("&amp;A358&amp;","&amp;A358&amp;"-14D,,,,""PRICE"",""INTRA"")"))</f>
        <v>-75.975094542635148</v>
      </c>
      <c r="O358">
        <v>-730</v>
      </c>
      <c r="P358">
        <v>10616.655037436491</v>
      </c>
      <c r="Q358">
        <v>11120.77238492325</v>
      </c>
      <c r="R358">
        <v>1659.1663647939679</v>
      </c>
      <c r="S358">
        <v>1703.1325038528109</v>
      </c>
      <c r="T358">
        <v>10.80017736777131</v>
      </c>
      <c r="U358">
        <v>11.170010939869879</v>
      </c>
      <c r="V358">
        <v>5.1419479361610119</v>
      </c>
      <c r="W358">
        <v>5.1564331027229562</v>
      </c>
      <c r="X358">
        <v>52.647899760429247</v>
      </c>
      <c r="Y358">
        <v>53.827460119634949</v>
      </c>
      <c r="Z358">
        <v>-6.8387146398681233</v>
      </c>
      <c r="AA358">
        <v>-13.333209285155389</v>
      </c>
      <c r="AB358">
        <v>-5.6098638915019254</v>
      </c>
    </row>
    <row r="359" spans="1:28" x14ac:dyDescent="0.25">
      <c r="A359" t="str">
        <v>2/19/09</v>
      </c>
      <c r="B359">
        <v>13023.36</v>
      </c>
      <c r="C359">
        <v>13055.72</v>
      </c>
      <c r="D359" s="1">
        <v>12788.08</v>
      </c>
      <c r="E359">
        <v>13055.72</v>
      </c>
      <c r="F359">
        <v>13055.72</v>
      </c>
      <c r="G359">
        <v>2.3167775083039022</v>
      </c>
      <c r="H359">
        <v>13199.062</v>
      </c>
      <c r="I359">
        <v>13359.196</v>
      </c>
      <c r="J359">
        <v>13281.796</v>
      </c>
      <c r="K359">
        <v>13158.067999999999</v>
      </c>
      <c r="L359">
        <v>13243.98</v>
      </c>
      <c r="M359">
        <v>43.382313000000003</v>
      </c>
      <c r="N359" s="1">
        <f>-100*(_xll.FDS($A$1,"P_PRICE_HIGH("&amp;A359&amp;","&amp;A359&amp;"-14D,,,,""PRICE"",""INTRA"")") - B359)/(_xll.FDS($A$1,"P_PRICE_HIGH("&amp;A359&amp;","&amp;A359&amp;"-14D,,,,""PRICE"",""INTRA"")") - _xll.FDS($A$1,"P_PRICE_LOW("&amp;A359&amp;","&amp;A359&amp;"-14D,,,,""PRICE"",""INTRA"")"))</f>
        <v>-75.39280684820956</v>
      </c>
      <c r="O359">
        <v>-724</v>
      </c>
      <c r="P359">
        <v>10635.62433907322</v>
      </c>
      <c r="Q359">
        <v>11134.34550807169</v>
      </c>
      <c r="R359">
        <v>1656.1836123912501</v>
      </c>
      <c r="S359">
        <v>1698.6390450288579</v>
      </c>
      <c r="T359">
        <v>10.780870443103851</v>
      </c>
      <c r="U359">
        <v>11.147332519539191</v>
      </c>
      <c r="V359">
        <v>5.1417982131634936</v>
      </c>
      <c r="W359">
        <v>5.1557733680313902</v>
      </c>
      <c r="X359">
        <v>60.579538060309943</v>
      </c>
      <c r="Y359">
        <v>53.811029878162849</v>
      </c>
      <c r="Z359">
        <v>-6.1480469115178336</v>
      </c>
      <c r="AA359">
        <v>-13.32183394835474</v>
      </c>
      <c r="AB359">
        <v>-5.6640768172907867</v>
      </c>
    </row>
    <row r="360" spans="1:28" x14ac:dyDescent="0.25">
      <c r="A360" t="str">
        <v>2/20/09</v>
      </c>
      <c r="B360">
        <v>12699.17</v>
      </c>
      <c r="C360">
        <v>12816.79</v>
      </c>
      <c r="D360" s="1">
        <v>12669.57</v>
      </c>
      <c r="E360">
        <v>12816.79</v>
      </c>
      <c r="F360">
        <v>12816.79</v>
      </c>
      <c r="G360">
        <v>2.2948085200917419</v>
      </c>
      <c r="H360">
        <v>13027.962</v>
      </c>
      <c r="I360">
        <v>13328.803</v>
      </c>
      <c r="J360">
        <v>13243.192999999999</v>
      </c>
      <c r="K360">
        <v>13145.038</v>
      </c>
      <c r="L360">
        <v>13195.063</v>
      </c>
      <c r="M360">
        <v>39.37715</v>
      </c>
      <c r="N360" s="1">
        <f>-100*(_xll.FDS($A$1,"P_PRICE_HIGH("&amp;A360&amp;","&amp;A360&amp;"-14D,,,,""PRICE"",""INTRA"")") - B360)/(_xll.FDS($A$1,"P_PRICE_HIGH("&amp;A360&amp;","&amp;A360&amp;"-14D,,,,""PRICE"",""INTRA"")") - _xll.FDS($A$1,"P_PRICE_LOW("&amp;A360&amp;","&amp;A360&amp;"-14D,,,,""PRICE"",""INTRA"")"))</f>
        <v>-97.734821004943569</v>
      </c>
      <c r="O360">
        <v>-763</v>
      </c>
      <c r="P360">
        <v>10594.58032329207</v>
      </c>
      <c r="Q360">
        <v>11092.54693153165</v>
      </c>
      <c r="R360">
        <v>1650.8325673665661</v>
      </c>
      <c r="S360">
        <v>1686.178634360384</v>
      </c>
      <c r="T360">
        <v>10.5937668101254</v>
      </c>
      <c r="U360">
        <v>10.906084734535821</v>
      </c>
      <c r="V360">
        <v>5.244464236640785</v>
      </c>
      <c r="W360">
        <v>5.2525881871148714</v>
      </c>
      <c r="X360">
        <v>1.0452316251979641</v>
      </c>
      <c r="Y360">
        <v>53.796287342443733</v>
      </c>
      <c r="Z360">
        <v>-6.2356935807445391</v>
      </c>
      <c r="AA360">
        <v>-13.20876365165077</v>
      </c>
      <c r="AB360">
        <v>-5.7623337205267644</v>
      </c>
    </row>
    <row r="361" spans="1:28" x14ac:dyDescent="0.25">
      <c r="A361" t="str">
        <v>2/23/09</v>
      </c>
      <c r="B361">
        <v>13175.1</v>
      </c>
      <c r="C361">
        <v>13207.98</v>
      </c>
      <c r="D361" s="1">
        <v>12777.96</v>
      </c>
      <c r="E361">
        <v>13207.98</v>
      </c>
      <c r="F361">
        <v>13207.98</v>
      </c>
      <c r="G361">
        <v>2.3403768080783531</v>
      </c>
      <c r="H361">
        <v>12971.806</v>
      </c>
      <c r="I361">
        <v>13328.485000000001</v>
      </c>
      <c r="J361">
        <v>13264.101000000001</v>
      </c>
      <c r="K361">
        <v>13174.611000000001</v>
      </c>
      <c r="L361">
        <v>13176.103999999999</v>
      </c>
      <c r="M361">
        <v>47.098660000000002</v>
      </c>
      <c r="N361" s="1">
        <f>-100*(_xll.FDS($A$1,"P_PRICE_HIGH("&amp;A361&amp;","&amp;A361&amp;"-14D,,,,""PRICE"",""INTRA"")") - B361)/(_xll.FDS($A$1,"P_PRICE_HIGH("&amp;A361&amp;","&amp;A361&amp;"-14D,,,,""PRICE"",""INTRA"")") - _xll.FDS($A$1,"P_PRICE_LOW("&amp;A361&amp;","&amp;A361&amp;"-14D,,,,""PRICE"",""INTRA"")"))</f>
        <v>-61.313650764497851</v>
      </c>
      <c r="O361">
        <v>-723</v>
      </c>
      <c r="P361">
        <v>10599.45618502969</v>
      </c>
      <c r="Q361">
        <v>11103.146516754759</v>
      </c>
      <c r="R361">
        <v>1649.940170180779</v>
      </c>
      <c r="S361">
        <v>1687.0018820277851</v>
      </c>
      <c r="T361">
        <v>10.988310046701461</v>
      </c>
      <c r="U361">
        <v>11.24362193647204</v>
      </c>
      <c r="V361">
        <v>5.060761920608595</v>
      </c>
      <c r="W361">
        <v>5.0696798366910558</v>
      </c>
      <c r="X361">
        <v>99.124918482623173</v>
      </c>
      <c r="Y361">
        <v>53.901759131221318</v>
      </c>
      <c r="Z361">
        <v>-5.6042256532987356</v>
      </c>
      <c r="AA361">
        <v>-13.72359391947832</v>
      </c>
      <c r="AB361">
        <v>-5.7017874172440104</v>
      </c>
    </row>
    <row r="362" spans="1:28" x14ac:dyDescent="0.25">
      <c r="A362" t="str">
        <v>2/24/09</v>
      </c>
      <c r="B362">
        <v>12798.52</v>
      </c>
      <c r="C362">
        <v>12814.37</v>
      </c>
      <c r="D362" s="1">
        <v>12634.84</v>
      </c>
      <c r="E362">
        <v>12814.37</v>
      </c>
      <c r="F362">
        <v>12814.37</v>
      </c>
      <c r="G362">
        <v>2.4400839737746121</v>
      </c>
      <c r="H362">
        <v>12942.43</v>
      </c>
      <c r="I362">
        <v>13257.109</v>
      </c>
      <c r="J362">
        <v>13265.543</v>
      </c>
      <c r="K362">
        <v>13181.638000000001</v>
      </c>
      <c r="L362">
        <v>13141.254000000001</v>
      </c>
      <c r="M362">
        <v>42.487349999999999</v>
      </c>
      <c r="N362" s="1">
        <f>-100*(_xll.FDS($A$1,"P_PRICE_HIGH("&amp;A362&amp;","&amp;A362&amp;"-14D,,,,""PRICE"",""INTRA"")") - B362)/(_xll.FDS($A$1,"P_PRICE_HIGH("&amp;A362&amp;","&amp;A362&amp;"-14D,,,,""PRICE"",""INTRA"")") - _xll.FDS($A$1,"P_PRICE_LOW("&amp;A362&amp;","&amp;A362&amp;"-14D,,,,""PRICE"",""INTRA"")"))</f>
        <v>-87.798459898469574</v>
      </c>
      <c r="O362">
        <v>-761</v>
      </c>
      <c r="P362">
        <v>10590.90202990075</v>
      </c>
      <c r="Q362">
        <v>11097.894817283681</v>
      </c>
      <c r="R362">
        <v>1650.1299148983701</v>
      </c>
      <c r="S362">
        <v>1696.521399014212</v>
      </c>
      <c r="T362">
        <v>10.74869918942133</v>
      </c>
      <c r="U362">
        <v>10.97540621570886</v>
      </c>
      <c r="V362">
        <v>5.1625149114389384</v>
      </c>
      <c r="W362">
        <v>4.9340652227437101</v>
      </c>
      <c r="X362">
        <v>1.834910058985173</v>
      </c>
      <c r="Y362">
        <v>51.245197015833249</v>
      </c>
      <c r="Z362">
        <v>-6.0748586535564097</v>
      </c>
      <c r="AA362">
        <v>-14.07480489032403</v>
      </c>
      <c r="AB362">
        <v>-6.3509122020871791</v>
      </c>
    </row>
    <row r="363" spans="1:28" x14ac:dyDescent="0.25">
      <c r="A363" t="str">
        <v>2/25/09</v>
      </c>
      <c r="B363">
        <v>13005.08</v>
      </c>
      <c r="C363">
        <v>13148.31</v>
      </c>
      <c r="D363" s="1">
        <v>12858.28</v>
      </c>
      <c r="E363">
        <v>13148.31</v>
      </c>
      <c r="F363">
        <v>13148.31</v>
      </c>
      <c r="G363">
        <v>2.4580562724750381</v>
      </c>
      <c r="H363">
        <v>12940.245999999999</v>
      </c>
      <c r="I363">
        <v>13193.444</v>
      </c>
      <c r="J363">
        <v>13261.621999999999</v>
      </c>
      <c r="K363">
        <v>13202.962</v>
      </c>
      <c r="L363">
        <v>13132.105</v>
      </c>
      <c r="M363">
        <v>45.631729999999997</v>
      </c>
      <c r="N363" s="1">
        <f>-100*(_xll.FDS($A$1,"P_PRICE_HIGH("&amp;A363&amp;","&amp;A363&amp;"-14D,,,,""PRICE"",""INTRA"")") - B363)/(_xll.FDS($A$1,"P_PRICE_HIGH("&amp;A363&amp;","&amp;A363&amp;"-14D,,,,""PRICE"",""INTRA"")") - _xll.FDS($A$1,"P_PRICE_LOW("&amp;A363&amp;","&amp;A363&amp;"-14D,,,,""PRICE"",""INTRA"")"))</f>
        <v>-72.40042639790677</v>
      </c>
      <c r="O363">
        <v>-731</v>
      </c>
      <c r="P363">
        <v>10625.257015844099</v>
      </c>
      <c r="Q363">
        <v>11128.883195712609</v>
      </c>
      <c r="R363">
        <v>1689.1726677821409</v>
      </c>
      <c r="S363">
        <v>1745.9074445529129</v>
      </c>
      <c r="T363">
        <v>10.835616472056319</v>
      </c>
      <c r="U363">
        <v>11.087198540417919</v>
      </c>
      <c r="V363">
        <v>5.0823671101250802</v>
      </c>
      <c r="W363">
        <v>4.8626320588778249</v>
      </c>
      <c r="X363">
        <v>96.749304906485193</v>
      </c>
      <c r="Y363">
        <v>51.663572379599373</v>
      </c>
      <c r="Z363">
        <v>-6.8917991692948597</v>
      </c>
      <c r="AA363">
        <v>-14.88661441564572</v>
      </c>
      <c r="AB363">
        <v>-6.4103319480663181</v>
      </c>
    </row>
    <row r="364" spans="1:28" x14ac:dyDescent="0.25">
      <c r="A364" t="str">
        <v>2/26/09</v>
      </c>
      <c r="B364">
        <v>12894.94</v>
      </c>
      <c r="C364">
        <v>13071.58</v>
      </c>
      <c r="D364" s="1">
        <v>12691.96</v>
      </c>
      <c r="E364">
        <v>13071.58</v>
      </c>
      <c r="F364">
        <v>13071.58</v>
      </c>
      <c r="G364">
        <v>2.2459736080716719</v>
      </c>
      <c r="H364">
        <v>12914.562</v>
      </c>
      <c r="I364">
        <v>13111.303</v>
      </c>
      <c r="J364">
        <v>13242.691000000001</v>
      </c>
      <c r="K364">
        <v>13189.986999999999</v>
      </c>
      <c r="L364">
        <v>13118.236999999999</v>
      </c>
      <c r="M364">
        <v>44.242744000000002</v>
      </c>
      <c r="N364" s="1">
        <f>-100*(_xll.FDS($A$1,"P_PRICE_HIGH("&amp;A364&amp;","&amp;A364&amp;"-14D,,,,""PRICE"",""INTRA"")") - B364)/(_xll.FDS($A$1,"P_PRICE_HIGH("&amp;A364&amp;","&amp;A364&amp;"-14D,,,,""PRICE"",""INTRA"")") - _xll.FDS($A$1,"P_PRICE_LOW("&amp;A364&amp;","&amp;A364&amp;"-14D,,,,""PRICE"",""INTRA"")"))</f>
        <v>-80.610822455962449</v>
      </c>
      <c r="O364">
        <v>-752</v>
      </c>
      <c r="P364">
        <v>10642.366520210149</v>
      </c>
      <c r="Q364">
        <v>11149.88997918409</v>
      </c>
      <c r="R364">
        <v>1699.467280953887</v>
      </c>
      <c r="S364">
        <v>1768.4689242905481</v>
      </c>
      <c r="T364">
        <v>10.663529373213469</v>
      </c>
      <c r="U364">
        <v>10.91850235109955</v>
      </c>
      <c r="V364">
        <v>5.1417383264312893</v>
      </c>
      <c r="W364">
        <v>4.9164495650548146</v>
      </c>
      <c r="X364">
        <v>5.5847743446088893</v>
      </c>
      <c r="Y364">
        <v>51.381781623517632</v>
      </c>
      <c r="Z364">
        <v>-6.2813034454037258</v>
      </c>
      <c r="AA364">
        <v>-13.669276131892421</v>
      </c>
      <c r="AB364">
        <v>-6.3958313784678156</v>
      </c>
    </row>
    <row r="365" spans="1:28" x14ac:dyDescent="0.25">
      <c r="A365" t="str">
        <v>2/27/09</v>
      </c>
      <c r="B365">
        <v>12811.57</v>
      </c>
      <c r="C365">
        <v>13032.3</v>
      </c>
      <c r="D365" s="1">
        <v>12799.81</v>
      </c>
      <c r="E365">
        <v>13032.3</v>
      </c>
      <c r="F365">
        <v>13032.3</v>
      </c>
      <c r="G365">
        <v>2.235427845600523</v>
      </c>
      <c r="H365">
        <v>12937.041999999999</v>
      </c>
      <c r="I365">
        <v>13050.665999999999</v>
      </c>
      <c r="J365">
        <v>13186.46</v>
      </c>
      <c r="K365">
        <v>13166.655000000001</v>
      </c>
      <c r="L365">
        <v>13097.913</v>
      </c>
      <c r="M365">
        <v>43.171528000000002</v>
      </c>
      <c r="N365" s="1">
        <f>-100*(_xll.FDS($A$1,"P_PRICE_HIGH("&amp;A365&amp;","&amp;A365&amp;"-14D,,,,""PRICE"",""INTRA"")") - B365)/(_xll.FDS($A$1,"P_PRICE_HIGH("&amp;A365&amp;","&amp;A365&amp;"-14D,,,,""PRICE"",""INTRA"")") - _xll.FDS($A$1,"P_PRICE_LOW("&amp;A365&amp;","&amp;A365&amp;"-14D,,,,""PRICE"",""INTRA"")"))</f>
        <v>-86.825646492280882</v>
      </c>
      <c r="O365">
        <v>-771</v>
      </c>
      <c r="P365">
        <v>10549.50888806255</v>
      </c>
      <c r="Q365">
        <v>11072.8775671283</v>
      </c>
      <c r="R365">
        <v>1811.3168501361729</v>
      </c>
      <c r="S365">
        <v>1763.7230279581829</v>
      </c>
      <c r="T365">
        <v>10.66589677252774</v>
      </c>
      <c r="U365">
        <v>10.865377679397429</v>
      </c>
      <c r="V365">
        <v>5.0927250167644607</v>
      </c>
      <c r="W365">
        <v>4.8937599511791898</v>
      </c>
      <c r="X365">
        <v>58.054233694863967</v>
      </c>
      <c r="Y365">
        <v>51.493576917999313</v>
      </c>
      <c r="Z365">
        <v>-6.5052845753614266</v>
      </c>
      <c r="AA365">
        <v>-14.670972142572509</v>
      </c>
      <c r="AB365">
        <v>-6.8099803658801079</v>
      </c>
    </row>
    <row r="366" spans="1:28" x14ac:dyDescent="0.25">
      <c r="A366" t="str">
        <v>3/02/09</v>
      </c>
      <c r="B366">
        <v>12317.46</v>
      </c>
      <c r="C366">
        <v>12576.45</v>
      </c>
      <c r="D366" s="1">
        <v>12296.86</v>
      </c>
      <c r="E366">
        <v>12576.45</v>
      </c>
      <c r="F366">
        <v>12576.45</v>
      </c>
      <c r="G366">
        <v>2.2936197412016091</v>
      </c>
      <c r="H366">
        <v>12765.513999999999</v>
      </c>
      <c r="I366">
        <v>12974.763000000001</v>
      </c>
      <c r="J366">
        <v>13089.687</v>
      </c>
      <c r="K366">
        <v>13139.454</v>
      </c>
      <c r="L366">
        <v>13073.209000000001</v>
      </c>
      <c r="M366">
        <v>37.392924999999998</v>
      </c>
      <c r="N366" s="1">
        <f>-100*(_xll.FDS($A$1,"P_PRICE_HIGH("&amp;A366&amp;","&amp;A366&amp;"-14D,,,,""PRICE"",""INTRA"")") - B366)/(_xll.FDS($A$1,"P_PRICE_HIGH("&amp;A366&amp;","&amp;A366&amp;"-14D,,,,""PRICE"",""INTRA"")") - _xll.FDS($A$1,"P_PRICE_LOW("&amp;A366&amp;","&amp;A366&amp;"-14D,,,,""PRICE"",""INTRA"")"))</f>
        <v>-98.773407960939679</v>
      </c>
      <c r="O366">
        <v>-809</v>
      </c>
      <c r="P366">
        <v>10467.813145687791</v>
      </c>
      <c r="Q366">
        <v>10571.563417352991</v>
      </c>
      <c r="R366">
        <v>1811.3691842550329</v>
      </c>
      <c r="S366">
        <v>1771.655454558047</v>
      </c>
      <c r="T366">
        <v>10.61928210703678</v>
      </c>
      <c r="U366">
        <v>10.54982731330813</v>
      </c>
      <c r="V366">
        <v>5.0627342579388763</v>
      </c>
      <c r="W366">
        <v>4.723238426606633</v>
      </c>
      <c r="X366">
        <v>5.7077602794600918E-2</v>
      </c>
      <c r="Y366">
        <v>49.809455555884853</v>
      </c>
      <c r="Z366">
        <v>-7.6204283136637398</v>
      </c>
      <c r="AA366">
        <v>-7.9511908868888659</v>
      </c>
      <c r="AB366">
        <v>12.04191625619776</v>
      </c>
    </row>
    <row r="367" spans="1:28" x14ac:dyDescent="0.25">
      <c r="A367" t="str">
        <v>3/03/09</v>
      </c>
      <c r="B367">
        <v>12033.88</v>
      </c>
      <c r="C367">
        <v>12192.35</v>
      </c>
      <c r="D367" s="1">
        <v>11849.17</v>
      </c>
      <c r="E367">
        <v>12192.35</v>
      </c>
      <c r="F367">
        <v>12192.35</v>
      </c>
      <c r="G367">
        <v>2.3405117456034632</v>
      </c>
      <c r="H367">
        <v>12612.585999999999</v>
      </c>
      <c r="I367">
        <v>12848.03</v>
      </c>
      <c r="J367">
        <v>12966.569</v>
      </c>
      <c r="K367">
        <v>13102.304</v>
      </c>
      <c r="L367">
        <v>13052.064</v>
      </c>
      <c r="M367">
        <v>34.535786000000002</v>
      </c>
      <c r="N367" s="1">
        <f>-100*(_xll.FDS($A$1,"P_PRICE_HIGH("&amp;A367&amp;","&amp;A367&amp;"-14D,,,,""PRICE"",""INTRA"")") - B367)/(_xll.FDS($A$1,"P_PRICE_HIGH("&amp;A367&amp;","&amp;A367&amp;"-14D,,,,""PRICE"",""INTRA"")") - _xll.FDS($A$1,"P_PRICE_LOW("&amp;A367&amp;","&amp;A367&amp;"-14D,,,,""PRICE"",""INTRA"")"))</f>
        <v>-89.450267013165089</v>
      </c>
      <c r="O367">
        <v>-803</v>
      </c>
      <c r="P367">
        <v>10458.92747407645</v>
      </c>
      <c r="Q367">
        <v>10519.95485392412</v>
      </c>
      <c r="R367">
        <v>1803.4824182042701</v>
      </c>
      <c r="S367">
        <v>1725.8150954363</v>
      </c>
      <c r="T367">
        <v>10.615194133191091</v>
      </c>
      <c r="U367">
        <v>10.531807107948399</v>
      </c>
      <c r="V367">
        <v>5.0679660655226879</v>
      </c>
      <c r="W367">
        <v>4.7693258972956976</v>
      </c>
      <c r="X367">
        <v>39.959498349225747</v>
      </c>
      <c r="Y367">
        <v>49.804882696526327</v>
      </c>
      <c r="Z367">
        <v>-10.43809935037811</v>
      </c>
      <c r="AA367">
        <v>-9.1087328219568189</v>
      </c>
      <c r="AB367">
        <v>14.047266761882099</v>
      </c>
    </row>
    <row r="368" spans="1:28" x14ac:dyDescent="0.25">
      <c r="A368" t="str">
        <v>3/04/09</v>
      </c>
      <c r="B368">
        <v>12331.15</v>
      </c>
      <c r="C368">
        <v>12423.69</v>
      </c>
      <c r="D368" s="1">
        <v>11880.17</v>
      </c>
      <c r="E368">
        <v>12423.69</v>
      </c>
      <c r="F368">
        <v>12423.69</v>
      </c>
      <c r="G368">
        <v>2.353395446404523</v>
      </c>
      <c r="H368">
        <v>12477.8</v>
      </c>
      <c r="I368">
        <v>12754.303</v>
      </c>
      <c r="J368">
        <v>12886.031999999999</v>
      </c>
      <c r="K368">
        <v>13065.665999999999</v>
      </c>
      <c r="L368">
        <v>13039.494000000001</v>
      </c>
      <c r="M368">
        <v>39.734226</v>
      </c>
      <c r="N368" s="1">
        <f>-100*(_xll.FDS($A$1,"P_PRICE_HIGH("&amp;A368&amp;","&amp;A368&amp;"-14D,,,,""PRICE"",""INTRA"")") - B368)/(_xll.FDS($A$1,"P_PRICE_HIGH("&amp;A368&amp;","&amp;A368&amp;"-14D,,,,""PRICE"",""INTRA"")") - _xll.FDS($A$1,"P_PRICE_LOW("&amp;A368&amp;","&amp;A368&amp;"-14D,,,,""PRICE"",""INTRA"")"))</f>
        <v>-72.093911935848084</v>
      </c>
      <c r="O368">
        <v>-773</v>
      </c>
      <c r="P368">
        <v>10472.595283532821</v>
      </c>
      <c r="Q368">
        <v>10601.39314035492</v>
      </c>
      <c r="R368">
        <v>1801.166201223966</v>
      </c>
      <c r="S368">
        <v>1715.3593005911371</v>
      </c>
      <c r="T368">
        <v>10.658443542800249</v>
      </c>
      <c r="U368">
        <v>10.77647972885635</v>
      </c>
      <c r="V368">
        <v>5.0460703799889108</v>
      </c>
      <c r="W368">
        <v>4.6537941388565054</v>
      </c>
      <c r="X368">
        <v>95.850441546022523</v>
      </c>
      <c r="Y368">
        <v>49.647909287815523</v>
      </c>
      <c r="Z368">
        <v>-10.582705679623331</v>
      </c>
      <c r="AA368">
        <v>-8.7009249841965843</v>
      </c>
      <c r="AB368">
        <v>14.578377528456761</v>
      </c>
    </row>
    <row r="369" spans="1:28" x14ac:dyDescent="0.25">
      <c r="A369" t="str">
        <v>3/05/09</v>
      </c>
      <c r="B369">
        <v>12211.24</v>
      </c>
      <c r="C369">
        <v>12488.33</v>
      </c>
      <c r="D369" s="1">
        <v>12163.55</v>
      </c>
      <c r="E369">
        <v>12488.33</v>
      </c>
      <c r="F369">
        <v>12488.33</v>
      </c>
      <c r="G369">
        <v>2.3415660410597599</v>
      </c>
      <c r="H369">
        <v>12341.06</v>
      </c>
      <c r="I369">
        <v>12693.121999999999</v>
      </c>
      <c r="J369">
        <v>12818.227999999999</v>
      </c>
      <c r="K369">
        <v>13017.282999999999</v>
      </c>
      <c r="L369">
        <v>13025.364</v>
      </c>
      <c r="M369">
        <v>38.409289999999999</v>
      </c>
      <c r="N369" s="1">
        <f>-100*(_xll.FDS($A$1,"P_PRICE_HIGH("&amp;A369&amp;","&amp;A369&amp;"-14D,,,,""PRICE"",""INTRA"")") - B369)/(_xll.FDS($A$1,"P_PRICE_HIGH("&amp;A369&amp;","&amp;A369&amp;"-14D,,,,""PRICE"",""INTRA"")") - _xll.FDS($A$1,"P_PRICE_LOW("&amp;A369&amp;","&amp;A369&amp;"-14D,,,,""PRICE"",""INTRA"")"))</f>
        <v>-79.036563124221999</v>
      </c>
      <c r="O369">
        <v>-791</v>
      </c>
      <c r="P369">
        <v>10448.465603710431</v>
      </c>
      <c r="Q369">
        <v>10462.879984382531</v>
      </c>
      <c r="R369">
        <v>1804.2865103766931</v>
      </c>
      <c r="S369">
        <v>1737.047822773623</v>
      </c>
      <c r="T369">
        <v>10.638189022665889</v>
      </c>
      <c r="U369">
        <v>10.670871994771851</v>
      </c>
      <c r="V369">
        <v>5.0377191736254918</v>
      </c>
      <c r="W369">
        <v>4.6172401958393179</v>
      </c>
      <c r="X369">
        <v>69.880407974412606</v>
      </c>
      <c r="Y369">
        <v>49.222623513695162</v>
      </c>
      <c r="Z369">
        <v>-10.575143021162649</v>
      </c>
      <c r="AA369">
        <v>-8.294421720057974</v>
      </c>
      <c r="AB369">
        <v>14.323716653312291</v>
      </c>
    </row>
    <row r="370" spans="1:28" x14ac:dyDescent="0.25">
      <c r="A370" t="str">
        <v>3/06/09</v>
      </c>
      <c r="B370">
        <v>11921.52</v>
      </c>
      <c r="C370">
        <v>12146.16</v>
      </c>
      <c r="D370" s="1">
        <v>11921.52</v>
      </c>
      <c r="E370">
        <v>12146.16</v>
      </c>
      <c r="F370">
        <v>12146.16</v>
      </c>
      <c r="G370">
        <v>2.1889288476355508</v>
      </c>
      <c r="H370">
        <v>12163.05</v>
      </c>
      <c r="I370">
        <v>12601.915999999999</v>
      </c>
      <c r="J370">
        <v>12709.352000000001</v>
      </c>
      <c r="K370">
        <v>12930.607</v>
      </c>
      <c r="L370">
        <v>12977.945</v>
      </c>
      <c r="M370">
        <v>35.342823000000003</v>
      </c>
      <c r="N370" s="1">
        <f>-100*(_xll.FDS($A$1,"P_PRICE_HIGH("&amp;A370&amp;","&amp;A370&amp;"-14D,,,,""PRICE"",""INTRA"")") - B370)/(_xll.FDS($A$1,"P_PRICE_HIGH("&amp;A370&amp;","&amp;A370&amp;"-14D,,,,""PRICE"",""INTRA"")") - _xll.FDS($A$1,"P_PRICE_LOW("&amp;A370&amp;","&amp;A370&amp;"-14D,,,,""PRICE"",""INTRA"")"))</f>
        <v>-95.77061350948469</v>
      </c>
      <c r="O370">
        <v>-824</v>
      </c>
      <c r="P370">
        <v>10449.385610540779</v>
      </c>
      <c r="Q370">
        <v>10465.33824242045</v>
      </c>
      <c r="R370">
        <v>1804.9385272873069</v>
      </c>
      <c r="S370">
        <v>1743.1571449778471</v>
      </c>
      <c r="T370">
        <v>10.59748128734249</v>
      </c>
      <c r="U370">
        <v>10.443111849976191</v>
      </c>
      <c r="V370">
        <v>5.054161175187029</v>
      </c>
      <c r="W370">
        <v>4.7229724056409808</v>
      </c>
      <c r="X370">
        <v>58.904332254260993</v>
      </c>
      <c r="Y370">
        <v>49.281444672961193</v>
      </c>
      <c r="Z370">
        <v>-9.8795045741709409</v>
      </c>
      <c r="AA370">
        <v>-8.482524061110011</v>
      </c>
      <c r="AB370">
        <v>14.518288673265049</v>
      </c>
    </row>
    <row r="371" spans="1:28" x14ac:dyDescent="0.25">
      <c r="A371" t="str">
        <v>3/09/09</v>
      </c>
      <c r="B371">
        <v>11344.58</v>
      </c>
      <c r="C371">
        <v>11927.89</v>
      </c>
      <c r="D371" s="1">
        <v>11344.58</v>
      </c>
      <c r="E371">
        <v>11927.89</v>
      </c>
      <c r="F371">
        <v>11927.89</v>
      </c>
      <c r="G371">
        <v>2.3554089952031521</v>
      </c>
      <c r="H371">
        <v>11968.474</v>
      </c>
      <c r="I371">
        <v>12462.018</v>
      </c>
      <c r="J371">
        <v>12568.598</v>
      </c>
      <c r="K371">
        <v>12809.384</v>
      </c>
      <c r="L371">
        <v>12903.574000000001</v>
      </c>
      <c r="M371">
        <v>30.176231000000001</v>
      </c>
      <c r="N371" s="1">
        <f>-100*(_xll.FDS($A$1,"P_PRICE_HIGH("&amp;A371&amp;","&amp;A371&amp;"-14D,,,,""PRICE"",""INTRA"")") - B371)/(_xll.FDS($A$1,"P_PRICE_HIGH("&amp;A371&amp;","&amp;A371&amp;"-14D,,,,""PRICE"",""INTRA"")") - _xll.FDS($A$1,"P_PRICE_LOW("&amp;A371&amp;","&amp;A371&amp;"-14D,,,,""PRICE"",""INTRA"")"))</f>
        <v>-100</v>
      </c>
      <c r="O371">
        <v>-846</v>
      </c>
      <c r="P371">
        <v>10476.44169109328</v>
      </c>
      <c r="Q371">
        <v>10633.23494290081</v>
      </c>
      <c r="R371">
        <v>1793.4845373830451</v>
      </c>
      <c r="S371">
        <v>1686.9582669030749</v>
      </c>
      <c r="T371">
        <v>10.562381456566699</v>
      </c>
      <c r="U371">
        <v>10.26436454589347</v>
      </c>
      <c r="V371">
        <v>5.1259683374250686</v>
      </c>
      <c r="W371">
        <v>5.1368664713747396</v>
      </c>
      <c r="X371">
        <v>27.525263730002852</v>
      </c>
      <c r="Y371">
        <v>50.074029620898777</v>
      </c>
      <c r="Z371">
        <v>-11.13135867398703</v>
      </c>
      <c r="AA371">
        <v>-5.4671671005972033</v>
      </c>
      <c r="AB371">
        <v>13.263157108970731</v>
      </c>
    </row>
    <row r="372" spans="1:28" x14ac:dyDescent="0.25">
      <c r="A372" t="str">
        <v>3/10/09</v>
      </c>
      <c r="B372">
        <v>11694.05</v>
      </c>
      <c r="C372">
        <v>11747.11</v>
      </c>
      <c r="D372" s="1">
        <v>11542.88</v>
      </c>
      <c r="E372">
        <v>11747.11</v>
      </c>
      <c r="F372">
        <v>11747.11</v>
      </c>
      <c r="G372">
        <v>2.4924099480313839</v>
      </c>
      <c r="H372">
        <v>11900.508</v>
      </c>
      <c r="I372">
        <v>12378.258</v>
      </c>
      <c r="J372">
        <v>12485.174999999999</v>
      </c>
      <c r="K372">
        <v>12700.054</v>
      </c>
      <c r="L372">
        <v>12858.673000000001</v>
      </c>
      <c r="M372">
        <v>36.254967000000001</v>
      </c>
      <c r="N372" s="1">
        <f>-100*(_xll.FDS($A$1,"P_PRICE_HIGH("&amp;A372&amp;","&amp;A372&amp;"-14D,,,,""PRICE"",""INTRA"")") - B372)/(_xll.FDS($A$1,"P_PRICE_HIGH("&amp;A372&amp;","&amp;A372&amp;"-14D,,,,""PRICE"",""INTRA"")") - _xll.FDS($A$1,"P_PRICE_LOW("&amp;A372&amp;","&amp;A372&amp;"-14D,,,,""PRICE"",""INTRA"")"))</f>
        <v>-81.245572609209006</v>
      </c>
      <c r="O372">
        <v>-825</v>
      </c>
      <c r="P372">
        <v>10475.966195392921</v>
      </c>
      <c r="Q372">
        <v>10631.62072984083</v>
      </c>
      <c r="R372">
        <v>1795.2256227101559</v>
      </c>
      <c r="S372">
        <v>1703.0745888538161</v>
      </c>
      <c r="T372">
        <v>10.598135244772971</v>
      </c>
      <c r="U372">
        <v>10.443899189145471</v>
      </c>
      <c r="V372">
        <v>5.090458569914289</v>
      </c>
      <c r="W372">
        <v>4.9545522044880563</v>
      </c>
      <c r="X372">
        <v>92.78958553644479</v>
      </c>
      <c r="Y372">
        <v>50.115568954356931</v>
      </c>
      <c r="Z372">
        <v>-11.49640398100391</v>
      </c>
      <c r="AA372">
        <v>-6.2463575612761018</v>
      </c>
      <c r="AB372">
        <v>13.8995335603817</v>
      </c>
    </row>
    <row r="373" spans="1:28" x14ac:dyDescent="0.25">
      <c r="A373" t="str">
        <v>3/11/09</v>
      </c>
      <c r="B373">
        <v>11930.66</v>
      </c>
      <c r="C373">
        <v>12228.22</v>
      </c>
      <c r="D373" s="1">
        <v>11904.61</v>
      </c>
      <c r="E373">
        <v>12228.22</v>
      </c>
      <c r="F373">
        <v>12228.22</v>
      </c>
      <c r="G373">
        <v>2.5395101780761058</v>
      </c>
      <c r="H373">
        <v>11820.41</v>
      </c>
      <c r="I373">
        <v>12274.554</v>
      </c>
      <c r="J373">
        <v>12412.817999999999</v>
      </c>
      <c r="K373">
        <v>12619.627</v>
      </c>
      <c r="L373">
        <v>12826.126</v>
      </c>
      <c r="M373">
        <v>40.059803000000002</v>
      </c>
      <c r="N373" s="1">
        <f>-100*(_xll.FDS($A$1,"P_PRICE_HIGH("&amp;A373&amp;","&amp;A373&amp;"-14D,,,,""PRICE"",""INTRA"")") - B373)/(_xll.FDS($A$1,"P_PRICE_HIGH("&amp;A373&amp;","&amp;A373&amp;"-14D,,,,""PRICE"",""INTRA"")") - _xll.FDS($A$1,"P_PRICE_LOW("&amp;A373&amp;","&amp;A373&amp;"-14D,,,,""PRICE"",""INTRA"")"))</f>
        <v>-68.547815820543093</v>
      </c>
      <c r="O373">
        <v>-794</v>
      </c>
      <c r="P373">
        <v>10470.409272723449</v>
      </c>
      <c r="Q373">
        <v>10592.395980596521</v>
      </c>
      <c r="R373">
        <v>1793.900024776706</v>
      </c>
      <c r="S373">
        <v>1696.6975905202271</v>
      </c>
      <c r="T373">
        <v>10.62682988412195</v>
      </c>
      <c r="U373">
        <v>10.580565874772191</v>
      </c>
      <c r="V373">
        <v>5.0709688650067326</v>
      </c>
      <c r="W373">
        <v>4.8541954228904247</v>
      </c>
      <c r="X373">
        <v>98.522622078535221</v>
      </c>
      <c r="Y373">
        <v>50.241073767955918</v>
      </c>
      <c r="Z373">
        <v>-12.475040553633759</v>
      </c>
      <c r="AA373">
        <v>-8.1701993676118292</v>
      </c>
      <c r="AB373">
        <v>12.84441964771923</v>
      </c>
    </row>
    <row r="374" spans="1:28" x14ac:dyDescent="0.25">
      <c r="A374" t="str">
        <v>3/12/09</v>
      </c>
      <c r="B374">
        <v>12001.53</v>
      </c>
      <c r="C374">
        <v>12040.84</v>
      </c>
      <c r="D374" s="1">
        <v>11848.5</v>
      </c>
      <c r="E374">
        <v>12040.84</v>
      </c>
      <c r="F374">
        <v>12040.84</v>
      </c>
      <c r="G374">
        <v>2.5209570800004419</v>
      </c>
      <c r="H374">
        <v>11778.468000000001</v>
      </c>
      <c r="I374">
        <v>12208.138999999999</v>
      </c>
      <c r="J374">
        <v>12344.696</v>
      </c>
      <c r="K374">
        <v>12558.288</v>
      </c>
      <c r="L374">
        <v>12785.266</v>
      </c>
      <c r="M374">
        <v>41.192042999999998</v>
      </c>
      <c r="N374" s="1">
        <f>-100*(_xll.FDS($A$1,"P_PRICE_HIGH("&amp;A374&amp;","&amp;A374&amp;"-14D,,,,""PRICE"",""INTRA"")") - B374)/(_xll.FDS($A$1,"P_PRICE_HIGH("&amp;A374&amp;","&amp;A374&amp;"-14D,,,,""PRICE"",""INTRA"")") - _xll.FDS($A$1,"P_PRICE_LOW("&amp;A374&amp;","&amp;A374&amp;"-14D,,,,""PRICE"",""INTRA"")"))</f>
        <v>-64.744552967693409</v>
      </c>
      <c r="O374">
        <v>-778</v>
      </c>
      <c r="P374">
        <v>10500.52806171888</v>
      </c>
      <c r="Q374">
        <v>10739.213021849921</v>
      </c>
      <c r="R374">
        <v>1793.324549298457</v>
      </c>
      <c r="S374">
        <v>1696.4159886006821</v>
      </c>
      <c r="T374">
        <v>10.64159378347237</v>
      </c>
      <c r="U374">
        <v>10.65153377764133</v>
      </c>
      <c r="V374">
        <v>5.076256361357375</v>
      </c>
      <c r="W374">
        <v>4.8860003810325843</v>
      </c>
      <c r="X374">
        <v>44.303827388022214</v>
      </c>
      <c r="Y374">
        <v>50.978298028807139</v>
      </c>
      <c r="Z374">
        <v>-13.61554422347427</v>
      </c>
      <c r="AA374">
        <v>-9.5162271090872359</v>
      </c>
      <c r="AB374">
        <v>12.5270617827333</v>
      </c>
    </row>
    <row r="375" spans="1:28" x14ac:dyDescent="0.25">
      <c r="A375" t="str">
        <v>3/13/09</v>
      </c>
      <c r="B375">
        <v>12525.8</v>
      </c>
      <c r="C375">
        <v>12525.8</v>
      </c>
      <c r="D375" s="1">
        <v>12303.7</v>
      </c>
      <c r="E375">
        <v>12525.8</v>
      </c>
      <c r="F375">
        <v>12525.8</v>
      </c>
      <c r="G375">
        <v>2.6627067335527381</v>
      </c>
      <c r="H375">
        <v>11899.324000000001</v>
      </c>
      <c r="I375">
        <v>12168.198</v>
      </c>
      <c r="J375">
        <v>12333.138999999999</v>
      </c>
      <c r="K375">
        <v>12506.844999999999</v>
      </c>
      <c r="L375">
        <v>12760.146000000001</v>
      </c>
      <c r="M375">
        <v>48.88429</v>
      </c>
      <c r="N375" s="1">
        <f>-100*(_xll.FDS($A$1,"P_PRICE_HIGH("&amp;A375&amp;","&amp;A375&amp;"-14D,,,,""PRICE"",""INTRA"")") - B375)/(_xll.FDS($A$1,"P_PRICE_HIGH("&amp;A375&amp;","&amp;A375&amp;"-14D,,,,""PRICE"",""INTRA"")") - _xll.FDS($A$1,"P_PRICE_LOW("&amp;A375&amp;","&amp;A375&amp;"-14D,,,,""PRICE"",""INTRA"")"))</f>
        <v>-36.609423634217045</v>
      </c>
      <c r="O375">
        <v>-740</v>
      </c>
      <c r="P375">
        <v>10495.2383967975</v>
      </c>
      <c r="Q375">
        <v>10712.780931624489</v>
      </c>
      <c r="R375">
        <v>1792.9462902599989</v>
      </c>
      <c r="S375">
        <v>1698.304991070765</v>
      </c>
      <c r="T375">
        <v>10.69553354152737</v>
      </c>
      <c r="U375">
        <v>10.909189187378489</v>
      </c>
      <c r="V375">
        <v>5.0174802911633662</v>
      </c>
      <c r="W375">
        <v>4.5952596565192554</v>
      </c>
      <c r="X375">
        <v>99.168424018671459</v>
      </c>
      <c r="Y375">
        <v>51.14218533103606</v>
      </c>
      <c r="Z375">
        <v>-13.168343825363451</v>
      </c>
      <c r="AA375">
        <v>-8.6919089867888228</v>
      </c>
      <c r="AB375">
        <v>12.805039659801499</v>
      </c>
    </row>
    <row r="376" spans="1:28" x14ac:dyDescent="0.25">
      <c r="A376" t="str">
        <v>3/16/09</v>
      </c>
      <c r="B376">
        <v>12976.71</v>
      </c>
      <c r="C376">
        <v>12976.71</v>
      </c>
      <c r="D376" s="1">
        <v>12615.45</v>
      </c>
      <c r="E376">
        <v>12976.71</v>
      </c>
      <c r="F376">
        <v>12976.71</v>
      </c>
      <c r="G376">
        <v>2.801698631510201</v>
      </c>
      <c r="H376">
        <v>12225.75</v>
      </c>
      <c r="I376">
        <v>12175.013000000001</v>
      </c>
      <c r="J376">
        <v>12319.913</v>
      </c>
      <c r="K376">
        <v>12482.886</v>
      </c>
      <c r="L376">
        <v>12734.057000000001</v>
      </c>
      <c r="M376">
        <v>54.407935999999999</v>
      </c>
      <c r="N376" s="1">
        <f>-100*(_xll.FDS($A$1,"P_PRICE_HIGH("&amp;A376&amp;","&amp;A376&amp;"-14D,,,,""PRICE"",""INTRA"")") - B376)/(_xll.FDS($A$1,"P_PRICE_HIGH("&amp;A376&amp;","&amp;A376&amp;"-14D,,,,""PRICE"",""INTRA"")") - _xll.FDS($A$1,"P_PRICE_LOW("&amp;A376&amp;","&amp;A376&amp;"-14D,,,,""PRICE"",""INTRA"")"))</f>
        <v>-9.5136190006265018</v>
      </c>
      <c r="O376">
        <v>-704</v>
      </c>
      <c r="P376">
        <v>10495.238227203819</v>
      </c>
      <c r="Q376">
        <v>10713.080699947341</v>
      </c>
      <c r="R376">
        <v>1791.44645180989</v>
      </c>
      <c r="S376">
        <v>1702.518044930179</v>
      </c>
      <c r="T376">
        <v>10.717328242941569</v>
      </c>
      <c r="U376">
        <v>11.00718620319353</v>
      </c>
      <c r="V376">
        <v>4.9779480929956694</v>
      </c>
      <c r="W376">
        <v>4.4322577196147961</v>
      </c>
      <c r="X376">
        <v>99.553162138155784</v>
      </c>
      <c r="Y376">
        <v>50.931070941838207</v>
      </c>
      <c r="Z376">
        <v>-12.17037345025971</v>
      </c>
      <c r="AA376">
        <v>-8.236679875040485</v>
      </c>
      <c r="AB376">
        <v>12.37229694481176</v>
      </c>
    </row>
    <row r="377" spans="1:28" x14ac:dyDescent="0.25">
      <c r="A377" t="str">
        <v>3/17/09</v>
      </c>
      <c r="B377">
        <v>12878.09</v>
      </c>
      <c r="C377">
        <v>13226.31</v>
      </c>
      <c r="D377" s="1">
        <v>12854.05</v>
      </c>
      <c r="E377">
        <v>13226.31</v>
      </c>
      <c r="F377">
        <v>13226.31</v>
      </c>
      <c r="G377">
        <v>2.6696000143146001</v>
      </c>
      <c r="H377">
        <v>12462.558000000001</v>
      </c>
      <c r="I377">
        <v>12180.556</v>
      </c>
      <c r="J377">
        <v>12325.218000000001</v>
      </c>
      <c r="K377">
        <v>12479.520500000001</v>
      </c>
      <c r="L377">
        <v>12699.789000000001</v>
      </c>
      <c r="M377">
        <v>53.057487000000002</v>
      </c>
      <c r="N377" s="1">
        <f>-100*(_xll.FDS($A$1,"P_PRICE_HIGH("&amp;A377&amp;","&amp;A377&amp;"-14D,,,,""PRICE"",""INTRA"")") - B377)/(_xll.FDS($A$1,"P_PRICE_HIGH("&amp;A377&amp;","&amp;A377&amp;"-14D,,,,""PRICE"",""INTRA"")") - _xll.FDS($A$1,"P_PRICE_LOW("&amp;A377&amp;","&amp;A377&amp;"-14D,,,,""PRICE"",""INTRA"")"))</f>
        <v>-18.505311601558109</v>
      </c>
      <c r="O377">
        <v>-716</v>
      </c>
      <c r="P377">
        <v>10497.16881250908</v>
      </c>
      <c r="Q377">
        <v>10720.21908478311</v>
      </c>
      <c r="R377">
        <v>1797.496898622677</v>
      </c>
      <c r="S377">
        <v>1735.424764764741</v>
      </c>
      <c r="T377">
        <v>10.72364997075498</v>
      </c>
      <c r="U377">
        <v>11.01476864557522</v>
      </c>
      <c r="V377">
        <v>4.9831587983381036</v>
      </c>
      <c r="W377">
        <v>4.4699307913958188</v>
      </c>
      <c r="X377">
        <v>22.79553227693091</v>
      </c>
      <c r="Y377">
        <v>50.792161105299698</v>
      </c>
      <c r="Z377">
        <v>-11.50824152977621</v>
      </c>
      <c r="AA377">
        <v>-5.4625753233600793</v>
      </c>
      <c r="AB377">
        <v>11.79539374213878</v>
      </c>
    </row>
    <row r="378" spans="1:28" x14ac:dyDescent="0.25">
      <c r="A378" t="str">
        <v>3/18/09</v>
      </c>
      <c r="B378">
        <v>13117.17</v>
      </c>
      <c r="C378">
        <v>13167.2</v>
      </c>
      <c r="D378" s="1">
        <v>13020.8</v>
      </c>
      <c r="E378">
        <v>13167.2</v>
      </c>
      <c r="F378">
        <v>13167.2</v>
      </c>
      <c r="G378">
        <v>2.699706957441061</v>
      </c>
      <c r="H378">
        <v>12699.86</v>
      </c>
      <c r="I378">
        <v>12247.198</v>
      </c>
      <c r="J378">
        <v>12332.69</v>
      </c>
      <c r="K378">
        <v>12484.579</v>
      </c>
      <c r="L378">
        <v>12670.424999999999</v>
      </c>
      <c r="M378">
        <v>55.914265</v>
      </c>
      <c r="N378" s="1">
        <f>-100*(_xll.FDS($A$1,"P_PRICE_HIGH("&amp;A378&amp;","&amp;A378&amp;"-14D,,,,""PRICE"",""INTRA"")") - B378)/(_xll.FDS($A$1,"P_PRICE_HIGH("&amp;A378&amp;","&amp;A378&amp;"-14D,,,,""PRICE"",""INTRA"")") - _xll.FDS($A$1,"P_PRICE_LOW("&amp;A378&amp;","&amp;A378&amp;"-14D,,,,""PRICE"",""INTRA"")"))</f>
        <v>-5.7999819315204331</v>
      </c>
      <c r="O378">
        <v>-696</v>
      </c>
      <c r="P378">
        <v>10495.68205262332</v>
      </c>
      <c r="Q378">
        <v>10717.520708728651</v>
      </c>
      <c r="R378">
        <v>1798.450796823656</v>
      </c>
      <c r="S378">
        <v>1741.5126595959141</v>
      </c>
      <c r="T378">
        <v>10.74278011126532</v>
      </c>
      <c r="U378">
        <v>11.08757735536838</v>
      </c>
      <c r="V378">
        <v>4.9631371424876169</v>
      </c>
      <c r="W378">
        <v>4.3841777714223804</v>
      </c>
      <c r="X378">
        <v>90.152785301050528</v>
      </c>
      <c r="Y378">
        <v>50.784896925238499</v>
      </c>
      <c r="Z378">
        <v>-11.931098387599411</v>
      </c>
      <c r="AA378">
        <v>-7.4899862095706498</v>
      </c>
      <c r="AB378">
        <v>12.100368026288381</v>
      </c>
    </row>
    <row r="379" spans="1:28" x14ac:dyDescent="0.25">
      <c r="A379" t="str">
        <v>3/19/09</v>
      </c>
      <c r="B379">
        <v>13130.92</v>
      </c>
      <c r="C379">
        <v>13205.17</v>
      </c>
      <c r="D379" s="1">
        <v>12947.9</v>
      </c>
      <c r="E379">
        <v>13205.17</v>
      </c>
      <c r="F379">
        <v>13205.17</v>
      </c>
      <c r="G379">
        <v>2.6997452550901122</v>
      </c>
      <c r="H379">
        <v>12925.737999999999</v>
      </c>
      <c r="I379">
        <v>12338.618</v>
      </c>
      <c r="J379">
        <v>12348.422</v>
      </c>
      <c r="K379">
        <v>12489.957</v>
      </c>
      <c r="L379">
        <v>12654.721</v>
      </c>
      <c r="M379">
        <v>56.079810000000002</v>
      </c>
      <c r="N379" s="1">
        <f>-100*(_xll.FDS($A$1,"P_PRICE_HIGH("&amp;A379&amp;","&amp;A379&amp;"-14D,,,,""PRICE"",""INTRA"")") - B379)/(_xll.FDS($A$1,"P_PRICE_HIGH("&amp;A379&amp;","&amp;A379&amp;"-14D,,,,""PRICE"",""INTRA"")") - _xll.FDS($A$1,"P_PRICE_LOW("&amp;A379&amp;","&amp;A379&amp;"-14D,,,,""PRICE"",""INTRA"")"))</f>
        <v>-5.069271361991329</v>
      </c>
      <c r="O379">
        <v>-679</v>
      </c>
      <c r="P379">
        <v>10498.57731468097</v>
      </c>
      <c r="Q379">
        <v>10732.14941829475</v>
      </c>
      <c r="R379">
        <v>1792.1899571371621</v>
      </c>
      <c r="S379">
        <v>1713.6747722372779</v>
      </c>
      <c r="T379">
        <v>10.78581747387148</v>
      </c>
      <c r="U379">
        <v>11.247809517117361</v>
      </c>
      <c r="V379">
        <v>4.953413643057953</v>
      </c>
      <c r="W379">
        <v>4.3518945988433488</v>
      </c>
      <c r="X379">
        <v>41.332467862222387</v>
      </c>
      <c r="Y379">
        <v>50.413397878017221</v>
      </c>
      <c r="Z379">
        <v>-11.33744115582536</v>
      </c>
      <c r="AA379">
        <v>-3.5141880415443461</v>
      </c>
      <c r="AB379">
        <v>11.945116236242891</v>
      </c>
    </row>
    <row r="380" spans="1:28" x14ac:dyDescent="0.25">
      <c r="A380" t="str">
        <v>3/20/09</v>
      </c>
      <c r="B380">
        <v>12833.51</v>
      </c>
      <c r="C380">
        <v>13157.9</v>
      </c>
      <c r="D380" s="1">
        <v>12797.1</v>
      </c>
      <c r="E380">
        <v>13157.9</v>
      </c>
      <c r="F380">
        <v>13157.9</v>
      </c>
      <c r="G380">
        <v>2.688734342450279</v>
      </c>
      <c r="H380">
        <v>12987.28</v>
      </c>
      <c r="I380">
        <v>12380.481</v>
      </c>
      <c r="J380">
        <v>12349.885</v>
      </c>
      <c r="K380">
        <v>12496.674000000001</v>
      </c>
      <c r="L380">
        <v>12639.537</v>
      </c>
      <c r="M380">
        <v>51.569077</v>
      </c>
      <c r="N380" s="1">
        <f>-100*(_xll.FDS($A$1,"P_PRICE_HIGH("&amp;A380&amp;","&amp;A380&amp;"-14D,,,,""PRICE"",""INTRA"")") - B380)/(_xll.FDS($A$1,"P_PRICE_HIGH("&amp;A380&amp;","&amp;A380&amp;"-14D,,,,""PRICE"",""INTRA"")") - _xll.FDS($A$1,"P_PRICE_LOW("&amp;A380&amp;","&amp;A380&amp;"-14D,,,,""PRICE"",""INTRA"")"))</f>
        <v>-20.874408124438649</v>
      </c>
      <c r="O380">
        <v>-697</v>
      </c>
      <c r="P380">
        <v>10499.28624192712</v>
      </c>
      <c r="Q380">
        <v>10736.61890582916</v>
      </c>
      <c r="R380">
        <v>1790.195506579018</v>
      </c>
      <c r="S380">
        <v>1707.131004241249</v>
      </c>
      <c r="T380">
        <v>10.762970414188709</v>
      </c>
      <c r="U380">
        <v>11.13217751447708</v>
      </c>
      <c r="V380">
        <v>4.9718039996655463</v>
      </c>
      <c r="W380">
        <v>4.4492395345087186</v>
      </c>
      <c r="X380">
        <v>20.146598677110781</v>
      </c>
      <c r="Y380">
        <v>50.277182363882147</v>
      </c>
      <c r="Z380">
        <v>-10.007196900178419</v>
      </c>
      <c r="AA380">
        <v>-0.81742730583625345</v>
      </c>
      <c r="AB380">
        <v>13.54178283448314</v>
      </c>
    </row>
    <row r="381" spans="1:28" x14ac:dyDescent="0.25">
      <c r="A381" t="str">
        <v>3/23/09</v>
      </c>
      <c r="B381">
        <v>13447.42</v>
      </c>
      <c r="C381">
        <v>13451.02</v>
      </c>
      <c r="D381" s="1">
        <v>13001.55</v>
      </c>
      <c r="E381">
        <v>13451.02</v>
      </c>
      <c r="F381">
        <v>13451.02</v>
      </c>
      <c r="G381">
        <v>2.7672969561344569</v>
      </c>
      <c r="H381">
        <v>13081.422</v>
      </c>
      <c r="I381">
        <v>12483.496999999999</v>
      </c>
      <c r="J381">
        <v>12425.216</v>
      </c>
      <c r="K381">
        <v>12510.29</v>
      </c>
      <c r="L381">
        <v>12635.412</v>
      </c>
      <c r="M381">
        <v>58.915165000000002</v>
      </c>
      <c r="N381" s="1">
        <f>-100*(_xll.FDS($A$1,"P_PRICE_HIGH("&amp;A381&amp;","&amp;A381&amp;"-14D,,,,""PRICE"",""INTRA"")") - B381)/(_xll.FDS($A$1,"P_PRICE_HIGH("&amp;A381&amp;","&amp;A381&amp;"-14D,,,,""PRICE"",""INTRA"")") - _xll.FDS($A$1,"P_PRICE_LOW("&amp;A381&amp;","&amp;A381&amp;"-14D,,,,""PRICE"",""INTRA"")"))</f>
        <v>-0.17090446440441517</v>
      </c>
      <c r="O381">
        <v>-657</v>
      </c>
      <c r="P381">
        <v>10496.653936814941</v>
      </c>
      <c r="Q381">
        <v>10721.846151945359</v>
      </c>
      <c r="R381">
        <v>1786.6733800852801</v>
      </c>
      <c r="S381">
        <v>1698.563925035103</v>
      </c>
      <c r="T381">
        <v>10.838988952357321</v>
      </c>
      <c r="U381">
        <v>11.4119859272986</v>
      </c>
      <c r="V381">
        <v>4.918255267132186</v>
      </c>
      <c r="W381">
        <v>4.2404096082716132</v>
      </c>
      <c r="X381">
        <v>98.292850172519849</v>
      </c>
      <c r="Y381">
        <v>50.185827928109177</v>
      </c>
      <c r="Z381">
        <v>-10.03341394564101</v>
      </c>
      <c r="AA381">
        <v>-0.68970525718676889</v>
      </c>
      <c r="AB381">
        <v>13.0255638743887</v>
      </c>
    </row>
    <row r="382" spans="1:28" x14ac:dyDescent="0.25">
      <c r="A382" t="str">
        <v>3/24/09</v>
      </c>
      <c r="B382">
        <v>13910.34</v>
      </c>
      <c r="C382">
        <v>13952.98</v>
      </c>
      <c r="D382" s="1">
        <v>13538.16</v>
      </c>
      <c r="E382">
        <v>13952.98</v>
      </c>
      <c r="F382">
        <v>13952.98</v>
      </c>
      <c r="G382">
        <v>2.765251940171892</v>
      </c>
      <c r="H382">
        <v>13287.871999999999</v>
      </c>
      <c r="I382">
        <v>12649.231</v>
      </c>
      <c r="J382">
        <v>12550.3125</v>
      </c>
      <c r="K382">
        <v>12565.880999999999</v>
      </c>
      <c r="L382">
        <v>12652.892</v>
      </c>
      <c r="M382">
        <v>63.420780000000001</v>
      </c>
      <c r="N382" s="1">
        <f>-100*(_xll.FDS($A$1,"P_PRICE_HIGH("&amp;A382&amp;","&amp;A382&amp;"-14D,,,,""PRICE"",""INTRA"")") - B382)/(_xll.FDS($A$1,"P_PRICE_HIGH("&amp;A382&amp;","&amp;A382&amp;"-14D,,,,""PRICE"",""INTRA"")") - _xll.FDS($A$1,"P_PRICE_LOW("&amp;A382&amp;","&amp;A382&amp;"-14D,,,,""PRICE"",""INTRA"")"))</f>
        <v>-1.6347186014414745</v>
      </c>
      <c r="O382">
        <v>-633</v>
      </c>
      <c r="P382">
        <v>10475.41835223877</v>
      </c>
      <c r="Q382">
        <v>10633.84145688297</v>
      </c>
      <c r="R382">
        <v>1789.817675707392</v>
      </c>
      <c r="S382">
        <v>1716.8129725909371</v>
      </c>
      <c r="T382">
        <v>10.87589872828665</v>
      </c>
      <c r="U382">
        <v>11.55399362292694</v>
      </c>
      <c r="V382">
        <v>4.8877127761742871</v>
      </c>
      <c r="W382">
        <v>4.1166308670494036</v>
      </c>
      <c r="X382">
        <v>89.211202878408386</v>
      </c>
      <c r="Y382">
        <v>50.874436876347502</v>
      </c>
      <c r="Z382">
        <v>-9.8643599548930236</v>
      </c>
      <c r="AA382">
        <v>-3.6272300184581319</v>
      </c>
      <c r="AB382">
        <v>13.89836247574835</v>
      </c>
    </row>
    <row r="383" spans="1:28" x14ac:dyDescent="0.25">
      <c r="A383" t="str">
        <v>3/25/09</v>
      </c>
      <c r="B383">
        <v>13622.11</v>
      </c>
      <c r="C383">
        <v>13892.88</v>
      </c>
      <c r="D383" s="1">
        <v>13567.45</v>
      </c>
      <c r="E383">
        <v>13892.88</v>
      </c>
      <c r="F383">
        <v>13892.88</v>
      </c>
      <c r="G383">
        <v>2.8050874150129501</v>
      </c>
      <c r="H383">
        <v>13388.86</v>
      </c>
      <c r="I383">
        <v>12839.025</v>
      </c>
      <c r="J383">
        <v>12636.377</v>
      </c>
      <c r="K383">
        <v>12596.732</v>
      </c>
      <c r="L383">
        <v>12678.919</v>
      </c>
      <c r="M383">
        <v>59.076619999999998</v>
      </c>
      <c r="N383" s="1">
        <f>-100*(_xll.FDS($A$1,"P_PRICE_HIGH("&amp;A383&amp;","&amp;A383&amp;"-14D,,,,""PRICE"",""INTRA"")") - B383)/(_xll.FDS($A$1,"P_PRICE_HIGH("&amp;A383&amp;","&amp;A383&amp;"-14D,,,,""PRICE"",""INTRA"")") - _xll.FDS($A$1,"P_PRICE_LOW("&amp;A383&amp;","&amp;A383&amp;"-14D,,,,""PRICE"",""INTRA"")"))</f>
        <v>-12.684787609262345</v>
      </c>
      <c r="O383">
        <v>-663</v>
      </c>
      <c r="P383">
        <v>10470.04081903931</v>
      </c>
      <c r="Q383">
        <v>10611.164289341839</v>
      </c>
      <c r="R383">
        <v>1784.712072213797</v>
      </c>
      <c r="S383">
        <v>1694.8546603143161</v>
      </c>
      <c r="T383">
        <v>10.90392122980183</v>
      </c>
      <c r="U383">
        <v>11.665716513759991</v>
      </c>
      <c r="V383">
        <v>4.905626110955553</v>
      </c>
      <c r="W383">
        <v>4.2131806086422827</v>
      </c>
      <c r="X383">
        <v>60.887110733441588</v>
      </c>
      <c r="Y383">
        <v>51.442754214911048</v>
      </c>
      <c r="Z383">
        <v>-9.4731643196018815</v>
      </c>
      <c r="AA383">
        <v>-4.5466340368677782</v>
      </c>
      <c r="AB383">
        <v>14.53774664960943</v>
      </c>
    </row>
    <row r="384" spans="1:28" x14ac:dyDescent="0.25">
      <c r="A384" t="str">
        <v>3/26/09</v>
      </c>
      <c r="B384">
        <v>14108.98</v>
      </c>
      <c r="C384">
        <v>14132.09</v>
      </c>
      <c r="D384" s="1">
        <v>13819.1</v>
      </c>
      <c r="E384">
        <v>14132.09</v>
      </c>
      <c r="F384">
        <v>14132.09</v>
      </c>
      <c r="G384">
        <v>2.884962426464952</v>
      </c>
      <c r="H384">
        <v>13584.472</v>
      </c>
      <c r="I384">
        <v>13040.27</v>
      </c>
      <c r="J384">
        <v>12762.893</v>
      </c>
      <c r="K384">
        <v>12657.434999999999</v>
      </c>
      <c r="L384">
        <v>12720.956</v>
      </c>
      <c r="M384">
        <v>63.610860000000002</v>
      </c>
      <c r="N384" s="1">
        <f>-100*(_xll.FDS($A$1,"P_PRICE_HIGH("&amp;A384&amp;","&amp;A384&amp;"-14D,,,,""PRICE"",""INTRA"")") - B384)/(_xll.FDS($A$1,"P_PRICE_HIGH("&amp;A384&amp;","&amp;A384&amp;"-14D,,,,""PRICE"",""INTRA"")") - _xll.FDS($A$1,"P_PRICE_LOW("&amp;A384&amp;","&amp;A384&amp;"-14D,,,,""PRICE"",""INTRA"")"))</f>
        <v>-0.82905532177465124</v>
      </c>
      <c r="O384">
        <v>-639</v>
      </c>
      <c r="P384">
        <v>10462.282013603701</v>
      </c>
      <c r="Q384">
        <v>10583.73466866433</v>
      </c>
      <c r="R384">
        <v>1777.9343803365309</v>
      </c>
      <c r="S384">
        <v>1666.52766486618</v>
      </c>
      <c r="T384">
        <v>11.010687178400749</v>
      </c>
      <c r="U384">
        <v>12.05757278923539</v>
      </c>
      <c r="V384">
        <v>4.8755175386929039</v>
      </c>
      <c r="W384">
        <v>4.0926396222495169</v>
      </c>
      <c r="X384">
        <v>95.067769587512188</v>
      </c>
      <c r="Y384">
        <v>51.577294252689462</v>
      </c>
      <c r="Z384">
        <v>-9.9774014178498742</v>
      </c>
      <c r="AA384">
        <v>-4.7799366308716502</v>
      </c>
      <c r="AB384">
        <v>14.286641930070781</v>
      </c>
    </row>
    <row r="385" spans="1:28" x14ac:dyDescent="0.25">
      <c r="A385" t="str">
        <v>3/27/09</v>
      </c>
      <c r="B385">
        <v>14119.5</v>
      </c>
      <c r="C385">
        <v>14257.56</v>
      </c>
      <c r="D385" s="1">
        <v>13955.66</v>
      </c>
      <c r="E385">
        <v>14257.56</v>
      </c>
      <c r="F385">
        <v>14257.56</v>
      </c>
      <c r="G385">
        <v>2.874984458356999</v>
      </c>
      <c r="H385">
        <v>13841.67</v>
      </c>
      <c r="I385">
        <v>13222.673000000001</v>
      </c>
      <c r="J385">
        <v>12909.424999999999</v>
      </c>
      <c r="K385">
        <v>12722.831</v>
      </c>
      <c r="L385">
        <v>12763.115</v>
      </c>
      <c r="M385">
        <v>63.704436999999999</v>
      </c>
      <c r="N385" s="1">
        <f>-100*(_xll.FDS($A$1,"P_PRICE_HIGH("&amp;A385&amp;","&amp;A385&amp;"-14D,,,,""PRICE"",""INTRA"")") - B385)/(_xll.FDS($A$1,"P_PRICE_HIGH("&amp;A385&amp;","&amp;A385&amp;"-14D,,,,""PRICE"",""INTRA"")") - _xll.FDS($A$1,"P_PRICE_LOW("&amp;A385&amp;","&amp;A385&amp;"-14D,,,,""PRICE"",""INTRA"")"))</f>
        <v>-4.7394764124710607</v>
      </c>
      <c r="O385">
        <v>-642</v>
      </c>
      <c r="P385">
        <v>10467.42205157102</v>
      </c>
      <c r="Q385">
        <v>10598.3914156959</v>
      </c>
      <c r="R385">
        <v>1778.97744366185</v>
      </c>
      <c r="S385">
        <v>1670.3772592999051</v>
      </c>
      <c r="T385">
        <v>11.02212458318143</v>
      </c>
      <c r="U385">
        <v>12.07393189089246</v>
      </c>
      <c r="V385">
        <v>4.8757791595886468</v>
      </c>
      <c r="W385">
        <v>4.1059861043734607</v>
      </c>
      <c r="X385">
        <v>60.789534723436773</v>
      </c>
      <c r="Y385">
        <v>51.545734376465823</v>
      </c>
      <c r="Z385">
        <v>-10.372565131453481</v>
      </c>
      <c r="AA385">
        <v>-4.0686463715072483</v>
      </c>
      <c r="AB385">
        <v>13.314467755306721</v>
      </c>
    </row>
    <row r="386" spans="1:28" x14ac:dyDescent="0.25">
      <c r="A386" t="str">
        <v>3/30/09</v>
      </c>
      <c r="B386">
        <v>13456.33</v>
      </c>
      <c r="C386">
        <v>13893.15</v>
      </c>
      <c r="D386" s="1">
        <v>13413.48</v>
      </c>
      <c r="E386">
        <v>13893.15</v>
      </c>
      <c r="F386">
        <v>13893.15</v>
      </c>
      <c r="G386">
        <v>2.9516598574426891</v>
      </c>
      <c r="H386">
        <v>13843.451999999999</v>
      </c>
      <c r="I386">
        <v>13343.906000000001</v>
      </c>
      <c r="J386">
        <v>13050.208000000001</v>
      </c>
      <c r="K386">
        <v>12779.773999999999</v>
      </c>
      <c r="L386">
        <v>12792.236999999999</v>
      </c>
      <c r="M386">
        <v>54.235900000000001</v>
      </c>
      <c r="N386" s="1">
        <f>-100*(_xll.FDS($A$1,"P_PRICE_HIGH("&amp;A386&amp;","&amp;A386&amp;"-14D,,,,""PRICE"",""INTRA"")") - B386)/(_xll.FDS($A$1,"P_PRICE_HIGH("&amp;A386&amp;","&amp;A386&amp;"-14D,,,,""PRICE"",""INTRA"")") - _xll.FDS($A$1,"P_PRICE_LOW("&amp;A386&amp;","&amp;A386&amp;"-14D,,,,""PRICE"",""INTRA"")"))</f>
        <v>-29.514712599643399</v>
      </c>
      <c r="O386">
        <v>-672</v>
      </c>
      <c r="P386">
        <v>10438.59136316518</v>
      </c>
      <c r="Q386">
        <v>10482.627543212569</v>
      </c>
      <c r="R386">
        <v>1775.2570024311201</v>
      </c>
      <c r="S386">
        <v>1667.1115626154581</v>
      </c>
      <c r="T386">
        <v>10.94695476556495</v>
      </c>
      <c r="U386">
        <v>11.69830924279276</v>
      </c>
      <c r="V386">
        <v>4.9041725457801757</v>
      </c>
      <c r="W386">
        <v>4.2654278388545617</v>
      </c>
      <c r="X386">
        <v>2.1794717706860851</v>
      </c>
      <c r="Y386">
        <v>51.455099224993909</v>
      </c>
      <c r="Z386">
        <v>-10.724784415447269</v>
      </c>
      <c r="AA386">
        <v>-3.9994912054652958</v>
      </c>
      <c r="AB386">
        <v>13.458835366543351</v>
      </c>
    </row>
    <row r="387" spans="1:28" x14ac:dyDescent="0.25">
      <c r="A387" t="str">
        <v>3/31/09</v>
      </c>
      <c r="B387">
        <v>13576.02</v>
      </c>
      <c r="C387">
        <v>13696.69</v>
      </c>
      <c r="D387" s="1">
        <v>13428.31</v>
      </c>
      <c r="E387">
        <v>13696.69</v>
      </c>
      <c r="F387">
        <v>13696.69</v>
      </c>
      <c r="G387">
        <v>2.8794480226524808</v>
      </c>
      <c r="H387">
        <v>13776.588</v>
      </c>
      <c r="I387">
        <v>13431.424999999999</v>
      </c>
      <c r="J387">
        <v>13175.673000000001</v>
      </c>
      <c r="K387">
        <v>12856.882</v>
      </c>
      <c r="L387">
        <v>12807.656999999999</v>
      </c>
      <c r="M387">
        <v>55.520854999999997</v>
      </c>
      <c r="N387" s="1">
        <f>-100*(_xll.FDS($A$1,"P_PRICE_HIGH("&amp;A387&amp;","&amp;A387&amp;"-14D,,,,""PRICE"",""INTRA"")") - B387)/(_xll.FDS($A$1,"P_PRICE_HIGH("&amp;A387&amp;","&amp;A387&amp;"-14D,,,,""PRICE"",""INTRA"")") - _xll.FDS($A$1,"P_PRICE_LOW("&amp;A387&amp;","&amp;A387&amp;"-14D,,,,""PRICE"",""INTRA"")"))</f>
        <v>-28.290702597693677</v>
      </c>
      <c r="O387">
        <v>-672</v>
      </c>
      <c r="P387">
        <v>10460.88384233205</v>
      </c>
      <c r="Q387">
        <v>10578.163601004029</v>
      </c>
      <c r="R387">
        <v>1775.380930048213</v>
      </c>
      <c r="S387">
        <v>1670.687346104477</v>
      </c>
      <c r="T387">
        <v>10.97699119822024</v>
      </c>
      <c r="U387">
        <v>11.781943136161789</v>
      </c>
      <c r="V387">
        <v>4.9004373658292666</v>
      </c>
      <c r="W387">
        <v>4.2635366908975829</v>
      </c>
      <c r="X387">
        <v>76.862531164320842</v>
      </c>
      <c r="Y387">
        <v>51.676217902765309</v>
      </c>
      <c r="Z387">
        <v>-10.842205509116081</v>
      </c>
      <c r="AA387">
        <v>-3.6203487373281749</v>
      </c>
      <c r="AB387">
        <v>13.56627147500607</v>
      </c>
    </row>
    <row r="388" spans="1:28" x14ac:dyDescent="0.25">
      <c r="A388" t="str">
        <v>4/01/09</v>
      </c>
      <c r="B388">
        <v>13519.54</v>
      </c>
      <c r="C388">
        <v>13788.41</v>
      </c>
      <c r="D388" s="1">
        <v>13411.79</v>
      </c>
      <c r="E388">
        <v>13788.41</v>
      </c>
      <c r="F388">
        <v>13788.41</v>
      </c>
      <c r="G388">
        <v>2.8542587185332269</v>
      </c>
      <c r="H388">
        <v>13756.074000000001</v>
      </c>
      <c r="I388">
        <v>13476.661</v>
      </c>
      <c r="J388">
        <v>13281.598</v>
      </c>
      <c r="K388">
        <v>12916.300999999999</v>
      </c>
      <c r="L388">
        <v>12835.388999999999</v>
      </c>
      <c r="M388">
        <v>54.739787999999997</v>
      </c>
      <c r="N388" s="1">
        <f>-100*(_xll.FDS($A$1,"P_PRICE_HIGH("&amp;A388&amp;","&amp;A388&amp;"-14D,,,,""PRICE"",""INTRA"")") - B388)/(_xll.FDS($A$1,"P_PRICE_HIGH("&amp;A388&amp;","&amp;A388&amp;"-14D,,,,""PRICE"",""INTRA"")") - _xll.FDS($A$1,"P_PRICE_LOW("&amp;A388&amp;","&amp;A388&amp;"-14D,,,,""PRICE"",""INTRA"")"))</f>
        <v>-30.635185508040426</v>
      </c>
      <c r="O388">
        <v>-675</v>
      </c>
      <c r="P388">
        <v>10459.633882747439</v>
      </c>
      <c r="Q388">
        <v>10576.03747124825</v>
      </c>
      <c r="R388">
        <v>1775.7080025062401</v>
      </c>
      <c r="S388">
        <v>1674.7698100464211</v>
      </c>
      <c r="T388">
        <v>10.958993695232151</v>
      </c>
      <c r="U388">
        <v>11.66666170754443</v>
      </c>
      <c r="V388">
        <v>4.9008339846981723</v>
      </c>
      <c r="W388">
        <v>4.285538376159467</v>
      </c>
      <c r="X388">
        <v>31.962038003541942</v>
      </c>
      <c r="Y388">
        <v>51.928988440404673</v>
      </c>
      <c r="Z388">
        <v>-10.6915628481386</v>
      </c>
      <c r="AA388">
        <v>-3.294310710763027</v>
      </c>
      <c r="AB388">
        <v>14.62022479283875</v>
      </c>
    </row>
    <row r="389" spans="1:28" x14ac:dyDescent="0.25">
      <c r="A389" t="str">
        <v>4/02/09</v>
      </c>
      <c r="B389">
        <v>14521.97</v>
      </c>
      <c r="C389">
        <v>14533.34</v>
      </c>
      <c r="D389" s="1">
        <v>13953.56</v>
      </c>
      <c r="E389">
        <v>14533.34</v>
      </c>
      <c r="F389">
        <v>14533.34</v>
      </c>
      <c r="G389">
        <v>3.1971201944178662</v>
      </c>
      <c r="H389">
        <v>13838.672</v>
      </c>
      <c r="I389">
        <v>13613.65</v>
      </c>
      <c r="J389">
        <v>13449.627</v>
      </c>
      <c r="K389">
        <v>13031.838</v>
      </c>
      <c r="L389">
        <v>12893.73</v>
      </c>
      <c r="M389">
        <v>64.330870000000004</v>
      </c>
      <c r="N389" s="1">
        <f>-100*(_xll.FDS($A$1,"P_PRICE_HIGH("&amp;A389&amp;","&amp;A389&amp;"-14D,,,,""PRICE"",""INTRA"")") - B389)/(_xll.FDS($A$1,"P_PRICE_HIGH("&amp;A389&amp;","&amp;A389&amp;"-14D,,,,""PRICE"",""INTRA"")") - _xll.FDS($A$1,"P_PRICE_LOW("&amp;A389&amp;","&amp;A389&amp;"-14D,,,,""PRICE"",""INTRA"")"))</f>
        <v>-0.50994779426278691</v>
      </c>
      <c r="O389">
        <v>-637</v>
      </c>
      <c r="P389">
        <v>10459.258703713769</v>
      </c>
      <c r="Q389">
        <v>10576.527831292709</v>
      </c>
      <c r="R389">
        <v>1780.8294899528059</v>
      </c>
      <c r="S389">
        <v>1697.5252359855649</v>
      </c>
      <c r="T389">
        <v>11.07053880790974</v>
      </c>
      <c r="U389">
        <v>12.068465737342081</v>
      </c>
      <c r="V389">
        <v>4.8250999382321522</v>
      </c>
      <c r="W389">
        <v>3.9898171770497708</v>
      </c>
      <c r="X389">
        <v>99.524981587325826</v>
      </c>
      <c r="Y389">
        <v>51.96025590451206</v>
      </c>
      <c r="Z389">
        <v>-8.4031830858046419</v>
      </c>
      <c r="AA389">
        <v>-4.5006247147200629</v>
      </c>
      <c r="AB389">
        <v>14.526822089946711</v>
      </c>
    </row>
    <row r="390" spans="1:28" x14ac:dyDescent="0.25">
      <c r="A390" t="str">
        <v>4/03/09</v>
      </c>
      <c r="B390">
        <v>14545.69</v>
      </c>
      <c r="C390">
        <v>14644.82</v>
      </c>
      <c r="D390" s="1">
        <v>14392.19</v>
      </c>
      <c r="E390">
        <v>14644.82</v>
      </c>
      <c r="F390">
        <v>14644.82</v>
      </c>
      <c r="G390">
        <v>3.1093911930651279</v>
      </c>
      <c r="H390">
        <v>13923.91</v>
      </c>
      <c r="I390">
        <v>13732.694</v>
      </c>
      <c r="J390">
        <v>13584.287</v>
      </c>
      <c r="K390">
        <v>13163.046</v>
      </c>
      <c r="L390">
        <v>12957.221</v>
      </c>
      <c r="M390">
        <v>64.522446000000002</v>
      </c>
      <c r="N390" s="1">
        <f>-100*(_xll.FDS($A$1,"P_PRICE_HIGH("&amp;A390&amp;","&amp;A390&amp;"-14D,,,,""PRICE"",""INTRA"")") - B390)/(_xll.FDS($A$1,"P_PRICE_HIGH("&amp;A390&amp;","&amp;A390&amp;"-14D,,,,""PRICE"",""INTRA"")") - _xll.FDS($A$1,"P_PRICE_LOW("&amp;A390&amp;","&amp;A390&amp;"-14D,,,,""PRICE"",""INTRA"")"))</f>
        <v>-4.8847671937596031</v>
      </c>
      <c r="O390">
        <v>-625</v>
      </c>
      <c r="P390">
        <v>10464.338672599561</v>
      </c>
      <c r="Q390">
        <v>10593.802005933539</v>
      </c>
      <c r="R390">
        <v>1778.0707591272781</v>
      </c>
      <c r="S390">
        <v>1689.631962015369</v>
      </c>
      <c r="T390">
        <v>11.089475996283641</v>
      </c>
      <c r="U390">
        <v>12.114639810622521</v>
      </c>
      <c r="V390">
        <v>4.8206040723707462</v>
      </c>
      <c r="W390">
        <v>3.9877051726430119</v>
      </c>
      <c r="X390">
        <v>40.574552649672732</v>
      </c>
      <c r="Y390">
        <v>51.584920988330573</v>
      </c>
      <c r="Z390">
        <v>-5.0199258495865333</v>
      </c>
      <c r="AA390">
        <v>-3.9767999636117839</v>
      </c>
      <c r="AB390">
        <v>13.37530280173554</v>
      </c>
    </row>
    <row r="391" spans="1:28" x14ac:dyDescent="0.25">
      <c r="A391" t="str">
        <v>4/06/09</v>
      </c>
      <c r="B391">
        <v>14998.04</v>
      </c>
      <c r="C391">
        <v>15147.06</v>
      </c>
      <c r="D391" s="1">
        <v>14778.51</v>
      </c>
      <c r="E391">
        <v>15147.06</v>
      </c>
      <c r="F391">
        <v>15147.06</v>
      </c>
      <c r="G391">
        <v>2.8031001602086199</v>
      </c>
      <c r="H391">
        <v>14232.252</v>
      </c>
      <c r="I391">
        <v>13888.287</v>
      </c>
      <c r="J391">
        <v>13719.041999999999</v>
      </c>
      <c r="K391">
        <v>13345.718999999999</v>
      </c>
      <c r="L391">
        <v>13041.315000000001</v>
      </c>
      <c r="M391">
        <v>68.047070000000005</v>
      </c>
      <c r="N391" s="1">
        <f>-100*(_xll.FDS($A$1,"P_PRICE_HIGH("&amp;A391&amp;","&amp;A391&amp;"-14D,,,,""PRICE"",""INTRA"")") - B391)/(_xll.FDS($A$1,"P_PRICE_HIGH("&amp;A391&amp;","&amp;A391&amp;"-14D,,,,""PRICE"",""INTRA"")") - _xll.FDS($A$1,"P_PRICE_LOW("&amp;A391&amp;","&amp;A391&amp;"-14D,,,,""PRICE"",""INTRA"")"))</f>
        <v>-6.3413845342047814</v>
      </c>
      <c r="O391">
        <v>-593</v>
      </c>
      <c r="P391">
        <v>10463.56086123714</v>
      </c>
      <c r="Q391">
        <v>10594.102043938599</v>
      </c>
      <c r="R391">
        <v>1778.276036461609</v>
      </c>
      <c r="S391">
        <v>1698.767846435371</v>
      </c>
      <c r="T391">
        <v>11.167120786294801</v>
      </c>
      <c r="U391">
        <v>12.32259078931313</v>
      </c>
      <c r="V391">
        <v>4.7769096334149781</v>
      </c>
      <c r="W391">
        <v>3.862081725603165</v>
      </c>
      <c r="X391">
        <v>95.776608920343961</v>
      </c>
      <c r="Y391">
        <v>51.693575455425453</v>
      </c>
      <c r="Z391">
        <v>-4.3342080460095644</v>
      </c>
      <c r="AA391">
        <v>-4.7699733655876626</v>
      </c>
      <c r="AB391">
        <v>14.20088875018649</v>
      </c>
    </row>
    <row r="392" spans="1:28" x14ac:dyDescent="0.25">
      <c r="A392" t="str">
        <v>4/07/09</v>
      </c>
      <c r="B392">
        <v>14928.97</v>
      </c>
      <c r="C392">
        <v>14994.76</v>
      </c>
      <c r="D392" s="1">
        <v>14743.71</v>
      </c>
      <c r="E392">
        <v>14994.76</v>
      </c>
      <c r="F392">
        <v>14994.76</v>
      </c>
      <c r="G392">
        <v>2.804563412692894</v>
      </c>
      <c r="H392">
        <v>14502.842000000001</v>
      </c>
      <c r="I392">
        <v>14062.909</v>
      </c>
      <c r="J392">
        <v>13855.768</v>
      </c>
      <c r="K392">
        <v>13507.465</v>
      </c>
      <c r="L392">
        <v>13141.759</v>
      </c>
      <c r="M392">
        <v>66.953289999999996</v>
      </c>
      <c r="N392" s="1">
        <f>-100*(_xll.FDS($A$1,"P_PRICE_HIGH("&amp;A392&amp;","&amp;A392&amp;"-14D,,,,""PRICE"",""INTRA"")") - B392)/(_xll.FDS($A$1,"P_PRICE_HIGH("&amp;A392&amp;","&amp;A392&amp;"-14D,,,,""PRICE"",""INTRA"")") - _xll.FDS($A$1,"P_PRICE_LOW("&amp;A392&amp;","&amp;A392&amp;"-14D,,,,""PRICE"",""INTRA"")"))</f>
        <v>-9.2805834992936145</v>
      </c>
      <c r="O392">
        <v>-593</v>
      </c>
      <c r="P392">
        <v>10459.571638687539</v>
      </c>
      <c r="Q392">
        <v>10580.62932059858</v>
      </c>
      <c r="R392">
        <v>1780.4326392673299</v>
      </c>
      <c r="S392">
        <v>1709.0903391357019</v>
      </c>
      <c r="T392">
        <v>11.16572550768301</v>
      </c>
      <c r="U392">
        <v>12.294286879715861</v>
      </c>
      <c r="V392">
        <v>4.7761858713330323</v>
      </c>
      <c r="W392">
        <v>3.8755350157645552</v>
      </c>
      <c r="X392">
        <v>71.267861445419385</v>
      </c>
      <c r="Y392">
        <v>51.982836146547498</v>
      </c>
      <c r="Z392">
        <v>-4.5201876124681304</v>
      </c>
      <c r="AA392">
        <v>-5.5722061286751421</v>
      </c>
      <c r="AB392">
        <v>15.15446304113147</v>
      </c>
    </row>
    <row r="393" spans="1:28" x14ac:dyDescent="0.25">
      <c r="A393" t="str">
        <v>4/08/09</v>
      </c>
      <c r="B393">
        <v>14474.86</v>
      </c>
      <c r="C393">
        <v>14715.7</v>
      </c>
      <c r="D393" s="1">
        <v>14276.35</v>
      </c>
      <c r="E393">
        <v>14715.7</v>
      </c>
      <c r="F393">
        <v>14715.7</v>
      </c>
      <c r="G393">
        <v>2.9568400873779912</v>
      </c>
      <c r="H393">
        <v>14693.906000000001</v>
      </c>
      <c r="I393">
        <v>14148.529</v>
      </c>
      <c r="J393">
        <v>13946.28</v>
      </c>
      <c r="K393">
        <v>13634.674999999999</v>
      </c>
      <c r="L393">
        <v>13235.643</v>
      </c>
      <c r="M393">
        <v>60.111989999999999</v>
      </c>
      <c r="N393" s="1">
        <f>-100*(_xll.FDS($A$1,"P_PRICE_HIGH("&amp;A393&amp;","&amp;A393&amp;"-14D,,,,""PRICE"",""INTRA"")") - B393)/(_xll.FDS($A$1,"P_PRICE_HIGH("&amp;A393&amp;","&amp;A393&amp;"-14D,,,,""PRICE"",""INTRA"")") - _xll.FDS($A$1,"P_PRICE_LOW("&amp;A393&amp;","&amp;A393&amp;"-14D,,,,""PRICE"",""INTRA"")"))</f>
        <v>-28.604742208377974</v>
      </c>
      <c r="O393">
        <v>-623</v>
      </c>
      <c r="P393">
        <v>10467.66339404509</v>
      </c>
      <c r="Q393">
        <v>10612.53585121845</v>
      </c>
      <c r="R393">
        <v>1778.214660993593</v>
      </c>
      <c r="S393">
        <v>1700.547874743874</v>
      </c>
      <c r="T393">
        <v>11.13446614907367</v>
      </c>
      <c r="U393">
        <v>12.164884694749359</v>
      </c>
      <c r="V393">
        <v>4.8071400654666858</v>
      </c>
      <c r="W393">
        <v>4.0079913482007656</v>
      </c>
      <c r="X393">
        <v>26.055342215526402</v>
      </c>
      <c r="Y393">
        <v>52.062319536469623</v>
      </c>
      <c r="Z393">
        <v>-4.5843207149772489</v>
      </c>
      <c r="AA393">
        <v>-5.6124541811542974</v>
      </c>
      <c r="AB393">
        <v>14.94400113423624</v>
      </c>
    </row>
    <row r="394" spans="1:28" x14ac:dyDescent="0.25">
      <c r="A394" t="str">
        <v>4/09/09</v>
      </c>
      <c r="B394">
        <v>14901.41</v>
      </c>
      <c r="C394">
        <v>14987.41</v>
      </c>
      <c r="D394" s="1">
        <v>14656.16</v>
      </c>
      <c r="E394">
        <v>14987.41</v>
      </c>
      <c r="F394">
        <v>14987.41</v>
      </c>
      <c r="G394">
        <v>2.9864842002602989</v>
      </c>
      <c r="H394">
        <v>14769.794</v>
      </c>
      <c r="I394">
        <v>14231.118</v>
      </c>
      <c r="J394">
        <v>14064.3125</v>
      </c>
      <c r="K394">
        <v>13779.669</v>
      </c>
      <c r="L394">
        <v>13334.498</v>
      </c>
      <c r="M394">
        <v>63.848660000000002</v>
      </c>
      <c r="N394" s="1">
        <f>-100*(_xll.FDS($A$1,"P_PRICE_HIGH("&amp;A394&amp;","&amp;A394&amp;"-14D,,,,""PRICE"",""INTRA"")") - B394)/(_xll.FDS($A$1,"P_PRICE_HIGH("&amp;A394&amp;","&amp;A394&amp;"-14D,,,,""PRICE"",""INTRA"")") - _xll.FDS($A$1,"P_PRICE_LOW("&amp;A394&amp;","&amp;A394&amp;"-14D,,,,""PRICE"",""INTRA"")"))</f>
        <v>-10.45336941905393</v>
      </c>
      <c r="O394">
        <v>-595</v>
      </c>
      <c r="P394">
        <v>10470.658544562169</v>
      </c>
      <c r="Q394">
        <v>10641.742937720541</v>
      </c>
      <c r="R394">
        <v>1780.3150877427249</v>
      </c>
      <c r="S394">
        <v>1711.07803598398</v>
      </c>
      <c r="T394">
        <v>11.18173228868395</v>
      </c>
      <c r="U394">
        <v>12.307235609287909</v>
      </c>
      <c r="V394">
        <v>4.7784982558041227</v>
      </c>
      <c r="W394">
        <v>3.9108544326889931</v>
      </c>
      <c r="X394">
        <v>97.572922675310664</v>
      </c>
      <c r="Y394">
        <v>52.287680038035703</v>
      </c>
      <c r="Z394">
        <v>-4.1346588761257408</v>
      </c>
      <c r="AA394">
        <v>-5.9340257929918439</v>
      </c>
      <c r="AB394">
        <v>15.115779018272431</v>
      </c>
    </row>
    <row r="395" spans="1:28" x14ac:dyDescent="0.25">
      <c r="A395" t="str">
        <v>4/14/09</v>
      </c>
      <c r="B395">
        <v>15580.16</v>
      </c>
      <c r="C395">
        <v>15596.34</v>
      </c>
      <c r="D395" s="1">
        <v>15140.39</v>
      </c>
      <c r="E395">
        <v>15596.34</v>
      </c>
      <c r="F395">
        <v>15596.34</v>
      </c>
      <c r="G395">
        <v>2.996786326954576</v>
      </c>
      <c r="H395">
        <v>14976.688</v>
      </c>
      <c r="I395">
        <v>14394.289000000001</v>
      </c>
      <c r="J395">
        <v>14247.423000000001</v>
      </c>
      <c r="K395">
        <v>13932.387000000001</v>
      </c>
      <c r="L395">
        <v>13464.072</v>
      </c>
      <c r="M395">
        <v>68.84939</v>
      </c>
      <c r="N395" s="1">
        <f>-100*(_xll.FDS($A$1,"P_PRICE_HIGH("&amp;A395&amp;","&amp;A395&amp;"-14D,,,,""PRICE"",""INTRA"")") - B395)/(_xll.FDS($A$1,"P_PRICE_HIGH("&amp;A395&amp;","&amp;A395&amp;"-14D,,,,""PRICE"",""INTRA"")") - _xll.FDS($A$1,"P_PRICE_LOW("&amp;A395&amp;","&amp;A395&amp;"-14D,,,,""PRICE"",""INTRA"")"))</f>
        <v>-0.62355720501467504</v>
      </c>
      <c r="O395">
        <v>-561</v>
      </c>
      <c r="P395">
        <v>10484.37391038374</v>
      </c>
      <c r="Q395">
        <v>10706.04131941529</v>
      </c>
      <c r="R395">
        <v>1783.014919609953</v>
      </c>
      <c r="S395">
        <v>1732.470457350862</v>
      </c>
      <c r="T395">
        <v>11.33826168197586</v>
      </c>
      <c r="U395">
        <v>12.7093933398044</v>
      </c>
      <c r="V395">
        <v>4.7110566473488653</v>
      </c>
      <c r="W395">
        <v>3.7400482002028168</v>
      </c>
      <c r="X395">
        <v>98.53759910885536</v>
      </c>
      <c r="Y395">
        <v>52.100320611215103</v>
      </c>
      <c r="Z395">
        <v>-1.7754573215901039</v>
      </c>
      <c r="AA395">
        <v>-6.2354676764338519</v>
      </c>
      <c r="AB395">
        <v>15.24825794683953</v>
      </c>
    </row>
    <row r="396" spans="1:28" x14ac:dyDescent="0.25">
      <c r="A396" t="str">
        <v>4/15/09</v>
      </c>
      <c r="B396">
        <v>15669.62</v>
      </c>
      <c r="C396">
        <v>15669.85</v>
      </c>
      <c r="D396" s="1">
        <v>15213.39</v>
      </c>
      <c r="E396">
        <v>15669.85</v>
      </c>
      <c r="F396">
        <v>15669.85</v>
      </c>
      <c r="G396">
        <v>2.9422759124673208</v>
      </c>
      <c r="H396">
        <v>15111.004000000001</v>
      </c>
      <c r="I396">
        <v>14524.343000000001</v>
      </c>
      <c r="J396">
        <v>14395.569</v>
      </c>
      <c r="K396">
        <v>14067.031999999999</v>
      </c>
      <c r="L396">
        <v>13608.23</v>
      </c>
      <c r="M396">
        <v>69.44923</v>
      </c>
      <c r="N396" s="1">
        <f>-100*(_xll.FDS($A$1,"P_PRICE_HIGH("&amp;A396&amp;","&amp;A396&amp;"-14D,,,,""PRICE"",""INTRA"")") - B396)/(_xll.FDS($A$1,"P_PRICE_HIGH("&amp;A396&amp;","&amp;A396&amp;"-14D,,,,""PRICE"",""INTRA"")") - _xll.FDS($A$1,"P_PRICE_LOW("&amp;A396&amp;","&amp;A396&amp;"-14D,,,,""PRICE"",""INTRA"")"))</f>
        <v>-1.0185734657164269E-2</v>
      </c>
      <c r="O396">
        <v>-557</v>
      </c>
      <c r="P396">
        <v>10485.59309750479</v>
      </c>
      <c r="Q396">
        <v>10711.05068983901</v>
      </c>
      <c r="R396">
        <v>1778.747168507844</v>
      </c>
      <c r="S396">
        <v>1719.2941556494391</v>
      </c>
      <c r="T396">
        <v>11.394013071364579</v>
      </c>
      <c r="U396">
        <v>12.873428178466449</v>
      </c>
      <c r="V396">
        <v>4.7028048459759892</v>
      </c>
      <c r="W396">
        <v>3.7248892813203018</v>
      </c>
      <c r="X396">
        <v>47.998136491294808</v>
      </c>
      <c r="Y396">
        <v>52.188253040906488</v>
      </c>
      <c r="Z396">
        <v>-1.948039143503983</v>
      </c>
      <c r="AA396">
        <v>-6.2398683025317769</v>
      </c>
      <c r="AB396">
        <v>14.91460660293065</v>
      </c>
    </row>
    <row r="397" spans="1:28" x14ac:dyDescent="0.25">
      <c r="A397" t="str">
        <v>4/16/09</v>
      </c>
      <c r="B397">
        <v>15582.99</v>
      </c>
      <c r="C397">
        <v>15977.13</v>
      </c>
      <c r="D397" s="1">
        <v>15517.39</v>
      </c>
      <c r="E397">
        <v>15977.13</v>
      </c>
      <c r="F397">
        <v>15977.13</v>
      </c>
      <c r="G397">
        <v>2.9362774581056792</v>
      </c>
      <c r="H397">
        <v>15241.808000000001</v>
      </c>
      <c r="I397">
        <v>14646.3</v>
      </c>
      <c r="J397">
        <v>14507.079</v>
      </c>
      <c r="K397">
        <v>14202.277</v>
      </c>
      <c r="L397">
        <v>13771.245999999999</v>
      </c>
      <c r="M397">
        <v>68.082053999999999</v>
      </c>
      <c r="N397" s="1">
        <f>-100*(_xll.FDS($A$1,"P_PRICE_HIGH("&amp;A397&amp;","&amp;A397&amp;"-14D,,,,""PRICE"",""INTRA"")") - B397)/(_xll.FDS($A$1,"P_PRICE_HIGH("&amp;A397&amp;","&amp;A397&amp;"-14D,,,,""PRICE"",""INTRA"")") - _xll.FDS($A$1,"P_PRICE_LOW("&amp;A397&amp;","&amp;A397&amp;"-14D,,,,""PRICE"",""INTRA"")"))</f>
        <v>-15.364045311732545</v>
      </c>
      <c r="O397">
        <v>-573</v>
      </c>
      <c r="P397">
        <v>10486.98663328319</v>
      </c>
      <c r="Q397">
        <v>10715.905823289309</v>
      </c>
      <c r="R397">
        <v>1778.516446008503</v>
      </c>
      <c r="S397">
        <v>1720.7436650639229</v>
      </c>
      <c r="T397">
        <v>11.38239972431046</v>
      </c>
      <c r="U397">
        <v>12.8063172209367</v>
      </c>
      <c r="V397">
        <v>4.7045192249668331</v>
      </c>
      <c r="W397">
        <v>3.746905119135262</v>
      </c>
      <c r="X397">
        <v>9.4939980406151019</v>
      </c>
      <c r="Y397">
        <v>52.198768856191251</v>
      </c>
      <c r="Z397">
        <v>-2.2233114188262819</v>
      </c>
      <c r="AA397">
        <v>-5.7931090517447208</v>
      </c>
      <c r="AB397">
        <v>14.869020836378009</v>
      </c>
    </row>
    <row r="398" spans="1:28" x14ac:dyDescent="0.25">
      <c r="A398" t="str">
        <v>4/17/09</v>
      </c>
      <c r="B398">
        <v>15601.27</v>
      </c>
      <c r="C398">
        <v>15956.46</v>
      </c>
      <c r="D398" s="1">
        <v>15541.31</v>
      </c>
      <c r="E398">
        <v>15956.46</v>
      </c>
      <c r="F398">
        <v>15956.46</v>
      </c>
      <c r="G398">
        <v>2.934173260411582</v>
      </c>
      <c r="H398">
        <v>15467.09</v>
      </c>
      <c r="I398">
        <v>14825.045</v>
      </c>
      <c r="J398">
        <v>14639.022999999999</v>
      </c>
      <c r="K398">
        <v>14326.482</v>
      </c>
      <c r="L398">
        <v>13921.522999999999</v>
      </c>
      <c r="M398">
        <v>68.224199999999996</v>
      </c>
      <c r="N398" s="1">
        <f>-100*(_xll.FDS($A$1,"P_PRICE_HIGH("&amp;A398&amp;","&amp;A398&amp;"-14D,,,,""PRICE"",""INTRA"")") - B398)/(_xll.FDS($A$1,"P_PRICE_HIGH("&amp;A398&amp;","&amp;A398&amp;"-14D,,,,""PRICE"",""INTRA"")") - _xll.FDS($A$1,"P_PRICE_LOW("&amp;A398&amp;","&amp;A398&amp;"-14D,,,,""PRICE"",""INTRA"")"))</f>
        <v>-14.651469200963577</v>
      </c>
      <c r="O398">
        <v>-569</v>
      </c>
      <c r="P398">
        <v>10486.33525715249</v>
      </c>
      <c r="Q398">
        <v>10692.36762087342</v>
      </c>
      <c r="R398">
        <v>1775.732326785555</v>
      </c>
      <c r="S398">
        <v>1713.278110695486</v>
      </c>
      <c r="T398">
        <v>11.403177383178759</v>
      </c>
      <c r="U398">
        <v>12.83981489198905</v>
      </c>
      <c r="V398">
        <v>4.6986787621807569</v>
      </c>
      <c r="W398">
        <v>3.743334072793989</v>
      </c>
      <c r="X398">
        <v>41.979592947057263</v>
      </c>
      <c r="Y398">
        <v>52.300550155216939</v>
      </c>
      <c r="Z398">
        <v>-2.5072356968234621</v>
      </c>
      <c r="AA398">
        <v>-6.2040058098794901</v>
      </c>
      <c r="AB398">
        <v>15.318509146786271</v>
      </c>
    </row>
    <row r="399" spans="1:28" x14ac:dyDescent="0.25">
      <c r="A399" t="str">
        <v>4/20/09</v>
      </c>
      <c r="B399">
        <v>15750.91</v>
      </c>
      <c r="C399">
        <v>15878.4</v>
      </c>
      <c r="D399" s="1">
        <v>15382.96</v>
      </c>
      <c r="E399">
        <v>15878.4</v>
      </c>
      <c r="F399">
        <v>15878.4</v>
      </c>
      <c r="G399">
        <v>2.9286999597820129</v>
      </c>
      <c r="H399">
        <v>15636.99</v>
      </c>
      <c r="I399">
        <v>15006.286</v>
      </c>
      <c r="J399">
        <v>14748.485000000001</v>
      </c>
      <c r="K399">
        <v>14457.482</v>
      </c>
      <c r="L399">
        <v>14068.456</v>
      </c>
      <c r="M399">
        <v>69.424639999999997</v>
      </c>
      <c r="N399" s="1">
        <f>-100*(_xll.FDS($A$1,"P_PRICE_HIGH("&amp;A399&amp;","&amp;A399&amp;"-14D,,,,""PRICE"",""INTRA"")") - B399)/(_xll.FDS($A$1,"P_PRICE_HIGH("&amp;A399&amp;","&amp;A399&amp;"-14D,,,,""PRICE"",""INTRA"")") - _xll.FDS($A$1,"P_PRICE_LOW("&amp;A399&amp;","&amp;A399&amp;"-14D,,,,""PRICE"",""INTRA"")"))</f>
        <v>-8.8183242767040433</v>
      </c>
      <c r="O399">
        <v>-553</v>
      </c>
      <c r="P399">
        <v>10443.7537333484</v>
      </c>
      <c r="Q399">
        <v>10578.88054922212</v>
      </c>
      <c r="R399">
        <v>1774.0629440195571</v>
      </c>
      <c r="S399">
        <v>1719.5996938289741</v>
      </c>
      <c r="T399">
        <v>11.46291895829502</v>
      </c>
      <c r="U399">
        <v>12.93630405704805</v>
      </c>
      <c r="V399">
        <v>4.6583810097597578</v>
      </c>
      <c r="W399">
        <v>3.650363731385283</v>
      </c>
      <c r="X399">
        <v>88.52806676850966</v>
      </c>
      <c r="Y399">
        <v>51.862157246768938</v>
      </c>
      <c r="Z399">
        <v>-2.860137598798151</v>
      </c>
      <c r="AA399">
        <v>-7.6753484531005256</v>
      </c>
      <c r="AB399">
        <v>15.03530675704218</v>
      </c>
    </row>
    <row r="400" spans="1:28" x14ac:dyDescent="0.25">
      <c r="A400" t="str">
        <v>4/21/09</v>
      </c>
      <c r="B400">
        <v>15285.89</v>
      </c>
      <c r="C400">
        <v>15332.27</v>
      </c>
      <c r="D400" s="1">
        <v>15065.59</v>
      </c>
      <c r="E400">
        <v>15332.27</v>
      </c>
      <c r="F400">
        <v>15332.27</v>
      </c>
      <c r="G400">
        <v>2.9732106100487501</v>
      </c>
      <c r="H400">
        <v>15578.136</v>
      </c>
      <c r="I400">
        <v>15153.481</v>
      </c>
      <c r="J400">
        <v>14826.245000000001</v>
      </c>
      <c r="K400">
        <v>14580.101000000001</v>
      </c>
      <c r="L400">
        <v>14194.777</v>
      </c>
      <c r="M400">
        <v>61.632423000000003</v>
      </c>
      <c r="N400" s="1">
        <f>-100*(_xll.FDS($A$1,"P_PRICE_HIGH("&amp;A400&amp;","&amp;A400&amp;"-14D,,,,""PRICE"",""INTRA"")") - B400)/(_xll.FDS($A$1,"P_PRICE_HIGH("&amp;A400&amp;","&amp;A400&amp;"-14D,,,,""PRICE"",""INTRA"")") - _xll.FDS($A$1,"P_PRICE_LOW("&amp;A400&amp;","&amp;A400&amp;"-14D,,,,""PRICE"",""INTRA"")"))</f>
        <v>-26.945356171111829</v>
      </c>
      <c r="O400">
        <v>-577</v>
      </c>
      <c r="P400">
        <v>10471.841722761479</v>
      </c>
      <c r="Q400">
        <v>10673.140573623459</v>
      </c>
      <c r="R400">
        <v>1773.0311232927229</v>
      </c>
      <c r="S400">
        <v>1717.5019739880049</v>
      </c>
      <c r="T400">
        <v>11.38778547060774</v>
      </c>
      <c r="U400">
        <v>12.648739496402319</v>
      </c>
      <c r="V400">
        <v>4.6952281255512247</v>
      </c>
      <c r="W400">
        <v>3.7916966568550241</v>
      </c>
      <c r="X400">
        <v>3.252789670135551</v>
      </c>
      <c r="Y400">
        <v>51.970775031408223</v>
      </c>
      <c r="Z400">
        <v>-2.871986891283361</v>
      </c>
      <c r="AA400">
        <v>-7.008936363260541</v>
      </c>
      <c r="AB400">
        <v>14.961952262105299</v>
      </c>
    </row>
    <row r="401" spans="1:28" x14ac:dyDescent="0.25">
      <c r="A401" t="str">
        <v>4/22/09</v>
      </c>
      <c r="B401">
        <v>14878.45</v>
      </c>
      <c r="C401">
        <v>15396.28</v>
      </c>
      <c r="D401" s="1">
        <v>14830.59</v>
      </c>
      <c r="E401">
        <v>15396.28</v>
      </c>
      <c r="F401">
        <v>15396.28</v>
      </c>
      <c r="G401">
        <v>2.9343727154863459</v>
      </c>
      <c r="H401">
        <v>15419.902</v>
      </c>
      <c r="I401">
        <v>15183.188</v>
      </c>
      <c r="J401">
        <v>14921.053</v>
      </c>
      <c r="K401">
        <v>14651.652</v>
      </c>
      <c r="L401">
        <v>14285.264999999999</v>
      </c>
      <c r="M401">
        <v>55.730217000000003</v>
      </c>
      <c r="N401" s="1">
        <f>-100*(_xll.FDS($A$1,"P_PRICE_HIGH("&amp;A401&amp;","&amp;A401&amp;"-14D,,,,""PRICE"",""INTRA"")") - B401)/(_xll.FDS($A$1,"P_PRICE_HIGH("&amp;A401&amp;","&amp;A401&amp;"-14D,,,,""PRICE"",""INTRA"")") - _xll.FDS($A$1,"P_PRICE_LOW("&amp;A401&amp;","&amp;A401&amp;"-14D,,,,""PRICE"",""INTRA"")"))</f>
        <v>-42.827851278972737</v>
      </c>
      <c r="O401">
        <v>-608</v>
      </c>
      <c r="P401">
        <v>10488.72230158815</v>
      </c>
      <c r="Q401">
        <v>10730.75154457397</v>
      </c>
      <c r="R401">
        <v>1770.534992388908</v>
      </c>
      <c r="S401">
        <v>1711.530114255668</v>
      </c>
      <c r="T401">
        <v>11.31555243204531</v>
      </c>
      <c r="U401">
        <v>12.414131643665661</v>
      </c>
      <c r="V401">
        <v>4.7277415180757991</v>
      </c>
      <c r="W401">
        <v>3.9153955400845208</v>
      </c>
      <c r="X401">
        <v>2.194477683524922</v>
      </c>
      <c r="Y401">
        <v>52.1306901592896</v>
      </c>
      <c r="Z401">
        <v>-3.0185130089059622</v>
      </c>
      <c r="AA401">
        <v>-6.231782534250069</v>
      </c>
      <c r="AB401">
        <v>15.109253038059361</v>
      </c>
    </row>
    <row r="402" spans="1:28" x14ac:dyDescent="0.25">
      <c r="A402" t="str">
        <v>4/23/09</v>
      </c>
      <c r="B402">
        <v>15214.46</v>
      </c>
      <c r="C402">
        <v>15222.2</v>
      </c>
      <c r="D402" s="1">
        <v>14867.59</v>
      </c>
      <c r="E402">
        <v>15222.2</v>
      </c>
      <c r="F402">
        <v>15222.2</v>
      </c>
      <c r="G402">
        <v>2.8858156651074478</v>
      </c>
      <c r="H402">
        <v>15346.196</v>
      </c>
      <c r="I402">
        <v>15238.919</v>
      </c>
      <c r="J402">
        <v>15030.281999999999</v>
      </c>
      <c r="K402">
        <v>14716.858</v>
      </c>
      <c r="L402">
        <v>14371.331</v>
      </c>
      <c r="M402">
        <v>59.200268000000001</v>
      </c>
      <c r="N402" s="1">
        <f>-100*(_xll.FDS($A$1,"P_PRICE_HIGH("&amp;A402&amp;","&amp;A402&amp;"-14D,,,,""PRICE"",""INTRA"")") - B402)/(_xll.FDS($A$1,"P_PRICE_HIGH("&amp;A402&amp;","&amp;A402&amp;"-14D,,,,""PRICE"",""INTRA"")") - _xll.FDS($A$1,"P_PRICE_LOW("&amp;A402&amp;","&amp;A402&amp;"-14D,,,,""PRICE"",""INTRA"")"))</f>
        <v>-29.729782407010397</v>
      </c>
      <c r="O402">
        <v>-569</v>
      </c>
      <c r="P402">
        <v>10481.19724321429</v>
      </c>
      <c r="Q402">
        <v>10707.401820108969</v>
      </c>
      <c r="R402">
        <v>1770.884082241819</v>
      </c>
      <c r="S402">
        <v>1713.34365049801</v>
      </c>
      <c r="T402">
        <v>11.395115613584441</v>
      </c>
      <c r="U402">
        <v>12.630063117224809</v>
      </c>
      <c r="V402">
        <v>4.694860577774894</v>
      </c>
      <c r="W402">
        <v>3.8194118104259811</v>
      </c>
      <c r="X402">
        <v>99.266197435654021</v>
      </c>
      <c r="Y402">
        <v>52.043242878699957</v>
      </c>
      <c r="Z402">
        <v>-2.1198070040729862</v>
      </c>
      <c r="AA402">
        <v>-7.3815138073747466</v>
      </c>
      <c r="AB402">
        <v>14.968700211986871</v>
      </c>
    </row>
    <row r="403" spans="1:28" x14ac:dyDescent="0.25">
      <c r="A403" t="str">
        <v>4/24/09</v>
      </c>
      <c r="B403">
        <v>15258.85</v>
      </c>
      <c r="C403">
        <v>15367.48</v>
      </c>
      <c r="D403" s="1">
        <v>15062.29</v>
      </c>
      <c r="E403">
        <v>15367.48</v>
      </c>
      <c r="F403">
        <v>15367.48</v>
      </c>
      <c r="G403">
        <v>2.8238608817114619</v>
      </c>
      <c r="H403">
        <v>15277.712</v>
      </c>
      <c r="I403">
        <v>15260.653</v>
      </c>
      <c r="J403">
        <v>15146.236000000001</v>
      </c>
      <c r="K403">
        <v>14798.695</v>
      </c>
      <c r="L403">
        <v>14462.898999999999</v>
      </c>
      <c r="M403">
        <v>59.650239999999997</v>
      </c>
      <c r="N403" s="1">
        <f>-100*(_xll.FDS($A$1,"P_PRICE_HIGH("&amp;A403&amp;","&amp;A403&amp;"-14D,,,,""PRICE"",""INTRA"")") - B403)/(_xll.FDS($A$1,"P_PRICE_HIGH("&amp;A403&amp;","&amp;A403&amp;"-14D,,,,""PRICE"",""INTRA"")") - _xll.FDS($A$1,"P_PRICE_LOW("&amp;A403&amp;","&amp;A403&amp;"-14D,,,,""PRICE"",""INTRA"")"))</f>
        <v>-35.495683371467209</v>
      </c>
      <c r="O403">
        <v>-558</v>
      </c>
      <c r="P403">
        <v>10490.286116946911</v>
      </c>
      <c r="Q403">
        <v>10738.273847922461</v>
      </c>
      <c r="R403">
        <v>1769.180373013724</v>
      </c>
      <c r="S403">
        <v>1709.4825943196599</v>
      </c>
      <c r="T403">
        <v>11.41531180180773</v>
      </c>
      <c r="U403">
        <v>12.666476874901219</v>
      </c>
      <c r="V403">
        <v>4.6931653004412759</v>
      </c>
      <c r="W403">
        <v>3.8263488169959849</v>
      </c>
      <c r="X403">
        <v>45.688395501512304</v>
      </c>
      <c r="Y403">
        <v>52.120092896445747</v>
      </c>
      <c r="Z403">
        <v>-2.1489631313781832</v>
      </c>
      <c r="AA403">
        <v>-6.8917351710634982</v>
      </c>
      <c r="AB403">
        <v>15.314938524385891</v>
      </c>
    </row>
    <row r="404" spans="1:28" x14ac:dyDescent="0.25">
      <c r="A404" t="str">
        <v>4/27/09</v>
      </c>
      <c r="B404">
        <v>14840.42</v>
      </c>
      <c r="C404">
        <v>15160.69</v>
      </c>
      <c r="D404" s="1">
        <v>14798.9</v>
      </c>
      <c r="E404">
        <v>15160.69</v>
      </c>
      <c r="F404">
        <v>15160.69</v>
      </c>
      <c r="G404">
        <v>2.8290643750743492</v>
      </c>
      <c r="H404">
        <v>15095.614</v>
      </c>
      <c r="I404">
        <v>15253.273999999999</v>
      </c>
      <c r="J404">
        <v>15167.466</v>
      </c>
      <c r="K404">
        <v>14835.268</v>
      </c>
      <c r="L404">
        <v>14529.178</v>
      </c>
      <c r="M404">
        <v>53.644367000000003</v>
      </c>
      <c r="N404" s="1">
        <f>-100*(_xll.FDS($A$1,"P_PRICE_HIGH("&amp;A404&amp;","&amp;A404&amp;"-14D,,,,""PRICE"",""INTRA"")") - B404)/(_xll.FDS($A$1,"P_PRICE_HIGH("&amp;A404&amp;","&amp;A404&amp;"-14D,,,,""PRICE"",""INTRA"")") - _xll.FDS($A$1,"P_PRICE_LOW("&amp;A404&amp;","&amp;A404&amp;"-14D,,,,""PRICE"",""INTRA"")"))</f>
        <v>-66.834628817366138</v>
      </c>
      <c r="O404">
        <v>-600</v>
      </c>
      <c r="P404">
        <v>10476.351537852781</v>
      </c>
      <c r="Q404">
        <v>10709.438671841681</v>
      </c>
      <c r="R404">
        <v>1763.762867919068</v>
      </c>
      <c r="S404">
        <v>1701.72455548331</v>
      </c>
      <c r="T404">
        <v>11.371810482073769</v>
      </c>
      <c r="U404">
        <v>12.47150599143788</v>
      </c>
      <c r="V404">
        <v>4.7095387222720646</v>
      </c>
      <c r="W404">
        <v>3.931026778088166</v>
      </c>
      <c r="X404">
        <v>0</v>
      </c>
      <c r="Y404">
        <v>52.015222817563448</v>
      </c>
      <c r="Z404">
        <v>-0.73483898620736077</v>
      </c>
      <c r="AA404">
        <v>-5.817717980446595</v>
      </c>
      <c r="AB404">
        <v>15.025789741445241</v>
      </c>
    </row>
    <row r="405" spans="1:28" x14ac:dyDescent="0.25">
      <c r="A405" t="str">
        <v>4/28/09</v>
      </c>
      <c r="B405">
        <v>14555.11</v>
      </c>
      <c r="C405">
        <v>15078.63</v>
      </c>
      <c r="D405" s="1">
        <v>14457.99</v>
      </c>
      <c r="E405">
        <v>15078.63</v>
      </c>
      <c r="F405">
        <v>15078.63</v>
      </c>
      <c r="G405">
        <v>2.8713376880232162</v>
      </c>
      <c r="H405">
        <v>14949.458000000001</v>
      </c>
      <c r="I405">
        <v>15259.962</v>
      </c>
      <c r="J405">
        <v>15168.093999999999</v>
      </c>
      <c r="K405">
        <v>14857.048000000001</v>
      </c>
      <c r="L405">
        <v>14583.955</v>
      </c>
      <c r="M405">
        <v>49.951279999999997</v>
      </c>
      <c r="N405" s="1">
        <f>-100*(_xll.FDS($A$1,"P_PRICE_HIGH("&amp;A405&amp;","&amp;A405&amp;"-14D,,,,""PRICE"",""INTRA"")") - B405)/(_xll.FDS($A$1,"P_PRICE_HIGH("&amp;A405&amp;","&amp;A405&amp;"-14D,,,,""PRICE"",""INTRA"")") - _xll.FDS($A$1,"P_PRICE_LOW("&amp;A405&amp;","&amp;A405&amp;"-14D,,,,""PRICE"",""INTRA"")"))</f>
        <v>-83.609873117040394</v>
      </c>
      <c r="O405">
        <v>-631</v>
      </c>
      <c r="P405">
        <v>10477.10510331713</v>
      </c>
      <c r="Q405">
        <v>10712.302940896459</v>
      </c>
      <c r="R405">
        <v>1765.427708175936</v>
      </c>
      <c r="S405">
        <v>1709.5958662328719</v>
      </c>
      <c r="T405">
        <v>11.310599007123731</v>
      </c>
      <c r="U405">
        <v>12.258614763330099</v>
      </c>
      <c r="V405">
        <v>4.7313459032403236</v>
      </c>
      <c r="W405">
        <v>4.0148784510759334</v>
      </c>
      <c r="X405">
        <v>32.28420129703256</v>
      </c>
      <c r="Y405">
        <v>52.0131547062213</v>
      </c>
      <c r="Z405">
        <v>-0.37053592231879068</v>
      </c>
      <c r="AA405">
        <v>-5.7433541857415413</v>
      </c>
      <c r="AB405">
        <v>15.723404873447169</v>
      </c>
    </row>
    <row r="406" spans="1:28" x14ac:dyDescent="0.25">
      <c r="A406" t="str">
        <v>4/29/09</v>
      </c>
      <c r="B406">
        <v>14956.95</v>
      </c>
      <c r="C406">
        <v>14983.66</v>
      </c>
      <c r="D406" s="1">
        <v>14714.51</v>
      </c>
      <c r="E406">
        <v>14983.66</v>
      </c>
      <c r="F406">
        <v>14983.66</v>
      </c>
      <c r="G406">
        <v>2.6733918541048021</v>
      </c>
      <c r="H406">
        <v>14965.157999999999</v>
      </c>
      <c r="I406">
        <v>15264.59</v>
      </c>
      <c r="J406">
        <v>15165.354499999999</v>
      </c>
      <c r="K406">
        <v>14932.079</v>
      </c>
      <c r="L406">
        <v>14665.625</v>
      </c>
      <c r="M406">
        <v>54.683280000000003</v>
      </c>
      <c r="N406" s="1">
        <f>-100*(_xll.FDS($A$1,"P_PRICE_HIGH("&amp;A406&amp;","&amp;A406&amp;"-14D,,,,""PRICE"",""INTRA"")") - B406)/(_xll.FDS($A$1,"P_PRICE_HIGH("&amp;A406&amp;","&amp;A406&amp;"-14D,,,,""PRICE"",""INTRA"")") - _xll.FDS($A$1,"P_PRICE_LOW("&amp;A406&amp;","&amp;A406&amp;"-14D,,,,""PRICE"",""INTRA"")"))</f>
        <v>-59.983066592974943</v>
      </c>
      <c r="O406">
        <v>-597</v>
      </c>
      <c r="P406">
        <v>10489.16179836246</v>
      </c>
      <c r="Q406">
        <v>10739.003691903279</v>
      </c>
      <c r="R406">
        <v>1758.8064063896929</v>
      </c>
      <c r="S406">
        <v>1699.900727143</v>
      </c>
      <c r="T406">
        <v>11.39683212491768</v>
      </c>
      <c r="U406">
        <v>12.492919726755369</v>
      </c>
      <c r="V406">
        <v>4.7022654261692578</v>
      </c>
      <c r="W406">
        <v>3.9270743527957781</v>
      </c>
      <c r="X406">
        <v>98.498473746445072</v>
      </c>
      <c r="Y406">
        <v>52.079644152201467</v>
      </c>
      <c r="Z406">
        <v>-0.2402704902571299</v>
      </c>
      <c r="AA406">
        <v>-5.55328349716787</v>
      </c>
      <c r="AB406">
        <v>15.232497072571819</v>
      </c>
    </row>
    <row r="407" spans="1:28" x14ac:dyDescent="0.25">
      <c r="A407" t="str">
        <v>4/30/09</v>
      </c>
      <c r="B407">
        <v>15520.99</v>
      </c>
      <c r="C407">
        <v>15587.29</v>
      </c>
      <c r="D407" s="1">
        <v>15204.1</v>
      </c>
      <c r="E407">
        <v>15587.29</v>
      </c>
      <c r="F407">
        <v>15587.29</v>
      </c>
      <c r="G407">
        <v>2.7657494785565588</v>
      </c>
      <c r="H407">
        <v>15026.464</v>
      </c>
      <c r="I407">
        <v>15259.659</v>
      </c>
      <c r="J407">
        <v>15204.822</v>
      </c>
      <c r="K407">
        <v>15029.326999999999</v>
      </c>
      <c r="L407">
        <v>14745.378000000001</v>
      </c>
      <c r="M407">
        <v>60.350050000000003</v>
      </c>
      <c r="N407" s="1">
        <f>-100*(_xll.FDS($A$1,"P_PRICE_HIGH("&amp;A407&amp;","&amp;A407&amp;"-14D,,,,""PRICE"",""INTRA"")") - B407)/(_xll.FDS($A$1,"P_PRICE_HIGH("&amp;A407&amp;","&amp;A407&amp;"-14D,,,,""PRICE"",""INTRA"")") - _xll.FDS($A$1,"P_PRICE_LOW("&amp;A407&amp;","&amp;A407&amp;"-14D,,,,""PRICE"",""INTRA"")"))</f>
        <v>-26.819459306906229</v>
      </c>
      <c r="O407">
        <v>-561</v>
      </c>
      <c r="P407">
        <v>10491.15791291166</v>
      </c>
      <c r="Q407">
        <v>10744.608253565741</v>
      </c>
      <c r="R407">
        <v>1761.6319048500341</v>
      </c>
      <c r="S407">
        <v>1711.3973911758039</v>
      </c>
      <c r="T407">
        <v>11.482884135605159</v>
      </c>
      <c r="U407">
        <v>12.71524921773821</v>
      </c>
      <c r="V407">
        <v>4.653394627804234</v>
      </c>
      <c r="W407">
        <v>3.7858751696659372</v>
      </c>
      <c r="X407">
        <v>97.700673348082574</v>
      </c>
      <c r="Y407">
        <v>52.075655913860658</v>
      </c>
      <c r="Z407">
        <v>0.32762040687100707</v>
      </c>
      <c r="AA407">
        <v>-6.0926921349404024</v>
      </c>
      <c r="AB407">
        <v>15.24289363846661</v>
      </c>
    </row>
    <row r="408" spans="1:28" x14ac:dyDescent="0.25">
      <c r="A408" t="str">
        <v>5/04/09</v>
      </c>
      <c r="B408">
        <v>16381.05</v>
      </c>
      <c r="C408">
        <v>16387.12</v>
      </c>
      <c r="D408" s="1">
        <v>15855.24</v>
      </c>
      <c r="E408">
        <v>16387.12</v>
      </c>
      <c r="F408">
        <v>16387.12</v>
      </c>
      <c r="G408">
        <v>2.944967586523088</v>
      </c>
      <c r="H408">
        <v>15250.904</v>
      </c>
      <c r="I408">
        <v>15318.945</v>
      </c>
      <c r="J408">
        <v>15331.902</v>
      </c>
      <c r="K408">
        <v>15172.403</v>
      </c>
      <c r="L408">
        <v>14840.405000000001</v>
      </c>
      <c r="M408">
        <v>67.104849999999999</v>
      </c>
      <c r="N408" s="1">
        <f>-100*(_xll.FDS($A$1,"P_PRICE_HIGH("&amp;A408&amp;","&amp;A408&amp;"-14D,,,,""PRICE"",""INTRA"")") - B408)/(_xll.FDS($A$1,"P_PRICE_HIGH("&amp;A408&amp;","&amp;A408&amp;"-14D,,,,""PRICE"",""INTRA"")") - _xll.FDS($A$1,"P_PRICE_LOW("&amp;A408&amp;","&amp;A408&amp;"-14D,,,,""PRICE"",""INTRA"")"))</f>
        <v>-0.31464960889103955</v>
      </c>
      <c r="O408">
        <v>-525</v>
      </c>
      <c r="P408">
        <v>10489.47212632166</v>
      </c>
      <c r="Q408">
        <v>10732.450826206261</v>
      </c>
      <c r="R408">
        <v>1756.065506482711</v>
      </c>
      <c r="S408">
        <v>1704.6230119013289</v>
      </c>
      <c r="T408">
        <v>11.736178797775651</v>
      </c>
      <c r="U408">
        <v>13.327472797613289</v>
      </c>
      <c r="V408">
        <v>4.5678800697808999</v>
      </c>
      <c r="W408">
        <v>3.5802445989370519</v>
      </c>
      <c r="X408">
        <v>98.722135119301157</v>
      </c>
      <c r="Y408">
        <v>52.142647219028802</v>
      </c>
      <c r="Z408">
        <v>0.37566925942033941</v>
      </c>
      <c r="AA408">
        <v>-7.3853099871857726</v>
      </c>
      <c r="AB408">
        <v>15.991905577791851</v>
      </c>
    </row>
    <row r="409" spans="1:28" x14ac:dyDescent="0.25">
      <c r="A409" t="str">
        <v>5/05/09</v>
      </c>
      <c r="B409">
        <v>16430.080000000002</v>
      </c>
      <c r="C409">
        <v>16580.54</v>
      </c>
      <c r="D409" s="1">
        <v>16295.86</v>
      </c>
      <c r="E409">
        <v>16580.54</v>
      </c>
      <c r="F409">
        <v>16580.54</v>
      </c>
      <c r="G409">
        <v>2.560041787732652</v>
      </c>
      <c r="H409">
        <v>15568.835999999999</v>
      </c>
      <c r="I409">
        <v>15389.536</v>
      </c>
      <c r="J409">
        <v>15433.813</v>
      </c>
      <c r="K409">
        <v>15267.808999999999</v>
      </c>
      <c r="L409">
        <v>14948.404</v>
      </c>
      <c r="M409">
        <v>67.445340000000002</v>
      </c>
      <c r="N409" s="1">
        <f>-100*(_xll.FDS($A$1,"P_PRICE_HIGH("&amp;A409&amp;","&amp;A409&amp;"-14D,,,,""PRICE"",""INTRA"")") - B409)/(_xll.FDS($A$1,"P_PRICE_HIGH("&amp;A409&amp;","&amp;A409&amp;"-14D,,,,""PRICE"",""INTRA"")") - _xll.FDS($A$1,"P_PRICE_LOW("&amp;A409&amp;","&amp;A409&amp;"-14D,,,,""PRICE"",""INTRA"")"))</f>
        <v>-7.0886433770699888</v>
      </c>
      <c r="O409">
        <v>-524</v>
      </c>
      <c r="P409">
        <v>10505.563681758629</v>
      </c>
      <c r="Q409">
        <v>10782.27392961423</v>
      </c>
      <c r="R409">
        <v>1756.0114727153259</v>
      </c>
      <c r="S409">
        <v>1707.192909435614</v>
      </c>
      <c r="T409">
        <v>11.738751227556079</v>
      </c>
      <c r="U409">
        <v>13.30249614358436</v>
      </c>
      <c r="V409">
        <v>4.5643726986679027</v>
      </c>
      <c r="W409">
        <v>3.5846769251308999</v>
      </c>
      <c r="X409">
        <v>23.436797429654391</v>
      </c>
      <c r="Y409">
        <v>52.180342663067321</v>
      </c>
      <c r="Z409">
        <v>0.26650743484014</v>
      </c>
      <c r="AA409">
        <v>-6.2290020489526894</v>
      </c>
      <c r="AB409">
        <v>16.162318897017741</v>
      </c>
    </row>
    <row r="410" spans="1:28" x14ac:dyDescent="0.25">
      <c r="A410" t="str">
        <v>5/06/09</v>
      </c>
      <c r="B410">
        <v>16834.57</v>
      </c>
      <c r="C410">
        <v>16885.919999999998</v>
      </c>
      <c r="D410" s="1">
        <v>16268.03</v>
      </c>
      <c r="E410">
        <v>16885.919999999998</v>
      </c>
      <c r="F410">
        <v>16885.919999999998</v>
      </c>
      <c r="G410">
        <v>2.5889693304178638</v>
      </c>
      <c r="H410">
        <v>16024.727999999999</v>
      </c>
      <c r="I410">
        <v>15492.311</v>
      </c>
      <c r="J410">
        <v>15517.44</v>
      </c>
      <c r="K410">
        <v>15382.253000000001</v>
      </c>
      <c r="L410">
        <v>15053.234</v>
      </c>
      <c r="M410">
        <v>70.186959999999999</v>
      </c>
      <c r="N410" s="1">
        <f>-100*(_xll.FDS($A$1,"P_PRICE_HIGH("&amp;A410&amp;","&amp;A410&amp;"-14D,,,,""PRICE"",""INTRA"")") - B410)/(_xll.FDS($A$1,"P_PRICE_HIGH("&amp;A410&amp;","&amp;A410&amp;"-14D,,,,""PRICE"",""INTRA"")") - _xll.FDS($A$1,"P_PRICE_LOW("&amp;A410&amp;","&amp;A410&amp;"-14D,,,,""PRICE"",""INTRA"")"))</f>
        <v>-2.1149703657024124</v>
      </c>
      <c r="O410">
        <v>-505</v>
      </c>
      <c r="P410">
        <v>10505.693646360891</v>
      </c>
      <c r="Q410">
        <v>10783.348622540891</v>
      </c>
      <c r="R410">
        <v>1760.3980871181859</v>
      </c>
      <c r="S410">
        <v>1723.2958889568749</v>
      </c>
      <c r="T410">
        <v>11.803739669755631</v>
      </c>
      <c r="U410">
        <v>13.44649344613547</v>
      </c>
      <c r="V410">
        <v>4.5315140109788317</v>
      </c>
      <c r="W410">
        <v>3.500850682430837</v>
      </c>
      <c r="X410">
        <v>66.378093790636598</v>
      </c>
      <c r="Y410">
        <v>52.173933765680601</v>
      </c>
      <c r="Z410">
        <v>0.32909944867689228</v>
      </c>
      <c r="AA410">
        <v>-6.5196455739321726</v>
      </c>
      <c r="AB410">
        <v>16.11967636734607</v>
      </c>
    </row>
    <row r="411" spans="1:28" x14ac:dyDescent="0.25">
      <c r="A411" t="str">
        <v>5/07/09</v>
      </c>
      <c r="B411">
        <v>17217.89</v>
      </c>
      <c r="C411">
        <v>17327.52</v>
      </c>
      <c r="D411" s="1">
        <v>16880.599999999999</v>
      </c>
      <c r="E411">
        <v>17327.52</v>
      </c>
      <c r="F411">
        <v>17327.52</v>
      </c>
      <c r="G411">
        <v>2.5566742760213819</v>
      </c>
      <c r="H411">
        <v>16476.916000000001</v>
      </c>
      <c r="I411">
        <v>15614.56</v>
      </c>
      <c r="J411">
        <v>15620.657999999999</v>
      </c>
      <c r="K411">
        <v>15493.245000000001</v>
      </c>
      <c r="L411">
        <v>15172.403</v>
      </c>
      <c r="M411">
        <v>72.546499999999995</v>
      </c>
      <c r="N411" s="1">
        <f>-100*(_xll.FDS($A$1,"P_PRICE_HIGH("&amp;A411&amp;","&amp;A411&amp;"-14D,,,,""PRICE"",""INTRA"")") - B411)/(_xll.FDS($A$1,"P_PRICE_HIGH("&amp;A411&amp;","&amp;A411&amp;"-14D,,,,""PRICE"",""INTRA"")") - _xll.FDS($A$1,"P_PRICE_LOW("&amp;A411&amp;","&amp;A411&amp;"-14D,,,,""PRICE"",""INTRA"")"))</f>
        <v>-3.8204862817256133</v>
      </c>
      <c r="O411">
        <v>-490</v>
      </c>
      <c r="P411">
        <v>10502.054249213899</v>
      </c>
      <c r="Q411">
        <v>10773.10187791994</v>
      </c>
      <c r="R411">
        <v>1768.482505038935</v>
      </c>
      <c r="S411">
        <v>1750.226281889388</v>
      </c>
      <c r="T411">
        <v>11.835487479943779</v>
      </c>
      <c r="U411">
        <v>13.50017175034815</v>
      </c>
      <c r="V411">
        <v>4.5000492739760523</v>
      </c>
      <c r="W411">
        <v>3.423568983998087</v>
      </c>
      <c r="X411">
        <v>85.692587720252817</v>
      </c>
      <c r="Y411">
        <v>52.181519017851969</v>
      </c>
      <c r="Z411">
        <v>0.56569328832847177</v>
      </c>
      <c r="AA411">
        <v>-7.0248506848259211</v>
      </c>
      <c r="AB411">
        <v>16.202619260303159</v>
      </c>
    </row>
    <row r="412" spans="1:28" x14ac:dyDescent="0.25">
      <c r="A412" t="str">
        <v>5/08/09</v>
      </c>
      <c r="B412">
        <v>17389.87</v>
      </c>
      <c r="C412">
        <v>17442.96</v>
      </c>
      <c r="D412" s="1">
        <v>16970.2</v>
      </c>
      <c r="E412">
        <v>17442.96</v>
      </c>
      <c r="F412">
        <v>17442.96</v>
      </c>
      <c r="G412">
        <v>2.5428424472606732</v>
      </c>
      <c r="H412">
        <v>16850.690999999999</v>
      </c>
      <c r="I412">
        <v>15789.891</v>
      </c>
      <c r="J412">
        <v>15741.117</v>
      </c>
      <c r="K412">
        <v>15616.29</v>
      </c>
      <c r="L412">
        <v>15323.692999999999</v>
      </c>
      <c r="M412">
        <v>73.557670000000002</v>
      </c>
      <c r="N412" s="1">
        <f>-100*(_xll.FDS($A$1,"P_PRICE_HIGH("&amp;A412&amp;","&amp;A412&amp;"-14D,,,,""PRICE"",""INTRA"")") - B412)/(_xll.FDS($A$1,"P_PRICE_HIGH("&amp;A412&amp;","&amp;A412&amp;"-14D,,,,""PRICE"",""INTRA"")") - _xll.FDS($A$1,"P_PRICE_LOW("&amp;A412&amp;","&amp;A412&amp;"-14D,,,,""PRICE"",""INTRA"")"))</f>
        <v>-1.778577339135742</v>
      </c>
      <c r="O412">
        <v>-489</v>
      </c>
      <c r="P412">
        <v>10530.024081246151</v>
      </c>
      <c r="Q412">
        <v>10836.372997797191</v>
      </c>
      <c r="R412">
        <v>1769.844527065279</v>
      </c>
      <c r="S412">
        <v>1756.5004167927329</v>
      </c>
      <c r="T412">
        <v>11.892050414978909</v>
      </c>
      <c r="U412">
        <v>13.62028101427652</v>
      </c>
      <c r="V412">
        <v>4.4921006781270538</v>
      </c>
      <c r="W412">
        <v>3.4100730541226851</v>
      </c>
      <c r="X412">
        <v>54.972660406975791</v>
      </c>
      <c r="Y412">
        <v>52.380821093198861</v>
      </c>
      <c r="Z412">
        <v>0.71249299901063989</v>
      </c>
      <c r="AA412">
        <v>-7.3457737157854224</v>
      </c>
      <c r="AB412">
        <v>16.187526255560911</v>
      </c>
    </row>
    <row r="413" spans="1:28" x14ac:dyDescent="0.25">
      <c r="A413" t="str">
        <v>5/11/09</v>
      </c>
      <c r="B413">
        <v>17087.95</v>
      </c>
      <c r="C413">
        <v>17685.64</v>
      </c>
      <c r="D413" s="1">
        <v>17032.439999999999</v>
      </c>
      <c r="E413">
        <v>17685.64</v>
      </c>
      <c r="F413">
        <v>17685.64</v>
      </c>
      <c r="G413">
        <v>2.4521733660118059</v>
      </c>
      <c r="H413">
        <v>16992.072</v>
      </c>
      <c r="I413">
        <v>15974.016</v>
      </c>
      <c r="J413">
        <v>15840.229499999999</v>
      </c>
      <c r="K413">
        <v>15746.944</v>
      </c>
      <c r="L413">
        <v>15458.768</v>
      </c>
      <c r="M413">
        <v>68.768979999999999</v>
      </c>
      <c r="N413" s="1">
        <f>-100*(_xll.FDS($A$1,"P_PRICE_HIGH("&amp;A413&amp;","&amp;A413&amp;"-14D,,,,""PRICE"",""INTRA"")") - B413)/(_xll.FDS($A$1,"P_PRICE_HIGH("&amp;A413&amp;","&amp;A413&amp;"-14D,,,,""PRICE"",""INTRA"")") - _xll.FDS($A$1,"P_PRICE_LOW("&amp;A413&amp;","&amp;A413&amp;"-14D,,,,""PRICE"",""INTRA"")"))</f>
        <v>-18.517807073257593</v>
      </c>
      <c r="O413">
        <v>-518</v>
      </c>
      <c r="P413">
        <v>10555.82693608483</v>
      </c>
      <c r="Q413">
        <v>10927.579294248821</v>
      </c>
      <c r="R413">
        <v>1769.0134266339121</v>
      </c>
      <c r="S413">
        <v>1760.117566955226</v>
      </c>
      <c r="T413">
        <v>11.86117610194858</v>
      </c>
      <c r="U413">
        <v>13.44006031574502</v>
      </c>
      <c r="V413">
        <v>4.5022186543663647</v>
      </c>
      <c r="W413">
        <v>3.4889320305683169</v>
      </c>
      <c r="X413">
        <v>4.5358180422604093</v>
      </c>
      <c r="Y413">
        <v>52.261574328843992</v>
      </c>
      <c r="Z413">
        <v>0.9901461059911234</v>
      </c>
      <c r="AA413">
        <v>-6.4483292832732184</v>
      </c>
      <c r="AB413">
        <v>15.096096785376661</v>
      </c>
    </row>
    <row r="414" spans="1:28" x14ac:dyDescent="0.25">
      <c r="A414" t="str">
        <v>5/12/09</v>
      </c>
      <c r="B414">
        <v>17153.64</v>
      </c>
      <c r="C414">
        <v>17239.650000000001</v>
      </c>
      <c r="D414" s="1">
        <v>16908.060000000001</v>
      </c>
      <c r="E414">
        <v>17239.650000000001</v>
      </c>
      <c r="F414">
        <v>17239.650000000001</v>
      </c>
      <c r="G414">
        <v>2.4042502015666209</v>
      </c>
      <c r="H414">
        <v>17136.782999999999</v>
      </c>
      <c r="I414">
        <v>16135.614</v>
      </c>
      <c r="J414">
        <v>15933.745000000001</v>
      </c>
      <c r="K414">
        <v>15859.556</v>
      </c>
      <c r="L414">
        <v>15598.540999999999</v>
      </c>
      <c r="M414">
        <v>69.238209999999995</v>
      </c>
      <c r="N414" s="1">
        <f>-100*(_xll.FDS($A$1,"P_PRICE_HIGH("&amp;A414&amp;","&amp;A414&amp;"-14D,,,,""PRICE"",""INTRA"")") - B414)/(_xll.FDS($A$1,"P_PRICE_HIGH("&amp;A414&amp;","&amp;A414&amp;"-14D,,,,""PRICE"",""INTRA"")") - _xll.FDS($A$1,"P_PRICE_LOW("&amp;A414&amp;","&amp;A414&amp;"-14D,,,,""PRICE"",""INTRA"")"))</f>
        <v>-16.48258020541261</v>
      </c>
      <c r="O414">
        <v>-513</v>
      </c>
      <c r="P414">
        <v>10538.11655360316</v>
      </c>
      <c r="Q414">
        <v>10884.39683319747</v>
      </c>
      <c r="R414">
        <v>1772.2955736779691</v>
      </c>
      <c r="S414">
        <v>1771.039418266208</v>
      </c>
      <c r="T414">
        <v>11.89360367673611</v>
      </c>
      <c r="U414">
        <v>13.49986172001636</v>
      </c>
      <c r="V414">
        <v>4.4892109360294166</v>
      </c>
      <c r="W414">
        <v>3.47221283812494</v>
      </c>
      <c r="X414">
        <v>65.084718383213996</v>
      </c>
      <c r="Y414">
        <v>52.513493580211673</v>
      </c>
      <c r="Z414">
        <v>0.45124892356770452</v>
      </c>
      <c r="AA414">
        <v>-7.3840236874241727</v>
      </c>
      <c r="AB414">
        <v>16.112783655505211</v>
      </c>
    </row>
    <row r="415" spans="1:28" x14ac:dyDescent="0.25">
      <c r="A415" t="str">
        <v>5/13/09</v>
      </c>
      <c r="B415">
        <v>17059.62</v>
      </c>
      <c r="C415">
        <v>17372.150000000001</v>
      </c>
      <c r="D415" s="1">
        <v>17014.86</v>
      </c>
      <c r="E415">
        <v>17372.150000000001</v>
      </c>
      <c r="F415">
        <v>17372.150000000001</v>
      </c>
      <c r="G415">
        <v>2.2487534208236499</v>
      </c>
      <c r="H415">
        <v>17181.794999999998</v>
      </c>
      <c r="I415">
        <v>16285.679</v>
      </c>
      <c r="J415">
        <v>16051.993</v>
      </c>
      <c r="K415">
        <v>15933.529</v>
      </c>
      <c r="L415">
        <v>15696.143</v>
      </c>
      <c r="M415">
        <v>67.671049999999994</v>
      </c>
      <c r="N415" s="1">
        <f>-100*(_xll.FDS($A$1,"P_PRICE_HIGH("&amp;A415&amp;","&amp;A415&amp;"-14D,,,,""PRICE"",""INTRA"")") - B415)/(_xll.FDS($A$1,"P_PRICE_HIGH("&amp;A415&amp;","&amp;A415&amp;"-14D,,,,""PRICE"",""INTRA"")") - _xll.FDS($A$1,"P_PRICE_LOW("&amp;A415&amp;","&amp;A415&amp;"-14D,,,,""PRICE"",""INTRA"")"))</f>
        <v>-19.39553545148949</v>
      </c>
      <c r="O415">
        <v>-508</v>
      </c>
      <c r="P415">
        <v>10509.30178399686</v>
      </c>
      <c r="Q415">
        <v>10806.31132015508</v>
      </c>
      <c r="R415">
        <v>1764.8670770686699</v>
      </c>
      <c r="S415">
        <v>1751.5020422949319</v>
      </c>
      <c r="T415">
        <v>11.977974079412039</v>
      </c>
      <c r="U415">
        <v>13.688177976180491</v>
      </c>
      <c r="V415">
        <v>4.48264058093753</v>
      </c>
      <c r="W415">
        <v>3.4760903052698509</v>
      </c>
      <c r="X415">
        <v>45.899918106059097</v>
      </c>
      <c r="Y415">
        <v>52.410358445861057</v>
      </c>
      <c r="Z415">
        <v>0.72124908705085267</v>
      </c>
      <c r="AA415">
        <v>-7.3072765490034994</v>
      </c>
      <c r="AB415">
        <v>16.375702856669879</v>
      </c>
    </row>
    <row r="416" spans="1:28" x14ac:dyDescent="0.25">
      <c r="A416" t="str">
        <v>5/14/09</v>
      </c>
      <c r="B416">
        <v>16541.689999999999</v>
      </c>
      <c r="C416">
        <v>16630.330000000002</v>
      </c>
      <c r="D416" s="1">
        <v>16422.28</v>
      </c>
      <c r="E416">
        <v>16630.330000000002</v>
      </c>
      <c r="F416">
        <v>16630.330000000002</v>
      </c>
      <c r="G416">
        <v>2.3831238642103338</v>
      </c>
      <c r="H416">
        <v>17046.555</v>
      </c>
      <c r="I416">
        <v>16427.451000000001</v>
      </c>
      <c r="J416">
        <v>16162.876</v>
      </c>
      <c r="K416">
        <v>15977.133</v>
      </c>
      <c r="L416">
        <v>15772.912</v>
      </c>
      <c r="M416">
        <v>59.660026999999999</v>
      </c>
      <c r="N416" s="1">
        <f>-100*(_xll.FDS($A$1,"P_PRICE_HIGH("&amp;A416&amp;","&amp;A416&amp;"-14D,,,,""PRICE"",""INTRA"")") - B416)/(_xll.FDS($A$1,"P_PRICE_HIGH("&amp;A416&amp;","&amp;A416&amp;"-14D,,,,""PRICE"",""INTRA"")") - _xll.FDS($A$1,"P_PRICE_LOW("&amp;A416&amp;","&amp;A416&amp;"-14D,,,,""PRICE"",""INTRA"")"))</f>
        <v>-35.442194785680009</v>
      </c>
      <c r="O416">
        <v>-542</v>
      </c>
      <c r="P416">
        <v>10555.5392831505</v>
      </c>
      <c r="Q416">
        <v>10933.73103670067</v>
      </c>
      <c r="R416">
        <v>1766.1431332226421</v>
      </c>
      <c r="S416">
        <v>1756.906174716109</v>
      </c>
      <c r="T416">
        <v>11.81150600584245</v>
      </c>
      <c r="U416">
        <v>13.240299254836531</v>
      </c>
      <c r="V416">
        <v>4.5311257266570486</v>
      </c>
      <c r="W416">
        <v>3.628376299258663</v>
      </c>
      <c r="X416">
        <v>2.5334601682608349</v>
      </c>
      <c r="Y416">
        <v>52.538283393792369</v>
      </c>
      <c r="Z416">
        <v>0.67485305055917788</v>
      </c>
      <c r="AA416">
        <v>-6.0977358176180632</v>
      </c>
      <c r="AB416">
        <v>16.395545235635769</v>
      </c>
    </row>
    <row r="417" spans="1:28" x14ac:dyDescent="0.25">
      <c r="A417" t="str">
        <v>5/15/09</v>
      </c>
      <c r="B417">
        <v>16790.7</v>
      </c>
      <c r="C417">
        <v>16953.41</v>
      </c>
      <c r="D417" s="1">
        <v>16736.18</v>
      </c>
      <c r="E417">
        <v>16953.41</v>
      </c>
      <c r="F417">
        <v>16953.41</v>
      </c>
      <c r="G417">
        <v>2.389804005232151</v>
      </c>
      <c r="H417">
        <v>16926.72</v>
      </c>
      <c r="I417">
        <v>16613.75</v>
      </c>
      <c r="J417">
        <v>16267.959000000001</v>
      </c>
      <c r="K417">
        <v>16037.518</v>
      </c>
      <c r="L417">
        <v>15841.86</v>
      </c>
      <c r="M417">
        <v>61.989806999999999</v>
      </c>
      <c r="N417" s="1">
        <f>-100*(_xll.FDS($A$1,"P_PRICE_HIGH("&amp;A417&amp;","&amp;A417&amp;"-14D,,,,""PRICE"",""INTRA"")") - B417)/(_xll.FDS($A$1,"P_PRICE_HIGH("&amp;A417&amp;","&amp;A417&amp;"-14D,,,,""PRICE"",""INTRA"")") - _xll.FDS($A$1,"P_PRICE_LOW("&amp;A417&amp;","&amp;A417&amp;"-14D,,,,""PRICE"",""INTRA"")"))</f>
        <v>-27.727293851563793</v>
      </c>
      <c r="O417">
        <v>-512</v>
      </c>
      <c r="P417">
        <v>10535.014979870721</v>
      </c>
      <c r="Q417">
        <v>10877.90542973947</v>
      </c>
      <c r="R417">
        <v>1764.6633598848971</v>
      </c>
      <c r="S417">
        <v>1761.0821802972889</v>
      </c>
      <c r="T417">
        <v>11.85325744573213</v>
      </c>
      <c r="U417">
        <v>13.31083700111162</v>
      </c>
      <c r="V417">
        <v>4.501515438579248</v>
      </c>
      <c r="W417">
        <v>3.5584969844435368</v>
      </c>
      <c r="X417">
        <v>92.480247094590098</v>
      </c>
      <c r="Y417">
        <v>52.462760119949422</v>
      </c>
      <c r="Z417">
        <v>0.80075206305769642</v>
      </c>
      <c r="AA417">
        <v>-6.8557916997144641</v>
      </c>
      <c r="AB417">
        <v>16.30390855832923</v>
      </c>
    </row>
    <row r="418" spans="1:28" x14ac:dyDescent="0.25">
      <c r="A418" t="str">
        <v>5/18/09</v>
      </c>
      <c r="B418">
        <v>17022.91</v>
      </c>
      <c r="C418">
        <v>17062.490000000002</v>
      </c>
      <c r="D418" s="1">
        <v>16334.36</v>
      </c>
      <c r="E418">
        <v>17062.490000000002</v>
      </c>
      <c r="F418">
        <v>17062.490000000002</v>
      </c>
      <c r="G418">
        <v>2.3992125340112551</v>
      </c>
      <c r="H418">
        <v>16913.713</v>
      </c>
      <c r="I418">
        <v>16785.914000000001</v>
      </c>
      <c r="J418">
        <v>16385.562999999998</v>
      </c>
      <c r="K418">
        <v>16108.6</v>
      </c>
      <c r="L418">
        <v>15922.396000000001</v>
      </c>
      <c r="M418">
        <v>64.073549999999997</v>
      </c>
      <c r="N418" s="1">
        <f>-100*(_xll.FDS($A$1,"P_PRICE_HIGH("&amp;A418&amp;","&amp;A418&amp;"-14D,,,,""PRICE"",""INTRA"")") - B418)/(_xll.FDS($A$1,"P_PRICE_HIGH("&amp;A418&amp;","&amp;A418&amp;"-14D,,,,""PRICE"",""INTRA"")") - _xll.FDS($A$1,"P_PRICE_LOW("&amp;A418&amp;","&amp;A418&amp;"-14D,,,,""PRICE"",""INTRA"")"))</f>
        <v>-20.532895450250169</v>
      </c>
      <c r="O418">
        <v>-483</v>
      </c>
      <c r="P418">
        <v>10557.39442637034</v>
      </c>
      <c r="Q418">
        <v>10939.424630607929</v>
      </c>
      <c r="R418">
        <v>1762.1494369804011</v>
      </c>
      <c r="S418">
        <v>1760.3362565471509</v>
      </c>
      <c r="T418">
        <v>11.919350292224269</v>
      </c>
      <c r="U418">
        <v>13.384004150962481</v>
      </c>
      <c r="V418">
        <v>4.4774886567355816</v>
      </c>
      <c r="W418">
        <v>3.5335343883292309</v>
      </c>
      <c r="X418">
        <v>87.897181824670682</v>
      </c>
      <c r="Y418">
        <v>52.720163398881297</v>
      </c>
      <c r="Z418">
        <v>0.81784230167788019</v>
      </c>
      <c r="AA418">
        <v>-7.1406537550502733</v>
      </c>
      <c r="AB418">
        <v>16.798849622501582</v>
      </c>
    </row>
    <row r="419" spans="1:28" x14ac:dyDescent="0.25">
      <c r="A419" t="str">
        <v>5/19/09</v>
      </c>
      <c r="B419">
        <v>17544.03</v>
      </c>
      <c r="C419">
        <v>17588.93</v>
      </c>
      <c r="D419" s="1">
        <v>17376.43</v>
      </c>
      <c r="E419">
        <v>17588.93</v>
      </c>
      <c r="F419">
        <v>17588.93</v>
      </c>
      <c r="G419">
        <v>2.4659774196994202</v>
      </c>
      <c r="H419">
        <v>16991.79</v>
      </c>
      <c r="I419">
        <v>16954.5</v>
      </c>
      <c r="J419">
        <v>16565.803</v>
      </c>
      <c r="K419">
        <v>16198.255999999999</v>
      </c>
      <c r="L419">
        <v>16040.441000000001</v>
      </c>
      <c r="M419">
        <v>68.276595999999998</v>
      </c>
      <c r="N419" s="1">
        <f>-100*(_xll.FDS($A$1,"P_PRICE_HIGH("&amp;A419&amp;","&amp;A419&amp;"-14D,,,,""PRICE"",""INTRA"")") - B419)/(_xll.FDS($A$1,"P_PRICE_HIGH("&amp;A419&amp;","&amp;A419&amp;"-14D,,,,""PRICE"",""INTRA"")") - _xll.FDS($A$1,"P_PRICE_LOW("&amp;A419&amp;","&amp;A419&amp;"-14D,,,,""PRICE"",""INTRA"")"))</f>
        <v>-4.387402599414453</v>
      </c>
      <c r="O419">
        <v>-454</v>
      </c>
      <c r="P419">
        <v>10557.458026579079</v>
      </c>
      <c r="Q419">
        <v>10940.92736697542</v>
      </c>
      <c r="R419">
        <v>1763.748775032951</v>
      </c>
      <c r="S419">
        <v>1769.047452466632</v>
      </c>
      <c r="T419">
        <v>12.03803293471011</v>
      </c>
      <c r="U419">
        <v>13.647638165640201</v>
      </c>
      <c r="V419">
        <v>4.4343925460167339</v>
      </c>
      <c r="W419">
        <v>3.4297251109382452</v>
      </c>
      <c r="X419">
        <v>96.511387331830932</v>
      </c>
      <c r="Y419">
        <v>52.683852044816092</v>
      </c>
      <c r="Z419">
        <v>0.85220823584646066</v>
      </c>
      <c r="AA419">
        <v>-7.5848973419849113</v>
      </c>
      <c r="AB419">
        <v>16.738163056494059</v>
      </c>
    </row>
    <row r="420" spans="1:28" x14ac:dyDescent="0.25">
      <c r="A420" t="str">
        <v>5/20/09</v>
      </c>
      <c r="B420">
        <v>17475.84</v>
      </c>
      <c r="C420">
        <v>17611</v>
      </c>
      <c r="D420" s="1">
        <v>17362.37</v>
      </c>
      <c r="E420">
        <v>17611</v>
      </c>
      <c r="F420">
        <v>17611</v>
      </c>
      <c r="G420">
        <v>2.3346319501437791</v>
      </c>
      <c r="H420">
        <v>17075.032999999999</v>
      </c>
      <c r="I420">
        <v>17045.732</v>
      </c>
      <c r="J420">
        <v>16760.52</v>
      </c>
      <c r="K420">
        <v>16307.754000000001</v>
      </c>
      <c r="L420">
        <v>16139.458000000001</v>
      </c>
      <c r="M420">
        <v>67.169235</v>
      </c>
      <c r="N420" s="1">
        <f>-100*(_xll.FDS($A$1,"P_PRICE_HIGH("&amp;A420&amp;","&amp;A420&amp;"-14D,,,,""PRICE"",""INTRA"")") - B420)/(_xll.FDS($A$1,"P_PRICE_HIGH("&amp;A420&amp;","&amp;A420&amp;"-14D,,,,""PRICE"",""INTRA"")") - _xll.FDS($A$1,"P_PRICE_LOW("&amp;A420&amp;","&amp;A420&amp;"-14D,,,,""PRICE"",""INTRA"")"))</f>
        <v>-7.0612864465708105</v>
      </c>
      <c r="O420">
        <v>-464</v>
      </c>
      <c r="P420">
        <v>10560.3489211541</v>
      </c>
      <c r="Q420">
        <v>10946.29983307486</v>
      </c>
      <c r="R420">
        <v>1762.0032921141769</v>
      </c>
      <c r="S420">
        <v>1766.279117388443</v>
      </c>
      <c r="T420">
        <v>12.02924216836182</v>
      </c>
      <c r="U420">
        <v>13.586237669732419</v>
      </c>
      <c r="V420">
        <v>4.4344846357088867</v>
      </c>
      <c r="W420">
        <v>3.4467119344761792</v>
      </c>
      <c r="X420">
        <v>22.875344050630009</v>
      </c>
      <c r="Y420">
        <v>52.661804933451378</v>
      </c>
      <c r="Z420">
        <v>0.90070692659147178</v>
      </c>
      <c r="AA420">
        <v>-7.9242690868556007</v>
      </c>
      <c r="AB420">
        <v>17.000936099588301</v>
      </c>
    </row>
    <row r="421" spans="1:28" x14ac:dyDescent="0.25">
      <c r="A421" t="str">
        <v>5/21/09</v>
      </c>
      <c r="B421">
        <v>17199.490000000002</v>
      </c>
      <c r="C421">
        <v>17415.259999999998</v>
      </c>
      <c r="D421" s="1">
        <v>17172.64</v>
      </c>
      <c r="E421">
        <v>17415.259999999998</v>
      </c>
      <c r="F421">
        <v>17415.259999999998</v>
      </c>
      <c r="G421">
        <v>2.2624758426862011</v>
      </c>
      <c r="H421">
        <v>17206.594000000001</v>
      </c>
      <c r="I421">
        <v>17109.849999999999</v>
      </c>
      <c r="J421">
        <v>16910.021000000001</v>
      </c>
      <c r="K421">
        <v>16423.805</v>
      </c>
      <c r="L421">
        <v>16201.74</v>
      </c>
      <c r="M421">
        <v>62.72898</v>
      </c>
      <c r="N421" s="1">
        <f>-100*(_xll.FDS($A$1,"P_PRICE_HIGH("&amp;A421&amp;","&amp;A421&amp;"-14D,,,,""PRICE"",""INTRA"")") - B421)/(_xll.FDS($A$1,"P_PRICE_HIGH("&amp;A421&amp;","&amp;A421&amp;"-14D,,,,""PRICE"",""INTRA"")") - _xll.FDS($A$1,"P_PRICE_LOW("&amp;A421&amp;","&amp;A421&amp;"-14D,,,,""PRICE"",""INTRA"")"))</f>
        <v>-19.590657414347461</v>
      </c>
      <c r="O421">
        <v>-498</v>
      </c>
      <c r="P421">
        <v>10557.09535473412</v>
      </c>
      <c r="Q421">
        <v>10937.94763225235</v>
      </c>
      <c r="R421">
        <v>1760.338662526095</v>
      </c>
      <c r="S421">
        <v>1763.8240650674561</v>
      </c>
      <c r="T421">
        <v>11.97208098093386</v>
      </c>
      <c r="U421">
        <v>13.41831031069523</v>
      </c>
      <c r="V421">
        <v>4.448731349617626</v>
      </c>
      <c r="W421">
        <v>3.501443600428455</v>
      </c>
      <c r="X421">
        <v>5.8787553181207954</v>
      </c>
      <c r="Y421">
        <v>52.676084937602937</v>
      </c>
      <c r="Z421">
        <v>0.92765350779356837</v>
      </c>
      <c r="AA421">
        <v>-8.1303996144339354</v>
      </c>
      <c r="AB421">
        <v>17.105989410015571</v>
      </c>
    </row>
    <row r="422" spans="1:28" x14ac:dyDescent="0.25">
      <c r="A422" t="str">
        <v>5/22/09</v>
      </c>
      <c r="B422">
        <v>17062.52</v>
      </c>
      <c r="C422">
        <v>17299.259999999998</v>
      </c>
      <c r="D422" s="1">
        <v>16740.27</v>
      </c>
      <c r="E422">
        <v>17299.259999999998</v>
      </c>
      <c r="F422">
        <v>17299.259999999998</v>
      </c>
      <c r="G422">
        <v>2.257685130515958</v>
      </c>
      <c r="H422">
        <v>17260.956999999999</v>
      </c>
      <c r="I422">
        <v>17128.846000000001</v>
      </c>
      <c r="J422">
        <v>17012.79</v>
      </c>
      <c r="K422">
        <v>16516.208999999999</v>
      </c>
      <c r="L422">
        <v>16255.313</v>
      </c>
      <c r="M422">
        <v>60.591037999999998</v>
      </c>
      <c r="N422" s="1">
        <f>-100*(_xll.FDS($A$1,"P_PRICE_HIGH("&amp;A422&amp;","&amp;A422&amp;"-14D,,,,""PRICE"",""INTRA"")") - B422)/(_xll.FDS($A$1,"P_PRICE_HIGH("&amp;A422&amp;","&amp;A422&amp;"-14D,,,,""PRICE"",""INTRA"")") - _xll.FDS($A$1,"P_PRICE_LOW("&amp;A422&amp;","&amp;A422&amp;"-14D,,,,""PRICE"",""INTRA"")"))</f>
        <v>-34.042832167832117</v>
      </c>
      <c r="O422">
        <v>-524</v>
      </c>
      <c r="P422">
        <v>10563.54519394449</v>
      </c>
      <c r="Q422">
        <v>10955.605448529501</v>
      </c>
      <c r="R422">
        <v>1761.208617488476</v>
      </c>
      <c r="S422">
        <v>1769.3036902217129</v>
      </c>
      <c r="T422">
        <v>11.9270962557224</v>
      </c>
      <c r="U422">
        <v>13.282895100409389</v>
      </c>
      <c r="V422">
        <v>4.457830918837832</v>
      </c>
      <c r="W422">
        <v>3.541299763524703</v>
      </c>
      <c r="X422">
        <v>4.8996923146840219</v>
      </c>
      <c r="Y422">
        <v>52.681296811271423</v>
      </c>
      <c r="Z422">
        <v>1.3895087440673231</v>
      </c>
      <c r="AA422">
        <v>-7.8237844467679594</v>
      </c>
      <c r="AB422">
        <v>17.45268553804237</v>
      </c>
    </row>
    <row r="423" spans="1:28" x14ac:dyDescent="0.25">
      <c r="A423" t="str">
        <v>5/25/09</v>
      </c>
      <c r="B423">
        <v>17121.82</v>
      </c>
      <c r="C423">
        <v>17264.419999999998</v>
      </c>
      <c r="D423" s="1">
        <v>16789</v>
      </c>
      <c r="E423">
        <v>17264.419999999998</v>
      </c>
      <c r="F423">
        <v>17264.419999999998</v>
      </c>
      <c r="G423">
        <v>2.257353944856026</v>
      </c>
      <c r="H423">
        <v>17280.740000000002</v>
      </c>
      <c r="I423">
        <v>17120.84</v>
      </c>
      <c r="J423">
        <v>17062.173999999999</v>
      </c>
      <c r="K423">
        <v>16609.357</v>
      </c>
      <c r="L423">
        <v>16314.499</v>
      </c>
      <c r="M423">
        <v>61.207478000000002</v>
      </c>
      <c r="N423" s="1">
        <f>-100*(_xll.FDS($A$1,"P_PRICE_HIGH("&amp;A423&amp;","&amp;A423&amp;"-14D,,,,""PRICE"",""INTRA"")") - B423)/(_xll.FDS($A$1,"P_PRICE_HIGH("&amp;A423&amp;","&amp;A423&amp;"-14D,,,,""PRICE"",""INTRA"")") - _xll.FDS($A$1,"P_PRICE_LOW("&amp;A423&amp;","&amp;A423&amp;"-14D,,,,""PRICE"",""INTRA"")"))</f>
        <v>-39.772574967727387</v>
      </c>
      <c r="O423">
        <v>-519</v>
      </c>
      <c r="P423">
        <v>10561.998243208491</v>
      </c>
      <c r="Q423">
        <v>10952.568040005959</v>
      </c>
      <c r="R423">
        <v>1762.240897021167</v>
      </c>
      <c r="S423">
        <v>1780.5885923931651</v>
      </c>
      <c r="T423">
        <v>11.917095662975649</v>
      </c>
      <c r="U423">
        <v>13.203507649083541</v>
      </c>
      <c r="V423">
        <v>4.437856958172044</v>
      </c>
      <c r="W423">
        <v>3.526072750128304</v>
      </c>
      <c r="X423">
        <v>46.405217582141873</v>
      </c>
      <c r="Y423">
        <v>52.691964203727572</v>
      </c>
      <c r="Z423">
        <v>1.09249143211936</v>
      </c>
      <c r="AA423">
        <v>-8.0208011443222738</v>
      </c>
      <c r="AB423">
        <v>17.416741420674899</v>
      </c>
    </row>
    <row r="424" spans="1:28" x14ac:dyDescent="0.25">
      <c r="A424" t="str">
        <v>5/26/09</v>
      </c>
      <c r="B424">
        <v>16991.560000000001</v>
      </c>
      <c r="C424">
        <v>17283.89</v>
      </c>
      <c r="D424" s="1">
        <v>16977.71</v>
      </c>
      <c r="E424">
        <v>17283.89</v>
      </c>
      <c r="F424">
        <v>17283.89</v>
      </c>
      <c r="G424">
        <v>2.1416009230927391</v>
      </c>
      <c r="H424">
        <v>17170.245999999999</v>
      </c>
      <c r="I424">
        <v>17087.648000000001</v>
      </c>
      <c r="J424">
        <v>17099.607</v>
      </c>
      <c r="K424">
        <v>16716.914000000001</v>
      </c>
      <c r="L424">
        <v>16367.972</v>
      </c>
      <c r="M424">
        <v>59.023434000000002</v>
      </c>
      <c r="N424" s="1">
        <f>-100*(_xll.FDS($A$1,"P_PRICE_HIGH("&amp;A424&amp;","&amp;A424&amp;"-14D,,,,""PRICE"",""INTRA"")") - B424)/(_xll.FDS($A$1,"P_PRICE_HIGH("&amp;A424&amp;","&amp;A424&amp;"-14D,,,,""PRICE"",""INTRA"")") - _xll.FDS($A$1,"P_PRICE_LOW("&amp;A424&amp;","&amp;A424&amp;"-14D,,,,""PRICE"",""INTRA"")"))</f>
        <v>-48.961279900677809</v>
      </c>
      <c r="O424">
        <v>-531</v>
      </c>
      <c r="P424">
        <v>10564.741414948319</v>
      </c>
      <c r="Q424">
        <v>10960.91052163811</v>
      </c>
      <c r="R424">
        <v>1756.324998957547</v>
      </c>
      <c r="S424">
        <v>1767.3570502010559</v>
      </c>
      <c r="T424">
        <v>11.87782660653972</v>
      </c>
      <c r="U424">
        <v>13.087189880735361</v>
      </c>
      <c r="V424">
        <v>4.4429526809737041</v>
      </c>
      <c r="W424">
        <v>3.5525913924783019</v>
      </c>
      <c r="X424">
        <v>34.3420459034704</v>
      </c>
      <c r="Y424">
        <v>52.626104103386808</v>
      </c>
      <c r="Z424">
        <v>1.085829274823874</v>
      </c>
      <c r="AA424">
        <v>-7.5355899894833804</v>
      </c>
      <c r="AB424">
        <v>17.23479325199596</v>
      </c>
    </row>
    <row r="425" spans="1:28" x14ac:dyDescent="0.25">
      <c r="A425" t="str">
        <v>5/27/09</v>
      </c>
      <c r="B425">
        <v>17885.27</v>
      </c>
      <c r="C425">
        <v>17984.02</v>
      </c>
      <c r="D425" s="1">
        <v>17347.89</v>
      </c>
      <c r="E425">
        <v>17984.02</v>
      </c>
      <c r="F425">
        <v>17984.02</v>
      </c>
      <c r="G425">
        <v>2.266309584123432</v>
      </c>
      <c r="H425">
        <v>17252.133000000002</v>
      </c>
      <c r="I425">
        <v>17154.092000000001</v>
      </c>
      <c r="J425">
        <v>17169.653999999999</v>
      </c>
      <c r="K425">
        <v>16883.421999999999</v>
      </c>
      <c r="L425">
        <v>16450.062999999998</v>
      </c>
      <c r="M425">
        <v>67.572829999999996</v>
      </c>
      <c r="N425" s="1">
        <f>-100*(_xll.FDS($A$1,"P_PRICE_HIGH("&amp;A425&amp;","&amp;A425&amp;"-14D,,,,""PRICE"",""INTRA"")") - B425)/(_xll.FDS($A$1,"P_PRICE_HIGH("&amp;A425&amp;","&amp;A425&amp;"-14D,,,,""PRICE"",""INTRA"")") - _xll.FDS($A$1,"P_PRICE_LOW("&amp;A425&amp;","&amp;A425&amp;"-14D,,,,""PRICE"",""INTRA"")"))</f>
        <v>-5.9860819805293213</v>
      </c>
      <c r="O425">
        <v>-491</v>
      </c>
      <c r="P425">
        <v>10563.281174327491</v>
      </c>
      <c r="Q425">
        <v>10955.720991153919</v>
      </c>
      <c r="R425">
        <v>1758.0104605426791</v>
      </c>
      <c r="S425">
        <v>1773.497899450093</v>
      </c>
      <c r="T425">
        <v>12.104008280091209</v>
      </c>
      <c r="U425">
        <v>13.592960726420349</v>
      </c>
      <c r="V425">
        <v>4.3704833457881103</v>
      </c>
      <c r="W425">
        <v>3.3795021038811099</v>
      </c>
      <c r="X425">
        <v>99.459729971380753</v>
      </c>
      <c r="Y425">
        <v>52.66261919669504</v>
      </c>
      <c r="Z425">
        <v>1.052616635304628</v>
      </c>
      <c r="AA425">
        <v>-8.5254760755629757</v>
      </c>
      <c r="AB425">
        <v>17.108942328781652</v>
      </c>
    </row>
    <row r="426" spans="1:28" x14ac:dyDescent="0.25">
      <c r="A426" t="str">
        <v>5/29/09</v>
      </c>
      <c r="B426">
        <v>18171</v>
      </c>
      <c r="C426">
        <v>18227.79</v>
      </c>
      <c r="D426" s="1">
        <v>17833.740000000002</v>
      </c>
      <c r="E426">
        <v>18227.79</v>
      </c>
      <c r="F426">
        <v>18227.79</v>
      </c>
      <c r="G426">
        <v>2.2356323990045448</v>
      </c>
      <c r="H426">
        <v>17446.434000000001</v>
      </c>
      <c r="I426">
        <v>17238.870999999999</v>
      </c>
      <c r="J426">
        <v>17233.192999999999</v>
      </c>
      <c r="K426">
        <v>17044.125</v>
      </c>
      <c r="L426">
        <v>16561.026999999998</v>
      </c>
      <c r="M426">
        <v>69.746155000000002</v>
      </c>
      <c r="N426" s="1">
        <f>-100*(_xll.FDS($A$1,"P_PRICE_HIGH("&amp;A426&amp;","&amp;A426&amp;"-14D,,,,""PRICE"",""INTRA"")") - B426)/(_xll.FDS($A$1,"P_PRICE_HIGH("&amp;A426&amp;","&amp;A426&amp;"-14D,,,,""PRICE"",""INTRA"")") - _xll.FDS($A$1,"P_PRICE_LOW("&amp;A426&amp;","&amp;A426&amp;"-14D,,,,""PRICE"",""INTRA"")"))</f>
        <v>-2.9993186967567254</v>
      </c>
      <c r="O426">
        <v>-461</v>
      </c>
      <c r="P426">
        <v>10567.9702079872</v>
      </c>
      <c r="Q426">
        <v>10968.91899679979</v>
      </c>
      <c r="R426">
        <v>1755.911260009208</v>
      </c>
      <c r="S426">
        <v>1773.888237767711</v>
      </c>
      <c r="T426">
        <v>12.196142880763921</v>
      </c>
      <c r="U426">
        <v>13.75927786014374</v>
      </c>
      <c r="V426">
        <v>4.3410351136313867</v>
      </c>
      <c r="W426">
        <v>3.3316730176087641</v>
      </c>
      <c r="X426">
        <v>88.321872648209919</v>
      </c>
      <c r="Y426">
        <v>52.639299518186967</v>
      </c>
      <c r="Z426">
        <v>0.58574027931498707</v>
      </c>
      <c r="AA426">
        <v>-8.7743409427442511</v>
      </c>
      <c r="AB426">
        <v>17.18636220970243</v>
      </c>
    </row>
    <row r="427" spans="1:28" x14ac:dyDescent="0.25">
      <c r="A427" t="str">
        <v>6/01/09</v>
      </c>
      <c r="B427">
        <v>18888.59</v>
      </c>
      <c r="C427">
        <v>18895.8</v>
      </c>
      <c r="D427" s="1">
        <v>18415.41</v>
      </c>
      <c r="E427">
        <v>18895.8</v>
      </c>
      <c r="F427">
        <v>18895.8</v>
      </c>
      <c r="G427">
        <v>2.246940967059655</v>
      </c>
      <c r="H427">
        <v>17811.648000000001</v>
      </c>
      <c r="I427">
        <v>17391.285</v>
      </c>
      <c r="J427">
        <v>17333.11</v>
      </c>
      <c r="K427">
        <v>17212.504000000001</v>
      </c>
      <c r="L427">
        <v>16715.263999999999</v>
      </c>
      <c r="M427">
        <v>74.388670000000005</v>
      </c>
      <c r="N427" s="1">
        <f>-100*(_xll.FDS($A$1,"P_PRICE_HIGH("&amp;A427&amp;","&amp;A427&amp;"-14D,,,,""PRICE"",""INTRA"")") - B427)/(_xll.FDS($A$1,"P_PRICE_HIGH("&amp;A427&amp;","&amp;A427&amp;"-14D,,,,""PRICE"",""INTRA"")") - _xll.FDS($A$1,"P_PRICE_LOW("&amp;A427&amp;","&amp;A427&amp;"-14D,,,,""PRICE"",""INTRA"")"))</f>
        <v>-0.28148229121115975</v>
      </c>
      <c r="O427">
        <v>-429</v>
      </c>
      <c r="P427">
        <v>10562.641715485441</v>
      </c>
      <c r="Q427">
        <v>10956.1109841463</v>
      </c>
      <c r="R427">
        <v>1750.1534552882649</v>
      </c>
      <c r="S427">
        <v>1764.134000584713</v>
      </c>
      <c r="T427">
        <v>12.452442216208521</v>
      </c>
      <c r="U427">
        <v>14.28057867120333</v>
      </c>
      <c r="V427">
        <v>4.2720231153052248</v>
      </c>
      <c r="W427">
        <v>3.1994478466542651</v>
      </c>
      <c r="X427">
        <v>98.261284501409676</v>
      </c>
      <c r="Y427">
        <v>52.289164575550487</v>
      </c>
      <c r="Z427">
        <v>0.77979854708606766</v>
      </c>
      <c r="AA427">
        <v>-8.3802416853967507</v>
      </c>
      <c r="AB427">
        <v>16.61431067261994</v>
      </c>
    </row>
    <row r="428" spans="1:28" x14ac:dyDescent="0.25">
      <c r="A428" t="str">
        <v>6/02/09</v>
      </c>
      <c r="B428">
        <v>18389.080000000002</v>
      </c>
      <c r="C428">
        <v>18916.61</v>
      </c>
      <c r="D428" s="1">
        <v>18300.62</v>
      </c>
      <c r="E428">
        <v>18916.61</v>
      </c>
      <c r="F428">
        <v>18916.61</v>
      </c>
      <c r="G428">
        <v>2.1351294148442208</v>
      </c>
      <c r="H428">
        <v>18065.099999999999</v>
      </c>
      <c r="I428">
        <v>17545.234</v>
      </c>
      <c r="J428">
        <v>17419.851999999999</v>
      </c>
      <c r="K428">
        <v>17312.905999999999</v>
      </c>
      <c r="L428">
        <v>16837.365000000002</v>
      </c>
      <c r="M428">
        <v>66.714280000000002</v>
      </c>
      <c r="N428" s="1">
        <f>-100*(_xll.FDS($A$1,"P_PRICE_HIGH("&amp;A428&amp;","&amp;A428&amp;"-14D,,,,""PRICE"",""INTRA"")") - B428)/(_xll.FDS($A$1,"P_PRICE_HIGH("&amp;A428&amp;","&amp;A428&amp;"-14D,,,,""PRICE"",""INTRA"")") - _xll.FDS($A$1,"P_PRICE_LOW("&amp;A428&amp;","&amp;A428&amp;"-14D,,,,""PRICE"",""INTRA"")"))</f>
        <v>-20.4290831639074</v>
      </c>
      <c r="O428">
        <v>-462</v>
      </c>
      <c r="P428">
        <v>10568.54763417327</v>
      </c>
      <c r="Q428">
        <v>10972.092411459889</v>
      </c>
      <c r="R428">
        <v>1746.4320085830641</v>
      </c>
      <c r="S428">
        <v>1756.8625011409999</v>
      </c>
      <c r="T428">
        <v>12.358288031843269</v>
      </c>
      <c r="U428">
        <v>14.04302253441592</v>
      </c>
      <c r="V428">
        <v>4.3039486799750639</v>
      </c>
      <c r="W428">
        <v>3.2936443690950989</v>
      </c>
      <c r="X428">
        <v>3.6752525916361969</v>
      </c>
      <c r="Y428">
        <v>52.306305776397537</v>
      </c>
      <c r="Z428">
        <v>1.0514225178278169</v>
      </c>
      <c r="AA428">
        <v>-7.5429109575332793</v>
      </c>
      <c r="AB428">
        <v>16.75641118868008</v>
      </c>
    </row>
    <row r="429" spans="1:28" x14ac:dyDescent="0.25">
      <c r="A429" t="str">
        <v>6/03/09</v>
      </c>
      <c r="B429">
        <v>18576.47</v>
      </c>
      <c r="C429">
        <v>18967.39</v>
      </c>
      <c r="D429" s="1">
        <v>18508.3</v>
      </c>
      <c r="E429">
        <v>18967.39</v>
      </c>
      <c r="F429">
        <v>18967.39</v>
      </c>
      <c r="G429">
        <v>2.1361926398175819</v>
      </c>
      <c r="H429">
        <v>18382.081999999999</v>
      </c>
      <c r="I429">
        <v>17694.048999999999</v>
      </c>
      <c r="J429">
        <v>17514.705000000002</v>
      </c>
      <c r="K429">
        <v>17420.224999999999</v>
      </c>
      <c r="L429">
        <v>16964.965</v>
      </c>
      <c r="M429">
        <v>68.046104</v>
      </c>
      <c r="N429" s="1">
        <f>-100*(_xll.FDS($A$1,"P_PRICE_HIGH("&amp;A429&amp;","&amp;A429&amp;"-14D,,,,""PRICE"",""INTRA"")") - B429)/(_xll.FDS($A$1,"P_PRICE_HIGH("&amp;A429&amp;","&amp;A429&amp;"-14D,,,,""PRICE"",""INTRA"")") - _xll.FDS($A$1,"P_PRICE_LOW("&amp;A429&amp;","&amp;A429&amp;"-14D,,,,""PRICE"",""INTRA"")"))</f>
        <v>-14.846773489098052</v>
      </c>
      <c r="O429">
        <v>-442</v>
      </c>
      <c r="P429">
        <v>10569.721571770549</v>
      </c>
      <c r="Q429">
        <v>10975.88405526005</v>
      </c>
      <c r="R429">
        <v>1744.3400730282781</v>
      </c>
      <c r="S429">
        <v>1756.227047990476</v>
      </c>
      <c r="T429">
        <v>12.455583367457979</v>
      </c>
      <c r="U429">
        <v>14.251558848832159</v>
      </c>
      <c r="V429">
        <v>4.2872570746181031</v>
      </c>
      <c r="W429">
        <v>3.2641305348540759</v>
      </c>
      <c r="X429">
        <v>74.471777113995216</v>
      </c>
      <c r="Y429">
        <v>52.261479131241572</v>
      </c>
      <c r="Z429">
        <v>1.106511215616522</v>
      </c>
      <c r="AA429">
        <v>-7.0385105777862709</v>
      </c>
      <c r="AB429">
        <v>16.456118093982081</v>
      </c>
    </row>
    <row r="430" spans="1:28" x14ac:dyDescent="0.25">
      <c r="A430" t="str">
        <v>6/04/09</v>
      </c>
      <c r="B430">
        <v>18502.77</v>
      </c>
      <c r="C430">
        <v>18522.39</v>
      </c>
      <c r="D430" s="1">
        <v>18108.8</v>
      </c>
      <c r="E430">
        <v>18522.39</v>
      </c>
      <c r="F430">
        <v>18522.39</v>
      </c>
      <c r="G430">
        <v>2.1028805861727018</v>
      </c>
      <c r="H430">
        <v>18505.581999999999</v>
      </c>
      <c r="I430">
        <v>17817.37</v>
      </c>
      <c r="J430">
        <v>17610.916000000001</v>
      </c>
      <c r="K430">
        <v>17503.634999999998</v>
      </c>
      <c r="L430">
        <v>17105.826000000001</v>
      </c>
      <c r="M430">
        <v>66.912139999999994</v>
      </c>
      <c r="N430" s="1">
        <f>-100*(_xll.FDS($A$1,"P_PRICE_HIGH("&amp;A430&amp;","&amp;A430&amp;"-14D,,,,""PRICE"",""INTRA"")") - B430)/(_xll.FDS($A$1,"P_PRICE_HIGH("&amp;A430&amp;","&amp;A430&amp;"-14D,,,,""PRICE"",""INTRA"")") - _xll.FDS($A$1,"P_PRICE_LOW("&amp;A430&amp;","&amp;A430&amp;"-14D,,,,""PRICE"",""INTRA"")"))</f>
        <v>-17.645830089288737</v>
      </c>
      <c r="O430">
        <v>-458</v>
      </c>
      <c r="P430">
        <v>10560.91758794964</v>
      </c>
      <c r="Q430">
        <v>10955.15507354914</v>
      </c>
      <c r="R430">
        <v>1745.3787289931829</v>
      </c>
      <c r="S430">
        <v>1761.0827626491871</v>
      </c>
      <c r="T430">
        <v>12.4416822931212</v>
      </c>
      <c r="U430">
        <v>14.18777035687325</v>
      </c>
      <c r="V430">
        <v>4.2848964023187186</v>
      </c>
      <c r="W430">
        <v>3.270709571862179</v>
      </c>
      <c r="X430">
        <v>16.147989513815141</v>
      </c>
      <c r="Y430">
        <v>52.23656102478833</v>
      </c>
      <c r="Z430">
        <v>1.1475174881660251</v>
      </c>
      <c r="AA430">
        <v>-7.1436880241150442</v>
      </c>
      <c r="AB430">
        <v>16.345804336516728</v>
      </c>
    </row>
    <row r="431" spans="1:28" x14ac:dyDescent="0.25">
      <c r="A431" t="str">
        <v>6/05/09</v>
      </c>
      <c r="B431">
        <v>18679.53</v>
      </c>
      <c r="C431">
        <v>18722.490000000002</v>
      </c>
      <c r="D431" s="1">
        <v>18406.86</v>
      </c>
      <c r="E431">
        <v>18722.490000000002</v>
      </c>
      <c r="F431">
        <v>18722.490000000002</v>
      </c>
      <c r="G431">
        <v>2.0647336548274229</v>
      </c>
      <c r="H431">
        <v>18607.287</v>
      </c>
      <c r="I431">
        <v>17911.993999999999</v>
      </c>
      <c r="J431">
        <v>17753.439999999999</v>
      </c>
      <c r="K431">
        <v>17576.717000000001</v>
      </c>
      <c r="L431">
        <v>17264.456999999999</v>
      </c>
      <c r="M431">
        <v>68.277559999999994</v>
      </c>
      <c r="N431" s="1">
        <f>-100*(_xll.FDS($A$1,"P_PRICE_HIGH("&amp;A431&amp;","&amp;A431&amp;"-14D,,,,""PRICE"",""INTRA"")") - B431)/(_xll.FDS($A$1,"P_PRICE_HIGH("&amp;A431&amp;","&amp;A431&amp;"-14D,,,,""PRICE"",""INTRA"")") - _xll.FDS($A$1,"P_PRICE_LOW("&amp;A431&amp;","&amp;A431&amp;"-14D,,,,""PRICE"",""INTRA"")"))</f>
        <v>-10.932651735832888</v>
      </c>
      <c r="O431">
        <v>-436</v>
      </c>
      <c r="P431">
        <v>10555.641193297881</v>
      </c>
      <c r="Q431">
        <v>10946.66075863255</v>
      </c>
      <c r="R431">
        <v>1740.859712111923</v>
      </c>
      <c r="S431">
        <v>1743.9895003217389</v>
      </c>
      <c r="T431">
        <v>12.53539855586105</v>
      </c>
      <c r="U431">
        <v>14.340120525126521</v>
      </c>
      <c r="V431">
        <v>4.2687474546466584</v>
      </c>
      <c r="W431">
        <v>3.2434179849513152</v>
      </c>
      <c r="X431">
        <v>76.386341198178812</v>
      </c>
      <c r="Y431">
        <v>52.085535706265723</v>
      </c>
      <c r="Z431">
        <v>1.645377283358173</v>
      </c>
      <c r="AA431">
        <v>-7.2843379830412429</v>
      </c>
      <c r="AB431">
        <v>15.92228882119109</v>
      </c>
    </row>
    <row r="432" spans="1:28" x14ac:dyDescent="0.25">
      <c r="A432" t="str">
        <v>6/08/09</v>
      </c>
      <c r="B432">
        <v>18253.39</v>
      </c>
      <c r="C432">
        <v>18636.150000000001</v>
      </c>
      <c r="D432" s="1">
        <v>18236.05</v>
      </c>
      <c r="E432">
        <v>18636.150000000001</v>
      </c>
      <c r="F432">
        <v>18636.150000000001</v>
      </c>
      <c r="G432">
        <v>2.1457712068392381</v>
      </c>
      <c r="H432">
        <v>18480.248</v>
      </c>
      <c r="I432">
        <v>17976.791000000001</v>
      </c>
      <c r="J432">
        <v>17850.951000000001</v>
      </c>
      <c r="K432">
        <v>17619.893</v>
      </c>
      <c r="L432">
        <v>17391.241999999998</v>
      </c>
      <c r="M432">
        <v>61.670245999999999</v>
      </c>
      <c r="N432" s="1">
        <f>-100*(_xll.FDS($A$1,"P_PRICE_HIGH("&amp;A432&amp;","&amp;A432&amp;"-14D,,,,""PRICE"",""INTRA"")") - B432)/(_xll.FDS($A$1,"P_PRICE_HIGH("&amp;A432&amp;","&amp;A432&amp;"-14D,,,,""PRICE"",""INTRA"")") - _xll.FDS($A$1,"P_PRICE_LOW("&amp;A432&amp;","&amp;A432&amp;"-14D,,,,""PRICE"",""INTRA"")"))</f>
        <v>-27.117047659920331</v>
      </c>
      <c r="O432">
        <v>-468</v>
      </c>
      <c r="P432">
        <v>10478.732076117851</v>
      </c>
      <c r="Q432">
        <v>10790.511146237041</v>
      </c>
      <c r="R432">
        <v>1738.0152271473869</v>
      </c>
      <c r="S432">
        <v>1747.7724814177211</v>
      </c>
      <c r="T432">
        <v>12.523598298137371</v>
      </c>
      <c r="U432">
        <v>14.229443684828331</v>
      </c>
      <c r="V432">
        <v>4.2647510578960919</v>
      </c>
      <c r="W432">
        <v>3.28637249697685</v>
      </c>
      <c r="X432">
        <v>4.4388133845804836</v>
      </c>
      <c r="Y432">
        <v>50.853213521073258</v>
      </c>
      <c r="Z432">
        <v>1.915761818315139</v>
      </c>
      <c r="AA432">
        <v>-6.2098931901034176</v>
      </c>
      <c r="AB432">
        <v>15.71486477593556</v>
      </c>
    </row>
    <row r="433" spans="1:28" x14ac:dyDescent="0.25">
      <c r="A433" t="str">
        <v>6/09/09</v>
      </c>
      <c r="B433">
        <v>18058.490000000002</v>
      </c>
      <c r="C433">
        <v>18475.509999999998</v>
      </c>
      <c r="D433" s="1">
        <v>17710.45</v>
      </c>
      <c r="E433">
        <v>18475.509999999998</v>
      </c>
      <c r="F433">
        <v>18475.509999999998</v>
      </c>
      <c r="G433">
        <v>2.117790554168189</v>
      </c>
      <c r="H433">
        <v>18414.13</v>
      </c>
      <c r="I433">
        <v>18048.375</v>
      </c>
      <c r="J433">
        <v>17919.990000000002</v>
      </c>
      <c r="K433">
        <v>17668.419999999998</v>
      </c>
      <c r="L433">
        <v>17488.84</v>
      </c>
      <c r="M433">
        <v>58.864519999999999</v>
      </c>
      <c r="N433" s="1">
        <f>-100*(_xll.FDS($A$1,"P_PRICE_HIGH("&amp;A433&amp;","&amp;A433&amp;"-14D,,,,""PRICE"",""INTRA"")") - B433)/(_xll.FDS($A$1,"P_PRICE_HIGH("&amp;A433&amp;","&amp;A433&amp;"-14D,,,,""PRICE"",""INTRA"")") - _xll.FDS($A$1,"P_PRICE_LOW("&amp;A433&amp;","&amp;A433&amp;"-14D,,,,""PRICE"",""INTRA"")"))</f>
        <v>-40.810553539997763</v>
      </c>
      <c r="O433">
        <v>-493</v>
      </c>
      <c r="P433">
        <v>10478.278079216219</v>
      </c>
      <c r="Q433">
        <v>10790.363656803431</v>
      </c>
      <c r="R433">
        <v>1735.715835280846</v>
      </c>
      <c r="S433">
        <v>1745.620109471168</v>
      </c>
      <c r="T433">
        <v>12.49442581033966</v>
      </c>
      <c r="U433">
        <v>14.133691199852549</v>
      </c>
      <c r="V433">
        <v>4.2727416940251564</v>
      </c>
      <c r="W433">
        <v>3.3206960306429929</v>
      </c>
      <c r="X433">
        <v>4.9474324563953251</v>
      </c>
      <c r="Y433">
        <v>50.824110533428502</v>
      </c>
      <c r="Z433">
        <v>1.9667415704190849</v>
      </c>
      <c r="AA433">
        <v>-5.6021849424016743</v>
      </c>
      <c r="AB433">
        <v>15.762745023179541</v>
      </c>
    </row>
    <row r="434" spans="1:28" x14ac:dyDescent="0.25">
      <c r="A434" t="str">
        <v>6/10/09</v>
      </c>
      <c r="B434">
        <v>18785.66</v>
      </c>
      <c r="C434">
        <v>18789.849999999999</v>
      </c>
      <c r="D434" s="1">
        <v>18258.16</v>
      </c>
      <c r="E434">
        <v>18789.849999999999</v>
      </c>
      <c r="F434">
        <v>18789.849999999999</v>
      </c>
      <c r="G434">
        <v>2.271673170511884</v>
      </c>
      <c r="H434">
        <v>18455.969000000001</v>
      </c>
      <c r="I434">
        <v>18191.969000000001</v>
      </c>
      <c r="J434">
        <v>18002.766</v>
      </c>
      <c r="K434">
        <v>17750.021000000001</v>
      </c>
      <c r="L434">
        <v>17581.324000000001</v>
      </c>
      <c r="M434">
        <v>65.221969999999999</v>
      </c>
      <c r="N434" s="1">
        <f>-100*(_xll.FDS($A$1,"P_PRICE_HIGH("&amp;A434&amp;","&amp;A434&amp;"-14D,,,,""PRICE"",""INTRA"")") - B434)/(_xll.FDS($A$1,"P_PRICE_HIGH("&amp;A434&amp;","&amp;A434&amp;"-14D,,,,""PRICE"",""INTRA"")") - _xll.FDS($A$1,"P_PRICE_LOW("&amp;A434&amp;","&amp;A434&amp;"-14D,,,,""PRICE"",""INTRA"")"))</f>
        <v>-8.1598656560939524</v>
      </c>
      <c r="O434">
        <v>-456</v>
      </c>
      <c r="P434">
        <v>10478.733335878689</v>
      </c>
      <c r="Q434">
        <v>10794.42871224485</v>
      </c>
      <c r="R434">
        <v>1740.529248297669</v>
      </c>
      <c r="S434">
        <v>1759.035818907973</v>
      </c>
      <c r="T434">
        <v>12.671807097203621</v>
      </c>
      <c r="U434">
        <v>14.505179438195899</v>
      </c>
      <c r="V434">
        <v>4.2119783716258699</v>
      </c>
      <c r="W434">
        <v>3.1907687098409858</v>
      </c>
      <c r="X434">
        <v>98.360165332233834</v>
      </c>
      <c r="Y434">
        <v>50.820266968276982</v>
      </c>
      <c r="Z434">
        <v>1.7949942886090771</v>
      </c>
      <c r="AA434">
        <v>-6.8005456729485267</v>
      </c>
      <c r="AB434">
        <v>15.69361153598922</v>
      </c>
    </row>
    <row r="435" spans="1:28" x14ac:dyDescent="0.25">
      <c r="A435" t="str">
        <v>6/11/09</v>
      </c>
      <c r="B435">
        <v>18791.03</v>
      </c>
      <c r="C435">
        <v>18883.240000000002</v>
      </c>
      <c r="D435" s="1">
        <v>18564.87</v>
      </c>
      <c r="E435">
        <v>18883.240000000002</v>
      </c>
      <c r="F435">
        <v>18883.240000000002</v>
      </c>
      <c r="G435">
        <v>2.2618810364618032</v>
      </c>
      <c r="H435">
        <v>18513.62</v>
      </c>
      <c r="I435">
        <v>18331.07</v>
      </c>
      <c r="J435">
        <v>18090.445</v>
      </c>
      <c r="K435">
        <v>17836.592000000001</v>
      </c>
      <c r="L435">
        <v>17672.13</v>
      </c>
      <c r="M435">
        <v>65.264660000000006</v>
      </c>
      <c r="N435" s="1">
        <f>-100*(_xll.FDS($A$1,"P_PRICE_HIGH("&amp;A435&amp;","&amp;A435&amp;"-14D,,,,""PRICE"",""INTRA"")") - B435)/(_xll.FDS($A$1,"P_PRICE_HIGH("&amp;A435&amp;","&amp;A435&amp;"-14D,,,,""PRICE"",""INTRA"")") - _xll.FDS($A$1,"P_PRICE_LOW("&amp;A435&amp;","&amp;A435&amp;"-14D,,,,""PRICE"",""INTRA"")"))</f>
        <v>-7.9187470814325529</v>
      </c>
      <c r="O435">
        <v>-473</v>
      </c>
      <c r="P435">
        <v>10480.413191712491</v>
      </c>
      <c r="Q435">
        <v>10814.4896018074</v>
      </c>
      <c r="R435">
        <v>1743.395433302577</v>
      </c>
      <c r="S435">
        <v>1768.6136926036411</v>
      </c>
      <c r="T435">
        <v>12.617248550677671</v>
      </c>
      <c r="U435">
        <v>14.358788415920261</v>
      </c>
      <c r="V435">
        <v>4.2047360244848786</v>
      </c>
      <c r="W435">
        <v>3.1902832027817829</v>
      </c>
      <c r="X435">
        <v>69.338662604465824</v>
      </c>
      <c r="Y435">
        <v>50.826246072948379</v>
      </c>
      <c r="Z435">
        <v>1.7018939335903831</v>
      </c>
      <c r="AA435">
        <v>-6.9178267430083107</v>
      </c>
      <c r="AB435">
        <v>16.076812080024631</v>
      </c>
    </row>
    <row r="436" spans="1:28" x14ac:dyDescent="0.25">
      <c r="A436" t="str">
        <v>6/12/09</v>
      </c>
      <c r="B436">
        <v>18889.68</v>
      </c>
      <c r="C436">
        <v>19161.97</v>
      </c>
      <c r="D436" s="1">
        <v>18707.189999999999</v>
      </c>
      <c r="E436">
        <v>19161.97</v>
      </c>
      <c r="F436">
        <v>19161.97</v>
      </c>
      <c r="G436">
        <v>2.1006045167416278</v>
      </c>
      <c r="H436">
        <v>18555.650000000001</v>
      </c>
      <c r="I436">
        <v>18489.245999999999</v>
      </c>
      <c r="J436">
        <v>18203.123</v>
      </c>
      <c r="K436">
        <v>17953.991999999998</v>
      </c>
      <c r="L436">
        <v>17751.171999999999</v>
      </c>
      <c r="M436">
        <v>66.088260000000005</v>
      </c>
      <c r="N436" s="1">
        <f>-100*(_xll.FDS($A$1,"P_PRICE_HIGH("&amp;A436&amp;","&amp;A436&amp;"-14D,,,,""PRICE"",""INTRA"")") - B436)/(_xll.FDS($A$1,"P_PRICE_HIGH("&amp;A436&amp;","&amp;A436&amp;"-14D,,,,""PRICE"",""INTRA"")") - _xll.FDS($A$1,"P_PRICE_LOW("&amp;A436&amp;","&amp;A436&amp;"-14D,,,,""PRICE"",""INTRA"")"))</f>
        <v>-11.243754387413833</v>
      </c>
      <c r="O436">
        <v>-476</v>
      </c>
      <c r="P436">
        <v>10480.387702896071</v>
      </c>
      <c r="Q436">
        <v>10817.43838531453</v>
      </c>
      <c r="R436">
        <v>1749.2328865308759</v>
      </c>
      <c r="S436">
        <v>1784.544518674682</v>
      </c>
      <c r="T436">
        <v>12.572950862919271</v>
      </c>
      <c r="U436">
        <v>14.23334690887083</v>
      </c>
      <c r="V436">
        <v>4.1946404266294088</v>
      </c>
      <c r="W436">
        <v>3.180799267815011</v>
      </c>
      <c r="X436">
        <v>70.005279603283014</v>
      </c>
      <c r="Y436">
        <v>50.785120737625768</v>
      </c>
      <c r="Z436">
        <v>2.1672051624454749</v>
      </c>
      <c r="AA436">
        <v>-7.5681471121308199</v>
      </c>
      <c r="AB436">
        <v>16.356322570432791</v>
      </c>
    </row>
    <row r="437" spans="1:28" x14ac:dyDescent="0.25">
      <c r="A437" t="str">
        <v>6/15/09</v>
      </c>
      <c r="B437">
        <v>18498.96</v>
      </c>
      <c r="C437">
        <v>18872.740000000002</v>
      </c>
      <c r="D437" s="1">
        <v>18433.3</v>
      </c>
      <c r="E437">
        <v>18872.740000000002</v>
      </c>
      <c r="F437">
        <v>18872.740000000002</v>
      </c>
      <c r="G437">
        <v>2.177510738990486</v>
      </c>
      <c r="H437">
        <v>18604.763999999999</v>
      </c>
      <c r="I437">
        <v>18540.386999999999</v>
      </c>
      <c r="J437">
        <v>18298.886999999999</v>
      </c>
      <c r="K437">
        <v>18039.403999999999</v>
      </c>
      <c r="L437">
        <v>17800.445</v>
      </c>
      <c r="M437">
        <v>60.018386999999997</v>
      </c>
      <c r="N437" s="1">
        <f>-100*(_xll.FDS($A$1,"P_PRICE_HIGH("&amp;A437&amp;","&amp;A437&amp;"-14D,,,,""PRICE"",""INTRA"")") - B437)/(_xll.FDS($A$1,"P_PRICE_HIGH("&amp;A437&amp;","&amp;A437&amp;"-14D,,,,""PRICE"",""INTRA"")") - _xll.FDS($A$1,"P_PRICE_LOW("&amp;A437&amp;","&amp;A437&amp;"-14D,,,,""PRICE"",""INTRA"")"))</f>
        <v>-27.940091952279282</v>
      </c>
      <c r="O437">
        <v>-514</v>
      </c>
      <c r="P437">
        <v>10468.632715864271</v>
      </c>
      <c r="Q437">
        <v>10800.84732720604</v>
      </c>
      <c r="R437">
        <v>1750.9072880532619</v>
      </c>
      <c r="S437">
        <v>1794.463344307861</v>
      </c>
      <c r="T437">
        <v>12.497351100146149</v>
      </c>
      <c r="U437">
        <v>13.988861786134409</v>
      </c>
      <c r="V437">
        <v>4.2024700809341224</v>
      </c>
      <c r="W437">
        <v>3.2429548622839759</v>
      </c>
      <c r="X437">
        <v>46.551068330038987</v>
      </c>
      <c r="Y437">
        <v>50.660750793330998</v>
      </c>
      <c r="Z437">
        <v>1.820659415964752</v>
      </c>
      <c r="AA437">
        <v>-6.6472030169663787</v>
      </c>
      <c r="AB437">
        <v>16.68373432918445</v>
      </c>
    </row>
    <row r="438" spans="1:28" x14ac:dyDescent="0.25">
      <c r="A438" t="str">
        <v>6/16/09</v>
      </c>
      <c r="B438">
        <v>18165.5</v>
      </c>
      <c r="C438">
        <v>18314.96</v>
      </c>
      <c r="D438" s="1">
        <v>17859.740000000002</v>
      </c>
      <c r="E438">
        <v>18314.96</v>
      </c>
      <c r="F438">
        <v>18314.96</v>
      </c>
      <c r="G438">
        <v>2.2253981291623668</v>
      </c>
      <c r="H438">
        <v>18626.166000000001</v>
      </c>
      <c r="I438">
        <v>18539.93</v>
      </c>
      <c r="J438">
        <v>18368.465</v>
      </c>
      <c r="K438">
        <v>18096.532999999999</v>
      </c>
      <c r="L438">
        <v>17830.276999999998</v>
      </c>
      <c r="M438">
        <v>55.346344000000002</v>
      </c>
      <c r="N438" s="1">
        <f>-100*(_xll.FDS($A$1,"P_PRICE_HIGH("&amp;A438&amp;","&amp;A438&amp;"-14D,,,,""PRICE"",""INTRA"")") - B438)/(_xll.FDS($A$1,"P_PRICE_HIGH("&amp;A438&amp;","&amp;A438&amp;"-14D,,,,""PRICE"",""INTRA"")") - _xll.FDS($A$1,"P_PRICE_LOW("&amp;A438&amp;","&amp;A438&amp;"-14D,,,,""PRICE"",""INTRA"")"))</f>
        <v>-45.620484740827571</v>
      </c>
      <c r="O438">
        <v>-542</v>
      </c>
      <c r="P438">
        <v>10480.888647217411</v>
      </c>
      <c r="Q438">
        <v>10830.01190739811</v>
      </c>
      <c r="R438">
        <v>1756.2425363684099</v>
      </c>
      <c r="S438">
        <v>1809.0179527983751</v>
      </c>
      <c r="T438">
        <v>12.365569458615701</v>
      </c>
      <c r="U438">
        <v>13.69021411558286</v>
      </c>
      <c r="V438">
        <v>4.2260883639609901</v>
      </c>
      <c r="W438">
        <v>3.3113298267945841</v>
      </c>
      <c r="X438">
        <v>47.271833250177473</v>
      </c>
      <c r="Y438">
        <v>50.667075667432748</v>
      </c>
      <c r="Z438">
        <v>1.8198508550149179</v>
      </c>
      <c r="AA438">
        <v>-6.4136257544607638</v>
      </c>
      <c r="AB438">
        <v>16.594532599613419</v>
      </c>
    </row>
    <row r="439" spans="1:28" x14ac:dyDescent="0.25">
      <c r="A439" t="str">
        <v>6/17/09</v>
      </c>
      <c r="B439">
        <v>18084.599999999999</v>
      </c>
      <c r="C439">
        <v>18255.13</v>
      </c>
      <c r="D439" s="1">
        <v>17833.77</v>
      </c>
      <c r="E439">
        <v>18255.13</v>
      </c>
      <c r="F439">
        <v>18255.13</v>
      </c>
      <c r="G439">
        <v>2.138027743328458</v>
      </c>
      <c r="H439">
        <v>18485.953000000001</v>
      </c>
      <c r="I439">
        <v>18472.93</v>
      </c>
      <c r="J439">
        <v>18441.333999999999</v>
      </c>
      <c r="K439">
        <v>18123.562999999998</v>
      </c>
      <c r="L439">
        <v>17868.61</v>
      </c>
      <c r="M439">
        <v>54.243136999999997</v>
      </c>
      <c r="N439" s="1">
        <f>-100*(_xll.FDS($A$1,"P_PRICE_HIGH("&amp;A439&amp;","&amp;A439&amp;"-14D,,,,""PRICE"",""INTRA"")") - B439)/(_xll.FDS($A$1,"P_PRICE_HIGH("&amp;A439&amp;","&amp;A439&amp;"-14D,,,,""PRICE"",""INTRA"")") - _xll.FDS($A$1,"P_PRICE_LOW("&amp;A439&amp;","&amp;A439&amp;"-14D,,,,""PRICE"",""INTRA"")"))</f>
        <v>-59.389332333745017</v>
      </c>
      <c r="O439">
        <v>-558</v>
      </c>
      <c r="P439">
        <v>10476.65008600876</v>
      </c>
      <c r="Q439">
        <v>10829.645357808269</v>
      </c>
      <c r="R439">
        <v>1759.3117154616491</v>
      </c>
      <c r="S439">
        <v>1819.0595233631011</v>
      </c>
      <c r="T439">
        <v>12.34834561505329</v>
      </c>
      <c r="U439">
        <v>13.62428983779647</v>
      </c>
      <c r="V439">
        <v>4.2275265621418914</v>
      </c>
      <c r="W439">
        <v>3.3237138264451311</v>
      </c>
      <c r="X439">
        <v>42.362614956450251</v>
      </c>
      <c r="Y439">
        <v>50.512998202482031</v>
      </c>
      <c r="Z439">
        <v>1.9794388743156499</v>
      </c>
      <c r="AA439">
        <v>-5.925601515604102</v>
      </c>
      <c r="AB439">
        <v>16.243494688985091</v>
      </c>
    </row>
    <row r="440" spans="1:28" x14ac:dyDescent="0.25">
      <c r="A440" t="str">
        <v>6/18/09</v>
      </c>
      <c r="B440">
        <v>17776.66</v>
      </c>
      <c r="C440">
        <v>18069.759999999998</v>
      </c>
      <c r="D440" s="1">
        <v>17655.82</v>
      </c>
      <c r="E440">
        <v>18069.759999999998</v>
      </c>
      <c r="F440">
        <v>18069.759999999998</v>
      </c>
      <c r="G440">
        <v>2.1760038017393959</v>
      </c>
      <c r="H440">
        <v>18283.080000000002</v>
      </c>
      <c r="I440">
        <v>18421.895</v>
      </c>
      <c r="J440">
        <v>18434.094000000001</v>
      </c>
      <c r="K440">
        <v>18138.603999999999</v>
      </c>
      <c r="L440">
        <v>17892.572</v>
      </c>
      <c r="M440">
        <v>50.145775</v>
      </c>
      <c r="N440" s="1">
        <f>-100*(_xll.FDS($A$1,"P_PRICE_HIGH("&amp;A440&amp;","&amp;A440&amp;"-14D,,,,""PRICE"",""INTRA"")") - B440)/(_xll.FDS($A$1,"P_PRICE_HIGH("&amp;A440&amp;","&amp;A440&amp;"-14D,,,,""PRICE"",""INTRA"")") - _xll.FDS($A$1,"P_PRICE_LOW("&amp;A440&amp;","&amp;A440&amp;"-14D,,,,""PRICE"",""INTRA"")"))</f>
        <v>-91.976894731600424</v>
      </c>
      <c r="O440">
        <v>-590</v>
      </c>
      <c r="P440">
        <v>10482.156288112679</v>
      </c>
      <c r="Q440">
        <v>10844.05094368424</v>
      </c>
      <c r="R440">
        <v>1751.6459006039479</v>
      </c>
      <c r="S440">
        <v>1809.1896400746029</v>
      </c>
      <c r="T440">
        <v>12.328989153561739</v>
      </c>
      <c r="U440">
        <v>13.55817512764083</v>
      </c>
      <c r="V440">
        <v>4.2485813016363414</v>
      </c>
      <c r="W440">
        <v>3.3859159179774809</v>
      </c>
      <c r="X440">
        <v>1.2569062961563739</v>
      </c>
      <c r="Y440">
        <v>50.483170901886027</v>
      </c>
      <c r="Z440">
        <v>2.1594071302891158</v>
      </c>
      <c r="AA440">
        <v>-4.4692324584056511</v>
      </c>
      <c r="AB440">
        <v>16.34432978974905</v>
      </c>
    </row>
    <row r="441" spans="1:28" x14ac:dyDescent="0.25">
      <c r="A441" t="str">
        <v>6/19/09</v>
      </c>
      <c r="B441">
        <v>17920.93</v>
      </c>
      <c r="C441">
        <v>18015.11</v>
      </c>
      <c r="D441" s="1">
        <v>17759.86</v>
      </c>
      <c r="E441">
        <v>18015.11</v>
      </c>
      <c r="F441">
        <v>18015.11</v>
      </c>
      <c r="G441">
        <v>2.1445026434748788</v>
      </c>
      <c r="H441">
        <v>18089.330000000002</v>
      </c>
      <c r="I441">
        <v>18367.268</v>
      </c>
      <c r="J441">
        <v>18417.421999999999</v>
      </c>
      <c r="K441">
        <v>18174.675999999999</v>
      </c>
      <c r="L441">
        <v>17925.7</v>
      </c>
      <c r="M441">
        <v>51.976031999999996</v>
      </c>
      <c r="N441" s="1">
        <f>-100*(_xll.FDS($A$1,"P_PRICE_HIGH("&amp;A441&amp;","&amp;A441&amp;"-14D,,,,""PRICE"",""INTRA"")") - B441)/(_xll.FDS($A$1,"P_PRICE_HIGH("&amp;A441&amp;","&amp;A441&amp;"-14D,,,,""PRICE"",""INTRA"")") - _xll.FDS($A$1,"P_PRICE_LOW("&amp;A441&amp;","&amp;A441&amp;"-14D,,,,""PRICE"",""INTRA"")"))</f>
        <v>-82.398167513195872</v>
      </c>
      <c r="O441">
        <v>-579</v>
      </c>
      <c r="P441">
        <v>10479.4056982643</v>
      </c>
      <c r="Q441">
        <v>10839.58473572921</v>
      </c>
      <c r="R441">
        <v>1757.7439853703711</v>
      </c>
      <c r="S441">
        <v>1817.3993917273001</v>
      </c>
      <c r="T441">
        <v>12.33414983451134</v>
      </c>
      <c r="U441">
        <v>13.548653583191941</v>
      </c>
      <c r="V441">
        <v>4.2318827263299399</v>
      </c>
      <c r="W441">
        <v>3.3623427767818961</v>
      </c>
      <c r="X441">
        <v>74.391849150029557</v>
      </c>
      <c r="Y441">
        <v>50.521608512715503</v>
      </c>
      <c r="Z441">
        <v>2.1294950360402689</v>
      </c>
      <c r="AA441">
        <v>-4.0756792836028648</v>
      </c>
      <c r="AB441">
        <v>16.104773200748369</v>
      </c>
    </row>
    <row r="442" spans="1:28" x14ac:dyDescent="0.25">
      <c r="A442" t="str">
        <v>6/22/09</v>
      </c>
      <c r="B442">
        <v>18059.55</v>
      </c>
      <c r="C442">
        <v>18398.919999999998</v>
      </c>
      <c r="D442" s="1">
        <v>17906.39</v>
      </c>
      <c r="E442">
        <v>18398.919999999998</v>
      </c>
      <c r="F442">
        <v>18398.919999999998</v>
      </c>
      <c r="G442">
        <v>2.1344908546083601</v>
      </c>
      <c r="H442">
        <v>18001.447</v>
      </c>
      <c r="I442">
        <v>18330.331999999999</v>
      </c>
      <c r="J442">
        <v>18362.153999999999</v>
      </c>
      <c r="K442">
        <v>18224.526999999998</v>
      </c>
      <c r="L442">
        <v>17984.078000000001</v>
      </c>
      <c r="M442">
        <v>53.733592999999999</v>
      </c>
      <c r="N442" s="1">
        <f>-100*(_xll.FDS($A$1,"P_PRICE_HIGH("&amp;A442&amp;","&amp;A442&amp;"-14D,,,,""PRICE"",""INTRA"")") - B442)/(_xll.FDS($A$1,"P_PRICE_HIGH("&amp;A442&amp;","&amp;A442&amp;"-14D,,,,""PRICE"",""INTRA"")") - _xll.FDS($A$1,"P_PRICE_LOW("&amp;A442&amp;","&amp;A442&amp;"-14D,,,,""PRICE"",""INTRA"")"))</f>
        <v>-73.194568934037164</v>
      </c>
      <c r="O442">
        <v>-565</v>
      </c>
      <c r="P442">
        <v>10462.414294644201</v>
      </c>
      <c r="Q442">
        <v>10812.37600153936</v>
      </c>
      <c r="R442">
        <v>1757.3638524208311</v>
      </c>
      <c r="S442">
        <v>1822.567013877727</v>
      </c>
      <c r="T442">
        <v>12.37059542330571</v>
      </c>
      <c r="U442">
        <v>13.56920875588254</v>
      </c>
      <c r="V442">
        <v>4.2000779058021038</v>
      </c>
      <c r="W442">
        <v>3.3327804629269391</v>
      </c>
      <c r="X442">
        <v>89.827058644563067</v>
      </c>
      <c r="Y442">
        <v>50.01682035368944</v>
      </c>
      <c r="Z442">
        <v>2.2276390451364341</v>
      </c>
      <c r="AA442">
        <v>-3.4477790559399759</v>
      </c>
      <c r="AB442">
        <v>16.630074417007901</v>
      </c>
    </row>
    <row r="443" spans="1:28" x14ac:dyDescent="0.25">
      <c r="A443" t="str">
        <v>6/23/09</v>
      </c>
      <c r="B443">
        <v>17538.37</v>
      </c>
      <c r="C443">
        <v>17682.87</v>
      </c>
      <c r="D443" s="1">
        <v>17375.96</v>
      </c>
      <c r="E443">
        <v>17682.87</v>
      </c>
      <c r="F443">
        <v>17682.87</v>
      </c>
      <c r="G443">
        <v>2.251825522622434</v>
      </c>
      <c r="H443">
        <v>17876.021000000001</v>
      </c>
      <c r="I443">
        <v>18235.234</v>
      </c>
      <c r="J443">
        <v>18305.439999999999</v>
      </c>
      <c r="K443">
        <v>18245.355</v>
      </c>
      <c r="L443">
        <v>18012.833999999999</v>
      </c>
      <c r="M443">
        <v>46.798797999999998</v>
      </c>
      <c r="N443" s="1">
        <f>-100*(_xll.FDS($A$1,"P_PRICE_HIGH("&amp;A443&amp;","&amp;A443&amp;"-14D,,,,""PRICE"",""INTRA"")") - B443)/(_xll.FDS($A$1,"P_PRICE_HIGH("&amp;A443&amp;","&amp;A443&amp;"-14D,,,,""PRICE"",""INTRA"")") - _xll.FDS($A$1,"P_PRICE_LOW("&amp;A443&amp;","&amp;A443&amp;"-14D,,,,""PRICE"",""INTRA"")"))</f>
        <v>-90.906545876002966</v>
      </c>
      <c r="O443">
        <v>-601</v>
      </c>
      <c r="P443">
        <v>10486.360887257581</v>
      </c>
      <c r="Q443">
        <v>10866.602530808141</v>
      </c>
      <c r="R443">
        <v>1764.9263530264891</v>
      </c>
      <c r="S443">
        <v>1837.2816757821711</v>
      </c>
      <c r="T443">
        <v>12.216569929608911</v>
      </c>
      <c r="U443">
        <v>13.23876276202258</v>
      </c>
      <c r="V443">
        <v>4.2475804256780751</v>
      </c>
      <c r="W443">
        <v>3.4535476394008562</v>
      </c>
      <c r="X443">
        <v>0.69958196123119831</v>
      </c>
      <c r="Y443">
        <v>50.055553393495693</v>
      </c>
      <c r="Z443">
        <v>2.3783986514090469</v>
      </c>
      <c r="AA443">
        <v>-1.7779896587147099</v>
      </c>
      <c r="AB443">
        <v>16.394509583287071</v>
      </c>
    </row>
    <row r="444" spans="1:28" x14ac:dyDescent="0.25">
      <c r="A444" t="str">
        <v>6/24/09</v>
      </c>
      <c r="B444">
        <v>17892.150000000001</v>
      </c>
      <c r="C444">
        <v>17912.07</v>
      </c>
      <c r="D444" s="1">
        <v>17484.060000000001</v>
      </c>
      <c r="E444">
        <v>17912.07</v>
      </c>
      <c r="F444">
        <v>17912.07</v>
      </c>
      <c r="G444">
        <v>2.2792446116762042</v>
      </c>
      <c r="H444">
        <v>17837.530999999999</v>
      </c>
      <c r="I444">
        <v>18205.13</v>
      </c>
      <c r="J444">
        <v>18259.817999999999</v>
      </c>
      <c r="K444">
        <v>18290.384999999998</v>
      </c>
      <c r="L444">
        <v>18046.268</v>
      </c>
      <c r="M444">
        <v>51.385337999999997</v>
      </c>
      <c r="N444" s="1">
        <f>-100*(_xll.FDS($A$1,"P_PRICE_HIGH("&amp;A444&amp;","&amp;A444&amp;"-14D,,,,""PRICE"",""INTRA"")") - B444)/(_xll.FDS($A$1,"P_PRICE_HIGH("&amp;A444&amp;","&amp;A444&amp;"-14D,,,,""PRICE"",""INTRA"")") - _xll.FDS($A$1,"P_PRICE_LOW("&amp;A444&amp;","&amp;A444&amp;"-14D,,,,""PRICE"",""INTRA"")"))</f>
        <v>-71.098146146997962</v>
      </c>
      <c r="O444">
        <v>-565</v>
      </c>
      <c r="P444">
        <v>10486.8792575384</v>
      </c>
      <c r="Q444">
        <v>10871.33307930941</v>
      </c>
      <c r="R444">
        <v>1767.4760062030441</v>
      </c>
      <c r="S444">
        <v>1835.402646084726</v>
      </c>
      <c r="T444">
        <v>12.292725931879341</v>
      </c>
      <c r="U444">
        <v>13.41558422455851</v>
      </c>
      <c r="V444">
        <v>4.2129134756047177</v>
      </c>
      <c r="W444">
        <v>3.3899010669573091</v>
      </c>
      <c r="X444">
        <v>99.250922454813548</v>
      </c>
      <c r="Y444">
        <v>49.939165449394537</v>
      </c>
      <c r="Z444">
        <v>2.453560412765599</v>
      </c>
      <c r="AA444">
        <v>-1.7717337603937919</v>
      </c>
      <c r="AB444">
        <v>16.371837123023411</v>
      </c>
    </row>
    <row r="445" spans="1:28" x14ac:dyDescent="0.25">
      <c r="A445" t="str">
        <v>6/25/09</v>
      </c>
      <c r="B445">
        <v>18275.03</v>
      </c>
      <c r="C445">
        <v>18340.91</v>
      </c>
      <c r="D445" s="1">
        <v>18069.37</v>
      </c>
      <c r="E445">
        <v>18340.91</v>
      </c>
      <c r="F445">
        <v>18340.91</v>
      </c>
      <c r="G445">
        <v>2.026300472745906</v>
      </c>
      <c r="H445">
        <v>17937.205000000002</v>
      </c>
      <c r="I445">
        <v>18223.175999999999</v>
      </c>
      <c r="J445">
        <v>18244.634999999998</v>
      </c>
      <c r="K445">
        <v>18309.870999999999</v>
      </c>
      <c r="L445">
        <v>18074.383000000002</v>
      </c>
      <c r="M445">
        <v>55.824115999999997</v>
      </c>
      <c r="N445" s="1">
        <f>-100*(_xll.FDS($A$1,"P_PRICE_HIGH("&amp;A445&amp;","&amp;A445&amp;"-14D,,,,""PRICE"",""INTRA"")") - B445)/(_xll.FDS($A$1,"P_PRICE_HIGH("&amp;A445&amp;","&amp;A445&amp;"-14D,,,,""PRICE"",""INTRA"")") - _xll.FDS($A$1,"P_PRICE_LOW("&amp;A445&amp;","&amp;A445&amp;"-14D,,,,""PRICE"",""INTRA"")"))</f>
        <v>-49.660416235071544</v>
      </c>
      <c r="O445">
        <v>-539</v>
      </c>
      <c r="P445">
        <v>10456.42772627498</v>
      </c>
      <c r="Q445">
        <v>10809.8955308158</v>
      </c>
      <c r="R445">
        <v>1766.7813044595559</v>
      </c>
      <c r="S445">
        <v>1835.1075125721391</v>
      </c>
      <c r="T445">
        <v>12.368526983899329</v>
      </c>
      <c r="U445">
        <v>13.53508446978355</v>
      </c>
      <c r="V445">
        <v>4.1671761432126022</v>
      </c>
      <c r="W445">
        <v>3.3010701104914442</v>
      </c>
      <c r="X445">
        <v>96.253575662204369</v>
      </c>
      <c r="Y445">
        <v>49.847524720376668</v>
      </c>
      <c r="Z445">
        <v>2.4874344005976128</v>
      </c>
      <c r="AA445">
        <v>-2.766979725523246</v>
      </c>
      <c r="AB445">
        <v>16.345033456266592</v>
      </c>
    </row>
    <row r="446" spans="1:28" x14ac:dyDescent="0.25">
      <c r="A446" t="str">
        <v>6/26/09</v>
      </c>
      <c r="B446">
        <v>18600.259999999998</v>
      </c>
      <c r="C446">
        <v>18688.11</v>
      </c>
      <c r="D446" s="1">
        <v>18360.71</v>
      </c>
      <c r="E446">
        <v>18688.11</v>
      </c>
      <c r="F446">
        <v>18688.11</v>
      </c>
      <c r="G446">
        <v>2.0335526546415719</v>
      </c>
      <c r="H446">
        <v>18073.072</v>
      </c>
      <c r="I446">
        <v>18207.726999999999</v>
      </c>
      <c r="J446">
        <v>18239.351999999999</v>
      </c>
      <c r="K446">
        <v>18331.335999999999</v>
      </c>
      <c r="L446">
        <v>18117.629000000001</v>
      </c>
      <c r="M446">
        <v>59.229416000000001</v>
      </c>
      <c r="N446" s="1">
        <f>-100*(_xll.FDS($A$1,"P_PRICE_HIGH("&amp;A446&amp;","&amp;A446&amp;"-14D,,,,""PRICE"",""INTRA"")") - B446)/(_xll.FDS($A$1,"P_PRICE_HIGH("&amp;A446&amp;","&amp;A446&amp;"-14D,,,,""PRICE"",""INTRA"")") - _xll.FDS($A$1,"P_PRICE_LOW("&amp;A446&amp;","&amp;A446&amp;"-14D,,,,""PRICE"",""INTRA"")"))</f>
        <v>-31.450551788623923</v>
      </c>
      <c r="O446">
        <v>-505</v>
      </c>
      <c r="P446">
        <v>10481.32635926416</v>
      </c>
      <c r="Q446">
        <v>10859.87302564076</v>
      </c>
      <c r="R446">
        <v>1762.6000160217941</v>
      </c>
      <c r="S446">
        <v>1825.875931155713</v>
      </c>
      <c r="T446">
        <v>12.5031409703624</v>
      </c>
      <c r="U446">
        <v>13.746250060924339</v>
      </c>
      <c r="V446">
        <v>4.1421025968006582</v>
      </c>
      <c r="W446">
        <v>3.2615695810191001</v>
      </c>
      <c r="X446">
        <v>97.595934327436353</v>
      </c>
      <c r="Y446">
        <v>50.196794822535367</v>
      </c>
      <c r="Z446">
        <v>2.2067132451021911</v>
      </c>
      <c r="AA446">
        <v>-3.7397674263101881</v>
      </c>
      <c r="AB446">
        <v>16.66737641559768</v>
      </c>
    </row>
    <row r="447" spans="1:28" x14ac:dyDescent="0.25">
      <c r="A447" t="str">
        <v>6/29/09</v>
      </c>
      <c r="B447">
        <v>18528.509999999998</v>
      </c>
      <c r="C447">
        <v>18687.36</v>
      </c>
      <c r="D447" s="1">
        <v>18451.759999999998</v>
      </c>
      <c r="E447">
        <v>18687.36</v>
      </c>
      <c r="F447">
        <v>18687.36</v>
      </c>
      <c r="G447">
        <v>1.832558761521206</v>
      </c>
      <c r="H447">
        <v>18166.863000000001</v>
      </c>
      <c r="I447">
        <v>18185.849999999999</v>
      </c>
      <c r="J447">
        <v>18257.690999999999</v>
      </c>
      <c r="K447">
        <v>18313.330000000002</v>
      </c>
      <c r="L447">
        <v>18168.745999999999</v>
      </c>
      <c r="M447">
        <v>58.164189999999998</v>
      </c>
      <c r="N447" s="1">
        <f>-100*(_xll.FDS($A$1,"P_PRICE_HIGH("&amp;A447&amp;","&amp;A447&amp;"-14D,,,,""PRICE"",""INTRA"")") - B447)/(_xll.FDS($A$1,"P_PRICE_HIGH("&amp;A447&amp;","&amp;A447&amp;"-14D,,,,""PRICE"",""INTRA"")") - _xll.FDS($A$1,"P_PRICE_LOW("&amp;A447&amp;","&amp;A447&amp;"-14D,,,,""PRICE"",""INTRA"")"))</f>
        <v>-35.467886517992731</v>
      </c>
      <c r="O447">
        <v>-521</v>
      </c>
      <c r="P447">
        <v>10484.763901136241</v>
      </c>
      <c r="Q447">
        <v>10866.19664533256</v>
      </c>
      <c r="R447">
        <v>1762.0529309755041</v>
      </c>
      <c r="S447">
        <v>1825.3041303860989</v>
      </c>
      <c r="T447">
        <v>12.528450697930969</v>
      </c>
      <c r="U447">
        <v>13.71924150990812</v>
      </c>
      <c r="V447">
        <v>4.1332861685515816</v>
      </c>
      <c r="W447">
        <v>3.2782835742511049</v>
      </c>
      <c r="X447">
        <v>35.92443951555115</v>
      </c>
      <c r="Y447">
        <v>50.10267674016589</v>
      </c>
      <c r="Z447">
        <v>2.4026576575475409</v>
      </c>
      <c r="AA447">
        <v>-3.6305462723573299</v>
      </c>
      <c r="AB447">
        <v>17.819533958908021</v>
      </c>
    </row>
    <row r="448" spans="1:28" x14ac:dyDescent="0.25">
      <c r="A448" t="str">
        <v>6/30/09</v>
      </c>
      <c r="B448">
        <v>18378.73</v>
      </c>
      <c r="C448">
        <v>18883.240000000002</v>
      </c>
      <c r="D448" s="1">
        <v>18364.810000000001</v>
      </c>
      <c r="E448">
        <v>18883.240000000002</v>
      </c>
      <c r="F448">
        <v>18883.240000000002</v>
      </c>
      <c r="G448">
        <v>1.7391480933793879</v>
      </c>
      <c r="H448">
        <v>18334.936000000002</v>
      </c>
      <c r="I448">
        <v>18143.271000000001</v>
      </c>
      <c r="J448">
        <v>18279.041000000001</v>
      </c>
      <c r="K448">
        <v>18312.813999999998</v>
      </c>
      <c r="L448">
        <v>18219.37</v>
      </c>
      <c r="M448">
        <v>55.903903999999997</v>
      </c>
      <c r="N448" s="1">
        <f>-100*(_xll.FDS($A$1,"P_PRICE_HIGH("&amp;A448&amp;","&amp;A448&amp;"-14D,,,,""PRICE"",""INTRA"")") - B448)/(_xll.FDS($A$1,"P_PRICE_HIGH("&amp;A448&amp;","&amp;A448&amp;"-14D,,,,""PRICE"",""INTRA"")") - _xll.FDS($A$1,"P_PRICE_LOW("&amp;A448&amp;","&amp;A448&amp;"-14D,,,,""PRICE"",""INTRA"")"))</f>
        <v>-43.854177748164943</v>
      </c>
      <c r="O448">
        <v>-541</v>
      </c>
      <c r="P448">
        <v>10463.4645001102</v>
      </c>
      <c r="Q448">
        <v>10812.50911153611</v>
      </c>
      <c r="R448">
        <v>1768.6530006245109</v>
      </c>
      <c r="S448">
        <v>1840.219804791936</v>
      </c>
      <c r="T448">
        <v>12.456377663583799</v>
      </c>
      <c r="U448">
        <v>13.5577738417403</v>
      </c>
      <c r="V448">
        <v>4.1344458229359731</v>
      </c>
      <c r="W448">
        <v>3.294614601006415</v>
      </c>
      <c r="X448">
        <v>61.567242417239633</v>
      </c>
      <c r="Y448">
        <v>50.204287074931912</v>
      </c>
      <c r="Z448">
        <v>2.5696492363457022</v>
      </c>
      <c r="AA448">
        <v>-4.2752632282238681</v>
      </c>
      <c r="AB448">
        <v>17.017528433132441</v>
      </c>
    </row>
    <row r="449" spans="1:28" x14ac:dyDescent="0.25">
      <c r="A449" t="str">
        <v>7/02/09</v>
      </c>
      <c r="B449">
        <v>18178.05</v>
      </c>
      <c r="C449">
        <v>18780.96</v>
      </c>
      <c r="D449" s="1">
        <v>18053.099999999999</v>
      </c>
      <c r="E449">
        <v>18780.96</v>
      </c>
      <c r="F449">
        <v>18780.96</v>
      </c>
      <c r="G449">
        <v>1.7382792950883039</v>
      </c>
      <c r="H449">
        <v>18392.115000000002</v>
      </c>
      <c r="I449">
        <v>18116.53</v>
      </c>
      <c r="J449">
        <v>18238.532999999999</v>
      </c>
      <c r="K449">
        <v>18292.893</v>
      </c>
      <c r="L449">
        <v>18259.991999999998</v>
      </c>
      <c r="M449">
        <v>52.935720000000003</v>
      </c>
      <c r="N449" s="1">
        <f>-100*(_xll.FDS($A$1,"P_PRICE_HIGH("&amp;A449&amp;","&amp;A449&amp;"-14D,,,,""PRICE"",""INTRA"")") - B449)/(_xll.FDS($A$1,"P_PRICE_HIGH("&amp;A449&amp;","&amp;A449&amp;"-14D,,,,""PRICE"",""INTRA"")") - _xll.FDS($A$1,"P_PRICE_LOW("&amp;A449&amp;","&amp;A449&amp;"-14D,,,,""PRICE"",""INTRA"")"))</f>
        <v>-55.090397030251836</v>
      </c>
      <c r="O449">
        <v>-559</v>
      </c>
      <c r="P449">
        <v>10476.193846825359</v>
      </c>
      <c r="Q449">
        <v>10849.243500625191</v>
      </c>
      <c r="R449">
        <v>1773.2616707098809</v>
      </c>
      <c r="S449">
        <v>1846.1265353219519</v>
      </c>
      <c r="T449">
        <v>12.442550339520359</v>
      </c>
      <c r="U449">
        <v>13.487909164067499</v>
      </c>
      <c r="V449">
        <v>4.1411315777450639</v>
      </c>
      <c r="W449">
        <v>3.3421021054182769</v>
      </c>
      <c r="X449">
        <v>48.867425710639061</v>
      </c>
      <c r="Y449">
        <v>50.134378819802897</v>
      </c>
      <c r="Z449">
        <v>2.3864126655433089</v>
      </c>
      <c r="AA449">
        <v>-3.0549163340972441</v>
      </c>
      <c r="AB449">
        <v>17.439648548398448</v>
      </c>
    </row>
    <row r="450" spans="1:28" x14ac:dyDescent="0.25">
      <c r="A450" t="str">
        <v>7/03/09</v>
      </c>
      <c r="B450">
        <v>18203.400000000001</v>
      </c>
      <c r="C450">
        <v>18234.240000000002</v>
      </c>
      <c r="D450" s="1">
        <v>17894.810000000001</v>
      </c>
      <c r="E450">
        <v>18234.240000000002</v>
      </c>
      <c r="F450">
        <v>18234.240000000002</v>
      </c>
      <c r="G450">
        <v>1.737724739422944</v>
      </c>
      <c r="H450">
        <v>18377.79</v>
      </c>
      <c r="I450">
        <v>18119.687999999998</v>
      </c>
      <c r="J450">
        <v>18199.36</v>
      </c>
      <c r="K450">
        <v>18277.923999999999</v>
      </c>
      <c r="L450">
        <v>18306.601999999999</v>
      </c>
      <c r="M450">
        <v>53.273215999999998</v>
      </c>
      <c r="N450" s="1">
        <f>-100*(_xll.FDS($A$1,"P_PRICE_HIGH("&amp;A450&amp;","&amp;A450&amp;"-14D,,,,""PRICE"",""INTRA"")") - B450)/(_xll.FDS($A$1,"P_PRICE_HIGH("&amp;A450&amp;","&amp;A450&amp;"-14D,,,,""PRICE"",""INTRA"")") - _xll.FDS($A$1,"P_PRICE_LOW("&amp;A450&amp;","&amp;A450&amp;"-14D,,,,""PRICE"",""INTRA"")"))</f>
        <v>-53.671032077087958</v>
      </c>
      <c r="O450">
        <v>-564</v>
      </c>
      <c r="P450">
        <v>10480.221754195099</v>
      </c>
      <c r="Q450">
        <v>10858.534078813491</v>
      </c>
      <c r="R450">
        <v>1767.321791601134</v>
      </c>
      <c r="S450">
        <v>1838.59790219351</v>
      </c>
      <c r="T450">
        <v>12.49236837994502</v>
      </c>
      <c r="U450">
        <v>13.5542218105053</v>
      </c>
      <c r="V450">
        <v>4.1336723089606497</v>
      </c>
      <c r="W450">
        <v>3.3390070332613759</v>
      </c>
      <c r="X450">
        <v>29.277346188257091</v>
      </c>
      <c r="Y450">
        <v>50.059145686137512</v>
      </c>
      <c r="Z450">
        <v>2.4247115295574591</v>
      </c>
      <c r="AA450">
        <v>-2.6527236389463118</v>
      </c>
      <c r="AB450">
        <v>17.161253690755188</v>
      </c>
    </row>
    <row r="451" spans="1:28" x14ac:dyDescent="0.25">
      <c r="A451" t="str">
        <v>7/06/09</v>
      </c>
      <c r="B451">
        <v>17979.41</v>
      </c>
      <c r="C451">
        <v>18258.259999999998</v>
      </c>
      <c r="D451" s="1">
        <v>17897.68</v>
      </c>
      <c r="E451">
        <v>18258.259999999998</v>
      </c>
      <c r="F451">
        <v>18258.259999999998</v>
      </c>
      <c r="G451">
        <v>1.7382141350883451</v>
      </c>
      <c r="H451">
        <v>18253.62</v>
      </c>
      <c r="I451">
        <v>18110.919999999998</v>
      </c>
      <c r="J451">
        <v>18138.673999999999</v>
      </c>
      <c r="K451">
        <v>18242.918000000001</v>
      </c>
      <c r="L451">
        <v>18310.223000000002</v>
      </c>
      <c r="M451">
        <v>49.870240000000003</v>
      </c>
      <c r="N451" s="1">
        <f>-100*(_xll.FDS($A$1,"P_PRICE_HIGH("&amp;A451&amp;","&amp;A451&amp;"-14D,,,,""PRICE"",""INTRA"")") - B451)/(_xll.FDS($A$1,"P_PRICE_HIGH("&amp;A451&amp;","&amp;A451&amp;"-14D,,,,""PRICE"",""INTRA"")") - _xll.FDS($A$1,"P_PRICE_LOW("&amp;A451&amp;","&amp;A451&amp;"-14D,,,,""PRICE"",""INTRA"")"))</f>
        <v>-59.964306565468945</v>
      </c>
      <c r="O451">
        <v>-588</v>
      </c>
      <c r="P451">
        <v>10483.854404864011</v>
      </c>
      <c r="Q451">
        <v>10877.04666368622</v>
      </c>
      <c r="R451">
        <v>1765.140912615381</v>
      </c>
      <c r="S451">
        <v>1836.3654806927609</v>
      </c>
      <c r="T451">
        <v>12.507449076788999</v>
      </c>
      <c r="U451">
        <v>13.47490634727709</v>
      </c>
      <c r="V451">
        <v>4.1373373132461007</v>
      </c>
      <c r="W451">
        <v>3.3880115457772222</v>
      </c>
      <c r="X451">
        <v>9.5886855213811</v>
      </c>
      <c r="Y451">
        <v>49.995700791928073</v>
      </c>
      <c r="Z451">
        <v>1.8603838332878619</v>
      </c>
      <c r="AA451">
        <v>-1.71553386665612</v>
      </c>
      <c r="AB451">
        <v>17.14366902164387</v>
      </c>
    </row>
    <row r="452" spans="1:28" x14ac:dyDescent="0.25">
      <c r="A452" t="str">
        <v>7/07/09</v>
      </c>
      <c r="B452">
        <v>17862.27</v>
      </c>
      <c r="C452">
        <v>18159.990000000002</v>
      </c>
      <c r="D452" s="1">
        <v>17821.71</v>
      </c>
      <c r="E452">
        <v>18159.990000000002</v>
      </c>
      <c r="F452">
        <v>18159.990000000002</v>
      </c>
      <c r="G452">
        <v>1.670220084495704</v>
      </c>
      <c r="H452">
        <v>18120.370999999999</v>
      </c>
      <c r="I452">
        <v>18118.055</v>
      </c>
      <c r="J452">
        <v>18096.228999999999</v>
      </c>
      <c r="K452">
        <v>18223.361000000001</v>
      </c>
      <c r="L452">
        <v>18298.349999999999</v>
      </c>
      <c r="M452">
        <v>48.138420000000004</v>
      </c>
      <c r="N452" s="1">
        <f>-100*(_xll.FDS($A$1,"P_PRICE_HIGH("&amp;A452&amp;","&amp;A452&amp;"-14D,,,,""PRICE"",""INTRA"")") - B452)/(_xll.FDS($A$1,"P_PRICE_HIGH("&amp;A452&amp;","&amp;A452&amp;"-14D,,,,""PRICE"",""INTRA"")") - _xll.FDS($A$1,"P_PRICE_LOW("&amp;A452&amp;","&amp;A452&amp;"-14D,,,,""PRICE"",""INTRA"")"))</f>
        <v>-67.735921660209087</v>
      </c>
      <c r="O452">
        <v>-604</v>
      </c>
      <c r="P452">
        <v>10479.46402498415</v>
      </c>
      <c r="Q452">
        <v>10868.63340399863</v>
      </c>
      <c r="R452">
        <v>1766.864324756222</v>
      </c>
      <c r="S452">
        <v>1839.601438466025</v>
      </c>
      <c r="T452">
        <v>12.457344667847339</v>
      </c>
      <c r="U452">
        <v>13.37530127837838</v>
      </c>
      <c r="V452">
        <v>4.1417074175442536</v>
      </c>
      <c r="W452">
        <v>3.407940279292363</v>
      </c>
      <c r="X452">
        <v>17.94906320502421</v>
      </c>
      <c r="Y452">
        <v>49.988297287663059</v>
      </c>
      <c r="Z452">
        <v>1.841215473373333</v>
      </c>
      <c r="AA452">
        <v>-1.891843956907453</v>
      </c>
      <c r="AB452">
        <v>16.971254510737591</v>
      </c>
    </row>
    <row r="453" spans="1:28" x14ac:dyDescent="0.25">
      <c r="A453" t="str">
        <v>7/08/09</v>
      </c>
      <c r="B453">
        <v>17721.07</v>
      </c>
      <c r="C453">
        <v>17819.310000000001</v>
      </c>
      <c r="D453" s="1">
        <v>17493.62</v>
      </c>
      <c r="E453">
        <v>17819.310000000001</v>
      </c>
      <c r="F453">
        <v>17819.310000000001</v>
      </c>
      <c r="G453">
        <v>1.662864305365755</v>
      </c>
      <c r="H453">
        <v>17988.84</v>
      </c>
      <c r="I453">
        <v>18101.400000000001</v>
      </c>
      <c r="J453">
        <v>18066.599999999999</v>
      </c>
      <c r="K453">
        <v>18206.490000000002</v>
      </c>
      <c r="L453">
        <v>18253.442999999999</v>
      </c>
      <c r="M453">
        <v>46.061979999999998</v>
      </c>
      <c r="N453" s="1">
        <f>-100*(_xll.FDS($A$1,"P_PRICE_HIGH("&amp;A453&amp;","&amp;A453&amp;"-14D,,,,""PRICE"",""INTRA"")") - B453)/(_xll.FDS($A$1,"P_PRICE_HIGH("&amp;A453&amp;","&amp;A453&amp;"-14D,,,,""PRICE"",""INTRA"")") - _xll.FDS($A$1,"P_PRICE_LOW("&amp;A453&amp;","&amp;A453&amp;"-14D,,,,""PRICE"",""INTRA"")"))</f>
        <v>-77.103789607770281</v>
      </c>
      <c r="O453">
        <v>-626</v>
      </c>
      <c r="P453">
        <v>10461.563827511511</v>
      </c>
      <c r="Q453">
        <v>10832.81259841776</v>
      </c>
      <c r="R453">
        <v>1771.432627254748</v>
      </c>
      <c r="S453">
        <v>1849.8947086109911</v>
      </c>
      <c r="T453">
        <v>12.44332730723568</v>
      </c>
      <c r="U453">
        <v>13.31825675511435</v>
      </c>
      <c r="V453">
        <v>4.1466037605985298</v>
      </c>
      <c r="W453">
        <v>3.4310409981280521</v>
      </c>
      <c r="X453">
        <v>21.263456652856249</v>
      </c>
      <c r="Y453">
        <v>50.097580860262937</v>
      </c>
      <c r="Z453">
        <v>1.6448701428510899</v>
      </c>
      <c r="AA453">
        <v>-2.8166536361164272</v>
      </c>
      <c r="AB453">
        <v>17.8644768525613</v>
      </c>
    </row>
    <row r="454" spans="1:28" x14ac:dyDescent="0.25">
      <c r="A454" t="str">
        <v>7/09/09</v>
      </c>
      <c r="B454">
        <v>17790.59</v>
      </c>
      <c r="C454">
        <v>17836.95</v>
      </c>
      <c r="D454" s="1">
        <v>17509.28</v>
      </c>
      <c r="E454">
        <v>17836.95</v>
      </c>
      <c r="F454">
        <v>17836.95</v>
      </c>
      <c r="G454">
        <v>1.372710810705408</v>
      </c>
      <c r="H454">
        <v>17911.348000000002</v>
      </c>
      <c r="I454">
        <v>18078.986000000001</v>
      </c>
      <c r="J454">
        <v>18046.998</v>
      </c>
      <c r="K454">
        <v>18156.738000000001</v>
      </c>
      <c r="L454">
        <v>18230.425999999999</v>
      </c>
      <c r="M454">
        <v>47.26802</v>
      </c>
      <c r="N454" s="1">
        <f>-100*(_xll.FDS($A$1,"P_PRICE_HIGH("&amp;A454&amp;","&amp;A454&amp;"-14D,,,,""PRICE"",""INTRA"")") - B454)/(_xll.FDS($A$1,"P_PRICE_HIGH("&amp;A454&amp;","&amp;A454&amp;"-14D,,,,""PRICE"",""INTRA"")") - _xll.FDS($A$1,"P_PRICE_LOW("&amp;A454&amp;","&amp;A454&amp;"-14D,,,,""PRICE"",""INTRA"")"))</f>
        <v>-72.491507881747225</v>
      </c>
      <c r="O454">
        <v>-625</v>
      </c>
      <c r="P454">
        <v>10487.82836693908</v>
      </c>
      <c r="Q454">
        <v>10888.74878400291</v>
      </c>
      <c r="R454">
        <v>1772.4304512102251</v>
      </c>
      <c r="S454">
        <v>1851.4188760341151</v>
      </c>
      <c r="T454">
        <v>12.479418076163579</v>
      </c>
      <c r="U454">
        <v>13.36055069907704</v>
      </c>
      <c r="V454">
        <v>4.1449168418186702</v>
      </c>
      <c r="W454">
        <v>3.438659247276461</v>
      </c>
      <c r="X454">
        <v>63.041306750524527</v>
      </c>
      <c r="Y454">
        <v>50.194101491219953</v>
      </c>
      <c r="Z454">
        <v>1.753688300907251</v>
      </c>
      <c r="AA454">
        <v>-2.4345794627563482</v>
      </c>
      <c r="AB454">
        <v>17.863042391811462</v>
      </c>
    </row>
    <row r="455" spans="1:28" x14ac:dyDescent="0.25">
      <c r="A455" t="str">
        <v>7/10/09</v>
      </c>
      <c r="B455">
        <v>17708.419999999998</v>
      </c>
      <c r="C455">
        <v>17851.22</v>
      </c>
      <c r="D455" s="1">
        <v>17645.55</v>
      </c>
      <c r="E455">
        <v>17851.22</v>
      </c>
      <c r="F455">
        <v>17851.22</v>
      </c>
      <c r="G455">
        <v>1.3714431726862399</v>
      </c>
      <c r="H455">
        <v>17812.351999999999</v>
      </c>
      <c r="I455">
        <v>18093.157999999999</v>
      </c>
      <c r="J455">
        <v>18042.45</v>
      </c>
      <c r="K455">
        <v>18102.607</v>
      </c>
      <c r="L455">
        <v>18197.04</v>
      </c>
      <c r="M455">
        <v>45.959940000000003</v>
      </c>
      <c r="N455" s="1">
        <f>-100*(_xll.FDS($A$1,"P_PRICE_HIGH("&amp;A455&amp;","&amp;A455&amp;"-14D,,,,""PRICE"",""INTRA"")") - B455)/(_xll.FDS($A$1,"P_PRICE_HIGH("&amp;A455&amp;","&amp;A455&amp;"-14D,,,,""PRICE"",""INTRA"")") - _xll.FDS($A$1,"P_PRICE_LOW("&amp;A455&amp;","&amp;A455&amp;"-14D,,,,""PRICE"",""INTRA"")"))</f>
        <v>-77.943049731967605</v>
      </c>
      <c r="O455">
        <v>-640</v>
      </c>
      <c r="P455">
        <v>10484.184268285149</v>
      </c>
      <c r="Q455">
        <v>10880.437333606669</v>
      </c>
      <c r="R455">
        <v>1772.285104916823</v>
      </c>
      <c r="S455">
        <v>1851.962469597345</v>
      </c>
      <c r="T455">
        <v>12.487798558184419</v>
      </c>
      <c r="U455">
        <v>13.335587076764231</v>
      </c>
      <c r="V455">
        <v>4.1506533592962596</v>
      </c>
      <c r="W455">
        <v>3.4578632098691369</v>
      </c>
      <c r="X455">
        <v>14.498385179406579</v>
      </c>
      <c r="Y455">
        <v>50.230948344590423</v>
      </c>
      <c r="Z455">
        <v>2.1195781284657911</v>
      </c>
      <c r="AA455">
        <v>-2.4228496547803551</v>
      </c>
      <c r="AB455">
        <v>17.75766145433116</v>
      </c>
    </row>
    <row r="456" spans="1:28" x14ac:dyDescent="0.25">
      <c r="A456" t="str">
        <v>7/13/09</v>
      </c>
      <c r="B456">
        <v>17254.63</v>
      </c>
      <c r="C456">
        <v>17612.45</v>
      </c>
      <c r="D456" s="1">
        <v>17185.96</v>
      </c>
      <c r="E456">
        <v>17612.45</v>
      </c>
      <c r="F456">
        <v>17612.45</v>
      </c>
      <c r="G456">
        <v>1.4484728212576261</v>
      </c>
      <c r="H456">
        <v>17667.396000000001</v>
      </c>
      <c r="I456">
        <v>18040.030999999999</v>
      </c>
      <c r="J456">
        <v>17998.03</v>
      </c>
      <c r="K456">
        <v>18020.855</v>
      </c>
      <c r="L456">
        <v>18149.032999999999</v>
      </c>
      <c r="M456">
        <v>39.46463</v>
      </c>
      <c r="N456" s="1">
        <f>-100*(_xll.FDS($A$1,"P_PRICE_HIGH("&amp;A456&amp;","&amp;A456&amp;"-14D,,,,""PRICE"",""INTRA"")") - B456)/(_xll.FDS($A$1,"P_PRICE_HIGH("&amp;A456&amp;","&amp;A456&amp;"-14D,,,,""PRICE"",""INTRA"")") - _xll.FDS($A$1,"P_PRICE_LOW("&amp;A456&amp;","&amp;A456&amp;"-14D,,,,""PRICE"",""INTRA"")"))</f>
        <v>-95.954114819004417</v>
      </c>
      <c r="O456">
        <v>-674</v>
      </c>
      <c r="P456">
        <v>10496.1951556023</v>
      </c>
      <c r="Q456">
        <v>10918.32815104512</v>
      </c>
      <c r="R456">
        <v>1770.745450262338</v>
      </c>
      <c r="S456">
        <v>1856.647787728552</v>
      </c>
      <c r="T456">
        <v>12.34030646835433</v>
      </c>
      <c r="U456">
        <v>13.04201604356221</v>
      </c>
      <c r="V456">
        <v>4.1848038959494076</v>
      </c>
      <c r="W456">
        <v>3.564763140528167</v>
      </c>
      <c r="X456">
        <v>0.91928336893158968</v>
      </c>
      <c r="Y456">
        <v>49.79595395858211</v>
      </c>
      <c r="Z456">
        <v>2.3772295204140872</v>
      </c>
      <c r="AA456">
        <v>-0.87565211027787804</v>
      </c>
      <c r="AB456">
        <v>17.947322541998549</v>
      </c>
    </row>
    <row r="457" spans="1:28" x14ac:dyDescent="0.25">
      <c r="A457" t="str">
        <v>7/14/09</v>
      </c>
      <c r="B457">
        <v>17885.73</v>
      </c>
      <c r="C457">
        <v>17896.36</v>
      </c>
      <c r="D457" s="1">
        <v>17581.43</v>
      </c>
      <c r="E457">
        <v>17896.36</v>
      </c>
      <c r="F457">
        <v>17896.36</v>
      </c>
      <c r="G457">
        <v>1.653215390651263</v>
      </c>
      <c r="H457">
        <v>17672.088</v>
      </c>
      <c r="I457">
        <v>18007.59</v>
      </c>
      <c r="J457">
        <v>17986.440999999999</v>
      </c>
      <c r="K457">
        <v>17990.192999999999</v>
      </c>
      <c r="L457">
        <v>18118.502</v>
      </c>
      <c r="M457">
        <v>50.039504999999998</v>
      </c>
      <c r="N457" s="1">
        <f>-100*(_xll.FDS($A$1,"P_PRICE_HIGH("&amp;A457&amp;","&amp;A457&amp;"-14D,,,,""PRICE"",""INTRA"")") - B457)/(_xll.FDS($A$1,"P_PRICE_HIGH("&amp;A457&amp;","&amp;A457&amp;"-14D,,,,""PRICE"",""INTRA"")") - _xll.FDS($A$1,"P_PRICE_LOW("&amp;A457&amp;","&amp;A457&amp;"-14D,,,,""PRICE"",""INTRA"")"))</f>
        <v>-58.771092571644076</v>
      </c>
      <c r="O457">
        <v>-633</v>
      </c>
      <c r="P457">
        <v>10499.62885557872</v>
      </c>
      <c r="Q457">
        <v>10929.465193345741</v>
      </c>
      <c r="R457">
        <v>1773.083758481343</v>
      </c>
      <c r="S457">
        <v>1860.4763265317069</v>
      </c>
      <c r="T457">
        <v>12.54667413967716</v>
      </c>
      <c r="U457">
        <v>13.374660299474289</v>
      </c>
      <c r="V457">
        <v>4.1175027425517703</v>
      </c>
      <c r="W457">
        <v>3.4456550291083921</v>
      </c>
      <c r="X457">
        <v>99.512558838929124</v>
      </c>
      <c r="Y457">
        <v>49.850146438785089</v>
      </c>
      <c r="Z457">
        <v>2.4289973665841709</v>
      </c>
      <c r="AA457">
        <v>-1.362010479511871</v>
      </c>
      <c r="AB457">
        <v>17.94666045945856</v>
      </c>
    </row>
    <row r="458" spans="1:28" x14ac:dyDescent="0.25">
      <c r="A458" t="str">
        <v>7/15/09</v>
      </c>
      <c r="B458">
        <v>18258.66</v>
      </c>
      <c r="C458">
        <v>18289</v>
      </c>
      <c r="D458" s="1">
        <v>18030.099999999999</v>
      </c>
      <c r="E458">
        <v>18289</v>
      </c>
      <c r="F458">
        <v>18289</v>
      </c>
      <c r="G458">
        <v>1.676998017740104</v>
      </c>
      <c r="H458">
        <v>17779.605</v>
      </c>
      <c r="I458">
        <v>17979.123</v>
      </c>
      <c r="J458">
        <v>18034.46</v>
      </c>
      <c r="K458">
        <v>17994.851999999999</v>
      </c>
      <c r="L458">
        <v>18118.705000000002</v>
      </c>
      <c r="M458">
        <v>55.037860000000002</v>
      </c>
      <c r="N458" s="1">
        <f>-100*(_xll.FDS($A$1,"P_PRICE_HIGH("&amp;A458&amp;","&amp;A458&amp;"-14D,,,,""PRICE"",""INTRA"")") - B458)/(_xll.FDS($A$1,"P_PRICE_HIGH("&amp;A458&amp;","&amp;A458&amp;"-14D,,,,""PRICE"",""INTRA"")") - _xll.FDS($A$1,"P_PRICE_LOW("&amp;A458&amp;","&amp;A458&amp;"-14D,,,,""PRICE"",""INTRA"")"))</f>
        <v>-36.798878205128254</v>
      </c>
      <c r="O458">
        <v>-592</v>
      </c>
      <c r="P458">
        <v>10500.604701083261</v>
      </c>
      <c r="Q458">
        <v>10933.201402473611</v>
      </c>
      <c r="R458">
        <v>1768.254990053962</v>
      </c>
      <c r="S458">
        <v>1855.6022880991191</v>
      </c>
      <c r="T458">
        <v>12.69856047571759</v>
      </c>
      <c r="U458">
        <v>13.61850199616396</v>
      </c>
      <c r="V458">
        <v>4.0776774092099233</v>
      </c>
      <c r="W458">
        <v>3.3720424801239601</v>
      </c>
      <c r="X458">
        <v>99.837579421615104</v>
      </c>
      <c r="Y458">
        <v>49.567774624855581</v>
      </c>
      <c r="Z458">
        <v>2.5389161358356711</v>
      </c>
      <c r="AA458">
        <v>-0.62257221268077001</v>
      </c>
      <c r="AB458">
        <v>17.47397409266927</v>
      </c>
    </row>
    <row r="459" spans="1:28" x14ac:dyDescent="0.25">
      <c r="A459" t="str">
        <v>7/16/09</v>
      </c>
      <c r="B459">
        <v>18361.87</v>
      </c>
      <c r="C459">
        <v>18700.599999999999</v>
      </c>
      <c r="D459" s="1">
        <v>18303.580000000002</v>
      </c>
      <c r="E459">
        <v>18700.599999999999</v>
      </c>
      <c r="F459">
        <v>18700.599999999999</v>
      </c>
      <c r="G459">
        <v>1.677246172162967</v>
      </c>
      <c r="H459">
        <v>17893.861000000001</v>
      </c>
      <c r="I459">
        <v>17965.236000000001</v>
      </c>
      <c r="J459">
        <v>18065.775000000001</v>
      </c>
      <c r="K459">
        <v>18008.715</v>
      </c>
      <c r="L459">
        <v>18130.373</v>
      </c>
      <c r="M459">
        <v>56.339725000000001</v>
      </c>
      <c r="N459" s="1">
        <f>-100*(_xll.FDS($A$1,"P_PRICE_HIGH("&amp;A459&amp;","&amp;A459&amp;"-14D,,,,""PRICE"",""INTRA"")") - B459)/(_xll.FDS($A$1,"P_PRICE_HIGH("&amp;A459&amp;","&amp;A459&amp;"-14D,,,,""PRICE"",""INTRA"")") - _xll.FDS($A$1,"P_PRICE_LOW("&amp;A459&amp;","&amp;A459&amp;"-14D,,,,""PRICE"",""INTRA"")"))</f>
        <v>-30.717972285067983</v>
      </c>
      <c r="O459">
        <v>-577</v>
      </c>
      <c r="P459">
        <v>10499.495456565321</v>
      </c>
      <c r="Q459">
        <v>10926.27057559119</v>
      </c>
      <c r="R459">
        <v>1771.1405910926289</v>
      </c>
      <c r="S459">
        <v>1860.5396710494149</v>
      </c>
      <c r="T459">
        <v>12.73568669651103</v>
      </c>
      <c r="U459">
        <v>13.659398389253941</v>
      </c>
      <c r="V459">
        <v>4.0649641043523941</v>
      </c>
      <c r="W459">
        <v>3.3599013777465219</v>
      </c>
      <c r="X459">
        <v>53.313780397500729</v>
      </c>
      <c r="Y459">
        <v>49.552780064956252</v>
      </c>
      <c r="Z459">
        <v>2.7569090791771012</v>
      </c>
      <c r="AA459">
        <v>-0.6334029576767306</v>
      </c>
      <c r="AB459">
        <v>17.65352714064187</v>
      </c>
    </row>
    <row r="460" spans="1:28" x14ac:dyDescent="0.25">
      <c r="A460" t="str">
        <v>7/17/09</v>
      </c>
      <c r="B460">
        <v>18805.66</v>
      </c>
      <c r="C460">
        <v>18855.86</v>
      </c>
      <c r="D460" s="1">
        <v>18457.419999999998</v>
      </c>
      <c r="E460">
        <v>18855.86</v>
      </c>
      <c r="F460">
        <v>18855.86</v>
      </c>
      <c r="G460">
        <v>1.697308181480548</v>
      </c>
      <c r="H460">
        <v>18113.310000000001</v>
      </c>
      <c r="I460">
        <v>18000.812999999998</v>
      </c>
      <c r="J460">
        <v>18101.150000000001</v>
      </c>
      <c r="K460">
        <v>18060.164000000001</v>
      </c>
      <c r="L460">
        <v>18131.143</v>
      </c>
      <c r="M460">
        <v>61.501539999999999</v>
      </c>
      <c r="N460" s="1">
        <f>-100*(_xll.FDS($A$1,"P_PRICE_HIGH("&amp;A460&amp;","&amp;A460&amp;"-14D,,,,""PRICE"",""INTRA"")") - B460)/(_xll.FDS($A$1,"P_PRICE_HIGH("&amp;A460&amp;","&amp;A460&amp;"-14D,,,,""PRICE"",""INTRA"")") - _xll.FDS($A$1,"P_PRICE_LOW("&amp;A460&amp;","&amp;A460&amp;"-14D,,,,""PRICE"",""INTRA"")"))</f>
        <v>-4.5708427601810913</v>
      </c>
      <c r="O460">
        <v>-540</v>
      </c>
      <c r="P460">
        <v>10504.755891901599</v>
      </c>
      <c r="Q460">
        <v>10945.959348115901</v>
      </c>
      <c r="R460">
        <v>1769.87727719845</v>
      </c>
      <c r="S460">
        <v>1857.752727306686</v>
      </c>
      <c r="T460">
        <v>12.873172706147789</v>
      </c>
      <c r="U460">
        <v>13.874009897656441</v>
      </c>
      <c r="V460">
        <v>4.0204134592129437</v>
      </c>
      <c r="W460">
        <v>3.2812792548267549</v>
      </c>
      <c r="X460">
        <v>99.330029960553105</v>
      </c>
      <c r="Y460">
        <v>49.790264486650528</v>
      </c>
      <c r="Z460">
        <v>3.1829228286565932</v>
      </c>
      <c r="AA460">
        <v>-2.4899029866854732</v>
      </c>
      <c r="AB460">
        <v>18.70958804255352</v>
      </c>
    </row>
    <row r="461" spans="1:28" x14ac:dyDescent="0.25">
      <c r="A461" t="str">
        <v>7/20/09</v>
      </c>
      <c r="B461">
        <v>19502.37</v>
      </c>
      <c r="C461">
        <v>19506.419999999998</v>
      </c>
      <c r="D461" s="1">
        <v>18960.54</v>
      </c>
      <c r="E461">
        <v>19506.419999999998</v>
      </c>
      <c r="F461">
        <v>19506.419999999998</v>
      </c>
      <c r="G461">
        <v>1.8542138989762009</v>
      </c>
      <c r="H461">
        <v>18562.857</v>
      </c>
      <c r="I461">
        <v>18111.173999999999</v>
      </c>
      <c r="J461">
        <v>18161.291000000001</v>
      </c>
      <c r="K461">
        <v>18139.236000000001</v>
      </c>
      <c r="L461">
        <v>18158.502</v>
      </c>
      <c r="M461">
        <v>67.914820000000006</v>
      </c>
      <c r="N461" s="1">
        <f>-100*(_xll.FDS($A$1,"P_PRICE_HIGH("&amp;A461&amp;","&amp;A461&amp;"-14D,,,,""PRICE"",""INTRA"")") - B461)/(_xll.FDS($A$1,"P_PRICE_HIGH("&amp;A461&amp;","&amp;A461&amp;"-14D,,,,""PRICE"",""INTRA"")") - _xll.FDS($A$1,"P_PRICE_LOW("&amp;A461&amp;","&amp;A461&amp;"-14D,,,,""PRICE"",""INTRA"")"))</f>
        <v>-0.17453435956660637</v>
      </c>
      <c r="O461">
        <v>-504</v>
      </c>
      <c r="P461">
        <v>10502.59757501031</v>
      </c>
      <c r="Q461">
        <v>10945.541599950289</v>
      </c>
      <c r="R461">
        <v>1766.5642807295951</v>
      </c>
      <c r="S461">
        <v>1853.5933940770719</v>
      </c>
      <c r="T461">
        <v>13.141381989854709</v>
      </c>
      <c r="U461">
        <v>14.260951920117019</v>
      </c>
      <c r="V461">
        <v>3.9433313400678269</v>
      </c>
      <c r="W461">
        <v>3.1675122244957201</v>
      </c>
      <c r="X461">
        <v>99.109088915329508</v>
      </c>
      <c r="Y461">
        <v>49.74321621876166</v>
      </c>
      <c r="Z461">
        <v>3.0730660622978658</v>
      </c>
      <c r="AA461">
        <v>-2.6234210790412349</v>
      </c>
      <c r="AB461">
        <v>18.580641854103181</v>
      </c>
    </row>
    <row r="462" spans="1:28" x14ac:dyDescent="0.25">
      <c r="A462" t="str">
        <v>7/21/09</v>
      </c>
      <c r="B462">
        <v>19501.73</v>
      </c>
      <c r="C462">
        <v>19601.86</v>
      </c>
      <c r="D462" s="1">
        <v>19295.23</v>
      </c>
      <c r="E462">
        <v>19601.86</v>
      </c>
      <c r="F462">
        <v>19601.86</v>
      </c>
      <c r="G462">
        <v>1.854649970066842</v>
      </c>
      <c r="H462">
        <v>18886.059000000001</v>
      </c>
      <c r="I462">
        <v>18219.366999999998</v>
      </c>
      <c r="J462">
        <v>18226.171999999999</v>
      </c>
      <c r="K462">
        <v>18211.346000000001</v>
      </c>
      <c r="L462">
        <v>18182.043000000001</v>
      </c>
      <c r="M462">
        <v>67.903625000000005</v>
      </c>
      <c r="N462" s="1">
        <f>-100*(_xll.FDS($A$1,"P_PRICE_HIGH("&amp;A462&amp;","&amp;A462&amp;"-14D,,,,""PRICE"",""INTRA"")") - B462)/(_xll.FDS($A$1,"P_PRICE_HIGH("&amp;A462&amp;","&amp;A462&amp;"-14D,,,,""PRICE"",""INTRA"")") - _xll.FDS($A$1,"P_PRICE_LOW("&amp;A462&amp;","&amp;A462&amp;"-14D,,,,""PRICE"",""INTRA"")"))</f>
        <v>-4.1446251914400829</v>
      </c>
      <c r="O462">
        <v>-495</v>
      </c>
      <c r="P462">
        <v>10473.4349634102</v>
      </c>
      <c r="Q462">
        <v>10884.90008416029</v>
      </c>
      <c r="R462">
        <v>1769.221291534287</v>
      </c>
      <c r="S462">
        <v>1864.6121432402399</v>
      </c>
      <c r="T462">
        <v>13.106533005475949</v>
      </c>
      <c r="U462">
        <v>14.159651246024829</v>
      </c>
      <c r="V462">
        <v>3.9304845135507911</v>
      </c>
      <c r="W462">
        <v>3.1644425779392038</v>
      </c>
      <c r="X462">
        <v>34.809638420619557</v>
      </c>
      <c r="Y462">
        <v>49.478688829972398</v>
      </c>
      <c r="Z462">
        <v>2.952048426696551</v>
      </c>
      <c r="AA462">
        <v>-2.0158879444707201</v>
      </c>
      <c r="AB462">
        <v>17.17489522982876</v>
      </c>
    </row>
    <row r="463" spans="1:28" x14ac:dyDescent="0.25">
      <c r="A463" t="str">
        <v>7/22/09</v>
      </c>
      <c r="B463">
        <v>19248.169999999998</v>
      </c>
      <c r="C463">
        <v>19641.75</v>
      </c>
      <c r="D463" s="1">
        <v>19224.05</v>
      </c>
      <c r="E463">
        <v>19641.75</v>
      </c>
      <c r="F463">
        <v>19641.75</v>
      </c>
      <c r="G463">
        <v>1.733822952701338</v>
      </c>
      <c r="H463">
        <v>19083.96</v>
      </c>
      <c r="I463">
        <v>18325.098000000002</v>
      </c>
      <c r="J463">
        <v>18284.134999999998</v>
      </c>
      <c r="K463">
        <v>18296.835999999999</v>
      </c>
      <c r="L463">
        <v>18210.86</v>
      </c>
      <c r="M463">
        <v>63.443469999999998</v>
      </c>
      <c r="N463" s="1">
        <f>-100*(_xll.FDS($A$1,"P_PRICE_HIGH("&amp;A463&amp;","&amp;A463&amp;"-14D,,,,""PRICE"",""INTRA"")") - B463)/(_xll.FDS($A$1,"P_PRICE_HIGH("&amp;A463&amp;","&amp;A463&amp;"-14D,,,,""PRICE"",""INTRA"")") - _xll.FDS($A$1,"P_PRICE_LOW("&amp;A463&amp;","&amp;A463&amp;"-14D,,,,""PRICE"",""INTRA"")"))</f>
        <v>-16.026614653533144</v>
      </c>
      <c r="O463">
        <v>-512</v>
      </c>
      <c r="P463">
        <v>10500.30222099353</v>
      </c>
      <c r="Q463">
        <v>10937.97997835332</v>
      </c>
      <c r="R463">
        <v>1765.5164908208169</v>
      </c>
      <c r="S463">
        <v>1858.674466380025</v>
      </c>
      <c r="T463">
        <v>13.083100053541401</v>
      </c>
      <c r="U463">
        <v>14.11333894770442</v>
      </c>
      <c r="V463">
        <v>3.9523506408376021</v>
      </c>
      <c r="W463">
        <v>3.223814143286738</v>
      </c>
      <c r="X463">
        <v>30.090131400879269</v>
      </c>
      <c r="Y463">
        <v>49.576519403061333</v>
      </c>
      <c r="Z463">
        <v>2.543912770918848</v>
      </c>
      <c r="AA463">
        <v>-0.92541613696557523</v>
      </c>
      <c r="AB463">
        <v>17.421862401543169</v>
      </c>
    </row>
    <row r="464" spans="1:28" x14ac:dyDescent="0.25">
      <c r="A464" t="str">
        <v>7/23/09</v>
      </c>
      <c r="B464">
        <v>19817.7</v>
      </c>
      <c r="C464">
        <v>19824.18</v>
      </c>
      <c r="D464" s="1">
        <v>19415.37</v>
      </c>
      <c r="E464">
        <v>19824.18</v>
      </c>
      <c r="F464">
        <v>19824.18</v>
      </c>
      <c r="G464">
        <v>1.7878830580896541</v>
      </c>
      <c r="H464">
        <v>19375.127</v>
      </c>
      <c r="I464">
        <v>18488.05</v>
      </c>
      <c r="J464">
        <v>18393.445</v>
      </c>
      <c r="K464">
        <v>18393.113000000001</v>
      </c>
      <c r="L464">
        <v>18274.403999999999</v>
      </c>
      <c r="M464">
        <v>68.455376000000001</v>
      </c>
      <c r="N464" s="1">
        <f>-100*(_xll.FDS($A$1,"P_PRICE_HIGH("&amp;A464&amp;","&amp;A464&amp;"-14D,,,,""PRICE"",""INTRA"")") - B464)/(_xll.FDS($A$1,"P_PRICE_HIGH("&amp;A464&amp;","&amp;A464&amp;"-14D,,,,""PRICE"",""INTRA"")") - _xll.FDS($A$1,"P_PRICE_LOW("&amp;A464&amp;","&amp;A464&amp;"-14D,,,,""PRICE"",""INTRA"")"))</f>
        <v>-0.24562015298191814</v>
      </c>
      <c r="O464">
        <v>-470</v>
      </c>
      <c r="P464">
        <v>10500.327951057239</v>
      </c>
      <c r="Q464">
        <v>10940.18900313704</v>
      </c>
      <c r="R464">
        <v>1765.6885401652439</v>
      </c>
      <c r="S464">
        <v>1859.58320549005</v>
      </c>
      <c r="T464">
        <v>13.247249880414159</v>
      </c>
      <c r="U464">
        <v>14.36303045377851</v>
      </c>
      <c r="V464">
        <v>3.8996810636838561</v>
      </c>
      <c r="W464">
        <v>3.1297768966269062</v>
      </c>
      <c r="X464">
        <v>100</v>
      </c>
      <c r="Y464">
        <v>50.661919397445573</v>
      </c>
      <c r="Z464">
        <v>1.9565176769420629</v>
      </c>
      <c r="AA464">
        <v>-4.0965506380873666</v>
      </c>
      <c r="AB464">
        <v>19.015456315674239</v>
      </c>
    </row>
    <row r="465" spans="1:28" x14ac:dyDescent="0.25">
      <c r="A465" t="str">
        <v>7/24/09</v>
      </c>
      <c r="B465">
        <v>19982.79</v>
      </c>
      <c r="C465">
        <v>20063.93</v>
      </c>
      <c r="D465" s="1">
        <v>19715.150000000001</v>
      </c>
      <c r="E465">
        <v>20063.93</v>
      </c>
      <c r="F465">
        <v>20063.93</v>
      </c>
      <c r="G465">
        <v>1.7497725386049039</v>
      </c>
      <c r="H465">
        <v>19610.553</v>
      </c>
      <c r="I465">
        <v>18676.526999999998</v>
      </c>
      <c r="J465">
        <v>18512.072</v>
      </c>
      <c r="K465">
        <v>18478.502</v>
      </c>
      <c r="L465">
        <v>18347.412</v>
      </c>
      <c r="M465">
        <v>69.750020000000006</v>
      </c>
      <c r="N465" s="1">
        <f>-100*(_xll.FDS($A$1,"P_PRICE_HIGH("&amp;A465&amp;","&amp;A465&amp;"-14D,,,,""PRICE"",""INTRA"")") - B465)/(_xll.FDS($A$1,"P_PRICE_HIGH("&amp;A465&amp;","&amp;A465&amp;"-14D,,,,""PRICE"",""INTRA"")") - _xll.FDS($A$1,"P_PRICE_LOW("&amp;A465&amp;","&amp;A465&amp;"-14D,,,,""PRICE"",""INTRA"")"))</f>
        <v>-2.8193483601288194</v>
      </c>
      <c r="O465">
        <v>-462</v>
      </c>
      <c r="P465">
        <v>10502.81288234465</v>
      </c>
      <c r="Q465">
        <v>10961.219966422879</v>
      </c>
      <c r="R465">
        <v>1768.806266191752</v>
      </c>
      <c r="S465">
        <v>1866.8982980514729</v>
      </c>
      <c r="T465">
        <v>13.33792910083349</v>
      </c>
      <c r="U465">
        <v>14.491034719242149</v>
      </c>
      <c r="V465">
        <v>3.8811300718668278</v>
      </c>
      <c r="W465">
        <v>3.1060104057885018</v>
      </c>
      <c r="X465">
        <v>93.41041030034178</v>
      </c>
      <c r="Y465">
        <v>50.665302657737271</v>
      </c>
      <c r="Z465">
        <v>1.9843518524938879</v>
      </c>
      <c r="AA465">
        <v>-4.1368712531787626</v>
      </c>
      <c r="AB465">
        <v>19.019691192200892</v>
      </c>
    </row>
    <row r="466" spans="1:28" x14ac:dyDescent="0.25">
      <c r="A466" t="str">
        <v>7/27/09</v>
      </c>
      <c r="B466">
        <v>20251.62</v>
      </c>
      <c r="C466">
        <v>20385.689999999999</v>
      </c>
      <c r="D466" s="1">
        <v>20096.169999999998</v>
      </c>
      <c r="E466">
        <v>20385.689999999999</v>
      </c>
      <c r="F466">
        <v>20385.689999999999</v>
      </c>
      <c r="G466">
        <v>1.735381362074637</v>
      </c>
      <c r="H466">
        <v>19760.401999999998</v>
      </c>
      <c r="I466">
        <v>18881.613000000001</v>
      </c>
      <c r="J466">
        <v>18663.553</v>
      </c>
      <c r="K466">
        <v>18561.067999999999</v>
      </c>
      <c r="L466">
        <v>18442.603999999999</v>
      </c>
      <c r="M466">
        <v>71.781019999999998</v>
      </c>
      <c r="N466" s="1">
        <f>-100*(_xll.FDS($A$1,"P_PRICE_HIGH("&amp;A466&amp;","&amp;A466&amp;"-14D,,,,""PRICE"",""INTRA"")") - B466)/(_xll.FDS($A$1,"P_PRICE_HIGH("&amp;A466&amp;","&amp;A466&amp;"-14D,,,,""PRICE"",""INTRA"")") - _xll.FDS($A$1,"P_PRICE_LOW("&amp;A466&amp;","&amp;A466&amp;"-14D,,,,""PRICE"",""INTRA"")"))</f>
        <v>-4.1900410347122952</v>
      </c>
      <c r="O466">
        <v>-435</v>
      </c>
      <c r="P466">
        <v>10514.899983150541</v>
      </c>
      <c r="Q466">
        <v>10988.62247062709</v>
      </c>
      <c r="R466">
        <v>1770.300779056199</v>
      </c>
      <c r="S466">
        <v>1892.2810986449981</v>
      </c>
      <c r="T466">
        <v>13.566602085477189</v>
      </c>
      <c r="U466">
        <v>14.76844269677937</v>
      </c>
      <c r="V466">
        <v>3.844827238843699</v>
      </c>
      <c r="W466">
        <v>3.0743913483438932</v>
      </c>
      <c r="X466">
        <v>93.116240687424664</v>
      </c>
      <c r="Y466">
        <v>50.360662004695563</v>
      </c>
      <c r="Z466">
        <v>2.29704488351932</v>
      </c>
      <c r="AA466">
        <v>-2.5689857764559769</v>
      </c>
      <c r="AB466">
        <v>17.126204300080211</v>
      </c>
    </row>
    <row r="467" spans="1:28" x14ac:dyDescent="0.25">
      <c r="A467" t="str">
        <v>7/28/09</v>
      </c>
      <c r="B467">
        <v>20624.54</v>
      </c>
      <c r="C467">
        <v>20664.48</v>
      </c>
      <c r="D467" s="1">
        <v>20109.55</v>
      </c>
      <c r="E467">
        <v>20664.48</v>
      </c>
      <c r="F467">
        <v>20664.48</v>
      </c>
      <c r="G467">
        <v>1.7513040730615861</v>
      </c>
      <c r="H467">
        <v>19984.965</v>
      </c>
      <c r="I467">
        <v>19124.623</v>
      </c>
      <c r="J467">
        <v>18847.703000000001</v>
      </c>
      <c r="K467">
        <v>18665.870999999999</v>
      </c>
      <c r="L467">
        <v>18546.588</v>
      </c>
      <c r="M467">
        <v>74.353409999999997</v>
      </c>
      <c r="N467" s="1">
        <f>-100*(_xll.FDS($A$1,"P_PRICE_HIGH("&amp;A467&amp;","&amp;A467&amp;"-14D,,,,""PRICE"",""INTRA"")") - B467)/(_xll.FDS($A$1,"P_PRICE_HIGH("&amp;A467&amp;","&amp;A467&amp;"-14D,,,,""PRICE"",""INTRA"")") - _xll.FDS($A$1,"P_PRICE_LOW("&amp;A467&amp;","&amp;A467&amp;"-14D,,,,""PRICE"",""INTRA"")"))</f>
        <v>-1.1481894598852007</v>
      </c>
      <c r="O467">
        <v>-403</v>
      </c>
      <c r="P467">
        <v>10497.80547270707</v>
      </c>
      <c r="Q467">
        <v>10956.284442067659</v>
      </c>
      <c r="R467">
        <v>1768.2809627024801</v>
      </c>
      <c r="S467">
        <v>1889.8911593095049</v>
      </c>
      <c r="T467">
        <v>13.715651571122841</v>
      </c>
      <c r="U467">
        <v>14.98383843209761</v>
      </c>
      <c r="V467">
        <v>3.8032510424346451</v>
      </c>
      <c r="W467">
        <v>3.0099923430187681</v>
      </c>
      <c r="X467">
        <v>95.586261818838977</v>
      </c>
      <c r="Y467">
        <v>50.302816686827398</v>
      </c>
      <c r="Z467">
        <v>1.647314409764935</v>
      </c>
      <c r="AA467">
        <v>-3.394159519039357</v>
      </c>
      <c r="AB467">
        <v>17.15128840579321</v>
      </c>
    </row>
    <row r="468" spans="1:28" x14ac:dyDescent="0.25">
      <c r="A468" t="str">
        <v>7/29/09</v>
      </c>
      <c r="B468">
        <v>20135.5</v>
      </c>
      <c r="C468">
        <v>20542.61</v>
      </c>
      <c r="D468" s="1">
        <v>19787.48</v>
      </c>
      <c r="E468">
        <v>20542.61</v>
      </c>
      <c r="F468">
        <v>20542.61</v>
      </c>
      <c r="G468">
        <v>1.848896413020138</v>
      </c>
      <c r="H468">
        <v>20162.43</v>
      </c>
      <c r="I468">
        <v>19364.695</v>
      </c>
      <c r="J468">
        <v>19008.666000000001</v>
      </c>
      <c r="K468">
        <v>18753.708999999999</v>
      </c>
      <c r="L468">
        <v>18626.432000000001</v>
      </c>
      <c r="M468">
        <v>65.873019999999997</v>
      </c>
      <c r="N468" s="1">
        <f>-100*(_xll.FDS($A$1,"P_PRICE_HIGH("&amp;A468&amp;","&amp;A468&amp;"-14D,,,,""PRICE"",""INTRA"")") - B468)/(_xll.FDS($A$1,"P_PRICE_HIGH("&amp;A468&amp;","&amp;A468&amp;"-14D,,,,""PRICE"",""INTRA"")") - _xll.FDS($A$1,"P_PRICE_LOW("&amp;A468&amp;","&amp;A468&amp;"-14D,,,,""PRICE"",""INTRA"")"))</f>
        <v>-15.20704207536537</v>
      </c>
      <c r="O468">
        <v>-433</v>
      </c>
      <c r="P468">
        <v>10512.780251191291</v>
      </c>
      <c r="Q468">
        <v>10970.395501963671</v>
      </c>
      <c r="R468">
        <v>1787.0642986153121</v>
      </c>
      <c r="S468">
        <v>1915.7800685445559</v>
      </c>
      <c r="T468">
        <v>13.49518796648891</v>
      </c>
      <c r="U468">
        <v>14.57394685429472</v>
      </c>
      <c r="V468">
        <v>3.841031624422707</v>
      </c>
      <c r="W468">
        <v>3.0942240276831949</v>
      </c>
      <c r="X468">
        <v>2.53335887597625</v>
      </c>
      <c r="Y468">
        <v>50.332412401046447</v>
      </c>
      <c r="Z468">
        <v>1.651968634481773</v>
      </c>
      <c r="AA468">
        <v>-3.3982601282755551</v>
      </c>
      <c r="AB468">
        <v>17.386930275318662</v>
      </c>
    </row>
    <row r="469" spans="1:28" x14ac:dyDescent="0.25">
      <c r="A469" t="str">
        <v>7/30/09</v>
      </c>
      <c r="B469">
        <v>20234.080000000002</v>
      </c>
      <c r="C469">
        <v>20359.79</v>
      </c>
      <c r="D469" s="1">
        <v>19955.32</v>
      </c>
      <c r="E469">
        <v>20359.79</v>
      </c>
      <c r="F469">
        <v>20359.79</v>
      </c>
      <c r="G469">
        <v>1.812370770688823</v>
      </c>
      <c r="H469">
        <v>20245.705000000002</v>
      </c>
      <c r="I469">
        <v>19560.39</v>
      </c>
      <c r="J469">
        <v>19171.563999999998</v>
      </c>
      <c r="K469">
        <v>18856.509999999998</v>
      </c>
      <c r="L469">
        <v>18730.113000000001</v>
      </c>
      <c r="M469">
        <v>66.697569999999999</v>
      </c>
      <c r="N469" s="1">
        <f>-100*(_xll.FDS($A$1,"P_PRICE_HIGH("&amp;A469&amp;","&amp;A469&amp;"-14D,,,,""PRICE"",""INTRA"")") - B469)/(_xll.FDS($A$1,"P_PRICE_HIGH("&amp;A469&amp;","&amp;A469&amp;"-14D,,,,""PRICE"",""INTRA"")") - _xll.FDS($A$1,"P_PRICE_LOW("&amp;A469&amp;","&amp;A469&amp;"-14D,,,,""PRICE"",""INTRA"")"))</f>
        <v>-12.373078205673613</v>
      </c>
      <c r="O469">
        <v>-415</v>
      </c>
      <c r="P469">
        <v>10516.963480215991</v>
      </c>
      <c r="Q469">
        <v>10981.0509420694</v>
      </c>
      <c r="R469">
        <v>1785.8600922630901</v>
      </c>
      <c r="S469">
        <v>1918.1048994824389</v>
      </c>
      <c r="T469">
        <v>13.52892625871578</v>
      </c>
      <c r="U469">
        <v>14.61604036970952</v>
      </c>
      <c r="V469">
        <v>3.8269010022759682</v>
      </c>
      <c r="W469">
        <v>3.0827851039285679</v>
      </c>
      <c r="X469">
        <v>53.979075859971573</v>
      </c>
      <c r="Y469">
        <v>50.418227268482639</v>
      </c>
      <c r="Z469">
        <v>1.3959012037823531</v>
      </c>
      <c r="AA469">
        <v>-2.7266243242423678</v>
      </c>
      <c r="AB469">
        <v>17.39916172613886</v>
      </c>
    </row>
    <row r="470" spans="1:28" x14ac:dyDescent="0.25">
      <c r="A470" t="str">
        <v>7/31/09</v>
      </c>
      <c r="B470">
        <v>20573.330000000002</v>
      </c>
      <c r="C470">
        <v>20712.66</v>
      </c>
      <c r="D470" s="1">
        <v>20474.05</v>
      </c>
      <c r="E470">
        <v>20712.66</v>
      </c>
      <c r="F470">
        <v>20712.66</v>
      </c>
      <c r="G470">
        <v>1.8267879958202089</v>
      </c>
      <c r="H470">
        <v>20363.813999999998</v>
      </c>
      <c r="I470">
        <v>19753.28</v>
      </c>
      <c r="J470">
        <v>19362.559000000001</v>
      </c>
      <c r="K470">
        <v>18975.008000000002</v>
      </c>
      <c r="L470">
        <v>18833.236000000001</v>
      </c>
      <c r="M470">
        <v>69.434529999999995</v>
      </c>
      <c r="N470" s="1">
        <f>-100*(_xll.FDS($A$1,"P_PRICE_HIGH("&amp;A470&amp;","&amp;A470&amp;"-14D,,,,""PRICE"",""INTRA"")") - B470)/(_xll.FDS($A$1,"P_PRICE_HIGH("&amp;A470&amp;","&amp;A470&amp;"-14D,,,,""PRICE"",""INTRA"")") - _xll.FDS($A$1,"P_PRICE_LOW("&amp;A470&amp;","&amp;A470&amp;"-14D,,,,""PRICE"",""INTRA"")"))</f>
        <v>-3.9507188022796971</v>
      </c>
      <c r="O470">
        <v>-391</v>
      </c>
      <c r="P470">
        <v>10522.092044603671</v>
      </c>
      <c r="Q470">
        <v>10993.562586264259</v>
      </c>
      <c r="R470">
        <v>1791.4198891551321</v>
      </c>
      <c r="S470">
        <v>1937.801510548373</v>
      </c>
      <c r="T470">
        <v>13.605021425206081</v>
      </c>
      <c r="U470">
        <v>14.6773763945918</v>
      </c>
      <c r="V470">
        <v>3.7964128532811232</v>
      </c>
      <c r="W470">
        <v>3.041658187186346</v>
      </c>
      <c r="X470">
        <v>79.247662829657841</v>
      </c>
      <c r="Y470">
        <v>50.363137330831407</v>
      </c>
      <c r="Z470">
        <v>1.7839584536474149</v>
      </c>
      <c r="AA470">
        <v>-2.3635118423979269</v>
      </c>
      <c r="AB470">
        <v>17.548208305094711</v>
      </c>
    </row>
    <row r="471" spans="1:28" x14ac:dyDescent="0.25">
      <c r="A471" t="str">
        <v>8/03/09</v>
      </c>
      <c r="B471">
        <v>20807.259999999998</v>
      </c>
      <c r="C471">
        <v>20816.61</v>
      </c>
      <c r="D471" s="1">
        <v>20449.189999999999</v>
      </c>
      <c r="E471">
        <v>20816.61</v>
      </c>
      <c r="F471">
        <v>20816.61</v>
      </c>
      <c r="G471">
        <v>1.7766279830138529</v>
      </c>
      <c r="H471">
        <v>20474.940999999999</v>
      </c>
      <c r="I471">
        <v>19957.062999999998</v>
      </c>
      <c r="J471">
        <v>19599.400000000001</v>
      </c>
      <c r="K471">
        <v>19116.400000000001</v>
      </c>
      <c r="L471">
        <v>18930.629000000001</v>
      </c>
      <c r="M471">
        <v>71.19265</v>
      </c>
      <c r="N471" s="1">
        <f>-100*(_xll.FDS($A$1,"P_PRICE_HIGH("&amp;A471&amp;","&amp;A471&amp;"-14D,,,,""PRICE"",""INTRA"")") - B471)/(_xll.FDS($A$1,"P_PRICE_HIGH("&amp;A471&amp;","&amp;A471&amp;"-14D,,,,""PRICE"",""INTRA"")") - _xll.FDS($A$1,"P_PRICE_LOW("&amp;A471&amp;","&amp;A471&amp;"-14D,,,,""PRICE"",""INTRA"")"))</f>
        <v>-0.2890101941778257</v>
      </c>
      <c r="O471">
        <v>-372</v>
      </c>
      <c r="P471">
        <v>10552.03064718978</v>
      </c>
      <c r="Q471">
        <v>11040.282118477429</v>
      </c>
      <c r="R471">
        <v>1786.146866956645</v>
      </c>
      <c r="S471">
        <v>1929.41111140363</v>
      </c>
      <c r="T471">
        <v>13.721999819537229</v>
      </c>
      <c r="U471">
        <v>14.764207852920491</v>
      </c>
      <c r="V471">
        <v>3.763130732104417</v>
      </c>
      <c r="W471">
        <v>3.0179880173407412</v>
      </c>
      <c r="X471">
        <v>92.195279590938753</v>
      </c>
      <c r="Y471">
        <v>49.357293993190183</v>
      </c>
      <c r="Z471">
        <v>3.547433373559822</v>
      </c>
      <c r="AA471">
        <v>6.1913547557647962E-2</v>
      </c>
      <c r="AB471">
        <v>17.75685998763305</v>
      </c>
    </row>
    <row r="472" spans="1:28" x14ac:dyDescent="0.25">
      <c r="A472" t="str">
        <v>8/04/09</v>
      </c>
      <c r="B472">
        <v>20796.43</v>
      </c>
      <c r="C472">
        <v>21196.75</v>
      </c>
      <c r="D472" s="1">
        <v>20748.61</v>
      </c>
      <c r="E472">
        <v>21196.75</v>
      </c>
      <c r="F472">
        <v>21196.75</v>
      </c>
      <c r="G472">
        <v>1.756945567783265</v>
      </c>
      <c r="H472">
        <v>20509.32</v>
      </c>
      <c r="I472">
        <v>20122.96</v>
      </c>
      <c r="J472">
        <v>19793.447</v>
      </c>
      <c r="K472">
        <v>19263.107</v>
      </c>
      <c r="L472">
        <v>19015.098000000002</v>
      </c>
      <c r="M472">
        <v>70.989069999999998</v>
      </c>
      <c r="N472" s="1">
        <f>-100*(_xll.FDS($A$1,"P_PRICE_HIGH("&amp;A472&amp;","&amp;A472&amp;"-14D,,,,""PRICE"",""INTRA"")") - B472)/(_xll.FDS($A$1,"P_PRICE_HIGH("&amp;A472&amp;","&amp;A472&amp;"-14D,,,,""PRICE"",""INTRA"")") - _xll.FDS($A$1,"P_PRICE_LOW("&amp;A472&amp;","&amp;A472&amp;"-14D,,,,""PRICE"",""INTRA"")"))</f>
        <v>-12.641750746056543</v>
      </c>
      <c r="O472">
        <v>-394</v>
      </c>
      <c r="P472">
        <v>10562.16514858773</v>
      </c>
      <c r="Q472">
        <v>11074.657065358149</v>
      </c>
      <c r="R472">
        <v>1795.4898408077761</v>
      </c>
      <c r="S472">
        <v>1945.8341872881031</v>
      </c>
      <c r="T472">
        <v>13.70118038456271</v>
      </c>
      <c r="U472">
        <v>14.70464753140571</v>
      </c>
      <c r="V472">
        <v>3.755665135607456</v>
      </c>
      <c r="W472">
        <v>3.0181509503285082</v>
      </c>
      <c r="X472">
        <v>12.226340419313569</v>
      </c>
      <c r="Y472">
        <v>49.260420781240818</v>
      </c>
      <c r="Z472">
        <v>4.1297059677185226</v>
      </c>
      <c r="AA472">
        <v>-0.31910038158911541</v>
      </c>
      <c r="AB472">
        <v>18.0813393713821</v>
      </c>
    </row>
    <row r="473" spans="1:28" x14ac:dyDescent="0.25">
      <c r="A473" t="str">
        <v>8/05/09</v>
      </c>
      <c r="B473">
        <v>20494.77</v>
      </c>
      <c r="C473">
        <v>20995.81</v>
      </c>
      <c r="D473" s="1">
        <v>20436.650000000001</v>
      </c>
      <c r="E473">
        <v>20995.81</v>
      </c>
      <c r="F473">
        <v>20995.81</v>
      </c>
      <c r="G473">
        <v>1.793972653294887</v>
      </c>
      <c r="H473">
        <v>20581.173999999999</v>
      </c>
      <c r="I473">
        <v>20205.66</v>
      </c>
      <c r="J473">
        <v>19942.521000000001</v>
      </c>
      <c r="K473">
        <v>19401.793000000001</v>
      </c>
      <c r="L473">
        <v>19090.723000000002</v>
      </c>
      <c r="M473">
        <v>65.380859999999998</v>
      </c>
      <c r="N473" s="1">
        <f>-100*(_xll.FDS($A$1,"P_PRICE_HIGH("&amp;A473&amp;","&amp;A473&amp;"-14D,,,,""PRICE"",""INTRA"")") - B473)/(_xll.FDS($A$1,"P_PRICE_HIGH("&amp;A473&amp;","&amp;A473&amp;"-14D,,,,""PRICE"",""INTRA"")") - _xll.FDS($A$1,"P_PRICE_LOW("&amp;A473&amp;","&amp;A473&amp;"-14D,,,,""PRICE"",""INTRA"")"))</f>
        <v>-24.263351272134024</v>
      </c>
      <c r="O473">
        <v>-423</v>
      </c>
      <c r="P473">
        <v>10575.524027617141</v>
      </c>
      <c r="Q473">
        <v>11101.42874442442</v>
      </c>
      <c r="R473">
        <v>1793.163524540546</v>
      </c>
      <c r="S473">
        <v>1939.113077252945</v>
      </c>
      <c r="T473">
        <v>13.659515138602821</v>
      </c>
      <c r="U473">
        <v>14.61124576573253</v>
      </c>
      <c r="V473">
        <v>3.776470472149104</v>
      </c>
      <c r="W473">
        <v>3.0689988991613388</v>
      </c>
      <c r="X473">
        <v>4.8093140557661087</v>
      </c>
      <c r="Y473">
        <v>49.274607709717671</v>
      </c>
      <c r="Z473">
        <v>4.3698333014885646</v>
      </c>
      <c r="AA473">
        <v>-9.3303186025927964E-2</v>
      </c>
      <c r="AB473">
        <v>17.93759207875053</v>
      </c>
    </row>
    <row r="474" spans="1:28" x14ac:dyDescent="0.25">
      <c r="A474" t="str">
        <v>8/06/09</v>
      </c>
      <c r="B474">
        <v>20899.240000000002</v>
      </c>
      <c r="C474">
        <v>20904.93</v>
      </c>
      <c r="D474" s="1">
        <v>20339.87</v>
      </c>
      <c r="E474">
        <v>20904.93</v>
      </c>
      <c r="F474">
        <v>20904.93</v>
      </c>
      <c r="G474">
        <v>1.812526642666928</v>
      </c>
      <c r="H474">
        <v>20714.205000000002</v>
      </c>
      <c r="I474">
        <v>20322.12</v>
      </c>
      <c r="J474">
        <v>20111.68</v>
      </c>
      <c r="K474">
        <v>19557.224999999999</v>
      </c>
      <c r="L474">
        <v>19187.664000000001</v>
      </c>
      <c r="M474">
        <v>68.925629999999998</v>
      </c>
      <c r="N474" s="1">
        <f>-100*(_xll.FDS($A$1,"P_PRICE_HIGH("&amp;A474&amp;","&amp;A474&amp;"-14D,,,,""PRICE"",""INTRA"")") - B474)/(_xll.FDS($A$1,"P_PRICE_HIGH("&amp;A474&amp;","&amp;A474&amp;"-14D,,,,""PRICE"",""INTRA"")") - _xll.FDS($A$1,"P_PRICE_LOW("&amp;A474&amp;","&amp;A474&amp;"-14D,,,,""PRICE"",""INTRA"")"))</f>
        <v>-10.860684912003965</v>
      </c>
      <c r="O474">
        <v>-412</v>
      </c>
      <c r="P474">
        <v>10575.311391586671</v>
      </c>
      <c r="Q474">
        <v>11101.70083593253</v>
      </c>
      <c r="R474">
        <v>1789.4954449007021</v>
      </c>
      <c r="S474">
        <v>1932.9235547523831</v>
      </c>
      <c r="T474">
        <v>13.912047433411489</v>
      </c>
      <c r="U474">
        <v>14.96850604373997</v>
      </c>
      <c r="V474">
        <v>3.7349240151945291</v>
      </c>
      <c r="W474">
        <v>3.00893214610472</v>
      </c>
      <c r="X474">
        <v>50.031202650867499</v>
      </c>
      <c r="Y474">
        <v>49.203440787126723</v>
      </c>
      <c r="Z474">
        <v>4.5075452323755751</v>
      </c>
      <c r="AA474">
        <v>-0.6257099608894241</v>
      </c>
      <c r="AB474">
        <v>18.068015086249229</v>
      </c>
    </row>
    <row r="475" spans="1:28" x14ac:dyDescent="0.25">
      <c r="A475" t="str">
        <v>8/07/09</v>
      </c>
      <c r="B475">
        <v>20375.37</v>
      </c>
      <c r="C475">
        <v>20759.560000000001</v>
      </c>
      <c r="D475" s="1">
        <v>20316.78</v>
      </c>
      <c r="E475">
        <v>20759.560000000001</v>
      </c>
      <c r="F475">
        <v>20759.560000000001</v>
      </c>
      <c r="G475">
        <v>1.943643948451331</v>
      </c>
      <c r="H475">
        <v>20674.613000000001</v>
      </c>
      <c r="I475">
        <v>20416.053</v>
      </c>
      <c r="J475">
        <v>20216.326000000001</v>
      </c>
      <c r="K475">
        <v>19690.572</v>
      </c>
      <c r="L475">
        <v>19272.178</v>
      </c>
      <c r="M475">
        <v>60.311799999999998</v>
      </c>
      <c r="N475" s="1">
        <f>-100*(_xll.FDS($A$1,"P_PRICE_HIGH("&amp;A475&amp;","&amp;A475&amp;"-14D,,,,""PRICE"",""INTRA"")") - B475)/(_xll.FDS($A$1,"P_PRICE_HIGH("&amp;A475&amp;","&amp;A475&amp;"-14D,,,,""PRICE"",""INTRA"")") - _xll.FDS($A$1,"P_PRICE_LOW("&amp;A475&amp;","&amp;A475&amp;"-14D,,,,""PRICE"",""INTRA"")"))</f>
        <v>-36.730897366526456</v>
      </c>
      <c r="O475">
        <v>-450</v>
      </c>
      <c r="P475">
        <v>10576.358345005699</v>
      </c>
      <c r="Q475">
        <v>11106.42788277306</v>
      </c>
      <c r="R475">
        <v>1792.1700509038719</v>
      </c>
      <c r="S475">
        <v>1935.395420546934</v>
      </c>
      <c r="T475">
        <v>13.739827842107671</v>
      </c>
      <c r="U475">
        <v>14.67334132620425</v>
      </c>
      <c r="V475">
        <v>3.7683680360602798</v>
      </c>
      <c r="W475">
        <v>3.0824086273964579</v>
      </c>
      <c r="X475">
        <v>3.6256877560592811</v>
      </c>
      <c r="Y475">
        <v>49.049706976323051</v>
      </c>
      <c r="Z475">
        <v>4.8518352277901942</v>
      </c>
      <c r="AA475">
        <v>-0.39718037883044721</v>
      </c>
      <c r="AB475">
        <v>18.696553377527351</v>
      </c>
    </row>
    <row r="476" spans="1:28" x14ac:dyDescent="0.25">
      <c r="A476" t="str">
        <v>8/10/09</v>
      </c>
      <c r="B476">
        <v>20929.52</v>
      </c>
      <c r="C476">
        <v>21010.47</v>
      </c>
      <c r="D476" s="1">
        <v>20730.41</v>
      </c>
      <c r="E476">
        <v>21010.47</v>
      </c>
      <c r="F476">
        <v>21010.47</v>
      </c>
      <c r="G476">
        <v>1.8272641555101159</v>
      </c>
      <c r="H476">
        <v>20699.065999999999</v>
      </c>
      <c r="I476">
        <v>20508.705000000002</v>
      </c>
      <c r="J476">
        <v>20311.47</v>
      </c>
      <c r="K476">
        <v>19874.315999999999</v>
      </c>
      <c r="L476">
        <v>19377.026999999998</v>
      </c>
      <c r="M476">
        <v>65.257869999999997</v>
      </c>
      <c r="N476" s="1">
        <f>-100*(_xll.FDS($A$1,"P_PRICE_HIGH("&amp;A476&amp;","&amp;A476&amp;"-14D,,,,""PRICE"",""INTRA"")") - B476)/(_xll.FDS($A$1,"P_PRICE_HIGH("&amp;A476&amp;","&amp;A476&amp;"-14D,,,,""PRICE"",""INTRA"")") - _xll.FDS($A$1,"P_PRICE_LOW("&amp;A476&amp;","&amp;A476&amp;"-14D,,,,""PRICE"",""INTRA"")"))</f>
        <v>-13.546408475693186</v>
      </c>
      <c r="O476">
        <v>-410</v>
      </c>
      <c r="P476">
        <v>10564.817987834849</v>
      </c>
      <c r="Q476">
        <v>11106.115664395529</v>
      </c>
      <c r="R476">
        <v>1798.8971257397991</v>
      </c>
      <c r="S476">
        <v>1948.7747134091919</v>
      </c>
      <c r="T476">
        <v>13.96782807609798</v>
      </c>
      <c r="U476">
        <v>14.928979649625131</v>
      </c>
      <c r="V476">
        <v>3.7028519367907959</v>
      </c>
      <c r="W476">
        <v>3.0025693249526029</v>
      </c>
      <c r="X476">
        <v>99.80708306015471</v>
      </c>
      <c r="Y476">
        <v>49.057024574350862</v>
      </c>
      <c r="Z476">
        <v>4.5031087274774384</v>
      </c>
      <c r="AA476">
        <v>-1.5865093825337691</v>
      </c>
      <c r="AB476">
        <v>18.644291036420402</v>
      </c>
    </row>
    <row r="477" spans="1:28" x14ac:dyDescent="0.25">
      <c r="A477" t="str">
        <v>8/11/09</v>
      </c>
      <c r="B477">
        <v>21074.21</v>
      </c>
      <c r="C477">
        <v>21088.07</v>
      </c>
      <c r="D477" s="1">
        <v>20733.34</v>
      </c>
      <c r="E477">
        <v>21088.07</v>
      </c>
      <c r="F477">
        <v>21088.07</v>
      </c>
      <c r="G477">
        <v>1.7197539722877231</v>
      </c>
      <c r="H477">
        <v>20754.620999999999</v>
      </c>
      <c r="I477">
        <v>20599.655999999999</v>
      </c>
      <c r="J477">
        <v>20416.303</v>
      </c>
      <c r="K477">
        <v>20033.740000000002</v>
      </c>
      <c r="L477">
        <v>19496.059000000001</v>
      </c>
      <c r="M477">
        <v>66.434105000000002</v>
      </c>
      <c r="N477" s="1">
        <f>-100*(_xll.FDS($A$1,"P_PRICE_HIGH("&amp;A477&amp;","&amp;A477&amp;"-14D,,,,""PRICE"",""INTRA"")") - B477)/(_xll.FDS($A$1,"P_PRICE_HIGH("&amp;A477&amp;","&amp;A477&amp;"-14D,,,,""PRICE"",""INTRA"")") - _xll.FDS($A$1,"P_PRICE_LOW("&amp;A477&amp;","&amp;A477&amp;"-14D,,,,""PRICE"",""INTRA"")"))</f>
        <v>-6.211790946418656</v>
      </c>
      <c r="O477">
        <v>-395</v>
      </c>
      <c r="P477">
        <v>10553.86138630065</v>
      </c>
      <c r="Q477">
        <v>11076.617962400051</v>
      </c>
      <c r="R477">
        <v>1797.6690542532369</v>
      </c>
      <c r="S477">
        <v>1947.8311501989881</v>
      </c>
      <c r="T477">
        <v>14.00222515917322</v>
      </c>
      <c r="U477">
        <v>14.93995585120156</v>
      </c>
      <c r="V477">
        <v>3.6794804126117082</v>
      </c>
      <c r="W477">
        <v>2.975624721346096</v>
      </c>
      <c r="X477">
        <v>81.78950168171491</v>
      </c>
      <c r="Y477">
        <v>48.984577916055308</v>
      </c>
      <c r="Z477">
        <v>4.7251502138762076</v>
      </c>
      <c r="AA477">
        <v>-1.7844890398609561</v>
      </c>
      <c r="AB477">
        <v>18.69995401881722</v>
      </c>
    </row>
    <row r="478" spans="1:28" x14ac:dyDescent="0.25">
      <c r="A478" t="str">
        <v>8/12/09</v>
      </c>
      <c r="B478">
        <v>20435.240000000002</v>
      </c>
      <c r="C478">
        <v>20725.900000000001</v>
      </c>
      <c r="D478" s="1">
        <v>20417.759999999998</v>
      </c>
      <c r="E478">
        <v>20725.900000000001</v>
      </c>
      <c r="F478">
        <v>20725.900000000001</v>
      </c>
      <c r="G478">
        <v>1.899149634029704</v>
      </c>
      <c r="H478">
        <v>20742.717000000001</v>
      </c>
      <c r="I478">
        <v>20614.956999999999</v>
      </c>
      <c r="J478">
        <v>20495.439999999999</v>
      </c>
      <c r="K478">
        <v>20142.57</v>
      </c>
      <c r="L478">
        <v>19595.02</v>
      </c>
      <c r="M478">
        <v>57.220764000000003</v>
      </c>
      <c r="N478" s="1">
        <f>-100*(_xll.FDS($A$1,"P_PRICE_HIGH("&amp;A478&amp;","&amp;A478&amp;"-14D,,,,""PRICE"",""INTRA"")") - B478)/(_xll.FDS($A$1,"P_PRICE_HIGH("&amp;A478&amp;","&amp;A478&amp;"-14D,,,,""PRICE"",""INTRA"")") - _xll.FDS($A$1,"P_PRICE_LOW("&amp;A478&amp;","&amp;A478&amp;"-14D,,,,""PRICE"",""INTRA"")"))</f>
        <v>-42.748318719195119</v>
      </c>
      <c r="O478">
        <v>-429</v>
      </c>
      <c r="P478">
        <v>10600.18180451278</v>
      </c>
      <c r="Q478">
        <v>11152.31368245378</v>
      </c>
      <c r="R478">
        <v>1797.586241076526</v>
      </c>
      <c r="S478">
        <v>1947.7889346231971</v>
      </c>
      <c r="T478">
        <v>13.74567532879106</v>
      </c>
      <c r="U478">
        <v>14.500258961195099</v>
      </c>
      <c r="V478">
        <v>3.735451984006894</v>
      </c>
      <c r="W478">
        <v>3.0905524336374781</v>
      </c>
      <c r="X478">
        <v>2.1707025110746501</v>
      </c>
      <c r="Y478">
        <v>48.984336824192837</v>
      </c>
      <c r="Z478">
        <v>5.0369121838168693</v>
      </c>
      <c r="AA478">
        <v>-1.255215149007761</v>
      </c>
      <c r="AB478">
        <v>18.654656677113039</v>
      </c>
    </row>
    <row r="479" spans="1:28" x14ac:dyDescent="0.25">
      <c r="A479" t="str">
        <v>8/13/09</v>
      </c>
      <c r="B479">
        <v>20861.3</v>
      </c>
      <c r="C479">
        <v>20943.86</v>
      </c>
      <c r="D479" s="1">
        <v>20746.919999999998</v>
      </c>
      <c r="E479">
        <v>20943.86</v>
      </c>
      <c r="F479">
        <v>20943.86</v>
      </c>
      <c r="G479">
        <v>1.928556832583032</v>
      </c>
      <c r="H479">
        <v>20735.129000000001</v>
      </c>
      <c r="I479">
        <v>20634.687999999998</v>
      </c>
      <c r="J479">
        <v>20565.013999999999</v>
      </c>
      <c r="K479">
        <v>20267.541000000001</v>
      </c>
      <c r="L479">
        <v>19715.796999999999</v>
      </c>
      <c r="M479">
        <v>61.095165000000001</v>
      </c>
      <c r="N479" s="1">
        <f>-100*(_xll.FDS($A$1,"P_PRICE_HIGH("&amp;A479&amp;","&amp;A479&amp;"-14D,,,,""PRICE"",""INTRA"")") - B479)/(_xll.FDS($A$1,"P_PRICE_HIGH("&amp;A479&amp;","&amp;A479&amp;"-14D,,,,""PRICE"",""INTRA"")") - _xll.FDS($A$1,"P_PRICE_LOW("&amp;A479&amp;","&amp;A479&amp;"-14D,,,,""PRICE"",""INTRA"")"))</f>
        <v>-22.641063714902881</v>
      </c>
      <c r="O479">
        <v>-395</v>
      </c>
      <c r="P479">
        <v>10607.942630294599</v>
      </c>
      <c r="Q479">
        <v>11178.506823651071</v>
      </c>
      <c r="R479">
        <v>1794.559028348345</v>
      </c>
      <c r="S479">
        <v>1946.4529534413359</v>
      </c>
      <c r="T479">
        <v>13.86924130059541</v>
      </c>
      <c r="U479">
        <v>14.70787440113272</v>
      </c>
      <c r="V479">
        <v>3.6964458515403651</v>
      </c>
      <c r="W479">
        <v>3.0367987299647239</v>
      </c>
      <c r="X479">
        <v>98.42796994776667</v>
      </c>
      <c r="Y479">
        <v>48.778145247301623</v>
      </c>
      <c r="Z479">
        <v>5.5783421479361666</v>
      </c>
      <c r="AA479">
        <v>-0.48910831595620469</v>
      </c>
      <c r="AB479">
        <v>17.802191255261441</v>
      </c>
    </row>
    <row r="480" spans="1:28" x14ac:dyDescent="0.25">
      <c r="A480" t="str">
        <v>8/14/09</v>
      </c>
      <c r="B480">
        <v>20893.330000000002</v>
      </c>
      <c r="C480">
        <v>21037.17</v>
      </c>
      <c r="D480" s="1">
        <v>20639.560000000001</v>
      </c>
      <c r="E480">
        <v>21037.17</v>
      </c>
      <c r="F480">
        <v>21037.17</v>
      </c>
      <c r="G480">
        <v>1.8860951996383031</v>
      </c>
      <c r="H480">
        <v>20838.72</v>
      </c>
      <c r="I480">
        <v>20697.84</v>
      </c>
      <c r="J480">
        <v>20625.717000000001</v>
      </c>
      <c r="K480">
        <v>20371.925999999999</v>
      </c>
      <c r="L480">
        <v>19835.133000000002</v>
      </c>
      <c r="M480">
        <v>61.378352999999997</v>
      </c>
      <c r="N480" s="1">
        <f>-100*(_xll.FDS($A$1,"P_PRICE_HIGH("&amp;A480&amp;","&amp;A480&amp;"-14D,,,,""PRICE"",""INTRA"")") - B480)/(_xll.FDS($A$1,"P_PRICE_HIGH("&amp;A480&amp;","&amp;A480&amp;"-14D,,,,""PRICE"",""INTRA"")") - _xll.FDS($A$1,"P_PRICE_LOW("&amp;A480&amp;","&amp;A480&amp;"-14D,,,,""PRICE"",""INTRA"")"))</f>
        <v>-21.530295826917353</v>
      </c>
      <c r="O480">
        <v>-395</v>
      </c>
      <c r="P480">
        <v>10598.09471982393</v>
      </c>
      <c r="Q480">
        <v>11161.940131497129</v>
      </c>
      <c r="R480">
        <v>1795.6051182784161</v>
      </c>
      <c r="S480">
        <v>1945.443733237654</v>
      </c>
      <c r="T480">
        <v>13.867164910479501</v>
      </c>
      <c r="U480">
        <v>14.63269276293069</v>
      </c>
      <c r="V480">
        <v>3.6877680190045381</v>
      </c>
      <c r="W480">
        <v>3.042295134240605</v>
      </c>
      <c r="X480">
        <v>77.99137582228559</v>
      </c>
      <c r="Y480">
        <v>48.731861831834863</v>
      </c>
      <c r="Z480">
        <v>5.850388258318385</v>
      </c>
      <c r="AA480">
        <v>-1.3477260342367141</v>
      </c>
      <c r="AB480">
        <v>18.416721901616999</v>
      </c>
    </row>
    <row r="481" spans="1:28" x14ac:dyDescent="0.25">
      <c r="A481" t="str">
        <v>8/17/09</v>
      </c>
      <c r="B481">
        <v>20137.650000000001</v>
      </c>
      <c r="C481">
        <v>20471.77</v>
      </c>
      <c r="D481" s="1">
        <v>20058.099999999999</v>
      </c>
      <c r="E481">
        <v>20471.77</v>
      </c>
      <c r="F481">
        <v>20471.77</v>
      </c>
      <c r="G481">
        <v>1.9595159883953011</v>
      </c>
      <c r="H481">
        <v>20680.346000000001</v>
      </c>
      <c r="I481">
        <v>20689.805</v>
      </c>
      <c r="J481">
        <v>20618.116999999998</v>
      </c>
      <c r="K481">
        <v>20403.689999999999</v>
      </c>
      <c r="L481">
        <v>19928.563999999998</v>
      </c>
      <c r="M481">
        <v>51.79862</v>
      </c>
      <c r="N481" s="1">
        <f>-100*(_xll.FDS($A$1,"P_PRICE_HIGH("&amp;A481&amp;","&amp;A481&amp;"-14D,,,,""PRICE"",""INTRA"")") - B481)/(_xll.FDS($A$1,"P_PRICE_HIGH("&amp;A481&amp;","&amp;A481&amp;"-14D,,,,""PRICE"",""INTRA"")") - _xll.FDS($A$1,"P_PRICE_LOW("&amp;A481&amp;","&amp;A481&amp;"-14D,,,,""PRICE"",""INTRA"")"))</f>
        <v>-75.152383858309491</v>
      </c>
      <c r="O481">
        <v>-435</v>
      </c>
      <c r="P481">
        <v>10601.9463892904</v>
      </c>
      <c r="Q481">
        <v>11166.674597532299</v>
      </c>
      <c r="R481">
        <v>1818.0094061993959</v>
      </c>
      <c r="S481">
        <v>1961.641691412166</v>
      </c>
      <c r="T481">
        <v>13.51934422401599</v>
      </c>
      <c r="U481">
        <v>14.04992905834499</v>
      </c>
      <c r="V481">
        <v>3.7321913665327151</v>
      </c>
      <c r="W481">
        <v>3.1567881227188481</v>
      </c>
      <c r="X481">
        <v>0</v>
      </c>
      <c r="Y481">
        <v>48.683622295052508</v>
      </c>
      <c r="Z481">
        <v>4.7990075765342883</v>
      </c>
      <c r="AA481">
        <v>-1.609911862997323</v>
      </c>
      <c r="AB481">
        <v>18.42086125948687</v>
      </c>
    </row>
    <row r="482" spans="1:28" x14ac:dyDescent="0.25">
      <c r="A482" t="str">
        <v>8/18/09</v>
      </c>
      <c r="B482">
        <v>20306.27</v>
      </c>
      <c r="C482">
        <v>20409.189999999999</v>
      </c>
      <c r="D482" s="1">
        <v>19916.28</v>
      </c>
      <c r="E482">
        <v>20409.189999999999</v>
      </c>
      <c r="F482">
        <v>20409.189999999999</v>
      </c>
      <c r="G482">
        <v>1.964772315385388</v>
      </c>
      <c r="H482">
        <v>20526.758000000002</v>
      </c>
      <c r="I482">
        <v>20667.548999999999</v>
      </c>
      <c r="J482">
        <v>20596.900000000001</v>
      </c>
      <c r="K482">
        <v>20443.916000000001</v>
      </c>
      <c r="L482">
        <v>20045.936000000002</v>
      </c>
      <c r="M482">
        <v>53.541080000000001</v>
      </c>
      <c r="N482" s="1">
        <f>-100*(_xll.FDS($A$1,"P_PRICE_HIGH("&amp;A482&amp;","&amp;A482&amp;"-14D,,,,""PRICE"",""INTRA"")") - B482)/(_xll.FDS($A$1,"P_PRICE_HIGH("&amp;A482&amp;","&amp;A482&amp;"-14D,,,,""PRICE"",""INTRA"")") - _xll.FDS($A$1,"P_PRICE_LOW("&amp;A482&amp;","&amp;A482&amp;"-14D,,,,""PRICE"",""INTRA"")"))</f>
        <v>-63.187323933667734</v>
      </c>
      <c r="O482">
        <v>-415</v>
      </c>
      <c r="P482">
        <v>10623.786166662399</v>
      </c>
      <c r="Q482">
        <v>11203.3343573395</v>
      </c>
      <c r="R482">
        <v>1819.3049967655811</v>
      </c>
      <c r="S482">
        <v>1964.257004781997</v>
      </c>
      <c r="T482">
        <v>13.578504898757</v>
      </c>
      <c r="U482">
        <v>14.13429082006377</v>
      </c>
      <c r="V482">
        <v>3.718642391404269</v>
      </c>
      <c r="W482">
        <v>3.1439012855802901</v>
      </c>
      <c r="X482">
        <v>67.912347164838607</v>
      </c>
      <c r="Y482">
        <v>48.750473077005609</v>
      </c>
      <c r="Z482">
        <v>4.9156758382400607</v>
      </c>
      <c r="AA482">
        <v>-1.1904872672996789</v>
      </c>
      <c r="AB482">
        <v>18.418017878332591</v>
      </c>
    </row>
    <row r="483" spans="1:28" x14ac:dyDescent="0.25">
      <c r="A483" t="str">
        <v>8/19/09</v>
      </c>
      <c r="B483">
        <v>19954.23</v>
      </c>
      <c r="C483">
        <v>20352.939999999999</v>
      </c>
      <c r="D483" s="1">
        <v>19824.86</v>
      </c>
      <c r="E483">
        <v>20352.939999999999</v>
      </c>
      <c r="F483">
        <v>20352.939999999999</v>
      </c>
      <c r="G483">
        <v>1.984946526372096</v>
      </c>
      <c r="H483">
        <v>20430.557000000001</v>
      </c>
      <c r="I483">
        <v>20596.463</v>
      </c>
      <c r="J483">
        <v>20584.813999999998</v>
      </c>
      <c r="K483">
        <v>20479.219000000001</v>
      </c>
      <c r="L483">
        <v>20125.493999999999</v>
      </c>
      <c r="M483">
        <v>49.516494999999999</v>
      </c>
      <c r="N483" s="1">
        <f>-100*(_xll.FDS($A$1,"P_PRICE_HIGH("&amp;A483&amp;","&amp;A483&amp;"-14D,,,,""PRICE"",""INTRA"")") - B483)/(_xll.FDS($A$1,"P_PRICE_HIGH("&amp;A483&amp;","&amp;A483&amp;"-14D,,,,""PRICE"",""INTRA"")") - _xll.FDS($A$1,"P_PRICE_LOW("&amp;A483&amp;","&amp;A483&amp;"-14D,,,,""PRICE"",""INTRA"")"))</f>
        <v>-90.569943654374697</v>
      </c>
      <c r="O483">
        <v>-453</v>
      </c>
      <c r="P483">
        <v>10634.669162886021</v>
      </c>
      <c r="Q483">
        <v>11222.35308932937</v>
      </c>
      <c r="R483">
        <v>1823.656998199395</v>
      </c>
      <c r="S483">
        <v>1965.530653437314</v>
      </c>
      <c r="T483">
        <v>13.428102493823181</v>
      </c>
      <c r="U483">
        <v>13.88849810666871</v>
      </c>
      <c r="V483">
        <v>3.7487058656903809</v>
      </c>
      <c r="W483">
        <v>3.1964686297235292</v>
      </c>
      <c r="X483">
        <v>12.4749486622897</v>
      </c>
      <c r="Y483">
        <v>48.583680256389229</v>
      </c>
      <c r="Z483">
        <v>5.2152471435006493</v>
      </c>
      <c r="AA483">
        <v>-1.3845477607032759</v>
      </c>
      <c r="AB483">
        <v>18.630389643844609</v>
      </c>
    </row>
    <row r="484" spans="1:28" x14ac:dyDescent="0.25">
      <c r="A484" t="str">
        <v>8/20/09</v>
      </c>
      <c r="B484">
        <v>20328.86</v>
      </c>
      <c r="C484">
        <v>20465.22</v>
      </c>
      <c r="D484" s="1">
        <v>20196.330000000002</v>
      </c>
      <c r="E484">
        <v>20465.22</v>
      </c>
      <c r="F484">
        <v>20465.22</v>
      </c>
      <c r="G484">
        <v>1.9213743188740311</v>
      </c>
      <c r="H484">
        <v>20324.067999999999</v>
      </c>
      <c r="I484">
        <v>20557.5</v>
      </c>
      <c r="J484">
        <v>20591.134999999998</v>
      </c>
      <c r="K484">
        <v>20504.776999999998</v>
      </c>
      <c r="L484">
        <v>20205.116999999998</v>
      </c>
      <c r="M484">
        <v>53.520465999999999</v>
      </c>
      <c r="N484" s="1">
        <f>-100*(_xll.FDS($A$1,"P_PRICE_HIGH("&amp;A484&amp;","&amp;A484&amp;"-14D,,,,""PRICE"",""INTRA"")") - B484)/(_xll.FDS($A$1,"P_PRICE_HIGH("&amp;A484&amp;","&amp;A484&amp;"-14D,,,,""PRICE"",""INTRA"")") - _xll.FDS($A$1,"P_PRICE_LOW("&amp;A484&amp;","&amp;A484&amp;"-14D,,,,""PRICE"",""INTRA"")"))</f>
        <v>-63.262360684894546</v>
      </c>
      <c r="O484">
        <v>-416</v>
      </c>
      <c r="P484">
        <v>10628.591547429851</v>
      </c>
      <c r="Q484">
        <v>11210.35640215386</v>
      </c>
      <c r="R484">
        <v>1818.188985680503</v>
      </c>
      <c r="S484">
        <v>1957.3959171727261</v>
      </c>
      <c r="T484">
        <v>13.65639357867752</v>
      </c>
      <c r="U484">
        <v>14.230065389301799</v>
      </c>
      <c r="V484">
        <v>3.70912932914861</v>
      </c>
      <c r="W484">
        <v>3.129390351240755</v>
      </c>
      <c r="X484">
        <v>79.769973713705909</v>
      </c>
      <c r="Y484">
        <v>48.523526342394653</v>
      </c>
      <c r="Z484">
        <v>4.9823141736603667</v>
      </c>
      <c r="AA484">
        <v>-0.86459432553945348</v>
      </c>
      <c r="AB484">
        <v>18.264857487083692</v>
      </c>
    </row>
    <row r="485" spans="1:28" x14ac:dyDescent="0.25">
      <c r="A485" t="str">
        <v>8/21/09</v>
      </c>
      <c r="B485">
        <v>20199.02</v>
      </c>
      <c r="C485">
        <v>20439.419999999998</v>
      </c>
      <c r="D485" s="1">
        <v>20002.78</v>
      </c>
      <c r="E485">
        <v>20439.419999999998</v>
      </c>
      <c r="F485">
        <v>20439.419999999998</v>
      </c>
      <c r="G485">
        <v>1.9212191338861551</v>
      </c>
      <c r="H485">
        <v>20185.205000000002</v>
      </c>
      <c r="I485">
        <v>20532.853999999999</v>
      </c>
      <c r="J485">
        <v>20566.18</v>
      </c>
      <c r="K485">
        <v>20515.588</v>
      </c>
      <c r="L485">
        <v>20275.776999999998</v>
      </c>
      <c r="M485">
        <v>51.981667000000002</v>
      </c>
      <c r="N485" s="1">
        <f>-100*(_xll.FDS($A$1,"P_PRICE_HIGH("&amp;A485&amp;","&amp;A485&amp;"-14D,,,,""PRICE"",""INTRA"")") - B485)/(_xll.FDS($A$1,"P_PRICE_HIGH("&amp;A485&amp;","&amp;A485&amp;"-14D,,,,""PRICE"",""INTRA"")") - _xll.FDS($A$1,"P_PRICE_LOW("&amp;A485&amp;","&amp;A485&amp;"-14D,,,,""PRICE"",""INTRA"")"))</f>
        <v>-72.726676337024102</v>
      </c>
      <c r="O485">
        <v>-429</v>
      </c>
      <c r="P485">
        <v>10637.18949160378</v>
      </c>
      <c r="Q485">
        <v>11236.70925638299</v>
      </c>
      <c r="R485">
        <v>1817.93002934385</v>
      </c>
      <c r="S485">
        <v>1961.2917245377309</v>
      </c>
      <c r="T485">
        <v>13.58928273026611</v>
      </c>
      <c r="U485">
        <v>14.117004883065629</v>
      </c>
      <c r="V485">
        <v>3.7206650955426479</v>
      </c>
      <c r="W485">
        <v>3.1716699099375529</v>
      </c>
      <c r="X485">
        <v>19.45310846462629</v>
      </c>
      <c r="Y485">
        <v>48.300656571405113</v>
      </c>
      <c r="Z485">
        <v>5.6003781120021259</v>
      </c>
      <c r="AA485">
        <v>0.45762173153398777</v>
      </c>
      <c r="AB485">
        <v>18.86561623839178</v>
      </c>
    </row>
    <row r="486" spans="1:28" x14ac:dyDescent="0.25">
      <c r="A486" t="str">
        <v>8/24/09</v>
      </c>
      <c r="B486">
        <v>20535.939999999999</v>
      </c>
      <c r="C486">
        <v>20649.96</v>
      </c>
      <c r="D486" s="1">
        <v>20433.61</v>
      </c>
      <c r="E486">
        <v>20649.96</v>
      </c>
      <c r="F486">
        <v>20649.96</v>
      </c>
      <c r="G486">
        <v>1.93366323066901</v>
      </c>
      <c r="H486">
        <v>20264.863000000001</v>
      </c>
      <c r="I486">
        <v>20502.578000000001</v>
      </c>
      <c r="J486">
        <v>20548.092000000001</v>
      </c>
      <c r="K486">
        <v>20529.805</v>
      </c>
      <c r="L486">
        <v>20342.326000000001</v>
      </c>
      <c r="M486">
        <v>55.552826000000003</v>
      </c>
      <c r="N486" s="1">
        <f>-100*(_xll.FDS($A$1,"P_PRICE_HIGH("&amp;A486&amp;","&amp;A486&amp;"-14D,,,,""PRICE"",""INTRA"")") - B486)/(_xll.FDS($A$1,"P_PRICE_HIGH("&amp;A486&amp;","&amp;A486&amp;"-14D,,,,""PRICE"",""INTRA"")") - _xll.FDS($A$1,"P_PRICE_LOW("&amp;A486&amp;","&amp;A486&amp;"-14D,,,,""PRICE"",""INTRA"")"))</f>
        <v>-48.167856023442226</v>
      </c>
      <c r="O486">
        <v>-398</v>
      </c>
      <c r="P486">
        <v>10641.96667613126</v>
      </c>
      <c r="Q486">
        <v>11254.229511292369</v>
      </c>
      <c r="R486">
        <v>1824.9271043001961</v>
      </c>
      <c r="S486">
        <v>1971.99274106398</v>
      </c>
      <c r="T486">
        <v>13.66698394748286</v>
      </c>
      <c r="U486">
        <v>14.166063300474841</v>
      </c>
      <c r="V486">
        <v>3.6863314127305959</v>
      </c>
      <c r="W486">
        <v>3.1350120167678028</v>
      </c>
      <c r="X486">
        <v>92.933229315194694</v>
      </c>
      <c r="Y486">
        <v>48.407073824522229</v>
      </c>
      <c r="Z486">
        <v>6.0350880992028308</v>
      </c>
      <c r="AA486">
        <v>3.4588133643428318E-2</v>
      </c>
      <c r="AB486">
        <v>19.05117384634157</v>
      </c>
    </row>
    <row r="487" spans="1:28" x14ac:dyDescent="0.25">
      <c r="A487" t="str">
        <v>8/25/09</v>
      </c>
      <c r="B487">
        <v>20435.240000000002</v>
      </c>
      <c r="C487">
        <v>20476.25</v>
      </c>
      <c r="D487" s="1">
        <v>20143.509999999998</v>
      </c>
      <c r="E487">
        <v>20476.25</v>
      </c>
      <c r="F487">
        <v>20476.25</v>
      </c>
      <c r="G487">
        <v>1.891933403730701</v>
      </c>
      <c r="H487">
        <v>20290.657999999999</v>
      </c>
      <c r="I487">
        <v>20507.567999999999</v>
      </c>
      <c r="J487">
        <v>20524.011999999999</v>
      </c>
      <c r="K487">
        <v>20520.34</v>
      </c>
      <c r="L487">
        <v>20378.205000000002</v>
      </c>
      <c r="M487">
        <v>54.254086000000001</v>
      </c>
      <c r="N487" s="1">
        <f>-100*(_xll.FDS($A$1,"P_PRICE_HIGH("&amp;A487&amp;","&amp;A487&amp;"-14D,,,,""PRICE"",""INTRA"")") - B487)/(_xll.FDS($A$1,"P_PRICE_HIGH("&amp;A487&amp;","&amp;A487&amp;"-14D,,,,""PRICE"",""INTRA"")") - _xll.FDS($A$1,"P_PRICE_LOW("&amp;A487&amp;","&amp;A487&amp;"-14D,,,,""PRICE"",""INTRA"")"))</f>
        <v>-51.680243189968301</v>
      </c>
      <c r="O487">
        <v>-419</v>
      </c>
      <c r="P487">
        <v>10643.537314959851</v>
      </c>
      <c r="Q487">
        <v>11260.604226243489</v>
      </c>
      <c r="R487">
        <v>1829.515864346002</v>
      </c>
      <c r="S487">
        <v>1978.434360498813</v>
      </c>
      <c r="T487">
        <v>13.599678950925391</v>
      </c>
      <c r="U487">
        <v>14.071449568890589</v>
      </c>
      <c r="V487">
        <v>3.7003619325693582</v>
      </c>
      <c r="W487">
        <v>3.163479024835071</v>
      </c>
      <c r="X487">
        <v>26.580232375797859</v>
      </c>
      <c r="Y487">
        <v>48.589777690155799</v>
      </c>
      <c r="Z487">
        <v>5.8900404567873634</v>
      </c>
      <c r="AA487">
        <v>0.23841584025050341</v>
      </c>
      <c r="AB487">
        <v>17.924781560054029</v>
      </c>
    </row>
    <row r="488" spans="1:28" x14ac:dyDescent="0.25">
      <c r="A488" t="str">
        <v>8/26/09</v>
      </c>
      <c r="B488">
        <v>20456.32</v>
      </c>
      <c r="C488">
        <v>20576.599999999999</v>
      </c>
      <c r="D488" s="1">
        <v>20401.740000000002</v>
      </c>
      <c r="E488">
        <v>20576.599999999999</v>
      </c>
      <c r="F488">
        <v>20576.599999999999</v>
      </c>
      <c r="G488">
        <v>1.8090183878303121</v>
      </c>
      <c r="H488">
        <v>20391.076000000001</v>
      </c>
      <c r="I488">
        <v>20468.134999999998</v>
      </c>
      <c r="J488">
        <v>20521.45</v>
      </c>
      <c r="K488">
        <v>20536.38</v>
      </c>
      <c r="L488">
        <v>20414.919999999998</v>
      </c>
      <c r="M488">
        <v>54.493923000000002</v>
      </c>
      <c r="N488" s="1">
        <f>-100*(_xll.FDS($A$1,"P_PRICE_HIGH("&amp;A488&amp;","&amp;A488&amp;"-14D,,,,""PRICE"",""INTRA"")") - B488)/(_xll.FDS($A$1,"P_PRICE_HIGH("&amp;A488&amp;","&amp;A488&amp;"-14D,,,,""PRICE"",""INTRA"")") - _xll.FDS($A$1,"P_PRICE_LOW("&amp;A488&amp;","&amp;A488&amp;"-14D,,,,""PRICE"",""INTRA"")"))</f>
        <v>-50.011478693170609</v>
      </c>
      <c r="O488">
        <v>-428</v>
      </c>
      <c r="P488">
        <v>10639.22524985197</v>
      </c>
      <c r="Q488">
        <v>11240.039888024779</v>
      </c>
      <c r="R488">
        <v>1833.219699472492</v>
      </c>
      <c r="S488">
        <v>1981.5143953835</v>
      </c>
      <c r="T488">
        <v>13.63866450521747</v>
      </c>
      <c r="U488">
        <v>14.1256714408145</v>
      </c>
      <c r="V488">
        <v>3.6812395366783468</v>
      </c>
      <c r="W488">
        <v>3.146134522494608</v>
      </c>
      <c r="X488">
        <v>43.003340711317627</v>
      </c>
      <c r="Y488">
        <v>48.457104885386443</v>
      </c>
      <c r="Z488">
        <v>5.8076509996292964</v>
      </c>
      <c r="AA488">
        <v>0.14433036938735441</v>
      </c>
      <c r="AB488">
        <v>17.656452195334641</v>
      </c>
    </row>
    <row r="489" spans="1:28" x14ac:dyDescent="0.25">
      <c r="A489" t="str">
        <v>8/27/09</v>
      </c>
      <c r="B489">
        <v>20242.75</v>
      </c>
      <c r="C489">
        <v>20364.400000000001</v>
      </c>
      <c r="D489" s="1">
        <v>20147.34</v>
      </c>
      <c r="E489">
        <v>20364.400000000001</v>
      </c>
      <c r="F489">
        <v>20364.400000000001</v>
      </c>
      <c r="G489">
        <v>1.823331481244731</v>
      </c>
      <c r="H489">
        <v>20373.853999999999</v>
      </c>
      <c r="I489">
        <v>20398.846000000001</v>
      </c>
      <c r="J489">
        <v>20477.684000000001</v>
      </c>
      <c r="K489">
        <v>20536.813999999998</v>
      </c>
      <c r="L489">
        <v>20453.173999999999</v>
      </c>
      <c r="M489">
        <v>51.545406</v>
      </c>
      <c r="N489" s="1">
        <f>-100*(_xll.FDS($A$1,"P_PRICE_HIGH("&amp;A489&amp;","&amp;A489&amp;"-14D,,,,""PRICE"",""INTRA"")") - B489)/(_xll.FDS($A$1,"P_PRICE_HIGH("&amp;A489&amp;","&amp;A489&amp;"-14D,,,,""PRICE"",""INTRA"")") - _xll.FDS($A$1,"P_PRICE_LOW("&amp;A489&amp;","&amp;A489&amp;"-14D,,,,""PRICE"",""INTRA"")"))</f>
        <v>-66.918406282407545</v>
      </c>
      <c r="O489">
        <v>-450</v>
      </c>
      <c r="P489">
        <v>10645.0884789018</v>
      </c>
      <c r="Q489">
        <v>11253.495947866941</v>
      </c>
      <c r="R489">
        <v>1836.2081274601051</v>
      </c>
      <c r="S489">
        <v>1984.799748701209</v>
      </c>
      <c r="T489">
        <v>13.490018536069931</v>
      </c>
      <c r="U489">
        <v>13.877306260084721</v>
      </c>
      <c r="V489">
        <v>3.697909918182507</v>
      </c>
      <c r="W489">
        <v>3.192403908572838</v>
      </c>
      <c r="X489">
        <v>2.4125658958467788</v>
      </c>
      <c r="Y489">
        <v>48.482378489192243</v>
      </c>
      <c r="Z489">
        <v>6.0491931281911597</v>
      </c>
      <c r="AA489">
        <v>0.21880937530329</v>
      </c>
      <c r="AB489">
        <v>17.680126390560169</v>
      </c>
    </row>
    <row r="490" spans="1:28" x14ac:dyDescent="0.25">
      <c r="A490" t="str">
        <v>8/28/09</v>
      </c>
      <c r="B490">
        <v>20098.62</v>
      </c>
      <c r="C490">
        <v>20409.13</v>
      </c>
      <c r="D490" s="1">
        <v>20004.7</v>
      </c>
      <c r="E490">
        <v>20409.13</v>
      </c>
      <c r="F490">
        <v>20409.13</v>
      </c>
      <c r="G490">
        <v>1.7864953874292031</v>
      </c>
      <c r="H490">
        <v>20353.773000000001</v>
      </c>
      <c r="I490">
        <v>20370.794999999998</v>
      </c>
      <c r="J490">
        <v>20459.232</v>
      </c>
      <c r="K490">
        <v>20513.078000000001</v>
      </c>
      <c r="L490">
        <v>20463.978999999999</v>
      </c>
      <c r="M490">
        <v>49.595142000000003</v>
      </c>
      <c r="N490" s="1">
        <f>-100*(_xll.FDS($A$1,"P_PRICE_HIGH("&amp;A490&amp;","&amp;A490&amp;"-14D,,,,""PRICE"",""INTRA"")") - B490)/(_xll.FDS($A$1,"P_PRICE_HIGH("&amp;A490&amp;","&amp;A490&amp;"-14D,,,,""PRICE"",""INTRA"")") - _xll.FDS($A$1,"P_PRICE_LOW("&amp;A490&amp;","&amp;A490&amp;"-14D,,,,""PRICE"",""INTRA"")"))</f>
        <v>-78.328227293957568</v>
      </c>
      <c r="O490">
        <v>-461</v>
      </c>
      <c r="P490">
        <v>10653.915405243821</v>
      </c>
      <c r="Q490">
        <v>11273.0162891696</v>
      </c>
      <c r="R490">
        <v>1841.594704923979</v>
      </c>
      <c r="S490">
        <v>1993.5959006033279</v>
      </c>
      <c r="T490">
        <v>13.400497019319459</v>
      </c>
      <c r="U490">
        <v>13.72296445950245</v>
      </c>
      <c r="V490">
        <v>3.7124930945543788</v>
      </c>
      <c r="W490">
        <v>3.2248220429694552</v>
      </c>
      <c r="X490">
        <v>9.4522912948032758</v>
      </c>
      <c r="Y490">
        <v>48.457991096609192</v>
      </c>
      <c r="Z490">
        <v>7.1563215225476302</v>
      </c>
      <c r="AA490">
        <v>0.40758712538061909</v>
      </c>
      <c r="AB490">
        <v>17.52461161049391</v>
      </c>
    </row>
    <row r="491" spans="1:28" x14ac:dyDescent="0.25">
      <c r="A491" t="str">
        <v>8/31/09</v>
      </c>
      <c r="B491">
        <v>19724.189999999999</v>
      </c>
      <c r="C491">
        <v>19827.13</v>
      </c>
      <c r="D491" s="1">
        <v>19592.07</v>
      </c>
      <c r="E491">
        <v>19827.13</v>
      </c>
      <c r="F491">
        <v>19827.13</v>
      </c>
      <c r="G491">
        <v>1.802651793292658</v>
      </c>
      <c r="H491">
        <v>20191.423999999999</v>
      </c>
      <c r="I491">
        <v>20276.035</v>
      </c>
      <c r="J491">
        <v>20378.879000000001</v>
      </c>
      <c r="K491">
        <v>20458.925999999999</v>
      </c>
      <c r="L491">
        <v>20454.030999999999</v>
      </c>
      <c r="M491">
        <v>44.847850000000001</v>
      </c>
      <c r="N491" s="1">
        <f>-100*(_xll.FDS($A$1,"P_PRICE_HIGH("&amp;A491&amp;","&amp;A491&amp;"-14D,,,,""PRICE"",""INTRA"")") - B491)/(_xll.FDS($A$1,"P_PRICE_HIGH("&amp;A491&amp;","&amp;A491&amp;"-14D,,,,""PRICE"",""INTRA"")") - _xll.FDS($A$1,"P_PRICE_LOW("&amp;A491&amp;","&amp;A491&amp;"-14D,,,,""PRICE"",""INTRA"")"))</f>
        <v>-91.168449197861037</v>
      </c>
      <c r="O491">
        <v>-494</v>
      </c>
      <c r="P491">
        <v>10654.313534484079</v>
      </c>
      <c r="Q491">
        <v>11278.585003350499</v>
      </c>
      <c r="R491">
        <v>1852.2638956310329</v>
      </c>
      <c r="S491">
        <v>2011.3792792805209</v>
      </c>
      <c r="T491">
        <v>13.089159843654871</v>
      </c>
      <c r="U491">
        <v>13.21513945265021</v>
      </c>
      <c r="V491">
        <v>3.7346979670982159</v>
      </c>
      <c r="W491">
        <v>3.299233232740959</v>
      </c>
      <c r="X491">
        <v>24.42695455147657</v>
      </c>
      <c r="Y491">
        <v>48.439140848206293</v>
      </c>
      <c r="Z491">
        <v>6.6893085780756962</v>
      </c>
      <c r="AA491">
        <v>-0.39297346839204478</v>
      </c>
      <c r="AB491">
        <v>17.414049607209449</v>
      </c>
    </row>
    <row r="492" spans="1:28" x14ac:dyDescent="0.25">
      <c r="A492" t="str">
        <v>9/01/09</v>
      </c>
      <c r="B492">
        <v>19872.3</v>
      </c>
      <c r="C492">
        <v>19961.740000000002</v>
      </c>
      <c r="D492" s="1">
        <v>19734.27</v>
      </c>
      <c r="E492">
        <v>19961.740000000002</v>
      </c>
      <c r="F492">
        <v>19961.740000000002</v>
      </c>
      <c r="G492">
        <v>1.816506065046428</v>
      </c>
      <c r="H492">
        <v>20078.835999999999</v>
      </c>
      <c r="I492">
        <v>20190.95</v>
      </c>
      <c r="J492">
        <v>20298.75</v>
      </c>
      <c r="K492">
        <v>20412.719000000001</v>
      </c>
      <c r="L492">
        <v>20439.442999999999</v>
      </c>
      <c r="M492">
        <v>47.008629999999997</v>
      </c>
      <c r="N492" s="1">
        <f>-100*(_xll.FDS($A$1,"P_PRICE_HIGH("&amp;A492&amp;","&amp;A492&amp;"-14D,,,,""PRICE"",""INTRA"")") - B492)/(_xll.FDS($A$1,"P_PRICE_HIGH("&amp;A492&amp;","&amp;A492&amp;"-14D,,,,""PRICE"",""INTRA"")") - _xll.FDS($A$1,"P_PRICE_LOW("&amp;A492&amp;","&amp;A492&amp;"-14D,,,,""PRICE"",""INTRA"")"))</f>
        <v>-80.60826240398589</v>
      </c>
      <c r="O492">
        <v>-476</v>
      </c>
      <c r="P492">
        <v>10615.36503103896</v>
      </c>
      <c r="Q492">
        <v>11221.46311680739</v>
      </c>
      <c r="R492">
        <v>1854.2862030271799</v>
      </c>
      <c r="S492">
        <v>2015.279000505051</v>
      </c>
      <c r="T492">
        <v>13.166973336959741</v>
      </c>
      <c r="U492">
        <v>13.291087251807751</v>
      </c>
      <c r="V492">
        <v>3.704761378143735</v>
      </c>
      <c r="W492">
        <v>3.2603491072196751</v>
      </c>
      <c r="X492">
        <v>71.728597832319551</v>
      </c>
      <c r="Y492">
        <v>48.380438107683588</v>
      </c>
      <c r="Z492">
        <v>6.7509950158183143</v>
      </c>
      <c r="AA492">
        <v>-0.76485751793213097</v>
      </c>
      <c r="AB492">
        <v>17.41188295656961</v>
      </c>
    </row>
    <row r="493" spans="1:28" x14ac:dyDescent="0.25">
      <c r="A493" t="str">
        <v>9/02/09</v>
      </c>
      <c r="B493">
        <v>19522</v>
      </c>
      <c r="C493">
        <v>19611.07</v>
      </c>
      <c r="D493" s="1">
        <v>19425.86</v>
      </c>
      <c r="E493">
        <v>19611.07</v>
      </c>
      <c r="F493">
        <v>19611.07</v>
      </c>
      <c r="G493">
        <v>1.8291919450065071</v>
      </c>
      <c r="H493">
        <v>19891.973000000002</v>
      </c>
      <c r="I493">
        <v>20139.645</v>
      </c>
      <c r="J493">
        <v>20237.866999999998</v>
      </c>
      <c r="K493">
        <v>20364.080000000002</v>
      </c>
      <c r="L493">
        <v>20397.037</v>
      </c>
      <c r="M493">
        <v>42.743267000000003</v>
      </c>
      <c r="N493" s="1">
        <f>-100*(_xll.FDS($A$1,"P_PRICE_HIGH("&amp;A493&amp;","&amp;A493&amp;"-14D,,,,""PRICE"",""INTRA"")") - B493)/(_xll.FDS($A$1,"P_PRICE_HIGH("&amp;A493&amp;","&amp;A493&amp;"-14D,,,,""PRICE"",""INTRA"")") - _xll.FDS($A$1,"P_PRICE_LOW("&amp;A493&amp;","&amp;A493&amp;"-14D,,,,""PRICE"",""INTRA"")"))</f>
        <v>-94.033426218418583</v>
      </c>
      <c r="O493">
        <v>-503</v>
      </c>
      <c r="P493">
        <v>10656.510268666239</v>
      </c>
      <c r="Q493">
        <v>11282.9666293746</v>
      </c>
      <c r="R493">
        <v>1851.037802260063</v>
      </c>
      <c r="S493">
        <v>2013.801645977454</v>
      </c>
      <c r="T493">
        <v>13.01318272613274</v>
      </c>
      <c r="U493">
        <v>13.11394317415721</v>
      </c>
      <c r="V493">
        <v>3.7482680546858531</v>
      </c>
      <c r="W493">
        <v>3.3317916485015449</v>
      </c>
      <c r="X493">
        <v>28.205565644720021</v>
      </c>
      <c r="Y493">
        <v>48.340247650148093</v>
      </c>
      <c r="Z493">
        <v>6.7873631037635338</v>
      </c>
      <c r="AA493">
        <v>0.41179567878462742</v>
      </c>
      <c r="AB493">
        <v>17.2974666052054</v>
      </c>
    </row>
    <row r="494" spans="1:28" x14ac:dyDescent="0.25">
      <c r="A494" t="str">
        <v>9/03/09</v>
      </c>
      <c r="B494">
        <v>19761.68</v>
      </c>
      <c r="C494">
        <v>19823.03</v>
      </c>
      <c r="D494" s="1">
        <v>19526.89</v>
      </c>
      <c r="E494">
        <v>19823.03</v>
      </c>
      <c r="F494">
        <v>19823.03</v>
      </c>
      <c r="G494">
        <v>1.789718504496622</v>
      </c>
      <c r="H494">
        <v>19795.758000000002</v>
      </c>
      <c r="I494">
        <v>20094.261999999999</v>
      </c>
      <c r="J494">
        <v>20164.560000000001</v>
      </c>
      <c r="K494">
        <v>20307.201000000001</v>
      </c>
      <c r="L494">
        <v>20382.66</v>
      </c>
      <c r="M494">
        <v>46.331449999999997</v>
      </c>
      <c r="N494" s="1">
        <f>-100*(_xll.FDS($A$1,"P_PRICE_HIGH("&amp;A494&amp;","&amp;A494&amp;"-14D,,,,""PRICE"",""INTRA"")") - B494)/(_xll.FDS($A$1,"P_PRICE_HIGH("&amp;A494&amp;","&amp;A494&amp;"-14D,,,,""PRICE"",""INTRA"")") - _xll.FDS($A$1,"P_PRICE_LOW("&amp;A494&amp;","&amp;A494&amp;"-14D,,,,""PRICE"",""INTRA"")"))</f>
        <v>-79.158572838249611</v>
      </c>
      <c r="O494">
        <v>-467</v>
      </c>
      <c r="P494">
        <v>10648.816924462209</v>
      </c>
      <c r="Q494">
        <v>11279.23636382621</v>
      </c>
      <c r="R494">
        <v>1850.756906161625</v>
      </c>
      <c r="S494">
        <v>2013.742237824122</v>
      </c>
      <c r="T494">
        <v>13.164208494867481</v>
      </c>
      <c r="U494">
        <v>13.29652441642928</v>
      </c>
      <c r="V494">
        <v>3.7193058797510101</v>
      </c>
      <c r="W494">
        <v>3.2940621515875042</v>
      </c>
      <c r="X494">
        <v>99.284063591049673</v>
      </c>
      <c r="Y494">
        <v>48.318795437386882</v>
      </c>
      <c r="Z494">
        <v>4.6362703117161121</v>
      </c>
      <c r="AA494">
        <v>1.048691416545793</v>
      </c>
      <c r="AB494">
        <v>17.417059843724971</v>
      </c>
    </row>
    <row r="495" spans="1:28" x14ac:dyDescent="0.25">
      <c r="A495" t="str">
        <v>9/04/09</v>
      </c>
      <c r="B495">
        <v>20318.62</v>
      </c>
      <c r="C495">
        <v>20413.61</v>
      </c>
      <c r="D495" s="1">
        <v>19744.45</v>
      </c>
      <c r="E495">
        <v>20413.61</v>
      </c>
      <c r="F495">
        <v>20413.61</v>
      </c>
      <c r="G495">
        <v>1.831033988954373</v>
      </c>
      <c r="H495">
        <v>19839.758000000002</v>
      </c>
      <c r="I495">
        <v>20124.629000000001</v>
      </c>
      <c r="J495">
        <v>20126.245999999999</v>
      </c>
      <c r="K495">
        <v>20304.365000000002</v>
      </c>
      <c r="L495">
        <v>20385.912</v>
      </c>
      <c r="M495">
        <v>53.606940000000002</v>
      </c>
      <c r="N495" s="1">
        <f>-100*(_xll.FDS($A$1,"P_PRICE_HIGH("&amp;A495&amp;","&amp;A495&amp;"-14D,,,,""PRICE"",""INTRA"")") - B495)/(_xll.FDS($A$1,"P_PRICE_HIGH("&amp;A495&amp;","&amp;A495&amp;"-14D,,,,""PRICE"",""INTRA"")") - _xll.FDS($A$1,"P_PRICE_LOW("&amp;A495&amp;","&amp;A495&amp;"-14D,,,,""PRICE"",""INTRA"")"))</f>
        <v>-27.068049995915409</v>
      </c>
      <c r="O495">
        <v>-429</v>
      </c>
      <c r="P495">
        <v>10651.12447489943</v>
      </c>
      <c r="Q495">
        <v>11282.644938273999</v>
      </c>
      <c r="R495">
        <v>1851.148864390635</v>
      </c>
      <c r="S495">
        <v>2013.4621685304401</v>
      </c>
      <c r="T495">
        <v>13.356941909975831</v>
      </c>
      <c r="U495">
        <v>13.539355153183401</v>
      </c>
      <c r="V495">
        <v>3.6562464784260018</v>
      </c>
      <c r="W495">
        <v>3.2030774676278102</v>
      </c>
      <c r="X495">
        <v>98.894066750240725</v>
      </c>
      <c r="Y495">
        <v>48.271315811892038</v>
      </c>
      <c r="Z495">
        <v>4.2196871164520022</v>
      </c>
      <c r="AA495">
        <v>0.40957000617963679</v>
      </c>
      <c r="AB495">
        <v>17.391830748991929</v>
      </c>
    </row>
    <row r="496" spans="1:28" x14ac:dyDescent="0.25">
      <c r="A496" t="str">
        <v>9/07/09</v>
      </c>
      <c r="B496">
        <v>20629.310000000001</v>
      </c>
      <c r="C496">
        <v>20667.580000000002</v>
      </c>
      <c r="D496" s="1">
        <v>20446.16</v>
      </c>
      <c r="E496">
        <v>20667.580000000002</v>
      </c>
      <c r="F496">
        <v>20667.580000000002</v>
      </c>
      <c r="G496">
        <v>1.757733102682614</v>
      </c>
      <c r="H496">
        <v>20020.780999999999</v>
      </c>
      <c r="I496">
        <v>20149.666000000001</v>
      </c>
      <c r="J496">
        <v>20159.023000000001</v>
      </c>
      <c r="K496">
        <v>20289.353999999999</v>
      </c>
      <c r="L496">
        <v>20388.063999999998</v>
      </c>
      <c r="M496">
        <v>57.100726999999999</v>
      </c>
      <c r="N496" s="1">
        <f>-100*(_xll.FDS($A$1,"P_PRICE_HIGH("&amp;A496&amp;","&amp;A496&amp;"-14D,,,,""PRICE"",""INTRA"")") - B496)/(_xll.FDS($A$1,"P_PRICE_HIGH("&amp;A496&amp;","&amp;A496&amp;"-14D,,,,""PRICE"",""INTRA"")") - _xll.FDS($A$1,"P_PRICE_LOW("&amp;A496&amp;","&amp;A496&amp;"-14D,,,,""PRICE"",""INTRA"")"))</f>
        <v>-3.082015269142834</v>
      </c>
      <c r="O496">
        <v>-403</v>
      </c>
      <c r="P496">
        <v>10595.061111820831</v>
      </c>
      <c r="Q496">
        <v>11215.601282317781</v>
      </c>
      <c r="R496">
        <v>1855.0287899289881</v>
      </c>
      <c r="S496">
        <v>2021.6454134728469</v>
      </c>
      <c r="T496">
        <v>13.45549591653459</v>
      </c>
      <c r="U496">
        <v>13.616618197220189</v>
      </c>
      <c r="V496">
        <v>3.6194074057941341</v>
      </c>
      <c r="W496">
        <v>3.179665470664252</v>
      </c>
      <c r="X496">
        <v>92.611061810056256</v>
      </c>
      <c r="Y496">
        <v>48.027423411612929</v>
      </c>
      <c r="Z496">
        <v>3.7124465983852448</v>
      </c>
      <c r="AA496">
        <v>-0.72448996827121026</v>
      </c>
      <c r="AB496">
        <v>17.183358769644212</v>
      </c>
    </row>
    <row r="497" spans="1:28" x14ac:dyDescent="0.25">
      <c r="A497" t="str">
        <v>9/08/09</v>
      </c>
      <c r="B497">
        <v>21069.81</v>
      </c>
      <c r="C497">
        <v>21133.71</v>
      </c>
      <c r="D497" s="1">
        <v>20617.400000000001</v>
      </c>
      <c r="E497">
        <v>21133.71</v>
      </c>
      <c r="F497">
        <v>21133.71</v>
      </c>
      <c r="G497">
        <v>1.817989631892786</v>
      </c>
      <c r="H497">
        <v>20260.282999999999</v>
      </c>
      <c r="I497">
        <v>20222.232</v>
      </c>
      <c r="J497">
        <v>20209.925999999999</v>
      </c>
      <c r="K497">
        <v>20289.134999999998</v>
      </c>
      <c r="L497">
        <v>20398.162</v>
      </c>
      <c r="M497">
        <v>61.524844999999999</v>
      </c>
      <c r="N497" s="1">
        <f>-100*(_xll.FDS($A$1,"P_PRICE_HIGH("&amp;A497&amp;","&amp;A497&amp;"-14D,,,,""PRICE"",""INTRA"")") - B497)/(_xll.FDS($A$1,"P_PRICE_HIGH("&amp;A497&amp;","&amp;A497&amp;"-14D,,,,""PRICE"",""INTRA"")") - _xll.FDS($A$1,"P_PRICE_LOW("&amp;A497&amp;","&amp;A497&amp;"-14D,,,,""PRICE"",""INTRA"")"))</f>
        <v>-3.7415463887342488</v>
      </c>
      <c r="O497">
        <v>-371</v>
      </c>
      <c r="P497">
        <v>10590.419034523</v>
      </c>
      <c r="Q497">
        <v>11209.993003428561</v>
      </c>
      <c r="R497">
        <v>1860.1823430684831</v>
      </c>
      <c r="S497">
        <v>2027.080794167573</v>
      </c>
      <c r="T497">
        <v>13.65089395185427</v>
      </c>
      <c r="U497">
        <v>13.856146109417489</v>
      </c>
      <c r="V497">
        <v>3.5687625853724589</v>
      </c>
      <c r="W497">
        <v>3.1144333300963809</v>
      </c>
      <c r="X497">
        <v>98.415720430006175</v>
      </c>
      <c r="Y497">
        <v>48.032543677060467</v>
      </c>
      <c r="Z497">
        <v>3.754899113766426</v>
      </c>
      <c r="AA497">
        <v>-1.114396873069796</v>
      </c>
      <c r="AB497">
        <v>17.19842662425604</v>
      </c>
    </row>
    <row r="498" spans="1:28" x14ac:dyDescent="0.25">
      <c r="A498" t="str">
        <v>9/09/09</v>
      </c>
      <c r="B498">
        <v>20851.04</v>
      </c>
      <c r="C498">
        <v>21085.09</v>
      </c>
      <c r="D498" s="1">
        <v>20825.16</v>
      </c>
      <c r="E498">
        <v>21085.09</v>
      </c>
      <c r="F498">
        <v>21085.09</v>
      </c>
      <c r="G498">
        <v>1.689027331010533</v>
      </c>
      <c r="H498">
        <v>20526.092000000001</v>
      </c>
      <c r="I498">
        <v>20248.490000000002</v>
      </c>
      <c r="J498">
        <v>20269.713</v>
      </c>
      <c r="K498">
        <v>20309.923999999999</v>
      </c>
      <c r="L498">
        <v>20400.261999999999</v>
      </c>
      <c r="M498">
        <v>58.308692999999998</v>
      </c>
      <c r="N498" s="1">
        <f>-100*(_xll.FDS($A$1,"P_PRICE_HIGH("&amp;A498&amp;","&amp;A498&amp;"-14D,,,,""PRICE"",""INTRA"")") - B498)/(_xll.FDS($A$1,"P_PRICE_HIGH("&amp;A498&amp;","&amp;A498&amp;"-14D,,,,""PRICE"",""INTRA"")") - _xll.FDS($A$1,"P_PRICE_LOW("&amp;A498&amp;","&amp;A498&amp;"-14D,,,,""PRICE"",""INTRA"")"))</f>
        <v>-16.551219369382469</v>
      </c>
      <c r="O498">
        <v>-387</v>
      </c>
      <c r="P498">
        <v>10602.69561020744</v>
      </c>
      <c r="Q498">
        <v>11227.65999003803</v>
      </c>
      <c r="R498">
        <v>1858.801329771537</v>
      </c>
      <c r="S498">
        <v>2022.642118716904</v>
      </c>
      <c r="T498">
        <v>13.634872192711169</v>
      </c>
      <c r="U498">
        <v>13.79353001273515</v>
      </c>
      <c r="V498">
        <v>3.5888262305862151</v>
      </c>
      <c r="W498">
        <v>3.1539689530911499</v>
      </c>
      <c r="X498">
        <v>8.1652019352116412</v>
      </c>
      <c r="Y498">
        <v>47.982328117349297</v>
      </c>
      <c r="Z498">
        <v>3.734542095385752</v>
      </c>
      <c r="AA498">
        <v>-0.38293557845104359</v>
      </c>
      <c r="AB498">
        <v>17.225537626454692</v>
      </c>
    </row>
    <row r="499" spans="1:28" x14ac:dyDescent="0.25">
      <c r="A499" t="str">
        <v>9/10/09</v>
      </c>
      <c r="B499">
        <v>21069.56</v>
      </c>
      <c r="C499">
        <v>21322.55</v>
      </c>
      <c r="D499" s="1">
        <v>21020.92</v>
      </c>
      <c r="E499">
        <v>21322.55</v>
      </c>
      <c r="F499">
        <v>21322.55</v>
      </c>
      <c r="G499">
        <v>1.641339675819083</v>
      </c>
      <c r="H499">
        <v>20787.668000000001</v>
      </c>
      <c r="I499">
        <v>20301.349999999999</v>
      </c>
      <c r="J499">
        <v>20319.094000000001</v>
      </c>
      <c r="K499">
        <v>20320.338</v>
      </c>
      <c r="L499">
        <v>20422.37</v>
      </c>
      <c r="M499">
        <v>60.528219999999997</v>
      </c>
      <c r="N499" s="1">
        <f>-100*(_xll.FDS($A$1,"P_PRICE_HIGH("&amp;A499&amp;","&amp;A499&amp;"-14D,,,,""PRICE"",""INTRA"")") - B499)/(_xll.FDS($A$1,"P_PRICE_HIGH("&amp;A499&amp;","&amp;A499&amp;"-14D,,,,""PRICE"",""INTRA"")") - _xll.FDS($A$1,"P_PRICE_LOW("&amp;A499&amp;","&amp;A499&amp;"-14D,,,,""PRICE"",""INTRA"")"))</f>
        <v>-13.338500229346817</v>
      </c>
      <c r="O499">
        <v>-363</v>
      </c>
      <c r="P499">
        <v>10602.84977855507</v>
      </c>
      <c r="Q499">
        <v>11227.281151496811</v>
      </c>
      <c r="R499">
        <v>1860.334657448268</v>
      </c>
      <c r="S499">
        <v>2026.39973774126</v>
      </c>
      <c r="T499">
        <v>13.730026658109431</v>
      </c>
      <c r="U499">
        <v>13.88514647417383</v>
      </c>
      <c r="V499">
        <v>3.5608823551816902</v>
      </c>
      <c r="W499">
        <v>3.1281708294912551</v>
      </c>
      <c r="X499">
        <v>91.249584576539604</v>
      </c>
      <c r="Y499">
        <v>48.052112417210893</v>
      </c>
      <c r="Z499">
        <v>3.7522208055642139</v>
      </c>
      <c r="AA499">
        <v>-0.83078685166018862</v>
      </c>
      <c r="AB499">
        <v>17.224232022082639</v>
      </c>
    </row>
    <row r="500" spans="1:28" x14ac:dyDescent="0.25">
      <c r="A500" t="str">
        <v>9/11/09</v>
      </c>
      <c r="B500">
        <v>21161.42</v>
      </c>
      <c r="C500">
        <v>21306.11</v>
      </c>
      <c r="D500" s="1">
        <v>20980.15</v>
      </c>
      <c r="E500">
        <v>21306.11</v>
      </c>
      <c r="F500">
        <v>21306.11</v>
      </c>
      <c r="G500">
        <v>1.643483151742881</v>
      </c>
      <c r="H500">
        <v>20956.228999999999</v>
      </c>
      <c r="I500">
        <v>20360.107</v>
      </c>
      <c r="J500">
        <v>20383.254000000001</v>
      </c>
      <c r="K500">
        <v>20333.741999999998</v>
      </c>
      <c r="L500">
        <v>20432.453000000001</v>
      </c>
      <c r="M500">
        <v>61.457140000000003</v>
      </c>
      <c r="N500" s="1">
        <f>-100*(_xll.FDS($A$1,"P_PRICE_HIGH("&amp;A500&amp;","&amp;A500&amp;"-14D,,,,""PRICE"",""INTRA"")") - B500)/(_xll.FDS($A$1,"P_PRICE_HIGH("&amp;A500&amp;","&amp;A500&amp;"-14D,,,,""PRICE"",""INTRA"")") - _xll.FDS($A$1,"P_PRICE_LOW("&amp;A500&amp;","&amp;A500&amp;"-14D,,,,""PRICE"",""INTRA"")"))</f>
        <v>-8.4953260680449159</v>
      </c>
      <c r="O500">
        <v>-351</v>
      </c>
      <c r="P500">
        <v>10603.514412877001</v>
      </c>
      <c r="Q500">
        <v>11230.552391252601</v>
      </c>
      <c r="R500">
        <v>1803.391282670937</v>
      </c>
      <c r="S500">
        <v>1950.556197199395</v>
      </c>
      <c r="T500">
        <v>13.797449780693119</v>
      </c>
      <c r="U500">
        <v>13.94226753682303</v>
      </c>
      <c r="V500">
        <v>3.5452951136317341</v>
      </c>
      <c r="W500">
        <v>3.1147389940989592</v>
      </c>
      <c r="X500">
        <v>65.338966168332263</v>
      </c>
      <c r="Y500">
        <v>47.966967191582746</v>
      </c>
      <c r="Z500">
        <v>3.8278578332563571</v>
      </c>
      <c r="AA500">
        <v>-0.26528549051018402</v>
      </c>
      <c r="AB500">
        <v>17.545021495917862</v>
      </c>
    </row>
    <row r="501" spans="1:28" x14ac:dyDescent="0.25">
      <c r="A501" t="str">
        <v>9/14/09</v>
      </c>
      <c r="B501">
        <v>20932.2</v>
      </c>
      <c r="C501">
        <v>21045</v>
      </c>
      <c r="D501" s="1">
        <v>20821.59</v>
      </c>
      <c r="E501">
        <v>21045</v>
      </c>
      <c r="F501">
        <v>21045</v>
      </c>
      <c r="G501">
        <v>1.419181767587733</v>
      </c>
      <c r="H501">
        <v>21016.807000000001</v>
      </c>
      <c r="I501">
        <v>20417.562999999998</v>
      </c>
      <c r="J501">
        <v>20409.669999999998</v>
      </c>
      <c r="K501">
        <v>20373.469000000001</v>
      </c>
      <c r="L501">
        <v>20453.870999999999</v>
      </c>
      <c r="M501">
        <v>57.801670000000001</v>
      </c>
      <c r="N501" s="1">
        <f>-100*(_xll.FDS($A$1,"P_PRICE_HIGH("&amp;A501&amp;","&amp;A501&amp;"-14D,,,,""PRICE"",""INTRA"")") - B501)/(_xll.FDS($A$1,"P_PRICE_HIGH("&amp;A501&amp;","&amp;A501&amp;"-14D,,,,""PRICE"",""INTRA"")") - _xll.FDS($A$1,"P_PRICE_LOW("&amp;A501&amp;","&amp;A501&amp;"-14D,,,,""PRICE"",""INTRA"")"))</f>
        <v>-20.580590396954634</v>
      </c>
      <c r="O501">
        <v>-378</v>
      </c>
      <c r="P501">
        <v>10598.982707405879</v>
      </c>
      <c r="Q501">
        <v>11237.805888716361</v>
      </c>
      <c r="R501">
        <v>1804.5668797704041</v>
      </c>
      <c r="S501">
        <v>1955.85836012811</v>
      </c>
      <c r="T501">
        <v>13.717304349595629</v>
      </c>
      <c r="U501">
        <v>13.7777130997094</v>
      </c>
      <c r="V501">
        <v>3.5489259046727359</v>
      </c>
      <c r="W501">
        <v>3.153146393740176</v>
      </c>
      <c r="X501">
        <v>7.0294940006558306</v>
      </c>
      <c r="Y501">
        <v>47.973246780905953</v>
      </c>
      <c r="Z501">
        <v>2.451744632343809</v>
      </c>
      <c r="AA501">
        <v>0.16339096290025751</v>
      </c>
      <c r="AB501">
        <v>17.497888174882</v>
      </c>
    </row>
    <row r="502" spans="1:28" x14ac:dyDescent="0.25">
      <c r="A502" t="str">
        <v>9/15/09</v>
      </c>
      <c r="B502">
        <v>20866.37</v>
      </c>
      <c r="C502">
        <v>21049.22</v>
      </c>
      <c r="D502" s="1">
        <v>20819.93</v>
      </c>
      <c r="E502">
        <v>21049.22</v>
      </c>
      <c r="F502">
        <v>21049.22</v>
      </c>
      <c r="G502">
        <v>1.415142593941809</v>
      </c>
      <c r="H502">
        <v>20976.116999999998</v>
      </c>
      <c r="I502">
        <v>20481.541000000001</v>
      </c>
      <c r="J502">
        <v>20438.412</v>
      </c>
      <c r="K502">
        <v>20401.474999999999</v>
      </c>
      <c r="L502">
        <v>20451.440999999999</v>
      </c>
      <c r="M502">
        <v>56.757550000000002</v>
      </c>
      <c r="N502" s="1">
        <f>-100*(_xll.FDS($A$1,"P_PRICE_HIGH("&amp;A502&amp;","&amp;A502&amp;"-14D,,,,""PRICE"",""INTRA"")") - B502)/(_xll.FDS($A$1,"P_PRICE_HIGH("&amp;A502&amp;","&amp;A502&amp;"-14D,,,,""PRICE"",""INTRA"")") - _xll.FDS($A$1,"P_PRICE_LOW("&amp;A502&amp;","&amp;A502&amp;"-14D,,,,""PRICE"",""INTRA"")"))</f>
        <v>-24.051373708935071</v>
      </c>
      <c r="O502">
        <v>-398</v>
      </c>
      <c r="P502">
        <v>10598.0542687702</v>
      </c>
      <c r="Q502">
        <v>11235.503866754651</v>
      </c>
      <c r="R502">
        <v>1812.0747805686069</v>
      </c>
      <c r="S502">
        <v>1967.0761813695181</v>
      </c>
      <c r="T502">
        <v>13.647442143908741</v>
      </c>
      <c r="U502">
        <v>13.669504365958719</v>
      </c>
      <c r="V502">
        <v>3.5496751696223119</v>
      </c>
      <c r="W502">
        <v>3.1664801040660371</v>
      </c>
      <c r="X502">
        <v>27.9879732010893</v>
      </c>
      <c r="Y502">
        <v>47.786818492691573</v>
      </c>
      <c r="Z502">
        <v>2.750047119478249</v>
      </c>
      <c r="AA502">
        <v>0.1717594555522817</v>
      </c>
      <c r="AB502">
        <v>18.287126371681129</v>
      </c>
    </row>
    <row r="503" spans="1:28" x14ac:dyDescent="0.25">
      <c r="A503" t="str">
        <v>9/16/09</v>
      </c>
      <c r="B503">
        <v>21402.92</v>
      </c>
      <c r="C503">
        <v>21403.13</v>
      </c>
      <c r="D503" s="1">
        <v>20950.38</v>
      </c>
      <c r="E503">
        <v>21403.13</v>
      </c>
      <c r="F503">
        <v>21403.13</v>
      </c>
      <c r="G503">
        <v>1.4391413306541909</v>
      </c>
      <c r="H503">
        <v>21086.493999999999</v>
      </c>
      <c r="I503">
        <v>20621.436000000002</v>
      </c>
      <c r="J503">
        <v>20501.52</v>
      </c>
      <c r="K503">
        <v>20473.907999999999</v>
      </c>
      <c r="L503">
        <v>20464.083999999999</v>
      </c>
      <c r="M503">
        <v>62.675550000000001</v>
      </c>
      <c r="N503" s="1">
        <f>-100*(_xll.FDS($A$1,"P_PRICE_HIGH("&amp;A503&amp;","&amp;A503&amp;"-14D,,,,""PRICE"",""INTRA"")") - B503)/(_xll.FDS($A$1,"P_PRICE_HIGH("&amp;A503&amp;","&amp;A503&amp;"-14D,,,,""PRICE"",""INTRA"")") - _xll.FDS($A$1,"P_PRICE_LOW("&amp;A503&amp;","&amp;A503&amp;"-14D,,,,""PRICE"",""INTRA"")"))</f>
        <v>-1.062070430455956E-2</v>
      </c>
      <c r="O503">
        <v>-358</v>
      </c>
      <c r="P503">
        <v>10600.971660086891</v>
      </c>
      <c r="Q503">
        <v>11240.999438460831</v>
      </c>
      <c r="R503">
        <v>1819.482881550269</v>
      </c>
      <c r="S503">
        <v>1981.914002459599</v>
      </c>
      <c r="T503">
        <v>13.78050734964801</v>
      </c>
      <c r="U503">
        <v>13.81817909243407</v>
      </c>
      <c r="V503">
        <v>3.4932853097892012</v>
      </c>
      <c r="W503">
        <v>3.0894455704244681</v>
      </c>
      <c r="X503">
        <v>98.596566071797554</v>
      </c>
      <c r="Y503">
        <v>47.763440964542539</v>
      </c>
      <c r="Z503">
        <v>2.846549684200804</v>
      </c>
      <c r="AA503">
        <v>-0.98328664047773762</v>
      </c>
      <c r="AB503">
        <v>18.287938902839649</v>
      </c>
    </row>
    <row r="504" spans="1:28" x14ac:dyDescent="0.25">
      <c r="A504" t="str">
        <v>9/17/09</v>
      </c>
      <c r="B504">
        <v>21768.51</v>
      </c>
      <c r="C504">
        <v>21929.79</v>
      </c>
      <c r="D504" s="1">
        <v>21636.52</v>
      </c>
      <c r="E504">
        <v>21929.79</v>
      </c>
      <c r="F504">
        <v>21929.79</v>
      </c>
      <c r="G504">
        <v>1.430412720223923</v>
      </c>
      <c r="H504">
        <v>21226.282999999999</v>
      </c>
      <c r="I504">
        <v>20779.453000000001</v>
      </c>
      <c r="J504">
        <v>20603.236000000001</v>
      </c>
      <c r="K504">
        <v>20545.89</v>
      </c>
      <c r="L504">
        <v>20515.363000000001</v>
      </c>
      <c r="M504">
        <v>66.081726000000003</v>
      </c>
      <c r="N504" s="1">
        <f>-100*(_xll.FDS($A$1,"P_PRICE_HIGH("&amp;A504&amp;","&amp;A504&amp;"-14D,,,,""PRICE"",""INTRA"")") - B504)/(_xll.FDS($A$1,"P_PRICE_HIGH("&amp;A504&amp;","&amp;A504&amp;"-14D,,,,""PRICE"",""INTRA"")") - _xll.FDS($A$1,"P_PRICE_LOW("&amp;A504&amp;","&amp;A504&amp;"-14D,,,,""PRICE"",""INTRA"")"))</f>
        <v>-6.4410746306806681</v>
      </c>
      <c r="O504">
        <v>-328</v>
      </c>
      <c r="P504">
        <v>10616.073269051651</v>
      </c>
      <c r="Q504">
        <v>11271.45325339688</v>
      </c>
      <c r="R504">
        <v>1821.6879636135161</v>
      </c>
      <c r="S504">
        <v>1983.5236102300009</v>
      </c>
      <c r="T504">
        <v>13.919777649666489</v>
      </c>
      <c r="U504">
        <v>13.974431186511939</v>
      </c>
      <c r="V504">
        <v>3.4536783494809349</v>
      </c>
      <c r="W504">
        <v>3.047259870295143</v>
      </c>
      <c r="X504">
        <v>77.791741680893239</v>
      </c>
      <c r="Y504">
        <v>47.857210454240487</v>
      </c>
      <c r="Z504">
        <v>2.9982424374937988</v>
      </c>
      <c r="AA504">
        <v>-0.7737030848549683</v>
      </c>
      <c r="AB504">
        <v>18.356108170446571</v>
      </c>
    </row>
    <row r="505" spans="1:28" x14ac:dyDescent="0.25">
      <c r="A505" t="str">
        <v>9/18/09</v>
      </c>
      <c r="B505">
        <v>21623.45</v>
      </c>
      <c r="C505">
        <v>21765.98</v>
      </c>
      <c r="D505" s="1">
        <v>21515.93</v>
      </c>
      <c r="E505">
        <v>21765.98</v>
      </c>
      <c r="F505">
        <v>21765.98</v>
      </c>
      <c r="G505">
        <v>1.431433520922117</v>
      </c>
      <c r="H505">
        <v>21318.69</v>
      </c>
      <c r="I505">
        <v>20954.574000000001</v>
      </c>
      <c r="J505">
        <v>20704.893</v>
      </c>
      <c r="K505">
        <v>20617.113000000001</v>
      </c>
      <c r="L505">
        <v>20544.678</v>
      </c>
      <c r="M505">
        <v>63.601565999999998</v>
      </c>
      <c r="N505" s="1">
        <f>-100*(_xll.FDS($A$1,"P_PRICE_HIGH("&amp;A505&amp;","&amp;A505&amp;"-14D,,,,""PRICE"",""INTRA"")") - B505)/(_xll.FDS($A$1,"P_PRICE_HIGH("&amp;A505&amp;","&amp;A505&amp;"-14D,,,,""PRICE"",""INTRA"")") - _xll.FDS($A$1,"P_PRICE_LOW("&amp;A505&amp;","&amp;A505&amp;"-14D,,,,""PRICE"",""INTRA"")"))</f>
        <v>-12.234367574173405</v>
      </c>
      <c r="O505">
        <v>-349</v>
      </c>
      <c r="P505">
        <v>10618.71904258868</v>
      </c>
      <c r="Q505">
        <v>11276.03567591799</v>
      </c>
      <c r="R505">
        <v>1827.363372843158</v>
      </c>
      <c r="S505">
        <v>1992.170962667409</v>
      </c>
      <c r="T505">
        <v>13.81455261748537</v>
      </c>
      <c r="U505">
        <v>13.81783007543631</v>
      </c>
      <c r="V505">
        <v>3.4620351991793039</v>
      </c>
      <c r="W505">
        <v>3.077017467969362</v>
      </c>
      <c r="X505">
        <v>20.647408914190791</v>
      </c>
      <c r="Y505">
        <v>47.96435728549789</v>
      </c>
      <c r="Z505">
        <v>2.892304253701262</v>
      </c>
      <c r="AA505">
        <v>-1.4061311298738539</v>
      </c>
      <c r="AB505">
        <v>18.324148137892831</v>
      </c>
    </row>
    <row r="506" spans="1:28" x14ac:dyDescent="0.25">
      <c r="A506" t="str">
        <v>9/21/09</v>
      </c>
      <c r="B506">
        <v>21472.85</v>
      </c>
      <c r="C506">
        <v>21730.71</v>
      </c>
      <c r="D506" s="1">
        <v>21457.35</v>
      </c>
      <c r="E506">
        <v>21730.71</v>
      </c>
      <c r="F506">
        <v>21730.71</v>
      </c>
      <c r="G506">
        <v>1.414392959890072</v>
      </c>
      <c r="H506">
        <v>21426.82</v>
      </c>
      <c r="I506">
        <v>21097.171999999999</v>
      </c>
      <c r="J506">
        <v>20821.469000000001</v>
      </c>
      <c r="K506">
        <v>20663.956999999999</v>
      </c>
      <c r="L506">
        <v>20566.967000000001</v>
      </c>
      <c r="M506">
        <v>61.040173000000003</v>
      </c>
      <c r="N506" s="1">
        <f>-100*(_xll.FDS($A$1,"P_PRICE_HIGH("&amp;A506&amp;","&amp;A506&amp;"-14D,,,,""PRICE"",""INTRA"")") - B506)/(_xll.FDS($A$1,"P_PRICE_HIGH("&amp;A506&amp;","&amp;A506&amp;"-14D,,,,""PRICE"",""INTRA"")") - _xll.FDS($A$1,"P_PRICE_LOW("&amp;A506&amp;","&amp;A506&amp;"-14D,,,,""PRICE"",""INTRA"")"))</f>
        <v>-18.248912709221194</v>
      </c>
      <c r="O506">
        <v>-367</v>
      </c>
      <c r="P506">
        <v>10612.19411756794</v>
      </c>
      <c r="Q506">
        <v>11264.21894308123</v>
      </c>
      <c r="R506">
        <v>1824.533437398635</v>
      </c>
      <c r="S506">
        <v>1989.1652085837629</v>
      </c>
      <c r="T506">
        <v>13.834904316947259</v>
      </c>
      <c r="U506">
        <v>13.78350282575245</v>
      </c>
      <c r="V506">
        <v>3.4550187639603709</v>
      </c>
      <c r="W506">
        <v>3.099632719449231</v>
      </c>
      <c r="X506">
        <v>25.989166704257741</v>
      </c>
      <c r="Y506">
        <v>47.962912187516579</v>
      </c>
      <c r="Z506">
        <v>2.254855198914234</v>
      </c>
      <c r="AA506">
        <v>-1.165089646284746</v>
      </c>
      <c r="AB506">
        <v>18.29149228178332</v>
      </c>
    </row>
    <row r="507" spans="1:28" x14ac:dyDescent="0.25">
      <c r="A507" t="str">
        <v>9/22/09</v>
      </c>
      <c r="B507">
        <v>21701.14</v>
      </c>
      <c r="C507">
        <v>21704.14</v>
      </c>
      <c r="D507" s="1">
        <v>21491.69</v>
      </c>
      <c r="E507">
        <v>21704.14</v>
      </c>
      <c r="F507">
        <v>21704.14</v>
      </c>
      <c r="G507">
        <v>1.415614598652392</v>
      </c>
      <c r="H507">
        <v>21593.773000000001</v>
      </c>
      <c r="I507">
        <v>21212.38</v>
      </c>
      <c r="J507">
        <v>20943.393</v>
      </c>
      <c r="K507">
        <v>20727.254000000001</v>
      </c>
      <c r="L507">
        <v>20627.101999999999</v>
      </c>
      <c r="M507">
        <v>63.443534999999997</v>
      </c>
      <c r="N507" s="1">
        <f>-100*(_xll.FDS($A$1,"P_PRICE_HIGH("&amp;A507&amp;","&amp;A507&amp;"-14D,,,,""PRICE"",""INTRA"")") - B507)/(_xll.FDS($A$1,"P_PRICE_HIGH("&amp;A507&amp;","&amp;A507&amp;"-14D,,,,""PRICE"",""INTRA"")") - _xll.FDS($A$1,"P_PRICE_LOW("&amp;A507&amp;","&amp;A507&amp;"-14D,,,,""PRICE"",""INTRA"")"))</f>
        <v>-9.131645053975209</v>
      </c>
      <c r="O507">
        <v>-342</v>
      </c>
      <c r="P507">
        <v>10602.757950111751</v>
      </c>
      <c r="Q507">
        <v>11261.393724275389</v>
      </c>
      <c r="R507">
        <v>1821.50396184237</v>
      </c>
      <c r="S507">
        <v>1985.2672069710529</v>
      </c>
      <c r="T507">
        <v>13.8936228553937</v>
      </c>
      <c r="U507">
        <v>13.842663945161309</v>
      </c>
      <c r="V507">
        <v>3.4262546844984629</v>
      </c>
      <c r="W507">
        <v>3.0678809351651148</v>
      </c>
      <c r="X507">
        <v>70.683058276470248</v>
      </c>
      <c r="Y507">
        <v>47.966746333064073</v>
      </c>
      <c r="Z507">
        <v>2.2559829512889489</v>
      </c>
      <c r="AA507">
        <v>-1.8833532722628341</v>
      </c>
      <c r="AB507">
        <v>18.08537638333199</v>
      </c>
    </row>
    <row r="508" spans="1:28" x14ac:dyDescent="0.25">
      <c r="A508" t="str">
        <v>9/23/09</v>
      </c>
      <c r="B508">
        <v>21595.52</v>
      </c>
      <c r="C508">
        <v>21742.39</v>
      </c>
      <c r="D508" s="1">
        <v>21524.33</v>
      </c>
      <c r="E508">
        <v>21742.39</v>
      </c>
      <c r="F508">
        <v>21742.39</v>
      </c>
      <c r="G508">
        <v>1.4260820870948849</v>
      </c>
      <c r="H508">
        <v>21632.294999999998</v>
      </c>
      <c r="I508">
        <v>21292.898000000001</v>
      </c>
      <c r="J508">
        <v>21081.627</v>
      </c>
      <c r="K508">
        <v>20784.213</v>
      </c>
      <c r="L508">
        <v>20676.687999999998</v>
      </c>
      <c r="M508">
        <v>61.551690000000001</v>
      </c>
      <c r="N508" s="1">
        <f>-100*(_xll.FDS($A$1,"P_PRICE_HIGH("&amp;A508&amp;","&amp;A508&amp;"-14D,,,,""PRICE"",""INTRA"")") - B508)/(_xll.FDS($A$1,"P_PRICE_HIGH("&amp;A508&amp;","&amp;A508&amp;"-14D,,,,""PRICE"",""INTRA"")") - _xll.FDS($A$1,"P_PRICE_LOW("&amp;A508&amp;","&amp;A508&amp;"-14D,,,,""PRICE"",""INTRA"")"))</f>
        <v>-13.911107411877325</v>
      </c>
      <c r="O508">
        <v>-355</v>
      </c>
      <c r="P508">
        <v>10617.122451864811</v>
      </c>
      <c r="Q508">
        <v>11283.58090011843</v>
      </c>
      <c r="R508">
        <v>1814.0765535445189</v>
      </c>
      <c r="S508">
        <v>1977.4347208731281</v>
      </c>
      <c r="T508">
        <v>13.868404773780069</v>
      </c>
      <c r="U508">
        <v>13.79876882625231</v>
      </c>
      <c r="V508">
        <v>3.436433091571367</v>
      </c>
      <c r="W508">
        <v>3.0905461642274781</v>
      </c>
      <c r="X508">
        <v>31.420258308845931</v>
      </c>
      <c r="Y508">
        <v>47.88854274033914</v>
      </c>
      <c r="Z508">
        <v>2.350023404917986</v>
      </c>
      <c r="AA508">
        <v>-1.8051552655092791</v>
      </c>
      <c r="AB508">
        <v>18.352968305508579</v>
      </c>
    </row>
    <row r="509" spans="1:28" x14ac:dyDescent="0.25">
      <c r="A509" t="str">
        <v>9/24/09</v>
      </c>
      <c r="B509">
        <v>21050.73</v>
      </c>
      <c r="C509">
        <v>21399.23</v>
      </c>
      <c r="D509" s="1">
        <v>20963.37</v>
      </c>
      <c r="E509">
        <v>21399.23</v>
      </c>
      <c r="F509">
        <v>21399.23</v>
      </c>
      <c r="G509">
        <v>1.535028156837696</v>
      </c>
      <c r="H509">
        <v>21488.738000000001</v>
      </c>
      <c r="I509">
        <v>21291.309000000001</v>
      </c>
      <c r="J509">
        <v>21167.562999999998</v>
      </c>
      <c r="K509">
        <v>20824.611000000001</v>
      </c>
      <c r="L509">
        <v>20718.861000000001</v>
      </c>
      <c r="M509">
        <v>52.805042</v>
      </c>
      <c r="N509" s="1">
        <f>-100*(_xll.FDS($A$1,"P_PRICE_HIGH("&amp;A509&amp;","&amp;A509&amp;"-14D,,,,""PRICE"",""INTRA"")") - B509)/(_xll.FDS($A$1,"P_PRICE_HIGH("&amp;A509&amp;","&amp;A509&amp;"-14D,,,,""PRICE"",""INTRA"")") - _xll.FDS($A$1,"P_PRICE_LOW("&amp;A509&amp;","&amp;A509&amp;"-14D,,,,""PRICE"",""INTRA"")"))</f>
        <v>-40.225319629897463</v>
      </c>
      <c r="O509">
        <v>-395</v>
      </c>
      <c r="P509">
        <v>10604.55912709527</v>
      </c>
      <c r="Q509">
        <v>11265.256550847331</v>
      </c>
      <c r="R509">
        <v>1811.6413075530379</v>
      </c>
      <c r="S509">
        <v>1974.506131873349</v>
      </c>
      <c r="T509">
        <v>13.6827111749746</v>
      </c>
      <c r="U509">
        <v>13.58282163201177</v>
      </c>
      <c r="V509">
        <v>3.4752551475418541</v>
      </c>
      <c r="W509">
        <v>3.163844411514511</v>
      </c>
      <c r="X509">
        <v>0.75802443840556555</v>
      </c>
      <c r="Y509">
        <v>47.878054671361006</v>
      </c>
      <c r="Z509">
        <v>2.0919328580612282</v>
      </c>
      <c r="AA509">
        <v>-0.79711073713548475</v>
      </c>
      <c r="AB509">
        <v>18.16908746331783</v>
      </c>
    </row>
    <row r="510" spans="1:28" x14ac:dyDescent="0.25">
      <c r="A510" t="str">
        <v>9/25/09</v>
      </c>
      <c r="B510">
        <v>21024.400000000001</v>
      </c>
      <c r="C510">
        <v>21065.73</v>
      </c>
      <c r="D510" s="1">
        <v>20766.46</v>
      </c>
      <c r="E510">
        <v>21065.73</v>
      </c>
      <c r="F510">
        <v>21065.73</v>
      </c>
      <c r="G510">
        <v>1.522237503753908</v>
      </c>
      <c r="H510">
        <v>21368.928</v>
      </c>
      <c r="I510">
        <v>21305.756000000001</v>
      </c>
      <c r="J510">
        <v>21214.615000000002</v>
      </c>
      <c r="K510">
        <v>20870.900000000001</v>
      </c>
      <c r="L510">
        <v>20745.611000000001</v>
      </c>
      <c r="M510">
        <v>52.417355000000001</v>
      </c>
      <c r="N510" s="1">
        <f>-100*(_xll.FDS($A$1,"P_PRICE_HIGH("&amp;A510&amp;","&amp;A510&amp;"-14D,,,,""PRICE"",""INTRA"")") - B510)/(_xll.FDS($A$1,"P_PRICE_HIGH("&amp;A510&amp;","&amp;A510&amp;"-14D,,,,""PRICE"",""INTRA"")") - _xll.FDS($A$1,"P_PRICE_LOW("&amp;A510&amp;","&amp;A510&amp;"-14D,,,,""PRICE"",""INTRA"")"))</f>
        <v>-61.025323025282503</v>
      </c>
      <c r="O510">
        <v>-396</v>
      </c>
      <c r="P510">
        <v>10608.36062412353</v>
      </c>
      <c r="Q510">
        <v>11268.676982487559</v>
      </c>
      <c r="R510">
        <v>1812.2288486950549</v>
      </c>
      <c r="S510">
        <v>1973.656326329816</v>
      </c>
      <c r="T510">
        <v>13.68838282175996</v>
      </c>
      <c r="U510">
        <v>13.55580689706812</v>
      </c>
      <c r="V510">
        <v>3.4820626984000831</v>
      </c>
      <c r="W510">
        <v>3.1722246785364279</v>
      </c>
      <c r="X510">
        <v>40.585383426330253</v>
      </c>
      <c r="Y510">
        <v>47.836259764821889</v>
      </c>
      <c r="Z510">
        <v>2.1747229218309458</v>
      </c>
      <c r="AA510">
        <v>-0.80422205780522915</v>
      </c>
      <c r="AB510">
        <v>18.36066824008924</v>
      </c>
    </row>
    <row r="511" spans="1:28" x14ac:dyDescent="0.25">
      <c r="A511" t="str">
        <v>9/28/09</v>
      </c>
      <c r="B511">
        <v>20588.41</v>
      </c>
      <c r="C511">
        <v>20829.509999999998</v>
      </c>
      <c r="D511" s="1">
        <v>20534.82</v>
      </c>
      <c r="E511">
        <v>20829.509999999998</v>
      </c>
      <c r="F511">
        <v>20829.509999999998</v>
      </c>
      <c r="G511">
        <v>1.538562705738395</v>
      </c>
      <c r="H511">
        <v>21192.04</v>
      </c>
      <c r="I511">
        <v>21265.66</v>
      </c>
      <c r="J511">
        <v>21211.888999999999</v>
      </c>
      <c r="K511">
        <v>20914.111000000001</v>
      </c>
      <c r="L511">
        <v>20760.588</v>
      </c>
      <c r="M511">
        <v>46.349150000000002</v>
      </c>
      <c r="N511" s="1">
        <f>-100*(_xll.FDS($A$1,"P_PRICE_HIGH("&amp;A511&amp;","&amp;A511&amp;"-14D,,,,""PRICE"",""INTRA"")") - B511)/(_xll.FDS($A$1,"P_PRICE_HIGH("&amp;A511&amp;","&amp;A511&amp;"-14D,,,,""PRICE"",""INTRA"")") - _xll.FDS($A$1,"P_PRICE_LOW("&amp;A511&amp;","&amp;A511&amp;"-14D,,,,""PRICE"",""INTRA"")"))</f>
        <v>-96.158340322730965</v>
      </c>
      <c r="O511">
        <v>-436</v>
      </c>
      <c r="P511">
        <v>10631.05339962652</v>
      </c>
      <c r="Q511">
        <v>11299.80890453517</v>
      </c>
      <c r="R511">
        <v>1810.153468436072</v>
      </c>
      <c r="S511">
        <v>1979.3481931821159</v>
      </c>
      <c r="T511">
        <v>13.52555589607317</v>
      </c>
      <c r="U511">
        <v>13.298354394739389</v>
      </c>
      <c r="V511">
        <v>3.521171014273774</v>
      </c>
      <c r="W511">
        <v>3.251350412593959</v>
      </c>
      <c r="X511">
        <v>0.18279311523601929</v>
      </c>
      <c r="Y511">
        <v>47.846424045905621</v>
      </c>
      <c r="Z511">
        <v>1.7135496187318351</v>
      </c>
      <c r="AA511">
        <v>-0.21997362961161071</v>
      </c>
      <c r="AB511">
        <v>18.097925615024231</v>
      </c>
    </row>
    <row r="512" spans="1:28" x14ac:dyDescent="0.25">
      <c r="A512" t="str">
        <v>9/29/09</v>
      </c>
      <c r="B512">
        <v>21013.17</v>
      </c>
      <c r="C512">
        <v>21087.25</v>
      </c>
      <c r="D512" s="1">
        <v>20889.810000000001</v>
      </c>
      <c r="E512">
        <v>21087.25</v>
      </c>
      <c r="F512">
        <v>21087.25</v>
      </c>
      <c r="G512">
        <v>1.58858170169541</v>
      </c>
      <c r="H512">
        <v>21054.445</v>
      </c>
      <c r="I512">
        <v>21253.307000000001</v>
      </c>
      <c r="J512">
        <v>21208.113000000001</v>
      </c>
      <c r="K512">
        <v>20971.155999999999</v>
      </c>
      <c r="L512">
        <v>20778.942999999999</v>
      </c>
      <c r="M512">
        <v>52.159860000000002</v>
      </c>
      <c r="N512" s="1">
        <f>-100*(_xll.FDS($A$1,"P_PRICE_HIGH("&amp;A512&amp;","&amp;A512&amp;"-14D,,,,""PRICE"",""INTRA"")") - B512)/(_xll.FDS($A$1,"P_PRICE_HIGH("&amp;A512&amp;","&amp;A512&amp;"-14D,,,,""PRICE"",""INTRA"")") - _xll.FDS($A$1,"P_PRICE_LOW("&amp;A512&amp;","&amp;A512&amp;"-14D,,,,""PRICE"",""INTRA"")"))</f>
        <v>-65.70893997720394</v>
      </c>
      <c r="O512">
        <v>-400</v>
      </c>
      <c r="P512">
        <v>10631.53697438537</v>
      </c>
      <c r="Q512">
        <v>11301.651318393609</v>
      </c>
      <c r="R512">
        <v>1812.4102971928039</v>
      </c>
      <c r="S512">
        <v>1983.419736098622</v>
      </c>
      <c r="T512">
        <v>13.658184773013341</v>
      </c>
      <c r="U512">
        <v>13.43474772546776</v>
      </c>
      <c r="V512">
        <v>3.4719758312141851</v>
      </c>
      <c r="W512">
        <v>3.19242782446464</v>
      </c>
      <c r="X512">
        <v>99.209640782748338</v>
      </c>
      <c r="Y512">
        <v>47.813404044202073</v>
      </c>
      <c r="Z512">
        <v>1.907239032108939</v>
      </c>
      <c r="AA512">
        <v>-0.74802800592661167</v>
      </c>
      <c r="AB512">
        <v>18.229341350084351</v>
      </c>
    </row>
    <row r="513" spans="1:28" x14ac:dyDescent="0.25">
      <c r="A513" t="str">
        <v>9/30/09</v>
      </c>
      <c r="B513">
        <v>20955.25</v>
      </c>
      <c r="C513">
        <v>21090.49</v>
      </c>
      <c r="D513" s="1">
        <v>20792.98</v>
      </c>
      <c r="E513">
        <v>21090.49</v>
      </c>
      <c r="F513">
        <v>21090.49</v>
      </c>
      <c r="G513">
        <v>1.5202120601543481</v>
      </c>
      <c r="H513">
        <v>20926.393</v>
      </c>
      <c r="I513">
        <v>21255.226999999999</v>
      </c>
      <c r="J513">
        <v>21215.06</v>
      </c>
      <c r="K513">
        <v>21042.817999999999</v>
      </c>
      <c r="L513">
        <v>20798.942999999999</v>
      </c>
      <c r="M513">
        <v>51.343269999999997</v>
      </c>
      <c r="N513" s="1">
        <f>-100*(_xll.FDS($A$1,"P_PRICE_HIGH("&amp;A513&amp;","&amp;A513&amp;"-14D,,,,""PRICE"",""INTRA"")") - B513)/(_xll.FDS($A$1,"P_PRICE_HIGH("&amp;A513&amp;","&amp;A513&amp;"-14D,,,,""PRICE"",""INTRA"")") - _xll.FDS($A$1,"P_PRICE_LOW("&amp;A513&amp;","&amp;A513&amp;"-14D,,,,""PRICE"",""INTRA"")"))</f>
        <v>-69.861000594994877</v>
      </c>
      <c r="O513">
        <v>-399</v>
      </c>
      <c r="P513">
        <v>10615.16034102201</v>
      </c>
      <c r="Q513">
        <v>11281.72150731158</v>
      </c>
      <c r="R513">
        <v>1811.166741481564</v>
      </c>
      <c r="S513">
        <v>1982.3323832203</v>
      </c>
      <c r="T513">
        <v>13.70973305912937</v>
      </c>
      <c r="U513">
        <v>13.4577837262492</v>
      </c>
      <c r="V513">
        <v>3.4666692644370971</v>
      </c>
      <c r="W513">
        <v>3.195923091185275</v>
      </c>
      <c r="X513">
        <v>13.777434472397159</v>
      </c>
      <c r="Y513">
        <v>47.800384490266907</v>
      </c>
      <c r="Z513">
        <v>1.5477222377687281</v>
      </c>
      <c r="AA513">
        <v>-0.33761036465322941</v>
      </c>
      <c r="AB513">
        <v>18.169433448583561</v>
      </c>
    </row>
    <row r="514" spans="1:28" x14ac:dyDescent="0.25">
      <c r="A514" t="str">
        <v>10/02/09</v>
      </c>
      <c r="B514">
        <v>20375.490000000002</v>
      </c>
      <c r="C514">
        <v>20470.919999999998</v>
      </c>
      <c r="D514" s="1">
        <v>20323.59</v>
      </c>
      <c r="E514">
        <v>20470.919999999998</v>
      </c>
      <c r="F514">
        <v>20470.919999999998</v>
      </c>
      <c r="G514">
        <v>1.6596499446409321</v>
      </c>
      <c r="H514">
        <v>20791.344000000001</v>
      </c>
      <c r="I514">
        <v>21214.32</v>
      </c>
      <c r="J514">
        <v>21168.79</v>
      </c>
      <c r="K514">
        <v>21073.508000000002</v>
      </c>
      <c r="L514">
        <v>20795.835999999999</v>
      </c>
      <c r="M514">
        <v>43.929634</v>
      </c>
      <c r="N514" s="1">
        <f>-100*(_xll.FDS($A$1,"P_PRICE_HIGH("&amp;A514&amp;","&amp;A514&amp;"-14D,,,,""PRICE"",""INTRA"")") - B514)/(_xll.FDS($A$1,"P_PRICE_HIGH("&amp;A514&amp;","&amp;A514&amp;"-14D,,,,""PRICE"",""INTRA"")") - _xll.FDS($A$1,"P_PRICE_LOW("&amp;A514&amp;","&amp;A514&amp;"-14D,,,,""PRICE"",""INTRA"")"))</f>
        <v>-96.76877101232715</v>
      </c>
      <c r="O514">
        <v>-441</v>
      </c>
      <c r="P514">
        <v>10603.480424787631</v>
      </c>
      <c r="Q514">
        <v>11266.438581195869</v>
      </c>
      <c r="R514">
        <v>1816.7225190060551</v>
      </c>
      <c r="S514">
        <v>1988.268875441612</v>
      </c>
      <c r="T514">
        <v>13.532700648263161</v>
      </c>
      <c r="U514">
        <v>13.209480264356779</v>
      </c>
      <c r="V514">
        <v>3.515533784075132</v>
      </c>
      <c r="W514">
        <v>3.2868518351502298</v>
      </c>
      <c r="X514">
        <v>0</v>
      </c>
      <c r="Y514">
        <v>47.799724330182741</v>
      </c>
      <c r="Z514">
        <v>1.515193371195459</v>
      </c>
      <c r="AA514">
        <v>0.37711979627786651</v>
      </c>
      <c r="AB514">
        <v>18.181572559769279</v>
      </c>
    </row>
    <row r="515" spans="1:28" x14ac:dyDescent="0.25">
      <c r="A515" t="str">
        <v>10/05/09</v>
      </c>
      <c r="B515">
        <v>20429.07</v>
      </c>
      <c r="C515">
        <v>20489.95</v>
      </c>
      <c r="D515" s="1">
        <v>20305.060000000001</v>
      </c>
      <c r="E515">
        <v>20489.95</v>
      </c>
      <c r="F515">
        <v>20489.95</v>
      </c>
      <c r="G515">
        <v>1.5412224465795299</v>
      </c>
      <c r="H515">
        <v>20672.276999999998</v>
      </c>
      <c r="I515">
        <v>21133.166000000001</v>
      </c>
      <c r="J515">
        <v>21119.965</v>
      </c>
      <c r="K515">
        <v>21079.030999999999</v>
      </c>
      <c r="L515">
        <v>20803.002</v>
      </c>
      <c r="M515">
        <v>44.724007</v>
      </c>
      <c r="N515" s="1">
        <f>-100*(_xll.FDS($A$1,"P_PRICE_HIGH("&amp;A515&amp;","&amp;A515&amp;"-14D,,,,""PRICE"",""INTRA"")") - B515)/(_xll.FDS($A$1,"P_PRICE_HIGH("&amp;A515&amp;","&amp;A515&amp;"-14D,,,,""PRICE"",""INTRA"")") - _xll.FDS($A$1,"P_PRICE_LOW("&amp;A515&amp;","&amp;A515&amp;"-14D,,,,""PRICE"",""INTRA"")"))</f>
        <v>-92.367347189994746</v>
      </c>
      <c r="O515">
        <v>-437</v>
      </c>
      <c r="P515">
        <v>10629.67042310356</v>
      </c>
      <c r="Q515">
        <v>11305.353336460839</v>
      </c>
      <c r="R515">
        <v>1815.6295268076501</v>
      </c>
      <c r="S515">
        <v>1990.4376048020929</v>
      </c>
      <c r="T515">
        <v>13.582175117492911</v>
      </c>
      <c r="U515">
        <v>13.21407999293519</v>
      </c>
      <c r="V515">
        <v>3.4988436959042439</v>
      </c>
      <c r="W515">
        <v>3.291048725042335</v>
      </c>
      <c r="X515">
        <v>84.881137145218318</v>
      </c>
      <c r="Y515">
        <v>47.804588553253041</v>
      </c>
      <c r="Z515">
        <v>1.4090150722010211</v>
      </c>
      <c r="AA515">
        <v>0.28976115386471218</v>
      </c>
      <c r="AB515">
        <v>18.165038797430348</v>
      </c>
    </row>
    <row r="516" spans="1:28" x14ac:dyDescent="0.25">
      <c r="A516" t="str">
        <v>10/06/09</v>
      </c>
      <c r="B516">
        <v>20811.53</v>
      </c>
      <c r="C516">
        <v>20824.13</v>
      </c>
      <c r="D516" s="1">
        <v>20509.64</v>
      </c>
      <c r="E516">
        <v>20824.13</v>
      </c>
      <c r="F516">
        <v>20824.13</v>
      </c>
      <c r="G516">
        <v>1.560119187590719</v>
      </c>
      <c r="H516">
        <v>20716.901999999998</v>
      </c>
      <c r="I516">
        <v>21053.418000000001</v>
      </c>
      <c r="J516">
        <v>21111.919999999998</v>
      </c>
      <c r="K516">
        <v>21088.143</v>
      </c>
      <c r="L516">
        <v>20830.419999999998</v>
      </c>
      <c r="M516">
        <v>50.152749999999997</v>
      </c>
      <c r="N516" s="1">
        <f>-100*(_xll.FDS($A$1,"P_PRICE_HIGH("&amp;A516&amp;","&amp;A516&amp;"-14D,,,,""PRICE"",""INTRA"")") - B516)/(_xll.FDS($A$1,"P_PRICE_HIGH("&amp;A516&amp;","&amp;A516&amp;"-14D,,,,""PRICE"",""INTRA"")") - _xll.FDS($A$1,"P_PRICE_LOW("&amp;A516&amp;","&amp;A516&amp;"-14D,,,,""PRICE"",""INTRA"")"))</f>
        <v>-68.827435943203014</v>
      </c>
      <c r="O516">
        <v>-408</v>
      </c>
      <c r="P516">
        <v>10637.37820821298</v>
      </c>
      <c r="Q516">
        <v>11317.503986277001</v>
      </c>
      <c r="R516">
        <v>1814.3660244428099</v>
      </c>
      <c r="S516">
        <v>1989.330692925002</v>
      </c>
      <c r="T516">
        <v>13.724275728720979</v>
      </c>
      <c r="U516">
        <v>13.35328973880968</v>
      </c>
      <c r="V516">
        <v>3.452448662322718</v>
      </c>
      <c r="W516">
        <v>3.236017023551967</v>
      </c>
      <c r="X516">
        <v>96.788013150794455</v>
      </c>
      <c r="Y516">
        <v>47.893125921039477</v>
      </c>
      <c r="Z516">
        <v>1.4192407702538281</v>
      </c>
      <c r="AA516">
        <v>-0.51151630252245162</v>
      </c>
      <c r="AB516">
        <v>18.15529383170065</v>
      </c>
    </row>
    <row r="517" spans="1:28" x14ac:dyDescent="0.25">
      <c r="A517" t="str">
        <v>10/07/09</v>
      </c>
      <c r="B517">
        <v>21241.59</v>
      </c>
      <c r="C517">
        <v>21343.75</v>
      </c>
      <c r="D517" s="1">
        <v>21072.59</v>
      </c>
      <c r="E517">
        <v>21343.75</v>
      </c>
      <c r="F517">
        <v>21343.75</v>
      </c>
      <c r="G517">
        <v>1.5554786938177421</v>
      </c>
      <c r="H517">
        <v>20762.585999999999</v>
      </c>
      <c r="I517">
        <v>21021.596000000001</v>
      </c>
      <c r="J517">
        <v>21136.936000000002</v>
      </c>
      <c r="K517">
        <v>21096.73</v>
      </c>
      <c r="L517">
        <v>20888.782999999999</v>
      </c>
      <c r="M517">
        <v>55.450949999999999</v>
      </c>
      <c r="N517" s="1">
        <f>-100*(_xll.FDS($A$1,"P_PRICE_HIGH("&amp;A517&amp;","&amp;A517&amp;"-14D,,,,""PRICE"",""INTRA"")") - B517)/(_xll.FDS($A$1,"P_PRICE_HIGH("&amp;A517&amp;","&amp;A517&amp;"-14D,,,,""PRICE"",""INTRA"")") - _xll.FDS($A$1,"P_PRICE_LOW("&amp;A517&amp;","&amp;A517&amp;"-14D,,,,""PRICE"",""INTRA"")"))</f>
        <v>-42.357807143340793</v>
      </c>
      <c r="O517">
        <v>-370</v>
      </c>
      <c r="P517">
        <v>10630.041133981749</v>
      </c>
      <c r="Q517">
        <v>11311.782342854211</v>
      </c>
      <c r="R517">
        <v>1815.9725700584611</v>
      </c>
      <c r="S517">
        <v>1992.931745618411</v>
      </c>
      <c r="T517">
        <v>13.90730103304376</v>
      </c>
      <c r="U517">
        <v>13.513558220494939</v>
      </c>
      <c r="V517">
        <v>3.402956517910749</v>
      </c>
      <c r="W517">
        <v>3.1704499652272551</v>
      </c>
      <c r="X517">
        <v>99.714487574968956</v>
      </c>
      <c r="Y517">
        <v>47.860038947839577</v>
      </c>
      <c r="Z517">
        <v>1.4192055352239019</v>
      </c>
      <c r="AA517">
        <v>-1.1908900216873359</v>
      </c>
      <c r="AB517">
        <v>18.202034829166319</v>
      </c>
    </row>
    <row r="518" spans="1:28" x14ac:dyDescent="0.25">
      <c r="A518" t="str">
        <v>10/08/09</v>
      </c>
      <c r="B518">
        <v>21492.9</v>
      </c>
      <c r="C518">
        <v>21524.05</v>
      </c>
      <c r="D518" s="1">
        <v>21284.42</v>
      </c>
      <c r="E518">
        <v>21524.05</v>
      </c>
      <c r="F518">
        <v>21524.05</v>
      </c>
      <c r="G518">
        <v>1.5532317095766359</v>
      </c>
      <c r="H518">
        <v>20870.115000000002</v>
      </c>
      <c r="I518">
        <v>21023.268</v>
      </c>
      <c r="J518">
        <v>21142.934000000001</v>
      </c>
      <c r="K518">
        <v>21128.824000000001</v>
      </c>
      <c r="L518">
        <v>20951.113000000001</v>
      </c>
      <c r="M518">
        <v>58.243957999999999</v>
      </c>
      <c r="N518" s="1">
        <f>-100*(_xll.FDS($A$1,"P_PRICE_HIGH("&amp;A518&amp;","&amp;A518&amp;"-14D,,,,""PRICE"",""INTRA"")") - B518)/(_xll.FDS($A$1,"P_PRICE_HIGH("&amp;A518&amp;","&amp;A518&amp;"-14D,,,,""PRICE"",""INTRA"")") - _xll.FDS($A$1,"P_PRICE_LOW("&amp;A518&amp;","&amp;A518&amp;"-14D,,,,""PRICE"",""INTRA"")"))</f>
        <v>-26.890006339514844</v>
      </c>
      <c r="O518">
        <v>-344</v>
      </c>
      <c r="P518">
        <v>10635.335773942379</v>
      </c>
      <c r="Q518">
        <v>11318.987282276281</v>
      </c>
      <c r="R518">
        <v>1812.6015022866991</v>
      </c>
      <c r="S518">
        <v>1993.0162196371291</v>
      </c>
      <c r="T518">
        <v>13.986545052974099</v>
      </c>
      <c r="U518">
        <v>13.584486264804619</v>
      </c>
      <c r="V518">
        <v>3.371531901904762</v>
      </c>
      <c r="W518">
        <v>3.1354197441818852</v>
      </c>
      <c r="X518">
        <v>93.93273266947233</v>
      </c>
      <c r="Y518">
        <v>47.81282603583162</v>
      </c>
      <c r="Z518">
        <v>1.438900531141124</v>
      </c>
      <c r="AA518">
        <v>-1.48741522963115</v>
      </c>
      <c r="AB518">
        <v>18.348073408218081</v>
      </c>
    </row>
    <row r="519" spans="1:28" x14ac:dyDescent="0.25">
      <c r="A519" t="str">
        <v>10/09/09</v>
      </c>
      <c r="B519">
        <v>21499.439999999999</v>
      </c>
      <c r="C519">
        <v>21572.7</v>
      </c>
      <c r="D519" s="1">
        <v>21421.77</v>
      </c>
      <c r="E519">
        <v>21572.7</v>
      </c>
      <c r="F519">
        <v>21572.7</v>
      </c>
      <c r="G519">
        <v>1.5390988030045121</v>
      </c>
      <c r="H519">
        <v>21094.905999999999</v>
      </c>
      <c r="I519">
        <v>21006.458999999999</v>
      </c>
      <c r="J519">
        <v>21124.995999999999</v>
      </c>
      <c r="K519">
        <v>21150.317999999999</v>
      </c>
      <c r="L519">
        <v>21027.168000000001</v>
      </c>
      <c r="M519">
        <v>58.3172</v>
      </c>
      <c r="N519" s="1">
        <f>-100*(_xll.FDS($A$1,"P_PRICE_HIGH("&amp;A519&amp;","&amp;A519&amp;"-14D,,,,""PRICE"",""INTRA"")") - B519)/(_xll.FDS($A$1,"P_PRICE_HIGH("&amp;A519&amp;","&amp;A519&amp;"-14D,,,,""PRICE"",""INTRA"")") - _xll.FDS($A$1,"P_PRICE_LOW("&amp;A519&amp;","&amp;A519&amp;"-14D,,,,""PRICE"",""INTRA"")"))</f>
        <v>-18.244667743613697</v>
      </c>
      <c r="O519">
        <v>-343</v>
      </c>
      <c r="P519">
        <v>10637.69874661396</v>
      </c>
      <c r="Q519">
        <v>11335.818382562131</v>
      </c>
      <c r="R519">
        <v>1815.821075408764</v>
      </c>
      <c r="S519">
        <v>1993.17656853836</v>
      </c>
      <c r="T519">
        <v>14.09234350660312</v>
      </c>
      <c r="U519">
        <v>13.70373993403795</v>
      </c>
      <c r="V519">
        <v>3.3613649041596929</v>
      </c>
      <c r="W519">
        <v>3.1319094385815851</v>
      </c>
      <c r="X519">
        <v>62.799424346216441</v>
      </c>
      <c r="Y519">
        <v>47.71343172724805</v>
      </c>
      <c r="Z519">
        <v>1.578390508544733</v>
      </c>
      <c r="AA519">
        <v>-0.67681502837067709</v>
      </c>
      <c r="AB519">
        <v>18.910529667098189</v>
      </c>
    </row>
    <row r="520" spans="1:28" x14ac:dyDescent="0.25">
      <c r="A520" t="str">
        <v>10/12/09</v>
      </c>
      <c r="B520">
        <v>21299.35</v>
      </c>
      <c r="C520">
        <v>21623.33</v>
      </c>
      <c r="D520" s="1">
        <v>21262.71</v>
      </c>
      <c r="E520">
        <v>21623.33</v>
      </c>
      <c r="F520">
        <v>21623.33</v>
      </c>
      <c r="G520">
        <v>1.553867239987168</v>
      </c>
      <c r="H520">
        <v>21268.963</v>
      </c>
      <c r="I520">
        <v>20981.776999999998</v>
      </c>
      <c r="J520">
        <v>21103.388999999999</v>
      </c>
      <c r="K520">
        <v>21157.215</v>
      </c>
      <c r="L520">
        <v>21086.31</v>
      </c>
      <c r="M520">
        <v>55.131140000000002</v>
      </c>
      <c r="N520" s="1">
        <f>-100*(_xll.FDS($A$1,"P_PRICE_HIGH("&amp;A520&amp;","&amp;A520&amp;"-14D,,,,""PRICE"",""INTRA"")") - B520)/(_xll.FDS($A$1,"P_PRICE_HIGH("&amp;A520&amp;","&amp;A520&amp;"-14D,,,,""PRICE"",""INTRA"")") - _xll.FDS($A$1,"P_PRICE_LOW("&amp;A520&amp;","&amp;A520&amp;"-14D,,,,""PRICE"",""INTRA"")"))</f>
        <v>-30.82381916470132</v>
      </c>
      <c r="O520">
        <v>-382</v>
      </c>
      <c r="P520">
        <v>10640.05120641077</v>
      </c>
      <c r="Q520">
        <v>11352.09831329287</v>
      </c>
      <c r="R520">
        <v>1818.473561568079</v>
      </c>
      <c r="S520">
        <v>1999.115244244723</v>
      </c>
      <c r="T520">
        <v>13.97789776734489</v>
      </c>
      <c r="U520">
        <v>13.539324886027741</v>
      </c>
      <c r="V520">
        <v>3.363836405537767</v>
      </c>
      <c r="W520">
        <v>3.1652942159342579</v>
      </c>
      <c r="X520">
        <v>0.51833979615181003</v>
      </c>
      <c r="Y520">
        <v>47.691638843431789</v>
      </c>
      <c r="Z520">
        <v>1.171266300166004</v>
      </c>
      <c r="AA520">
        <v>-0.55109659239715103</v>
      </c>
      <c r="AB520">
        <v>18.911299397907531</v>
      </c>
    </row>
    <row r="521" spans="1:28" x14ac:dyDescent="0.25">
      <c r="A521" t="str">
        <v>10/13/09</v>
      </c>
      <c r="B521">
        <v>21467.360000000001</v>
      </c>
      <c r="C521">
        <v>21679.15</v>
      </c>
      <c r="D521" s="1">
        <v>21371.82</v>
      </c>
      <c r="E521">
        <v>21679.15</v>
      </c>
      <c r="F521">
        <v>21679.15</v>
      </c>
      <c r="G521">
        <v>1.5391248663913899</v>
      </c>
      <c r="H521">
        <v>21400.129000000001</v>
      </c>
      <c r="I521">
        <v>21016.495999999999</v>
      </c>
      <c r="J521">
        <v>21103.023000000001</v>
      </c>
      <c r="K521">
        <v>21183.973000000002</v>
      </c>
      <c r="L521">
        <v>21130.491999999998</v>
      </c>
      <c r="M521">
        <v>57.243434999999998</v>
      </c>
      <c r="N521" s="1">
        <f>-100*(_xll.FDS($A$1,"P_PRICE_HIGH("&amp;A521&amp;","&amp;A521&amp;"-14D,,,,""PRICE"",""INTRA"")") - B521)/(_xll.FDS($A$1,"P_PRICE_HIGH("&amp;A521&amp;","&amp;A521&amp;"-14D,,,,""PRICE"",""INTRA"")") - _xll.FDS($A$1,"P_PRICE_LOW("&amp;A521&amp;","&amp;A521&amp;"-14D,,,,""PRICE"",""INTRA"")"))</f>
        <v>-19.134784635400305</v>
      </c>
      <c r="O521">
        <v>-361</v>
      </c>
      <c r="P521">
        <v>10625.216854583799</v>
      </c>
      <c r="Q521">
        <v>11334.599447891331</v>
      </c>
      <c r="R521">
        <v>1814.8331248961961</v>
      </c>
      <c r="S521">
        <v>1994.6827546536219</v>
      </c>
      <c r="T521">
        <v>14.11632138660481</v>
      </c>
      <c r="U521">
        <v>13.68061112421233</v>
      </c>
      <c r="V521">
        <v>3.334852648052204</v>
      </c>
      <c r="W521">
        <v>3.1366928537172312</v>
      </c>
      <c r="X521">
        <v>77.930540012173438</v>
      </c>
      <c r="Y521">
        <v>47.694622980991838</v>
      </c>
      <c r="Z521">
        <v>0.94122249598421182</v>
      </c>
      <c r="AA521">
        <v>-0.75283223032285629</v>
      </c>
      <c r="AB521">
        <v>18.873450974462461</v>
      </c>
    </row>
    <row r="522" spans="1:28" x14ac:dyDescent="0.25">
      <c r="A522" t="str">
        <v>10/14/09</v>
      </c>
      <c r="B522">
        <v>21886.48</v>
      </c>
      <c r="C522">
        <v>21893.42</v>
      </c>
      <c r="D522" s="1">
        <v>21562.66</v>
      </c>
      <c r="E522">
        <v>21893.42</v>
      </c>
      <c r="F522">
        <v>21893.42</v>
      </c>
      <c r="G522">
        <v>1.5865909847937081</v>
      </c>
      <c r="H522">
        <v>21529.105</v>
      </c>
      <c r="I522">
        <v>21088.335999999999</v>
      </c>
      <c r="J522">
        <v>21115.379000000001</v>
      </c>
      <c r="K522">
        <v>21234.978999999999</v>
      </c>
      <c r="L522">
        <v>21178.844000000001</v>
      </c>
      <c r="M522">
        <v>62.043854000000003</v>
      </c>
      <c r="N522" s="1">
        <f>-100*(_xll.FDS($A$1,"P_PRICE_HIGH("&amp;A522&amp;","&amp;A522&amp;"-14D,,,,""PRICE"",""INTRA"")") - B522)/(_xll.FDS($A$1,"P_PRICE_HIGH("&amp;A522&amp;","&amp;A522&amp;"-14D,,,,""PRICE"",""INTRA"")") - _xll.FDS($A$1,"P_PRICE_LOW("&amp;A522&amp;","&amp;A522&amp;"-14D,,,,""PRICE"",""INTRA"")"))</f>
        <v>-0.43692865597211611</v>
      </c>
      <c r="O522">
        <v>-328</v>
      </c>
      <c r="P522">
        <v>10645.43912890815</v>
      </c>
      <c r="Q522">
        <v>11363.29917247541</v>
      </c>
      <c r="R522">
        <v>1922.6678405317609</v>
      </c>
      <c r="S522">
        <v>2022.9498463451839</v>
      </c>
      <c r="T522">
        <v>14.32286535080398</v>
      </c>
      <c r="U522">
        <v>13.89642739068942</v>
      </c>
      <c r="V522">
        <v>3.289155798747176</v>
      </c>
      <c r="W522">
        <v>3.082113246297268</v>
      </c>
      <c r="X522">
        <v>96.874136137000761</v>
      </c>
      <c r="Y522">
        <v>47.730999381777231</v>
      </c>
      <c r="Z522">
        <v>0.80163840715443679</v>
      </c>
      <c r="AA522">
        <v>-0.96935017415598923</v>
      </c>
      <c r="AB522">
        <v>18.580555303755879</v>
      </c>
    </row>
    <row r="523" spans="1:28" x14ac:dyDescent="0.25">
      <c r="A523" t="str">
        <v>10/15/09</v>
      </c>
      <c r="B523">
        <v>21999.08</v>
      </c>
      <c r="C523">
        <v>22250.35</v>
      </c>
      <c r="D523" s="1">
        <v>21971.48</v>
      </c>
      <c r="E523">
        <v>22250.35</v>
      </c>
      <c r="F523">
        <v>22250.35</v>
      </c>
      <c r="G523">
        <v>1.4939762428614549</v>
      </c>
      <c r="H523">
        <v>21630.342000000001</v>
      </c>
      <c r="I523">
        <v>21205.893</v>
      </c>
      <c r="J523">
        <v>21142.282999999999</v>
      </c>
      <c r="K523">
        <v>21264.785</v>
      </c>
      <c r="L523">
        <v>21214.585999999999</v>
      </c>
      <c r="M523">
        <v>63.238007000000003</v>
      </c>
      <c r="N523" s="1">
        <f>-100*(_xll.FDS($A$1,"P_PRICE_HIGH("&amp;A523&amp;","&amp;A523&amp;"-14D,,,,""PRICE"",""INTRA"")") - B523)/(_xll.FDS($A$1,"P_PRICE_HIGH("&amp;A523&amp;","&amp;A523&amp;"-14D,,,,""PRICE"",""INTRA"")") - _xll.FDS($A$1,"P_PRICE_LOW("&amp;A523&amp;","&amp;A523&amp;"-14D,,,,""PRICE"",""INTRA"")"))</f>
        <v>-12.916840162649125</v>
      </c>
      <c r="O523">
        <v>-308</v>
      </c>
      <c r="P523">
        <v>10637.42802445807</v>
      </c>
      <c r="Q523">
        <v>11352.26005468374</v>
      </c>
      <c r="R523">
        <v>1928.0747104635529</v>
      </c>
      <c r="S523">
        <v>2031.407836493026</v>
      </c>
      <c r="T523">
        <v>14.41144776864275</v>
      </c>
      <c r="U523">
        <v>13.959795460174449</v>
      </c>
      <c r="V523">
        <v>3.2709698836276861</v>
      </c>
      <c r="W523">
        <v>3.0681261080729429</v>
      </c>
      <c r="X523">
        <v>91.762395151067665</v>
      </c>
      <c r="Y523">
        <v>47.763556061164188</v>
      </c>
      <c r="Z523">
        <v>0.6029986766759593</v>
      </c>
      <c r="AA523">
        <v>-1.203530871106677</v>
      </c>
      <c r="AB523">
        <v>18.621129820989012</v>
      </c>
    </row>
    <row r="524" spans="1:28" x14ac:dyDescent="0.25">
      <c r="A524" t="str">
        <v>10/16/09</v>
      </c>
      <c r="B524">
        <v>21929.9</v>
      </c>
      <c r="C524">
        <v>22143.01</v>
      </c>
      <c r="D524" s="1">
        <v>21899.17</v>
      </c>
      <c r="E524">
        <v>22143.01</v>
      </c>
      <c r="F524">
        <v>22143.01</v>
      </c>
      <c r="G524">
        <v>1.4507350002414749</v>
      </c>
      <c r="H524">
        <v>21716.434000000001</v>
      </c>
      <c r="I524">
        <v>21282.287</v>
      </c>
      <c r="J524">
        <v>21200.895</v>
      </c>
      <c r="K524">
        <v>21272.855</v>
      </c>
      <c r="L524">
        <v>21256.080000000002</v>
      </c>
      <c r="M524">
        <v>61.948462999999997</v>
      </c>
      <c r="N524" s="1">
        <f>-100*(_xll.FDS($A$1,"P_PRICE_HIGH("&amp;A524&amp;","&amp;A524&amp;"-14D,,,,""PRICE"",""INTRA"")") - B524)/(_xll.FDS($A$1,"P_PRICE_HIGH("&amp;A524&amp;","&amp;A524&amp;"-14D,,,,""PRICE"",""INTRA"")") - _xll.FDS($A$1,"P_PRICE_LOW("&amp;A524&amp;","&amp;A524&amp;"-14D,,,,""PRICE"",""INTRA"")"))</f>
        <v>-16.473122259405926</v>
      </c>
      <c r="O524">
        <v>-314</v>
      </c>
      <c r="P524">
        <v>10610.303627472311</v>
      </c>
      <c r="Q524">
        <v>11319.88013807652</v>
      </c>
      <c r="R524">
        <v>1924.9972246889081</v>
      </c>
      <c r="S524">
        <v>2026.8028488484931</v>
      </c>
      <c r="T524">
        <v>14.549309119004921</v>
      </c>
      <c r="U524">
        <v>14.09231388651583</v>
      </c>
      <c r="V524">
        <v>3.265571122750869</v>
      </c>
      <c r="W524">
        <v>3.071300180591523</v>
      </c>
      <c r="X524">
        <v>13.38201310362793</v>
      </c>
      <c r="Y524">
        <v>47.772553766452958</v>
      </c>
      <c r="Z524">
        <v>0.49115713049305282</v>
      </c>
      <c r="AA524">
        <v>-0.86481754348311146</v>
      </c>
      <c r="AB524">
        <v>18.36848307484625</v>
      </c>
    </row>
    <row r="525" spans="1:28" x14ac:dyDescent="0.25">
      <c r="A525" t="str">
        <v>10/19/09</v>
      </c>
      <c r="B525">
        <v>22200.46</v>
      </c>
      <c r="C525">
        <v>22250.23</v>
      </c>
      <c r="D525" s="1">
        <v>21761.83</v>
      </c>
      <c r="E525">
        <v>22250.23</v>
      </c>
      <c r="F525">
        <v>22250.23</v>
      </c>
      <c r="G525">
        <v>1.4640442291398059</v>
      </c>
      <c r="H525">
        <v>21896.655999999999</v>
      </c>
      <c r="I525">
        <v>21386.055</v>
      </c>
      <c r="J525">
        <v>21279.298999999999</v>
      </c>
      <c r="K525">
        <v>21301.705000000002</v>
      </c>
      <c r="L525">
        <v>21299.576000000001</v>
      </c>
      <c r="M525">
        <v>64.958089999999999</v>
      </c>
      <c r="N525" s="1">
        <f>-100*(_xll.FDS($A$1,"P_PRICE_HIGH("&amp;A525&amp;","&amp;A525&amp;"-14D,,,,""PRICE"",""INTRA"")") - B525)/(_xll.FDS($A$1,"P_PRICE_HIGH("&amp;A525&amp;","&amp;A525&amp;"-14D,,,,""PRICE"",""INTRA"")") - _xll.FDS($A$1,"P_PRICE_LOW("&amp;A525&amp;","&amp;A525&amp;"-14D,,,,""PRICE"",""INTRA"")"))</f>
        <v>-2.5646561695171153</v>
      </c>
      <c r="O525">
        <v>-289</v>
      </c>
      <c r="P525">
        <v>10647.17371481629</v>
      </c>
      <c r="Q525">
        <v>11371.616014750691</v>
      </c>
      <c r="R525">
        <v>1920.276621946877</v>
      </c>
      <c r="S525">
        <v>2021.592304482868</v>
      </c>
      <c r="T525">
        <v>14.755514860085199</v>
      </c>
      <c r="U525">
        <v>14.27457428169785</v>
      </c>
      <c r="V525">
        <v>3.226450802767896</v>
      </c>
      <c r="W525">
        <v>3.0453798720456522</v>
      </c>
      <c r="X525">
        <v>96.081465651215041</v>
      </c>
      <c r="Y525">
        <v>47.774526018406959</v>
      </c>
      <c r="Z525">
        <v>0.34843285317986072</v>
      </c>
      <c r="AA525">
        <v>-0.56618487850263532</v>
      </c>
      <c r="AB525">
        <v>18.273213730190712</v>
      </c>
    </row>
    <row r="526" spans="1:28" x14ac:dyDescent="0.25">
      <c r="A526" t="str">
        <v>10/20/09</v>
      </c>
      <c r="B526">
        <v>22384.959999999999</v>
      </c>
      <c r="C526">
        <v>22451.62</v>
      </c>
      <c r="D526" s="1">
        <v>22260.41</v>
      </c>
      <c r="E526">
        <v>22451.62</v>
      </c>
      <c r="F526">
        <v>22451.62</v>
      </c>
      <c r="G526">
        <v>1.458244905188536</v>
      </c>
      <c r="H526">
        <v>22080.175999999999</v>
      </c>
      <c r="I526">
        <v>21553.51</v>
      </c>
      <c r="J526">
        <v>21399.067999999999</v>
      </c>
      <c r="K526">
        <v>21347.31</v>
      </c>
      <c r="L526">
        <v>21346.636999999999</v>
      </c>
      <c r="M526">
        <v>66.881739999999994</v>
      </c>
      <c r="N526" s="1">
        <f>-100*(_xll.FDS($A$1,"P_PRICE_HIGH("&amp;A526&amp;","&amp;A526&amp;"-14D,,,,""PRICE"",""INTRA"")") - B526)/(_xll.FDS($A$1,"P_PRICE_HIGH("&amp;A526&amp;","&amp;A526&amp;"-14D,,,,""PRICE"",""INTRA"")") - _xll.FDS($A$1,"P_PRICE_LOW("&amp;A526&amp;","&amp;A526&amp;"-14D,,,,""PRICE"",""INTRA"")"))</f>
        <v>-3.1054338103756676</v>
      </c>
      <c r="O526">
        <v>-287</v>
      </c>
      <c r="P526">
        <v>10632.494591567231</v>
      </c>
      <c r="Q526">
        <v>11364.23750192539</v>
      </c>
      <c r="R526">
        <v>1915.826499895976</v>
      </c>
      <c r="S526">
        <v>2018.4576681801709</v>
      </c>
      <c r="T526">
        <v>14.84989257716677</v>
      </c>
      <c r="U526">
        <v>14.359694911989889</v>
      </c>
      <c r="V526">
        <v>3.1978082891056752</v>
      </c>
      <c r="W526">
        <v>3.014837283641584</v>
      </c>
      <c r="X526">
        <v>69.212507762550388</v>
      </c>
      <c r="Y526">
        <v>47.66718763287804</v>
      </c>
      <c r="Z526">
        <v>0.3306990457086183</v>
      </c>
      <c r="AA526">
        <v>-0.29580537817405339</v>
      </c>
      <c r="AB526">
        <v>18.220876403276591</v>
      </c>
    </row>
    <row r="527" spans="1:28" x14ac:dyDescent="0.25">
      <c r="A527" t="str">
        <v>10/21/09</v>
      </c>
      <c r="B527">
        <v>22318.11</v>
      </c>
      <c r="C527">
        <v>22407.14</v>
      </c>
      <c r="D527" s="1">
        <v>22200.639999999999</v>
      </c>
      <c r="E527">
        <v>22407.14</v>
      </c>
      <c r="F527">
        <v>22407.14</v>
      </c>
      <c r="G527">
        <v>1.448165282867345</v>
      </c>
      <c r="H527">
        <v>22166.502</v>
      </c>
      <c r="I527">
        <v>21710.93</v>
      </c>
      <c r="J527">
        <v>21486.063999999998</v>
      </c>
      <c r="K527">
        <v>21378.16</v>
      </c>
      <c r="L527">
        <v>21399.94</v>
      </c>
      <c r="M527">
        <v>65.479150000000004</v>
      </c>
      <c r="N527" s="1">
        <f>-100*(_xll.FDS($A$1,"P_PRICE_HIGH("&amp;A527&amp;","&amp;A527&amp;"-14D,,,,""PRICE"",""INTRA"")") - B527)/(_xll.FDS($A$1,"P_PRICE_HIGH("&amp;A527&amp;","&amp;A527&amp;"-14D,,,,""PRICE"",""INTRA"")") - _xll.FDS($A$1,"P_PRICE_LOW("&amp;A527&amp;","&amp;A527&amp;"-14D,,,,""PRICE"",""INTRA"")"))</f>
        <v>-6.2197189922479943</v>
      </c>
      <c r="O527">
        <v>-290</v>
      </c>
      <c r="P527">
        <v>10650.538441959279</v>
      </c>
      <c r="Q527">
        <v>11392.48829232065</v>
      </c>
      <c r="R527">
        <v>1915.7148473545831</v>
      </c>
      <c r="S527">
        <v>2021.151318703751</v>
      </c>
      <c r="T527">
        <v>14.7789952809737</v>
      </c>
      <c r="U527">
        <v>14.277468209172911</v>
      </c>
      <c r="V527">
        <v>3.207049797696111</v>
      </c>
      <c r="W527">
        <v>3.0370140366189919</v>
      </c>
      <c r="X527">
        <v>29.71439629489959</v>
      </c>
      <c r="Y527">
        <v>47.712656088154887</v>
      </c>
      <c r="Z527">
        <v>0.50984268720587433</v>
      </c>
      <c r="AA527">
        <v>2.43318661050459E-2</v>
      </c>
      <c r="AB527">
        <v>18.428917966591062</v>
      </c>
    </row>
    <row r="528" spans="1:28" x14ac:dyDescent="0.25">
      <c r="A528" t="str">
        <v>10/22/09</v>
      </c>
      <c r="B528">
        <v>22210.52</v>
      </c>
      <c r="C528">
        <v>22266.74</v>
      </c>
      <c r="D528" s="1">
        <v>22002.79</v>
      </c>
      <c r="E528">
        <v>22266.74</v>
      </c>
      <c r="F528">
        <v>22266.74</v>
      </c>
      <c r="G528">
        <v>1.448059361757821</v>
      </c>
      <c r="H528">
        <v>22208.79</v>
      </c>
      <c r="I528">
        <v>21827.511999999999</v>
      </c>
      <c r="J528">
        <v>21569.75</v>
      </c>
      <c r="K528">
        <v>21408.91</v>
      </c>
      <c r="L528">
        <v>21451.638999999999</v>
      </c>
      <c r="M528">
        <v>63.182602000000003</v>
      </c>
      <c r="N528" s="1">
        <f>-100*(_xll.FDS($A$1,"P_PRICE_HIGH("&amp;A528&amp;","&amp;A528&amp;"-14D,,,,""PRICE"",""INTRA"")") - B528)/(_xll.FDS($A$1,"P_PRICE_HIGH("&amp;A528&amp;","&amp;A528&amp;"-14D,,,,""PRICE"",""INTRA"")") - _xll.FDS($A$1,"P_PRICE_LOW("&amp;A528&amp;","&amp;A528&amp;"-14D,,,,""PRICE"",""INTRA"")"))</f>
        <v>-11.231924567680325</v>
      </c>
      <c r="O528">
        <v>-310</v>
      </c>
      <c r="P528">
        <v>10643.785870676351</v>
      </c>
      <c r="Q528">
        <v>11380.38241715786</v>
      </c>
      <c r="R528">
        <v>1917.469581131093</v>
      </c>
      <c r="S528">
        <v>2026.4849045128051</v>
      </c>
      <c r="T528">
        <v>14.68185485689261</v>
      </c>
      <c r="U528">
        <v>14.13848134003894</v>
      </c>
      <c r="V528">
        <v>3.210736681336539</v>
      </c>
      <c r="W528">
        <v>3.0524189171554599</v>
      </c>
      <c r="X528">
        <v>43.041172003045361</v>
      </c>
      <c r="Y528">
        <v>47.712663968774933</v>
      </c>
      <c r="Z528">
        <v>0.55732775472290674</v>
      </c>
      <c r="AA528">
        <v>-0.32282422187348242</v>
      </c>
      <c r="AB528">
        <v>18.453351883875719</v>
      </c>
    </row>
    <row r="529" spans="1:28" x14ac:dyDescent="0.25">
      <c r="A529" t="str">
        <v>10/23/09</v>
      </c>
      <c r="B529">
        <v>22589.73</v>
      </c>
      <c r="C529">
        <v>22620.01</v>
      </c>
      <c r="D529" s="1">
        <v>22407.4</v>
      </c>
      <c r="E529">
        <v>22620.01</v>
      </c>
      <c r="F529">
        <v>22620.01</v>
      </c>
      <c r="G529">
        <v>1.3393483710397449</v>
      </c>
      <c r="H529">
        <v>22340.756000000001</v>
      </c>
      <c r="I529">
        <v>21939.857</v>
      </c>
      <c r="J529">
        <v>21717.365000000002</v>
      </c>
      <c r="K529">
        <v>21485.86</v>
      </c>
      <c r="L529">
        <v>21497.285</v>
      </c>
      <c r="M529">
        <v>67.508129999999994</v>
      </c>
      <c r="N529" s="1">
        <f>-100*(_xll.FDS($A$1,"P_PRICE_HIGH("&amp;A529&amp;","&amp;A529&amp;"-14D,,,,""PRICE"",""INTRA"")") - B529)/(_xll.FDS($A$1,"P_PRICE_HIGH("&amp;A529&amp;","&amp;A529&amp;"-14D,,,,""PRICE"",""INTRA"")") - _xll.FDS($A$1,"P_PRICE_LOW("&amp;A529&amp;","&amp;A529&amp;"-14D,,,,""PRICE"",""INTRA"")"))</f>
        <v>-1.3080196116546308</v>
      </c>
      <c r="O529">
        <v>-291</v>
      </c>
      <c r="P529">
        <v>10619.16112125741</v>
      </c>
      <c r="Q529">
        <v>11355.79234096421</v>
      </c>
      <c r="R529">
        <v>1925.2824877196049</v>
      </c>
      <c r="S529">
        <v>2032.8755602205649</v>
      </c>
      <c r="T529">
        <v>14.854817840962131</v>
      </c>
      <c r="U529">
        <v>14.30451231864893</v>
      </c>
      <c r="V529">
        <v>3.1636007356370541</v>
      </c>
      <c r="W529">
        <v>2.9958850408508249</v>
      </c>
      <c r="X529">
        <v>91.545183442408899</v>
      </c>
      <c r="Y529">
        <v>47.669634545012237</v>
      </c>
      <c r="Z529">
        <v>0.50571378027973113</v>
      </c>
      <c r="AA529">
        <v>-0.62171287073692638</v>
      </c>
      <c r="AB529">
        <v>18.39681605764666</v>
      </c>
    </row>
    <row r="530" spans="1:28" x14ac:dyDescent="0.25">
      <c r="A530" t="str">
        <v>10/27/09</v>
      </c>
      <c r="B530">
        <v>22169.59</v>
      </c>
      <c r="C530">
        <v>22277.06</v>
      </c>
      <c r="D530" s="1">
        <v>22016.79</v>
      </c>
      <c r="E530">
        <v>22277.06</v>
      </c>
      <c r="F530">
        <v>22277.06</v>
      </c>
      <c r="G530">
        <v>1.4267188375307489</v>
      </c>
      <c r="H530">
        <v>22334.581999999999</v>
      </c>
      <c r="I530">
        <v>21996.248</v>
      </c>
      <c r="J530">
        <v>21833.4</v>
      </c>
      <c r="K530">
        <v>21543.119999999999</v>
      </c>
      <c r="L530">
        <v>21512.71</v>
      </c>
      <c r="M530">
        <v>59.208320000000001</v>
      </c>
      <c r="N530" s="1">
        <f>-100*(_xll.FDS($A$1,"P_PRICE_HIGH("&amp;A530&amp;","&amp;A530&amp;"-14D,,,,""PRICE"",""INTRA"")") - B530)/(_xll.FDS($A$1,"P_PRICE_HIGH("&amp;A530&amp;","&amp;A530&amp;"-14D,,,,""PRICE"",""INTRA"")") - _xll.FDS($A$1,"P_PRICE_LOW("&amp;A530&amp;","&amp;A530&amp;"-14D,,,,""PRICE"",""INTRA"")"))</f>
        <v>-21.343176788904241</v>
      </c>
      <c r="O530">
        <v>-323</v>
      </c>
      <c r="P530">
        <v>10621.527626247649</v>
      </c>
      <c r="Q530">
        <v>11366.78374506906</v>
      </c>
      <c r="R530">
        <v>1929.2820112992031</v>
      </c>
      <c r="S530">
        <v>2033.9787491849891</v>
      </c>
      <c r="T530">
        <v>14.65120268970745</v>
      </c>
      <c r="U530">
        <v>13.981695076004099</v>
      </c>
      <c r="V530">
        <v>3.1819086931449849</v>
      </c>
      <c r="W530">
        <v>3.0603221321802021</v>
      </c>
      <c r="X530">
        <v>8.1547842622685724</v>
      </c>
      <c r="Y530">
        <v>47.54915117143436</v>
      </c>
      <c r="Z530">
        <v>0.79384097070093329</v>
      </c>
      <c r="AA530">
        <v>-0.68988727610868161</v>
      </c>
      <c r="AB530">
        <v>18.470732243564381</v>
      </c>
    </row>
    <row r="531" spans="1:28" x14ac:dyDescent="0.25">
      <c r="A531" t="str">
        <v>10/28/09</v>
      </c>
      <c r="B531">
        <v>21761.58</v>
      </c>
      <c r="C531">
        <v>22149.040000000001</v>
      </c>
      <c r="D531" s="1">
        <v>21740.33</v>
      </c>
      <c r="E531">
        <v>22149.040000000001</v>
      </c>
      <c r="F531">
        <v>22149.040000000001</v>
      </c>
      <c r="G531">
        <v>1.4068468290834999</v>
      </c>
      <c r="H531">
        <v>22209.905999999999</v>
      </c>
      <c r="I531">
        <v>22018.094000000001</v>
      </c>
      <c r="J531">
        <v>21896.736000000001</v>
      </c>
      <c r="K531">
        <v>21601.776999999998</v>
      </c>
      <c r="L531">
        <v>21518.023000000001</v>
      </c>
      <c r="M531">
        <v>52.462670000000003</v>
      </c>
      <c r="N531" s="1">
        <f>-100*(_xll.FDS($A$1,"P_PRICE_HIGH("&amp;A531&amp;","&amp;A531&amp;"-14D,,,,""PRICE"",""INTRA"")") - B531)/(_xll.FDS($A$1,"P_PRICE_HIGH("&amp;A531&amp;","&amp;A531&amp;"-14D,,,,""PRICE"",""INTRA"")") - _xll.FDS($A$1,"P_PRICE_LOW("&amp;A531&amp;","&amp;A531&amp;"-14D,,,,""PRICE"",""INTRA"")"))</f>
        <v>-55.474919543498054</v>
      </c>
      <c r="O531">
        <v>-354</v>
      </c>
      <c r="P531">
        <v>10626.235191385111</v>
      </c>
      <c r="Q531">
        <v>11373.538762796879</v>
      </c>
      <c r="R531">
        <v>1931.703742749306</v>
      </c>
      <c r="S531">
        <v>2036.9065982664169</v>
      </c>
      <c r="T531">
        <v>14.51484085538384</v>
      </c>
      <c r="U531">
        <v>13.806983473372799</v>
      </c>
      <c r="V531">
        <v>3.218019391726429</v>
      </c>
      <c r="W531">
        <v>3.1226419243388279</v>
      </c>
      <c r="X531">
        <v>0.91855139534917729</v>
      </c>
      <c r="Y531">
        <v>47.602892922517682</v>
      </c>
      <c r="Z531">
        <v>0.83304089901304379</v>
      </c>
      <c r="AA531">
        <v>-0.1138033374970614</v>
      </c>
      <c r="AB531">
        <v>18.611297052000989</v>
      </c>
    </row>
    <row r="532" spans="1:28" x14ac:dyDescent="0.25">
      <c r="A532" t="str">
        <v>10/29/09</v>
      </c>
      <c r="B532">
        <v>21264.99</v>
      </c>
      <c r="C532">
        <v>21346.55</v>
      </c>
      <c r="D532" s="1">
        <v>21134.33</v>
      </c>
      <c r="E532">
        <v>21346.55</v>
      </c>
      <c r="F532">
        <v>21346.55</v>
      </c>
      <c r="G532">
        <v>1.4550866300292951</v>
      </c>
      <c r="H532">
        <v>21999.280999999999</v>
      </c>
      <c r="I532">
        <v>22015.23</v>
      </c>
      <c r="J532">
        <v>21898.296999999999</v>
      </c>
      <c r="K532">
        <v>21614.37</v>
      </c>
      <c r="L532">
        <v>21510.03</v>
      </c>
      <c r="M532">
        <v>45.646225000000001</v>
      </c>
      <c r="N532" s="1">
        <f>-100*(_xll.FDS($A$1,"P_PRICE_HIGH("&amp;A532&amp;","&amp;A532&amp;"-14D,,,,""PRICE"",""INTRA"")") - B532)/(_xll.FDS($A$1,"P_PRICE_HIGH("&amp;A532&amp;","&amp;A532&amp;"-14D,,,,""PRICE"",""INTRA"")") - _xll.FDS($A$1,"P_PRICE_LOW("&amp;A532&amp;","&amp;A532&amp;"-14D,,,,""PRICE"",""INTRA"")"))</f>
        <v>-91.205373970168537</v>
      </c>
      <c r="O532">
        <v>-392</v>
      </c>
      <c r="P532">
        <v>10655.36054652255</v>
      </c>
      <c r="Q532">
        <v>11426.114243739819</v>
      </c>
      <c r="R532">
        <v>1929.8157889107281</v>
      </c>
      <c r="S532">
        <v>2045.9731363488961</v>
      </c>
      <c r="T532">
        <v>14.298966542196119</v>
      </c>
      <c r="U532">
        <v>13.523251439007369</v>
      </c>
      <c r="V532">
        <v>3.2854077675060722</v>
      </c>
      <c r="W532">
        <v>3.2336077392110831</v>
      </c>
      <c r="X532">
        <v>0.12773354817321411</v>
      </c>
      <c r="Y532">
        <v>47.924665557154768</v>
      </c>
      <c r="Z532">
        <v>1.246070778134587</v>
      </c>
      <c r="AA532">
        <v>1.031049193341796</v>
      </c>
      <c r="AB532">
        <v>18.142871919512039</v>
      </c>
    </row>
    <row r="533" spans="1:28" x14ac:dyDescent="0.25">
      <c r="A533" t="str">
        <v>10/30/09</v>
      </c>
      <c r="B533">
        <v>21752.87</v>
      </c>
      <c r="C533">
        <v>21953.59</v>
      </c>
      <c r="D533" s="1">
        <v>21720.41</v>
      </c>
      <c r="E533">
        <v>21953.59</v>
      </c>
      <c r="F533">
        <v>21953.59</v>
      </c>
      <c r="G533">
        <v>1.5333267236370749</v>
      </c>
      <c r="H533">
        <v>21907.752</v>
      </c>
      <c r="I533">
        <v>22039.023000000001</v>
      </c>
      <c r="J533">
        <v>21915.629000000001</v>
      </c>
      <c r="K533">
        <v>21654.25</v>
      </c>
      <c r="L533">
        <v>21512.018</v>
      </c>
      <c r="M533">
        <v>52.21519</v>
      </c>
      <c r="N533" s="1">
        <f>-100*(_xll.FDS($A$1,"P_PRICE_HIGH("&amp;A533&amp;","&amp;A533&amp;"-14D,,,,""PRICE"",""INTRA"")") - B533)/(_xll.FDS($A$1,"P_PRICE_HIGH("&amp;A533&amp;","&amp;A533&amp;"-14D,,,,""PRICE"",""INTRA"")") - _xll.FDS($A$1,"P_PRICE_LOW("&amp;A533&amp;","&amp;A533&amp;"-14D,,,,""PRICE"",""INTRA"")"))</f>
        <v>-58.366539227828426</v>
      </c>
      <c r="O533">
        <v>-355</v>
      </c>
      <c r="P533">
        <v>10640.257138290441</v>
      </c>
      <c r="Q533">
        <v>11406.181223239109</v>
      </c>
      <c r="R533">
        <v>1932.44738607096</v>
      </c>
      <c r="S533">
        <v>2060.547856155049</v>
      </c>
      <c r="T533">
        <v>14.49881236950281</v>
      </c>
      <c r="U533">
        <v>13.617959918115121</v>
      </c>
      <c r="V533">
        <v>3.229239124078878</v>
      </c>
      <c r="W533">
        <v>3.1699391936070112</v>
      </c>
      <c r="X533">
        <v>93.171107428840031</v>
      </c>
      <c r="Y533">
        <v>48.00064794027741</v>
      </c>
      <c r="Z533">
        <v>1.289231020096328</v>
      </c>
      <c r="AA533">
        <v>0.58696341340981883</v>
      </c>
      <c r="AB533">
        <v>18.249307708669161</v>
      </c>
    </row>
    <row r="534" spans="1:28" x14ac:dyDescent="0.25">
      <c r="A534" t="str">
        <v>11/02/09</v>
      </c>
      <c r="B534">
        <v>21620.19</v>
      </c>
      <c r="C534">
        <v>21632.9</v>
      </c>
      <c r="D534" s="1">
        <v>21130.9</v>
      </c>
      <c r="E534">
        <v>21632.9</v>
      </c>
      <c r="F534">
        <v>21632.9</v>
      </c>
      <c r="G534">
        <v>1.3786563480042691</v>
      </c>
      <c r="H534">
        <v>21713.844000000001</v>
      </c>
      <c r="I534">
        <v>22016.831999999999</v>
      </c>
      <c r="J534">
        <v>21923.678</v>
      </c>
      <c r="K534">
        <v>21716.484</v>
      </c>
      <c r="L534">
        <v>21512.967000000001</v>
      </c>
      <c r="M534">
        <v>50.430202000000001</v>
      </c>
      <c r="N534" s="1">
        <f>-100*(_xll.FDS($A$1,"P_PRICE_HIGH("&amp;A534&amp;","&amp;A534&amp;"-14D,,,,""PRICE"",""INTRA"")") - B534)/(_xll.FDS($A$1,"P_PRICE_HIGH("&amp;A534&amp;","&amp;A534&amp;"-14D,,,,""PRICE"",""INTRA"")") - _xll.FDS($A$1,"P_PRICE_LOW("&amp;A534&amp;","&amp;A534&amp;"-14D,,,,""PRICE"",""INTRA"")"))</f>
        <v>-67.142118446589024</v>
      </c>
      <c r="O534">
        <v>-378</v>
      </c>
      <c r="P534">
        <v>10662.71221978295</v>
      </c>
      <c r="Q534">
        <v>11434.75059998195</v>
      </c>
      <c r="R534">
        <v>1937.9375110085421</v>
      </c>
      <c r="S534">
        <v>2058.9735113444221</v>
      </c>
      <c r="T534">
        <v>14.463994984025749</v>
      </c>
      <c r="U534">
        <v>13.530486972587189</v>
      </c>
      <c r="V534">
        <v>3.2292585101295099</v>
      </c>
      <c r="W534">
        <v>3.1980657840660269</v>
      </c>
      <c r="X534">
        <v>24.487267135900922</v>
      </c>
      <c r="Y534">
        <v>47.994539110321249</v>
      </c>
      <c r="Z534">
        <v>1.2768614002502641</v>
      </c>
      <c r="AA534">
        <v>1.5516718317137961</v>
      </c>
      <c r="AB534">
        <v>18.274541336862399</v>
      </c>
    </row>
    <row r="535" spans="1:28" x14ac:dyDescent="0.25">
      <c r="A535" t="str">
        <v>11/03/09</v>
      </c>
      <c r="B535">
        <v>21240.06</v>
      </c>
      <c r="C535">
        <v>21684.73</v>
      </c>
      <c r="D535" s="1">
        <v>21223.42</v>
      </c>
      <c r="E535">
        <v>21684.73</v>
      </c>
      <c r="F535">
        <v>21684.73</v>
      </c>
      <c r="G535">
        <v>1.454410937034561</v>
      </c>
      <c r="H535">
        <v>21527.937999999998</v>
      </c>
      <c r="I535">
        <v>21953.58</v>
      </c>
      <c r="J535">
        <v>21919.724999999999</v>
      </c>
      <c r="K535">
        <v>21757.035</v>
      </c>
      <c r="L535">
        <v>21520.25</v>
      </c>
      <c r="M535">
        <v>45.618583999999998</v>
      </c>
      <c r="N535" s="1">
        <f>-100*(_xll.FDS($A$1,"P_PRICE_HIGH("&amp;A535&amp;","&amp;A535&amp;"-14D,,,,""PRICE"",""INTRA"")") - B535)/(_xll.FDS($A$1,"P_PRICE_HIGH("&amp;A535&amp;","&amp;A535&amp;"-14D,,,,""PRICE"",""INTRA"")") - _xll.FDS($A$1,"P_PRICE_LOW("&amp;A535&amp;","&amp;A535&amp;"-14D,,,,""PRICE"",""INTRA"")"))</f>
        <v>-92.669446850803496</v>
      </c>
      <c r="O535">
        <v>-408</v>
      </c>
      <c r="P535">
        <v>10647.65684254917</v>
      </c>
      <c r="Q535">
        <v>11426.245973019701</v>
      </c>
      <c r="R535">
        <v>1940.7657030207131</v>
      </c>
      <c r="S535">
        <v>2063.3078997474399</v>
      </c>
      <c r="T535">
        <v>14.2294013357869</v>
      </c>
      <c r="U535">
        <v>13.32470365462871</v>
      </c>
      <c r="V535">
        <v>3.2611840637224021</v>
      </c>
      <c r="W535">
        <v>3.2519075445918659</v>
      </c>
      <c r="X535">
        <v>4.794709657729241</v>
      </c>
      <c r="Y535">
        <v>47.935483236170377</v>
      </c>
      <c r="Z535">
        <v>1.3251846291021541</v>
      </c>
      <c r="AA535">
        <v>1.7905604299147431</v>
      </c>
      <c r="AB535">
        <v>18.16748361770798</v>
      </c>
    </row>
    <row r="536" spans="1:28" x14ac:dyDescent="0.25">
      <c r="A536" t="str">
        <v>11/04/09</v>
      </c>
      <c r="B536">
        <v>21614.77</v>
      </c>
      <c r="C536">
        <v>21699.84</v>
      </c>
      <c r="D536" s="1">
        <v>21360.66</v>
      </c>
      <c r="E536">
        <v>21699.84</v>
      </c>
      <c r="F536">
        <v>21699.84</v>
      </c>
      <c r="G536">
        <v>1.4482208706640849</v>
      </c>
      <c r="H536">
        <v>21498.576000000001</v>
      </c>
      <c r="I536">
        <v>21927.317999999999</v>
      </c>
      <c r="J536">
        <v>21929.553</v>
      </c>
      <c r="K536">
        <v>21797.197</v>
      </c>
      <c r="L536">
        <v>21542.955000000002</v>
      </c>
      <c r="M536">
        <v>50.620068000000003</v>
      </c>
      <c r="N536" s="1">
        <f>-100*(_xll.FDS($A$1,"P_PRICE_HIGH("&amp;A536&amp;","&amp;A536&amp;"-14D,,,,""PRICE"",""INTRA"")") - B536)/(_xll.FDS($A$1,"P_PRICE_HIGH("&amp;A536&amp;","&amp;A536&amp;"-14D,,,,""PRICE"",""INTRA"")") - _xll.FDS($A$1,"P_PRICE_LOW("&amp;A536&amp;","&amp;A536&amp;"-14D,,,,""PRICE"",""INTRA"")"))</f>
        <v>-67.506094244212989</v>
      </c>
      <c r="O536">
        <v>-368</v>
      </c>
      <c r="P536">
        <v>10663.08168712567</v>
      </c>
      <c r="Q536">
        <v>11440.965092844001</v>
      </c>
      <c r="R536">
        <v>1940.3697930169931</v>
      </c>
      <c r="S536">
        <v>2058.4205920244272</v>
      </c>
      <c r="T536">
        <v>14.355673159210591</v>
      </c>
      <c r="U536">
        <v>13.42481619455741</v>
      </c>
      <c r="V536">
        <v>3.2183100761242089</v>
      </c>
      <c r="W536">
        <v>3.19749911676388</v>
      </c>
      <c r="X536">
        <v>99.744406128108039</v>
      </c>
      <c r="Y536">
        <v>47.881367581327673</v>
      </c>
      <c r="Z536">
        <v>1.338020820247432</v>
      </c>
      <c r="AA536">
        <v>1.374950933233875</v>
      </c>
      <c r="AB536">
        <v>18.16559376452766</v>
      </c>
    </row>
    <row r="537" spans="1:28" x14ac:dyDescent="0.25">
      <c r="A537" t="str">
        <v>11/05/09</v>
      </c>
      <c r="B537">
        <v>21479.08</v>
      </c>
      <c r="C537">
        <v>21549.1</v>
      </c>
      <c r="D537" s="1">
        <v>21372.99</v>
      </c>
      <c r="E537">
        <v>21549.1</v>
      </c>
      <c r="F537">
        <v>21549.1</v>
      </c>
      <c r="G537">
        <v>1.39014770956658</v>
      </c>
      <c r="H537">
        <v>21541.395</v>
      </c>
      <c r="I537">
        <v>21867.205000000002</v>
      </c>
      <c r="J537">
        <v>21902.393</v>
      </c>
      <c r="K537">
        <v>21809.07</v>
      </c>
      <c r="L537">
        <v>21577.213</v>
      </c>
      <c r="M537">
        <v>48.867379999999997</v>
      </c>
      <c r="N537" s="1">
        <f>-100*(_xll.FDS($A$1,"P_PRICE_HIGH("&amp;A537&amp;","&amp;A537&amp;"-14D,,,,""PRICE"",""INTRA"")") - B537)/(_xll.FDS($A$1,"P_PRICE_HIGH("&amp;A537&amp;","&amp;A537&amp;"-14D,,,,""PRICE"",""INTRA"")") - _xll.FDS($A$1,"P_PRICE_LOW("&amp;A537&amp;","&amp;A537&amp;"-14D,,,,""PRICE"",""INTRA"")"))</f>
        <v>-76.618248483993725</v>
      </c>
      <c r="O537">
        <v>-395</v>
      </c>
      <c r="P537">
        <v>10663.294888483981</v>
      </c>
      <c r="Q537">
        <v>11442.843585423319</v>
      </c>
      <c r="R537">
        <v>1941.940805206126</v>
      </c>
      <c r="S537">
        <v>2061.196764952927</v>
      </c>
      <c r="T537">
        <v>14.3133008054025</v>
      </c>
      <c r="U537">
        <v>13.349552535607261</v>
      </c>
      <c r="V537">
        <v>3.22713456982915</v>
      </c>
      <c r="W537">
        <v>3.2186015194274851</v>
      </c>
      <c r="X537">
        <v>46.158679456250873</v>
      </c>
      <c r="Y537">
        <v>47.864246700827387</v>
      </c>
      <c r="Z537">
        <v>1.2870315155031249</v>
      </c>
      <c r="AA537">
        <v>1.700086576542289</v>
      </c>
      <c r="AB537">
        <v>18.09812510330508</v>
      </c>
    </row>
    <row r="538" spans="1:28" x14ac:dyDescent="0.25">
      <c r="A538" t="str">
        <v>11/06/09</v>
      </c>
      <c r="B538">
        <v>21829.72</v>
      </c>
      <c r="C538">
        <v>21931.360000000001</v>
      </c>
      <c r="D538" s="1">
        <v>21780.57</v>
      </c>
      <c r="E538">
        <v>21931.360000000001</v>
      </c>
      <c r="F538">
        <v>21931.360000000001</v>
      </c>
      <c r="G538">
        <v>1.41230301467777</v>
      </c>
      <c r="H538">
        <v>21556.763999999999</v>
      </c>
      <c r="I538">
        <v>21820.934000000001</v>
      </c>
      <c r="J538">
        <v>21891.101999999999</v>
      </c>
      <c r="K538">
        <v>21825.912</v>
      </c>
      <c r="L538">
        <v>21608.616999999998</v>
      </c>
      <c r="M538">
        <v>53.361313000000003</v>
      </c>
      <c r="N538" s="1">
        <f>-100*(_xll.FDS($A$1,"P_PRICE_HIGH("&amp;A538&amp;","&amp;A538&amp;"-14D,,,,""PRICE"",""INTRA"")") - B538)/(_xll.FDS($A$1,"P_PRICE_HIGH("&amp;A538&amp;","&amp;A538&amp;"-14D,,,,""PRICE"",""INTRA"")") - _xll.FDS($A$1,"P_PRICE_LOW("&amp;A538&amp;","&amp;A538&amp;"-14D,,,,""PRICE"",""INTRA"")"))</f>
        <v>-53.071297620726398</v>
      </c>
      <c r="O538">
        <v>-355</v>
      </c>
      <c r="P538">
        <v>10664.807746038019</v>
      </c>
      <c r="Q538">
        <v>11447.11334073925</v>
      </c>
      <c r="R538">
        <v>1943.5066566483169</v>
      </c>
      <c r="S538">
        <v>2062.531614294076</v>
      </c>
      <c r="T538">
        <v>14.45834059247286</v>
      </c>
      <c r="U538">
        <v>13.479652734161601</v>
      </c>
      <c r="V538">
        <v>3.1817265326158171</v>
      </c>
      <c r="W538">
        <v>3.173404980774452</v>
      </c>
      <c r="X538">
        <v>98.877744219865207</v>
      </c>
      <c r="Y538">
        <v>47.899278846171683</v>
      </c>
      <c r="Z538">
        <v>1.3392182393571139</v>
      </c>
      <c r="AA538">
        <v>1.140654991802585</v>
      </c>
      <c r="AB538">
        <v>18.1916630584529</v>
      </c>
    </row>
    <row r="539" spans="1:28" x14ac:dyDescent="0.25">
      <c r="A539" t="str">
        <v>11/09/09</v>
      </c>
      <c r="B539">
        <v>22207.55</v>
      </c>
      <c r="C539">
        <v>22214.85</v>
      </c>
      <c r="D539" s="1">
        <v>21941.62</v>
      </c>
      <c r="E539">
        <v>22214.85</v>
      </c>
      <c r="F539">
        <v>22214.85</v>
      </c>
      <c r="G539">
        <v>1.4588561669031059</v>
      </c>
      <c r="H539">
        <v>21674.236000000001</v>
      </c>
      <c r="I539">
        <v>21811.72</v>
      </c>
      <c r="J539">
        <v>21909.611000000001</v>
      </c>
      <c r="K539">
        <v>21861.317999999999</v>
      </c>
      <c r="L539">
        <v>21656.782999999999</v>
      </c>
      <c r="M539">
        <v>57.677677000000003</v>
      </c>
      <c r="N539" s="1">
        <f>-100*(_xll.FDS($A$1,"P_PRICE_HIGH("&amp;A539&amp;","&amp;A539&amp;"-14D,,,,""PRICE"",""INTRA"")") - B539)/(_xll.FDS($A$1,"P_PRICE_HIGH("&amp;A539&amp;","&amp;A539&amp;"-14D,,,,""PRICE"",""INTRA"")") - _xll.FDS($A$1,"P_PRICE_LOW("&amp;A539&amp;","&amp;A539&amp;"-14D,,,,""PRICE"",""INTRA"")"))</f>
        <v>-27.698423890780397</v>
      </c>
      <c r="O539">
        <v>-328</v>
      </c>
      <c r="P539">
        <v>10670.74947507704</v>
      </c>
      <c r="Q539">
        <v>11462.94168581972</v>
      </c>
      <c r="R539">
        <v>1960.565851387227</v>
      </c>
      <c r="S539">
        <v>2079.2103211307458</v>
      </c>
      <c r="T539">
        <v>14.55296438283462</v>
      </c>
      <c r="U539">
        <v>13.53363353628691</v>
      </c>
      <c r="V539">
        <v>3.1215499714594102</v>
      </c>
      <c r="W539">
        <v>3.123271855940525</v>
      </c>
      <c r="X539">
        <v>87.155841915572793</v>
      </c>
      <c r="Y539">
        <v>47.850189343994607</v>
      </c>
      <c r="Z539">
        <v>1.1310385159561249</v>
      </c>
      <c r="AA539">
        <v>0.45747626885203901</v>
      </c>
      <c r="AB539">
        <v>18.293640976293599</v>
      </c>
    </row>
    <row r="540" spans="1:28" x14ac:dyDescent="0.25">
      <c r="A540" t="str">
        <v>11/10/09</v>
      </c>
      <c r="B540">
        <v>22268.16</v>
      </c>
      <c r="C540">
        <v>22556.560000000001</v>
      </c>
      <c r="D540" s="1">
        <v>22200.240000000002</v>
      </c>
      <c r="E540">
        <v>22556.560000000001</v>
      </c>
      <c r="F540">
        <v>22556.560000000001</v>
      </c>
      <c r="G540">
        <v>1.435870040477031</v>
      </c>
      <c r="H540">
        <v>21879.855</v>
      </c>
      <c r="I540">
        <v>21816.523000000001</v>
      </c>
      <c r="J540">
        <v>21914.125</v>
      </c>
      <c r="K540">
        <v>21909.758000000002</v>
      </c>
      <c r="L540">
        <v>21729.578000000001</v>
      </c>
      <c r="M540">
        <v>58.343693000000002</v>
      </c>
      <c r="N540" s="1">
        <f>-100*(_xll.FDS($A$1,"P_PRICE_HIGH("&amp;A540&amp;","&amp;A540&amp;"-14D,,,,""PRICE"",""INTRA"")") - B540)/(_xll.FDS($A$1,"P_PRICE_HIGH("&amp;A540&amp;","&amp;A540&amp;"-14D,,,,""PRICE"",""INTRA"")") - _xll.FDS($A$1,"P_PRICE_LOW("&amp;A540&amp;","&amp;A540&amp;"-14D,,,,""PRICE"",""INTRA"")"))</f>
        <v>-23.628207452773754</v>
      </c>
      <c r="O540">
        <v>-320</v>
      </c>
      <c r="P540">
        <v>10681.215206959079</v>
      </c>
      <c r="Q540">
        <v>11466.742886220531</v>
      </c>
      <c r="R540">
        <v>1962.961690850153</v>
      </c>
      <c r="S540">
        <v>2085.649163322943</v>
      </c>
      <c r="T540">
        <v>14.566961852866539</v>
      </c>
      <c r="U540">
        <v>13.517961743623861</v>
      </c>
      <c r="V540">
        <v>3.108656922191734</v>
      </c>
      <c r="W540">
        <v>3.1161157663192189</v>
      </c>
      <c r="X540">
        <v>77.914340502740885</v>
      </c>
      <c r="Y540">
        <v>47.614696374777942</v>
      </c>
      <c r="Z540">
        <v>1.5404745961723041</v>
      </c>
      <c r="AA540">
        <v>0.64572043731893169</v>
      </c>
      <c r="AB540">
        <v>19.013711818324129</v>
      </c>
    </row>
    <row r="541" spans="1:28" x14ac:dyDescent="0.25">
      <c r="A541" t="str">
        <v>11/11/09</v>
      </c>
      <c r="B541">
        <v>22627.21</v>
      </c>
      <c r="C541">
        <v>22643.66</v>
      </c>
      <c r="D541" s="1">
        <v>22396.04</v>
      </c>
      <c r="E541">
        <v>22643.66</v>
      </c>
      <c r="F541">
        <v>22643.66</v>
      </c>
      <c r="G541">
        <v>1.4639311043714851</v>
      </c>
      <c r="H541">
        <v>22082.344000000001</v>
      </c>
      <c r="I541">
        <v>21819.648000000001</v>
      </c>
      <c r="J541">
        <v>21930.275000000001</v>
      </c>
      <c r="K541">
        <v>21967.75</v>
      </c>
      <c r="L541">
        <v>21814.123</v>
      </c>
      <c r="M541">
        <v>62.144210000000001</v>
      </c>
      <c r="N541" s="1">
        <f>-100*(_xll.FDS($A$1,"P_PRICE_HIGH("&amp;A541&amp;","&amp;A541&amp;"-14D,,,,""PRICE"",""INTRA"")") - B541)/(_xll.FDS($A$1,"P_PRICE_HIGH("&amp;A541&amp;","&amp;A541&amp;"-14D,,,,""PRICE"",""INTRA"")") - _xll.FDS($A$1,"P_PRICE_LOW("&amp;A541&amp;","&amp;A541&amp;"-14D,,,,""PRICE"",""INTRA"")"))</f>
        <v>-1.0874163780111019</v>
      </c>
      <c r="O541">
        <v>-311</v>
      </c>
      <c r="P541">
        <v>10670.53770798081</v>
      </c>
      <c r="Q541">
        <v>11463.98545236075</v>
      </c>
      <c r="R541">
        <v>1904.0609074387239</v>
      </c>
      <c r="S541">
        <v>2103.8788529086378</v>
      </c>
      <c r="T541">
        <v>14.644176144472</v>
      </c>
      <c r="U541">
        <v>13.57930647750312</v>
      </c>
      <c r="V541">
        <v>3.0615809341984379</v>
      </c>
      <c r="W541">
        <v>3.0655362159644759</v>
      </c>
      <c r="X541">
        <v>82.688353545358552</v>
      </c>
      <c r="Y541">
        <v>47.228135340019001</v>
      </c>
      <c r="Z541">
        <v>2.1125544255361568</v>
      </c>
      <c r="AA541">
        <v>6.4402668506689034E-3</v>
      </c>
      <c r="AB541">
        <v>20.137990981342789</v>
      </c>
    </row>
    <row r="542" spans="1:28" x14ac:dyDescent="0.25">
      <c r="A542" t="str">
        <v>11/12/09</v>
      </c>
      <c r="B542">
        <v>22397.57</v>
      </c>
      <c r="C542">
        <v>22707.360000000001</v>
      </c>
      <c r="D542" s="1">
        <v>22359.09</v>
      </c>
      <c r="E542">
        <v>22707.360000000001</v>
      </c>
      <c r="F542">
        <v>22707.360000000001</v>
      </c>
      <c r="G542">
        <v>1.4352469653489111</v>
      </c>
      <c r="H542">
        <v>22266.043000000001</v>
      </c>
      <c r="I542">
        <v>21838.646000000001</v>
      </c>
      <c r="J542">
        <v>21935.572</v>
      </c>
      <c r="K542">
        <v>21993.305</v>
      </c>
      <c r="L542">
        <v>21875.123</v>
      </c>
      <c r="M542">
        <v>58.469932999999997</v>
      </c>
      <c r="N542" s="1">
        <f>-100*(_xll.FDS($A$1,"P_PRICE_HIGH("&amp;A542&amp;","&amp;A542&amp;"-14D,,,,""PRICE"",""INTRA"")") - B542)/(_xll.FDS($A$1,"P_PRICE_HIGH("&amp;A542&amp;","&amp;A542&amp;"-14D,,,,""PRICE"",""INTRA"")") - _xll.FDS($A$1,"P_PRICE_LOW("&amp;A542&amp;","&amp;A542&amp;"-14D,,,,""PRICE"",""INTRA"")"))</f>
        <v>-19.650990193217783</v>
      </c>
      <c r="O542">
        <v>-329</v>
      </c>
      <c r="P542">
        <v>10684.922182574701</v>
      </c>
      <c r="Q542">
        <v>11493.309194835019</v>
      </c>
      <c r="R542">
        <v>1902.2002060240491</v>
      </c>
      <c r="S542">
        <v>2103.3301787608289</v>
      </c>
      <c r="T542">
        <v>14.557649134004819</v>
      </c>
      <c r="U542">
        <v>13.47235772622574</v>
      </c>
      <c r="V542">
        <v>3.0834606057812151</v>
      </c>
      <c r="W542">
        <v>3.1054811613568529</v>
      </c>
      <c r="X542">
        <v>9.3771719816197674</v>
      </c>
      <c r="Y542">
        <v>47.105451251160822</v>
      </c>
      <c r="Z542">
        <v>3.2214809980140182</v>
      </c>
      <c r="AA542">
        <v>0.15078096145355141</v>
      </c>
      <c r="AB542">
        <v>20.956380368791041</v>
      </c>
    </row>
    <row r="543" spans="1:28" x14ac:dyDescent="0.25">
      <c r="A543" t="str">
        <v>11/13/09</v>
      </c>
      <c r="B543">
        <v>22553.63</v>
      </c>
      <c r="C543">
        <v>22585.53</v>
      </c>
      <c r="D543" s="1">
        <v>22343.99</v>
      </c>
      <c r="E543">
        <v>22585.53</v>
      </c>
      <c r="F543">
        <v>22585.53</v>
      </c>
      <c r="G543">
        <v>1.438458378233221</v>
      </c>
      <c r="H543">
        <v>22410.824000000001</v>
      </c>
      <c r="I543">
        <v>21904.65</v>
      </c>
      <c r="J543">
        <v>21958.447</v>
      </c>
      <c r="K543">
        <v>22021.032999999999</v>
      </c>
      <c r="L543">
        <v>21925.588</v>
      </c>
      <c r="M543">
        <v>60.192459999999997</v>
      </c>
      <c r="N543" s="1">
        <f>-100*(_xll.FDS($A$1,"P_PRICE_HIGH("&amp;A543&amp;","&amp;A543&amp;"-14D,,,,""PRICE"",""INTRA"")") - B543)/(_xll.FDS($A$1,"P_PRICE_HIGH("&amp;A543&amp;","&amp;A543&amp;"-14D,,,,""PRICE"",""INTRA"")") - _xll.FDS($A$1,"P_PRICE_LOW("&amp;A543&amp;","&amp;A543&amp;"-14D,,,,""PRICE"",""INTRA"")"))</f>
        <v>-9.751595346535888</v>
      </c>
      <c r="O543">
        <v>-327</v>
      </c>
      <c r="P543">
        <v>10686.29177691836</v>
      </c>
      <c r="Q543">
        <v>11492.762193748709</v>
      </c>
      <c r="R543">
        <v>1913.599090042333</v>
      </c>
      <c r="S543">
        <v>2133.8199976267028</v>
      </c>
      <c r="T543">
        <v>14.58960302000351</v>
      </c>
      <c r="U543">
        <v>13.478491106766199</v>
      </c>
      <c r="V543">
        <v>3.064900319153268</v>
      </c>
      <c r="W543">
        <v>3.085798364766648</v>
      </c>
      <c r="X543">
        <v>71.142024268097771</v>
      </c>
      <c r="Y543">
        <v>47.130174964293488</v>
      </c>
      <c r="Z543">
        <v>3.565795137080098</v>
      </c>
      <c r="AA543">
        <v>-9.0518575234119075E-2</v>
      </c>
      <c r="AB543">
        <v>20.885023706589461</v>
      </c>
    </row>
    <row r="544" spans="1:28" x14ac:dyDescent="0.25">
      <c r="A544" t="str">
        <v>11/16/09</v>
      </c>
      <c r="B544">
        <v>22943.98</v>
      </c>
      <c r="C544">
        <v>22998.85</v>
      </c>
      <c r="D544" s="1">
        <v>22770.69</v>
      </c>
      <c r="E544">
        <v>22998.85</v>
      </c>
      <c r="F544">
        <v>22998.85</v>
      </c>
      <c r="G544">
        <v>1.4769729665258859</v>
      </c>
      <c r="H544">
        <v>22558.11</v>
      </c>
      <c r="I544">
        <v>22044.565999999999</v>
      </c>
      <c r="J544">
        <v>21982.062999999998</v>
      </c>
      <c r="K544">
        <v>22071.736000000001</v>
      </c>
      <c r="L544">
        <v>21981.398000000001</v>
      </c>
      <c r="M544">
        <v>64.192989999999995</v>
      </c>
      <c r="N544" s="1">
        <f>-100*(_xll.FDS($A$1,"P_PRICE_HIGH("&amp;A544&amp;","&amp;A544&amp;"-14D,,,,""PRICE"",""INTRA"")") - B544)/(_xll.FDS($A$1,"P_PRICE_HIGH("&amp;A544&amp;","&amp;A544&amp;"-14D,,,,""PRICE"",""INTRA"")") - _xll.FDS($A$1,"P_PRICE_LOW("&amp;A544&amp;","&amp;A544&amp;"-14D,,,,""PRICE"",""INTRA"")"))</f>
        <v>-2.9374447924194476</v>
      </c>
      <c r="O544">
        <v>-300</v>
      </c>
      <c r="P544">
        <v>10687.74816696266</v>
      </c>
      <c r="Q544">
        <v>11503.56135111702</v>
      </c>
      <c r="R544">
        <v>1930.3335768719519</v>
      </c>
      <c r="S544">
        <v>2147.1468076306091</v>
      </c>
      <c r="T544">
        <v>14.73530076566311</v>
      </c>
      <c r="U544">
        <v>13.59239612672954</v>
      </c>
      <c r="V544">
        <v>3.004578140856121</v>
      </c>
      <c r="W544">
        <v>3.041771352585656</v>
      </c>
      <c r="X544">
        <v>85.432305868062357</v>
      </c>
      <c r="Y544">
        <v>47.051282788355373</v>
      </c>
      <c r="Z544">
        <v>3.8181287754138511</v>
      </c>
      <c r="AA544">
        <v>0.1469092110147269</v>
      </c>
      <c r="AB544">
        <v>21.301958183178058</v>
      </c>
    </row>
    <row r="545" spans="1:28" x14ac:dyDescent="0.25">
      <c r="A545" t="str">
        <v>11/17/09</v>
      </c>
      <c r="B545">
        <v>22914.15</v>
      </c>
      <c r="C545">
        <v>23000.37</v>
      </c>
      <c r="D545" s="1">
        <v>22798.02</v>
      </c>
      <c r="E545">
        <v>23000.37</v>
      </c>
      <c r="F545">
        <v>23000.37</v>
      </c>
      <c r="G545">
        <v>1.459668448490677</v>
      </c>
      <c r="H545">
        <v>22687.309000000001</v>
      </c>
      <c r="I545">
        <v>22141.34</v>
      </c>
      <c r="J545">
        <v>22031.701000000001</v>
      </c>
      <c r="K545">
        <v>22107.421999999999</v>
      </c>
      <c r="L545">
        <v>22035.81</v>
      </c>
      <c r="M545">
        <v>63.666435</v>
      </c>
      <c r="N545" s="1">
        <f>-100*(_xll.FDS($A$1,"P_PRICE_HIGH("&amp;A545&amp;","&amp;A545&amp;"-14D,,,,""PRICE"",""INTRA"")") - B545)/(_xll.FDS($A$1,"P_PRICE_HIGH("&amp;A545&amp;","&amp;A545&amp;"-14D,,,,""PRICE"",""INTRA"")") - _xll.FDS($A$1,"P_PRICE_LOW("&amp;A545&amp;","&amp;A545&amp;"-14D,,,,""PRICE"",""INTRA"")"))</f>
        <v>-4.6120023322116772</v>
      </c>
      <c r="O545">
        <v>-314</v>
      </c>
      <c r="P545">
        <v>10675.225067058869</v>
      </c>
      <c r="Q545">
        <v>11486.72731537445</v>
      </c>
      <c r="R545">
        <v>1932.9368488092971</v>
      </c>
      <c r="S545">
        <v>2150.6493921676902</v>
      </c>
      <c r="T545">
        <v>14.74006208674788</v>
      </c>
      <c r="U545">
        <v>13.57698442143352</v>
      </c>
      <c r="V545">
        <v>2.9971909657273428</v>
      </c>
      <c r="W545">
        <v>3.052054128846295</v>
      </c>
      <c r="X545">
        <v>17.627051997667561</v>
      </c>
      <c r="Y545">
        <v>47.156009013539823</v>
      </c>
      <c r="Z545">
        <v>3.872420965602271</v>
      </c>
      <c r="AA545">
        <v>0.48699837665814533</v>
      </c>
      <c r="AB545">
        <v>20.83659176249105</v>
      </c>
    </row>
    <row r="546" spans="1:28" x14ac:dyDescent="0.25">
      <c r="A546" t="str">
        <v>11/18/09</v>
      </c>
      <c r="B546">
        <v>22840.33</v>
      </c>
      <c r="C546">
        <v>23099.57</v>
      </c>
      <c r="D546" s="1">
        <v>22645.74</v>
      </c>
      <c r="E546">
        <v>23099.57</v>
      </c>
      <c r="F546">
        <v>23099.57</v>
      </c>
      <c r="G546">
        <v>1.4545567608793259</v>
      </c>
      <c r="H546">
        <v>22729.932000000001</v>
      </c>
      <c r="I546">
        <v>22243.018</v>
      </c>
      <c r="J546">
        <v>22103.616999999998</v>
      </c>
      <c r="K546">
        <v>22130.19</v>
      </c>
      <c r="L546">
        <v>22095.078000000001</v>
      </c>
      <c r="M546">
        <v>62.304412999999997</v>
      </c>
      <c r="N546" s="1">
        <f>-100*(_xll.FDS($A$1,"P_PRICE_HIGH("&amp;A546&amp;","&amp;A546&amp;"-14D,,,,""PRICE"",""INTRA"")") - B546)/(_xll.FDS($A$1,"P_PRICE_HIGH("&amp;A546&amp;","&amp;A546&amp;"-14D,,,,""PRICE"",""INTRA"")") - _xll.FDS($A$1,"P_PRICE_LOW("&amp;A546&amp;","&amp;A546&amp;"-14D,,,,""PRICE"",""INTRA"")"))</f>
        <v>-13.168281123804304</v>
      </c>
      <c r="O546">
        <v>-331</v>
      </c>
      <c r="P546">
        <v>10689.86536343087</v>
      </c>
      <c r="Q546">
        <v>11511.037519409771</v>
      </c>
      <c r="R546">
        <v>1928.3412597709789</v>
      </c>
      <c r="S546">
        <v>2141.9241813950021</v>
      </c>
      <c r="T546">
        <v>14.830107812157379</v>
      </c>
      <c r="U546">
        <v>13.652244756252831</v>
      </c>
      <c r="V546">
        <v>3.0019318233502368</v>
      </c>
      <c r="W546">
        <v>3.0622914869229021</v>
      </c>
      <c r="X546">
        <v>44.711023913088027</v>
      </c>
      <c r="Y546">
        <v>47.047580114277658</v>
      </c>
      <c r="Z546">
        <v>3.8818580465560819</v>
      </c>
      <c r="AA546">
        <v>1.283838189299098</v>
      </c>
      <c r="AB546">
        <v>20.566193962928899</v>
      </c>
    </row>
    <row r="547" spans="1:28" x14ac:dyDescent="0.25">
      <c r="A547" t="str">
        <v>11/19/09</v>
      </c>
      <c r="B547">
        <v>22643.16</v>
      </c>
      <c r="C547">
        <v>22894.84</v>
      </c>
      <c r="D547" s="1">
        <v>22587.18</v>
      </c>
      <c r="E547">
        <v>22894.84</v>
      </c>
      <c r="F547">
        <v>22894.84</v>
      </c>
      <c r="G547">
        <v>1.468250891894596</v>
      </c>
      <c r="H547">
        <v>22779.05</v>
      </c>
      <c r="I547">
        <v>22359.942999999999</v>
      </c>
      <c r="J547">
        <v>22195.495999999999</v>
      </c>
      <c r="K547">
        <v>22146.440999999999</v>
      </c>
      <c r="L547">
        <v>22140.3</v>
      </c>
      <c r="M547">
        <v>58.692737999999999</v>
      </c>
      <c r="N547" s="1">
        <f>-100*(_xll.FDS($A$1,"P_PRICE_HIGH("&amp;A547&amp;","&amp;A547&amp;"-14D,,,,""PRICE"",""INTRA"")") - B547)/(_xll.FDS($A$1,"P_PRICE_HIGH("&amp;A547&amp;","&amp;A547&amp;"-14D,,,,""PRICE"",""INTRA"")") - _xll.FDS($A$1,"P_PRICE_LOW("&amp;A547&amp;","&amp;A547&amp;"-14D,,,,""PRICE"",""INTRA"")"))</f>
        <v>-23.183672225411076</v>
      </c>
      <c r="O547">
        <v>-341</v>
      </c>
      <c r="P547">
        <v>10670.09358677212</v>
      </c>
      <c r="Q547">
        <v>11490.648840196949</v>
      </c>
      <c r="R547">
        <v>1921.505961202354</v>
      </c>
      <c r="S547">
        <v>2131.881745669195</v>
      </c>
      <c r="T547">
        <v>14.849572280786139</v>
      </c>
      <c r="U547">
        <v>13.6705320324235</v>
      </c>
      <c r="V547">
        <v>3.0119892633536032</v>
      </c>
      <c r="W547">
        <v>3.0870414954332461</v>
      </c>
      <c r="X547">
        <v>8.9206712147296674</v>
      </c>
      <c r="Y547">
        <v>47.078457556834692</v>
      </c>
      <c r="Z547">
        <v>3.8416070518958838</v>
      </c>
      <c r="AA547">
        <v>1.657049771905454</v>
      </c>
      <c r="AB547">
        <v>20.412448832529421</v>
      </c>
    </row>
    <row r="548" spans="1:28" x14ac:dyDescent="0.25">
      <c r="A548" t="str">
        <v>11/20/09</v>
      </c>
      <c r="B548">
        <v>22455.84</v>
      </c>
      <c r="C548">
        <v>22584.55</v>
      </c>
      <c r="D548" s="1">
        <v>22376.36</v>
      </c>
      <c r="E548">
        <v>22584.55</v>
      </c>
      <c r="F548">
        <v>22584.55</v>
      </c>
      <c r="G548">
        <v>1.477198927254427</v>
      </c>
      <c r="H548">
        <v>22759.491999999998</v>
      </c>
      <c r="I548">
        <v>22430.030999999999</v>
      </c>
      <c r="J548">
        <v>22242.36</v>
      </c>
      <c r="K548">
        <v>22158.706999999999</v>
      </c>
      <c r="L548">
        <v>22162.2</v>
      </c>
      <c r="M548">
        <v>55.406643000000003</v>
      </c>
      <c r="N548" s="1">
        <f>-100*(_xll.FDS($A$1,"P_PRICE_HIGH("&amp;A548&amp;","&amp;A548&amp;"-14D,,,,""PRICE"",""INTRA"")") - B548)/(_xll.FDS($A$1,"P_PRICE_HIGH("&amp;A548&amp;","&amp;A548&amp;"-14D,,,,""PRICE"",""INTRA"")") - _xll.FDS($A$1,"P_PRICE_LOW("&amp;A548&amp;","&amp;A548&amp;"-14D,,,,""PRICE"",""INTRA"")"))</f>
        <v>-32.69872553551383</v>
      </c>
      <c r="O548">
        <v>-365</v>
      </c>
      <c r="P548">
        <v>10665.26972744516</v>
      </c>
      <c r="Q548">
        <v>11490.016964492301</v>
      </c>
      <c r="R548">
        <v>1932.1557173864189</v>
      </c>
      <c r="S548">
        <v>2133.2949067303139</v>
      </c>
      <c r="T548">
        <v>14.664205006953461</v>
      </c>
      <c r="U548">
        <v>13.541539294336649</v>
      </c>
      <c r="V548">
        <v>3.0219324252872219</v>
      </c>
      <c r="W548">
        <v>3.1148675081335679</v>
      </c>
      <c r="X548">
        <v>4.7162758899858277</v>
      </c>
      <c r="Y548">
        <v>47.135609257115313</v>
      </c>
      <c r="Z548">
        <v>3.6169177410775109</v>
      </c>
      <c r="AA548">
        <v>1.5738142055437481</v>
      </c>
      <c r="AB548">
        <v>20.450132135884129</v>
      </c>
    </row>
    <row r="549" spans="1:28" x14ac:dyDescent="0.25">
      <c r="A549" t="str">
        <v>11/23/09</v>
      </c>
      <c r="B549">
        <v>22771.39</v>
      </c>
      <c r="C549">
        <v>22794.13</v>
      </c>
      <c r="D549" s="1">
        <v>22490.34</v>
      </c>
      <c r="E549">
        <v>22794.13</v>
      </c>
      <c r="F549">
        <v>22794.13</v>
      </c>
      <c r="G549">
        <v>1.461247215196517</v>
      </c>
      <c r="H549">
        <v>22724.974999999999</v>
      </c>
      <c r="I549">
        <v>22537.724999999999</v>
      </c>
      <c r="J549">
        <v>22319.107</v>
      </c>
      <c r="K549">
        <v>22167.791000000001</v>
      </c>
      <c r="L549">
        <v>22191.903999999999</v>
      </c>
      <c r="M549">
        <v>59.518352999999998</v>
      </c>
      <c r="N549" s="1">
        <f>-100*(_xll.FDS($A$1,"P_PRICE_HIGH("&amp;A549&amp;","&amp;A549&amp;"-14D,,,,""PRICE"",""INTRA"")") - B549)/(_xll.FDS($A$1,"P_PRICE_HIGH("&amp;A549&amp;","&amp;A549&amp;"-14D,,,,""PRICE"",""INTRA"")") - _xll.FDS($A$1,"P_PRICE_LOW("&amp;A549&amp;","&amp;A549&amp;"-14D,,,,""PRICE"",""INTRA"")"))</f>
        <v>-17.492204781067613</v>
      </c>
      <c r="O549">
        <v>-335</v>
      </c>
      <c r="P549">
        <v>10695.833981522899</v>
      </c>
      <c r="Q549">
        <v>11534.22969054924</v>
      </c>
      <c r="R549">
        <v>1929.724663851767</v>
      </c>
      <c r="S549">
        <v>2160.8428637009511</v>
      </c>
      <c r="T549">
        <v>14.99270374171261</v>
      </c>
      <c r="U549">
        <v>13.8741308383466</v>
      </c>
      <c r="V549">
        <v>2.9727464052164669</v>
      </c>
      <c r="W549">
        <v>3.081263002668821</v>
      </c>
      <c r="X549">
        <v>92.196638284546921</v>
      </c>
      <c r="Y549">
        <v>47.164302879667389</v>
      </c>
      <c r="Z549">
        <v>3.3684975152541639</v>
      </c>
      <c r="AA549">
        <v>1.004022386096189</v>
      </c>
      <c r="AB549">
        <v>20.883272970482711</v>
      </c>
    </row>
    <row r="550" spans="1:28" x14ac:dyDescent="0.25">
      <c r="A550" t="str">
        <v>11/24/09</v>
      </c>
      <c r="B550">
        <v>22423.14</v>
      </c>
      <c r="C550">
        <v>22813.93</v>
      </c>
      <c r="D550" s="1">
        <v>22395.38</v>
      </c>
      <c r="E550">
        <v>22813.93</v>
      </c>
      <c r="F550">
        <v>22813.93</v>
      </c>
      <c r="G550">
        <v>1.439802347009391</v>
      </c>
      <c r="H550">
        <v>22626.771000000001</v>
      </c>
      <c r="I550">
        <v>22587.175999999999</v>
      </c>
      <c r="J550">
        <v>22397.978999999999</v>
      </c>
      <c r="K550">
        <v>22180.469000000001</v>
      </c>
      <c r="L550">
        <v>22210.875</v>
      </c>
      <c r="M550">
        <v>53.640082999999997</v>
      </c>
      <c r="N550" s="1">
        <f>-100*(_xll.FDS($A$1,"P_PRICE_HIGH("&amp;A550&amp;","&amp;A550&amp;"-14D,,,,""PRICE"",""INTRA"")") - B550)/(_xll.FDS($A$1,"P_PRICE_HIGH("&amp;A550&amp;","&amp;A550&amp;"-14D,,,,""PRICE"",""INTRA"")") - _xll.FDS($A$1,"P_PRICE_LOW("&amp;A550&amp;","&amp;A550&amp;"-14D,,,,""PRICE"",""INTRA"")"))</f>
        <v>-38.899655531338617</v>
      </c>
      <c r="O550">
        <v>-368</v>
      </c>
      <c r="P550">
        <v>10691.719278177559</v>
      </c>
      <c r="Q550">
        <v>11531.8703617193</v>
      </c>
      <c r="R550">
        <v>1931.918789941403</v>
      </c>
      <c r="S550">
        <v>2150.5967761643592</v>
      </c>
      <c r="T550">
        <v>14.87195164613461</v>
      </c>
      <c r="U550">
        <v>13.690065541489099</v>
      </c>
      <c r="V550">
        <v>3.0041621745792209</v>
      </c>
      <c r="W550">
        <v>3.1309791588955318</v>
      </c>
      <c r="X550">
        <v>1.7324739849798181</v>
      </c>
      <c r="Y550">
        <v>47.168608172188527</v>
      </c>
      <c r="Z550">
        <v>3.4589914573886529</v>
      </c>
      <c r="AA550">
        <v>0.7179698800578439</v>
      </c>
      <c r="AB550">
        <v>20.869753230343189</v>
      </c>
    </row>
    <row r="551" spans="1:28" x14ac:dyDescent="0.25">
      <c r="A551" t="str">
        <v>11/25/09</v>
      </c>
      <c r="B551">
        <v>22611.8</v>
      </c>
      <c r="C551">
        <v>22638.89</v>
      </c>
      <c r="D551" s="1">
        <v>22336.07</v>
      </c>
      <c r="E551">
        <v>22638.89</v>
      </c>
      <c r="F551">
        <v>22638.89</v>
      </c>
      <c r="G551">
        <v>1.3759077271834641</v>
      </c>
      <c r="H551">
        <v>22581.065999999999</v>
      </c>
      <c r="I551">
        <v>22620.863000000001</v>
      </c>
      <c r="J551">
        <v>22464.447</v>
      </c>
      <c r="K551">
        <v>22222.98</v>
      </c>
      <c r="L551">
        <v>22226.695</v>
      </c>
      <c r="M551">
        <v>56.165801999999999</v>
      </c>
      <c r="N551" s="1">
        <f>-100*(_xll.FDS($A$1,"P_PRICE_HIGH("&amp;A551&amp;","&amp;A551&amp;"-14D,,,,""PRICE"",""INTRA"")") - B551)/(_xll.FDS($A$1,"P_PRICE_HIGH("&amp;A551&amp;","&amp;A551&amp;"-14D,,,,""PRICE"",""INTRA"")") - _xll.FDS($A$1,"P_PRICE_LOW("&amp;A551&amp;","&amp;A551&amp;"-14D,,,,""PRICE"",""INTRA"")"))</f>
        <v>-28.250645785309743</v>
      </c>
      <c r="O551">
        <v>-341</v>
      </c>
      <c r="P551">
        <v>10690.07649740996</v>
      </c>
      <c r="Q551">
        <v>11530.489001990871</v>
      </c>
      <c r="R551">
        <v>1917.8354718158409</v>
      </c>
      <c r="S551">
        <v>2130.2329950570438</v>
      </c>
      <c r="T551">
        <v>14.999708224448289</v>
      </c>
      <c r="U551">
        <v>13.80974220273823</v>
      </c>
      <c r="V551">
        <v>2.980927622531897</v>
      </c>
      <c r="W551">
        <v>3.107925240724128</v>
      </c>
      <c r="X551">
        <v>21.3176008445881</v>
      </c>
      <c r="Y551">
        <v>47.150872950794273</v>
      </c>
      <c r="Z551">
        <v>3.5245411738371688</v>
      </c>
      <c r="AA551">
        <v>1.313185995700912</v>
      </c>
      <c r="AB551">
        <v>20.51379280055761</v>
      </c>
    </row>
    <row r="552" spans="1:28" x14ac:dyDescent="0.25">
      <c r="A552" t="str">
        <v>11/26/09</v>
      </c>
      <c r="B552">
        <v>22210.41</v>
      </c>
      <c r="C552">
        <v>22580.25</v>
      </c>
      <c r="D552" s="1">
        <v>22108.26</v>
      </c>
      <c r="E552">
        <v>22580.25</v>
      </c>
      <c r="F552">
        <v>22580.25</v>
      </c>
      <c r="G552">
        <v>1.330550872537269</v>
      </c>
      <c r="H552">
        <v>22494.516</v>
      </c>
      <c r="I552">
        <v>22616.05</v>
      </c>
      <c r="J552">
        <v>22513.203000000001</v>
      </c>
      <c r="K552">
        <v>22270.25</v>
      </c>
      <c r="L552">
        <v>22219.982</v>
      </c>
      <c r="M552">
        <v>49.932769999999998</v>
      </c>
      <c r="N552" s="1">
        <f>-100*(_xll.FDS($A$1,"P_PRICE_HIGH("&amp;A552&amp;","&amp;A552&amp;"-14D,,,,""PRICE"",""INTRA"")") - B552)/(_xll.FDS($A$1,"P_PRICE_HIGH("&amp;A552&amp;","&amp;A552&amp;"-14D,,,,""PRICE"",""INTRA"")") - _xll.FDS($A$1,"P_PRICE_LOW("&amp;A552&amp;","&amp;A552&amp;"-14D,,,,""PRICE"",""INTRA"")"))</f>
        <v>-67.411675511751312</v>
      </c>
      <c r="O552">
        <v>-376</v>
      </c>
      <c r="P552">
        <v>10616.96159633258</v>
      </c>
      <c r="Q552">
        <v>11442.457256789499</v>
      </c>
      <c r="R552">
        <v>1915.0695330934691</v>
      </c>
      <c r="S552">
        <v>2099.3096855241702</v>
      </c>
      <c r="T552">
        <v>14.875242893146821</v>
      </c>
      <c r="U552">
        <v>13.6647446446614</v>
      </c>
      <c r="V552">
        <v>3.0056905548400872</v>
      </c>
      <c r="W552">
        <v>3.147053763604176</v>
      </c>
      <c r="X552">
        <v>1.2571742594897819</v>
      </c>
      <c r="Y552">
        <v>47.06316699664886</v>
      </c>
      <c r="Z552">
        <v>3.463452328473354</v>
      </c>
      <c r="AA552">
        <v>0.73436320870486438</v>
      </c>
      <c r="AB552">
        <v>20.484088882138749</v>
      </c>
    </row>
    <row r="553" spans="1:28" x14ac:dyDescent="0.25">
      <c r="A553" t="str">
        <v>11/27/09</v>
      </c>
      <c r="B553">
        <v>21134.5</v>
      </c>
      <c r="C553">
        <v>21685.13</v>
      </c>
      <c r="D553" s="1">
        <v>21002.49</v>
      </c>
      <c r="E553">
        <v>21685.13</v>
      </c>
      <c r="F553">
        <v>21685.13</v>
      </c>
      <c r="G553">
        <v>1.6808092768123379</v>
      </c>
      <c r="H553">
        <v>22230.248</v>
      </c>
      <c r="I553">
        <v>22491.657999999999</v>
      </c>
      <c r="J553">
        <v>22466.855</v>
      </c>
      <c r="K553">
        <v>22239.331999999999</v>
      </c>
      <c r="L553">
        <v>22174.458999999999</v>
      </c>
      <c r="M553">
        <v>37.817894000000003</v>
      </c>
      <c r="N553" s="1">
        <f>-100*(_xll.FDS($A$1,"P_PRICE_HIGH("&amp;A553&amp;","&amp;A553&amp;"-14D,,,,""PRICE"",""INTRA"")") - B553)/(_xll.FDS($A$1,"P_PRICE_HIGH("&amp;A553&amp;","&amp;A553&amp;"-14D,,,,""PRICE"",""INTRA"")") - _xll.FDS($A$1,"P_PRICE_LOW("&amp;A553&amp;","&amp;A553&amp;"-14D,,,,""PRICE"",""INTRA"")"))</f>
        <v>-93.705056554828687</v>
      </c>
      <c r="O553">
        <v>-418</v>
      </c>
      <c r="P553">
        <v>10689.07240660678</v>
      </c>
      <c r="Q553">
        <v>11519.471297620719</v>
      </c>
      <c r="R553">
        <v>1893.6697701864309</v>
      </c>
      <c r="S553">
        <v>2058.8402554439208</v>
      </c>
      <c r="T553">
        <v>14.46890881631745</v>
      </c>
      <c r="U553">
        <v>13.24355485711812</v>
      </c>
      <c r="V553">
        <v>3.1441319952668518</v>
      </c>
      <c r="W553">
        <v>3.328082846876057</v>
      </c>
      <c r="X553">
        <v>0</v>
      </c>
      <c r="Y553">
        <v>47.031499253762647</v>
      </c>
      <c r="Z553">
        <v>3.479179182670284</v>
      </c>
      <c r="AA553">
        <v>2.1137712519767291</v>
      </c>
      <c r="AB553">
        <v>21.198476640166771</v>
      </c>
    </row>
    <row r="554" spans="1:28" x14ac:dyDescent="0.25">
      <c r="A554" t="str">
        <v>11/30/09</v>
      </c>
      <c r="B554">
        <v>21821.5</v>
      </c>
      <c r="C554">
        <v>21924.080000000002</v>
      </c>
      <c r="D554" s="1">
        <v>21687.69</v>
      </c>
      <c r="E554">
        <v>21924.080000000002</v>
      </c>
      <c r="F554">
        <v>21924.080000000002</v>
      </c>
      <c r="G554">
        <v>1.8340174904399049</v>
      </c>
      <c r="H554">
        <v>22040.27</v>
      </c>
      <c r="I554">
        <v>22443.651999999998</v>
      </c>
      <c r="J554">
        <v>22441.116999999998</v>
      </c>
      <c r="K554">
        <v>22249.398000000001</v>
      </c>
      <c r="L554">
        <v>22159.495999999999</v>
      </c>
      <c r="M554">
        <v>46.708945999999997</v>
      </c>
      <c r="N554" s="1">
        <f>-100*(_xll.FDS($A$1,"P_PRICE_HIGH("&amp;A554&amp;","&amp;A554&amp;"-14D,,,,""PRICE"",""INTRA"")") - B554)/(_xll.FDS($A$1,"P_PRICE_HIGH("&amp;A554&amp;","&amp;A554&amp;"-14D,,,,""PRICE"",""INTRA"")") - _xll.FDS($A$1,"P_PRICE_LOW("&amp;A554&amp;","&amp;A554&amp;"-14D,,,,""PRICE"",""INTRA"")"))</f>
        <v>-60.945219066511569</v>
      </c>
      <c r="O554">
        <v>-378</v>
      </c>
      <c r="P554">
        <v>10685.070145739121</v>
      </c>
      <c r="Q554">
        <v>11524.340521879731</v>
      </c>
      <c r="R554">
        <v>1919.719336014356</v>
      </c>
      <c r="S554">
        <v>2088.4755730810289</v>
      </c>
      <c r="T554">
        <v>14.7112485430742</v>
      </c>
      <c r="U554">
        <v>13.43031537728438</v>
      </c>
      <c r="V554">
        <v>3.0462879630716948</v>
      </c>
      <c r="W554">
        <v>3.2263822489556282</v>
      </c>
      <c r="X554">
        <v>99.621151390574624</v>
      </c>
      <c r="Y554">
        <v>47.001465256133173</v>
      </c>
      <c r="Z554">
        <v>3.0623801991788642</v>
      </c>
      <c r="AA554">
        <v>2.0729292936685151</v>
      </c>
      <c r="AB554">
        <v>20.133868368742299</v>
      </c>
    </row>
    <row r="555" spans="1:28" x14ac:dyDescent="0.25">
      <c r="A555" t="str">
        <v>12/01/09</v>
      </c>
      <c r="B555">
        <v>22113.15</v>
      </c>
      <c r="C555">
        <v>22130.75</v>
      </c>
      <c r="D555" s="1">
        <v>21789.41</v>
      </c>
      <c r="E555">
        <v>22130.75</v>
      </c>
      <c r="F555">
        <v>22130.75</v>
      </c>
      <c r="G555">
        <v>1.8028709754613239</v>
      </c>
      <c r="H555">
        <v>21978.271000000001</v>
      </c>
      <c r="I555">
        <v>22406.945</v>
      </c>
      <c r="J555">
        <v>22430.782999999999</v>
      </c>
      <c r="K555">
        <v>22293.053</v>
      </c>
      <c r="L555">
        <v>22141.166000000001</v>
      </c>
      <c r="M555">
        <v>49.978819999999999</v>
      </c>
      <c r="N555" s="1">
        <f>-100*(_xll.FDS($A$1,"P_PRICE_HIGH("&amp;A555&amp;","&amp;A555&amp;"-14D,,,,""PRICE"",""INTRA"")") - B555)/(_xll.FDS($A$1,"P_PRICE_HIGH("&amp;A555&amp;","&amp;A555&amp;"-14D,,,,""PRICE"",""INTRA"")") - _xll.FDS($A$1,"P_PRICE_LOW("&amp;A555&amp;","&amp;A555&amp;"-14D,,,,""PRICE"",""INTRA"")"))</f>
        <v>-47.037785873690993</v>
      </c>
      <c r="O555">
        <v>-344</v>
      </c>
      <c r="P555">
        <v>10701.790529463149</v>
      </c>
      <c r="Q555">
        <v>11543.53392205901</v>
      </c>
      <c r="R555">
        <v>1922.389979241136</v>
      </c>
      <c r="S555">
        <v>2086.1227851382368</v>
      </c>
      <c r="T555">
        <v>14.824249422584391</v>
      </c>
      <c r="U555">
        <v>13.535246321254821</v>
      </c>
      <c r="V555">
        <v>3.0084727968899569</v>
      </c>
      <c r="W555">
        <v>3.1882098362006608</v>
      </c>
      <c r="X555">
        <v>97.001571085265567</v>
      </c>
      <c r="Y555">
        <v>46.953931650832708</v>
      </c>
      <c r="Z555">
        <v>3.015230884892373</v>
      </c>
      <c r="AA555">
        <v>1.9726468258033441</v>
      </c>
      <c r="AB555">
        <v>20.265753938042518</v>
      </c>
    </row>
    <row r="556" spans="1:28" x14ac:dyDescent="0.25">
      <c r="A556" t="str">
        <v>12/02/09</v>
      </c>
      <c r="B556">
        <v>22289.57</v>
      </c>
      <c r="C556">
        <v>22439.360000000001</v>
      </c>
      <c r="D556" s="1">
        <v>22266.69</v>
      </c>
      <c r="E556">
        <v>22439.360000000001</v>
      </c>
      <c r="F556">
        <v>22439.360000000001</v>
      </c>
      <c r="G556">
        <v>1.7721318115365909</v>
      </c>
      <c r="H556">
        <v>21913.826000000001</v>
      </c>
      <c r="I556">
        <v>22352.412</v>
      </c>
      <c r="J556">
        <v>22408.275000000001</v>
      </c>
      <c r="K556">
        <v>22326.793000000001</v>
      </c>
      <c r="L556">
        <v>22145.780999999999</v>
      </c>
      <c r="M556">
        <v>51.901381999999998</v>
      </c>
      <c r="N556" s="1">
        <f>-100*(_xll.FDS($A$1,"P_PRICE_HIGH("&amp;A556&amp;","&amp;A556&amp;"-14D,,,,""PRICE"",""INTRA"")") - B556)/(_xll.FDS($A$1,"P_PRICE_HIGH("&amp;A556&amp;","&amp;A556&amp;"-14D,,,,""PRICE"",""INTRA"")") - _xll.FDS($A$1,"P_PRICE_LOW("&amp;A556&amp;","&amp;A556&amp;"-14D,,,,""PRICE"",""INTRA"")"))</f>
        <v>-38.625135903255988</v>
      </c>
      <c r="O556">
        <v>-322</v>
      </c>
      <c r="P556">
        <v>10702.566347660149</v>
      </c>
      <c r="Q556">
        <v>11547.298865969129</v>
      </c>
      <c r="R556">
        <v>1924.063857875705</v>
      </c>
      <c r="S556">
        <v>2089.811393067564</v>
      </c>
      <c r="T556">
        <v>14.90821832517422</v>
      </c>
      <c r="U556">
        <v>13.55906239583836</v>
      </c>
      <c r="V556">
        <v>2.9834720174576961</v>
      </c>
      <c r="W556">
        <v>3.1664365248138528</v>
      </c>
      <c r="X556">
        <v>71.402902622086501</v>
      </c>
      <c r="Y556">
        <v>46.950356571786003</v>
      </c>
      <c r="Z556">
        <v>3.1773858723948809</v>
      </c>
      <c r="AA556">
        <v>1.985391601934682</v>
      </c>
      <c r="AB556">
        <v>20.310234648108509</v>
      </c>
    </row>
    <row r="557" spans="1:28" x14ac:dyDescent="0.25">
      <c r="A557" t="str">
        <v>12/03/09</v>
      </c>
      <c r="B557">
        <v>22553.87</v>
      </c>
      <c r="C557">
        <v>22593.72</v>
      </c>
      <c r="D557" s="1">
        <v>22333.67</v>
      </c>
      <c r="E557">
        <v>22593.72</v>
      </c>
      <c r="F557">
        <v>22593.72</v>
      </c>
      <c r="G557">
        <v>1.776187506541959</v>
      </c>
      <c r="H557">
        <v>21982.518</v>
      </c>
      <c r="I557">
        <v>22322.388999999999</v>
      </c>
      <c r="J557">
        <v>22418.695</v>
      </c>
      <c r="K557">
        <v>22380.530999999999</v>
      </c>
      <c r="L557">
        <v>22176.254000000001</v>
      </c>
      <c r="M557">
        <v>54.709820000000001</v>
      </c>
      <c r="N557" s="1">
        <f>-100*(_xll.FDS($A$1,"P_PRICE_HIGH("&amp;A557&amp;","&amp;A557&amp;"-14D,,,,""PRICE"",""INTRA"")") - B557)/(_xll.FDS($A$1,"P_PRICE_HIGH("&amp;A557&amp;","&amp;A557&amp;"-14D,,,,""PRICE"",""INTRA"")") - _xll.FDS($A$1,"P_PRICE_LOW("&amp;A557&amp;","&amp;A557&amp;"-14D,,,,""PRICE"",""INTRA"")"))</f>
        <v>-26.021897114082496</v>
      </c>
      <c r="O557">
        <v>-288</v>
      </c>
      <c r="P557">
        <v>10682.74473656426</v>
      </c>
      <c r="Q557">
        <v>11527.439886252731</v>
      </c>
      <c r="R557">
        <v>1923.087091268452</v>
      </c>
      <c r="S557">
        <v>2089.0513428670688</v>
      </c>
      <c r="T557">
        <v>15.022110160060439</v>
      </c>
      <c r="U557">
        <v>13.65695981812601</v>
      </c>
      <c r="V557">
        <v>2.9450559004228238</v>
      </c>
      <c r="W557">
        <v>3.1293631061114739</v>
      </c>
      <c r="X557">
        <v>94.835788644971373</v>
      </c>
      <c r="Y557">
        <v>46.847172224052777</v>
      </c>
      <c r="Z557">
        <v>3.4912737179321049</v>
      </c>
      <c r="AA557">
        <v>1.732615752241919</v>
      </c>
      <c r="AB557">
        <v>20.295989383052479</v>
      </c>
    </row>
    <row r="558" spans="1:28" x14ac:dyDescent="0.25">
      <c r="A558" t="str">
        <v>12/04/09</v>
      </c>
      <c r="B558">
        <v>22498.15</v>
      </c>
      <c r="C558">
        <v>22528.84</v>
      </c>
      <c r="D558" s="1">
        <v>22240.86</v>
      </c>
      <c r="E558">
        <v>22528.84</v>
      </c>
      <c r="F558">
        <v>22528.84</v>
      </c>
      <c r="G558">
        <v>1.748958700574327</v>
      </c>
      <c r="H558">
        <v>22255.248</v>
      </c>
      <c r="I558">
        <v>22293.873</v>
      </c>
      <c r="J558">
        <v>22414.995999999999</v>
      </c>
      <c r="K558">
        <v>22413.953000000001</v>
      </c>
      <c r="L558">
        <v>22223.684000000001</v>
      </c>
      <c r="M558">
        <v>53.994045</v>
      </c>
      <c r="N558" s="1">
        <f>-100*(_xll.FDS($A$1,"P_PRICE_HIGH("&amp;A558&amp;","&amp;A558&amp;"-14D,,,,""PRICE"",""INTRA"")") - B558)/(_xll.FDS($A$1,"P_PRICE_HIGH("&amp;A558&amp;","&amp;A558&amp;"-14D,,,,""PRICE"",""INTRA"")") - _xll.FDS($A$1,"P_PRICE_LOW("&amp;A558&amp;","&amp;A558&amp;"-14D,,,,""PRICE"",""INTRA"")"))</f>
        <v>-28.678924981402655</v>
      </c>
      <c r="O558">
        <v>-303</v>
      </c>
      <c r="P558">
        <v>10687.242927015939</v>
      </c>
      <c r="Q558">
        <v>11536.93931618778</v>
      </c>
      <c r="R558">
        <v>1919.903816264816</v>
      </c>
      <c r="S558">
        <v>2083.408480954552</v>
      </c>
      <c r="T558">
        <v>15.048132584878919</v>
      </c>
      <c r="U558">
        <v>13.67485878605615</v>
      </c>
      <c r="V558">
        <v>2.944387476172269</v>
      </c>
      <c r="W558">
        <v>3.137381889352771</v>
      </c>
      <c r="X558">
        <v>17.713639673243801</v>
      </c>
      <c r="Y558">
        <v>46.808138655737913</v>
      </c>
      <c r="Z558">
        <v>3.5255817823230902</v>
      </c>
      <c r="AA558">
        <v>2.80162703377859</v>
      </c>
      <c r="AB558">
        <v>20.288276110517259</v>
      </c>
    </row>
    <row r="559" spans="1:28" x14ac:dyDescent="0.25">
      <c r="A559" t="str">
        <v>12/07/09</v>
      </c>
      <c r="B559">
        <v>22324.959999999999</v>
      </c>
      <c r="C559">
        <v>22476.62</v>
      </c>
      <c r="D559" s="1">
        <v>22256.11</v>
      </c>
      <c r="E559">
        <v>22476.62</v>
      </c>
      <c r="F559">
        <v>22476.62</v>
      </c>
      <c r="G559">
        <v>1.7200324620773211</v>
      </c>
      <c r="H559">
        <v>22355.94</v>
      </c>
      <c r="I559">
        <v>22267.357</v>
      </c>
      <c r="J559">
        <v>22373.728999999999</v>
      </c>
      <c r="K559">
        <v>22419.824000000001</v>
      </c>
      <c r="L559">
        <v>22245.686000000002</v>
      </c>
      <c r="M559">
        <v>51.728676</v>
      </c>
      <c r="N559" s="1">
        <f>-100*(_xll.FDS($A$1,"P_PRICE_HIGH("&amp;A559&amp;","&amp;A559&amp;"-14D,,,,""PRICE"",""INTRA"")") - B559)/(_xll.FDS($A$1,"P_PRICE_HIGH("&amp;A559&amp;","&amp;A559&amp;"-14D,,,,""PRICE"",""INTRA"")") - _xll.FDS($A$1,"P_PRICE_LOW("&amp;A559&amp;","&amp;A559&amp;"-14D,,,,""PRICE"",""INTRA"")"))</f>
        <v>-36.9375512617545</v>
      </c>
      <c r="O559">
        <v>-329</v>
      </c>
      <c r="P559">
        <v>10670.793628445599</v>
      </c>
      <c r="Q559">
        <v>11532.11326903082</v>
      </c>
      <c r="R559">
        <v>1925.898855694667</v>
      </c>
      <c r="S559">
        <v>2066.6685208114682</v>
      </c>
      <c r="T559">
        <v>14.93211084022378</v>
      </c>
      <c r="U559">
        <v>13.55958099113194</v>
      </c>
      <c r="V559">
        <v>2.9421838445067898</v>
      </c>
      <c r="W559">
        <v>3.1602965942272978</v>
      </c>
      <c r="X559">
        <v>9.8326404882327818</v>
      </c>
      <c r="Y559">
        <v>46.731629088108257</v>
      </c>
      <c r="Z559">
        <v>3.7205251135467061</v>
      </c>
      <c r="AA559">
        <v>2.998929435722729</v>
      </c>
      <c r="AB559">
        <v>20.30255085338209</v>
      </c>
    </row>
    <row r="560" spans="1:28" x14ac:dyDescent="0.25">
      <c r="A560" t="str">
        <v>12/08/09</v>
      </c>
      <c r="B560">
        <v>22060.52</v>
      </c>
      <c r="C560">
        <v>22306.17</v>
      </c>
      <c r="D560" s="1">
        <v>22055.02</v>
      </c>
      <c r="E560">
        <v>22306.17</v>
      </c>
      <c r="F560">
        <v>22306.17</v>
      </c>
      <c r="G560">
        <v>1.740044242155482</v>
      </c>
      <c r="H560">
        <v>22345.414000000001</v>
      </c>
      <c r="I560">
        <v>22234.414000000001</v>
      </c>
      <c r="J560">
        <v>22316.817999999999</v>
      </c>
      <c r="K560">
        <v>22409.440999999999</v>
      </c>
      <c r="L560">
        <v>22262.620999999999</v>
      </c>
      <c r="M560">
        <v>48.390262999999997</v>
      </c>
      <c r="N560" s="1">
        <f>-100*(_xll.FDS($A$1,"P_PRICE_HIGH("&amp;A560&amp;","&amp;A560&amp;"-14D,,,,""PRICE"",""INTRA"")") - B560)/(_xll.FDS($A$1,"P_PRICE_HIGH("&amp;A560&amp;","&amp;A560&amp;"-14D,,,,""PRICE"",""INTRA"")") - _xll.FDS($A$1,"P_PRICE_LOW("&amp;A560&amp;","&amp;A560&amp;"-14D,,,,""PRICE"",""INTRA"")"))</f>
        <v>-49.547466000343341</v>
      </c>
      <c r="O560">
        <v>-351</v>
      </c>
      <c r="P560">
        <v>10651.33483987414</v>
      </c>
      <c r="Q560">
        <v>11516.324928272699</v>
      </c>
      <c r="R560">
        <v>1919.753653007265</v>
      </c>
      <c r="S560">
        <v>2059.921250878871</v>
      </c>
      <c r="T560">
        <v>14.84624841760127</v>
      </c>
      <c r="U560">
        <v>13.464352385515021</v>
      </c>
      <c r="V560">
        <v>2.962771025681874</v>
      </c>
      <c r="W560">
        <v>3.1941986128866451</v>
      </c>
      <c r="X560">
        <v>8.4902447486001265</v>
      </c>
      <c r="Y560">
        <v>46.723343270978809</v>
      </c>
      <c r="Z560">
        <v>3.7820992431284872</v>
      </c>
      <c r="AA560">
        <v>2.8987494146447221</v>
      </c>
      <c r="AB560">
        <v>20.239027680353551</v>
      </c>
    </row>
    <row r="561" spans="1:28" x14ac:dyDescent="0.25">
      <c r="A561" t="str">
        <v>12/09/09</v>
      </c>
      <c r="B561">
        <v>21741.759999999998</v>
      </c>
      <c r="C561">
        <v>22034.81</v>
      </c>
      <c r="D561" s="1">
        <v>21658.27</v>
      </c>
      <c r="E561">
        <v>22034.81</v>
      </c>
      <c r="F561">
        <v>22034.81</v>
      </c>
      <c r="G561">
        <v>1.721907689907755</v>
      </c>
      <c r="H561">
        <v>22235.851999999999</v>
      </c>
      <c r="I561">
        <v>22148.611000000001</v>
      </c>
      <c r="J561">
        <v>22243.581999999999</v>
      </c>
      <c r="K561">
        <v>22365.17</v>
      </c>
      <c r="L561">
        <v>22281.918000000001</v>
      </c>
      <c r="M561">
        <v>44.649610000000003</v>
      </c>
      <c r="N561" s="1">
        <f>-100*(_xll.FDS($A$1,"P_PRICE_HIGH("&amp;A561&amp;","&amp;A561&amp;"-14D,,,,""PRICE"",""INTRA"")") - B561)/(_xll.FDS($A$1,"P_PRICE_HIGH("&amp;A561&amp;","&amp;A561&amp;"-14D,,,,""PRICE"",""INTRA"")") - _xll.FDS($A$1,"P_PRICE_LOW("&amp;A561&amp;","&amp;A561&amp;"-14D,,,,""PRICE"",""INTRA"")"))</f>
        <v>-60.933759611065746</v>
      </c>
      <c r="O561">
        <v>-383</v>
      </c>
      <c r="P561">
        <v>10699.93870539318</v>
      </c>
      <c r="Q561">
        <v>11573.500651948711</v>
      </c>
      <c r="R561">
        <v>1910.9736135899579</v>
      </c>
      <c r="S561">
        <v>2049.5136203987481</v>
      </c>
      <c r="T561">
        <v>14.75821176498903</v>
      </c>
      <c r="U561">
        <v>13.33163442875553</v>
      </c>
      <c r="V561">
        <v>3.0054011343895439</v>
      </c>
      <c r="W561">
        <v>3.2561255534499449</v>
      </c>
      <c r="X561">
        <v>3.6118849985162811</v>
      </c>
      <c r="Y561">
        <v>46.666533280708762</v>
      </c>
      <c r="Z561">
        <v>3.826010772369107</v>
      </c>
      <c r="AA561">
        <v>3.2819023947365769</v>
      </c>
      <c r="AB561">
        <v>20.496118194650069</v>
      </c>
    </row>
    <row r="562" spans="1:28" x14ac:dyDescent="0.25">
      <c r="A562" t="str">
        <v>12/10/09</v>
      </c>
      <c r="B562">
        <v>21700.04</v>
      </c>
      <c r="C562">
        <v>21981.38</v>
      </c>
      <c r="D562" s="1">
        <v>21565.58</v>
      </c>
      <c r="E562">
        <v>21981.38</v>
      </c>
      <c r="F562">
        <v>21981.38</v>
      </c>
      <c r="G562">
        <v>1.7110621597900151</v>
      </c>
      <c r="H562">
        <v>22065.085999999999</v>
      </c>
      <c r="I562">
        <v>22088.351999999999</v>
      </c>
      <c r="J562">
        <v>22180.706999999999</v>
      </c>
      <c r="K562">
        <v>22330.293000000001</v>
      </c>
      <c r="L562">
        <v>22285.197</v>
      </c>
      <c r="M562">
        <v>44.168365000000001</v>
      </c>
      <c r="N562" s="1">
        <f>-100*(_xll.FDS($A$1,"P_PRICE_HIGH("&amp;A562&amp;","&amp;A562&amp;"-14D,,,,""PRICE"",""INTRA"")") - B562)/(_xll.FDS($A$1,"P_PRICE_HIGH("&amp;A562&amp;","&amp;A562&amp;"-14D,,,,""PRICE"",""INTRA"")") - _xll.FDS($A$1,"P_PRICE_LOW("&amp;A562&amp;","&amp;A562&amp;"-14D,,,,""PRICE"",""INTRA"")"))</f>
        <v>-61.491962195822119</v>
      </c>
      <c r="O562">
        <v>-388</v>
      </c>
      <c r="P562">
        <v>10708.62208176959</v>
      </c>
      <c r="Q562">
        <v>11585.35690806789</v>
      </c>
      <c r="R562">
        <v>1903.128800416587</v>
      </c>
      <c r="S562">
        <v>2053.5775832405511</v>
      </c>
      <c r="T562">
        <v>14.74177797813884</v>
      </c>
      <c r="U562">
        <v>13.204710777926319</v>
      </c>
      <c r="V562">
        <v>3.0071217755062269</v>
      </c>
      <c r="W562">
        <v>3.261586852111094</v>
      </c>
      <c r="X562">
        <v>22.3044688274917</v>
      </c>
      <c r="Y562">
        <v>46.608195931716907</v>
      </c>
      <c r="Z562">
        <v>3.309047884823622</v>
      </c>
      <c r="AA562">
        <v>3.567468266813191</v>
      </c>
      <c r="AB562">
        <v>20.48144919373896</v>
      </c>
    </row>
    <row r="563" spans="1:28" x14ac:dyDescent="0.25">
      <c r="A563" t="str">
        <v>12/11/09</v>
      </c>
      <c r="B563">
        <v>21902.11</v>
      </c>
      <c r="C563">
        <v>22143.84</v>
      </c>
      <c r="D563" s="1">
        <v>21796.83</v>
      </c>
      <c r="E563">
        <v>22143.84</v>
      </c>
      <c r="F563">
        <v>22143.84</v>
      </c>
      <c r="G563">
        <v>1.7179362031800489</v>
      </c>
      <c r="H563">
        <v>21945.879000000001</v>
      </c>
      <c r="I563">
        <v>22029.21</v>
      </c>
      <c r="J563">
        <v>22143.791000000001</v>
      </c>
      <c r="K563">
        <v>22297.717000000001</v>
      </c>
      <c r="L563">
        <v>22301.469000000001</v>
      </c>
      <c r="M563">
        <v>47.140143999999999</v>
      </c>
      <c r="N563" s="1">
        <f>-100*(_xll.FDS($A$1,"P_PRICE_HIGH("&amp;A563&amp;","&amp;A563&amp;"-14D,,,,""PRICE"",""INTRA"")") - B563)/(_xll.FDS($A$1,"P_PRICE_HIGH("&amp;A563&amp;","&amp;A563&amp;"-14D,,,,""PRICE"",""INTRA"")") - _xll.FDS($A$1,"P_PRICE_LOW("&amp;A563&amp;","&amp;A563&amp;"-14D,,,,""PRICE"",""INTRA"")"))</f>
        <v>-50.336748664046304</v>
      </c>
      <c r="O563">
        <v>-365</v>
      </c>
      <c r="P563">
        <v>10667.17730732885</v>
      </c>
      <c r="Q563">
        <v>11551.253531780399</v>
      </c>
      <c r="R563">
        <v>1898.9306904738751</v>
      </c>
      <c r="S563">
        <v>2061.5453724217882</v>
      </c>
      <c r="T563">
        <v>14.79353111202289</v>
      </c>
      <c r="U563">
        <v>13.21155139196771</v>
      </c>
      <c r="V563">
        <v>2.9689823764939138</v>
      </c>
      <c r="W563">
        <v>3.2272076437960431</v>
      </c>
      <c r="X563">
        <v>87.727464527665617</v>
      </c>
      <c r="Y563">
        <v>46.624257248420143</v>
      </c>
      <c r="Z563">
        <v>2.7240103037286851</v>
      </c>
      <c r="AA563">
        <v>2.9477473932752609</v>
      </c>
      <c r="AB563">
        <v>20.466327471891571</v>
      </c>
    </row>
    <row r="564" spans="1:28" x14ac:dyDescent="0.25">
      <c r="A564" t="str">
        <v>12/14/09</v>
      </c>
      <c r="B564">
        <v>22085.75</v>
      </c>
      <c r="C564">
        <v>22225.77</v>
      </c>
      <c r="D564" s="1">
        <v>21546.53</v>
      </c>
      <c r="E564">
        <v>22225.77</v>
      </c>
      <c r="F564">
        <v>22225.77</v>
      </c>
      <c r="G564">
        <v>1.67850826448112</v>
      </c>
      <c r="H564">
        <v>21898.035</v>
      </c>
      <c r="I564">
        <v>22018.824000000001</v>
      </c>
      <c r="J564">
        <v>22098.081999999999</v>
      </c>
      <c r="K564">
        <v>22254.805</v>
      </c>
      <c r="L564">
        <v>22311.313999999998</v>
      </c>
      <c r="M564">
        <v>49.757469999999998</v>
      </c>
      <c r="N564" s="1">
        <f>-100*(_xll.FDS($A$1,"P_PRICE_HIGH("&amp;A564&amp;","&amp;A564&amp;"-14D,,,,""PRICE"",""INTRA"")") - B564)/(_xll.FDS($A$1,"P_PRICE_HIGH("&amp;A564&amp;","&amp;A564&amp;"-14D,,,,""PRICE"",""INTRA"")") - _xll.FDS($A$1,"P_PRICE_LOW("&amp;A564&amp;","&amp;A564&amp;"-14D,,,,""PRICE"",""INTRA"")"))</f>
        <v>-40.19895773528247</v>
      </c>
      <c r="O564">
        <v>-340</v>
      </c>
      <c r="P564">
        <v>10688.437470144479</v>
      </c>
      <c r="Q564">
        <v>11578.62183152386</v>
      </c>
      <c r="R564">
        <v>1896.029686673161</v>
      </c>
      <c r="S564">
        <v>2058.7092532157262</v>
      </c>
      <c r="T564">
        <v>15.05058805052904</v>
      </c>
      <c r="U564">
        <v>13.39985418682922</v>
      </c>
      <c r="V564">
        <v>2.9322460642465709</v>
      </c>
      <c r="W564">
        <v>3.210130545109541</v>
      </c>
      <c r="X564">
        <v>78.163016507503841</v>
      </c>
      <c r="Y564">
        <v>46.619873777599913</v>
      </c>
      <c r="Z564">
        <v>1.4599145525865871</v>
      </c>
      <c r="AA564">
        <v>3.663596446920546</v>
      </c>
      <c r="AB564">
        <v>20.521987411905091</v>
      </c>
    </row>
    <row r="565" spans="1:28" x14ac:dyDescent="0.25">
      <c r="A565" t="str">
        <v>12/15/09</v>
      </c>
      <c r="B565">
        <v>21813.919999999998</v>
      </c>
      <c r="C565">
        <v>22032.16</v>
      </c>
      <c r="D565" s="1">
        <v>21779.919999999998</v>
      </c>
      <c r="E565">
        <v>22032.16</v>
      </c>
      <c r="F565">
        <v>22032.16</v>
      </c>
      <c r="G565">
        <v>1.6946237936854429</v>
      </c>
      <c r="H565">
        <v>21848.717000000001</v>
      </c>
      <c r="I565">
        <v>22075.440999999999</v>
      </c>
      <c r="J565">
        <v>22057.467000000001</v>
      </c>
      <c r="K565">
        <v>22199.793000000001</v>
      </c>
      <c r="L565">
        <v>22296.175999999999</v>
      </c>
      <c r="M565">
        <v>46.117386000000003</v>
      </c>
      <c r="N565" s="1">
        <f>-100*(_xll.FDS($A$1,"P_PRICE_HIGH("&amp;A565&amp;","&amp;A565&amp;"-14D,,,,""PRICE"",""INTRA"")") - B565)/(_xll.FDS($A$1,"P_PRICE_HIGH("&amp;A565&amp;","&amp;A565&amp;"-14D,,,,""PRICE"",""INTRA"")") - _xll.FDS($A$1,"P_PRICE_LOW("&amp;A565&amp;","&amp;A565&amp;"-14D,,,,""PRICE"",""INTRA"")"))</f>
        <v>-50.413713028599503</v>
      </c>
      <c r="O565">
        <v>-362</v>
      </c>
      <c r="P565">
        <v>10685.300857252019</v>
      </c>
      <c r="Q565">
        <v>11582.629649115481</v>
      </c>
      <c r="R565">
        <v>1887.8520211866421</v>
      </c>
      <c r="S565">
        <v>2049.7594564479468</v>
      </c>
      <c r="T565">
        <v>15.002943720266719</v>
      </c>
      <c r="U565">
        <v>13.34338557929399</v>
      </c>
      <c r="V565">
        <v>2.9666074420012669</v>
      </c>
      <c r="W565">
        <v>3.2480605604046748</v>
      </c>
      <c r="X565">
        <v>8.5822299072322767</v>
      </c>
      <c r="Y565">
        <v>46.516592603954962</v>
      </c>
      <c r="Z565">
        <v>1.465132772409343</v>
      </c>
      <c r="AA565">
        <v>3.6999164110309861</v>
      </c>
      <c r="AB565">
        <v>20.617117526159721</v>
      </c>
    </row>
    <row r="566" spans="1:28" x14ac:dyDescent="0.25">
      <c r="A566" t="str">
        <v>12/16/09</v>
      </c>
      <c r="B566">
        <v>21611.74</v>
      </c>
      <c r="C566">
        <v>21907.29</v>
      </c>
      <c r="D566" s="1">
        <v>21517.59</v>
      </c>
      <c r="E566">
        <v>21907.29</v>
      </c>
      <c r="F566">
        <v>21907.29</v>
      </c>
      <c r="G566">
        <v>1.7015204031812501</v>
      </c>
      <c r="H566">
        <v>21822.713</v>
      </c>
      <c r="I566">
        <v>22057.96</v>
      </c>
      <c r="J566">
        <v>21990.796999999999</v>
      </c>
      <c r="K566">
        <v>22138.363000000001</v>
      </c>
      <c r="L566">
        <v>22270.93</v>
      </c>
      <c r="M566">
        <v>43.564613000000001</v>
      </c>
      <c r="N566" s="1">
        <f>-100*(_xll.FDS($A$1,"P_PRICE_HIGH("&amp;A566&amp;","&amp;A566&amp;"-14D,,,,""PRICE"",""INTRA"")") - B566)/(_xll.FDS($A$1,"P_PRICE_HIGH("&amp;A566&amp;","&amp;A566&amp;"-14D,,,,""PRICE"",""INTRA"")") - _xll.FDS($A$1,"P_PRICE_LOW("&amp;A566&amp;","&amp;A566&amp;"-14D,,,,""PRICE"",""INTRA"")"))</f>
        <v>-61.712008949051977</v>
      </c>
      <c r="O566">
        <v>-390</v>
      </c>
      <c r="P566">
        <v>10704.754538499001</v>
      </c>
      <c r="Q566">
        <v>11605.53996625071</v>
      </c>
      <c r="R566">
        <v>1892.25000626114</v>
      </c>
      <c r="S566">
        <v>2055.9948611338918</v>
      </c>
      <c r="T566">
        <v>14.918494382965379</v>
      </c>
      <c r="U566">
        <v>13.24734172145935</v>
      </c>
      <c r="V566">
        <v>2.9822661498050529</v>
      </c>
      <c r="W566">
        <v>3.2827185616755501</v>
      </c>
      <c r="X566">
        <v>1.116945016241899</v>
      </c>
      <c r="Y566">
        <v>46.487363856050962</v>
      </c>
      <c r="Z566">
        <v>1.189450836788263</v>
      </c>
      <c r="AA566">
        <v>4.1670465701222899</v>
      </c>
      <c r="AB566">
        <v>20.639303823452419</v>
      </c>
    </row>
    <row r="567" spans="1:28" x14ac:dyDescent="0.25">
      <c r="A567" t="str">
        <v>12/17/09</v>
      </c>
      <c r="B567">
        <v>21347.63</v>
      </c>
      <c r="C567">
        <v>21665.79</v>
      </c>
      <c r="D567" s="1">
        <v>21218.9</v>
      </c>
      <c r="E567">
        <v>21665.79</v>
      </c>
      <c r="F567">
        <v>21665.79</v>
      </c>
      <c r="G567">
        <v>1.710053959718058</v>
      </c>
      <c r="H567">
        <v>21752.23</v>
      </c>
      <c r="I567">
        <v>21994.168000000001</v>
      </c>
      <c r="J567">
        <v>21933.276999999998</v>
      </c>
      <c r="K567">
        <v>22073.588</v>
      </c>
      <c r="L567">
        <v>22221.715</v>
      </c>
      <c r="M567">
        <v>40.417254999999997</v>
      </c>
      <c r="N567" s="1">
        <f>-100*(_xll.FDS($A$1,"P_PRICE_HIGH("&amp;A567&amp;","&amp;A567&amp;"-14D,,,,""PRICE"",""INTRA"")") - B567)/(_xll.FDS($A$1,"P_PRICE_HIGH("&amp;A567&amp;","&amp;A567&amp;"-14D,,,,""PRICE"",""INTRA"")") - _xll.FDS($A$1,"P_PRICE_LOW("&amp;A567&amp;","&amp;A567&amp;"-14D,,,,""PRICE"",""INTRA"")"))</f>
        <v>-78.309860925196261</v>
      </c>
      <c r="O567">
        <v>-424</v>
      </c>
      <c r="P567">
        <v>10653.48234958405</v>
      </c>
      <c r="Q567">
        <v>11552.01019577194</v>
      </c>
      <c r="R567">
        <v>1900.167449653736</v>
      </c>
      <c r="S567">
        <v>2060.9819344193579</v>
      </c>
      <c r="T567">
        <v>14.770233823354371</v>
      </c>
      <c r="U567">
        <v>13.06961516519825</v>
      </c>
      <c r="V567">
        <v>2.9989423203490131</v>
      </c>
      <c r="W567">
        <v>3.3119238463681291</v>
      </c>
      <c r="X567">
        <v>16.783734245711869</v>
      </c>
      <c r="Y567">
        <v>46.457060876418439</v>
      </c>
      <c r="Z567">
        <v>1.1981868965355871</v>
      </c>
      <c r="AA567">
        <v>3.5697912868733899</v>
      </c>
      <c r="AB567">
        <v>20.601172928948309</v>
      </c>
    </row>
    <row r="568" spans="1:28" x14ac:dyDescent="0.25">
      <c r="A568" t="str">
        <v>12/18/09</v>
      </c>
      <c r="B568">
        <v>21175.88</v>
      </c>
      <c r="C568">
        <v>21281.91</v>
      </c>
      <c r="D568" s="1">
        <v>21078.2</v>
      </c>
      <c r="E568">
        <v>21281.91</v>
      </c>
      <c r="F568">
        <v>21281.91</v>
      </c>
      <c r="G568">
        <v>1.709683450374984</v>
      </c>
      <c r="H568">
        <v>21606.984</v>
      </c>
      <c r="I568">
        <v>21901.361000000001</v>
      </c>
      <c r="J568">
        <v>21936.037</v>
      </c>
      <c r="K568">
        <v>22009.59</v>
      </c>
      <c r="L568">
        <v>22174.726999999999</v>
      </c>
      <c r="M568">
        <v>38.470820000000003</v>
      </c>
      <c r="N568" s="1">
        <f>-100*(_xll.FDS($A$1,"P_PRICE_HIGH("&amp;A568&amp;","&amp;A568&amp;"-14D,,,,""PRICE"",""INTRA"")") - B568)/(_xll.FDS($A$1,"P_PRICE_HIGH("&amp;A568&amp;","&amp;A568&amp;"-14D,,,,""PRICE"",""INTRA"")") - _xll.FDS($A$1,"P_PRICE_LOW("&amp;A568&amp;","&amp;A568&amp;"-14D,,,,""PRICE"",""INTRA"")"))</f>
        <v>-93.554687499999972</v>
      </c>
      <c r="O568">
        <v>-444</v>
      </c>
      <c r="P568">
        <v>10653.06763180943</v>
      </c>
      <c r="Q568">
        <v>11552.417659808159</v>
      </c>
      <c r="R568">
        <v>1889.2134071819739</v>
      </c>
      <c r="S568">
        <v>2053.2405865103919</v>
      </c>
      <c r="T568">
        <v>14.7289703754206</v>
      </c>
      <c r="U568">
        <v>12.99445258710025</v>
      </c>
      <c r="V568">
        <v>3.0149124622811221</v>
      </c>
      <c r="W568">
        <v>3.3407245413976958</v>
      </c>
      <c r="X568">
        <v>14.5824661972817</v>
      </c>
      <c r="Y568">
        <v>46.451934644471642</v>
      </c>
      <c r="Z568">
        <v>1.303898102363783</v>
      </c>
      <c r="AA568">
        <v>3.549157765797867</v>
      </c>
      <c r="AB568">
        <v>20.67502716069923</v>
      </c>
    </row>
    <row r="569" spans="1:28" x14ac:dyDescent="0.25">
      <c r="A569" t="str">
        <v>12/21/09</v>
      </c>
      <c r="B569">
        <v>20948.099999999999</v>
      </c>
      <c r="C569">
        <v>21178.45</v>
      </c>
      <c r="D569" s="1">
        <v>20932.77</v>
      </c>
      <c r="E569">
        <v>21178.45</v>
      </c>
      <c r="F569">
        <v>21178.45</v>
      </c>
      <c r="G569">
        <v>1.670161652210888</v>
      </c>
      <c r="H569">
        <v>21379.453000000001</v>
      </c>
      <c r="I569">
        <v>21767.546999999999</v>
      </c>
      <c r="J569">
        <v>21877.81</v>
      </c>
      <c r="K569">
        <v>21918.425999999999</v>
      </c>
      <c r="L569">
        <v>22112.974999999999</v>
      </c>
      <c r="M569">
        <v>35.994999999999997</v>
      </c>
      <c r="N569" s="1">
        <f>-100*(_xll.FDS($A$1,"P_PRICE_HIGH("&amp;A569&amp;","&amp;A569&amp;"-14D,,,,""PRICE"",""INTRA"")") - B569)/(_xll.FDS($A$1,"P_PRICE_HIGH("&amp;A569&amp;","&amp;A569&amp;"-14D,,,,""PRICE"",""INTRA"")") - _xll.FDS($A$1,"P_PRICE_LOW("&amp;A569&amp;","&amp;A569&amp;"-14D,,,,""PRICE"",""INTRA"")"))</f>
        <v>-99.077034227400091</v>
      </c>
      <c r="O569">
        <v>-468</v>
      </c>
      <c r="P569">
        <v>10711.030076014869</v>
      </c>
      <c r="Q569">
        <v>11618.44028998998</v>
      </c>
      <c r="R569">
        <v>1894.6524419872801</v>
      </c>
      <c r="S569">
        <v>2058.8061765445159</v>
      </c>
      <c r="T569">
        <v>14.68051041943801</v>
      </c>
      <c r="U569">
        <v>12.89842436913059</v>
      </c>
      <c r="V569">
        <v>3.04175501440066</v>
      </c>
      <c r="W569">
        <v>3.39988172776824</v>
      </c>
      <c r="X569">
        <v>28.934228706160699</v>
      </c>
      <c r="Y569">
        <v>46.490180358231228</v>
      </c>
      <c r="Z569">
        <v>1.626399433445417</v>
      </c>
      <c r="AA569">
        <v>4.3224768342851716</v>
      </c>
      <c r="AB569">
        <v>20.758895841357429</v>
      </c>
    </row>
    <row r="570" spans="1:28" x14ac:dyDescent="0.25">
      <c r="A570" t="str">
        <v>12/22/09</v>
      </c>
      <c r="B570">
        <v>21092.04</v>
      </c>
      <c r="C570">
        <v>21229.71</v>
      </c>
      <c r="D570" s="1">
        <v>21029.279999999999</v>
      </c>
      <c r="E570">
        <v>21229.71</v>
      </c>
      <c r="F570">
        <v>21229.71</v>
      </c>
      <c r="G570">
        <v>1.665486897764149</v>
      </c>
      <c r="H570">
        <v>21235.078000000001</v>
      </c>
      <c r="I570">
        <v>21650.370999999999</v>
      </c>
      <c r="J570">
        <v>21809.736000000001</v>
      </c>
      <c r="K570">
        <v>21851.87</v>
      </c>
      <c r="L570">
        <v>22041.745999999999</v>
      </c>
      <c r="M570">
        <v>38.680570000000003</v>
      </c>
      <c r="N570" s="1">
        <f>-100*(_xll.FDS($A$1,"P_PRICE_HIGH("&amp;A570&amp;","&amp;A570&amp;"-14D,,,,""PRICE"",""INTRA"")") - B570)/(_xll.FDS($A$1,"P_PRICE_HIGH("&amp;A570&amp;","&amp;A570&amp;"-14D,,,,""PRICE"",""INTRA"")") - _xll.FDS($A$1,"P_PRICE_LOW("&amp;A570&amp;","&amp;A570&amp;"-14D,,,,""PRICE"",""INTRA"")"))</f>
        <v>-90.410909419308211</v>
      </c>
      <c r="O570">
        <v>-451</v>
      </c>
      <c r="P570">
        <v>10706.754620883199</v>
      </c>
      <c r="Q570">
        <v>11615.820021449281</v>
      </c>
      <c r="R570">
        <v>1903.130231908558</v>
      </c>
      <c r="S570">
        <v>2068.494160585974</v>
      </c>
      <c r="T570">
        <v>14.64210738445543</v>
      </c>
      <c r="U570">
        <v>12.84169356883185</v>
      </c>
      <c r="V570">
        <v>3.0143863709951959</v>
      </c>
      <c r="W570">
        <v>3.3766441530493849</v>
      </c>
      <c r="X570">
        <v>80.41726393041283</v>
      </c>
      <c r="Y570">
        <v>46.489614616891622</v>
      </c>
      <c r="Z570">
        <v>1.6250405925034099</v>
      </c>
      <c r="AA570">
        <v>3.5135798015453452</v>
      </c>
      <c r="AB570">
        <v>20.749385144039849</v>
      </c>
    </row>
    <row r="571" spans="1:28" x14ac:dyDescent="0.25">
      <c r="A571" t="str">
        <v>12/23/09</v>
      </c>
      <c r="B571">
        <v>21328.74</v>
      </c>
      <c r="C571">
        <v>21339.18</v>
      </c>
      <c r="D571" s="1">
        <v>21017.02</v>
      </c>
      <c r="E571">
        <v>21339.18</v>
      </c>
      <c r="F571">
        <v>21339.18</v>
      </c>
      <c r="G571">
        <v>1.6766636127428529</v>
      </c>
      <c r="H571">
        <v>21178.478999999999</v>
      </c>
      <c r="I571">
        <v>21567.351999999999</v>
      </c>
      <c r="J571">
        <v>21745.682000000001</v>
      </c>
      <c r="K571">
        <v>21787.717000000001</v>
      </c>
      <c r="L571">
        <v>21980.77</v>
      </c>
      <c r="M571">
        <v>42.921819999999997</v>
      </c>
      <c r="N571" s="1">
        <f>-100*(_xll.FDS($A$1,"P_PRICE_HIGH("&amp;A571&amp;","&amp;A571&amp;"-14D,,,,""PRICE"",""INTRA"")") - B571)/(_xll.FDS($A$1,"P_PRICE_HIGH("&amp;A571&amp;","&amp;A571&amp;"-14D,,,,""PRICE"",""INTRA"")") - _xll.FDS($A$1,"P_PRICE_LOW("&amp;A571&amp;","&amp;A571&amp;"-14D,,,,""PRICE"",""INTRA"")"))</f>
        <v>-76.16002889912393</v>
      </c>
      <c r="O571">
        <v>-419</v>
      </c>
      <c r="P571">
        <v>10713.828861547079</v>
      </c>
      <c r="Q571">
        <v>11628.877309474479</v>
      </c>
      <c r="R571">
        <v>1902.578671440571</v>
      </c>
      <c r="S571">
        <v>2068.17424582494</v>
      </c>
      <c r="T571">
        <v>14.73411331873411</v>
      </c>
      <c r="U571">
        <v>12.906101301403259</v>
      </c>
      <c r="V571">
        <v>2.9776362820733131</v>
      </c>
      <c r="W571">
        <v>3.3416019579721632</v>
      </c>
      <c r="X571">
        <v>95.142083642863625</v>
      </c>
      <c r="Y571">
        <v>46.468469721114161</v>
      </c>
      <c r="Z571">
        <v>1.7193995209755479</v>
      </c>
      <c r="AA571">
        <v>3.2338835420713621</v>
      </c>
      <c r="AB571">
        <v>20.787743436153381</v>
      </c>
    </row>
    <row r="572" spans="1:28" x14ac:dyDescent="0.25">
      <c r="A572" t="str">
        <v>12/24/09</v>
      </c>
      <c r="B572">
        <v>21517</v>
      </c>
      <c r="C572">
        <v>21591.99</v>
      </c>
      <c r="D572" s="1">
        <v>21357.29</v>
      </c>
      <c r="E572">
        <v>21591.99</v>
      </c>
      <c r="F572">
        <v>21591.99</v>
      </c>
      <c r="G572">
        <v>1.6572065143441099</v>
      </c>
      <c r="H572">
        <v>21212.351999999999</v>
      </c>
      <c r="I572">
        <v>21522.059000000001</v>
      </c>
      <c r="J572">
        <v>21676.557000000001</v>
      </c>
      <c r="K572">
        <v>21753.046999999999</v>
      </c>
      <c r="L572">
        <v>21929.870999999999</v>
      </c>
      <c r="M572">
        <v>46.114199999999997</v>
      </c>
      <c r="N572" s="1">
        <f>-100*(_xll.FDS($A$1,"P_PRICE_HIGH("&amp;A572&amp;","&amp;A572&amp;"-14D,,,,""PRICE"",""INTRA"")") - B572)/(_xll.FDS($A$1,"P_PRICE_HIGH("&amp;A572&amp;","&amp;A572&amp;"-14D,,,,""PRICE"",""INTRA"")") - _xll.FDS($A$1,"P_PRICE_LOW("&amp;A572&amp;","&amp;A572&amp;"-14D,,,,""PRICE"",""INTRA"")"))</f>
        <v>-63.395715726753856</v>
      </c>
      <c r="O572">
        <v>-392</v>
      </c>
      <c r="P572">
        <v>10718.844492751579</v>
      </c>
      <c r="Q572">
        <v>11635.87422136323</v>
      </c>
      <c r="R572">
        <v>1903.958159432756</v>
      </c>
      <c r="S572">
        <v>2071.395206834583</v>
      </c>
      <c r="T572">
        <v>14.840078741420299</v>
      </c>
      <c r="U572">
        <v>12.94798356556233</v>
      </c>
      <c r="V572">
        <v>2.948035399235696</v>
      </c>
      <c r="W572">
        <v>3.3149038182343178</v>
      </c>
      <c r="X572">
        <v>93.159366063186908</v>
      </c>
      <c r="Y572">
        <v>46.454199197865996</v>
      </c>
      <c r="Z572">
        <v>1.7029444009985479</v>
      </c>
      <c r="AA572">
        <v>3.3739475974387281</v>
      </c>
      <c r="AB572">
        <v>20.903243764925708</v>
      </c>
    </row>
    <row r="573" spans="1:28" x14ac:dyDescent="0.25">
      <c r="A573" t="str">
        <v>12/28/09</v>
      </c>
      <c r="B573">
        <v>21480.22</v>
      </c>
      <c r="C573">
        <v>21739.39</v>
      </c>
      <c r="D573" s="1">
        <v>21474.11</v>
      </c>
      <c r="E573">
        <v>21739.39</v>
      </c>
      <c r="F573">
        <v>21739.39</v>
      </c>
      <c r="G573">
        <v>1.2123369944089799</v>
      </c>
      <c r="H573">
        <v>21273.22</v>
      </c>
      <c r="I573">
        <v>21500.263999999999</v>
      </c>
      <c r="J573">
        <v>21608.692999999999</v>
      </c>
      <c r="K573">
        <v>21770.331999999999</v>
      </c>
      <c r="L573">
        <v>21885.143</v>
      </c>
      <c r="M573">
        <v>45.577866</v>
      </c>
      <c r="N573" s="1">
        <f>-100*(_xll.FDS($A$1,"P_PRICE_HIGH("&amp;A573&amp;","&amp;A573&amp;"-14D,,,,""PRICE"",""INTRA"")") - B573)/(_xll.FDS($A$1,"P_PRICE_HIGH("&amp;A573&amp;","&amp;A573&amp;"-14D,,,,""PRICE"",""INTRA"")") - _xll.FDS($A$1,"P_PRICE_LOW("&amp;A573&amp;","&amp;A573&amp;"-14D,,,,""PRICE"",""INTRA"")"))</f>
        <v>-64.539948829225551</v>
      </c>
      <c r="O573">
        <v>-388</v>
      </c>
      <c r="P573">
        <v>10719.40425008666</v>
      </c>
      <c r="Q573">
        <v>11642.105406422321</v>
      </c>
      <c r="R573">
        <v>1905.0824023672239</v>
      </c>
      <c r="S573">
        <v>2072.8160796223228</v>
      </c>
      <c r="T573">
        <v>14.92544603163447</v>
      </c>
      <c r="U573">
        <v>12.9565758474711</v>
      </c>
      <c r="V573">
        <v>2.928558120132474</v>
      </c>
      <c r="W573">
        <v>3.3235642588564311</v>
      </c>
      <c r="X573">
        <v>33.623254779009947</v>
      </c>
      <c r="Y573">
        <v>46.417785438594002</v>
      </c>
      <c r="Z573">
        <v>1.3746385960269749</v>
      </c>
      <c r="AA573">
        <v>3.7177556798315572</v>
      </c>
      <c r="AB573">
        <v>20.864129447820169</v>
      </c>
    </row>
    <row r="574" spans="1:28" x14ac:dyDescent="0.25">
      <c r="A574" t="str">
        <v>12/29/09</v>
      </c>
      <c r="B574">
        <v>21499.439999999999</v>
      </c>
      <c r="C574">
        <v>21608.98</v>
      </c>
      <c r="D574" s="1">
        <v>21392.9</v>
      </c>
      <c r="E574">
        <v>21608.98</v>
      </c>
      <c r="F574">
        <v>21608.98</v>
      </c>
      <c r="G574">
        <v>0.96577264332293378</v>
      </c>
      <c r="H574">
        <v>21383.488000000001</v>
      </c>
      <c r="I574">
        <v>21483.546999999999</v>
      </c>
      <c r="J574">
        <v>21553.66</v>
      </c>
      <c r="K574">
        <v>21754.23</v>
      </c>
      <c r="L574">
        <v>21848.36</v>
      </c>
      <c r="M574">
        <v>45.931755000000003</v>
      </c>
      <c r="N574" s="1">
        <f>-100*(_xll.FDS($A$1,"P_PRICE_HIGH("&amp;A574&amp;","&amp;A574&amp;"-14D,,,,""PRICE"",""INTRA"")") - B574)/(_xll.FDS($A$1,"P_PRICE_HIGH("&amp;A574&amp;","&amp;A574&amp;"-14D,,,,""PRICE"",""INTRA"")") - _xll.FDS($A$1,"P_PRICE_LOW("&amp;A574&amp;","&amp;A574&amp;"-14D,,,,""PRICE"",""INTRA"")"))</f>
        <v>-58.739624290083064</v>
      </c>
      <c r="O574">
        <v>-383</v>
      </c>
      <c r="P574">
        <v>10717.741994068911</v>
      </c>
      <c r="Q574">
        <v>11641.97245062854</v>
      </c>
      <c r="R574">
        <v>1901.913635828208</v>
      </c>
      <c r="S574">
        <v>2069.5772829555381</v>
      </c>
      <c r="T574">
        <v>15.001041666543561</v>
      </c>
      <c r="U574">
        <v>13.00795969966723</v>
      </c>
      <c r="V574">
        <v>2.9188578916621948</v>
      </c>
      <c r="W574">
        <v>3.321784164719142</v>
      </c>
      <c r="X574">
        <v>28.745381164293409</v>
      </c>
      <c r="Y574">
        <v>46.426278252229963</v>
      </c>
      <c r="Z574">
        <v>1.3854195239734519</v>
      </c>
      <c r="AA574">
        <v>4.0467211368482889</v>
      </c>
      <c r="AB574">
        <v>20.845440508759658</v>
      </c>
    </row>
    <row r="575" spans="1:28" x14ac:dyDescent="0.25">
      <c r="A575" t="str">
        <v>12/30/09</v>
      </c>
      <c r="B575">
        <v>21496.62</v>
      </c>
      <c r="C575">
        <v>21620.74</v>
      </c>
      <c r="D575" s="1">
        <v>21320.11</v>
      </c>
      <c r="E575">
        <v>21620.74</v>
      </c>
      <c r="F575">
        <v>21620.74</v>
      </c>
      <c r="G575">
        <v>0.90814487372542074</v>
      </c>
      <c r="H575">
        <v>21464.403999999999</v>
      </c>
      <c r="I575">
        <v>21449.756000000001</v>
      </c>
      <c r="J575">
        <v>21516.065999999999</v>
      </c>
      <c r="K575">
        <v>21723.401999999998</v>
      </c>
      <c r="L575">
        <v>21799.33</v>
      </c>
      <c r="M575">
        <v>45.884610000000002</v>
      </c>
      <c r="N575" s="1">
        <f>-100*(_xll.FDS($A$1,"P_PRICE_HIGH("&amp;A575&amp;","&amp;A575&amp;"-14D,,,,""PRICE"",""INTRA"")") - B575)/(_xll.FDS($A$1,"P_PRICE_HIGH("&amp;A575&amp;","&amp;A575&amp;"-14D,,,,""PRICE"",""INTRA"")") - _xll.FDS($A$1,"P_PRICE_LOW("&amp;A575&amp;","&amp;A575&amp;"-14D,,,,""PRICE"",""INTRA"")"))</f>
        <v>-56.392111368909625</v>
      </c>
      <c r="O575">
        <v>-373</v>
      </c>
      <c r="P575">
        <v>10711.17108456857</v>
      </c>
      <c r="Q575">
        <v>11639.97216297993</v>
      </c>
      <c r="R575">
        <v>1891.3626865820031</v>
      </c>
      <c r="S575">
        <v>2063.0501469866408</v>
      </c>
      <c r="T575">
        <v>15.0712280256867</v>
      </c>
      <c r="U575">
        <v>13.015285223010499</v>
      </c>
      <c r="V575">
        <v>2.9127128252206802</v>
      </c>
      <c r="W575">
        <v>3.326161790699846</v>
      </c>
      <c r="X575">
        <v>10.12389575923585</v>
      </c>
      <c r="Y575">
        <v>46.481443670829783</v>
      </c>
      <c r="Z575">
        <v>0.98568570278568668</v>
      </c>
      <c r="AA575">
        <v>4.9679417011941069</v>
      </c>
      <c r="AB575">
        <v>20.800543728396558</v>
      </c>
    </row>
    <row r="576" spans="1:28" x14ac:dyDescent="0.25">
      <c r="A576" t="str">
        <v>12/31/09</v>
      </c>
      <c r="B576">
        <v>21872.5</v>
      </c>
      <c r="C576">
        <v>21886.32</v>
      </c>
      <c r="D576" s="1">
        <v>21587.48</v>
      </c>
      <c r="E576">
        <v>21886.32</v>
      </c>
      <c r="F576">
        <v>21886.32</v>
      </c>
      <c r="G576">
        <v>0.98045630523354244</v>
      </c>
      <c r="H576">
        <v>21573.155999999999</v>
      </c>
      <c r="I576">
        <v>21431.986000000001</v>
      </c>
      <c r="J576">
        <v>21524.780999999999</v>
      </c>
      <c r="K576">
        <v>21702.548999999999</v>
      </c>
      <c r="L576">
        <v>21778.15</v>
      </c>
      <c r="M576">
        <v>52.833953999999999</v>
      </c>
      <c r="N576" s="1">
        <f>-100*(_xll.FDS($A$1,"P_PRICE_HIGH("&amp;A576&amp;","&amp;A576&amp;"-14D,,,,""PRICE"",""INTRA"")") - B576)/(_xll.FDS($A$1,"P_PRICE_HIGH("&amp;A576&amp;","&amp;A576&amp;"-14D,,,,""PRICE"",""INTRA"")") - _xll.FDS($A$1,"P_PRICE_LOW("&amp;A576&amp;","&amp;A576&amp;"-14D,,,,""PRICE"",""INTRA"")"))</f>
        <v>-27.32173240525912</v>
      </c>
      <c r="O576">
        <v>-340</v>
      </c>
      <c r="P576">
        <v>10711.24342556818</v>
      </c>
      <c r="Q576">
        <v>11635.463664757101</v>
      </c>
      <c r="R576">
        <v>1882.7069893839439</v>
      </c>
      <c r="S576">
        <v>2061.5162124656522</v>
      </c>
      <c r="T576">
        <v>15.333364713622149</v>
      </c>
      <c r="U576">
        <v>13.28526064265299</v>
      </c>
      <c r="V576">
        <v>2.8532364363875211</v>
      </c>
      <c r="W576">
        <v>3.2635082980604411</v>
      </c>
      <c r="X576">
        <v>98.196540860103426</v>
      </c>
      <c r="Y576">
        <v>46.394211856584363</v>
      </c>
      <c r="Z576">
        <v>1.087399868865945</v>
      </c>
      <c r="AA576">
        <v>4.5273742915831194</v>
      </c>
      <c r="AB576">
        <v>20.808230791238842</v>
      </c>
    </row>
    <row r="577" spans="1:28" x14ac:dyDescent="0.25">
      <c r="A577" t="str">
        <v>1/04/10</v>
      </c>
      <c r="B577">
        <v>21823.279999999999</v>
      </c>
      <c r="C577">
        <v>22024.83</v>
      </c>
      <c r="D577" s="1">
        <v>21689.22</v>
      </c>
      <c r="E577">
        <v>22024.83</v>
      </c>
      <c r="F577">
        <v>22024.83</v>
      </c>
      <c r="G577">
        <v>0.93364199466056763</v>
      </c>
      <c r="H577">
        <v>21634.412</v>
      </c>
      <c r="I577">
        <v>21432.766</v>
      </c>
      <c r="J577">
        <v>21532.998</v>
      </c>
      <c r="K577">
        <v>21666.02</v>
      </c>
      <c r="L577">
        <v>21747.822</v>
      </c>
      <c r="M577">
        <v>51.894190000000002</v>
      </c>
      <c r="N577" s="1">
        <f>-100*(_xll.FDS($A$1,"P_PRICE_HIGH("&amp;A577&amp;","&amp;A577&amp;"-14D,,,,""PRICE"",""INTRA"")") - B577)/(_xll.FDS($A$1,"P_PRICE_HIGH("&amp;A577&amp;","&amp;A577&amp;"-14D,,,,""PRICE"",""INTRA"")") - _xll.FDS($A$1,"P_PRICE_LOW("&amp;A577&amp;","&amp;A577&amp;"-14D,,,,""PRICE"",""INTRA"")"))</f>
        <v>-31.128383604021778</v>
      </c>
      <c r="O577">
        <v>-339</v>
      </c>
      <c r="P577">
        <v>10722.60295554921</v>
      </c>
      <c r="Q577">
        <v>11653.623474190221</v>
      </c>
      <c r="R577">
        <v>1868.780752746939</v>
      </c>
      <c r="S577">
        <v>2046.3273541071319</v>
      </c>
      <c r="T577">
        <v>15.26076517575455</v>
      </c>
      <c r="U577">
        <v>13.2242407704375</v>
      </c>
      <c r="V577">
        <v>2.8723955387518698</v>
      </c>
      <c r="W577">
        <v>3.2856807177225522</v>
      </c>
      <c r="X577">
        <v>39.7696792884933</v>
      </c>
      <c r="Y577">
        <v>46.53281226786811</v>
      </c>
      <c r="Z577">
        <v>0.64461988664320424</v>
      </c>
      <c r="AA577">
        <v>4.4275881724979804</v>
      </c>
      <c r="AB577">
        <v>20.710500621702579</v>
      </c>
    </row>
    <row r="578" spans="1:28" x14ac:dyDescent="0.25">
      <c r="A578" t="str">
        <v>1/05/10</v>
      </c>
      <c r="B578">
        <v>22279.58</v>
      </c>
      <c r="C578">
        <v>22297.040000000001</v>
      </c>
      <c r="D578" s="1">
        <v>21987.27</v>
      </c>
      <c r="E578">
        <v>22297.040000000001</v>
      </c>
      <c r="F578">
        <v>22297.040000000001</v>
      </c>
      <c r="G578">
        <v>1.0582400981359801</v>
      </c>
      <c r="H578">
        <v>21794.282999999999</v>
      </c>
      <c r="I578">
        <v>21488.42</v>
      </c>
      <c r="J578">
        <v>21558.162</v>
      </c>
      <c r="K578">
        <v>21655.092000000001</v>
      </c>
      <c r="L578">
        <v>21750.484</v>
      </c>
      <c r="M578">
        <v>59.14866</v>
      </c>
      <c r="N578" s="1">
        <f>-100*(_xll.FDS($A$1,"P_PRICE_HIGH("&amp;A578&amp;","&amp;A578&amp;"-14D,,,,""PRICE"",""INTRA"")") - B578)/(_xll.FDS($A$1,"P_PRICE_HIGH("&amp;A578&amp;","&amp;A578&amp;"-14D,,,,""PRICE"",""INTRA"")") - _xll.FDS($A$1,"P_PRICE_LOW("&amp;A578&amp;","&amp;A578&amp;"-14D,,,,""PRICE"",""INTRA"")"))</f>
        <v>-1.2798053171292429</v>
      </c>
      <c r="O578">
        <v>-308</v>
      </c>
      <c r="P578">
        <v>10731.93868367277</v>
      </c>
      <c r="Q578">
        <v>11663.77388249348</v>
      </c>
      <c r="R578">
        <v>1863.2202673371889</v>
      </c>
      <c r="S578">
        <v>2038.7121095657631</v>
      </c>
      <c r="T578">
        <v>15.562029387373711</v>
      </c>
      <c r="U578">
        <v>13.47596286849587</v>
      </c>
      <c r="V578">
        <v>2.8153195734066081</v>
      </c>
      <c r="W578">
        <v>3.2200251513240721</v>
      </c>
      <c r="X578">
        <v>94.230193169892488</v>
      </c>
      <c r="Y578">
        <v>46.524523575658172</v>
      </c>
      <c r="Z578">
        <v>0.84743212049696293</v>
      </c>
      <c r="AA578">
        <v>3.9475446499993789</v>
      </c>
      <c r="AB578">
        <v>20.742832305414339</v>
      </c>
    </row>
    <row r="579" spans="1:28" x14ac:dyDescent="0.25">
      <c r="A579" t="str">
        <v>1/06/10</v>
      </c>
      <c r="B579">
        <v>22416.67</v>
      </c>
      <c r="C579">
        <v>22514.79</v>
      </c>
      <c r="D579" s="1">
        <v>22277.13</v>
      </c>
      <c r="E579">
        <v>22514.79</v>
      </c>
      <c r="F579">
        <v>22514.79</v>
      </c>
      <c r="G579">
        <v>1.0537136007728101</v>
      </c>
      <c r="H579">
        <v>21977.73</v>
      </c>
      <c r="I579">
        <v>21577.506000000001</v>
      </c>
      <c r="J579">
        <v>21580.224999999999</v>
      </c>
      <c r="K579">
        <v>21659.678</v>
      </c>
      <c r="L579">
        <v>21799.796999999999</v>
      </c>
      <c r="M579">
        <v>61.049145000000003</v>
      </c>
      <c r="N579" s="1">
        <f>-100*(_xll.FDS($A$1,"P_PRICE_HIGH("&amp;A579&amp;","&amp;A579&amp;"-14D,,,,""PRICE"",""INTRA"")") - B579)/(_xll.FDS($A$1,"P_PRICE_HIGH("&amp;A579&amp;","&amp;A579&amp;"-14D,,,,""PRICE"",""INTRA"")") - _xll.FDS($A$1,"P_PRICE_LOW("&amp;A579&amp;","&amp;A579&amp;"-14D,,,,""PRICE"",""INTRA"")"))</f>
        <v>-6.2021971909332745</v>
      </c>
      <c r="O579">
        <v>-299</v>
      </c>
      <c r="P579">
        <v>10735.96861372595</v>
      </c>
      <c r="Q579">
        <v>11670.06392428341</v>
      </c>
      <c r="R579">
        <v>1866.359946847143</v>
      </c>
      <c r="S579">
        <v>2060.1433696950889</v>
      </c>
      <c r="T579">
        <v>15.597999195649621</v>
      </c>
      <c r="U579">
        <v>13.54817501066259</v>
      </c>
      <c r="V579">
        <v>2.7978099355245609</v>
      </c>
      <c r="W579">
        <v>3.19634723997634</v>
      </c>
      <c r="X579">
        <v>65.957529578884447</v>
      </c>
      <c r="Y579">
        <v>46.475978941945399</v>
      </c>
      <c r="Z579">
        <v>0.76184922981604419</v>
      </c>
      <c r="AA579">
        <v>3.2669444311510132</v>
      </c>
      <c r="AB579">
        <v>20.674704863717409</v>
      </c>
    </row>
    <row r="580" spans="1:28" x14ac:dyDescent="0.25">
      <c r="A580" t="str">
        <v>1/07/10</v>
      </c>
      <c r="B580">
        <v>22269.45</v>
      </c>
      <c r="C580">
        <v>22548.03</v>
      </c>
      <c r="D580" s="1">
        <v>22169.61</v>
      </c>
      <c r="E580">
        <v>22548.03</v>
      </c>
      <c r="F580">
        <v>22548.03</v>
      </c>
      <c r="G580">
        <v>1.027880209808687</v>
      </c>
      <c r="H580">
        <v>22132.296999999999</v>
      </c>
      <c r="I580">
        <v>21668.636999999999</v>
      </c>
      <c r="J580">
        <v>21610.592000000001</v>
      </c>
      <c r="K580">
        <v>21670.123</v>
      </c>
      <c r="L580">
        <v>21817.026999999998</v>
      </c>
      <c r="M580">
        <v>57.932229999999997</v>
      </c>
      <c r="N580" s="1">
        <f>-100*(_xll.FDS($A$1,"P_PRICE_HIGH("&amp;A580&amp;","&amp;A580&amp;"-14D,,,,""PRICE"",""INTRA"")") - B580)/(_xll.FDS($A$1,"P_PRICE_HIGH("&amp;A580&amp;","&amp;A580&amp;"-14D,,,,""PRICE"",""INTRA"")") - _xll.FDS($A$1,"P_PRICE_LOW("&amp;A580&amp;","&amp;A580&amp;"-14D,,,,""PRICE"",""INTRA"")"))</f>
        <v>-17.24675903569694</v>
      </c>
      <c r="O580">
        <v>-310</v>
      </c>
      <c r="P580">
        <v>10730.717219204909</v>
      </c>
      <c r="Q580">
        <v>11666.77364384075</v>
      </c>
      <c r="R580">
        <v>1864.2311775735529</v>
      </c>
      <c r="S580">
        <v>2062.8964427916981</v>
      </c>
      <c r="T580">
        <v>15.530975203411909</v>
      </c>
      <c r="U580">
        <v>13.477933321606161</v>
      </c>
      <c r="V580">
        <v>2.816310122858515</v>
      </c>
      <c r="W580">
        <v>3.2181138284697171</v>
      </c>
      <c r="X580">
        <v>14.05371167482857</v>
      </c>
      <c r="Y580">
        <v>46.487367749295913</v>
      </c>
      <c r="Z580">
        <v>0.5352866303866517</v>
      </c>
      <c r="AA580">
        <v>3.0456555112707351</v>
      </c>
      <c r="AB580">
        <v>20.605003463928011</v>
      </c>
    </row>
    <row r="581" spans="1:28" x14ac:dyDescent="0.25">
      <c r="A581" t="str">
        <v>1/08/10</v>
      </c>
      <c r="B581">
        <v>22296.75</v>
      </c>
      <c r="C581">
        <v>22443.22</v>
      </c>
      <c r="D581" s="1">
        <v>22206.16</v>
      </c>
      <c r="E581">
        <v>22443.22</v>
      </c>
      <c r="F581">
        <v>22443.22</v>
      </c>
      <c r="G581">
        <v>0.96511708989668343</v>
      </c>
      <c r="H581">
        <v>22217.146000000001</v>
      </c>
      <c r="I581">
        <v>21781.023000000001</v>
      </c>
      <c r="J581">
        <v>21656.26</v>
      </c>
      <c r="K581">
        <v>21697.873</v>
      </c>
      <c r="L581">
        <v>21824.088</v>
      </c>
      <c r="M581">
        <v>58.356822999999999</v>
      </c>
      <c r="N581" s="1">
        <f>-100*(_xll.FDS($A$1,"P_PRICE_HIGH("&amp;A581&amp;","&amp;A581&amp;"-14D,,,,""PRICE"",""INTRA"")") - B581)/(_xll.FDS($A$1,"P_PRICE_HIGH("&amp;A581&amp;","&amp;A581&amp;"-14D,,,,""PRICE"",""INTRA"")") - _xll.FDS($A$1,"P_PRICE_LOW("&amp;A581&amp;","&amp;A581&amp;"-14D,,,,""PRICE"",""INTRA"")"))</f>
        <v>-15.55662865421041</v>
      </c>
      <c r="O581">
        <v>-303</v>
      </c>
      <c r="P581">
        <v>10738.76629620634</v>
      </c>
      <c r="Q581">
        <v>11674.639245908489</v>
      </c>
      <c r="R581">
        <v>1862.256667237906</v>
      </c>
      <c r="S581">
        <v>2062.1490105536482</v>
      </c>
      <c r="T581">
        <v>15.559690562003549</v>
      </c>
      <c r="U581">
        <v>13.50039911996021</v>
      </c>
      <c r="V581">
        <v>2.813091475774502</v>
      </c>
      <c r="W581">
        <v>3.2144272438845571</v>
      </c>
      <c r="X581">
        <v>39.532583495537288</v>
      </c>
      <c r="Y581">
        <v>46.413930916949937</v>
      </c>
      <c r="Z581">
        <v>0.50645967353259136</v>
      </c>
      <c r="AA581">
        <v>3.1114423544798622</v>
      </c>
      <c r="AB581">
        <v>20.623420590641441</v>
      </c>
    </row>
    <row r="582" spans="1:28" x14ac:dyDescent="0.25">
      <c r="A582" t="str">
        <v>1/11/10</v>
      </c>
      <c r="B582">
        <v>22411.52</v>
      </c>
      <c r="C582">
        <v>22671.919999999998</v>
      </c>
      <c r="D582" s="1">
        <v>22373.96</v>
      </c>
      <c r="E582">
        <v>22671.919999999998</v>
      </c>
      <c r="F582">
        <v>22671.919999999998</v>
      </c>
      <c r="G582">
        <v>0.96577092176317825</v>
      </c>
      <c r="H582">
        <v>22334.794999999998</v>
      </c>
      <c r="I582">
        <v>21890.98</v>
      </c>
      <c r="J582">
        <v>21727.186000000002</v>
      </c>
      <c r="K582">
        <v>21733.447</v>
      </c>
      <c r="L582">
        <v>21828.78</v>
      </c>
      <c r="M582">
        <v>60.176563000000002</v>
      </c>
      <c r="N582" s="1">
        <f>-100*(_xll.FDS($A$1,"P_PRICE_HIGH("&amp;A582&amp;","&amp;A582&amp;"-14D,,,,""PRICE"",""INTRA"")") - B582)/(_xll.FDS($A$1,"P_PRICE_HIGH("&amp;A582&amp;","&amp;A582&amp;"-14D,,,,""PRICE"",""INTRA"")") - _xll.FDS($A$1,"P_PRICE_LOW("&amp;A582&amp;","&amp;A582&amp;"-14D,,,,""PRICE"",""INTRA"")"))</f>
        <v>-14.972831555644893</v>
      </c>
      <c r="O582">
        <v>-285</v>
      </c>
      <c r="P582">
        <v>10728.554967166559</v>
      </c>
      <c r="Q582">
        <v>11660.871009924171</v>
      </c>
      <c r="R582">
        <v>1859.0755499974159</v>
      </c>
      <c r="S582">
        <v>2057.757966234391</v>
      </c>
      <c r="T582">
        <v>15.70037890692144</v>
      </c>
      <c r="U582">
        <v>13.59650225300021</v>
      </c>
      <c r="V582">
        <v>2.798845270491813</v>
      </c>
      <c r="W582">
        <v>3.1989328408981481</v>
      </c>
      <c r="X582">
        <v>53.490609851158787</v>
      </c>
      <c r="Y582">
        <v>46.427610834442362</v>
      </c>
      <c r="Z582">
        <v>0.37632740745529708</v>
      </c>
      <c r="AA582">
        <v>3.3294864263318331</v>
      </c>
      <c r="AB582">
        <v>20.55746806047895</v>
      </c>
    </row>
    <row r="583" spans="1:28" x14ac:dyDescent="0.25">
      <c r="A583" t="str">
        <v>1/12/10</v>
      </c>
      <c r="B583">
        <v>22326.639999999999</v>
      </c>
      <c r="C583">
        <v>22476.12</v>
      </c>
      <c r="D583" s="1">
        <v>22192.98</v>
      </c>
      <c r="E583">
        <v>22476.12</v>
      </c>
      <c r="F583">
        <v>22476.12</v>
      </c>
      <c r="G583">
        <v>0.95538697339447365</v>
      </c>
      <c r="H583">
        <v>22344.205000000002</v>
      </c>
      <c r="I583">
        <v>21974.138999999999</v>
      </c>
      <c r="J583">
        <v>21803.903999999999</v>
      </c>
      <c r="K583">
        <v>21754.673999999999</v>
      </c>
      <c r="L583">
        <v>21820.04</v>
      </c>
      <c r="M583">
        <v>58.152630000000002</v>
      </c>
      <c r="N583" s="1">
        <f>-100*(_xll.FDS($A$1,"P_PRICE_HIGH("&amp;A583&amp;","&amp;A583&amp;"-14D,,,,""PRICE"",""INTRA"")") - B583)/(_xll.FDS($A$1,"P_PRICE_HIGH("&amp;A583&amp;","&amp;A583&amp;"-14D,,,,""PRICE"",""INTRA"")") - _xll.FDS($A$1,"P_PRICE_LOW("&amp;A583&amp;","&amp;A583&amp;"-14D,,,,""PRICE"",""INTRA"")"))</f>
        <v>-19.853376649512651</v>
      </c>
      <c r="O583">
        <v>-293</v>
      </c>
      <c r="P583">
        <v>10742.724717917899</v>
      </c>
      <c r="Q583">
        <v>11676.54085897903</v>
      </c>
      <c r="R583">
        <v>1849.042429856449</v>
      </c>
      <c r="S583">
        <v>2036.348386724412</v>
      </c>
      <c r="T583">
        <v>15.85921669517645</v>
      </c>
      <c r="U583">
        <v>13.74075127700387</v>
      </c>
      <c r="V583">
        <v>2.8134567043560459</v>
      </c>
      <c r="W583">
        <v>3.2195289052952552</v>
      </c>
      <c r="X583">
        <v>16.56073679838924</v>
      </c>
      <c r="Y583">
        <v>46.482804956250369</v>
      </c>
      <c r="Z583">
        <v>0.40943619019810612</v>
      </c>
      <c r="AA583">
        <v>4.2557653979211736</v>
      </c>
      <c r="AB583">
        <v>20.58541842011536</v>
      </c>
    </row>
    <row r="584" spans="1:28" x14ac:dyDescent="0.25">
      <c r="A584" t="str">
        <v>1/13/10</v>
      </c>
      <c r="B584">
        <v>21748.6</v>
      </c>
      <c r="C584">
        <v>22012.04</v>
      </c>
      <c r="D584" s="1">
        <v>21688.17</v>
      </c>
      <c r="E584">
        <v>22012.04</v>
      </c>
      <c r="F584">
        <v>22012.04</v>
      </c>
      <c r="G584">
        <v>1.114310916641758</v>
      </c>
      <c r="H584">
        <v>22210.592000000001</v>
      </c>
      <c r="I584">
        <v>21993.439999999999</v>
      </c>
      <c r="J584">
        <v>21857.27</v>
      </c>
      <c r="K584">
        <v>21737.815999999999</v>
      </c>
      <c r="L584">
        <v>21791.21</v>
      </c>
      <c r="M584">
        <v>46.646583999999997</v>
      </c>
      <c r="N584" s="1">
        <f>-100*(_xll.FDS($A$1,"P_PRICE_HIGH("&amp;A584&amp;","&amp;A584&amp;"-14D,,,,""PRICE"",""INTRA"")") - B584)/(_xll.FDS($A$1,"P_PRICE_HIGH("&amp;A584&amp;","&amp;A584&amp;"-14D,,,,""PRICE"",""INTRA"")") - _xll.FDS($A$1,"P_PRICE_LOW("&amp;A584&amp;","&amp;A584&amp;"-14D,,,,""PRICE"",""INTRA"")"))</f>
        <v>-55.793099280923371</v>
      </c>
      <c r="O584">
        <v>-327</v>
      </c>
      <c r="P584">
        <v>10755.76294121289</v>
      </c>
      <c r="Q584">
        <v>11688.28249296877</v>
      </c>
      <c r="R584">
        <v>1853.777983109208</v>
      </c>
      <c r="S584">
        <v>2038.998457048694</v>
      </c>
      <c r="T584">
        <v>15.51772991116656</v>
      </c>
      <c r="U584">
        <v>13.44241345275279</v>
      </c>
      <c r="V584">
        <v>2.8904615911910989</v>
      </c>
      <c r="W584">
        <v>3.3019742528129319</v>
      </c>
      <c r="X584">
        <v>3.4171480212176379</v>
      </c>
      <c r="Y584">
        <v>46.419941077265939</v>
      </c>
      <c r="Z584">
        <v>0.39536058833974042</v>
      </c>
      <c r="AA584">
        <v>4.0931833672835971</v>
      </c>
      <c r="AB584">
        <v>20.541579571024489</v>
      </c>
    </row>
    <row r="585" spans="1:28" x14ac:dyDescent="0.25">
      <c r="A585" t="str">
        <v>1/14/10</v>
      </c>
      <c r="B585">
        <v>21716.95</v>
      </c>
      <c r="C585">
        <v>21988.93</v>
      </c>
      <c r="D585" s="1">
        <v>21707.1</v>
      </c>
      <c r="E585">
        <v>21988.93</v>
      </c>
      <c r="F585">
        <v>21988.93</v>
      </c>
      <c r="G585">
        <v>1.0806427227893649</v>
      </c>
      <c r="H585">
        <v>22100.092000000001</v>
      </c>
      <c r="I585">
        <v>22013.166000000001</v>
      </c>
      <c r="J585">
        <v>21898.932000000001</v>
      </c>
      <c r="K585">
        <v>21732.967000000001</v>
      </c>
      <c r="L585">
        <v>21767.824000000001</v>
      </c>
      <c r="M585">
        <v>46.108640000000001</v>
      </c>
      <c r="N585" s="1">
        <f>-100*(_xll.FDS($A$1,"P_PRICE_HIGH("&amp;A585&amp;","&amp;A585&amp;"-14D,,,,""PRICE"",""INTRA"")") - B585)/(_xll.FDS($A$1,"P_PRICE_HIGH("&amp;A585&amp;","&amp;A585&amp;"-14D,,,,""PRICE"",""INTRA"")") - _xll.FDS($A$1,"P_PRICE_LOW("&amp;A585&amp;","&amp;A585&amp;"-14D,,,,""PRICE"",""INTRA"")"))</f>
        <v>-57.705601546921194</v>
      </c>
      <c r="O585">
        <v>-330</v>
      </c>
      <c r="P585">
        <v>10747.783054641361</v>
      </c>
      <c r="Q585">
        <v>11683.367164885911</v>
      </c>
      <c r="R585">
        <v>1849.4213300391091</v>
      </c>
      <c r="S585">
        <v>2036.9882940194659</v>
      </c>
      <c r="T585">
        <v>15.587961972688809</v>
      </c>
      <c r="U585">
        <v>13.518628731874699</v>
      </c>
      <c r="V585">
        <v>2.9037543592172299</v>
      </c>
      <c r="W585">
        <v>3.2989033366338809</v>
      </c>
      <c r="X585">
        <v>14.825735671916201</v>
      </c>
      <c r="Y585">
        <v>46.332511200658267</v>
      </c>
      <c r="Z585">
        <v>0.41899757618651501</v>
      </c>
      <c r="AA585">
        <v>4.5405523218267803</v>
      </c>
      <c r="AB585">
        <v>20.483092073504629</v>
      </c>
    </row>
    <row r="586" spans="1:28" x14ac:dyDescent="0.25">
      <c r="A586" t="str">
        <v>1/15/10</v>
      </c>
      <c r="B586">
        <v>21654.16</v>
      </c>
      <c r="C586">
        <v>21788.85</v>
      </c>
      <c r="D586" s="1">
        <v>21581.07</v>
      </c>
      <c r="E586">
        <v>21788.85</v>
      </c>
      <c r="F586">
        <v>21788.85</v>
      </c>
      <c r="G586">
        <v>1.06159664004265</v>
      </c>
      <c r="H586">
        <v>21971.574000000001</v>
      </c>
      <c r="I586">
        <v>22026.06</v>
      </c>
      <c r="J586">
        <v>21920.625</v>
      </c>
      <c r="K586">
        <v>21735.088</v>
      </c>
      <c r="L586">
        <v>21752.195</v>
      </c>
      <c r="M586">
        <v>44.999890000000001</v>
      </c>
      <c r="N586" s="1">
        <f>-100*(_xll.FDS($A$1,"P_PRICE_HIGH("&amp;A586&amp;","&amp;A586&amp;"-14D,,,,""PRICE"",""INTRA"")") - B586)/(_xll.FDS($A$1,"P_PRICE_HIGH("&amp;A586&amp;","&amp;A586&amp;"-14D,,,,""PRICE"",""INTRA"")") - _xll.FDS($A$1,"P_PRICE_LOW("&amp;A586&amp;","&amp;A586&amp;"-14D,,,,""PRICE"",""INTRA"")"))</f>
        <v>-75.288687019625556</v>
      </c>
      <c r="O586">
        <v>-347</v>
      </c>
      <c r="P586">
        <v>10718.25166284216</v>
      </c>
      <c r="Q586">
        <v>11654.248453495669</v>
      </c>
      <c r="R586">
        <v>1853.0982393040481</v>
      </c>
      <c r="S586">
        <v>2045.171399076522</v>
      </c>
      <c r="T586">
        <v>15.513053103209611</v>
      </c>
      <c r="U586">
        <v>13.42437379700668</v>
      </c>
      <c r="V586">
        <v>2.9040275781383169</v>
      </c>
      <c r="W586">
        <v>3.2974839865544201</v>
      </c>
      <c r="X586">
        <v>35.326670981479623</v>
      </c>
      <c r="Y586">
        <v>46.22243704385405</v>
      </c>
      <c r="Z586">
        <v>0.21704560338249171</v>
      </c>
      <c r="AA586">
        <v>4.4753311531664721</v>
      </c>
      <c r="AB586">
        <v>20.471661321974981</v>
      </c>
    </row>
    <row r="587" spans="1:28" x14ac:dyDescent="0.25">
      <c r="A587" t="str">
        <v>1/18/10</v>
      </c>
      <c r="B587">
        <v>21460.01</v>
      </c>
      <c r="C587">
        <v>21645.68</v>
      </c>
      <c r="D587" s="1">
        <v>21320.97</v>
      </c>
      <c r="E587">
        <v>21645.68</v>
      </c>
      <c r="F587">
        <v>21645.68</v>
      </c>
      <c r="G587">
        <v>1.043782758799249</v>
      </c>
      <c r="H587">
        <v>21781.271000000001</v>
      </c>
      <c r="I587">
        <v>22023.01</v>
      </c>
      <c r="J587">
        <v>21916.826000000001</v>
      </c>
      <c r="K587">
        <v>21740.706999999999</v>
      </c>
      <c r="L587">
        <v>21741.360000000001</v>
      </c>
      <c r="M587">
        <v>41.663780000000003</v>
      </c>
      <c r="N587" s="1">
        <f>-100*(_xll.FDS($A$1,"P_PRICE_HIGH("&amp;A587&amp;","&amp;A587&amp;"-14D,,,,""PRICE"",""INTRA"")") - B587)/(_xll.FDS($A$1,"P_PRICE_HIGH("&amp;A587&amp;","&amp;A587&amp;"-14D,,,,""PRICE"",""INTRA"")") - _xll.FDS($A$1,"P_PRICE_LOW("&amp;A587&amp;","&amp;A587&amp;"-14D,,,,""PRICE"",""INTRA"")"))</f>
        <v>-89.650912480304328</v>
      </c>
      <c r="O587">
        <v>-365</v>
      </c>
      <c r="P587">
        <v>10773.542950982461</v>
      </c>
      <c r="Q587">
        <v>11694.970116126769</v>
      </c>
      <c r="R587">
        <v>1857.545111058228</v>
      </c>
      <c r="S587">
        <v>2050.1008634574009</v>
      </c>
      <c r="T587">
        <v>15.363965076173599</v>
      </c>
      <c r="U587">
        <v>13.352880558015359</v>
      </c>
      <c r="V587">
        <v>2.9473463893557299</v>
      </c>
      <c r="W587">
        <v>3.3406059831247501</v>
      </c>
      <c r="X587">
        <v>48.210244292334927</v>
      </c>
      <c r="Y587">
        <v>46.11568588163852</v>
      </c>
      <c r="Z587">
        <v>0.25273124779546619</v>
      </c>
      <c r="AA587">
        <v>4.6874629861071266</v>
      </c>
      <c r="AB587">
        <v>20.927374129648619</v>
      </c>
    </row>
    <row r="588" spans="1:28" x14ac:dyDescent="0.25">
      <c r="A588" t="str">
        <v>1/19/10</v>
      </c>
      <c r="B588">
        <v>21677.98</v>
      </c>
      <c r="C588">
        <v>21681.69</v>
      </c>
      <c r="D588" s="1">
        <v>21335.599999999999</v>
      </c>
      <c r="E588">
        <v>21681.69</v>
      </c>
      <c r="F588">
        <v>21681.69</v>
      </c>
      <c r="G588">
        <v>1.0465010928711049</v>
      </c>
      <c r="H588">
        <v>21651.54</v>
      </c>
      <c r="I588">
        <v>22006.798999999999</v>
      </c>
      <c r="J588">
        <v>21930.01</v>
      </c>
      <c r="K588">
        <v>21765.812999999998</v>
      </c>
      <c r="L588">
        <v>21740.511999999999</v>
      </c>
      <c r="M588">
        <v>46.462560000000003</v>
      </c>
      <c r="N588" s="1">
        <f>-100*(_xll.FDS($A$1,"P_PRICE_HIGH("&amp;A588&amp;","&amp;A588&amp;"-14D,,,,""PRICE"",""INTRA"")") - B588)/(_xll.FDS($A$1,"P_PRICE_HIGH("&amp;A588&amp;","&amp;A588&amp;"-14D,,,,""PRICE"",""INTRA"")") - _xll.FDS($A$1,"P_PRICE_LOW("&amp;A588&amp;","&amp;A588&amp;"-14D,,,,""PRICE"",""INTRA"")"))</f>
        <v>-73.526605070239185</v>
      </c>
      <c r="O588">
        <v>-350</v>
      </c>
      <c r="P588">
        <v>10788.322076840561</v>
      </c>
      <c r="Q588">
        <v>11718.773823599649</v>
      </c>
      <c r="R588">
        <v>1864.339066102526</v>
      </c>
      <c r="S588">
        <v>2056.9810025947208</v>
      </c>
      <c r="T588">
        <v>15.42912525711507</v>
      </c>
      <c r="U588">
        <v>13.42973011993868</v>
      </c>
      <c r="V588">
        <v>2.9229541230820262</v>
      </c>
      <c r="W588">
        <v>3.3112094492031749</v>
      </c>
      <c r="X588">
        <v>86.912592977413283</v>
      </c>
      <c r="Y588">
        <v>46.100170807770503</v>
      </c>
      <c r="Z588">
        <v>0.1829366434441734</v>
      </c>
      <c r="AA588">
        <v>4.3431100350400644</v>
      </c>
      <c r="AB588">
        <v>20.724902623855879</v>
      </c>
    </row>
    <row r="589" spans="1:28" x14ac:dyDescent="0.25">
      <c r="A589" t="str">
        <v>1/20/10</v>
      </c>
      <c r="B589">
        <v>21286.17</v>
      </c>
      <c r="C589">
        <v>21561.56</v>
      </c>
      <c r="D589" s="1">
        <v>21171.3</v>
      </c>
      <c r="E589">
        <v>21561.56</v>
      </c>
      <c r="F589">
        <v>21561.56</v>
      </c>
      <c r="G589">
        <v>1.102908242829441</v>
      </c>
      <c r="H589">
        <v>21559.055</v>
      </c>
      <c r="I589">
        <v>21962.04</v>
      </c>
      <c r="J589">
        <v>21915.793000000001</v>
      </c>
      <c r="K589">
        <v>21782.717000000001</v>
      </c>
      <c r="L589">
        <v>21716.82</v>
      </c>
      <c r="M589">
        <v>40.080143</v>
      </c>
      <c r="N589" s="1">
        <f>-100*(_xll.FDS($A$1,"P_PRICE_HIGH("&amp;A589&amp;","&amp;A589&amp;"-14D,,,,""PRICE"",""INTRA"")") - B589)/(_xll.FDS($A$1,"P_PRICE_HIGH("&amp;A589&amp;","&amp;A589&amp;"-14D,,,,""PRICE"",""INTRA"")") - _xll.FDS($A$1,"P_PRICE_LOW("&amp;A589&amp;","&amp;A589&amp;"-14D,,,,""PRICE"",""INTRA"")"))</f>
        <v>-92.345163998880523</v>
      </c>
      <c r="O589">
        <v>-380</v>
      </c>
      <c r="P589">
        <v>10762.7791567072</v>
      </c>
      <c r="Q589">
        <v>11694.94350419034</v>
      </c>
      <c r="R589">
        <v>1868.988929221196</v>
      </c>
      <c r="S589">
        <v>2063.1525048738881</v>
      </c>
      <c r="T589">
        <v>15.177267672151419</v>
      </c>
      <c r="U589">
        <v>13.2048941248243</v>
      </c>
      <c r="V589">
        <v>2.9759464500744341</v>
      </c>
      <c r="W589">
        <v>3.3676529066715828</v>
      </c>
      <c r="X589">
        <v>4.968535359935947</v>
      </c>
      <c r="Y589">
        <v>46.136138479753058</v>
      </c>
      <c r="Z589">
        <v>0.21436944504902181</v>
      </c>
      <c r="AA589">
        <v>4.2900906258719056</v>
      </c>
      <c r="AB589">
        <v>20.53746309188595</v>
      </c>
    </row>
    <row r="590" spans="1:28" x14ac:dyDescent="0.25">
      <c r="A590" t="str">
        <v>1/21/10</v>
      </c>
      <c r="B590">
        <v>20862.669999999998</v>
      </c>
      <c r="C590">
        <v>21272.26</v>
      </c>
      <c r="D590" s="1">
        <v>20828.240000000002</v>
      </c>
      <c r="E590">
        <v>21272.26</v>
      </c>
      <c r="F590">
        <v>21272.26</v>
      </c>
      <c r="G590">
        <v>1.186541404792244</v>
      </c>
      <c r="H590">
        <v>21388.197</v>
      </c>
      <c r="I590">
        <v>21843.965</v>
      </c>
      <c r="J590">
        <v>21873.53</v>
      </c>
      <c r="K590">
        <v>21771.248</v>
      </c>
      <c r="L590">
        <v>21669.78</v>
      </c>
      <c r="M590">
        <v>34.554867000000002</v>
      </c>
      <c r="N590" s="1">
        <f>-100*(_xll.FDS($A$1,"P_PRICE_HIGH("&amp;A590&amp;","&amp;A590&amp;"-14D,,,,""PRICE"",""INTRA"")") - B590)/(_xll.FDS($A$1,"P_PRICE_HIGH("&amp;A590&amp;","&amp;A590&amp;"-14D,,,,""PRICE"",""INTRA"")") - _xll.FDS($A$1,"P_PRICE_LOW("&amp;A590&amp;","&amp;A590&amp;"-14D,,,,""PRICE"",""INTRA"")"))</f>
        <v>-98.13253926928769</v>
      </c>
      <c r="O590">
        <v>-416</v>
      </c>
      <c r="P590">
        <v>10748.42832353942</v>
      </c>
      <c r="Q590">
        <v>11676.860446656719</v>
      </c>
      <c r="R590">
        <v>1871.7518908408299</v>
      </c>
      <c r="S590">
        <v>2066.700970969177</v>
      </c>
      <c r="T590">
        <v>14.921068427099289</v>
      </c>
      <c r="U590">
        <v>12.986840382462599</v>
      </c>
      <c r="V590">
        <v>3.0343099986199329</v>
      </c>
      <c r="W590">
        <v>3.433525832456819</v>
      </c>
      <c r="X590">
        <v>2.9736556153348221</v>
      </c>
      <c r="Y590">
        <v>46.12526551655818</v>
      </c>
      <c r="Z590">
        <v>0.17607814228844609</v>
      </c>
      <c r="AA590">
        <v>5.058969779084868</v>
      </c>
      <c r="AB590">
        <v>20.513049157914629</v>
      </c>
    </row>
    <row r="591" spans="1:28" x14ac:dyDescent="0.25">
      <c r="A591" t="str">
        <v>1/22/10</v>
      </c>
      <c r="B591">
        <v>20726.18</v>
      </c>
      <c r="C591">
        <v>20738.990000000002</v>
      </c>
      <c r="D591" s="1">
        <v>20250.36</v>
      </c>
      <c r="E591">
        <v>20738.990000000002</v>
      </c>
      <c r="F591">
        <v>20738.990000000002</v>
      </c>
      <c r="G591">
        <v>1.160406404823368</v>
      </c>
      <c r="H591">
        <v>21202.601999999999</v>
      </c>
      <c r="I591">
        <v>21703.09</v>
      </c>
      <c r="J591">
        <v>21797.107</v>
      </c>
      <c r="K591">
        <v>21741.119999999999</v>
      </c>
      <c r="L591">
        <v>21627.942999999999</v>
      </c>
      <c r="M591">
        <v>32.97701</v>
      </c>
      <c r="N591" s="1">
        <f>-100*(_xll.FDS($A$1,"P_PRICE_HIGH("&amp;A591&amp;","&amp;A591&amp;"-14D,,,,""PRICE"",""INTRA"")") - B591)/(_xll.FDS($A$1,"P_PRICE_HIGH("&amp;A591&amp;","&amp;A591&amp;"-14D,,,,""PRICE"",""INTRA"")") - _xll.FDS($A$1,"P_PRICE_LOW("&amp;A591&amp;","&amp;A591&amp;"-14D,,,,""PRICE"",""INTRA"")"))</f>
        <v>-80.350683030773538</v>
      </c>
      <c r="O591">
        <v>-439</v>
      </c>
      <c r="P591">
        <v>10768.86770805531</v>
      </c>
      <c r="Q591">
        <v>11698.119685337189</v>
      </c>
      <c r="R591">
        <v>1878.004961315514</v>
      </c>
      <c r="S591">
        <v>2074.31134527014</v>
      </c>
      <c r="T591">
        <v>14.739976735540241</v>
      </c>
      <c r="U591">
        <v>12.83420872036602</v>
      </c>
      <c r="V591">
        <v>3.0568109763776068</v>
      </c>
      <c r="W591">
        <v>3.4589561701778329</v>
      </c>
      <c r="X591">
        <v>61.940539163412488</v>
      </c>
      <c r="Y591">
        <v>46.035442990748592</v>
      </c>
      <c r="Z591">
        <v>0.26900989082285709</v>
      </c>
      <c r="AA591">
        <v>5.3330844161813582</v>
      </c>
      <c r="AB591">
        <v>20.557255232104922</v>
      </c>
    </row>
    <row r="592" spans="1:28" x14ac:dyDescent="0.25">
      <c r="A592" t="str">
        <v>1/25/10</v>
      </c>
      <c r="B592">
        <v>20598.55</v>
      </c>
      <c r="C592">
        <v>20619.7</v>
      </c>
      <c r="D592" s="1">
        <v>20422.669999999998</v>
      </c>
      <c r="E592">
        <v>20619.7</v>
      </c>
      <c r="F592">
        <v>20619.7</v>
      </c>
      <c r="G592">
        <v>1.1390846431061361</v>
      </c>
      <c r="H592">
        <v>21030.31</v>
      </c>
      <c r="I592">
        <v>21563.848000000002</v>
      </c>
      <c r="J592">
        <v>21715.458999999999</v>
      </c>
      <c r="K592">
        <v>21695.197</v>
      </c>
      <c r="L592">
        <v>21588.974999999999</v>
      </c>
      <c r="M592">
        <v>31.527296</v>
      </c>
      <c r="N592" s="1">
        <f>-100*(_xll.FDS($A$1,"P_PRICE_HIGH("&amp;A592&amp;","&amp;A592&amp;"-14D,,,,""PRICE"",""INTRA"")") - B592)/(_xll.FDS($A$1,"P_PRICE_HIGH("&amp;A592&amp;","&amp;A592&amp;"-14D,,,,""PRICE"",""INTRA"")") - _xll.FDS($A$1,"P_PRICE_LOW("&amp;A592&amp;","&amp;A592&amp;"-14D,,,,""PRICE"",""INTRA"")"))</f>
        <v>-85.621252415798111</v>
      </c>
      <c r="O592">
        <v>-453</v>
      </c>
      <c r="P592">
        <v>10804.75964490538</v>
      </c>
      <c r="Q592">
        <v>11726.685338460489</v>
      </c>
      <c r="R592">
        <v>1878.6414589134631</v>
      </c>
      <c r="S592">
        <v>2058.442641251464</v>
      </c>
      <c r="T592">
        <v>14.74791250008305</v>
      </c>
      <c r="U592">
        <v>12.85674821389788</v>
      </c>
      <c r="V592">
        <v>3.0757911933486608</v>
      </c>
      <c r="W592">
        <v>3.4792959272122328</v>
      </c>
      <c r="X592">
        <v>6.1939629684438984</v>
      </c>
      <c r="Y592">
        <v>45.790525998747313</v>
      </c>
      <c r="Z592">
        <v>0.2754622085043914</v>
      </c>
      <c r="AA592">
        <v>6.0020340205738574</v>
      </c>
      <c r="AB592">
        <v>20.45048277262806</v>
      </c>
    </row>
    <row r="593" spans="1:28" x14ac:dyDescent="0.25">
      <c r="A593" t="str">
        <v>1/26/10</v>
      </c>
      <c r="B593">
        <v>20109.330000000002</v>
      </c>
      <c r="C593">
        <v>20560.11</v>
      </c>
      <c r="D593" s="1">
        <v>20046.599999999999</v>
      </c>
      <c r="E593">
        <v>20560.11</v>
      </c>
      <c r="F593">
        <v>20560.11</v>
      </c>
      <c r="G593">
        <v>1.2392281037355111</v>
      </c>
      <c r="H593">
        <v>20716.580000000002</v>
      </c>
      <c r="I593">
        <v>21381.562999999998</v>
      </c>
      <c r="J593">
        <v>21570.775000000001</v>
      </c>
      <c r="K593">
        <v>21626.651999999998</v>
      </c>
      <c r="L593">
        <v>21541.348000000002</v>
      </c>
      <c r="M593">
        <v>26.684785999999999</v>
      </c>
      <c r="N593" s="1">
        <f>-100*(_xll.FDS($A$1,"P_PRICE_HIGH("&amp;A593&amp;","&amp;A593&amp;"-14D,,,,""PRICE"",""INTRA"")") - B593)/(_xll.FDS($A$1,"P_PRICE_HIGH("&amp;A593&amp;","&amp;A593&amp;"-14D,,,,""PRICE"",""INTRA"")") - _xll.FDS($A$1,"P_PRICE_LOW("&amp;A593&amp;","&amp;A593&amp;"-14D,,,,""PRICE"",""INTRA"")"))</f>
        <v>-97.61057699632795</v>
      </c>
      <c r="O593">
        <v>-489</v>
      </c>
      <c r="P593">
        <v>10809.842945593729</v>
      </c>
      <c r="Q593">
        <v>11731.26715217409</v>
      </c>
      <c r="R593">
        <v>1886.5607329406701</v>
      </c>
      <c r="S593">
        <v>2068.5325102385441</v>
      </c>
      <c r="T593">
        <v>14.45725921336218</v>
      </c>
      <c r="U593">
        <v>12.604458147183569</v>
      </c>
      <c r="V593">
        <v>3.1546173308305541</v>
      </c>
      <c r="W593">
        <v>3.5724486432910632</v>
      </c>
      <c r="X593">
        <v>1.082206437575935</v>
      </c>
      <c r="Y593">
        <v>45.88160244732515</v>
      </c>
      <c r="Z593">
        <v>0.28967084677074478</v>
      </c>
      <c r="AA593">
        <v>6.5711793201701383</v>
      </c>
      <c r="AB593">
        <v>20.510616207159089</v>
      </c>
    </row>
    <row r="594" spans="1:28" x14ac:dyDescent="0.25">
      <c r="A594" t="str">
        <v>1/27/10</v>
      </c>
      <c r="B594">
        <v>20033.07</v>
      </c>
      <c r="C594">
        <v>20340.82</v>
      </c>
      <c r="D594" s="1">
        <v>19923.55</v>
      </c>
      <c r="E594">
        <v>20340.82</v>
      </c>
      <c r="F594">
        <v>20340.82</v>
      </c>
      <c r="G594">
        <v>1.2353102673641909</v>
      </c>
      <c r="H594">
        <v>20465.96</v>
      </c>
      <c r="I594">
        <v>21183.360000000001</v>
      </c>
      <c r="J594">
        <v>21411.87</v>
      </c>
      <c r="K594">
        <v>21553.333999999999</v>
      </c>
      <c r="L594">
        <v>21497.393</v>
      </c>
      <c r="M594">
        <v>26.014023000000002</v>
      </c>
      <c r="N594" s="1">
        <f>-100*(_xll.FDS($A$1,"P_PRICE_HIGH("&amp;A594&amp;","&amp;A594&amp;"-14D,,,,""PRICE"",""INTRA"")") - B594)/(_xll.FDS($A$1,"P_PRICE_HIGH("&amp;A594&amp;","&amp;A594&amp;"-14D,,,,""PRICE"",""INTRA"")") - _xll.FDS($A$1,"P_PRICE_LOW("&amp;A594&amp;","&amp;A594&amp;"-14D,,,,""PRICE"",""INTRA"")"))</f>
        <v>-96.015092582148682</v>
      </c>
      <c r="O594">
        <v>-511</v>
      </c>
      <c r="P594">
        <v>10798.588537533469</v>
      </c>
      <c r="Q594">
        <v>11720.23661070864</v>
      </c>
      <c r="R594">
        <v>1887.706289455788</v>
      </c>
      <c r="S594">
        <v>2067.2065295397442</v>
      </c>
      <c r="T594">
        <v>14.362983384442019</v>
      </c>
      <c r="U594">
        <v>12.46671086323877</v>
      </c>
      <c r="V594">
        <v>3.163288077369272</v>
      </c>
      <c r="W594">
        <v>3.5837018968411019</v>
      </c>
      <c r="X594">
        <v>32.56812279385823</v>
      </c>
      <c r="Y594">
        <v>45.857181480889203</v>
      </c>
      <c r="Z594">
        <v>0.30981308359740378</v>
      </c>
      <c r="AA594">
        <v>6.0681300766712489</v>
      </c>
      <c r="AB594">
        <v>20.51662424651273</v>
      </c>
    </row>
    <row r="595" spans="1:28" x14ac:dyDescent="0.25">
      <c r="A595" t="str">
        <v>1/28/10</v>
      </c>
      <c r="B595">
        <v>20356.37</v>
      </c>
      <c r="C595">
        <v>20437.560000000001</v>
      </c>
      <c r="D595" s="1">
        <v>20170.150000000001</v>
      </c>
      <c r="E595">
        <v>20437.560000000001</v>
      </c>
      <c r="F595">
        <v>20437.560000000001</v>
      </c>
      <c r="G595">
        <v>1.3092113378451491</v>
      </c>
      <c r="H595">
        <v>20364.7</v>
      </c>
      <c r="I595">
        <v>21019.17</v>
      </c>
      <c r="J595">
        <v>21284.33</v>
      </c>
      <c r="K595">
        <v>21496.322</v>
      </c>
      <c r="L595">
        <v>21474.634999999998</v>
      </c>
      <c r="M595">
        <v>33.630702999999997</v>
      </c>
      <c r="N595" s="1">
        <f>-100*(_xll.FDS($A$1,"P_PRICE_HIGH("&amp;A595&amp;","&amp;A595&amp;"-14D,,,,""PRICE"",""INTRA"")") - B595)/(_xll.FDS($A$1,"P_PRICE_HIGH("&amp;A595&amp;","&amp;A595&amp;"-14D,,,,""PRICE"",""INTRA"")") - _xll.FDS($A$1,"P_PRICE_LOW("&amp;A595&amp;","&amp;A595&amp;"-14D,,,,""PRICE"",""INTRA"")"))</f>
        <v>-84.251756495668346</v>
      </c>
      <c r="O595">
        <v>-490</v>
      </c>
      <c r="P595">
        <v>10757.155408093669</v>
      </c>
      <c r="Q595">
        <v>11676.25169942894</v>
      </c>
      <c r="R595">
        <v>1900.4185603240619</v>
      </c>
      <c r="S595">
        <v>2093.1624880264849</v>
      </c>
      <c r="T595">
        <v>14.511444868497909</v>
      </c>
      <c r="U595">
        <v>12.60683494820206</v>
      </c>
      <c r="V595">
        <v>3.1027759814151898</v>
      </c>
      <c r="W595">
        <v>3.5157008794913138</v>
      </c>
      <c r="X595">
        <v>95.37786047703338</v>
      </c>
      <c r="Y595">
        <v>45.848243848147398</v>
      </c>
      <c r="Z595">
        <v>0.37481396029779029</v>
      </c>
      <c r="AA595">
        <v>5.0277044593530693</v>
      </c>
      <c r="AB595">
        <v>20.448025229869831</v>
      </c>
    </row>
    <row r="596" spans="1:28" x14ac:dyDescent="0.25">
      <c r="A596" t="str">
        <v>1/29/10</v>
      </c>
      <c r="B596">
        <v>20121.990000000002</v>
      </c>
      <c r="C596">
        <v>20327.689999999999</v>
      </c>
      <c r="D596" s="1">
        <v>19916.34</v>
      </c>
      <c r="E596">
        <v>20327.689999999999</v>
      </c>
      <c r="F596">
        <v>20327.689999999999</v>
      </c>
      <c r="G596">
        <v>1.233500319976798</v>
      </c>
      <c r="H596">
        <v>20243.861000000001</v>
      </c>
      <c r="I596">
        <v>20883.62</v>
      </c>
      <c r="J596">
        <v>21139.346000000001</v>
      </c>
      <c r="K596">
        <v>21408.796999999999</v>
      </c>
      <c r="L596">
        <v>21437.324000000001</v>
      </c>
      <c r="M596">
        <v>31.12876</v>
      </c>
      <c r="N596" s="1">
        <f>-100*(_xll.FDS($A$1,"P_PRICE_HIGH("&amp;A596&amp;","&amp;A596&amp;"-14D,,,,""PRICE"",""INTRA"")") - B596)/(_xll.FDS($A$1,"P_PRICE_HIGH("&amp;A596&amp;","&amp;A596&amp;"-14D,,,,""PRICE"",""INTRA"")") - _xll.FDS($A$1,"P_PRICE_LOW("&amp;A596&amp;","&amp;A596&amp;"-14D,,,,""PRICE"",""INTRA"")"))</f>
        <v>-92.536961365665235</v>
      </c>
      <c r="O596">
        <v>-511</v>
      </c>
      <c r="P596">
        <v>10812.559466423339</v>
      </c>
      <c r="Q596">
        <v>11734.6165683053</v>
      </c>
      <c r="R596">
        <v>1891.218097821187</v>
      </c>
      <c r="S596">
        <v>2086.9073030266209</v>
      </c>
      <c r="T596">
        <v>14.43559739151814</v>
      </c>
      <c r="U596">
        <v>12.512014521375569</v>
      </c>
      <c r="V596">
        <v>3.1511895872869751</v>
      </c>
      <c r="W596">
        <v>3.5718633523588199</v>
      </c>
      <c r="X596">
        <v>13.9710649873323</v>
      </c>
      <c r="Y596">
        <v>45.877492666067511</v>
      </c>
      <c r="Z596">
        <v>0.33191052076416477</v>
      </c>
      <c r="AA596">
        <v>5.5650401441990436</v>
      </c>
      <c r="AB596">
        <v>20.611390692688062</v>
      </c>
    </row>
    <row r="597" spans="1:28" x14ac:dyDescent="0.25">
      <c r="A597" t="str">
        <v>2/01/10</v>
      </c>
      <c r="B597">
        <v>20243.75</v>
      </c>
      <c r="C597">
        <v>20254.240000000002</v>
      </c>
      <c r="D597" s="1">
        <v>19845.93</v>
      </c>
      <c r="E597">
        <v>20254.240000000002</v>
      </c>
      <c r="F597">
        <v>20254.240000000002</v>
      </c>
      <c r="G597">
        <v>1.254024770109317</v>
      </c>
      <c r="H597">
        <v>20172.901999999998</v>
      </c>
      <c r="I597">
        <v>20760.851999999999</v>
      </c>
      <c r="J597">
        <v>20994.828000000001</v>
      </c>
      <c r="K597">
        <v>21329.82</v>
      </c>
      <c r="L597">
        <v>21395.594000000001</v>
      </c>
      <c r="M597">
        <v>33.880699999999997</v>
      </c>
      <c r="N597" s="1">
        <f>-100*(_xll.FDS($A$1,"P_PRICE_HIGH("&amp;A597&amp;","&amp;A597&amp;"-14D,,,,""PRICE"",""INTRA"")") - B597)/(_xll.FDS($A$1,"P_PRICE_HIGH("&amp;A597&amp;","&amp;A597&amp;"-14D,,,,""PRICE"",""INTRA"")") - _xll.FDS($A$1,"P_PRICE_LOW("&amp;A597&amp;","&amp;A597&amp;"-14D,,,,""PRICE"",""INTRA"")"))</f>
        <v>-84.874856949497939</v>
      </c>
      <c r="O597">
        <v>-494</v>
      </c>
      <c r="P597">
        <v>10823.8241842559</v>
      </c>
      <c r="Q597">
        <v>11746.092561547701</v>
      </c>
      <c r="R597">
        <v>1891.1385967914291</v>
      </c>
      <c r="S597">
        <v>2086.3583278047922</v>
      </c>
      <c r="T597">
        <v>14.434911089730621</v>
      </c>
      <c r="U597">
        <v>12.50133799701878</v>
      </c>
      <c r="V597">
        <v>3.1364542808360358</v>
      </c>
      <c r="W597">
        <v>3.5583856902443309</v>
      </c>
      <c r="X597">
        <v>81.133818276825593</v>
      </c>
      <c r="Y597">
        <v>45.880228489720473</v>
      </c>
      <c r="Z597">
        <v>0.32876156005708912</v>
      </c>
      <c r="AA597">
        <v>4.6902773080496667</v>
      </c>
      <c r="AB597">
        <v>21.119195119210239</v>
      </c>
    </row>
    <row r="598" spans="1:28" x14ac:dyDescent="0.25">
      <c r="A598" t="str">
        <v>2/02/10</v>
      </c>
      <c r="B598">
        <v>20272.18</v>
      </c>
      <c r="C598">
        <v>20533.96</v>
      </c>
      <c r="D598" s="1">
        <v>20181.28</v>
      </c>
      <c r="E598">
        <v>20533.96</v>
      </c>
      <c r="F598">
        <v>20533.96</v>
      </c>
      <c r="G598">
        <v>1.1234621725068339</v>
      </c>
      <c r="H598">
        <v>20205.473000000002</v>
      </c>
      <c r="I598">
        <v>20645.687999999998</v>
      </c>
      <c r="J598">
        <v>20857.863000000001</v>
      </c>
      <c r="K598">
        <v>21229.45</v>
      </c>
      <c r="L598">
        <v>21347.717000000001</v>
      </c>
      <c r="M598">
        <v>34.538420000000002</v>
      </c>
      <c r="N598" s="1">
        <f>-100*(_xll.FDS($A$1,"P_PRICE_HIGH("&amp;A598&amp;","&amp;A598&amp;"-14D,,,,""PRICE"",""INTRA"")") - B598)/(_xll.FDS($A$1,"P_PRICE_HIGH("&amp;A598&amp;","&amp;A598&amp;"-14D,,,,""PRICE"",""INTRA"")") - _xll.FDS($A$1,"P_PRICE_LOW("&amp;A598&amp;","&amp;A598&amp;"-14D,,,,""PRICE"",""INTRA"")"))</f>
        <v>-80.321867310524397</v>
      </c>
      <c r="O598">
        <v>-481</v>
      </c>
      <c r="P598">
        <v>10826.28883245022</v>
      </c>
      <c r="Q598">
        <v>11753.862482666251</v>
      </c>
      <c r="R598">
        <v>1888.4476297037279</v>
      </c>
      <c r="S598">
        <v>2098.37914287079</v>
      </c>
      <c r="T598">
        <v>14.51648332411609</v>
      </c>
      <c r="U598">
        <v>12.52678375365025</v>
      </c>
      <c r="V598">
        <v>3.1333087635429488</v>
      </c>
      <c r="W598">
        <v>3.5596346714569371</v>
      </c>
      <c r="X598">
        <v>37.123437976655921</v>
      </c>
      <c r="Y598">
        <v>45.830587916638528</v>
      </c>
      <c r="Z598">
        <v>0.5797235656367431</v>
      </c>
      <c r="AA598">
        <v>4.7790837244936979</v>
      </c>
      <c r="AB598">
        <v>21.40430902724361</v>
      </c>
    </row>
    <row r="599" spans="1:28" x14ac:dyDescent="0.25">
      <c r="A599" t="str">
        <v>2/03/10</v>
      </c>
      <c r="B599">
        <v>20722.080000000002</v>
      </c>
      <c r="C599">
        <v>20780.5</v>
      </c>
      <c r="D599" s="1">
        <v>20315.310000000001</v>
      </c>
      <c r="E599">
        <v>20780.5</v>
      </c>
      <c r="F599">
        <v>20780.5</v>
      </c>
      <c r="G599">
        <v>1.2521844249795751</v>
      </c>
      <c r="H599">
        <v>20343.273000000001</v>
      </c>
      <c r="I599">
        <v>20584.192999999999</v>
      </c>
      <c r="J599">
        <v>20789.43</v>
      </c>
      <c r="K599">
        <v>21144.720000000001</v>
      </c>
      <c r="L599">
        <v>21318.557000000001</v>
      </c>
      <c r="M599">
        <v>44.027324999999998</v>
      </c>
      <c r="N599" s="1">
        <f>-100*(_xll.FDS($A$1,"P_PRICE_HIGH("&amp;A599&amp;","&amp;A599&amp;"-14D,,,,""PRICE"",""INTRA"")") - B599)/(_xll.FDS($A$1,"P_PRICE_HIGH("&amp;A599&amp;","&amp;A599&amp;"-14D,,,,""PRICE"",""INTRA"")") - _xll.FDS($A$1,"P_PRICE_LOW("&amp;A599&amp;","&amp;A599&amp;"-14D,,,,""PRICE"",""INTRA"")"))</f>
        <v>-59.115725618292046</v>
      </c>
      <c r="O599">
        <v>-443</v>
      </c>
      <c r="P599">
        <v>10799.13940750765</v>
      </c>
      <c r="Q599">
        <v>11722.298398149031</v>
      </c>
      <c r="R599">
        <v>1887.9424872513</v>
      </c>
      <c r="S599">
        <v>2095.5463234829072</v>
      </c>
      <c r="T599">
        <v>14.83084565988112</v>
      </c>
      <c r="U599">
        <v>12.794310804946759</v>
      </c>
      <c r="V599">
        <v>3.0556967706286149</v>
      </c>
      <c r="W599">
        <v>3.4790310147528771</v>
      </c>
      <c r="X599">
        <v>99.199039580061637</v>
      </c>
      <c r="Y599">
        <v>45.826642558592383</v>
      </c>
      <c r="Z599">
        <v>0.74934165912150386</v>
      </c>
      <c r="AA599">
        <v>4.4928865283109376</v>
      </c>
      <c r="AB599">
        <v>21.591058749293289</v>
      </c>
    </row>
    <row r="600" spans="1:28" x14ac:dyDescent="0.25">
      <c r="A600" t="str">
        <v>2/04/10</v>
      </c>
      <c r="B600">
        <v>20341.64</v>
      </c>
      <c r="C600">
        <v>20554.2</v>
      </c>
      <c r="D600" s="1">
        <v>20316.330000000002</v>
      </c>
      <c r="E600">
        <v>20554.2</v>
      </c>
      <c r="F600">
        <v>20554.2</v>
      </c>
      <c r="G600">
        <v>1.29331903768099</v>
      </c>
      <c r="H600">
        <v>20340.328000000001</v>
      </c>
      <c r="I600">
        <v>20472.831999999999</v>
      </c>
      <c r="J600">
        <v>20697.741999999998</v>
      </c>
      <c r="K600">
        <v>21048.33</v>
      </c>
      <c r="L600">
        <v>21274.026999999998</v>
      </c>
      <c r="M600">
        <v>38.893287999999998</v>
      </c>
      <c r="N600" s="1">
        <f>-100*(_xll.FDS($A$1,"P_PRICE_HIGH("&amp;A600&amp;","&amp;A600&amp;"-14D,,,,""PRICE"",""INTRA"")") - B600)/(_xll.FDS($A$1,"P_PRICE_HIGH("&amp;A600&amp;","&amp;A600&amp;"-14D,,,,""PRICE"",""INTRA"")") - _xll.FDS($A$1,"P_PRICE_LOW("&amp;A600&amp;","&amp;A600&amp;"-14D,,,,""PRICE"",""INTRA"")"))</f>
        <v>-74.486340147818765</v>
      </c>
      <c r="O600">
        <v>-475</v>
      </c>
      <c r="P600">
        <v>10754.360198475901</v>
      </c>
      <c r="Q600">
        <v>11670.80566737753</v>
      </c>
      <c r="R600">
        <v>1887.7912900637609</v>
      </c>
      <c r="S600">
        <v>2096.9384859910078</v>
      </c>
      <c r="T600">
        <v>14.619944068668181</v>
      </c>
      <c r="U600">
        <v>12.61383935108908</v>
      </c>
      <c r="V600">
        <v>3.1003064767078228</v>
      </c>
      <c r="W600">
        <v>3.5289105668165792</v>
      </c>
      <c r="X600">
        <v>5.1189278818332653</v>
      </c>
      <c r="Y600">
        <v>45.815441636900893</v>
      </c>
      <c r="Z600">
        <v>0.77875634016046746</v>
      </c>
      <c r="AA600">
        <v>4.4750103026503556</v>
      </c>
      <c r="AB600">
        <v>21.45948583732735</v>
      </c>
    </row>
    <row r="601" spans="1:28" x14ac:dyDescent="0.25">
      <c r="A601" t="str">
        <v>2/05/10</v>
      </c>
      <c r="B601">
        <v>19665.080000000002</v>
      </c>
      <c r="C601">
        <v>19822.93</v>
      </c>
      <c r="D601" s="1">
        <v>19655.88</v>
      </c>
      <c r="E601">
        <v>19822.93</v>
      </c>
      <c r="F601">
        <v>19822.93</v>
      </c>
      <c r="G601">
        <v>1.440385596674673</v>
      </c>
      <c r="H601">
        <v>20248.945</v>
      </c>
      <c r="I601">
        <v>20337.740000000002</v>
      </c>
      <c r="J601">
        <v>20565.136999999999</v>
      </c>
      <c r="K601">
        <v>20916.745999999999</v>
      </c>
      <c r="L601">
        <v>21203.581999999999</v>
      </c>
      <c r="M601">
        <v>31.793040000000001</v>
      </c>
      <c r="N601" s="1">
        <f>-100*(_xll.FDS($A$1,"P_PRICE_HIGH("&amp;A601&amp;","&amp;A601&amp;"-14D,,,,""PRICE"",""INTRA"")") - B601)/(_xll.FDS($A$1,"P_PRICE_HIGH("&amp;A601&amp;","&amp;A601&amp;"-14D,,,,""PRICE"",""INTRA"")") - _xll.FDS($A$1,"P_PRICE_LOW("&amp;A601&amp;","&amp;A601&amp;"-14D,,,,""PRICE"",""INTRA"")"))</f>
        <v>-99.545860668078419</v>
      </c>
      <c r="O601">
        <v>-515</v>
      </c>
      <c r="P601">
        <v>10789.61155315</v>
      </c>
      <c r="Q601">
        <v>11709.246799633471</v>
      </c>
      <c r="R601">
        <v>1886.8433781071469</v>
      </c>
      <c r="S601">
        <v>2096.0918934419451</v>
      </c>
      <c r="T601">
        <v>14.27160680118606</v>
      </c>
      <c r="U601">
        <v>12.32645631070616</v>
      </c>
      <c r="V601">
        <v>3.208939295583245</v>
      </c>
      <c r="W601">
        <v>3.6605194134107042</v>
      </c>
      <c r="X601">
        <v>0.18751749243387919</v>
      </c>
      <c r="Y601">
        <v>45.806358925806308</v>
      </c>
      <c r="Z601">
        <v>0.64043580193442984</v>
      </c>
      <c r="AA601">
        <v>5.4910025274682246</v>
      </c>
      <c r="AB601">
        <v>21.559326227367141</v>
      </c>
    </row>
    <row r="602" spans="1:28" x14ac:dyDescent="0.25">
      <c r="A602" t="str">
        <v>2/08/10</v>
      </c>
      <c r="B602">
        <v>19550.89</v>
      </c>
      <c r="C602">
        <v>19673.11</v>
      </c>
      <c r="D602" s="1">
        <v>19423.05</v>
      </c>
      <c r="E602">
        <v>19673.11</v>
      </c>
      <c r="F602">
        <v>19673.11</v>
      </c>
      <c r="G602">
        <v>1.41530677819905</v>
      </c>
      <c r="H602">
        <v>20110.373</v>
      </c>
      <c r="I602">
        <v>20228.425999999999</v>
      </c>
      <c r="J602">
        <v>20437.861000000001</v>
      </c>
      <c r="K602">
        <v>20773.715</v>
      </c>
      <c r="L602">
        <v>21114.29</v>
      </c>
      <c r="M602">
        <v>30.771957</v>
      </c>
      <c r="N602" s="1">
        <f>-100*(_xll.FDS($A$1,"P_PRICE_HIGH("&amp;A602&amp;","&amp;A602&amp;"-14D,,,,""PRICE"",""INTRA"")") - B602)/(_xll.FDS($A$1,"P_PRICE_HIGH("&amp;A602&amp;","&amp;A602&amp;"-14D,,,,""PRICE"",""INTRA"")") - _xll.FDS($A$1,"P_PRICE_LOW("&amp;A602&amp;","&amp;A602&amp;"-14D,,,,""PRICE"",""INTRA"")"))</f>
        <v>-94.339956788155703</v>
      </c>
      <c r="O602">
        <v>-525</v>
      </c>
      <c r="P602">
        <v>10820.73624880428</v>
      </c>
      <c r="Q602">
        <v>11745.15173133548</v>
      </c>
      <c r="R602">
        <v>1882.8258375749881</v>
      </c>
      <c r="S602">
        <v>2090.6215901164769</v>
      </c>
      <c r="T602">
        <v>14.292194224378241</v>
      </c>
      <c r="U602">
        <v>12.344371036902601</v>
      </c>
      <c r="V602">
        <v>3.2346114344646768</v>
      </c>
      <c r="W602">
        <v>3.6783708859196498</v>
      </c>
      <c r="X602">
        <v>8.8341882728334493</v>
      </c>
      <c r="Y602">
        <v>45.675366027914443</v>
      </c>
      <c r="Z602">
        <v>0.60191217812973352</v>
      </c>
      <c r="AA602">
        <v>6.0328748470927858</v>
      </c>
      <c r="AB602">
        <v>21.548063812298029</v>
      </c>
    </row>
    <row r="603" spans="1:28" x14ac:dyDescent="0.25">
      <c r="A603" t="str">
        <v>2/09/10</v>
      </c>
      <c r="B603">
        <v>19790.28</v>
      </c>
      <c r="C603">
        <v>19843.87</v>
      </c>
      <c r="D603" s="1">
        <v>19461.2</v>
      </c>
      <c r="E603">
        <v>19843.87</v>
      </c>
      <c r="F603">
        <v>19843.87</v>
      </c>
      <c r="G603">
        <v>1.4769891997968061</v>
      </c>
      <c r="H603">
        <v>20013.993999999999</v>
      </c>
      <c r="I603">
        <v>20150.434000000001</v>
      </c>
      <c r="J603">
        <v>20312.016</v>
      </c>
      <c r="K603">
        <v>20646.896000000001</v>
      </c>
      <c r="L603">
        <v>21036.098000000002</v>
      </c>
      <c r="M603">
        <v>35.452240000000003</v>
      </c>
      <c r="N603" s="1">
        <f>-100*(_xll.FDS($A$1,"P_PRICE_HIGH("&amp;A603&amp;","&amp;A603&amp;"-14D,,,,""PRICE"",""INTRA"")") - B603)/(_xll.FDS($A$1,"P_PRICE_HIGH("&amp;A603&amp;","&amp;A603&amp;"-14D,,,,""PRICE"",""INTRA"")") - _xll.FDS($A$1,"P_PRICE_LOW("&amp;A603&amp;","&amp;A603&amp;"-14D,,,,""PRICE"",""INTRA"")"))</f>
        <v>-82.827763255724804</v>
      </c>
      <c r="O603">
        <v>-492</v>
      </c>
      <c r="P603">
        <v>10839.165575461509</v>
      </c>
      <c r="Q603">
        <v>11763.93135005341</v>
      </c>
      <c r="R603">
        <v>1880.116285415889</v>
      </c>
      <c r="S603">
        <v>2087.9095909128268</v>
      </c>
      <c r="T603">
        <v>14.4288583729804</v>
      </c>
      <c r="U603">
        <v>12.47072335285422</v>
      </c>
      <c r="V603">
        <v>3.2009984517649128</v>
      </c>
      <c r="W603">
        <v>3.6393237548978079</v>
      </c>
      <c r="X603">
        <v>94.034334846345629</v>
      </c>
      <c r="Y603">
        <v>45.661298396585217</v>
      </c>
      <c r="Z603">
        <v>0.57397677079982379</v>
      </c>
      <c r="AA603">
        <v>5.5872406091495224</v>
      </c>
      <c r="AB603">
        <v>21.616174177368951</v>
      </c>
    </row>
    <row r="604" spans="1:28" x14ac:dyDescent="0.25">
      <c r="A604" t="str">
        <v>2/10/10</v>
      </c>
      <c r="B604">
        <v>19922.22</v>
      </c>
      <c r="C604">
        <v>19976.66</v>
      </c>
      <c r="D604" s="1">
        <v>19681.54</v>
      </c>
      <c r="E604">
        <v>19976.66</v>
      </c>
      <c r="F604">
        <v>19976.66</v>
      </c>
      <c r="G604">
        <v>1.4222537062218741</v>
      </c>
      <c r="H604">
        <v>19854.021000000001</v>
      </c>
      <c r="I604">
        <v>20094.074000000001</v>
      </c>
      <c r="J604">
        <v>20221.085999999999</v>
      </c>
      <c r="K604">
        <v>20555.578000000001</v>
      </c>
      <c r="L604">
        <v>20945.43</v>
      </c>
      <c r="M604">
        <v>37.942473999999997</v>
      </c>
      <c r="N604" s="1">
        <f>-100*(_xll.FDS($A$1,"P_PRICE_HIGH("&amp;A604&amp;","&amp;A604&amp;"-14D,,,,""PRICE"",""INTRA"")") - B604)/(_xll.FDS($A$1,"P_PRICE_HIGH("&amp;A604&amp;","&amp;A604&amp;"-14D,,,,""PRICE"",""INTRA"")") - _xll.FDS($A$1,"P_PRICE_LOW("&amp;A604&amp;","&amp;A604&amp;"-14D,,,,""PRICE"",""INTRA"")"))</f>
        <v>-73.006310802991422</v>
      </c>
      <c r="O604">
        <v>-474</v>
      </c>
      <c r="P604">
        <v>10844.618968208541</v>
      </c>
      <c r="Q604">
        <v>11770.209177462189</v>
      </c>
      <c r="R604">
        <v>1881.4582230987251</v>
      </c>
      <c r="S604">
        <v>2092.630503346154</v>
      </c>
      <c r="T604">
        <v>14.45601385774955</v>
      </c>
      <c r="U604">
        <v>12.48632903900868</v>
      </c>
      <c r="V604">
        <v>3.1785461703883922</v>
      </c>
      <c r="W604">
        <v>3.6144574411436681</v>
      </c>
      <c r="X604">
        <v>92.431496138206754</v>
      </c>
      <c r="Y604">
        <v>45.606774075849202</v>
      </c>
      <c r="Z604">
        <v>0.56825895258616999</v>
      </c>
      <c r="AA604">
        <v>5.5608330035368256</v>
      </c>
      <c r="AB604">
        <v>21.69833469761414</v>
      </c>
    </row>
    <row r="605" spans="1:28" x14ac:dyDescent="0.25">
      <c r="A605" t="str">
        <v>2/11/10</v>
      </c>
      <c r="B605">
        <v>20290.689999999999</v>
      </c>
      <c r="C605">
        <v>20310.79</v>
      </c>
      <c r="D605" s="1">
        <v>20095.53</v>
      </c>
      <c r="E605">
        <v>20310.79</v>
      </c>
      <c r="F605">
        <v>20310.79</v>
      </c>
      <c r="G605">
        <v>1.5097957218081519</v>
      </c>
      <c r="H605">
        <v>19843.831999999999</v>
      </c>
      <c r="I605">
        <v>20109.187999999998</v>
      </c>
      <c r="J605">
        <v>20182.953000000001</v>
      </c>
      <c r="K605">
        <v>20484.263999999999</v>
      </c>
      <c r="L605">
        <v>20863.662</v>
      </c>
      <c r="M605">
        <v>44.394374999999997</v>
      </c>
      <c r="N605" s="1">
        <f>-100*(_xll.FDS($A$1,"P_PRICE_HIGH("&amp;A605&amp;","&amp;A605&amp;"-14D,,,,""PRICE"",""INTRA"")") - B605)/(_xll.FDS($A$1,"P_PRICE_HIGH("&amp;A605&amp;","&amp;A605&amp;"-14D,,,,""PRICE"",""INTRA"")") - _xll.FDS($A$1,"P_PRICE_LOW("&amp;A605&amp;","&amp;A605&amp;"-14D,,,,""PRICE"",""INTRA"")"))</f>
        <v>-36.083096983314377</v>
      </c>
      <c r="O605">
        <v>-437</v>
      </c>
      <c r="P605">
        <v>10813.833529209071</v>
      </c>
      <c r="Q605">
        <v>11737.95469053647</v>
      </c>
      <c r="R605">
        <v>1879.5308907214551</v>
      </c>
      <c r="S605">
        <v>2091.7193046127768</v>
      </c>
      <c r="T605">
        <v>14.63114924965029</v>
      </c>
      <c r="U605">
        <v>12.63143397059272</v>
      </c>
      <c r="V605">
        <v>3.1135881775566561</v>
      </c>
      <c r="W605">
        <v>3.5413054035719669</v>
      </c>
      <c r="X605">
        <v>98.994778517517148</v>
      </c>
      <c r="Y605">
        <v>45.610361882707217</v>
      </c>
      <c r="Z605">
        <v>0.50922021156469566</v>
      </c>
      <c r="AA605">
        <v>4.7633687837769481</v>
      </c>
      <c r="AB605">
        <v>21.662326447047072</v>
      </c>
    </row>
    <row r="606" spans="1:28" x14ac:dyDescent="0.25">
      <c r="A606" t="str">
        <v>2/12/10</v>
      </c>
      <c r="B606">
        <v>20268.689999999999</v>
      </c>
      <c r="C606">
        <v>20428.32</v>
      </c>
      <c r="D606" s="1">
        <v>20212.55</v>
      </c>
      <c r="E606">
        <v>20428.32</v>
      </c>
      <c r="F606">
        <v>20428.32</v>
      </c>
      <c r="G606">
        <v>1.5106545812377139</v>
      </c>
      <c r="H606">
        <v>19964.555</v>
      </c>
      <c r="I606">
        <v>20128.822</v>
      </c>
      <c r="J606">
        <v>20152.453000000001</v>
      </c>
      <c r="K606">
        <v>20414.990000000002</v>
      </c>
      <c r="L606">
        <v>20786.708999999999</v>
      </c>
      <c r="M606">
        <v>44.09957</v>
      </c>
      <c r="N606" s="1">
        <f>-100*(_xll.FDS($A$1,"P_PRICE_HIGH("&amp;A606&amp;","&amp;A606&amp;"-14D,,,,""PRICE"",""INTRA"")") - B606)/(_xll.FDS($A$1,"P_PRICE_HIGH("&amp;A606&amp;","&amp;A606&amp;"-14D,,,,""PRICE"",""INTRA"")") - _xll.FDS($A$1,"P_PRICE_LOW("&amp;A606&amp;","&amp;A606&amp;"-14D,,,,""PRICE"",""INTRA"")"))</f>
        <v>-37.703782828096877</v>
      </c>
      <c r="O606">
        <v>-438</v>
      </c>
      <c r="P606">
        <v>10815.54226485582</v>
      </c>
      <c r="Q606">
        <v>11743.03211878434</v>
      </c>
      <c r="R606">
        <v>1876.443812279239</v>
      </c>
      <c r="S606">
        <v>2086.7477362803002</v>
      </c>
      <c r="T606">
        <v>14.628845365594159</v>
      </c>
      <c r="U606">
        <v>12.64299882957549</v>
      </c>
      <c r="V606">
        <v>3.1179147285781581</v>
      </c>
      <c r="W606">
        <v>3.5462774041870189</v>
      </c>
      <c r="X606">
        <v>13.75668195944859</v>
      </c>
      <c r="Y606">
        <v>45.609211824781013</v>
      </c>
      <c r="Z606">
        <v>0.52197742040179096</v>
      </c>
      <c r="AA606">
        <v>4.764614364560841</v>
      </c>
      <c r="AB606">
        <v>22.1543559577044</v>
      </c>
    </row>
    <row r="607" spans="1:28" x14ac:dyDescent="0.25">
      <c r="A607" t="str">
        <v>2/17/10</v>
      </c>
      <c r="B607">
        <v>20534.009999999998</v>
      </c>
      <c r="C607">
        <v>20684.22</v>
      </c>
      <c r="D607" s="1">
        <v>20471.36</v>
      </c>
      <c r="E607">
        <v>20684.22</v>
      </c>
      <c r="F607">
        <v>20684.22</v>
      </c>
      <c r="G607">
        <v>1.546691129372707</v>
      </c>
      <c r="H607">
        <v>20161.178</v>
      </c>
      <c r="I607">
        <v>20143.625</v>
      </c>
      <c r="J607">
        <v>20148.150000000001</v>
      </c>
      <c r="K607">
        <v>20368.690999999999</v>
      </c>
      <c r="L607">
        <v>20718.912</v>
      </c>
      <c r="M607">
        <v>48.537945000000001</v>
      </c>
      <c r="N607" s="1">
        <f>-100*(_xll.FDS($A$1,"P_PRICE_HIGH("&amp;A607&amp;","&amp;A607&amp;"-14D,,,,""PRICE"",""INTRA"")") - B607)/(_xll.FDS($A$1,"P_PRICE_HIGH("&amp;A607&amp;","&amp;A607&amp;"-14D,,,,""PRICE"",""INTRA"")") - _xll.FDS($A$1,"P_PRICE_LOW("&amp;A607&amp;","&amp;A607&amp;"-14D,,,,""PRICE"",""INTRA"")"))</f>
        <v>-18.158311540019998</v>
      </c>
      <c r="O607">
        <v>-404</v>
      </c>
      <c r="P607">
        <v>10869.276802727391</v>
      </c>
      <c r="Q607">
        <v>11799.393846731051</v>
      </c>
      <c r="R607">
        <v>1887.3165880080101</v>
      </c>
      <c r="S607">
        <v>2097.3114592392521</v>
      </c>
      <c r="T607">
        <v>14.694448174285011</v>
      </c>
      <c r="U607">
        <v>12.70588953849297</v>
      </c>
      <c r="V607">
        <v>3.092463620811047</v>
      </c>
      <c r="W607">
        <v>3.5100780577994728</v>
      </c>
      <c r="X607">
        <v>98.534557538401884</v>
      </c>
      <c r="Y607">
        <v>45.50798644672161</v>
      </c>
      <c r="Z607">
        <v>0.8222129667635536</v>
      </c>
      <c r="AA607">
        <v>4.5828137693426996</v>
      </c>
      <c r="AB607">
        <v>22.224660036187959</v>
      </c>
    </row>
    <row r="608" spans="1:28" x14ac:dyDescent="0.25">
      <c r="A608" t="str">
        <v>2/18/10</v>
      </c>
      <c r="B608">
        <v>20422.150000000001</v>
      </c>
      <c r="C608">
        <v>20569.61</v>
      </c>
      <c r="D608" s="1">
        <v>20381.3</v>
      </c>
      <c r="E608">
        <v>20569.61</v>
      </c>
      <c r="F608">
        <v>20569.61</v>
      </c>
      <c r="G608">
        <v>1.520422833237987</v>
      </c>
      <c r="H608">
        <v>20287.553</v>
      </c>
      <c r="I608">
        <v>20168.638999999999</v>
      </c>
      <c r="J608">
        <v>20169.006000000001</v>
      </c>
      <c r="K608">
        <v>20305.900000000001</v>
      </c>
      <c r="L608">
        <v>20642.396000000001</v>
      </c>
      <c r="M608">
        <v>46.849063999999998</v>
      </c>
      <c r="N608" s="1">
        <f>-100*(_xll.FDS($A$1,"P_PRICE_HIGH("&amp;A608&amp;","&amp;A608&amp;"-14D,,,,""PRICE"",""INTRA"")") - B608)/(_xll.FDS($A$1,"P_PRICE_HIGH("&amp;A608&amp;","&amp;A608&amp;"-14D,,,,""PRICE"",""INTRA"")") - _xll.FDS($A$1,"P_PRICE_LOW("&amp;A608&amp;","&amp;A608&amp;"-14D,,,,""PRICE"",""INTRA"")"))</f>
        <v>-26.398762385354772</v>
      </c>
      <c r="O608">
        <v>-425</v>
      </c>
      <c r="P608">
        <v>10871.60220670054</v>
      </c>
      <c r="Q608">
        <v>11805.57822838723</v>
      </c>
      <c r="R608">
        <v>1889.5396263111261</v>
      </c>
      <c r="S608">
        <v>2105.7408702454049</v>
      </c>
      <c r="T608">
        <v>14.618545899049559</v>
      </c>
      <c r="U608">
        <v>12.635995028638961</v>
      </c>
      <c r="V608">
        <v>3.1147125363221759</v>
      </c>
      <c r="W608">
        <v>3.530938357741281</v>
      </c>
      <c r="X608">
        <v>9.6685439526305732</v>
      </c>
      <c r="Y608">
        <v>45.499187597518421</v>
      </c>
      <c r="Z608">
        <v>0.82226141309634382</v>
      </c>
      <c r="AA608">
        <v>4.4445638919170021</v>
      </c>
      <c r="AB608">
        <v>22.69559060696286</v>
      </c>
    </row>
    <row r="609" spans="1:28" x14ac:dyDescent="0.25">
      <c r="A609" t="str">
        <v>2/19/10</v>
      </c>
      <c r="B609">
        <v>19894.02</v>
      </c>
      <c r="C609">
        <v>20261.490000000002</v>
      </c>
      <c r="D609" s="1">
        <v>19874.55</v>
      </c>
      <c r="E609">
        <v>20261.490000000002</v>
      </c>
      <c r="F609">
        <v>20261.490000000002</v>
      </c>
      <c r="G609">
        <v>1.572013817223572</v>
      </c>
      <c r="H609">
        <v>20281.912</v>
      </c>
      <c r="I609">
        <v>20139.493999999999</v>
      </c>
      <c r="J609">
        <v>20159.736000000001</v>
      </c>
      <c r="K609">
        <v>20236.293000000001</v>
      </c>
      <c r="L609">
        <v>20548.835999999999</v>
      </c>
      <c r="M609">
        <v>39.806614000000003</v>
      </c>
      <c r="N609" s="1">
        <f>-100*(_xll.FDS($A$1,"P_PRICE_HIGH("&amp;A609&amp;","&amp;A609&amp;"-14D,,,,""PRICE"",""INTRA"")") - B609)/(_xll.FDS($A$1,"P_PRICE_HIGH("&amp;A609&amp;","&amp;A609&amp;"-14D,,,,""PRICE"",""INTRA"")") - _xll.FDS($A$1,"P_PRICE_LOW("&amp;A609&amp;","&amp;A609&amp;"-14D,,,,""PRICE"",""INTRA"")"))</f>
        <v>-65.304799440126644</v>
      </c>
      <c r="O609">
        <v>-464</v>
      </c>
      <c r="P609">
        <v>10891.372005550989</v>
      </c>
      <c r="Q609">
        <v>11815.99877198952</v>
      </c>
      <c r="R609">
        <v>1891.2969046926589</v>
      </c>
      <c r="S609">
        <v>2100.8440197041782</v>
      </c>
      <c r="T609">
        <v>14.3215038296117</v>
      </c>
      <c r="U609">
        <v>12.397460322261621</v>
      </c>
      <c r="V609">
        <v>3.199840262508705</v>
      </c>
      <c r="W609">
        <v>3.6294398576653371</v>
      </c>
      <c r="X609">
        <v>1.763505533993337</v>
      </c>
      <c r="Y609">
        <v>45.471775045600282</v>
      </c>
      <c r="Z609">
        <v>1.028538338389289</v>
      </c>
      <c r="AA609">
        <v>5.8362436006258029</v>
      </c>
      <c r="AB609">
        <v>22.35434208341438</v>
      </c>
    </row>
    <row r="610" spans="1:28" x14ac:dyDescent="0.25">
      <c r="A610" t="str">
        <v>2/22/10</v>
      </c>
      <c r="B610">
        <v>20377.27</v>
      </c>
      <c r="C610">
        <v>20427.09</v>
      </c>
      <c r="D610" s="1">
        <v>20313.150000000001</v>
      </c>
      <c r="E610">
        <v>20427.09</v>
      </c>
      <c r="F610">
        <v>20427.09</v>
      </c>
      <c r="G610">
        <v>1.633298566013232</v>
      </c>
      <c r="H610">
        <v>20299.228999999999</v>
      </c>
      <c r="I610">
        <v>20148.252</v>
      </c>
      <c r="J610">
        <v>20161.129000000001</v>
      </c>
      <c r="K610">
        <v>20212.021000000001</v>
      </c>
      <c r="L610">
        <v>20496.092000000001</v>
      </c>
      <c r="M610">
        <v>47.572600000000001</v>
      </c>
      <c r="N610" s="1">
        <f>-100*(_xll.FDS($A$1,"P_PRICE_HIGH("&amp;A610&amp;","&amp;A610&amp;"-14D,,,,""PRICE"",""INTRA"")") - B610)/(_xll.FDS($A$1,"P_PRICE_HIGH("&amp;A610&amp;","&amp;A610&amp;"-14D,,,,""PRICE"",""INTRA"")") - _xll.FDS($A$1,"P_PRICE_LOW("&amp;A610&amp;","&amp;A610&amp;"-14D,,,,""PRICE"",""INTRA"")"))</f>
        <v>-29.70496150871114</v>
      </c>
      <c r="O610">
        <v>-427</v>
      </c>
      <c r="P610">
        <v>10902.292303321879</v>
      </c>
      <c r="Q610">
        <v>11837.605379542891</v>
      </c>
      <c r="R610">
        <v>1887.879167746886</v>
      </c>
      <c r="S610">
        <v>2107.3668915434432</v>
      </c>
      <c r="T610">
        <v>14.54016590369752</v>
      </c>
      <c r="U610">
        <v>12.552699659052189</v>
      </c>
      <c r="V610">
        <v>3.1334527994768751</v>
      </c>
      <c r="W610">
        <v>3.5661068927564141</v>
      </c>
      <c r="X610">
        <v>99.317093636667536</v>
      </c>
      <c r="Y610">
        <v>45.583494757074462</v>
      </c>
      <c r="Z610">
        <v>1.098844400349555</v>
      </c>
      <c r="AA610">
        <v>5.0048487916924476</v>
      </c>
      <c r="AB610">
        <v>22.50062102573283</v>
      </c>
    </row>
    <row r="611" spans="1:28" x14ac:dyDescent="0.25">
      <c r="A611" t="str">
        <v>2/23/10</v>
      </c>
      <c r="B611">
        <v>20623</v>
      </c>
      <c r="C611">
        <v>20711.75</v>
      </c>
      <c r="D611" s="1">
        <v>20120.099999999999</v>
      </c>
      <c r="E611">
        <v>20711.75</v>
      </c>
      <c r="F611">
        <v>20711.75</v>
      </c>
      <c r="G611">
        <v>1.6536451801491689</v>
      </c>
      <c r="H611">
        <v>20370.09</v>
      </c>
      <c r="I611">
        <v>20139.993999999999</v>
      </c>
      <c r="J611">
        <v>20194.53</v>
      </c>
      <c r="K611">
        <v>20206.863000000001</v>
      </c>
      <c r="L611">
        <v>20454.016</v>
      </c>
      <c r="M611">
        <v>51.032229999999998</v>
      </c>
      <c r="N611" s="1">
        <f>-100*(_xll.FDS($A$1,"P_PRICE_HIGH("&amp;A611&amp;","&amp;A611&amp;"-14D,,,,""PRICE"",""INTRA"")") - B611)/(_xll.FDS($A$1,"P_PRICE_HIGH("&amp;A611&amp;","&amp;A611&amp;"-14D,,,,""PRICE"",""INTRA"")") - _xll.FDS($A$1,"P_PRICE_LOW("&amp;A611&amp;","&amp;A611&amp;"-14D,,,,""PRICE"",""INTRA"")"))</f>
        <v>-11.602637297874685</v>
      </c>
      <c r="O611">
        <v>-391</v>
      </c>
      <c r="P611">
        <v>10866.50632751304</v>
      </c>
      <c r="Q611">
        <v>11825.362132033701</v>
      </c>
      <c r="R611">
        <v>1895.6408484833639</v>
      </c>
      <c r="S611">
        <v>2135.484756870103</v>
      </c>
      <c r="T611">
        <v>14.621292369242729</v>
      </c>
      <c r="U611">
        <v>12.61272384694546</v>
      </c>
      <c r="V611">
        <v>3.0935772123542828</v>
      </c>
      <c r="W611">
        <v>3.518371865046015</v>
      </c>
      <c r="X611">
        <v>95.523638023811131</v>
      </c>
      <c r="Y611">
        <v>45.583653758968971</v>
      </c>
      <c r="Z611">
        <v>1.281603531688061</v>
      </c>
      <c r="AA611">
        <v>5.2919909683930388</v>
      </c>
      <c r="AB611">
        <v>21.300396808005491</v>
      </c>
    </row>
    <row r="612" spans="1:28" x14ac:dyDescent="0.25">
      <c r="A612" t="str">
        <v>2/24/10</v>
      </c>
      <c r="B612">
        <v>20467.740000000002</v>
      </c>
      <c r="C612">
        <v>20583.84</v>
      </c>
      <c r="D612" s="1">
        <v>20351.05</v>
      </c>
      <c r="E612">
        <v>20583.84</v>
      </c>
      <c r="F612">
        <v>20583.84</v>
      </c>
      <c r="G612">
        <v>1.656534109727724</v>
      </c>
      <c r="H612">
        <v>20356.835999999999</v>
      </c>
      <c r="I612">
        <v>20150.504000000001</v>
      </c>
      <c r="J612">
        <v>20209.463</v>
      </c>
      <c r="K612">
        <v>20200.322</v>
      </c>
      <c r="L612">
        <v>20408.384999999998</v>
      </c>
      <c r="M612">
        <v>48.839289999999998</v>
      </c>
      <c r="N612" s="1">
        <f>-100*(_xll.FDS($A$1,"P_PRICE_HIGH("&amp;A612&amp;","&amp;A612&amp;"-14D,,,,""PRICE"",""INTRA"")") - B612)/(_xll.FDS($A$1,"P_PRICE_HIGH("&amp;A612&amp;","&amp;A612&amp;"-14D,,,,""PRICE"",""INTRA"")") - _xll.FDS($A$1,"P_PRICE_LOW("&amp;A612&amp;","&amp;A612&amp;"-14D,,,,""PRICE"",""INTRA"")"))</f>
        <v>-23.040259309735035</v>
      </c>
      <c r="O612">
        <v>-412</v>
      </c>
      <c r="P612">
        <v>10904.241390642381</v>
      </c>
      <c r="Q612">
        <v>11862.827881691421</v>
      </c>
      <c r="R612">
        <v>1897.909357390407</v>
      </c>
      <c r="S612">
        <v>2134.0185042004041</v>
      </c>
      <c r="T612">
        <v>14.50192065275874</v>
      </c>
      <c r="U612">
        <v>12.547888829712869</v>
      </c>
      <c r="V612">
        <v>3.1212680971886</v>
      </c>
      <c r="W612">
        <v>3.552645832659941</v>
      </c>
      <c r="X612">
        <v>10.16525765615415</v>
      </c>
      <c r="Y612">
        <v>45.444886529105617</v>
      </c>
      <c r="Z612">
        <v>1.513064995833767</v>
      </c>
      <c r="AA612">
        <v>6.2050952057611637</v>
      </c>
      <c r="AB612">
        <v>21.617477662329399</v>
      </c>
    </row>
    <row r="613" spans="1:28" x14ac:dyDescent="0.25">
      <c r="A613" t="str">
        <v>2/25/10</v>
      </c>
      <c r="B613">
        <v>20399.57</v>
      </c>
      <c r="C613">
        <v>20644.27</v>
      </c>
      <c r="D613" s="1">
        <v>20261.98</v>
      </c>
      <c r="E613">
        <v>20644.27</v>
      </c>
      <c r="F613">
        <v>20644.27</v>
      </c>
      <c r="G613">
        <v>1.5625421879197099</v>
      </c>
      <c r="H613">
        <v>20352.32</v>
      </c>
      <c r="I613">
        <v>20211.71</v>
      </c>
      <c r="J613">
        <v>20217.955000000002</v>
      </c>
      <c r="K613">
        <v>20214.833999999999</v>
      </c>
      <c r="L613">
        <v>20367.599999999999</v>
      </c>
      <c r="M613">
        <v>47.866689999999998</v>
      </c>
      <c r="N613" s="1">
        <f>-100*(_xll.FDS($A$1,"P_PRICE_HIGH("&amp;A613&amp;","&amp;A613&amp;"-14D,,,,""PRICE"",""INTRA"")") - B613)/(_xll.FDS($A$1,"P_PRICE_HIGH("&amp;A613&amp;","&amp;A613&amp;"-14D,,,,""PRICE"",""INTRA"")") - _xll.FDS($A$1,"P_PRICE_LOW("&amp;A613&amp;","&amp;A613&amp;"-14D,,,,""PRICE"",""INTRA"")"))</f>
        <v>-28.062175402408936</v>
      </c>
      <c r="O613">
        <v>-430</v>
      </c>
      <c r="P613">
        <v>10881.06742504405</v>
      </c>
      <c r="Q613">
        <v>11837.46505418352</v>
      </c>
      <c r="R613">
        <v>1894.4544971669791</v>
      </c>
      <c r="S613">
        <v>2135.1678009438278</v>
      </c>
      <c r="T613">
        <v>14.474764848260691</v>
      </c>
      <c r="U613">
        <v>12.523161848021189</v>
      </c>
      <c r="V613">
        <v>3.1253486341061811</v>
      </c>
      <c r="W613">
        <v>3.5598499337263361</v>
      </c>
      <c r="X613">
        <v>13.051823266279911</v>
      </c>
      <c r="Y613">
        <v>45.436884952494289</v>
      </c>
      <c r="Z613">
        <v>1.3956981537520941</v>
      </c>
      <c r="AA613">
        <v>6.5245416333842883</v>
      </c>
      <c r="AB613">
        <v>21.59569539765236</v>
      </c>
    </row>
    <row r="614" spans="1:28" x14ac:dyDescent="0.25">
      <c r="A614" t="str">
        <v>2/26/10</v>
      </c>
      <c r="B614">
        <v>20608.7</v>
      </c>
      <c r="C614">
        <v>20662.84</v>
      </c>
      <c r="D614" s="1">
        <v>20567.580000000002</v>
      </c>
      <c r="E614">
        <v>20662.84</v>
      </c>
      <c r="F614">
        <v>20662.84</v>
      </c>
      <c r="G614">
        <v>1.5725699870349239</v>
      </c>
      <c r="H614">
        <v>20495.256000000001</v>
      </c>
      <c r="I614">
        <v>20299.861000000001</v>
      </c>
      <c r="J614">
        <v>20210.396000000001</v>
      </c>
      <c r="K614">
        <v>20243.615000000002</v>
      </c>
      <c r="L614">
        <v>20326.473000000002</v>
      </c>
      <c r="M614">
        <v>51.084907999999999</v>
      </c>
      <c r="N614" s="1">
        <f>-100*(_xll.FDS($A$1,"P_PRICE_HIGH("&amp;A614&amp;","&amp;A614&amp;"-14D,,,,""PRICE"",""INTRA"")") - B614)/(_xll.FDS($A$1,"P_PRICE_HIGH("&amp;A614&amp;","&amp;A614&amp;"-14D,,,,""PRICE"",""INTRA"")") - _xll.FDS($A$1,"P_PRICE_LOW("&amp;A614&amp;","&amp;A614&amp;"-14D,,,,""PRICE"",""INTRA"")"))</f>
        <v>-7.9964305113679846</v>
      </c>
      <c r="O614">
        <v>-398</v>
      </c>
      <c r="P614">
        <v>10899.39571244041</v>
      </c>
      <c r="Q614">
        <v>11855.083936650361</v>
      </c>
      <c r="R614">
        <v>1896.622594543046</v>
      </c>
      <c r="S614">
        <v>2138.7318466532261</v>
      </c>
      <c r="T614">
        <v>14.55503409892531</v>
      </c>
      <c r="U614">
        <v>12.648461630223389</v>
      </c>
      <c r="V614">
        <v>3.093277581592492</v>
      </c>
      <c r="W614">
        <v>3.5168864662361501</v>
      </c>
      <c r="X614">
        <v>93.908024455125442</v>
      </c>
      <c r="Y614">
        <v>45.329491607495228</v>
      </c>
      <c r="Z614">
        <v>1.303154151038683</v>
      </c>
      <c r="AA614">
        <v>6.0335694801294082</v>
      </c>
      <c r="AB614">
        <v>21.563580581378918</v>
      </c>
    </row>
    <row r="615" spans="1:28" x14ac:dyDescent="0.25">
      <c r="A615" t="str">
        <v>3/01/10</v>
      </c>
      <c r="B615">
        <v>21056.93</v>
      </c>
      <c r="C615">
        <v>21056.93</v>
      </c>
      <c r="D615" s="1">
        <v>20853.080000000002</v>
      </c>
      <c r="E615">
        <v>21056.93</v>
      </c>
      <c r="F615">
        <v>21056.93</v>
      </c>
      <c r="G615">
        <v>1.603974154360539</v>
      </c>
      <c r="H615">
        <v>20631.187999999998</v>
      </c>
      <c r="I615">
        <v>20405.416000000001</v>
      </c>
      <c r="J615">
        <v>20258.081999999999</v>
      </c>
      <c r="K615">
        <v>20278.645</v>
      </c>
      <c r="L615">
        <v>20317.655999999999</v>
      </c>
      <c r="M615">
        <v>57.185352000000002</v>
      </c>
      <c r="N615" s="1">
        <f>-100*(_xll.FDS($A$1,"P_PRICE_HIGH("&amp;A615&amp;","&amp;A615&amp;"-14D,,,,""PRICE"",""INTRA"")") - B615)/(_xll.FDS($A$1,"P_PRICE_HIGH("&amp;A615&amp;","&amp;A615&amp;"-14D,,,,""PRICE"",""INTRA"")") - _xll.FDS($A$1,"P_PRICE_LOW("&amp;A615&amp;","&amp;A615&amp;"-14D,,,,""PRICE"",""INTRA"")"))</f>
        <v>0</v>
      </c>
      <c r="O615">
        <v>-358</v>
      </c>
      <c r="P615">
        <v>10887.951217551979</v>
      </c>
      <c r="Q615">
        <v>11743.502656014831</v>
      </c>
      <c r="R615">
        <v>1899.846916607459</v>
      </c>
      <c r="S615">
        <v>2146.68977500542</v>
      </c>
      <c r="T615">
        <v>14.564559122409539</v>
      </c>
      <c r="U615">
        <v>12.796289790563939</v>
      </c>
      <c r="V615">
        <v>3.0740428730528331</v>
      </c>
      <c r="W615">
        <v>3.3806630958216668</v>
      </c>
      <c r="X615">
        <v>99.777552905552639</v>
      </c>
      <c r="Y615">
        <v>45.225347318291348</v>
      </c>
      <c r="Z615">
        <v>0.19149631025106631</v>
      </c>
      <c r="AA615">
        <v>21.607770032800509</v>
      </c>
      <c r="AB615">
        <v>15.743655307101299</v>
      </c>
    </row>
    <row r="616" spans="1:28" x14ac:dyDescent="0.25">
      <c r="A616" t="str">
        <v>3/02/10</v>
      </c>
      <c r="B616">
        <v>20906.11</v>
      </c>
      <c r="C616">
        <v>20961.830000000002</v>
      </c>
      <c r="D616" s="1">
        <v>20847.46</v>
      </c>
      <c r="E616">
        <v>20961.830000000002</v>
      </c>
      <c r="F616">
        <v>20961.830000000002</v>
      </c>
      <c r="G616">
        <v>1.587770413945234</v>
      </c>
      <c r="H616">
        <v>20687.810000000001</v>
      </c>
      <c r="I616">
        <v>20487.405999999999</v>
      </c>
      <c r="J616">
        <v>20340.817999999999</v>
      </c>
      <c r="K616">
        <v>20317.849999999999</v>
      </c>
      <c r="L616">
        <v>20319.326000000001</v>
      </c>
      <c r="M616">
        <v>54.712772000000001</v>
      </c>
      <c r="N616" s="1">
        <f>-100*(_xll.FDS($A$1,"P_PRICE_HIGH("&amp;A616&amp;","&amp;A616&amp;"-14D,,,,""PRICE"",""INTRA"")") - B616)/(_xll.FDS($A$1,"P_PRICE_HIGH("&amp;A616&amp;","&amp;A616&amp;"-14D,,,,""PRICE"",""INTRA"")") - _xll.FDS($A$1,"P_PRICE_LOW("&amp;A616&amp;","&amp;A616&amp;"-14D,,,,""PRICE"",""INTRA"")"))</f>
        <v>-9.2307880627708041</v>
      </c>
      <c r="O616">
        <v>-348</v>
      </c>
      <c r="P616">
        <v>10921.397491175099</v>
      </c>
      <c r="Q616">
        <v>11931.291711159991</v>
      </c>
      <c r="R616">
        <v>1897.9547837664809</v>
      </c>
      <c r="S616">
        <v>2130.6587382737948</v>
      </c>
      <c r="T616">
        <v>14.55273693123779</v>
      </c>
      <c r="U616">
        <v>12.759801231250741</v>
      </c>
      <c r="V616">
        <v>3.087032384167586</v>
      </c>
      <c r="W616">
        <v>3.4537755663345582</v>
      </c>
      <c r="X616">
        <v>75.531603392020614</v>
      </c>
      <c r="Y616">
        <v>45.532389619165912</v>
      </c>
      <c r="Z616">
        <v>0.30577798520499061</v>
      </c>
      <c r="AA616">
        <v>22.011039994040569</v>
      </c>
      <c r="AB616">
        <v>15.87172223927926</v>
      </c>
    </row>
    <row r="617" spans="1:28" x14ac:dyDescent="0.25">
      <c r="A617" t="str">
        <v>3/03/10</v>
      </c>
      <c r="B617">
        <v>20876.79</v>
      </c>
      <c r="C617">
        <v>21016.29</v>
      </c>
      <c r="D617" s="1">
        <v>20845.16</v>
      </c>
      <c r="E617">
        <v>21016.29</v>
      </c>
      <c r="F617">
        <v>21016.29</v>
      </c>
      <c r="G617">
        <v>1.586317393264858</v>
      </c>
      <c r="H617">
        <v>20769.62</v>
      </c>
      <c r="I617">
        <v>20536.248</v>
      </c>
      <c r="J617">
        <v>20429.21</v>
      </c>
      <c r="K617">
        <v>20349.502</v>
      </c>
      <c r="L617">
        <v>20325.12</v>
      </c>
      <c r="M617">
        <v>54.221947</v>
      </c>
      <c r="N617" s="1">
        <f>-100*(_xll.FDS($A$1,"P_PRICE_HIGH("&amp;A617&amp;","&amp;A617&amp;"-14D,,,,""PRICE"",""INTRA"")") - B617)/(_xll.FDS($A$1,"P_PRICE_HIGH("&amp;A617&amp;","&amp;A617&amp;"-14D,,,,""PRICE"",""INTRA"")") - _xll.FDS($A$1,"P_PRICE_LOW("&amp;A617&amp;","&amp;A617&amp;"-14D,,,,""PRICE"",""INTRA"")"))</f>
        <v>-11.288877191003458</v>
      </c>
      <c r="O617">
        <v>-348</v>
      </c>
      <c r="P617">
        <v>10924.010522678391</v>
      </c>
      <c r="Q617">
        <v>11931.97982564132</v>
      </c>
      <c r="R617">
        <v>1897.929265634875</v>
      </c>
      <c r="S617">
        <v>2128.002461972696</v>
      </c>
      <c r="T617">
        <v>14.526624698259671</v>
      </c>
      <c r="U617">
        <v>12.639290957433021</v>
      </c>
      <c r="V617">
        <v>3.0871747126422342</v>
      </c>
      <c r="W617">
        <v>3.4503785826942108</v>
      </c>
      <c r="X617">
        <v>63.355151558947007</v>
      </c>
      <c r="Y617">
        <v>45.515559057630277</v>
      </c>
      <c r="Z617">
        <v>-0.55303601883647213</v>
      </c>
      <c r="AA617">
        <v>21.6376749750717</v>
      </c>
      <c r="AB617">
        <v>16.397008444093021</v>
      </c>
    </row>
    <row r="618" spans="1:28" x14ac:dyDescent="0.25">
      <c r="A618" t="str">
        <v>3/04/10</v>
      </c>
      <c r="B618">
        <v>20575.78</v>
      </c>
      <c r="C618">
        <v>21000.13</v>
      </c>
      <c r="D618" s="1">
        <v>20575.78</v>
      </c>
      <c r="E618">
        <v>21000.13</v>
      </c>
      <c r="F618">
        <v>21000.13</v>
      </c>
      <c r="G618">
        <v>1.626504504793169</v>
      </c>
      <c r="H618">
        <v>20804.861000000001</v>
      </c>
      <c r="I618">
        <v>20561.84</v>
      </c>
      <c r="J618">
        <v>20481.578000000001</v>
      </c>
      <c r="K618">
        <v>20364.682000000001</v>
      </c>
      <c r="L618">
        <v>20324.243999999999</v>
      </c>
      <c r="M618">
        <v>49.329258000000003</v>
      </c>
      <c r="N618" s="1">
        <f>-100*(_xll.FDS($A$1,"P_PRICE_HIGH("&amp;A618&amp;","&amp;A618&amp;"-14D,,,,""PRICE"",""INTRA"")") - B618)/(_xll.FDS($A$1,"P_PRICE_HIGH("&amp;A618&amp;","&amp;A618&amp;"-14D,,,,""PRICE"",""INTRA"")") - _xll.FDS($A$1,"P_PRICE_LOW("&amp;A618&amp;","&amp;A618&amp;"-14D,,,,""PRICE"",""INTRA"")"))</f>
        <v>-34.982804877162238</v>
      </c>
      <c r="O618">
        <v>-372</v>
      </c>
      <c r="P618">
        <v>10927.430908263381</v>
      </c>
      <c r="Q618">
        <v>11939.643033643961</v>
      </c>
      <c r="R618">
        <v>1897.6028479717991</v>
      </c>
      <c r="S618">
        <v>2122.606364362056</v>
      </c>
      <c r="T618">
        <v>14.500039837557861</v>
      </c>
      <c r="U618">
        <v>12.516391111765239</v>
      </c>
      <c r="V618">
        <v>3.0959872620053721</v>
      </c>
      <c r="W618">
        <v>3.4986556900715442</v>
      </c>
      <c r="X618">
        <v>2.8312369567599309</v>
      </c>
      <c r="Y618">
        <v>45.465464665052828</v>
      </c>
      <c r="Z618">
        <v>-0.48204935027361062</v>
      </c>
      <c r="AA618">
        <v>21.751227036579291</v>
      </c>
      <c r="AB618">
        <v>16.339694595153212</v>
      </c>
    </row>
    <row r="619" spans="1:28" x14ac:dyDescent="0.25">
      <c r="A619" t="str">
        <v>3/05/10</v>
      </c>
      <c r="B619">
        <v>20787.97</v>
      </c>
      <c r="C619">
        <v>20820.97</v>
      </c>
      <c r="D619" s="1">
        <v>20654.939999999999</v>
      </c>
      <c r="E619">
        <v>20820.97</v>
      </c>
      <c r="F619">
        <v>20820.97</v>
      </c>
      <c r="G619">
        <v>1.566167884368983</v>
      </c>
      <c r="H619">
        <v>20840.717000000001</v>
      </c>
      <c r="I619">
        <v>20583.002</v>
      </c>
      <c r="J619">
        <v>20539.294999999998</v>
      </c>
      <c r="K619">
        <v>20367.976999999999</v>
      </c>
      <c r="L619">
        <v>20350.346000000001</v>
      </c>
      <c r="M619">
        <v>52.577759999999998</v>
      </c>
      <c r="N619" s="1">
        <f>-100*(_xll.FDS($A$1,"P_PRICE_HIGH("&amp;A619&amp;","&amp;A619&amp;"-14D,,,,""PRICE"",""INTRA"")") - B619)/(_xll.FDS($A$1,"P_PRICE_HIGH("&amp;A619&amp;","&amp;A619&amp;"-14D,,,,""PRICE"",""INTRA"")") - _xll.FDS($A$1,"P_PRICE_LOW("&amp;A619&amp;","&amp;A619&amp;"-14D,,,,""PRICE"",""INTRA"")"))</f>
        <v>-22.74734011062424</v>
      </c>
      <c r="O619">
        <v>-340</v>
      </c>
      <c r="P619">
        <v>10928.774977259371</v>
      </c>
      <c r="Q619">
        <v>11936.630494844479</v>
      </c>
      <c r="R619">
        <v>1897.8654344919121</v>
      </c>
      <c r="S619">
        <v>2121.587754074129</v>
      </c>
      <c r="T619">
        <v>14.50729708078144</v>
      </c>
      <c r="U619">
        <v>12.595712146040579</v>
      </c>
      <c r="V619">
        <v>3.0848261392661431</v>
      </c>
      <c r="W619">
        <v>3.435247410432936</v>
      </c>
      <c r="X619">
        <v>94.022275529228708</v>
      </c>
      <c r="Y619">
        <v>45.249935097889633</v>
      </c>
      <c r="Z619">
        <v>-0.4308746394036817</v>
      </c>
      <c r="AA619">
        <v>21.105941213255289</v>
      </c>
      <c r="AB619">
        <v>17.043558987486101</v>
      </c>
    </row>
    <row r="620" spans="1:28" x14ac:dyDescent="0.25">
      <c r="A620" t="str">
        <v>3/08/10</v>
      </c>
      <c r="B620">
        <v>21196.87</v>
      </c>
      <c r="C620">
        <v>21257.09</v>
      </c>
      <c r="D620" s="1">
        <v>21080.76</v>
      </c>
      <c r="E620">
        <v>21257.09</v>
      </c>
      <c r="F620">
        <v>21257.09</v>
      </c>
      <c r="G620">
        <v>1.5580450648269779</v>
      </c>
      <c r="H620">
        <v>20868.703000000001</v>
      </c>
      <c r="I620">
        <v>20647.562999999998</v>
      </c>
      <c r="J620">
        <v>20599.706999999999</v>
      </c>
      <c r="K620">
        <v>20410.738000000001</v>
      </c>
      <c r="L620">
        <v>20395.107</v>
      </c>
      <c r="M620">
        <v>58.146248</v>
      </c>
      <c r="N620" s="1">
        <f>-100*(_xll.FDS($A$1,"P_PRICE_HIGH("&amp;A620&amp;","&amp;A620&amp;"-14D,,,,""PRICE"",""INTRA"")") - B620)/(_xll.FDS($A$1,"P_PRICE_HIGH("&amp;A620&amp;","&amp;A620&amp;"-14D,,,,""PRICE"",""INTRA"")") - _xll.FDS($A$1,"P_PRICE_LOW("&amp;A620&amp;","&amp;A620&amp;"-14D,,,,""PRICE"",""INTRA"")"))</f>
        <v>-4.3557510090124794</v>
      </c>
      <c r="O620">
        <v>-304</v>
      </c>
      <c r="P620">
        <v>10929.597806227141</v>
      </c>
      <c r="Q620">
        <v>11901.669111742411</v>
      </c>
      <c r="R620">
        <v>1895.7777730774151</v>
      </c>
      <c r="S620">
        <v>2102.3073036200881</v>
      </c>
      <c r="T620">
        <v>14.50107852709359</v>
      </c>
      <c r="U620">
        <v>12.652472403985749</v>
      </c>
      <c r="V620">
        <v>3.0634633325522751</v>
      </c>
      <c r="W620">
        <v>3.3035609347551791</v>
      </c>
      <c r="X620">
        <v>96.326067857529878</v>
      </c>
      <c r="Y620">
        <v>45.090715461066587</v>
      </c>
      <c r="Z620">
        <v>-0.60717919066543957</v>
      </c>
      <c r="AA620">
        <v>21.178998411994979</v>
      </c>
      <c r="AB620">
        <v>16.193644184696101</v>
      </c>
    </row>
    <row r="621" spans="1:28" x14ac:dyDescent="0.25">
      <c r="A621" t="str">
        <v>3/09/10</v>
      </c>
      <c r="B621">
        <v>21207.55</v>
      </c>
      <c r="C621">
        <v>21277.66</v>
      </c>
      <c r="D621" s="1">
        <v>21128.93</v>
      </c>
      <c r="E621">
        <v>21277.66</v>
      </c>
      <c r="F621">
        <v>21277.66</v>
      </c>
      <c r="G621">
        <v>1.3114954768835381</v>
      </c>
      <c r="H621">
        <v>20928.991999999998</v>
      </c>
      <c r="I621">
        <v>20757.023000000001</v>
      </c>
      <c r="J621">
        <v>20662.296999999999</v>
      </c>
      <c r="K621">
        <v>20487.861000000001</v>
      </c>
      <c r="L621">
        <v>20427.844000000001</v>
      </c>
      <c r="M621">
        <v>58.284030000000001</v>
      </c>
      <c r="N621" s="1">
        <f>-100*(_xll.FDS($A$1,"P_PRICE_HIGH("&amp;A621&amp;","&amp;A621&amp;"-14D,,,,""PRICE"",""INTRA"")") - B621)/(_xll.FDS($A$1,"P_PRICE_HIGH("&amp;A621&amp;","&amp;A621&amp;"-14D,,,,""PRICE"",""INTRA"")") - _xll.FDS($A$1,"P_PRICE_LOW("&amp;A621&amp;","&amp;A621&amp;"-14D,,,,""PRICE"",""INTRA"")"))</f>
        <v>-4.9967572036405237</v>
      </c>
      <c r="O621">
        <v>-312</v>
      </c>
      <c r="P621">
        <v>10930.281698867389</v>
      </c>
      <c r="Q621">
        <v>11894.495221245321</v>
      </c>
      <c r="R621">
        <v>1894.6606696426959</v>
      </c>
      <c r="S621">
        <v>2092.1742075461898</v>
      </c>
      <c r="T621">
        <v>14.495741876925729</v>
      </c>
      <c r="U621">
        <v>12.650569494973871</v>
      </c>
      <c r="V621">
        <v>3.0640780938233831</v>
      </c>
      <c r="W621">
        <v>3.3051251583452221</v>
      </c>
      <c r="X621">
        <v>17.298453731006191</v>
      </c>
      <c r="Y621">
        <v>45.136210614203101</v>
      </c>
      <c r="Z621">
        <v>-0.6553721958400669</v>
      </c>
      <c r="AA621">
        <v>21.376844899571431</v>
      </c>
      <c r="AB621">
        <v>16.069094945681961</v>
      </c>
    </row>
    <row r="622" spans="1:28" x14ac:dyDescent="0.25">
      <c r="A622" t="str">
        <v>3/10/10</v>
      </c>
      <c r="B622">
        <v>21208.29</v>
      </c>
      <c r="C622">
        <v>21293.52</v>
      </c>
      <c r="D622" s="1">
        <v>21156.09</v>
      </c>
      <c r="E622">
        <v>21293.52</v>
      </c>
      <c r="F622">
        <v>21293.52</v>
      </c>
      <c r="G622">
        <v>1.295370443748239</v>
      </c>
      <c r="H622">
        <v>20995.293000000001</v>
      </c>
      <c r="I622">
        <v>20826.275000000001</v>
      </c>
      <c r="J622">
        <v>20707.25</v>
      </c>
      <c r="K622">
        <v>20570.732</v>
      </c>
      <c r="L622">
        <v>20469.625</v>
      </c>
      <c r="M622">
        <v>58.294272999999997</v>
      </c>
      <c r="N622" s="1">
        <f>-100*(_xll.FDS($A$1,"P_PRICE_HIGH("&amp;A622&amp;","&amp;A622&amp;"-14D,,,,""PRICE"",""INTRA"")") - B622)/(_xll.FDS($A$1,"P_PRICE_HIGH("&amp;A622&amp;","&amp;A622&amp;"-14D,,,,""PRICE"",""INTRA"")") - _xll.FDS($A$1,"P_PRICE_LOW("&amp;A622&amp;","&amp;A622&amp;"-14D,,,,""PRICE"",""INTRA"")"))</f>
        <v>-6.0064694813843484</v>
      </c>
      <c r="O622">
        <v>-305</v>
      </c>
      <c r="P622">
        <v>10939.6089811412</v>
      </c>
      <c r="Q622">
        <v>11935.642118717389</v>
      </c>
      <c r="R622">
        <v>1894.073569131747</v>
      </c>
      <c r="S622">
        <v>2088.7906645834569</v>
      </c>
      <c r="T622">
        <v>14.48736727948385</v>
      </c>
      <c r="U622">
        <v>12.62767463181541</v>
      </c>
      <c r="V622">
        <v>3.0677576617735598</v>
      </c>
      <c r="W622">
        <v>3.3212633741181361</v>
      </c>
      <c r="X622">
        <v>60.352820713144148</v>
      </c>
      <c r="Y622">
        <v>45.172224988945217</v>
      </c>
      <c r="Z622">
        <v>-0.3936328967172722</v>
      </c>
      <c r="AA622">
        <v>21.34743980462882</v>
      </c>
      <c r="AB622">
        <v>16.523501235815701</v>
      </c>
    </row>
    <row r="623" spans="1:28" x14ac:dyDescent="0.25">
      <c r="A623" t="str">
        <v>3/11/10</v>
      </c>
      <c r="B623">
        <v>21228.2</v>
      </c>
      <c r="C623">
        <v>21333.06</v>
      </c>
      <c r="D623" s="1">
        <v>21059.06</v>
      </c>
      <c r="E623">
        <v>21333.06</v>
      </c>
      <c r="F623">
        <v>21333.06</v>
      </c>
      <c r="G623">
        <v>1.28268406528051</v>
      </c>
      <c r="H623">
        <v>21125.775000000001</v>
      </c>
      <c r="I623">
        <v>20876.708999999999</v>
      </c>
      <c r="J623">
        <v>20760.986000000001</v>
      </c>
      <c r="K623">
        <v>20642.627</v>
      </c>
      <c r="L623">
        <v>20507.488000000001</v>
      </c>
      <c r="M623">
        <v>58.588946999999997</v>
      </c>
      <c r="N623" s="1">
        <f>-100*(_xll.FDS($A$1,"P_PRICE_HIGH("&amp;A623&amp;","&amp;A623&amp;"-14D,,,,""PRICE"",""INTRA"")") - B623)/(_xll.FDS($A$1,"P_PRICE_HIGH("&amp;A623&amp;","&amp;A623&amp;"-14D,,,,""PRICE"",""INTRA"")") - _xll.FDS($A$1,"P_PRICE_LOW("&amp;A623&amp;","&amp;A623&amp;"-14D,,,,""PRICE"",""INTRA"")"))</f>
        <v>-7.1895290399106235</v>
      </c>
      <c r="O623">
        <v>-305</v>
      </c>
      <c r="P623">
        <v>10945.389423062479</v>
      </c>
      <c r="Q623">
        <v>11950.547216042691</v>
      </c>
      <c r="R623">
        <v>1894.0652889437231</v>
      </c>
      <c r="S623">
        <v>2086.2335209781932</v>
      </c>
      <c r="T623">
        <v>14.498925423790419</v>
      </c>
      <c r="U623">
        <v>12.714728906432081</v>
      </c>
      <c r="V623">
        <v>3.066115860821844</v>
      </c>
      <c r="W623">
        <v>3.3100886490419379</v>
      </c>
      <c r="X623">
        <v>35.418417205232878</v>
      </c>
      <c r="Y623">
        <v>45.086509525257974</v>
      </c>
      <c r="Z623">
        <v>-0.42542713351528227</v>
      </c>
      <c r="AA623">
        <v>20.98294925342109</v>
      </c>
      <c r="AB623">
        <v>16.86941840932133</v>
      </c>
    </row>
    <row r="624" spans="1:28" x14ac:dyDescent="0.25">
      <c r="A624" t="str">
        <v>3/12/10</v>
      </c>
      <c r="B624">
        <v>21209.74</v>
      </c>
      <c r="C624">
        <v>21260.07</v>
      </c>
      <c r="D624" s="1">
        <v>21116.84</v>
      </c>
      <c r="E624">
        <v>21260.07</v>
      </c>
      <c r="F624">
        <v>21260.07</v>
      </c>
      <c r="G624">
        <v>1.2840144105153131</v>
      </c>
      <c r="H624">
        <v>21210.13</v>
      </c>
      <c r="I624">
        <v>20938.541000000001</v>
      </c>
      <c r="J624">
        <v>20848.701000000001</v>
      </c>
      <c r="K624">
        <v>20707.004000000001</v>
      </c>
      <c r="L624">
        <v>20543.548999999999</v>
      </c>
      <c r="M624">
        <v>58.178505000000001</v>
      </c>
      <c r="N624" s="1">
        <f>-100*(_xll.FDS($A$1,"P_PRICE_HIGH("&amp;A624&amp;","&amp;A624&amp;"-14D,,,,""PRICE"",""INTRA"")") - B624)/(_xll.FDS($A$1,"P_PRICE_HIGH("&amp;A624&amp;","&amp;A624&amp;"-14D,,,,""PRICE"",""INTRA"")") - _xll.FDS($A$1,"P_PRICE_LOW("&amp;A624&amp;","&amp;A624&amp;"-14D,,,,""PRICE"",""INTRA"")"))</f>
        <v>-10.16686452974537</v>
      </c>
      <c r="O624">
        <v>-309</v>
      </c>
      <c r="P624">
        <v>10951.262372301349</v>
      </c>
      <c r="Q624">
        <v>11969.442565691519</v>
      </c>
      <c r="R624">
        <v>1890.6812529453589</v>
      </c>
      <c r="S624">
        <v>2068.2266219060139</v>
      </c>
      <c r="T624">
        <v>14.49464125455434</v>
      </c>
      <c r="U624">
        <v>12.709748077235339</v>
      </c>
      <c r="V624">
        <v>3.067032244332148</v>
      </c>
      <c r="W624">
        <v>3.316341843686117</v>
      </c>
      <c r="X624">
        <v>61.717820508976018</v>
      </c>
      <c r="Y624">
        <v>45.203872648822554</v>
      </c>
      <c r="Z624">
        <v>-0.47293555487520311</v>
      </c>
      <c r="AA624">
        <v>20.18396629562022</v>
      </c>
      <c r="AB624">
        <v>17.342073073351379</v>
      </c>
    </row>
    <row r="625" spans="1:28" x14ac:dyDescent="0.25">
      <c r="A625" t="str">
        <v>3/15/10</v>
      </c>
      <c r="B625">
        <v>21079.1</v>
      </c>
      <c r="C625">
        <v>21116.5</v>
      </c>
      <c r="D625" s="1">
        <v>20964.310000000001</v>
      </c>
      <c r="E625">
        <v>21116.5</v>
      </c>
      <c r="F625">
        <v>21116.5</v>
      </c>
      <c r="G625">
        <v>1.24779238964371</v>
      </c>
      <c r="H625">
        <v>21186.576000000001</v>
      </c>
      <c r="I625">
        <v>20995.17</v>
      </c>
      <c r="J625">
        <v>20895.490000000002</v>
      </c>
      <c r="K625">
        <v>20746.423999999999</v>
      </c>
      <c r="L625">
        <v>20557.28</v>
      </c>
      <c r="M625">
        <v>55.229743999999997</v>
      </c>
      <c r="N625" s="1">
        <f>-100*(_xll.FDS($A$1,"P_PRICE_HIGH("&amp;A625&amp;","&amp;A625&amp;"-14D,,,,""PRICE"",""INTRA"")") - B625)/(_xll.FDS($A$1,"P_PRICE_HIGH("&amp;A625&amp;","&amp;A625&amp;"-14D,,,,""PRICE"",""INTRA"")") - _xll.FDS($A$1,"P_PRICE_LOW("&amp;A625&amp;","&amp;A625&amp;"-14D,,,,""PRICE"",""INTRA"")"))</f>
        <v>-20.937211449677005</v>
      </c>
      <c r="O625">
        <v>-328</v>
      </c>
      <c r="P625">
        <v>10959.90893939632</v>
      </c>
      <c r="Q625">
        <v>11977.360552321639</v>
      </c>
      <c r="R625">
        <v>1890.8068114717139</v>
      </c>
      <c r="S625">
        <v>2063.3132816326502</v>
      </c>
      <c r="T625">
        <v>14.4669977870249</v>
      </c>
      <c r="U625">
        <v>12.641431105010909</v>
      </c>
      <c r="V625">
        <v>3.070524021955773</v>
      </c>
      <c r="W625">
        <v>3.3255087609880678</v>
      </c>
      <c r="X625">
        <v>6.0667102043264443</v>
      </c>
      <c r="Y625">
        <v>44.989121646330531</v>
      </c>
      <c r="Z625">
        <v>-0.49681717947210619</v>
      </c>
      <c r="AA625">
        <v>20.317013764467589</v>
      </c>
      <c r="AB625">
        <v>17.075500674561649</v>
      </c>
    </row>
    <row r="626" spans="1:28" x14ac:dyDescent="0.25">
      <c r="A626" t="str">
        <v>3/16/10</v>
      </c>
      <c r="B626">
        <v>21022.93</v>
      </c>
      <c r="C626">
        <v>21196.83</v>
      </c>
      <c r="D626" s="1">
        <v>20986.69</v>
      </c>
      <c r="E626">
        <v>21196.83</v>
      </c>
      <c r="F626">
        <v>21196.83</v>
      </c>
      <c r="G626">
        <v>1.2502897939019091</v>
      </c>
      <c r="H626">
        <v>21149.651999999998</v>
      </c>
      <c r="I626">
        <v>21029.687999999998</v>
      </c>
      <c r="J626">
        <v>20922.150000000001</v>
      </c>
      <c r="K626">
        <v>20784.136999999999</v>
      </c>
      <c r="L626">
        <v>20583.484</v>
      </c>
      <c r="M626">
        <v>53.963295000000002</v>
      </c>
      <c r="N626" s="1">
        <f>-100*(_xll.FDS($A$1,"P_PRICE_HIGH("&amp;A626&amp;","&amp;A626&amp;"-14D,,,,""PRICE"",""INTRA"")") - B626)/(_xll.FDS($A$1,"P_PRICE_HIGH("&amp;A626&amp;","&amp;A626&amp;"-14D,,,,""PRICE"",""INTRA"")") - _xll.FDS($A$1,"P_PRICE_LOW("&amp;A626&amp;","&amp;A626&amp;"-14D,,,,""PRICE"",""INTRA"")"))</f>
        <v>-28.95488665645895</v>
      </c>
      <c r="O626">
        <v>-332</v>
      </c>
      <c r="P626">
        <v>10970.265141126931</v>
      </c>
      <c r="Q626">
        <v>12017.980106978781</v>
      </c>
      <c r="R626">
        <v>1888.6017815287589</v>
      </c>
      <c r="S626">
        <v>2051.8840998438568</v>
      </c>
      <c r="T626">
        <v>14.46186580318469</v>
      </c>
      <c r="U626">
        <v>12.64561808320085</v>
      </c>
      <c r="V626">
        <v>3.073956232984369</v>
      </c>
      <c r="W626">
        <v>3.3404613465404829</v>
      </c>
      <c r="X626">
        <v>35.704219452857842</v>
      </c>
      <c r="Y626">
        <v>44.909658051263207</v>
      </c>
      <c r="Z626">
        <v>-0.64674633769828072</v>
      </c>
      <c r="AA626">
        <v>20.862474536465442</v>
      </c>
      <c r="AB626">
        <v>16.98312117074051</v>
      </c>
    </row>
    <row r="627" spans="1:28" x14ac:dyDescent="0.25">
      <c r="A627" t="str">
        <v>3/17/10</v>
      </c>
      <c r="B627">
        <v>21384.49</v>
      </c>
      <c r="C627">
        <v>21440.18</v>
      </c>
      <c r="D627" s="1">
        <v>21159.43</v>
      </c>
      <c r="E627">
        <v>21440.18</v>
      </c>
      <c r="F627">
        <v>21440.18</v>
      </c>
      <c r="G627">
        <v>1.272412544228924</v>
      </c>
      <c r="H627">
        <v>21184.893</v>
      </c>
      <c r="I627">
        <v>21056.984</v>
      </c>
      <c r="J627">
        <v>20983.268</v>
      </c>
      <c r="K627">
        <v>20826.66</v>
      </c>
      <c r="L627">
        <v>20649.615000000002</v>
      </c>
      <c r="M627">
        <v>60.277419999999999</v>
      </c>
      <c r="N627" s="1">
        <f>-100*(_xll.FDS($A$1,"P_PRICE_HIGH("&amp;A627&amp;","&amp;A627&amp;"-14D,,,,""PRICE"",""INTRA"")") - B627)/(_xll.FDS($A$1,"P_PRICE_HIGH("&amp;A627&amp;","&amp;A627&amp;"-14D,,,,""PRICE"",""INTRA"")") - _xll.FDS($A$1,"P_PRICE_LOW("&amp;A627&amp;","&amp;A627&amp;"-14D,,,,""PRICE"",""INTRA"")"))</f>
        <v>-4.7267017484296945</v>
      </c>
      <c r="O627">
        <v>-289</v>
      </c>
      <c r="P627">
        <v>10982.139616079299</v>
      </c>
      <c r="Q627">
        <v>12071.886136406159</v>
      </c>
      <c r="R627">
        <v>1888.6337363379009</v>
      </c>
      <c r="S627">
        <v>2049.4225255879892</v>
      </c>
      <c r="T627">
        <v>14.478751270164331</v>
      </c>
      <c r="U627">
        <v>12.745096114393981</v>
      </c>
      <c r="V627">
        <v>3.0655817608452818</v>
      </c>
      <c r="W627">
        <v>3.2946601973659928</v>
      </c>
      <c r="X627">
        <v>100</v>
      </c>
      <c r="Y627">
        <v>45.000961538466569</v>
      </c>
      <c r="Z627">
        <v>-0.54139440838859942</v>
      </c>
      <c r="AA627">
        <v>21.15835113959044</v>
      </c>
      <c r="AB627">
        <v>16.683022470994139</v>
      </c>
    </row>
    <row r="628" spans="1:28" x14ac:dyDescent="0.25">
      <c r="A628" t="str">
        <v>3/18/10</v>
      </c>
      <c r="B628">
        <v>21330.67</v>
      </c>
      <c r="C628">
        <v>21440.81</v>
      </c>
      <c r="D628" s="1">
        <v>21287.37</v>
      </c>
      <c r="E628">
        <v>21440.81</v>
      </c>
      <c r="F628">
        <v>21440.81</v>
      </c>
      <c r="G628">
        <v>1.26497395378863</v>
      </c>
      <c r="H628">
        <v>21205.386999999999</v>
      </c>
      <c r="I628">
        <v>21092.365000000002</v>
      </c>
      <c r="J628">
        <v>21045.342000000001</v>
      </c>
      <c r="K628">
        <v>20872.085999999999</v>
      </c>
      <c r="L628">
        <v>20718.067999999999</v>
      </c>
      <c r="M628">
        <v>58.980640000000001</v>
      </c>
      <c r="N628" s="1">
        <f>-100*(_xll.FDS($A$1,"P_PRICE_HIGH("&amp;A628&amp;","&amp;A628&amp;"-14D,,,,""PRICE"",""INTRA"")") - B628)/(_xll.FDS($A$1,"P_PRICE_HIGH("&amp;A628&amp;","&amp;A628&amp;"-14D,,,,""PRICE"",""INTRA"")") - _xll.FDS($A$1,"P_PRICE_LOW("&amp;A628&amp;","&amp;A628&amp;"-14D,,,,""PRICE"",""INTRA"")"))</f>
        <v>-12.612942752768813</v>
      </c>
      <c r="O628">
        <v>-300</v>
      </c>
      <c r="P628">
        <v>10980.67072163042</v>
      </c>
      <c r="Q628">
        <v>12052.246987888549</v>
      </c>
      <c r="R628">
        <v>1891.0735996919111</v>
      </c>
      <c r="S628">
        <v>2057.0681709711262</v>
      </c>
      <c r="T628">
        <v>14.47307497581741</v>
      </c>
      <c r="U628">
        <v>12.745738850879521</v>
      </c>
      <c r="V628">
        <v>3.0651953772466598</v>
      </c>
      <c r="W628">
        <v>3.2884539531501411</v>
      </c>
      <c r="X628">
        <v>62.61095266034544</v>
      </c>
      <c r="Y628">
        <v>44.868336123985408</v>
      </c>
      <c r="Z628">
        <v>-0.67991507144895258</v>
      </c>
      <c r="AA628">
        <v>20.734642903273009</v>
      </c>
      <c r="AB628">
        <v>16.710014303955941</v>
      </c>
    </row>
    <row r="629" spans="1:28" x14ac:dyDescent="0.25">
      <c r="A629" t="str">
        <v>3/19/10</v>
      </c>
      <c r="B629">
        <v>21370.82</v>
      </c>
      <c r="C629">
        <v>21389</v>
      </c>
      <c r="D629" s="1">
        <v>21257.8</v>
      </c>
      <c r="E629">
        <v>21389</v>
      </c>
      <c r="F629">
        <v>21389</v>
      </c>
      <c r="G629">
        <v>1.0750016463411081</v>
      </c>
      <c r="H629">
        <v>21237.601999999999</v>
      </c>
      <c r="I629">
        <v>21133.532999999999</v>
      </c>
      <c r="J629">
        <v>21096.148000000001</v>
      </c>
      <c r="K629">
        <v>20945.925999999999</v>
      </c>
      <c r="L629">
        <v>20778.857</v>
      </c>
      <c r="M629">
        <v>59.677562999999999</v>
      </c>
      <c r="N629" s="1">
        <f>-100*(_xll.FDS($A$1,"P_PRICE_HIGH("&amp;A629&amp;","&amp;A629&amp;"-14D,,,,""PRICE"",""INTRA"")") - B629)/(_xll.FDS($A$1,"P_PRICE_HIGH("&amp;A629&amp;","&amp;A629&amp;"-14D,,,,""PRICE"",""INTRA"")") - _xll.FDS($A$1,"P_PRICE_LOW("&amp;A629&amp;","&amp;A629&amp;"-14D,,,,""PRICE"",""INTRA"")"))</f>
        <v>-8.0910488653574326</v>
      </c>
      <c r="O629">
        <v>-291</v>
      </c>
      <c r="P629">
        <v>10971.67483671929</v>
      </c>
      <c r="Q629">
        <v>12004.56828371445</v>
      </c>
      <c r="R629">
        <v>1891.3127588798091</v>
      </c>
      <c r="S629">
        <v>2057.921221195681</v>
      </c>
      <c r="T629">
        <v>14.46914115562492</v>
      </c>
      <c r="U629">
        <v>12.75590118825831</v>
      </c>
      <c r="V629">
        <v>3.0631665829200889</v>
      </c>
      <c r="W629">
        <v>3.2784380855973838</v>
      </c>
      <c r="X629">
        <v>77.752703388837489</v>
      </c>
      <c r="Y629">
        <v>44.939393839849487</v>
      </c>
      <c r="Z629">
        <v>-0.68522377617884578</v>
      </c>
      <c r="AA629">
        <v>20.638662598797431</v>
      </c>
      <c r="AB629">
        <v>16.935172215000211</v>
      </c>
    </row>
    <row r="630" spans="1:28" x14ac:dyDescent="0.25">
      <c r="A630" t="str">
        <v>3/22/10</v>
      </c>
      <c r="B630">
        <v>20933.25</v>
      </c>
      <c r="C630">
        <v>21120.43</v>
      </c>
      <c r="D630" s="1">
        <v>20899.689999999999</v>
      </c>
      <c r="E630">
        <v>21120.43</v>
      </c>
      <c r="F630">
        <v>21120.43</v>
      </c>
      <c r="G630">
        <v>1.092504983870354</v>
      </c>
      <c r="H630">
        <v>21208.432000000001</v>
      </c>
      <c r="I630">
        <v>21163.324000000001</v>
      </c>
      <c r="J630">
        <v>21087.903999999999</v>
      </c>
      <c r="K630">
        <v>20973.724999999999</v>
      </c>
      <c r="L630">
        <v>20817.743999999999</v>
      </c>
      <c r="M630">
        <v>49.755844000000003</v>
      </c>
      <c r="N630" s="1">
        <f>-100*(_xll.FDS($A$1,"P_PRICE_HIGH("&amp;A630&amp;","&amp;A630&amp;"-14D,,,,""PRICE"",""INTRA"")") - B630)/(_xll.FDS($A$1,"P_PRICE_HIGH("&amp;A630&amp;","&amp;A630&amp;"-14D,,,,""PRICE"",""INTRA"")") - _xll.FDS($A$1,"P_PRICE_LOW("&amp;A630&amp;","&amp;A630&amp;"-14D,,,,""PRICE"",""INTRA"")"))</f>
        <v>-58.675421661676459</v>
      </c>
      <c r="O630">
        <v>-334</v>
      </c>
      <c r="P630">
        <v>10990.841620368719</v>
      </c>
      <c r="Q630">
        <v>12063.21879745884</v>
      </c>
      <c r="R630">
        <v>1892.51015122488</v>
      </c>
      <c r="S630">
        <v>2059.7815481190041</v>
      </c>
      <c r="T630">
        <v>14.41326324902059</v>
      </c>
      <c r="U630">
        <v>12.57651980855913</v>
      </c>
      <c r="V630">
        <v>3.081768918853502</v>
      </c>
      <c r="W630">
        <v>3.3604902940998409</v>
      </c>
      <c r="X630">
        <v>0</v>
      </c>
      <c r="Y630">
        <v>44.933068194454911</v>
      </c>
      <c r="Z630">
        <v>-0.99521169800237053</v>
      </c>
      <c r="AA630">
        <v>21.722077341361221</v>
      </c>
      <c r="AB630">
        <v>17.044951928343519</v>
      </c>
    </row>
    <row r="631" spans="1:28" x14ac:dyDescent="0.25">
      <c r="A631" t="str">
        <v>3/23/10</v>
      </c>
      <c r="B631">
        <v>20987.78</v>
      </c>
      <c r="C631">
        <v>21211.08</v>
      </c>
      <c r="D631" s="1">
        <v>20971.56</v>
      </c>
      <c r="E631">
        <v>21211.08</v>
      </c>
      <c r="F631">
        <v>21211.08</v>
      </c>
      <c r="G631">
        <v>1.064182028729098</v>
      </c>
      <c r="H631">
        <v>21201.401999999998</v>
      </c>
      <c r="I631">
        <v>21179.974999999999</v>
      </c>
      <c r="J631">
        <v>21093.35</v>
      </c>
      <c r="K631">
        <v>20991.965</v>
      </c>
      <c r="L631">
        <v>20844.555</v>
      </c>
      <c r="M631">
        <v>50.852448000000003</v>
      </c>
      <c r="N631" s="1">
        <f>-100*(_xll.FDS($A$1,"P_PRICE_HIGH("&amp;A631&amp;","&amp;A631&amp;"-14D,,,,""PRICE"",""INTRA"")") - B631)/(_xll.FDS($A$1,"P_PRICE_HIGH("&amp;A631&amp;","&amp;A631&amp;"-14D,,,,""PRICE"",""INTRA"")") - _xll.FDS($A$1,"P_PRICE_LOW("&amp;A631&amp;","&amp;A631&amp;"-14D,,,,""PRICE"",""INTRA"")"))</f>
        <v>-52.371594048761452</v>
      </c>
      <c r="O631">
        <v>-336</v>
      </c>
      <c r="P631">
        <v>10996.79174076456</v>
      </c>
      <c r="Q631">
        <v>12076.37787197796</v>
      </c>
      <c r="R631">
        <v>1891.997633721377</v>
      </c>
      <c r="S631">
        <v>2055.4395767723372</v>
      </c>
      <c r="T631">
        <v>14.418201723741021</v>
      </c>
      <c r="U631">
        <v>12.620085189061269</v>
      </c>
      <c r="V631">
        <v>3.0791392258361689</v>
      </c>
      <c r="W631">
        <v>3.3452399703706859</v>
      </c>
      <c r="X631">
        <v>60.622402282470617</v>
      </c>
      <c r="Y631">
        <v>44.847672916630529</v>
      </c>
      <c r="Z631">
        <v>-1.072463197899586</v>
      </c>
      <c r="AA631">
        <v>20.796121230999699</v>
      </c>
      <c r="AB631">
        <v>17.069029858270021</v>
      </c>
    </row>
    <row r="632" spans="1:28" x14ac:dyDescent="0.25">
      <c r="A632" t="str">
        <v>3/24/10</v>
      </c>
      <c r="B632">
        <v>21008.62</v>
      </c>
      <c r="C632">
        <v>21205.5</v>
      </c>
      <c r="D632" s="1">
        <v>20974.05</v>
      </c>
      <c r="E632">
        <v>21205.5</v>
      </c>
      <c r="F632">
        <v>21205.5</v>
      </c>
      <c r="G632">
        <v>1.045529532208175</v>
      </c>
      <c r="H632">
        <v>21126.228999999999</v>
      </c>
      <c r="I632">
        <v>21164.287</v>
      </c>
      <c r="J632">
        <v>21102.136999999999</v>
      </c>
      <c r="K632">
        <v>21019.008000000002</v>
      </c>
      <c r="L632">
        <v>20873.013999999999</v>
      </c>
      <c r="M632">
        <v>51.29</v>
      </c>
      <c r="N632" s="1">
        <f>-100*(_xll.FDS($A$1,"P_PRICE_HIGH("&amp;A632&amp;","&amp;A632&amp;"-14D,,,,""PRICE"",""INTRA"")") - B632)/(_xll.FDS($A$1,"P_PRICE_HIGH("&amp;A632&amp;","&amp;A632&amp;"-14D,,,,""PRICE"",""INTRA"")") - _xll.FDS($A$1,"P_PRICE_LOW("&amp;A632&amp;","&amp;A632&amp;"-14D,,,,""PRICE"",""INTRA"")"))</f>
        <v>-49.96242904870364</v>
      </c>
      <c r="O632">
        <v>-321</v>
      </c>
      <c r="P632">
        <v>11000.47399755132</v>
      </c>
      <c r="Q632">
        <v>12089.081479751079</v>
      </c>
      <c r="R632">
        <v>1889.547616902503</v>
      </c>
      <c r="S632">
        <v>2045.94346630822</v>
      </c>
      <c r="T632">
        <v>14.42924039677216</v>
      </c>
      <c r="U632">
        <v>12.66231891956965</v>
      </c>
      <c r="V632">
        <v>3.0755343509868451</v>
      </c>
      <c r="W632">
        <v>3.327156295330151</v>
      </c>
      <c r="X632">
        <v>56.065375365567853</v>
      </c>
      <c r="Y632">
        <v>44.723514155827857</v>
      </c>
      <c r="Z632">
        <v>-1.3361717420367769</v>
      </c>
      <c r="AA632">
        <v>21.334867120291861</v>
      </c>
      <c r="AB632">
        <v>17.16439731363095</v>
      </c>
    </row>
    <row r="633" spans="1:28" x14ac:dyDescent="0.25">
      <c r="A633" t="str">
        <v>3/25/10</v>
      </c>
      <c r="B633">
        <v>20778.55</v>
      </c>
      <c r="C633">
        <v>20800.95</v>
      </c>
      <c r="D633" s="1">
        <v>20659.28</v>
      </c>
      <c r="E633">
        <v>20800.95</v>
      </c>
      <c r="F633">
        <v>20800.95</v>
      </c>
      <c r="G633">
        <v>1.077069458441348</v>
      </c>
      <c r="H633">
        <v>21015.805</v>
      </c>
      <c r="I633">
        <v>21128.537</v>
      </c>
      <c r="J633">
        <v>21115.655999999999</v>
      </c>
      <c r="K633">
        <v>21037.956999999999</v>
      </c>
      <c r="L633">
        <v>20882.418000000001</v>
      </c>
      <c r="M633">
        <v>46.380775</v>
      </c>
      <c r="N633" s="1">
        <f>-100*(_xll.FDS($A$1,"P_PRICE_HIGH("&amp;A633&amp;","&amp;A633&amp;"-14D,,,,""PRICE"",""INTRA"")") - B633)/(_xll.FDS($A$1,"P_PRICE_HIGH("&amp;A633&amp;","&amp;A633&amp;"-14D,,,,""PRICE"",""INTRA"")") - _xll.FDS($A$1,"P_PRICE_LOW("&amp;A633&amp;","&amp;A633&amp;"-14D,,,,""PRICE"",""INTRA"")"))</f>
        <v>-84.270935396439597</v>
      </c>
      <c r="O633">
        <v>-350</v>
      </c>
      <c r="P633">
        <v>11011.247065964621</v>
      </c>
      <c r="Q633">
        <v>12128.41808082932</v>
      </c>
      <c r="R633">
        <v>1888.0146760342241</v>
      </c>
      <c r="S633">
        <v>2044.177034495875</v>
      </c>
      <c r="T633">
        <v>14.392191966275471</v>
      </c>
      <c r="U633">
        <v>12.531200075114031</v>
      </c>
      <c r="V633">
        <v>3.0842634642183282</v>
      </c>
      <c r="W633">
        <v>3.359567974966664</v>
      </c>
      <c r="X633">
        <v>2.7148325756978209</v>
      </c>
      <c r="Y633">
        <v>44.523009426981723</v>
      </c>
      <c r="Z633">
        <v>-1.1213010517928039</v>
      </c>
      <c r="AA633">
        <v>22.158902484163828</v>
      </c>
      <c r="AB633">
        <v>16.701760360122929</v>
      </c>
    </row>
    <row r="634" spans="1:28" x14ac:dyDescent="0.25">
      <c r="A634" t="str">
        <v>3/26/10</v>
      </c>
      <c r="B634">
        <v>21053.11</v>
      </c>
      <c r="C634">
        <v>21126.75</v>
      </c>
      <c r="D634" s="1">
        <v>20679.650000000001</v>
      </c>
      <c r="E634">
        <v>21126.75</v>
      </c>
      <c r="F634">
        <v>21126.75</v>
      </c>
      <c r="G634">
        <v>1.0922264149683309</v>
      </c>
      <c r="H634">
        <v>20952.261999999999</v>
      </c>
      <c r="I634">
        <v>21115.605</v>
      </c>
      <c r="J634">
        <v>21133.331999999999</v>
      </c>
      <c r="K634">
        <v>21060.178</v>
      </c>
      <c r="L634">
        <v>20906.687999999998</v>
      </c>
      <c r="M634">
        <v>52.254032000000002</v>
      </c>
      <c r="N634" s="1">
        <f>-100*(_xll.FDS($A$1,"P_PRICE_HIGH("&amp;A634&amp;","&amp;A634&amp;"-14D,,,,""PRICE"",""INTRA"")") - B634)/(_xll.FDS($A$1,"P_PRICE_HIGH("&amp;A634&amp;","&amp;A634&amp;"-14D,,,,""PRICE"",""INTRA"")") - _xll.FDS($A$1,"P_PRICE_LOW("&amp;A634&amp;","&amp;A634&amp;"-14D,,,,""PRICE"",""INTRA"")"))</f>
        <v>-49.607820557112269</v>
      </c>
      <c r="O634">
        <v>-322</v>
      </c>
      <c r="P634">
        <v>11014.605463268061</v>
      </c>
      <c r="Q634">
        <v>12132.623495721769</v>
      </c>
      <c r="R634">
        <v>1887.2113559795191</v>
      </c>
      <c r="S634">
        <v>2037.810412403694</v>
      </c>
      <c r="T634">
        <v>14.42070824069504</v>
      </c>
      <c r="U634">
        <v>12.65435485612652</v>
      </c>
      <c r="V634">
        <v>3.0697336454568172</v>
      </c>
      <c r="W634">
        <v>3.303463317700269</v>
      </c>
      <c r="X634">
        <v>64.478392105530844</v>
      </c>
      <c r="Y634">
        <v>44.378011626998557</v>
      </c>
      <c r="Z634">
        <v>-0.89296128802253605</v>
      </c>
      <c r="AA634">
        <v>21.13824321805388</v>
      </c>
      <c r="AB634">
        <v>17.411708129671101</v>
      </c>
    </row>
    <row r="635" spans="1:28" x14ac:dyDescent="0.25">
      <c r="A635" t="str">
        <v>3/29/10</v>
      </c>
      <c r="B635">
        <v>21237.43</v>
      </c>
      <c r="C635">
        <v>21318.23</v>
      </c>
      <c r="D635" s="1">
        <v>21125.91</v>
      </c>
      <c r="E635">
        <v>21318.23</v>
      </c>
      <c r="F635">
        <v>21318.23</v>
      </c>
      <c r="G635">
        <v>0.99967470208105691</v>
      </c>
      <c r="H635">
        <v>21013.098000000002</v>
      </c>
      <c r="I635">
        <v>21116.375</v>
      </c>
      <c r="J635">
        <v>21136.035</v>
      </c>
      <c r="K635">
        <v>21069.203000000001</v>
      </c>
      <c r="L635">
        <v>20958.355</v>
      </c>
      <c r="M635">
        <v>55.757649999999998</v>
      </c>
      <c r="N635" s="1">
        <f>-100*(_xll.FDS($A$1,"P_PRICE_HIGH("&amp;A635&amp;","&amp;A635&amp;"-14D,,,,""PRICE"",""INTRA"")") - B635)/(_xll.FDS($A$1,"P_PRICE_HIGH("&amp;A635&amp;","&amp;A635&amp;"-14D,,,,""PRICE"",""INTRA"")") - _xll.FDS($A$1,"P_PRICE_LOW("&amp;A635&amp;","&amp;A635&amp;"-14D,,,,""PRICE"",""INTRA"")"))</f>
        <v>-26.023313244533206</v>
      </c>
      <c r="O635">
        <v>-293</v>
      </c>
      <c r="P635">
        <v>11029.20320370656</v>
      </c>
      <c r="Q635">
        <v>12163.817689291251</v>
      </c>
      <c r="R635">
        <v>1886.191502635641</v>
      </c>
      <c r="S635">
        <v>2025.980987706002</v>
      </c>
      <c r="T635">
        <v>14.441704622649841</v>
      </c>
      <c r="U635">
        <v>12.79007968777205</v>
      </c>
      <c r="V635">
        <v>3.0640728404162241</v>
      </c>
      <c r="W635">
        <v>3.275179387089882</v>
      </c>
      <c r="X635">
        <v>85.927772729789098</v>
      </c>
      <c r="Y635">
        <v>44.269364109387759</v>
      </c>
      <c r="Z635">
        <v>-0.77506409901074624</v>
      </c>
      <c r="AA635">
        <v>21.792632010754769</v>
      </c>
      <c r="AB635">
        <v>17.398340153247279</v>
      </c>
    </row>
    <row r="636" spans="1:28" x14ac:dyDescent="0.25">
      <c r="A636" t="str">
        <v>3/30/10</v>
      </c>
      <c r="B636">
        <v>21374.79</v>
      </c>
      <c r="C636">
        <v>21450.98</v>
      </c>
      <c r="D636" s="1">
        <v>21202.17</v>
      </c>
      <c r="E636">
        <v>21450.98</v>
      </c>
      <c r="F636">
        <v>21450.98</v>
      </c>
      <c r="G636">
        <v>0.99146944352179767</v>
      </c>
      <c r="H636">
        <v>21090.5</v>
      </c>
      <c r="I636">
        <v>21130.129000000001</v>
      </c>
      <c r="J636">
        <v>21147.186000000002</v>
      </c>
      <c r="K636">
        <v>21092.636999999999</v>
      </c>
      <c r="L636">
        <v>20996.723000000002</v>
      </c>
      <c r="M636">
        <v>58.218235</v>
      </c>
      <c r="N636" s="1">
        <f>-100*(_xll.FDS($A$1,"P_PRICE_HIGH("&amp;A636&amp;","&amp;A636&amp;"-14D,,,,""PRICE"",""INTRA"")") - B636)/(_xll.FDS($A$1,"P_PRICE_HIGH("&amp;A636&amp;","&amp;A636&amp;"-14D,,,,""PRICE"",""INTRA"")") - _xll.FDS($A$1,"P_PRICE_LOW("&amp;A636&amp;","&amp;A636&amp;"-14D,,,,""PRICE"",""INTRA"")"))</f>
        <v>-9.6235947960084154</v>
      </c>
      <c r="O636">
        <v>-278</v>
      </c>
      <c r="P636">
        <v>11029.58537128124</v>
      </c>
      <c r="Q636">
        <v>12145.047825188371</v>
      </c>
      <c r="R636">
        <v>1888.8865163860271</v>
      </c>
      <c r="S636">
        <v>2035.249670440219</v>
      </c>
      <c r="T636">
        <v>14.45164095931823</v>
      </c>
      <c r="U636">
        <v>12.85513535913144</v>
      </c>
      <c r="V636">
        <v>3.0590628155148769</v>
      </c>
      <c r="W636">
        <v>3.2558146728712769</v>
      </c>
      <c r="X636">
        <v>90.209840869057359</v>
      </c>
      <c r="Y636">
        <v>44.293109730022017</v>
      </c>
      <c r="Z636">
        <v>-0.62952378082021188</v>
      </c>
      <c r="AA636">
        <v>22.0383801011765</v>
      </c>
      <c r="AB636">
        <v>17.49606474666794</v>
      </c>
    </row>
    <row r="637" spans="1:28" x14ac:dyDescent="0.25">
      <c r="A637" t="str">
        <v>3/31/10</v>
      </c>
      <c r="B637">
        <v>21239.35</v>
      </c>
      <c r="C637">
        <v>21446.799999999999</v>
      </c>
      <c r="D637" s="1">
        <v>21230.29</v>
      </c>
      <c r="E637">
        <v>21446.799999999999</v>
      </c>
      <c r="F637">
        <v>21446.799999999999</v>
      </c>
      <c r="G637">
        <v>1.004178856938148</v>
      </c>
      <c r="H637">
        <v>21136.646000000001</v>
      </c>
      <c r="I637">
        <v>21143.482</v>
      </c>
      <c r="J637">
        <v>21149.256000000001</v>
      </c>
      <c r="K637">
        <v>21110.763999999999</v>
      </c>
      <c r="L637">
        <v>21020.428</v>
      </c>
      <c r="M637">
        <v>54.971764</v>
      </c>
      <c r="N637" s="1">
        <f>-100*(_xll.FDS($A$1,"P_PRICE_HIGH("&amp;A637&amp;","&amp;A637&amp;"-14D,,,,""PRICE"",""INTRA"")") - B637)/(_xll.FDS($A$1,"P_PRICE_HIGH("&amp;A637&amp;","&amp;A637&amp;"-14D,,,,""PRICE"",""INTRA"")") - _xll.FDS($A$1,"P_PRICE_LOW("&amp;A637&amp;","&amp;A637&amp;"-14D,,,,""PRICE"",""INTRA"")"))</f>
        <v>-26.731085006947179</v>
      </c>
      <c r="O637">
        <v>-293</v>
      </c>
      <c r="P637">
        <v>11051.477063296379</v>
      </c>
      <c r="Q637">
        <v>12220.32613714435</v>
      </c>
      <c r="R637">
        <v>1891.4707704285449</v>
      </c>
      <c r="S637">
        <v>2046.2666245862861</v>
      </c>
      <c r="T637">
        <v>14.41367739482653</v>
      </c>
      <c r="U637">
        <v>12.69251841165838</v>
      </c>
      <c r="V637">
        <v>3.0681039399196051</v>
      </c>
      <c r="W637">
        <v>3.2910284520989959</v>
      </c>
      <c r="X637">
        <v>80.715029649909994</v>
      </c>
      <c r="Y637">
        <v>44.364979979019253</v>
      </c>
      <c r="Z637">
        <v>-0.62559608489725615</v>
      </c>
      <c r="AA637">
        <v>21.941041196138819</v>
      </c>
      <c r="AB637">
        <v>17.846855687519732</v>
      </c>
    </row>
    <row r="638" spans="1:28" x14ac:dyDescent="0.25">
      <c r="A638" t="str">
        <v>4/01/10</v>
      </c>
      <c r="B638">
        <v>21537</v>
      </c>
      <c r="C638">
        <v>21547.66</v>
      </c>
      <c r="D638" s="1">
        <v>21373.16</v>
      </c>
      <c r="E638">
        <v>21547.66</v>
      </c>
      <c r="F638">
        <v>21547.66</v>
      </c>
      <c r="G638">
        <v>0.97582721813372142</v>
      </c>
      <c r="H638">
        <v>21288.335999999999</v>
      </c>
      <c r="I638">
        <v>21186.322</v>
      </c>
      <c r="J638">
        <v>21169.842000000001</v>
      </c>
      <c r="K638">
        <v>21158.826000000001</v>
      </c>
      <c r="L638">
        <v>21061.553</v>
      </c>
      <c r="M638">
        <v>60.221577000000003</v>
      </c>
      <c r="N638" s="1">
        <f>-100*(_xll.FDS($A$1,"P_PRICE_HIGH("&amp;A638&amp;","&amp;A638&amp;"-14D,,,,""PRICE"",""INTRA"")") - B638)/(_xll.FDS($A$1,"P_PRICE_HIGH("&amp;A638&amp;","&amp;A638&amp;"-14D,,,,""PRICE"",""INTRA"")") - _xll.FDS($A$1,"P_PRICE_LOW("&amp;A638&amp;","&amp;A638&amp;"-14D,,,,""PRICE"",""INTRA"")"))</f>
        <v>-1.1999369639118218</v>
      </c>
      <c r="O638">
        <v>-253</v>
      </c>
      <c r="P638">
        <v>11058.14695206032</v>
      </c>
      <c r="Q638">
        <v>12236.500414652241</v>
      </c>
      <c r="R638">
        <v>1891.572262611897</v>
      </c>
      <c r="S638">
        <v>2045.6853804960101</v>
      </c>
      <c r="T638">
        <v>14.448503548091811</v>
      </c>
      <c r="U638">
        <v>12.844361066606851</v>
      </c>
      <c r="V638">
        <v>3.0583572002199948</v>
      </c>
      <c r="W638">
        <v>3.249826953273391</v>
      </c>
      <c r="X638">
        <v>98.119700209950395</v>
      </c>
      <c r="Y638">
        <v>44.353439715284154</v>
      </c>
      <c r="Z638">
        <v>0.72107739952507788</v>
      </c>
      <c r="AA638">
        <v>21.22628302613014</v>
      </c>
      <c r="AB638">
        <v>17.721381265535982</v>
      </c>
    </row>
    <row r="639" spans="1:28" x14ac:dyDescent="0.25">
      <c r="A639" t="str">
        <v>4/07/10</v>
      </c>
      <c r="B639">
        <v>21928.77</v>
      </c>
      <c r="C639">
        <v>21935.41</v>
      </c>
      <c r="D639" s="1">
        <v>21747.57</v>
      </c>
      <c r="E639">
        <v>21935.41</v>
      </c>
      <c r="F639">
        <v>21935.41</v>
      </c>
      <c r="G639">
        <v>1.0235343486384709</v>
      </c>
      <c r="H639">
        <v>21463.469000000001</v>
      </c>
      <c r="I639">
        <v>21231.678</v>
      </c>
      <c r="J639">
        <v>21217.776999999998</v>
      </c>
      <c r="K639">
        <v>21215.865000000002</v>
      </c>
      <c r="L639">
        <v>21120.37</v>
      </c>
      <c r="M639">
        <v>65.863069999999993</v>
      </c>
      <c r="N639" s="1">
        <f>-100*(_xll.FDS($A$1,"P_PRICE_HIGH("&amp;A639&amp;","&amp;A639&amp;"-14D,,,,""PRICE"",""INTRA"")") - B639)/(_xll.FDS($A$1,"P_PRICE_HIGH("&amp;A639&amp;","&amp;A639&amp;"-14D,,,,""PRICE"",""INTRA"")") - _xll.FDS($A$1,"P_PRICE_LOW("&amp;A639&amp;","&amp;A639&amp;"-14D,,,,""PRICE"",""INTRA"")"))</f>
        <v>-0.52032316456782712</v>
      </c>
      <c r="O639">
        <v>-223</v>
      </c>
      <c r="P639">
        <v>11076.90132730896</v>
      </c>
      <c r="Q639">
        <v>12247.868387449909</v>
      </c>
      <c r="R639">
        <v>1898.3282749683401</v>
      </c>
      <c r="S639">
        <v>2059.1036219917241</v>
      </c>
      <c r="T639">
        <v>14.454875361474929</v>
      </c>
      <c r="U639">
        <v>12.959220144348411</v>
      </c>
      <c r="V639">
        <v>3.0454553197648542</v>
      </c>
      <c r="W639">
        <v>3.1952008813666728</v>
      </c>
      <c r="X639">
        <v>89.501876976059151</v>
      </c>
      <c r="Y639">
        <v>44.300614535272288</v>
      </c>
      <c r="Z639">
        <v>0.60771726926217773</v>
      </c>
      <c r="AA639">
        <v>20.305647665828939</v>
      </c>
      <c r="AB639">
        <v>17.884198753994859</v>
      </c>
    </row>
    <row r="640" spans="1:28" x14ac:dyDescent="0.25">
      <c r="A640" t="str">
        <v>4/08/10</v>
      </c>
      <c r="B640">
        <v>21867.040000000001</v>
      </c>
      <c r="C640">
        <v>21949.25</v>
      </c>
      <c r="D640" s="1">
        <v>21813.35</v>
      </c>
      <c r="E640">
        <v>21949.25</v>
      </c>
      <c r="F640">
        <v>21949.25</v>
      </c>
      <c r="G640">
        <v>0.9495881296254064</v>
      </c>
      <c r="H640">
        <v>21589.39</v>
      </c>
      <c r="I640">
        <v>21276.375</v>
      </c>
      <c r="J640">
        <v>21270.307000000001</v>
      </c>
      <c r="K640">
        <v>21249.373</v>
      </c>
      <c r="L640">
        <v>21168.766</v>
      </c>
      <c r="M640">
        <v>64.315285000000003</v>
      </c>
      <c r="N640" s="1">
        <f>-100*(_xll.FDS($A$1,"P_PRICE_HIGH("&amp;A640&amp;","&amp;A640&amp;"-14D,,,,""PRICE"",""INTRA"")") - B640)/(_xll.FDS($A$1,"P_PRICE_HIGH("&amp;A640&amp;","&amp;A640&amp;"-14D,,,,""PRICE"",""INTRA"")") - _xll.FDS($A$1,"P_PRICE_LOW("&amp;A640&amp;","&amp;A640&amp;"-14D,,,,""PRICE"",""INTRA"")"))</f>
        <v>-6.3730164267385332</v>
      </c>
      <c r="O640">
        <v>-243</v>
      </c>
      <c r="P640">
        <v>11075.4157989012</v>
      </c>
      <c r="Q640">
        <v>12234.37728358982</v>
      </c>
      <c r="R640">
        <v>1897.3267842168641</v>
      </c>
      <c r="S640">
        <v>2053.8456049585429</v>
      </c>
      <c r="T640">
        <v>14.442897831699179</v>
      </c>
      <c r="U640">
        <v>12.92815881655758</v>
      </c>
      <c r="V640">
        <v>3.0483471717659731</v>
      </c>
      <c r="W640">
        <v>3.207223832489182</v>
      </c>
      <c r="X640">
        <v>9.7463931057980489</v>
      </c>
      <c r="Y640">
        <v>44.342063037272851</v>
      </c>
      <c r="Z640">
        <v>0.8270272245968302</v>
      </c>
      <c r="AA640">
        <v>20.185400894655491</v>
      </c>
      <c r="AB640">
        <v>17.764805233371519</v>
      </c>
    </row>
    <row r="641" spans="1:28" x14ac:dyDescent="0.25">
      <c r="A641" t="str">
        <v>4/09/10</v>
      </c>
      <c r="B641">
        <v>22208.5</v>
      </c>
      <c r="C641">
        <v>22249.23</v>
      </c>
      <c r="D641" s="1">
        <v>21963.78</v>
      </c>
      <c r="E641">
        <v>22249.23</v>
      </c>
      <c r="F641">
        <v>22249.23</v>
      </c>
      <c r="G641">
        <v>0.9987348575106294</v>
      </c>
      <c r="H641">
        <v>21756.133000000002</v>
      </c>
      <c r="I641">
        <v>21346.182000000001</v>
      </c>
      <c r="J641">
        <v>21349.344000000001</v>
      </c>
      <c r="K641">
        <v>21299.421999999999</v>
      </c>
      <c r="L641">
        <v>21213.059000000001</v>
      </c>
      <c r="M641">
        <v>68.697333999999998</v>
      </c>
      <c r="N641" s="1">
        <f>-100*(_xll.FDS($A$1,"P_PRICE_HIGH("&amp;A641&amp;","&amp;A641&amp;"-14D,,,,""PRICE"",""INTRA"")") - B641)/(_xll.FDS($A$1,"P_PRICE_HIGH("&amp;A641&amp;","&amp;A641&amp;"-14D,,,,""PRICE"",""INTRA"")") - _xll.FDS($A$1,"P_PRICE_LOW("&amp;A641&amp;","&amp;A641&amp;"-14D,,,,""PRICE"",""INTRA"")"))</f>
        <v>-2.5617157772256705</v>
      </c>
      <c r="O641">
        <v>-212</v>
      </c>
      <c r="P641">
        <v>11078.182874490811</v>
      </c>
      <c r="Q641">
        <v>12232.264093360071</v>
      </c>
      <c r="R641">
        <v>1894.610488007223</v>
      </c>
      <c r="S641">
        <v>2046.5688576828541</v>
      </c>
      <c r="T641">
        <v>14.490308245048899</v>
      </c>
      <c r="U641">
        <v>13.10627541103711</v>
      </c>
      <c r="V641">
        <v>3.0357682374336949</v>
      </c>
      <c r="W641">
        <v>3.1597930444715101</v>
      </c>
      <c r="X641">
        <v>96.761242000632762</v>
      </c>
      <c r="Y641">
        <v>44.377157512819302</v>
      </c>
      <c r="Z641">
        <v>0.89936901913951295</v>
      </c>
      <c r="AA641">
        <v>19.779635865445009</v>
      </c>
      <c r="AB641">
        <v>17.954671620583841</v>
      </c>
    </row>
    <row r="642" spans="1:28" x14ac:dyDescent="0.25">
      <c r="A642" t="str">
        <v>4/12/10</v>
      </c>
      <c r="B642">
        <v>22138.17</v>
      </c>
      <c r="C642">
        <v>22388.77</v>
      </c>
      <c r="D642" s="1">
        <v>22131.93</v>
      </c>
      <c r="E642">
        <v>22388.77</v>
      </c>
      <c r="F642">
        <v>22388.77</v>
      </c>
      <c r="G642">
        <v>1.005126023141778</v>
      </c>
      <c r="H642">
        <v>21935.896000000001</v>
      </c>
      <c r="I642">
        <v>21446.592000000001</v>
      </c>
      <c r="J642">
        <v>21399.59</v>
      </c>
      <c r="K642">
        <v>21345.916000000001</v>
      </c>
      <c r="L642">
        <v>21260.445</v>
      </c>
      <c r="M642">
        <v>66.875749999999996</v>
      </c>
      <c r="N642" s="1">
        <f>-100*(_xll.FDS($A$1,"P_PRICE_HIGH("&amp;A642&amp;","&amp;A642&amp;"-14D,,,,""PRICE"",""INTRA"")") - B642)/(_xll.FDS($A$1,"P_PRICE_HIGH("&amp;A642&amp;","&amp;A642&amp;"-14D,,,,""PRICE"",""INTRA"")") - _xll.FDS($A$1,"P_PRICE_LOW("&amp;A642&amp;","&amp;A642&amp;"-14D,,,,""PRICE"",""INTRA"")"))</f>
        <v>-14.489820698587558</v>
      </c>
      <c r="O642">
        <v>-221</v>
      </c>
      <c r="P642">
        <v>11088.08118937749</v>
      </c>
      <c r="Q642">
        <v>12241.006984108661</v>
      </c>
      <c r="R642">
        <v>1896.0523109835681</v>
      </c>
      <c r="S642">
        <v>2049.440972939844</v>
      </c>
      <c r="T642">
        <v>14.46512615952828</v>
      </c>
      <c r="U642">
        <v>13.048132588291249</v>
      </c>
      <c r="V642">
        <v>3.039277718617365</v>
      </c>
      <c r="W642">
        <v>3.1758658387530589</v>
      </c>
      <c r="X642">
        <v>17.491084879703401</v>
      </c>
      <c r="Y642">
        <v>44.353571949928842</v>
      </c>
      <c r="Z642">
        <v>0.78673170874192777</v>
      </c>
      <c r="AA642">
        <v>19.69476812945846</v>
      </c>
      <c r="AB642">
        <v>18.039325918961531</v>
      </c>
    </row>
    <row r="643" spans="1:28" x14ac:dyDescent="0.25">
      <c r="A643" t="str">
        <v>4/13/10</v>
      </c>
      <c r="B643">
        <v>22103.53</v>
      </c>
      <c r="C643">
        <v>22290.67</v>
      </c>
      <c r="D643" s="1">
        <v>22008.05</v>
      </c>
      <c r="E643">
        <v>22290.67</v>
      </c>
      <c r="F643">
        <v>22290.67</v>
      </c>
      <c r="G643">
        <v>1.008264077664593</v>
      </c>
      <c r="H643">
        <v>22049.201000000001</v>
      </c>
      <c r="I643">
        <v>21539.572</v>
      </c>
      <c r="J643">
        <v>21451.113000000001</v>
      </c>
      <c r="K643">
        <v>21389.682000000001</v>
      </c>
      <c r="L643">
        <v>21307.627</v>
      </c>
      <c r="M643">
        <v>65.948204000000004</v>
      </c>
      <c r="N643" s="1">
        <f>-100*(_xll.FDS($A$1,"P_PRICE_HIGH("&amp;A643&amp;","&amp;A643&amp;"-14D,,,,""PRICE"",""INTRA"")") - B643)/(_xll.FDS($A$1,"P_PRICE_HIGH("&amp;A643&amp;","&amp;A643&amp;"-14D,,,,""PRICE"",""INTRA"")") - _xll.FDS($A$1,"P_PRICE_LOW("&amp;A643&amp;","&amp;A643&amp;"-14D,,,,""PRICE"",""INTRA"")"))</f>
        <v>-16.492723288368325</v>
      </c>
      <c r="O643">
        <v>-218</v>
      </c>
      <c r="P643">
        <v>11091.711347458529</v>
      </c>
      <c r="Q643">
        <v>12244.12010412883</v>
      </c>
      <c r="R643">
        <v>1895.7012963518789</v>
      </c>
      <c r="S643">
        <v>2047.307476315335</v>
      </c>
      <c r="T643">
        <v>14.478726931135579</v>
      </c>
      <c r="U643">
        <v>13.10796414781297</v>
      </c>
      <c r="V643">
        <v>3.041336715994869</v>
      </c>
      <c r="W643">
        <v>3.183489384674413</v>
      </c>
      <c r="X643">
        <v>38.707808850529148</v>
      </c>
      <c r="Y643">
        <v>44.376800750180116</v>
      </c>
      <c r="Z643">
        <v>0.80676476501896421</v>
      </c>
      <c r="AA643">
        <v>20.55359611259982</v>
      </c>
      <c r="AB643">
        <v>18.06027449853169</v>
      </c>
    </row>
    <row r="644" spans="1:28" x14ac:dyDescent="0.25">
      <c r="A644" t="str">
        <v>4/14/10</v>
      </c>
      <c r="B644">
        <v>22121.43</v>
      </c>
      <c r="C644">
        <v>22192.33</v>
      </c>
      <c r="D644" s="1">
        <v>22061.77</v>
      </c>
      <c r="E644">
        <v>22192.33</v>
      </c>
      <c r="F644">
        <v>22192.33</v>
      </c>
      <c r="G644">
        <v>1.006427898535764</v>
      </c>
      <c r="H644">
        <v>22087.734</v>
      </c>
      <c r="I644">
        <v>21632.307000000001</v>
      </c>
      <c r="J644">
        <v>21501.153999999999</v>
      </c>
      <c r="K644">
        <v>21435.266</v>
      </c>
      <c r="L644">
        <v>21367.074000000001</v>
      </c>
      <c r="M644">
        <v>66.209014999999994</v>
      </c>
      <c r="N644" s="1">
        <f>-100*(_xll.FDS($A$1,"P_PRICE_HIGH("&amp;A644&amp;","&amp;A644&amp;"-14D,,,,""PRICE"",""INTRA"")") - B644)/(_xll.FDS($A$1,"P_PRICE_HIGH("&amp;A644&amp;","&amp;A644&amp;"-14D,,,,""PRICE"",""INTRA"")") - _xll.FDS($A$1,"P_PRICE_LOW("&amp;A644&amp;","&amp;A644&amp;"-14D,,,,""PRICE"",""INTRA"")"))</f>
        <v>-15.457736095611995</v>
      </c>
      <c r="O644">
        <v>-226</v>
      </c>
      <c r="P644">
        <v>11095.00367222053</v>
      </c>
      <c r="Q644">
        <v>12247.58807837056</v>
      </c>
      <c r="R644">
        <v>1896.139350381346</v>
      </c>
      <c r="S644">
        <v>2048.0673464734241</v>
      </c>
      <c r="T644">
        <v>14.47321676025695</v>
      </c>
      <c r="U644">
        <v>13.098468621931479</v>
      </c>
      <c r="V644">
        <v>3.0404112889159869</v>
      </c>
      <c r="W644">
        <v>3.1800368235366889</v>
      </c>
      <c r="X644">
        <v>45.55892649691863</v>
      </c>
      <c r="Y644">
        <v>44.336350311989847</v>
      </c>
      <c r="Z644">
        <v>0.82235588408386662</v>
      </c>
      <c r="AA644">
        <v>20.482861381403701</v>
      </c>
      <c r="AB644">
        <v>18.05311282043272</v>
      </c>
    </row>
    <row r="645" spans="1:28" x14ac:dyDescent="0.25">
      <c r="A645" t="str">
        <v>4/15/10</v>
      </c>
      <c r="B645">
        <v>22157.82</v>
      </c>
      <c r="C645">
        <v>22337.89</v>
      </c>
      <c r="D645" s="1">
        <v>22113.21</v>
      </c>
      <c r="E645">
        <v>22337.89</v>
      </c>
      <c r="F645">
        <v>22337.89</v>
      </c>
      <c r="G645">
        <v>0.98756787455707551</v>
      </c>
      <c r="H645">
        <v>22145.89</v>
      </c>
      <c r="I645">
        <v>21747.243999999999</v>
      </c>
      <c r="J645">
        <v>21582.793000000001</v>
      </c>
      <c r="K645">
        <v>21489.203000000001</v>
      </c>
      <c r="L645">
        <v>21419.761999999999</v>
      </c>
      <c r="M645">
        <v>66.766304000000005</v>
      </c>
      <c r="N645" s="1">
        <f>-100*(_xll.FDS($A$1,"P_PRICE_HIGH("&amp;A645&amp;","&amp;A645&amp;"-14D,,,,""PRICE"",""INTRA"")") - B645)/(_xll.FDS($A$1,"P_PRICE_HIGH("&amp;A645&amp;","&amp;A645&amp;"-14D,,,,""PRICE"",""INTRA"")") - _xll.FDS($A$1,"P_PRICE_LOW("&amp;A645&amp;","&amp;A645&amp;"-14D,,,,""PRICE"",""INTRA"")"))</f>
        <v>-13.353647607098075</v>
      </c>
      <c r="O645">
        <v>-244</v>
      </c>
      <c r="P645">
        <v>11097.55378164926</v>
      </c>
      <c r="Q645">
        <v>12246.740576216</v>
      </c>
      <c r="R645">
        <v>1897.492325103274</v>
      </c>
      <c r="S645">
        <v>2052.093287842978</v>
      </c>
      <c r="T645">
        <v>14.48461019704685</v>
      </c>
      <c r="U645">
        <v>13.147715157388751</v>
      </c>
      <c r="V645">
        <v>3.0399341302909582</v>
      </c>
      <c r="W645">
        <v>3.1783938464158998</v>
      </c>
      <c r="X645">
        <v>20.923614099444439</v>
      </c>
      <c r="Y645">
        <v>44.362694429170169</v>
      </c>
      <c r="Z645">
        <v>0.80882985681332131</v>
      </c>
      <c r="AA645">
        <v>20.8867415261426</v>
      </c>
      <c r="AB645">
        <v>18.12594849400838</v>
      </c>
    </row>
    <row r="646" spans="1:28" x14ac:dyDescent="0.25">
      <c r="A646" t="str">
        <v>4/16/10</v>
      </c>
      <c r="B646">
        <v>21865.26</v>
      </c>
      <c r="C646">
        <v>22111.99</v>
      </c>
      <c r="D646" s="1">
        <v>21788.880000000001</v>
      </c>
      <c r="E646">
        <v>22111.99</v>
      </c>
      <c r="F646">
        <v>22111.99</v>
      </c>
      <c r="G646">
        <v>1.0437709983722381</v>
      </c>
      <c r="H646">
        <v>22077.241999999998</v>
      </c>
      <c r="I646">
        <v>21814.923999999999</v>
      </c>
      <c r="J646">
        <v>21641.291000000001</v>
      </c>
      <c r="K646">
        <v>21531.317999999999</v>
      </c>
      <c r="L646">
        <v>21445.469000000001</v>
      </c>
      <c r="M646">
        <v>58.423985000000002</v>
      </c>
      <c r="N646" s="1">
        <f>-100*(_xll.FDS($A$1,"P_PRICE_HIGH("&amp;A646&amp;","&amp;A646&amp;"-14D,,,,""PRICE"",""INTRA"")") - B646)/(_xll.FDS($A$1,"P_PRICE_HIGH("&amp;A646&amp;","&amp;A646&amp;"-14D,,,,""PRICE"",""INTRA"")") - _xll.FDS($A$1,"P_PRICE_LOW("&amp;A646&amp;","&amp;A646&amp;"-14D,,,,""PRICE"",""INTRA"")"))</f>
        <v>-30.26961705473877</v>
      </c>
      <c r="O646">
        <v>-275</v>
      </c>
      <c r="P646">
        <v>11094.663264581881</v>
      </c>
      <c r="Q646">
        <v>12230.477333375269</v>
      </c>
      <c r="R646">
        <v>1898.3909292790349</v>
      </c>
      <c r="S646">
        <v>2052.6369931186359</v>
      </c>
      <c r="T646">
        <v>14.43752048003846</v>
      </c>
      <c r="U646">
        <v>12.9955062744064</v>
      </c>
      <c r="V646">
        <v>3.050507094704471</v>
      </c>
      <c r="W646">
        <v>3.215216396438084</v>
      </c>
      <c r="X646">
        <v>7.2079086626598787</v>
      </c>
      <c r="Y646">
        <v>44.285338410934777</v>
      </c>
      <c r="Z646">
        <v>0.99190967983041745</v>
      </c>
      <c r="AA646">
        <v>20.731332546333391</v>
      </c>
      <c r="AB646">
        <v>17.883435726718051</v>
      </c>
    </row>
    <row r="647" spans="1:28" x14ac:dyDescent="0.25">
      <c r="A647" t="str">
        <v>4/19/10</v>
      </c>
      <c r="B647">
        <v>21405.17</v>
      </c>
      <c r="C647">
        <v>21582.13</v>
      </c>
      <c r="D647" s="1">
        <v>21283.3</v>
      </c>
      <c r="E647">
        <v>21582.13</v>
      </c>
      <c r="F647">
        <v>21582.13</v>
      </c>
      <c r="G647">
        <v>1.102289643498491</v>
      </c>
      <c r="H647">
        <v>21930.643</v>
      </c>
      <c r="I647">
        <v>21828.901999999998</v>
      </c>
      <c r="J647">
        <v>21667.728999999999</v>
      </c>
      <c r="K647">
        <v>21532.353999999999</v>
      </c>
      <c r="L647">
        <v>21453.07</v>
      </c>
      <c r="M647">
        <v>48.220013000000002</v>
      </c>
      <c r="N647" s="1">
        <f>-100*(_xll.FDS($A$1,"P_PRICE_HIGH("&amp;A647&amp;","&amp;A647&amp;"-14D,,,,""PRICE"",""INTRA"")") - B647)/(_xll.FDS($A$1,"P_PRICE_HIGH("&amp;A647&amp;","&amp;A647&amp;"-14D,,,,""PRICE"",""INTRA"")") - _xll.FDS($A$1,"P_PRICE_LOW("&amp;A647&amp;","&amp;A647&amp;"-14D,,,,""PRICE"",""INTRA"")"))</f>
        <v>-56.872257139387983</v>
      </c>
      <c r="O647">
        <v>-306</v>
      </c>
      <c r="P647">
        <v>11109.89206536569</v>
      </c>
      <c r="Q647">
        <v>12259.1354185126</v>
      </c>
      <c r="R647">
        <v>1899.4860732854461</v>
      </c>
      <c r="S647">
        <v>2054.610484970568</v>
      </c>
      <c r="T647">
        <v>14.344740506985669</v>
      </c>
      <c r="U647">
        <v>12.72815124564308</v>
      </c>
      <c r="V647">
        <v>3.0727505754120039</v>
      </c>
      <c r="W647">
        <v>3.2927852183643949</v>
      </c>
      <c r="X647">
        <v>24.802486523279409</v>
      </c>
      <c r="Y647">
        <v>44.258366173447627</v>
      </c>
      <c r="Z647">
        <v>0.77227687041967608</v>
      </c>
      <c r="AA647">
        <v>20.226425522314759</v>
      </c>
      <c r="AB647">
        <v>17.802453448756719</v>
      </c>
    </row>
    <row r="648" spans="1:28" x14ac:dyDescent="0.25">
      <c r="A648" t="str">
        <v>4/20/10</v>
      </c>
      <c r="B648">
        <v>21623.38</v>
      </c>
      <c r="C648">
        <v>21647.75</v>
      </c>
      <c r="D648" s="1">
        <v>21507.47</v>
      </c>
      <c r="E648">
        <v>21647.75</v>
      </c>
      <c r="F648">
        <v>21647.75</v>
      </c>
      <c r="G648">
        <v>1.1229340339538141</v>
      </c>
      <c r="H648">
        <v>21834.611000000001</v>
      </c>
      <c r="I648">
        <v>21849.62</v>
      </c>
      <c r="J648">
        <v>21724.05</v>
      </c>
      <c r="K648">
        <v>21546.988000000001</v>
      </c>
      <c r="L648">
        <v>21469.035</v>
      </c>
      <c r="M648">
        <v>52.460799999999999</v>
      </c>
      <c r="N648" s="1">
        <f>-100*(_xll.FDS($A$1,"P_PRICE_HIGH("&amp;A648&amp;","&amp;A648&amp;"-14D,,,,""PRICE"",""INTRA"")") - B648)/(_xll.FDS($A$1,"P_PRICE_HIGH("&amp;A648&amp;","&amp;A648&amp;"-14D,,,,""PRICE"",""INTRA"")") - _xll.FDS($A$1,"P_PRICE_LOW("&amp;A648&amp;","&amp;A648&amp;"-14D,,,,""PRICE"",""INTRA"")"))</f>
        <v>-44.782695188167004</v>
      </c>
      <c r="O648">
        <v>-292</v>
      </c>
      <c r="P648">
        <v>11111.88439130623</v>
      </c>
      <c r="Q648">
        <v>12256.987859593861</v>
      </c>
      <c r="R648">
        <v>1900.536372850027</v>
      </c>
      <c r="S648">
        <v>2057.0965198798021</v>
      </c>
      <c r="T648">
        <v>14.37050477159789</v>
      </c>
      <c r="U648">
        <v>12.824383782177859</v>
      </c>
      <c r="V648">
        <v>3.063164069880504</v>
      </c>
      <c r="W648">
        <v>3.260033840028397</v>
      </c>
      <c r="X648">
        <v>92.243902764277564</v>
      </c>
      <c r="Y648">
        <v>44.246995597832047</v>
      </c>
      <c r="Z648">
        <v>0.82686163969395843</v>
      </c>
      <c r="AA648">
        <v>19.603384974811618</v>
      </c>
      <c r="AB648">
        <v>17.860548998467021</v>
      </c>
    </row>
    <row r="649" spans="1:28" x14ac:dyDescent="0.25">
      <c r="A649" t="str">
        <v>4/21/10</v>
      </c>
      <c r="B649">
        <v>21510.93</v>
      </c>
      <c r="C649">
        <v>21740.639999999999</v>
      </c>
      <c r="D649" s="1">
        <v>21475.98</v>
      </c>
      <c r="E649">
        <v>21740.639999999999</v>
      </c>
      <c r="F649">
        <v>21740.639999999999</v>
      </c>
      <c r="G649">
        <v>1.1301294334004</v>
      </c>
      <c r="H649">
        <v>21712.511999999999</v>
      </c>
      <c r="I649">
        <v>21872.25</v>
      </c>
      <c r="J649">
        <v>21754.572</v>
      </c>
      <c r="K649">
        <v>21553.993999999999</v>
      </c>
      <c r="L649">
        <v>21479.907999999999</v>
      </c>
      <c r="M649">
        <v>50.180010000000003</v>
      </c>
      <c r="N649" s="1">
        <f>-100*(_xll.FDS($A$1,"P_PRICE_HIGH("&amp;A649&amp;","&amp;A649&amp;"-14D,,,,""PRICE"",""INTRA"")") - B649)/(_xll.FDS($A$1,"P_PRICE_HIGH("&amp;A649&amp;","&amp;A649&amp;"-14D,,,,""PRICE"",""INTRA"")") - _xll.FDS($A$1,"P_PRICE_LOW("&amp;A649&amp;","&amp;A649&amp;"-14D,,,,""PRICE"",""INTRA"")"))</f>
        <v>-69.512059927466211</v>
      </c>
      <c r="O649">
        <v>-299</v>
      </c>
      <c r="P649">
        <v>11111.71872148691</v>
      </c>
      <c r="Q649">
        <v>12248.104891925221</v>
      </c>
      <c r="R649">
        <v>1899.2491961877611</v>
      </c>
      <c r="S649">
        <v>2051.8875476334438</v>
      </c>
      <c r="T649">
        <v>14.369892959773781</v>
      </c>
      <c r="U649">
        <v>12.832281305273</v>
      </c>
      <c r="V649">
        <v>3.068301302600343</v>
      </c>
      <c r="W649">
        <v>3.276439691602278</v>
      </c>
      <c r="X649">
        <v>20.332851622238309</v>
      </c>
      <c r="Y649">
        <v>44.212102789505217</v>
      </c>
      <c r="Z649">
        <v>0.89032404423954115</v>
      </c>
      <c r="AA649">
        <v>20.146904664196601</v>
      </c>
      <c r="AB649">
        <v>17.727620631783221</v>
      </c>
    </row>
    <row r="650" spans="1:28" x14ac:dyDescent="0.25">
      <c r="A650" t="str">
        <v>4/22/10</v>
      </c>
      <c r="B650">
        <v>21454.94</v>
      </c>
      <c r="C650">
        <v>21471.11</v>
      </c>
      <c r="D650" s="1">
        <v>21206.74</v>
      </c>
      <c r="E650">
        <v>21471.11</v>
      </c>
      <c r="F650">
        <v>21471.11</v>
      </c>
      <c r="G650">
        <v>1.020143594970895</v>
      </c>
      <c r="H650">
        <v>21571.936000000002</v>
      </c>
      <c r="I650">
        <v>21865.412</v>
      </c>
      <c r="J650">
        <v>21769.072</v>
      </c>
      <c r="K650">
        <v>21580.078000000001</v>
      </c>
      <c r="L650">
        <v>21489.34</v>
      </c>
      <c r="M650">
        <v>49.036850000000001</v>
      </c>
      <c r="N650" s="1">
        <f>-100*(_xll.FDS($A$1,"P_PRICE_HIGH("&amp;A650&amp;","&amp;A650&amp;"-14D,,,,""PRICE"",""INTRA"")") - B650)/(_xll.FDS($A$1,"P_PRICE_HIGH("&amp;A650&amp;","&amp;A650&amp;"-14D,,,,""PRICE"",""INTRA"")") - _xll.FDS($A$1,"P_PRICE_LOW("&amp;A650&amp;","&amp;A650&amp;"-14D,,,,""PRICE"",""INTRA"")"))</f>
        <v>-78.697960559582</v>
      </c>
      <c r="O650">
        <v>-313</v>
      </c>
      <c r="P650">
        <v>11106.333156801011</v>
      </c>
      <c r="Q650">
        <v>12221.675692466049</v>
      </c>
      <c r="R650">
        <v>1900.6072568559759</v>
      </c>
      <c r="S650">
        <v>2057.6558101506912</v>
      </c>
      <c r="T650">
        <v>14.34466242267461</v>
      </c>
      <c r="U650">
        <v>12.75789008796467</v>
      </c>
      <c r="V650">
        <v>3.0681738893378161</v>
      </c>
      <c r="W650">
        <v>3.2775751938731399</v>
      </c>
      <c r="X650">
        <v>11.321256830073949</v>
      </c>
      <c r="Y650">
        <v>44.211898872593402</v>
      </c>
      <c r="Z650">
        <v>0.99826024419483095</v>
      </c>
      <c r="AA650">
        <v>19.252847365178319</v>
      </c>
      <c r="AB650">
        <v>17.739543396717981</v>
      </c>
    </row>
    <row r="651" spans="1:28" x14ac:dyDescent="0.25">
      <c r="A651" t="str">
        <v>4/23/10</v>
      </c>
      <c r="B651">
        <v>21244.49</v>
      </c>
      <c r="C651">
        <v>21442.77</v>
      </c>
      <c r="D651" s="1">
        <v>21232.15</v>
      </c>
      <c r="E651">
        <v>21442.77</v>
      </c>
      <c r="F651">
        <v>21442.77</v>
      </c>
      <c r="G651">
        <v>1.048965067936046</v>
      </c>
      <c r="H651">
        <v>21447.780999999999</v>
      </c>
      <c r="I651">
        <v>21808.388999999999</v>
      </c>
      <c r="J651">
        <v>21760.384999999998</v>
      </c>
      <c r="K651">
        <v>21592.914000000001</v>
      </c>
      <c r="L651">
        <v>21495.701000000001</v>
      </c>
      <c r="M651">
        <v>44.896709999999999</v>
      </c>
      <c r="N651" s="1">
        <f>-100*(_xll.FDS($A$1,"P_PRICE_HIGH("&amp;A651&amp;","&amp;A651&amp;"-14D,,,,""PRICE"",""INTRA"")") - B651)/(_xll.FDS($A$1,"P_PRICE_HIGH("&amp;A651&amp;","&amp;A651&amp;"-14D,,,,""PRICE"",""INTRA"")") - _xll.FDS($A$1,"P_PRICE_LOW("&amp;A651&amp;","&amp;A651&amp;"-14D,,,,""PRICE"",""INTRA"")"))</f>
        <v>-96.806341632615073</v>
      </c>
      <c r="O651">
        <v>-344</v>
      </c>
      <c r="P651">
        <v>11119.99247103127</v>
      </c>
      <c r="Q651">
        <v>12261.72397737887</v>
      </c>
      <c r="R651">
        <v>1900.207760995746</v>
      </c>
      <c r="S651">
        <v>2056.7642976571319</v>
      </c>
      <c r="T651">
        <v>14.31706488694806</v>
      </c>
      <c r="U651">
        <v>12.685464606727949</v>
      </c>
      <c r="V651">
        <v>3.0804255266035732</v>
      </c>
      <c r="W651">
        <v>3.3192690425133389</v>
      </c>
      <c r="X651">
        <v>5.7612212868276487</v>
      </c>
      <c r="Y651">
        <v>44.250315406926248</v>
      </c>
      <c r="Z651">
        <v>0.83999942090823931</v>
      </c>
      <c r="AA651">
        <v>19.583560391125591</v>
      </c>
      <c r="AB651">
        <v>17.82357319078719</v>
      </c>
    </row>
    <row r="652" spans="1:28" x14ac:dyDescent="0.25">
      <c r="A652" t="str">
        <v>4/26/10</v>
      </c>
      <c r="B652">
        <v>21587.06</v>
      </c>
      <c r="C652">
        <v>21617.85</v>
      </c>
      <c r="D652" s="1">
        <v>21489.05</v>
      </c>
      <c r="E652">
        <v>21617.85</v>
      </c>
      <c r="F652">
        <v>21617.85</v>
      </c>
      <c r="G652">
        <v>1.104066249421056</v>
      </c>
      <c r="H652">
        <v>21484.16</v>
      </c>
      <c r="I652">
        <v>21785.057000000001</v>
      </c>
      <c r="J652">
        <v>21783.565999999999</v>
      </c>
      <c r="K652">
        <v>21621.835999999999</v>
      </c>
      <c r="L652">
        <v>21517.398000000001</v>
      </c>
      <c r="M652">
        <v>52.000843000000003</v>
      </c>
      <c r="N652" s="1">
        <f>-100*(_xll.FDS($A$1,"P_PRICE_HIGH("&amp;A652&amp;","&amp;A652&amp;"-14D,,,,""PRICE"",""INTRA"")") - B652)/(_xll.FDS($A$1,"P_PRICE_HIGH("&amp;A652&amp;","&amp;A652&amp;"-14D,,,,""PRICE"",""INTRA"")") - _xll.FDS($A$1,"P_PRICE_LOW("&amp;A652&amp;","&amp;A652&amp;"-14D,,,,""PRICE"",""INTRA"")"))</f>
        <v>-67.824843701090487</v>
      </c>
      <c r="O652">
        <v>-303</v>
      </c>
      <c r="P652">
        <v>11124.17446783213</v>
      </c>
      <c r="Q652">
        <v>12252.519621443849</v>
      </c>
      <c r="R652">
        <v>1901.4411683832241</v>
      </c>
      <c r="S652">
        <v>2058.0960993562189</v>
      </c>
      <c r="T652">
        <v>14.33597568968996</v>
      </c>
      <c r="U652">
        <v>12.77695038470274</v>
      </c>
      <c r="V652">
        <v>3.0656919518615919</v>
      </c>
      <c r="W652">
        <v>3.269515060504173</v>
      </c>
      <c r="X652">
        <v>99.566433041559321</v>
      </c>
      <c r="Y652">
        <v>44.264343515406409</v>
      </c>
      <c r="Z652">
        <v>0.52813821727849808</v>
      </c>
      <c r="AA652">
        <v>18.879399365419541</v>
      </c>
      <c r="AB652">
        <v>17.78358502118547</v>
      </c>
    </row>
    <row r="653" spans="1:28" x14ac:dyDescent="0.25">
      <c r="A653" t="str">
        <v>4/27/10</v>
      </c>
      <c r="B653">
        <v>21261.79</v>
      </c>
      <c r="C653">
        <v>21383.21</v>
      </c>
      <c r="D653" s="1">
        <v>21224.05</v>
      </c>
      <c r="E653">
        <v>21383.21</v>
      </c>
      <c r="F653">
        <v>21383.21</v>
      </c>
      <c r="G653">
        <v>1.132241225419202</v>
      </c>
      <c r="H653">
        <v>21411.842000000001</v>
      </c>
      <c r="I653">
        <v>21706.164000000001</v>
      </c>
      <c r="J653">
        <v>21765.219000000001</v>
      </c>
      <c r="K653">
        <v>21645.998</v>
      </c>
      <c r="L653">
        <v>21512.68</v>
      </c>
      <c r="M653">
        <v>45.944057000000001</v>
      </c>
      <c r="N653" s="1">
        <f>-100*(_xll.FDS($A$1,"P_PRICE_HIGH("&amp;A653&amp;","&amp;A653&amp;"-14D,,,,""PRICE"",""INTRA"")") - B653)/(_xll.FDS($A$1,"P_PRICE_HIGH("&amp;A653&amp;","&amp;A653&amp;"-14D,,,,""PRICE"",""INTRA"")") - _xll.FDS($A$1,"P_PRICE_LOW("&amp;A653&amp;","&amp;A653&amp;"-14D,,,,""PRICE"",""INTRA"")"))</f>
        <v>-95.342757798025488</v>
      </c>
      <c r="O653">
        <v>-342</v>
      </c>
      <c r="P653">
        <v>11115.86480149099</v>
      </c>
      <c r="Q653">
        <v>12215.614289990839</v>
      </c>
      <c r="R653">
        <v>1901.6747710015841</v>
      </c>
      <c r="S653">
        <v>2058.158507774624</v>
      </c>
      <c r="T653">
        <v>14.279751812643189</v>
      </c>
      <c r="U653">
        <v>12.618212691035181</v>
      </c>
      <c r="V653">
        <v>3.0829585379824791</v>
      </c>
      <c r="W653">
        <v>3.3214137303912392</v>
      </c>
      <c r="X653">
        <v>5.0124054953469814</v>
      </c>
      <c r="Y653">
        <v>44.319804298677631</v>
      </c>
      <c r="Z653">
        <v>0.55791350611806179</v>
      </c>
      <c r="AA653">
        <v>18.87397298773838</v>
      </c>
      <c r="AB653">
        <v>17.454050917284651</v>
      </c>
    </row>
    <row r="654" spans="1:28" x14ac:dyDescent="0.25">
      <c r="A654" t="str">
        <v>4/28/10</v>
      </c>
      <c r="B654">
        <v>20949.400000000001</v>
      </c>
      <c r="C654">
        <v>21021.67</v>
      </c>
      <c r="D654" s="1">
        <v>20853.830000000002</v>
      </c>
      <c r="E654">
        <v>21021.67</v>
      </c>
      <c r="F654">
        <v>21021.67</v>
      </c>
      <c r="G654">
        <v>1.1488480432229939</v>
      </c>
      <c r="H654">
        <v>21299.535</v>
      </c>
      <c r="I654">
        <v>21607.1</v>
      </c>
      <c r="J654">
        <v>21699.928</v>
      </c>
      <c r="K654">
        <v>21640.812999999998</v>
      </c>
      <c r="L654">
        <v>21498.013999999999</v>
      </c>
      <c r="M654">
        <v>41.004364000000002</v>
      </c>
      <c r="N654" s="1">
        <f>-100*(_xll.FDS($A$1,"P_PRICE_HIGH("&amp;A654&amp;","&amp;A654&amp;"-14D,,,,""PRICE"",""INTRA"")") - B654)/(_xll.FDS($A$1,"P_PRICE_HIGH("&amp;A654&amp;","&amp;A654&amp;"-14D,,,,""PRICE"",""INTRA"")") - _xll.FDS($A$1,"P_PRICE_LOW("&amp;A654&amp;","&amp;A654&amp;"-14D,,,,""PRICE"",""INTRA"")"))</f>
        <v>-93.773697994709892</v>
      </c>
      <c r="O654">
        <v>-378</v>
      </c>
      <c r="P654">
        <v>11133.25893151234</v>
      </c>
      <c r="Q654">
        <v>12265.60433909359</v>
      </c>
      <c r="R654">
        <v>1897.646834359741</v>
      </c>
      <c r="S654">
        <v>2045.6707420754101</v>
      </c>
      <c r="T654">
        <v>14.22951161966254</v>
      </c>
      <c r="U654">
        <v>12.4924338458835</v>
      </c>
      <c r="V654">
        <v>3.103222610990255</v>
      </c>
      <c r="W654">
        <v>3.385261593096299</v>
      </c>
      <c r="X654">
        <v>5.1419867730144873</v>
      </c>
      <c r="Y654">
        <v>44.29405078754197</v>
      </c>
      <c r="Z654">
        <v>0.59407787960122072</v>
      </c>
      <c r="AA654">
        <v>19.80080213855512</v>
      </c>
      <c r="AB654">
        <v>17.627576447518582</v>
      </c>
    </row>
    <row r="655" spans="1:28" x14ac:dyDescent="0.25">
      <c r="A655" t="str">
        <v>4/29/10</v>
      </c>
      <c r="B655">
        <v>20778.919999999998</v>
      </c>
      <c r="C655">
        <v>21007.56</v>
      </c>
      <c r="D655" s="1">
        <v>20763.34</v>
      </c>
      <c r="E655">
        <v>21007.56</v>
      </c>
      <c r="F655">
        <v>21007.56</v>
      </c>
      <c r="G655">
        <v>1.1415362029771701</v>
      </c>
      <c r="H655">
        <v>21164.331999999999</v>
      </c>
      <c r="I655">
        <v>21496.717000000001</v>
      </c>
      <c r="J655">
        <v>21627.386999999999</v>
      </c>
      <c r="K655">
        <v>21617.886999999999</v>
      </c>
      <c r="L655">
        <v>21475.25</v>
      </c>
      <c r="M655">
        <v>38.567386999999997</v>
      </c>
      <c r="N655" s="1">
        <f>-100*(_xll.FDS($A$1,"P_PRICE_HIGH("&amp;A655&amp;","&amp;A655&amp;"-14D,,,,""PRICE"",""INTRA"")") - B655)/(_xll.FDS($A$1,"P_PRICE_HIGH("&amp;A655&amp;","&amp;A655&amp;"-14D,,,,""PRICE"",""INTRA"")") - _xll.FDS($A$1,"P_PRICE_LOW("&amp;A655&amp;","&amp;A655&amp;"-14D,,,,""PRICE"",""INTRA"")"))</f>
        <v>-99.041484407203143</v>
      </c>
      <c r="O655">
        <v>-408</v>
      </c>
      <c r="P655">
        <v>11142.65439806135</v>
      </c>
      <c r="Q655">
        <v>12287.694065864869</v>
      </c>
      <c r="R655">
        <v>1899.7220942659951</v>
      </c>
      <c r="S655">
        <v>2051.9572372385442</v>
      </c>
      <c r="T655">
        <v>14.172323450146081</v>
      </c>
      <c r="U655">
        <v>12.32361337895526</v>
      </c>
      <c r="V655">
        <v>3.1116500257070441</v>
      </c>
      <c r="W655">
        <v>3.4151145486318839</v>
      </c>
      <c r="X655">
        <v>5.6136223874806941</v>
      </c>
      <c r="Y655">
        <v>44.25906453319989</v>
      </c>
      <c r="Z655">
        <v>0.5523416197799329</v>
      </c>
      <c r="AA655">
        <v>20.284175769581889</v>
      </c>
      <c r="AB655">
        <v>18.116294222560001</v>
      </c>
    </row>
    <row r="656" spans="1:28" x14ac:dyDescent="0.25">
      <c r="A656" t="str">
        <v>4/30/10</v>
      </c>
      <c r="B656">
        <v>21108.59</v>
      </c>
      <c r="C656">
        <v>21121.52</v>
      </c>
      <c r="D656" s="1">
        <v>20920.150000000001</v>
      </c>
      <c r="E656">
        <v>21121.52</v>
      </c>
      <c r="F656">
        <v>21121.52</v>
      </c>
      <c r="G656">
        <v>1.191655916080923</v>
      </c>
      <c r="H656">
        <v>21137.151999999998</v>
      </c>
      <c r="I656">
        <v>21412.312999999998</v>
      </c>
      <c r="J656">
        <v>21554.059000000001</v>
      </c>
      <c r="K656">
        <v>21604.576000000001</v>
      </c>
      <c r="L656">
        <v>21481.991999999998</v>
      </c>
      <c r="M656">
        <v>45.333419999999997</v>
      </c>
      <c r="N656" s="1">
        <f>-100*(_xll.FDS($A$1,"P_PRICE_HIGH("&amp;A656&amp;","&amp;A656&amp;"-14D,,,,""PRICE"",""INTRA"")") - B656)/(_xll.FDS($A$1,"P_PRICE_HIGH("&amp;A656&amp;","&amp;A656&amp;"-14D,,,,""PRICE"",""INTRA"")") - _xll.FDS($A$1,"P_PRICE_LOW("&amp;A656&amp;","&amp;A656&amp;"-14D,,,,""PRICE"",""INTRA"")"))</f>
        <v>-78.759466725727961</v>
      </c>
      <c r="O656">
        <v>-385</v>
      </c>
      <c r="P656">
        <v>11129.57509107955</v>
      </c>
      <c r="Q656">
        <v>12239.131688323991</v>
      </c>
      <c r="R656">
        <v>1897.5041464981589</v>
      </c>
      <c r="S656">
        <v>2050.5351133474101</v>
      </c>
      <c r="T656">
        <v>14.20087034884792</v>
      </c>
      <c r="U656">
        <v>12.42030847783316</v>
      </c>
      <c r="V656">
        <v>3.089305985809728</v>
      </c>
      <c r="W656">
        <v>3.3468524589580069</v>
      </c>
      <c r="X656">
        <v>75.015641569514401</v>
      </c>
      <c r="Y656">
        <v>44.238220669883731</v>
      </c>
      <c r="Z656">
        <v>0.22756109741944389</v>
      </c>
      <c r="AA656">
        <v>20.427280561472401</v>
      </c>
      <c r="AB656">
        <v>17.202342434867269</v>
      </c>
    </row>
    <row r="657" spans="1:28" x14ac:dyDescent="0.25">
      <c r="A657" t="str">
        <v>5/03/10</v>
      </c>
      <c r="B657">
        <v>20811.36</v>
      </c>
      <c r="C657">
        <v>20886.849999999999</v>
      </c>
      <c r="D657" s="1">
        <v>20773.97</v>
      </c>
      <c r="E657">
        <v>20886.849999999999</v>
      </c>
      <c r="F657">
        <v>20886.849999999999</v>
      </c>
      <c r="G657">
        <v>1.2238664721427861</v>
      </c>
      <c r="H657">
        <v>20982.011999999999</v>
      </c>
      <c r="I657">
        <v>21300.107</v>
      </c>
      <c r="J657">
        <v>21465.605</v>
      </c>
      <c r="K657">
        <v>21583.178</v>
      </c>
      <c r="L657">
        <v>21475.206999999999</v>
      </c>
      <c r="M657">
        <v>40.953884000000002</v>
      </c>
      <c r="N657" s="1">
        <f>-100*(_xll.FDS($A$1,"P_PRICE_HIGH("&amp;A657&amp;","&amp;A657&amp;"-14D,,,,""PRICE"",""INTRA"")") - B657)/(_xll.FDS($A$1,"P_PRICE_HIGH("&amp;A657&amp;","&amp;A657&amp;"-14D,,,,""PRICE"",""INTRA"")") - _xll.FDS($A$1,"P_PRICE_LOW("&amp;A657&amp;","&amp;A657&amp;"-14D,,,,""PRICE"",""INTRA"")"))</f>
        <v>-96.950239751039945</v>
      </c>
      <c r="O657">
        <v>-420</v>
      </c>
      <c r="P657">
        <v>11154.927823921191</v>
      </c>
      <c r="Q657">
        <v>12297.29367876697</v>
      </c>
      <c r="R657">
        <v>1896.625990272126</v>
      </c>
      <c r="S657">
        <v>2046.5219805152481</v>
      </c>
      <c r="T657">
        <v>14.15950029924214</v>
      </c>
      <c r="U657">
        <v>12.34137981352213</v>
      </c>
      <c r="V657">
        <v>3.109282956489777</v>
      </c>
      <c r="W657">
        <v>3.407862219843786</v>
      </c>
      <c r="X657">
        <v>1.992498570625036</v>
      </c>
      <c r="Y657">
        <v>44.265892448032673</v>
      </c>
      <c r="Z657">
        <v>0.14570893293208401</v>
      </c>
      <c r="AA657">
        <v>21.102766606239609</v>
      </c>
      <c r="AB657">
        <v>17.498394966357289</v>
      </c>
    </row>
    <row r="658" spans="1:28" x14ac:dyDescent="0.25">
      <c r="A658" t="str">
        <v>5/04/10</v>
      </c>
      <c r="B658">
        <v>20763.05</v>
      </c>
      <c r="C658">
        <v>21011.95</v>
      </c>
      <c r="D658" s="1">
        <v>20743.490000000002</v>
      </c>
      <c r="E658">
        <v>21011.95</v>
      </c>
      <c r="F658">
        <v>21011.95</v>
      </c>
      <c r="G658">
        <v>1.1723542436908521</v>
      </c>
      <c r="H658">
        <v>20882.263999999999</v>
      </c>
      <c r="I658">
        <v>21208.256000000001</v>
      </c>
      <c r="J658">
        <v>21376.240000000002</v>
      </c>
      <c r="K658">
        <v>21544.48</v>
      </c>
      <c r="L658">
        <v>21465.761999999999</v>
      </c>
      <c r="M658">
        <v>40.272877000000001</v>
      </c>
      <c r="N658" s="1">
        <f>-100*(_xll.FDS($A$1,"P_PRICE_HIGH("&amp;A658&amp;","&amp;A658&amp;"-14D,,,,""PRICE"",""INTRA"")") - B658)/(_xll.FDS($A$1,"P_PRICE_HIGH("&amp;A658&amp;","&amp;A658&amp;"-14D,,,,""PRICE"",""INTRA"")") - _xll.FDS($A$1,"P_PRICE_LOW("&amp;A658&amp;","&amp;A658&amp;"-14D,,,,""PRICE"",""INTRA"")"))</f>
        <v>-98.773206221776348</v>
      </c>
      <c r="O658">
        <v>-434</v>
      </c>
      <c r="P658">
        <v>11136.50518333662</v>
      </c>
      <c r="Q658">
        <v>12234.040894364291</v>
      </c>
      <c r="R658">
        <v>1898.226205245692</v>
      </c>
      <c r="S658">
        <v>2050.4394646576579</v>
      </c>
      <c r="T658">
        <v>14.12456722149259</v>
      </c>
      <c r="U658">
        <v>12.28300693216528</v>
      </c>
      <c r="V658">
        <v>3.1078573085463739</v>
      </c>
      <c r="W658">
        <v>3.4027113076263511</v>
      </c>
      <c r="X658">
        <v>37.833806520349128</v>
      </c>
      <c r="Y658">
        <v>44.252117325548369</v>
      </c>
      <c r="Z658">
        <v>0.14245165636868501</v>
      </c>
      <c r="AA658">
        <v>20.232260949713702</v>
      </c>
      <c r="AB658">
        <v>17.417743835288949</v>
      </c>
    </row>
    <row r="659" spans="1:28" x14ac:dyDescent="0.25">
      <c r="A659" t="str">
        <v>5/05/10</v>
      </c>
      <c r="B659">
        <v>20327.54</v>
      </c>
      <c r="C659">
        <v>20505.66</v>
      </c>
      <c r="D659" s="1">
        <v>20293.23</v>
      </c>
      <c r="E659">
        <v>20505.66</v>
      </c>
      <c r="F659">
        <v>20505.66</v>
      </c>
      <c r="G659">
        <v>1.150583575593632</v>
      </c>
      <c r="H659">
        <v>20757.893</v>
      </c>
      <c r="I659">
        <v>21118.455000000002</v>
      </c>
      <c r="J659">
        <v>21256.646000000001</v>
      </c>
      <c r="K659">
        <v>21464.418000000001</v>
      </c>
      <c r="L659">
        <v>21448.416000000001</v>
      </c>
      <c r="M659">
        <v>34.675052999999998</v>
      </c>
      <c r="N659" s="1">
        <f>-100*(_xll.FDS($A$1,"P_PRICE_HIGH("&amp;A659&amp;","&amp;A659&amp;"-14D,,,,""PRICE"",""INTRA"")") - B659)/(_xll.FDS($A$1,"P_PRICE_HIGH("&amp;A659&amp;","&amp;A659&amp;"-14D,,,,""PRICE"",""INTRA"")") - _xll.FDS($A$1,"P_PRICE_LOW("&amp;A659&amp;","&amp;A659&amp;"-14D,,,,""PRICE"",""INTRA"")"))</f>
        <v>-98.321970400946796</v>
      </c>
      <c r="O659">
        <v>-473</v>
      </c>
      <c r="P659">
        <v>11153.44313400502</v>
      </c>
      <c r="Q659">
        <v>12278.79291540699</v>
      </c>
      <c r="R659">
        <v>1899.843307424183</v>
      </c>
      <c r="S659">
        <v>2054.6128129251488</v>
      </c>
      <c r="T659">
        <v>14.05372688367585</v>
      </c>
      <c r="U659">
        <v>12.098016921356191</v>
      </c>
      <c r="V659">
        <v>3.1358453235489931</v>
      </c>
      <c r="W659">
        <v>3.486094469850527</v>
      </c>
      <c r="X659">
        <v>0.23216582428583521</v>
      </c>
      <c r="Y659">
        <v>44.274782433187639</v>
      </c>
      <c r="Z659">
        <v>0.12561107533149049</v>
      </c>
      <c r="AA659">
        <v>21.180634088050962</v>
      </c>
      <c r="AB659">
        <v>17.506654988106039</v>
      </c>
    </row>
    <row r="660" spans="1:28" x14ac:dyDescent="0.25">
      <c r="A660" t="str">
        <v>5/06/10</v>
      </c>
      <c r="B660">
        <v>20133.41</v>
      </c>
      <c r="C660">
        <v>20303.22</v>
      </c>
      <c r="D660" s="1">
        <v>19888.490000000002</v>
      </c>
      <c r="E660">
        <v>20303.22</v>
      </c>
      <c r="F660">
        <v>20303.22</v>
      </c>
      <c r="G660">
        <v>1.15752798951516</v>
      </c>
      <c r="H660">
        <v>20628.79</v>
      </c>
      <c r="I660">
        <v>20994.29</v>
      </c>
      <c r="J660">
        <v>21121.686000000002</v>
      </c>
      <c r="K660">
        <v>21377.736000000001</v>
      </c>
      <c r="L660">
        <v>21413.043000000001</v>
      </c>
      <c r="M660">
        <v>32.506095999999999</v>
      </c>
      <c r="N660" s="1">
        <f>-100*(_xll.FDS($A$1,"P_PRICE_HIGH("&amp;A660&amp;","&amp;A660&amp;"-14D,,,,""PRICE"",""INTRA"")") - B660)/(_xll.FDS($A$1,"P_PRICE_HIGH("&amp;A660&amp;","&amp;A660&amp;"-14D,,,,""PRICE"",""INTRA"")") - _xll.FDS($A$1,"P_PRICE_LOW("&amp;A660&amp;","&amp;A660&amp;"-14D,,,,""PRICE"",""INTRA"")"))</f>
        <v>-88.984933663143778</v>
      </c>
      <c r="O660">
        <v>-498</v>
      </c>
      <c r="P660">
        <v>11131.16672385243</v>
      </c>
      <c r="Q660">
        <v>12205.44846808781</v>
      </c>
      <c r="R660">
        <v>1902.77136587414</v>
      </c>
      <c r="S660">
        <v>2062.4034775027881</v>
      </c>
      <c r="T660">
        <v>13.948864220125889</v>
      </c>
      <c r="U660">
        <v>11.823109440331571</v>
      </c>
      <c r="V660">
        <v>3.1433322720035348</v>
      </c>
      <c r="W660">
        <v>3.506164999577936</v>
      </c>
      <c r="X660">
        <v>51.402411659446678</v>
      </c>
      <c r="Y660">
        <v>44.273819162056583</v>
      </c>
      <c r="Z660">
        <v>0.2532952409838809</v>
      </c>
      <c r="AA660">
        <v>19.52346407680503</v>
      </c>
      <c r="AB660">
        <v>17.270399854836299</v>
      </c>
    </row>
    <row r="661" spans="1:28" x14ac:dyDescent="0.25">
      <c r="A661" t="str">
        <v>5/07/10</v>
      </c>
      <c r="B661">
        <v>19920.29</v>
      </c>
      <c r="C661">
        <v>20037.599999999999</v>
      </c>
      <c r="D661" s="1">
        <v>19699.5</v>
      </c>
      <c r="E661">
        <v>20037.599999999999</v>
      </c>
      <c r="F661">
        <v>20037.599999999999</v>
      </c>
      <c r="G661">
        <v>1.068416726048097</v>
      </c>
      <c r="H661">
        <v>20391.13</v>
      </c>
      <c r="I661">
        <v>20861.736000000001</v>
      </c>
      <c r="J661">
        <v>20992.021000000001</v>
      </c>
      <c r="K661">
        <v>21263.326000000001</v>
      </c>
      <c r="L661">
        <v>21362.384999999998</v>
      </c>
      <c r="M661">
        <v>30.267738000000001</v>
      </c>
      <c r="N661" s="1">
        <f>-100*(_xll.FDS($A$1,"P_PRICE_HIGH("&amp;A661&amp;","&amp;A661&amp;"-14D,,,,""PRICE"",""INTRA"")") - B661)/(_xll.FDS($A$1,"P_PRICE_HIGH("&amp;A661&amp;","&amp;A661&amp;"-14D,,,,""PRICE"",""INTRA"")") - _xll.FDS($A$1,"P_PRICE_LOW("&amp;A661&amp;","&amp;A661&amp;"-14D,,,,""PRICE"",""INTRA"")"))</f>
        <v>-89.183005575315704</v>
      </c>
      <c r="O661">
        <v>-511</v>
      </c>
      <c r="P661">
        <v>11157.19186630558</v>
      </c>
      <c r="Q661">
        <v>12277.367996088929</v>
      </c>
      <c r="R661">
        <v>1902.125225582259</v>
      </c>
      <c r="S661">
        <v>2061.3447512502448</v>
      </c>
      <c r="T661">
        <v>13.892402149318711</v>
      </c>
      <c r="U661">
        <v>11.678028086851549</v>
      </c>
      <c r="V661">
        <v>3.1628984013795951</v>
      </c>
      <c r="W661">
        <v>3.5622409650801541</v>
      </c>
      <c r="X661">
        <v>26.53759486835834</v>
      </c>
      <c r="Y661">
        <v>44.244952911390577</v>
      </c>
      <c r="Z661">
        <v>0.49289899683030203</v>
      </c>
      <c r="AA661">
        <v>19.844185231089291</v>
      </c>
      <c r="AB661">
        <v>17.316831505849489</v>
      </c>
    </row>
    <row r="662" spans="1:28" x14ac:dyDescent="0.25">
      <c r="A662" t="str">
        <v>5/10/10</v>
      </c>
      <c r="B662">
        <v>20426.64</v>
      </c>
      <c r="C662">
        <v>20491.95</v>
      </c>
      <c r="D662" s="1">
        <v>20035.599999999999</v>
      </c>
      <c r="E662">
        <v>20491.95</v>
      </c>
      <c r="F662">
        <v>20491.95</v>
      </c>
      <c r="G662">
        <v>1.2683080086173271</v>
      </c>
      <c r="H662">
        <v>20314.186000000002</v>
      </c>
      <c r="I662">
        <v>20776.044999999998</v>
      </c>
      <c r="J662">
        <v>20926.785</v>
      </c>
      <c r="K662">
        <v>21177.75</v>
      </c>
      <c r="L662">
        <v>21325.916000000001</v>
      </c>
      <c r="M662">
        <v>40.713332999999999</v>
      </c>
      <c r="N662" s="1">
        <f>-100*(_xll.FDS($A$1,"P_PRICE_HIGH("&amp;A662&amp;","&amp;A662&amp;"-14D,,,,""PRICE"",""INTRA"")") - B662)/(_xll.FDS($A$1,"P_PRICE_HIGH("&amp;A662&amp;","&amp;A662&amp;"-14D,,,,""PRICE"",""INTRA"")") - _xll.FDS($A$1,"P_PRICE_LOW("&amp;A662&amp;","&amp;A662&amp;"-14D,,,,""PRICE"",""INTRA"")"))</f>
        <v>-64.375789999706072</v>
      </c>
      <c r="O662">
        <v>-480</v>
      </c>
      <c r="P662">
        <v>11180.946175528739</v>
      </c>
      <c r="Q662">
        <v>12327.14736149398</v>
      </c>
      <c r="R662">
        <v>1906.044345746466</v>
      </c>
      <c r="S662">
        <v>2071.2443005004111</v>
      </c>
      <c r="T662">
        <v>13.93382558918514</v>
      </c>
      <c r="U662">
        <v>11.85148285066032</v>
      </c>
      <c r="V662">
        <v>3.1396074949663628</v>
      </c>
      <c r="W662">
        <v>3.488608929521265</v>
      </c>
      <c r="X662">
        <v>98.099196832129095</v>
      </c>
      <c r="Y662">
        <v>44.257737219247261</v>
      </c>
      <c r="Z662">
        <v>0.42795098783509988</v>
      </c>
      <c r="AA662">
        <v>19.806599366222351</v>
      </c>
      <c r="AB662">
        <v>17.391304636741179</v>
      </c>
    </row>
    <row r="663" spans="1:28" x14ac:dyDescent="0.25">
      <c r="A663" t="str">
        <v>5/11/10</v>
      </c>
      <c r="B663">
        <v>20146.509999999998</v>
      </c>
      <c r="C663">
        <v>20398.43</v>
      </c>
      <c r="D663" s="1">
        <v>19977.099999999999</v>
      </c>
      <c r="E663">
        <v>20398.43</v>
      </c>
      <c r="F663">
        <v>20398.43</v>
      </c>
      <c r="G663">
        <v>1.2852561345538061</v>
      </c>
      <c r="H663">
        <v>20190.879000000001</v>
      </c>
      <c r="I663">
        <v>20684.546999999999</v>
      </c>
      <c r="J663">
        <v>20828.328000000001</v>
      </c>
      <c r="K663">
        <v>21079.898000000001</v>
      </c>
      <c r="L663">
        <v>21283.884999999998</v>
      </c>
      <c r="M663">
        <v>37.377510000000001</v>
      </c>
      <c r="N663" s="1">
        <f>-100*(_xll.FDS($A$1,"P_PRICE_HIGH("&amp;A663&amp;","&amp;A663&amp;"-14D,,,,""PRICE"",""INTRA"")") - B663)/(_xll.FDS($A$1,"P_PRICE_HIGH("&amp;A663&amp;","&amp;A663&amp;"-14D,,,,""PRICE"",""INTRA"")") - _xll.FDS($A$1,"P_PRICE_LOW("&amp;A663&amp;","&amp;A663&amp;"-14D,,,,""PRICE"",""INTRA"")"))</f>
        <v>-78.099983342641934</v>
      </c>
      <c r="O663">
        <v>-510</v>
      </c>
      <c r="P663">
        <v>11186.29701881543</v>
      </c>
      <c r="Q663">
        <v>12335.05484216375</v>
      </c>
      <c r="R663">
        <v>1904.92610752878</v>
      </c>
      <c r="S663">
        <v>2067.0118682096768</v>
      </c>
      <c r="T663">
        <v>13.899243021328409</v>
      </c>
      <c r="U663">
        <v>11.79067692616335</v>
      </c>
      <c r="V663">
        <v>3.155926993780779</v>
      </c>
      <c r="W663">
        <v>3.5340776573180088</v>
      </c>
      <c r="X663">
        <v>3.439365418723717</v>
      </c>
      <c r="Y663">
        <v>44.194568727917037</v>
      </c>
      <c r="Z663">
        <v>0.59548969154183118</v>
      </c>
      <c r="AA663">
        <v>19.839539036321579</v>
      </c>
      <c r="AB663">
        <v>17.394079241554351</v>
      </c>
    </row>
    <row r="664" spans="1:28" x14ac:dyDescent="0.25">
      <c r="A664" t="str">
        <v>5/12/10</v>
      </c>
      <c r="B664">
        <v>20212.490000000002</v>
      </c>
      <c r="C664">
        <v>20237.86</v>
      </c>
      <c r="D664" s="1">
        <v>20003.490000000002</v>
      </c>
      <c r="E664">
        <v>20237.86</v>
      </c>
      <c r="F664">
        <v>20237.86</v>
      </c>
      <c r="G664">
        <v>1.2919015830427001</v>
      </c>
      <c r="H664">
        <v>20167.866999999998</v>
      </c>
      <c r="I664">
        <v>20570</v>
      </c>
      <c r="J664">
        <v>20741.766</v>
      </c>
      <c r="K664">
        <v>20984.451000000001</v>
      </c>
      <c r="L664">
        <v>21232.940999999999</v>
      </c>
      <c r="M664">
        <v>38.652479999999997</v>
      </c>
      <c r="N664" s="1">
        <f>-100*(_xll.FDS($A$1,"P_PRICE_HIGH("&amp;A664&amp;","&amp;A664&amp;"-14D,,,,""PRICE"",""INTRA"")") - B664)/(_xll.FDS($A$1,"P_PRICE_HIGH("&amp;A664&amp;","&amp;A664&amp;"-14D,,,,""PRICE"",""INTRA"")") - _xll.FDS($A$1,"P_PRICE_LOW("&amp;A664&amp;","&amp;A664&amp;"-14D,,,,""PRICE"",""INTRA"")"))</f>
        <v>-73.258790106080653</v>
      </c>
      <c r="O664">
        <v>-500</v>
      </c>
      <c r="P664">
        <v>11186.492901283949</v>
      </c>
      <c r="Q664">
        <v>12331.464180272371</v>
      </c>
      <c r="R664">
        <v>1904.745957014137</v>
      </c>
      <c r="S664">
        <v>2067.292758812488</v>
      </c>
      <c r="T664">
        <v>13.907695676638671</v>
      </c>
      <c r="U664">
        <v>11.82232972513547</v>
      </c>
      <c r="V664">
        <v>3.1511332667685532</v>
      </c>
      <c r="W664">
        <v>3.5189941235337181</v>
      </c>
      <c r="X664">
        <v>52.821684837254153</v>
      </c>
      <c r="Y664">
        <v>44.124489483960218</v>
      </c>
      <c r="Z664">
        <v>0.52605771985378413</v>
      </c>
      <c r="AA664">
        <v>20.416247583450371</v>
      </c>
      <c r="AB664">
        <v>17.26737123572995</v>
      </c>
    </row>
    <row r="665" spans="1:28" x14ac:dyDescent="0.25">
      <c r="A665" t="str">
        <v>5/13/10</v>
      </c>
      <c r="B665">
        <v>20422.46</v>
      </c>
      <c r="C665">
        <v>20526.580000000002</v>
      </c>
      <c r="D665" s="1">
        <v>20273.990000000002</v>
      </c>
      <c r="E665">
        <v>20526.580000000002</v>
      </c>
      <c r="F665">
        <v>20526.580000000002</v>
      </c>
      <c r="G665">
        <v>1.327814381938514</v>
      </c>
      <c r="H665">
        <v>20225.678</v>
      </c>
      <c r="I665">
        <v>20500.055</v>
      </c>
      <c r="J665">
        <v>20672.934000000001</v>
      </c>
      <c r="K665">
        <v>20897.684000000001</v>
      </c>
      <c r="L665">
        <v>21175.006000000001</v>
      </c>
      <c r="M665">
        <v>42.653815999999999</v>
      </c>
      <c r="N665" s="1">
        <f>-100*(_xll.FDS($A$1,"P_PRICE_HIGH("&amp;A665&amp;","&amp;A665&amp;"-14D,,,,""PRICE"",""INTRA"")") - B665)/(_xll.FDS($A$1,"P_PRICE_HIGH("&amp;A665&amp;","&amp;A665&amp;"-14D,,,,""PRICE"",""INTRA"")") - _xll.FDS($A$1,"P_PRICE_LOW("&amp;A665&amp;","&amp;A665&amp;"-14D,,,,""PRICE"",""INTRA"")"))</f>
        <v>-62.313446451377501</v>
      </c>
      <c r="O665">
        <v>-467</v>
      </c>
      <c r="P665">
        <v>11187.817242498089</v>
      </c>
      <c r="Q665">
        <v>12326.13949771634</v>
      </c>
      <c r="R665">
        <v>1901.402247856699</v>
      </c>
      <c r="S665">
        <v>2059.0290066829562</v>
      </c>
      <c r="T665">
        <v>13.94401858539398</v>
      </c>
      <c r="U665">
        <v>11.9361472010656</v>
      </c>
      <c r="V665">
        <v>3.137284189418454</v>
      </c>
      <c r="W665">
        <v>3.4764480522485259</v>
      </c>
      <c r="X665">
        <v>94.552920945970087</v>
      </c>
      <c r="Y665">
        <v>44.10059032295618</v>
      </c>
      <c r="Z665">
        <v>0.52906908916113171</v>
      </c>
      <c r="AA665">
        <v>20.412765297481279</v>
      </c>
      <c r="AB665">
        <v>16.951592078024309</v>
      </c>
    </row>
    <row r="666" spans="1:28" x14ac:dyDescent="0.25">
      <c r="A666" t="str">
        <v>5/14/10</v>
      </c>
      <c r="B666">
        <v>20145.43</v>
      </c>
      <c r="C666">
        <v>20352.8</v>
      </c>
      <c r="D666" s="1">
        <v>20130.78</v>
      </c>
      <c r="E666">
        <v>20352.8</v>
      </c>
      <c r="F666">
        <v>20352.8</v>
      </c>
      <c r="G666">
        <v>1.329177101835165</v>
      </c>
      <c r="H666">
        <v>20270.705000000002</v>
      </c>
      <c r="I666">
        <v>20433.057000000001</v>
      </c>
      <c r="J666">
        <v>20599.662</v>
      </c>
      <c r="K666">
        <v>20811.692999999999</v>
      </c>
      <c r="L666">
        <v>21108.791000000001</v>
      </c>
      <c r="M666">
        <v>39.036144</v>
      </c>
      <c r="N666" s="1">
        <f>-100*(_xll.FDS($A$1,"P_PRICE_HIGH("&amp;A666&amp;","&amp;A666&amp;"-14D,,,,""PRICE"",""INTRA"")") - B666)/(_xll.FDS($A$1,"P_PRICE_HIGH("&amp;A666&amp;","&amp;A666&amp;"-14D,,,,""PRICE"",""INTRA"")") - _xll.FDS($A$1,"P_PRICE_LOW("&amp;A666&amp;","&amp;A666&amp;"-14D,,,,""PRICE"",""INTRA"")"))</f>
        <v>-76.754502567310411</v>
      </c>
      <c r="O666">
        <v>-496</v>
      </c>
      <c r="P666">
        <v>11187.87388890586</v>
      </c>
      <c r="Q666">
        <v>12316.746939080989</v>
      </c>
      <c r="R666">
        <v>1900.8652081595119</v>
      </c>
      <c r="S666">
        <v>2056.152149342804</v>
      </c>
      <c r="T666">
        <v>13.83174989062919</v>
      </c>
      <c r="U666">
        <v>11.6569571093001</v>
      </c>
      <c r="V666">
        <v>3.1542267463283928</v>
      </c>
      <c r="W666">
        <v>3.521895749659032</v>
      </c>
      <c r="X666">
        <v>4.0728083553478838</v>
      </c>
      <c r="Y666">
        <v>44.084297065247739</v>
      </c>
      <c r="Z666">
        <v>0.51502046434573734</v>
      </c>
      <c r="AA666">
        <v>20.337788533623971</v>
      </c>
      <c r="AB666">
        <v>16.822028976090142</v>
      </c>
    </row>
    <row r="667" spans="1:28" x14ac:dyDescent="0.25">
      <c r="A667" t="str">
        <v>5/17/10</v>
      </c>
      <c r="B667">
        <v>19715.2</v>
      </c>
      <c r="C667">
        <v>19832.03</v>
      </c>
      <c r="D667" s="1">
        <v>19593.5</v>
      </c>
      <c r="E667">
        <v>19832.03</v>
      </c>
      <c r="F667">
        <v>19832.03</v>
      </c>
      <c r="G667">
        <v>1.331376830507478</v>
      </c>
      <c r="H667">
        <v>20128.418000000001</v>
      </c>
      <c r="I667">
        <v>20344.414000000001</v>
      </c>
      <c r="J667">
        <v>20474.870999999999</v>
      </c>
      <c r="K667">
        <v>20727.192999999999</v>
      </c>
      <c r="L667">
        <v>21012.895</v>
      </c>
      <c r="M667">
        <v>34.186751999999998</v>
      </c>
      <c r="N667" s="1">
        <f>-100*(_xll.FDS($A$1,"P_PRICE_HIGH("&amp;A667&amp;","&amp;A667&amp;"-14D,,,,""PRICE"",""INTRA"")") - B667)/(_xll.FDS($A$1,"P_PRICE_HIGH("&amp;A667&amp;","&amp;A667&amp;"-14D,,,,""PRICE"",""INTRA"")") - _xll.FDS($A$1,"P_PRICE_LOW("&amp;A667&amp;","&amp;A667&amp;"-14D,,,,""PRICE"",""INTRA"")"))</f>
        <v>-93.200015644992718</v>
      </c>
      <c r="O667">
        <v>-534</v>
      </c>
      <c r="P667">
        <v>11216.250226085291</v>
      </c>
      <c r="Q667">
        <v>12376.410149444389</v>
      </c>
      <c r="R667">
        <v>1902.2945368175581</v>
      </c>
      <c r="S667">
        <v>2058.3413637833219</v>
      </c>
      <c r="T667">
        <v>13.71690193883876</v>
      </c>
      <c r="U667">
        <v>11.40594580719236</v>
      </c>
      <c r="V667">
        <v>3.1877666838105698</v>
      </c>
      <c r="W667">
        <v>3.6125774623632561</v>
      </c>
      <c r="X667">
        <v>0.4141411806121999</v>
      </c>
      <c r="Y667">
        <v>44.02615766811401</v>
      </c>
      <c r="Z667">
        <v>0.4385860011596196</v>
      </c>
      <c r="AA667">
        <v>20.21689821306984</v>
      </c>
      <c r="AB667">
        <v>17.001120081345391</v>
      </c>
    </row>
    <row r="668" spans="1:28" x14ac:dyDescent="0.25">
      <c r="A668" t="str">
        <v>5/18/10</v>
      </c>
      <c r="B668">
        <v>19944.939999999999</v>
      </c>
      <c r="C668">
        <v>20013.330000000002</v>
      </c>
      <c r="D668" s="1">
        <v>19672.39</v>
      </c>
      <c r="E668">
        <v>20013.330000000002</v>
      </c>
      <c r="F668">
        <v>20013.330000000002</v>
      </c>
      <c r="G668">
        <v>1.339871894142924</v>
      </c>
      <c r="H668">
        <v>20088.103999999999</v>
      </c>
      <c r="I668">
        <v>20247.442999999999</v>
      </c>
      <c r="J668">
        <v>20387.081999999999</v>
      </c>
      <c r="K668">
        <v>20643.271000000001</v>
      </c>
      <c r="L668">
        <v>20928.54</v>
      </c>
      <c r="M668">
        <v>38.574955000000003</v>
      </c>
      <c r="N668" s="1">
        <f>-100*(_xll.FDS($A$1,"P_PRICE_HIGH("&amp;A668&amp;","&amp;A668&amp;"-14D,,,,""PRICE"",""INTRA"")") - B668)/(_xll.FDS($A$1,"P_PRICE_HIGH("&amp;A668&amp;","&amp;A668&amp;"-14D,,,,""PRICE"",""INTRA"")") - _xll.FDS($A$1,"P_PRICE_LOW("&amp;A668&amp;","&amp;A668&amp;"-14D,,,,""PRICE"",""INTRA"")"))</f>
        <v>-77.000301043180158</v>
      </c>
      <c r="O668">
        <v>-512</v>
      </c>
      <c r="P668">
        <v>11210.01601787943</v>
      </c>
      <c r="Q668">
        <v>12352.55404506957</v>
      </c>
      <c r="R668">
        <v>1903.1469198006539</v>
      </c>
      <c r="S668">
        <v>2061.4785488695788</v>
      </c>
      <c r="T668">
        <v>13.74927459131178</v>
      </c>
      <c r="U668">
        <v>11.504759293923289</v>
      </c>
      <c r="V668">
        <v>3.1716504288399059</v>
      </c>
      <c r="W668">
        <v>3.5656996989323551</v>
      </c>
      <c r="X668">
        <v>95.106004673995528</v>
      </c>
      <c r="Y668">
        <v>44.012330958984343</v>
      </c>
      <c r="Z668">
        <v>0.41333450112239761</v>
      </c>
      <c r="AA668">
        <v>19.7180473831468</v>
      </c>
      <c r="AB668">
        <v>17.007138792686781</v>
      </c>
    </row>
    <row r="669" spans="1:28" x14ac:dyDescent="0.25">
      <c r="A669" t="str">
        <v>5/19/10</v>
      </c>
      <c r="B669">
        <v>19578.98</v>
      </c>
      <c r="C669">
        <v>19785.86</v>
      </c>
      <c r="D669" s="1">
        <v>19546.22</v>
      </c>
      <c r="E669">
        <v>19785.86</v>
      </c>
      <c r="F669">
        <v>19785.86</v>
      </c>
      <c r="G669">
        <v>1.378480633404557</v>
      </c>
      <c r="H669">
        <v>19961.401999999998</v>
      </c>
      <c r="I669">
        <v>20144.743999999999</v>
      </c>
      <c r="J669">
        <v>20295.72</v>
      </c>
      <c r="K669">
        <v>20546.673999999999</v>
      </c>
      <c r="L669">
        <v>20831.440999999999</v>
      </c>
      <c r="M669">
        <v>34.615577999999999</v>
      </c>
      <c r="N669" s="1">
        <f>-100*(_xll.FDS($A$1,"P_PRICE_HIGH("&amp;A669&amp;","&amp;A669&amp;"-14D,,,,""PRICE"",""INTRA"")") - B669)/(_xll.FDS($A$1,"P_PRICE_HIGH("&amp;A669&amp;","&amp;A669&amp;"-14D,,,,""PRICE"",""INTRA"")") - _xll.FDS($A$1,"P_PRICE_LOW("&amp;A669&amp;","&amp;A669&amp;"-14D,,,,""PRICE"",""INTRA"")"))</f>
        <v>-97.92039611502581</v>
      </c>
      <c r="O669">
        <v>-547</v>
      </c>
      <c r="P669">
        <v>11216.18787727684</v>
      </c>
      <c r="Q669">
        <v>12362.57169795648</v>
      </c>
      <c r="R669">
        <v>1901.5514257739251</v>
      </c>
      <c r="S669">
        <v>2056.8016394766132</v>
      </c>
      <c r="T669">
        <v>13.69339482121252</v>
      </c>
      <c r="U669">
        <v>11.3816649786556</v>
      </c>
      <c r="V669">
        <v>3.1975907463369762</v>
      </c>
      <c r="W669">
        <v>3.6351022498893402</v>
      </c>
      <c r="X669">
        <v>1.2605752663750309</v>
      </c>
      <c r="Y669">
        <v>44.006442099202857</v>
      </c>
      <c r="Z669">
        <v>0.43512105038198268</v>
      </c>
      <c r="AA669">
        <v>20.41610580717014</v>
      </c>
      <c r="AB669">
        <v>17.01075311026224</v>
      </c>
    </row>
    <row r="670" spans="1:28" x14ac:dyDescent="0.25">
      <c r="A670" t="str">
        <v>5/20/10</v>
      </c>
      <c r="B670">
        <v>19545.830000000002</v>
      </c>
      <c r="C670">
        <v>19747.16</v>
      </c>
      <c r="D670" s="1">
        <v>19276.46</v>
      </c>
      <c r="E670">
        <v>19747.16</v>
      </c>
      <c r="F670">
        <v>19747.16</v>
      </c>
      <c r="G670">
        <v>1.379361678165445</v>
      </c>
      <c r="H670">
        <v>19786.076000000001</v>
      </c>
      <c r="I670">
        <v>20043.310000000001</v>
      </c>
      <c r="J670">
        <v>20213.516</v>
      </c>
      <c r="K670">
        <v>20451.219000000001</v>
      </c>
      <c r="L670">
        <v>20732.38</v>
      </c>
      <c r="M670">
        <v>34.272415000000002</v>
      </c>
      <c r="N670" s="1">
        <f>-100*(_xll.FDS($A$1,"P_PRICE_HIGH("&amp;A670&amp;","&amp;A670&amp;"-14D,,,,""PRICE"",""INTRA"")") - B670)/(_xll.FDS($A$1,"P_PRICE_HIGH("&amp;A670&amp;","&amp;A670&amp;"-14D,,,,""PRICE"",""INTRA"")") - _xll.FDS($A$1,"P_PRICE_LOW("&amp;A670&amp;","&amp;A670&amp;"-14D,,,,""PRICE"",""INTRA"")"))</f>
        <v>-85.400474781307807</v>
      </c>
      <c r="O670">
        <v>-558</v>
      </c>
      <c r="P670">
        <v>11207.83179041945</v>
      </c>
      <c r="Q670">
        <v>12336.82975736626</v>
      </c>
      <c r="R670">
        <v>1902.984069700799</v>
      </c>
      <c r="S670">
        <v>2059.9100382443498</v>
      </c>
      <c r="T670">
        <v>13.673415939888111</v>
      </c>
      <c r="U670">
        <v>11.35803295514043</v>
      </c>
      <c r="V670">
        <v>3.1936802207350938</v>
      </c>
      <c r="W670">
        <v>3.6250755835965829</v>
      </c>
      <c r="X670">
        <v>26.773399950797192</v>
      </c>
      <c r="Y670">
        <v>43.91432428367365</v>
      </c>
      <c r="Z670">
        <v>0.33120396003803892</v>
      </c>
      <c r="AA670">
        <v>19.868804712595821</v>
      </c>
      <c r="AB670">
        <v>17.088150436552329</v>
      </c>
    </row>
    <row r="671" spans="1:28" x14ac:dyDescent="0.25">
      <c r="A671" t="str">
        <v>5/24/10</v>
      </c>
      <c r="B671">
        <v>19667.759999999998</v>
      </c>
      <c r="C671">
        <v>19757.439999999999</v>
      </c>
      <c r="D671" s="1">
        <v>19470.28</v>
      </c>
      <c r="E671">
        <v>19757.439999999999</v>
      </c>
      <c r="F671">
        <v>19757.439999999999</v>
      </c>
      <c r="G671">
        <v>1.394238988049765</v>
      </c>
      <c r="H671">
        <v>19690.543000000001</v>
      </c>
      <c r="I671">
        <v>19988.328000000001</v>
      </c>
      <c r="J671">
        <v>20117.458999999999</v>
      </c>
      <c r="K671">
        <v>20372.383000000002</v>
      </c>
      <c r="L671">
        <v>20636.61</v>
      </c>
      <c r="M671">
        <v>36.755898000000002</v>
      </c>
      <c r="N671" s="1">
        <f>-100*(_xll.FDS($A$1,"P_PRICE_HIGH("&amp;A671&amp;","&amp;A671&amp;"-14D,,,,""PRICE"",""INTRA"")") - B671)/(_xll.FDS($A$1,"P_PRICE_HIGH("&amp;A671&amp;","&amp;A671&amp;"-14D,,,,""PRICE"",""INTRA"")") - _xll.FDS($A$1,"P_PRICE_LOW("&amp;A671&amp;","&amp;A671&amp;"-14D,,,,""PRICE"",""INTRA"")"))</f>
        <v>-77.453053604457594</v>
      </c>
      <c r="O671">
        <v>-540</v>
      </c>
      <c r="P671">
        <v>11239.716256092081</v>
      </c>
      <c r="Q671">
        <v>12394.827886193611</v>
      </c>
      <c r="R671">
        <v>1904.093620382293</v>
      </c>
      <c r="S671">
        <v>2159.031220948968</v>
      </c>
      <c r="T671">
        <v>13.671528212621579</v>
      </c>
      <c r="U671">
        <v>11.428491057161279</v>
      </c>
      <c r="V671">
        <v>3.190728716003036</v>
      </c>
      <c r="W671">
        <v>3.6096648771423721</v>
      </c>
      <c r="X671">
        <v>91.504218624955598</v>
      </c>
      <c r="Y671">
        <v>43.870883014117908</v>
      </c>
      <c r="Z671">
        <v>0.38130572263219592</v>
      </c>
      <c r="AA671">
        <v>20.569017279743161</v>
      </c>
      <c r="AB671">
        <v>17.076921135016619</v>
      </c>
    </row>
    <row r="672" spans="1:28" x14ac:dyDescent="0.25">
      <c r="A672" t="str">
        <v>5/25/10</v>
      </c>
      <c r="B672">
        <v>18985.5</v>
      </c>
      <c r="C672">
        <v>19328.36</v>
      </c>
      <c r="D672" s="1">
        <v>18974.52</v>
      </c>
      <c r="E672">
        <v>19328.36</v>
      </c>
      <c r="F672">
        <v>19328.36</v>
      </c>
      <c r="G672">
        <v>1.479112400045683</v>
      </c>
      <c r="H672">
        <v>19544.601999999999</v>
      </c>
      <c r="I672">
        <v>19892.669999999998</v>
      </c>
      <c r="J672">
        <v>19995.734</v>
      </c>
      <c r="K672">
        <v>20242.305</v>
      </c>
      <c r="L672">
        <v>20525.848000000002</v>
      </c>
      <c r="M672">
        <v>29.939157000000002</v>
      </c>
      <c r="N672" s="1">
        <f>-100*(_xll.FDS($A$1,"P_PRICE_HIGH("&amp;A672&amp;","&amp;A672&amp;"-14D,,,,""PRICE"",""INTRA"")") - B672)/(_xll.FDS($A$1,"P_PRICE_HIGH("&amp;A672&amp;","&amp;A672&amp;"-14D,,,,""PRICE"",""INTRA"")") - _xll.FDS($A$1,"P_PRICE_LOW("&amp;A672&amp;","&amp;A672&amp;"-14D,,,,""PRICE"",""INTRA"")"))</f>
        <v>-99.461085779634161</v>
      </c>
      <c r="O672">
        <v>-581</v>
      </c>
      <c r="P672">
        <v>11248.73492271967</v>
      </c>
      <c r="Q672">
        <v>12413.20408295209</v>
      </c>
      <c r="R672">
        <v>1908.29928477257</v>
      </c>
      <c r="S672">
        <v>2169.7745759275549</v>
      </c>
      <c r="T672">
        <v>13.531168447060081</v>
      </c>
      <c r="U672">
        <v>11.09954661847144</v>
      </c>
      <c r="V672">
        <v>3.2350212679459678</v>
      </c>
      <c r="W672">
        <v>3.7321780215820022</v>
      </c>
      <c r="X672">
        <v>0.53101358064076609</v>
      </c>
      <c r="Y672">
        <v>43.721615329880038</v>
      </c>
      <c r="Z672">
        <v>0.38917137946987163</v>
      </c>
      <c r="AA672">
        <v>21.049676273593349</v>
      </c>
      <c r="AB672">
        <v>17.14169618920301</v>
      </c>
    </row>
    <row r="673" spans="1:28" x14ac:dyDescent="0.25">
      <c r="A673" t="str">
        <v>5/26/10</v>
      </c>
      <c r="B673">
        <v>19196.45</v>
      </c>
      <c r="C673">
        <v>19242.060000000001</v>
      </c>
      <c r="D673" s="1">
        <v>19047.7</v>
      </c>
      <c r="E673">
        <v>19242.060000000001</v>
      </c>
      <c r="F673">
        <v>19242.060000000001</v>
      </c>
      <c r="G673">
        <v>1.513243325602454</v>
      </c>
      <c r="H673">
        <v>19394.903999999999</v>
      </c>
      <c r="I673">
        <v>19832.349999999999</v>
      </c>
      <c r="J673">
        <v>19891.294999999998</v>
      </c>
      <c r="K673">
        <v>20139.037</v>
      </c>
      <c r="L673">
        <v>20440.898000000001</v>
      </c>
      <c r="M673">
        <v>34.014040000000001</v>
      </c>
      <c r="N673" s="1">
        <f>-100*(_xll.FDS($A$1,"P_PRICE_HIGH("&amp;A673&amp;","&amp;A673&amp;"-14D,,,,""PRICE"",""INTRA"")") - B673)/(_xll.FDS($A$1,"P_PRICE_HIGH("&amp;A673&amp;","&amp;A673&amp;"-14D,,,,""PRICE"",""INTRA"")") - _xll.FDS($A$1,"P_PRICE_LOW("&amp;A673&amp;","&amp;A673&amp;"-14D,,,,""PRICE"",""INTRA"")"))</f>
        <v>-85.700939396672808</v>
      </c>
      <c r="O673">
        <v>-569</v>
      </c>
      <c r="P673">
        <v>11244.214966117681</v>
      </c>
      <c r="Q673">
        <v>12395.43373645953</v>
      </c>
      <c r="R673">
        <v>1910.2415169525359</v>
      </c>
      <c r="S673">
        <v>2176.7357276384159</v>
      </c>
      <c r="T673">
        <v>13.524673572791899</v>
      </c>
      <c r="U673">
        <v>11.101936711792201</v>
      </c>
      <c r="V673">
        <v>3.2138681776512579</v>
      </c>
      <c r="W673">
        <v>3.6792244096853901</v>
      </c>
      <c r="X673">
        <v>88.237610260390682</v>
      </c>
      <c r="Y673">
        <v>43.622783152253163</v>
      </c>
      <c r="Z673">
        <v>0.33724246531390922</v>
      </c>
      <c r="AA673">
        <v>20.367746202307131</v>
      </c>
      <c r="AB673">
        <v>17.12881414783865</v>
      </c>
    </row>
    <row r="674" spans="1:28" x14ac:dyDescent="0.25">
      <c r="A674" t="str">
        <v>5/27/10</v>
      </c>
      <c r="B674">
        <v>19431.37</v>
      </c>
      <c r="C674">
        <v>19555.78</v>
      </c>
      <c r="D674" s="1">
        <v>18971.52</v>
      </c>
      <c r="E674">
        <v>19555.78</v>
      </c>
      <c r="F674">
        <v>19555.78</v>
      </c>
      <c r="G674">
        <v>1.542191475279288</v>
      </c>
      <c r="H674">
        <v>19365.383000000002</v>
      </c>
      <c r="I674">
        <v>19749.41</v>
      </c>
      <c r="J674">
        <v>19831.55</v>
      </c>
      <c r="K674">
        <v>20063.136999999999</v>
      </c>
      <c r="L674">
        <v>20356.59</v>
      </c>
      <c r="M674">
        <v>38.316665999999998</v>
      </c>
      <c r="N674" s="1">
        <f>-100*(_xll.FDS($A$1,"P_PRICE_HIGH("&amp;A674&amp;","&amp;A674&amp;"-14D,,,,""PRICE"",""INTRA"")") - B674)/(_xll.FDS($A$1,"P_PRICE_HIGH("&amp;A674&amp;","&amp;A674&amp;"-14D,,,,""PRICE"",""INTRA"")") - _xll.FDS($A$1,"P_PRICE_LOW("&amp;A674&amp;","&amp;A674&amp;"-14D,,,,""PRICE"",""INTRA"")"))</f>
        <v>-70.428793744292946</v>
      </c>
      <c r="O674">
        <v>-538</v>
      </c>
      <c r="P674">
        <v>11260.037612337281</v>
      </c>
      <c r="Q674">
        <v>12426.19148889658</v>
      </c>
      <c r="R674">
        <v>1904.9172319937211</v>
      </c>
      <c r="S674">
        <v>2162.6387297110318</v>
      </c>
      <c r="T674">
        <v>13.58324985661346</v>
      </c>
      <c r="U674">
        <v>11.27417027922046</v>
      </c>
      <c r="V674">
        <v>3.1966501133745169</v>
      </c>
      <c r="W674">
        <v>3.632621429254955</v>
      </c>
      <c r="X674">
        <v>77.541132053096433</v>
      </c>
      <c r="Y674">
        <v>43.543304036808152</v>
      </c>
      <c r="Z674">
        <v>8.0825481509668062E-2</v>
      </c>
      <c r="AA674">
        <v>20.646054581128091</v>
      </c>
      <c r="AB674">
        <v>17.109137801064168</v>
      </c>
    </row>
    <row r="675" spans="1:28" x14ac:dyDescent="0.25">
      <c r="A675" t="str">
        <v>5/28/10</v>
      </c>
      <c r="B675">
        <v>19766.71</v>
      </c>
      <c r="C675">
        <v>19910.060000000001</v>
      </c>
      <c r="D675" s="1">
        <v>19710.86</v>
      </c>
      <c r="E675">
        <v>19910.060000000001</v>
      </c>
      <c r="F675">
        <v>19910.060000000001</v>
      </c>
      <c r="G675">
        <v>1.606417013424801</v>
      </c>
      <c r="H675">
        <v>19409.559000000001</v>
      </c>
      <c r="I675">
        <v>19717.759999999998</v>
      </c>
      <c r="J675">
        <v>19807.103999999999</v>
      </c>
      <c r="K675">
        <v>20012.525000000001</v>
      </c>
      <c r="L675">
        <v>20289.504000000001</v>
      </c>
      <c r="M675">
        <v>43.936360000000001</v>
      </c>
      <c r="N675" s="1">
        <f>-100*(_xll.FDS($A$1,"P_PRICE_HIGH("&amp;A675&amp;","&amp;A675&amp;"-14D,,,,""PRICE"",""INTRA"")") - B675)/(_xll.FDS($A$1,"P_PRICE_HIGH("&amp;A675&amp;","&amp;A675&amp;"-14D,,,,""PRICE"",""INTRA"")") - _xll.FDS($A$1,"P_PRICE_LOW("&amp;A675&amp;","&amp;A675&amp;"-14D,,,,""PRICE"",""INTRA"")"))</f>
        <v>-48.864352500868264</v>
      </c>
      <c r="O675">
        <v>-506</v>
      </c>
      <c r="P675">
        <v>11251.729108208119</v>
      </c>
      <c r="Q675">
        <v>12402.061716729069</v>
      </c>
      <c r="R675">
        <v>1906.138146226092</v>
      </c>
      <c r="S675">
        <v>2167.8342645916559</v>
      </c>
      <c r="T675">
        <v>13.61511752883364</v>
      </c>
      <c r="U675">
        <v>11.36782984571469</v>
      </c>
      <c r="V675">
        <v>3.175202066474764</v>
      </c>
      <c r="W675">
        <v>3.5727114836887139</v>
      </c>
      <c r="X675">
        <v>95.39836681096115</v>
      </c>
      <c r="Y675">
        <v>43.563553251351919</v>
      </c>
      <c r="Z675">
        <v>3.7993852811785737E-2</v>
      </c>
      <c r="AA675">
        <v>19.7796976840893</v>
      </c>
      <c r="AB675">
        <v>17.108950614418951</v>
      </c>
    </row>
    <row r="676" spans="1:28" x14ac:dyDescent="0.25">
      <c r="A676" t="str">
        <v>5/31/10</v>
      </c>
      <c r="B676">
        <v>19765.189999999999</v>
      </c>
      <c r="C676">
        <v>19823.990000000002</v>
      </c>
      <c r="D676" s="1">
        <v>19629.830000000002</v>
      </c>
      <c r="E676">
        <v>19823.990000000002</v>
      </c>
      <c r="F676">
        <v>19823.990000000002</v>
      </c>
      <c r="G676">
        <v>1.549841000227925</v>
      </c>
      <c r="H676">
        <v>19429.044999999998</v>
      </c>
      <c r="I676">
        <v>19680.484</v>
      </c>
      <c r="J676">
        <v>19796.763999999999</v>
      </c>
      <c r="K676">
        <v>19945.355</v>
      </c>
      <c r="L676">
        <v>20224.513999999999</v>
      </c>
      <c r="M676">
        <v>43.916831999999999</v>
      </c>
      <c r="N676" s="1">
        <f>-100*(_xll.FDS($A$1,"P_PRICE_HIGH("&amp;A676&amp;","&amp;A676&amp;"-14D,,,,""PRICE"",""INTRA"")") - B676)/(_xll.FDS($A$1,"P_PRICE_HIGH("&amp;A676&amp;","&amp;A676&amp;"-14D,,,,""PRICE"",""INTRA"")") - _xll.FDS($A$1,"P_PRICE_LOW("&amp;A676&amp;","&amp;A676&amp;"-14D,,,,""PRICE"",""INTRA"")"))</f>
        <v>-48.962097925482134</v>
      </c>
      <c r="O676">
        <v>-504</v>
      </c>
      <c r="P676">
        <v>11267.22345038962</v>
      </c>
      <c r="Q676">
        <v>12427.204014937361</v>
      </c>
      <c r="R676">
        <v>1906.608912368898</v>
      </c>
      <c r="S676">
        <v>2168.792427521606</v>
      </c>
      <c r="T676">
        <v>13.58917585562641</v>
      </c>
      <c r="U676">
        <v>11.36656653703151</v>
      </c>
      <c r="V676">
        <v>3.1924439012959591</v>
      </c>
      <c r="W676">
        <v>3.6007413180712451</v>
      </c>
      <c r="X676">
        <v>60.568503232033798</v>
      </c>
      <c r="Y676">
        <v>43.731056803851018</v>
      </c>
      <c r="Z676">
        <v>0.18222252534254441</v>
      </c>
      <c r="AA676">
        <v>19.808407233024031</v>
      </c>
      <c r="AB676">
        <v>17.239631453630079</v>
      </c>
    </row>
    <row r="677" spans="1:28" x14ac:dyDescent="0.25">
      <c r="A677" t="str">
        <v>6/01/10</v>
      </c>
      <c r="B677">
        <v>19496.95</v>
      </c>
      <c r="C677">
        <v>19805.599999999999</v>
      </c>
      <c r="D677" s="1">
        <v>19463.349999999999</v>
      </c>
      <c r="E677">
        <v>19805.599999999999</v>
      </c>
      <c r="F677">
        <v>19805.599999999999</v>
      </c>
      <c r="G677">
        <v>1.5479710164009159</v>
      </c>
      <c r="H677">
        <v>19531.333999999999</v>
      </c>
      <c r="I677">
        <v>19603.36</v>
      </c>
      <c r="J677">
        <v>19734.785</v>
      </c>
      <c r="K677">
        <v>19879.634999999998</v>
      </c>
      <c r="L677">
        <v>20157.3</v>
      </c>
      <c r="M677">
        <v>40.495710000000003</v>
      </c>
      <c r="N677" s="1">
        <f>-100*(_xll.FDS($A$1,"P_PRICE_HIGH("&amp;A677&amp;","&amp;A677&amp;"-14D,,,,""PRICE"",""INTRA"")") - B677)/(_xll.FDS($A$1,"P_PRICE_HIGH("&amp;A677&amp;","&amp;A677&amp;"-14D,,,,""PRICE"",""INTRA"")") - _xll.FDS($A$1,"P_PRICE_LOW("&amp;A677&amp;","&amp;A677&amp;"-14D,,,,""PRICE"",""INTRA"")"))</f>
        <v>-66.211593121808818</v>
      </c>
      <c r="O677">
        <v>-532</v>
      </c>
      <c r="P677">
        <v>11271.78526673035</v>
      </c>
      <c r="Q677">
        <v>12438.323382542851</v>
      </c>
      <c r="R677">
        <v>1907.5814898357651</v>
      </c>
      <c r="S677">
        <v>2170.8105942595412</v>
      </c>
      <c r="T677">
        <v>13.53694572013892</v>
      </c>
      <c r="U677">
        <v>11.263177493987071</v>
      </c>
      <c r="V677">
        <v>3.2148178303180228</v>
      </c>
      <c r="W677">
        <v>3.6543951996817992</v>
      </c>
      <c r="X677">
        <v>5.400716295070513</v>
      </c>
      <c r="Y677">
        <v>43.799938886611343</v>
      </c>
      <c r="Z677">
        <v>0.1031044307854868</v>
      </c>
      <c r="AA677">
        <v>20.603438567968539</v>
      </c>
      <c r="AB677">
        <v>17.258492173656819</v>
      </c>
    </row>
    <row r="678" spans="1:28" x14ac:dyDescent="0.25">
      <c r="A678" t="str">
        <v>6/02/10</v>
      </c>
      <c r="B678">
        <v>19471.8</v>
      </c>
      <c r="C678">
        <v>19656.22</v>
      </c>
      <c r="D678" s="1">
        <v>19372.13</v>
      </c>
      <c r="E678">
        <v>19656.22</v>
      </c>
      <c r="F678">
        <v>19656.22</v>
      </c>
      <c r="G678">
        <v>1.548472930466289</v>
      </c>
      <c r="H678">
        <v>19586.403999999999</v>
      </c>
      <c r="I678">
        <v>19547.223000000002</v>
      </c>
      <c r="J678">
        <v>19689.805</v>
      </c>
      <c r="K678">
        <v>19815.072</v>
      </c>
      <c r="L678">
        <v>20075.945</v>
      </c>
      <c r="M678">
        <v>40.179670000000002</v>
      </c>
      <c r="N678" s="1">
        <f>-100*(_xll.FDS($A$1,"P_PRICE_HIGH("&amp;A678&amp;","&amp;A678&amp;"-14D,,,,""PRICE"",""INTRA"")") - B678)/(_xll.FDS($A$1,"P_PRICE_HIGH("&amp;A678&amp;","&amp;A678&amp;"-14D,,,,""PRICE"",""INTRA"")") - _xll.FDS($A$1,"P_PRICE_LOW("&amp;A678&amp;","&amp;A678&amp;"-14D,,,,""PRICE"",""INTRA"")"))</f>
        <v>-67.828894061965556</v>
      </c>
      <c r="O678">
        <v>-551</v>
      </c>
      <c r="P678">
        <v>11270.341855057341</v>
      </c>
      <c r="Q678">
        <v>12432.614370523481</v>
      </c>
      <c r="R678">
        <v>1909.9213198252851</v>
      </c>
      <c r="S678">
        <v>2177.0434917487109</v>
      </c>
      <c r="T678">
        <v>13.51534500618463</v>
      </c>
      <c r="U678">
        <v>11.227017763597241</v>
      </c>
      <c r="V678">
        <v>3.217944696052867</v>
      </c>
      <c r="W678">
        <v>3.6614591445246969</v>
      </c>
      <c r="X678">
        <v>9.3077130510949768</v>
      </c>
      <c r="Y678">
        <v>43.824315439736438</v>
      </c>
      <c r="Z678">
        <v>7.7042415151388099E-2</v>
      </c>
      <c r="AA678">
        <v>20.001284451306311</v>
      </c>
      <c r="AB678">
        <v>17.511467550273881</v>
      </c>
    </row>
    <row r="679" spans="1:28" x14ac:dyDescent="0.25">
      <c r="A679" t="str">
        <v>6/03/10</v>
      </c>
      <c r="B679">
        <v>19786.71</v>
      </c>
      <c r="C679">
        <v>19859.8</v>
      </c>
      <c r="D679" s="1">
        <v>19744.32</v>
      </c>
      <c r="E679">
        <v>19859.8</v>
      </c>
      <c r="F679">
        <v>19859.8</v>
      </c>
      <c r="G679">
        <v>1.544692614209205</v>
      </c>
      <c r="H679">
        <v>19657.473000000002</v>
      </c>
      <c r="I679">
        <v>19553.182000000001</v>
      </c>
      <c r="J679">
        <v>19661.418000000001</v>
      </c>
      <c r="K679">
        <v>19788.030999999999</v>
      </c>
      <c r="L679">
        <v>20019.21</v>
      </c>
      <c r="M679">
        <v>45.875546</v>
      </c>
      <c r="N679" s="1">
        <f>-100*(_xll.FDS($A$1,"P_PRICE_HIGH("&amp;A679&amp;","&amp;A679&amp;"-14D,,,,""PRICE"",""INTRA"")") - B679)/(_xll.FDS($A$1,"P_PRICE_HIGH("&amp;A679&amp;","&amp;A679&amp;"-14D,,,,""PRICE"",""INTRA"")") - _xll.FDS($A$1,"P_PRICE_LOW("&amp;A679&amp;","&amp;A679&amp;"-14D,,,,""PRICE"",""INTRA"")"))</f>
        <v>-47.578228492791403</v>
      </c>
      <c r="O679">
        <v>-513</v>
      </c>
      <c r="P679">
        <v>11268.607384541519</v>
      </c>
      <c r="Q679">
        <v>12427.481376061671</v>
      </c>
      <c r="R679">
        <v>1910.236993874292</v>
      </c>
      <c r="S679">
        <v>2176.841668838224</v>
      </c>
      <c r="T679">
        <v>13.55654460016866</v>
      </c>
      <c r="U679">
        <v>11.33494204096414</v>
      </c>
      <c r="V679">
        <v>3.194787584110605</v>
      </c>
      <c r="W679">
        <v>3.6028516463601639</v>
      </c>
      <c r="X679">
        <v>97.692511986823121</v>
      </c>
      <c r="Y679">
        <v>43.809256444289453</v>
      </c>
      <c r="Z679">
        <v>4.2524929779024348E-2</v>
      </c>
      <c r="AA679">
        <v>19.182022566490492</v>
      </c>
      <c r="AB679">
        <v>17.455386552247219</v>
      </c>
    </row>
    <row r="680" spans="1:28" x14ac:dyDescent="0.25">
      <c r="A680" t="str">
        <v>6/04/10</v>
      </c>
      <c r="B680">
        <v>19780.07</v>
      </c>
      <c r="C680">
        <v>19841.68</v>
      </c>
      <c r="D680" s="1">
        <v>19658.66</v>
      </c>
      <c r="E680">
        <v>19841.68</v>
      </c>
      <c r="F680">
        <v>19841.68</v>
      </c>
      <c r="G680">
        <v>1.532500100686651</v>
      </c>
      <c r="H680">
        <v>19660.145</v>
      </c>
      <c r="I680">
        <v>19539.442999999999</v>
      </c>
      <c r="J680">
        <v>19618.592000000001</v>
      </c>
      <c r="K680">
        <v>19770.363000000001</v>
      </c>
      <c r="L680">
        <v>19974.236000000001</v>
      </c>
      <c r="M680">
        <v>45.776572999999999</v>
      </c>
      <c r="N680" s="1">
        <f>-100*(_xll.FDS($A$1,"P_PRICE_HIGH("&amp;A680&amp;","&amp;A680&amp;"-14D,,,,""PRICE"",""INTRA"")") - B680)/(_xll.FDS($A$1,"P_PRICE_HIGH("&amp;A680&amp;","&amp;A680&amp;"-14D,,,,""PRICE"",""INTRA"")") - _xll.FDS($A$1,"P_PRICE_LOW("&amp;A680&amp;","&amp;A680&amp;"-14D,,,,""PRICE"",""INTRA"")"))</f>
        <v>-41.463714815243833</v>
      </c>
      <c r="O680">
        <v>-526</v>
      </c>
      <c r="P680">
        <v>11248.19432913647</v>
      </c>
      <c r="Q680">
        <v>12372.048717846241</v>
      </c>
      <c r="R680">
        <v>1913.7765184233069</v>
      </c>
      <c r="S680">
        <v>2187.3833954416718</v>
      </c>
      <c r="T680">
        <v>13.54348836357366</v>
      </c>
      <c r="U680">
        <v>11.32410949613638</v>
      </c>
      <c r="V680">
        <v>3.1899754144105472</v>
      </c>
      <c r="W680">
        <v>3.587789433857953</v>
      </c>
      <c r="X680">
        <v>18.283487423021931</v>
      </c>
      <c r="Y680">
        <v>43.809582117985542</v>
      </c>
      <c r="Z680">
        <v>-2.1983241636599059E-2</v>
      </c>
      <c r="AA680">
        <v>18.357591139677691</v>
      </c>
      <c r="AB680">
        <v>17.465092894619328</v>
      </c>
    </row>
    <row r="681" spans="1:28" x14ac:dyDescent="0.25">
      <c r="A681" t="str">
        <v>6/07/10</v>
      </c>
      <c r="B681">
        <v>19378.150000000001</v>
      </c>
      <c r="C681">
        <v>19389.91</v>
      </c>
      <c r="D681" s="1">
        <v>19211.669999999998</v>
      </c>
      <c r="E681">
        <v>19389.91</v>
      </c>
      <c r="F681">
        <v>19389.91</v>
      </c>
      <c r="G681">
        <v>1.5808134421641229</v>
      </c>
      <c r="H681">
        <v>19582.736000000001</v>
      </c>
      <c r="I681">
        <v>19522.706999999999</v>
      </c>
      <c r="J681">
        <v>19567.440999999999</v>
      </c>
      <c r="K681">
        <v>19743.258000000002</v>
      </c>
      <c r="L681">
        <v>19920.361000000001</v>
      </c>
      <c r="M681">
        <v>40.1325</v>
      </c>
      <c r="N681" s="1">
        <f>-100*(_xll.FDS($A$1,"P_PRICE_HIGH("&amp;A681&amp;","&amp;A681&amp;"-14D,,,,""PRICE"",""INTRA"")") - B681)/(_xll.FDS($A$1,"P_PRICE_HIGH("&amp;A681&amp;","&amp;A681&amp;"-14D,,,,""PRICE"",""INTRA"")") - _xll.FDS($A$1,"P_PRICE_LOW("&amp;A681&amp;","&amp;A681&amp;"-14D,,,,""PRICE"",""INTRA"")"))</f>
        <v>-60.968890680642296</v>
      </c>
      <c r="O681">
        <v>-563</v>
      </c>
      <c r="P681">
        <v>11302.41504058282</v>
      </c>
      <c r="Q681">
        <v>12487.018186556419</v>
      </c>
      <c r="R681">
        <v>1908.5319143049981</v>
      </c>
      <c r="S681">
        <v>2177.7978296270621</v>
      </c>
      <c r="T681">
        <v>13.449859962347119</v>
      </c>
      <c r="U681">
        <v>11.171875733342739</v>
      </c>
      <c r="V681">
        <v>3.230881048251848</v>
      </c>
      <c r="W681">
        <v>3.682916683215363</v>
      </c>
      <c r="X681">
        <v>1.539007387651852</v>
      </c>
      <c r="Y681">
        <v>43.851332134243478</v>
      </c>
      <c r="Z681">
        <v>-0.1327695056490075</v>
      </c>
      <c r="AA681">
        <v>19.24377210856516</v>
      </c>
      <c r="AB681">
        <v>17.68496660600567</v>
      </c>
    </row>
    <row r="682" spans="1:28" x14ac:dyDescent="0.25">
      <c r="A682" t="str">
        <v>6/08/10</v>
      </c>
      <c r="B682">
        <v>19487.48</v>
      </c>
      <c r="C682">
        <v>19510.09</v>
      </c>
      <c r="D682" s="1">
        <v>19333.099999999999</v>
      </c>
      <c r="E682">
        <v>19510.09</v>
      </c>
      <c r="F682">
        <v>19510.09</v>
      </c>
      <c r="G682">
        <v>1.464837958524583</v>
      </c>
      <c r="H682">
        <v>19580.842000000001</v>
      </c>
      <c r="I682">
        <v>19517.846000000001</v>
      </c>
      <c r="J682">
        <v>19552.259999999998</v>
      </c>
      <c r="K682">
        <v>19696.298999999999</v>
      </c>
      <c r="L682">
        <v>19858.009999999998</v>
      </c>
      <c r="M682">
        <v>42.219462999999998</v>
      </c>
      <c r="N682" s="1">
        <f>-100*(_xll.FDS($A$1,"P_PRICE_HIGH("&amp;A682&amp;","&amp;A682&amp;"-14D,,,,""PRICE"",""INTRA"")") - B682)/(_xll.FDS($A$1,"P_PRICE_HIGH("&amp;A682&amp;","&amp;A682&amp;"-14D,,,,""PRICE"",""INTRA"")") - _xll.FDS($A$1,"P_PRICE_LOW("&amp;A682&amp;","&amp;A682&amp;"-14D,,,,""PRICE"",""INTRA"")"))</f>
        <v>-50.474654687515141</v>
      </c>
      <c r="O682">
        <v>-549</v>
      </c>
      <c r="P682">
        <v>11302.23199704231</v>
      </c>
      <c r="Q682">
        <v>12479.835792817141</v>
      </c>
      <c r="R682">
        <v>1908.96566951716</v>
      </c>
      <c r="S682">
        <v>2177.362933646928</v>
      </c>
      <c r="T682">
        <v>13.47182017589021</v>
      </c>
      <c r="U682">
        <v>11.237226860215671</v>
      </c>
      <c r="V682">
        <v>3.2244669279047851</v>
      </c>
      <c r="W682">
        <v>3.6634035021162599</v>
      </c>
      <c r="X682">
        <v>44.163926378286199</v>
      </c>
      <c r="Y682">
        <v>43.878176568361368</v>
      </c>
      <c r="Z682">
        <v>-0.126412482392631</v>
      </c>
      <c r="AA682">
        <v>18.876586671736291</v>
      </c>
      <c r="AB682">
        <v>17.634232983860471</v>
      </c>
    </row>
    <row r="683" spans="1:28" x14ac:dyDescent="0.25">
      <c r="A683" t="str">
        <v>6/09/10</v>
      </c>
      <c r="B683">
        <v>19621.240000000002</v>
      </c>
      <c r="C683">
        <v>19792.28</v>
      </c>
      <c r="D683" s="1">
        <v>19383.89</v>
      </c>
      <c r="E683">
        <v>19792.28</v>
      </c>
      <c r="F683">
        <v>19792.28</v>
      </c>
      <c r="G683">
        <v>1.4525661359250679</v>
      </c>
      <c r="H683">
        <v>19610.73</v>
      </c>
      <c r="I683">
        <v>19513.969000000001</v>
      </c>
      <c r="J683">
        <v>19530.68</v>
      </c>
      <c r="K683">
        <v>19670.035</v>
      </c>
      <c r="L683">
        <v>19812.236000000001</v>
      </c>
      <c r="M683">
        <v>44.756782999999999</v>
      </c>
      <c r="N683" s="1">
        <f>-100*(_xll.FDS($A$1,"P_PRICE_HIGH("&amp;A683&amp;","&amp;A683&amp;"-14D,,,,""PRICE"",""INTRA"")") - B683)/(_xll.FDS($A$1,"P_PRICE_HIGH("&amp;A683&amp;","&amp;A683&amp;"-14D,,,,""PRICE"",""INTRA"")") - _xll.FDS($A$1,"P_PRICE_LOW("&amp;A683&amp;","&amp;A683&amp;"-14D,,,,""PRICE"",""INTRA"")"))</f>
        <v>-30.773328787265267</v>
      </c>
      <c r="O683">
        <v>-525</v>
      </c>
      <c r="P683">
        <v>11315.762362519279</v>
      </c>
      <c r="Q683">
        <v>12503.097136329779</v>
      </c>
      <c r="R683">
        <v>1909.4698829768961</v>
      </c>
      <c r="S683">
        <v>2180.1927778713471</v>
      </c>
      <c r="T683">
        <v>13.50977077169687</v>
      </c>
      <c r="U683">
        <v>11.313764180047331</v>
      </c>
      <c r="V683">
        <v>3.2151175857777941</v>
      </c>
      <c r="W683">
        <v>3.6453843435648192</v>
      </c>
      <c r="X683">
        <v>84.404366109733303</v>
      </c>
      <c r="Y683">
        <v>43.874399278948367</v>
      </c>
      <c r="Z683">
        <v>-0.16304450132986731</v>
      </c>
      <c r="AA683">
        <v>19.812054427298559</v>
      </c>
      <c r="AB683">
        <v>17.428010343039659</v>
      </c>
    </row>
    <row r="684" spans="1:28" x14ac:dyDescent="0.25">
      <c r="A684" t="str">
        <v>6/10/10</v>
      </c>
      <c r="B684">
        <v>19632.7</v>
      </c>
      <c r="C684">
        <v>19729.150000000001</v>
      </c>
      <c r="D684" s="1">
        <v>19517.61</v>
      </c>
      <c r="E684">
        <v>19729.150000000001</v>
      </c>
      <c r="F684">
        <v>19729.150000000001</v>
      </c>
      <c r="G684">
        <v>1.449336681073097</v>
      </c>
      <c r="H684">
        <v>19579.928</v>
      </c>
      <c r="I684">
        <v>19567.901999999998</v>
      </c>
      <c r="J684">
        <v>19534.259999999998</v>
      </c>
      <c r="K684">
        <v>19641.046999999999</v>
      </c>
      <c r="L684">
        <v>19768.761999999999</v>
      </c>
      <c r="M684">
        <v>44.979706</v>
      </c>
      <c r="N684" s="1">
        <f>-100*(_xll.FDS($A$1,"P_PRICE_HIGH("&amp;A684&amp;","&amp;A684&amp;"-14D,,,,""PRICE"",""INTRA"")") - B684)/(_xll.FDS($A$1,"P_PRICE_HIGH("&amp;A684&amp;","&amp;A684&amp;"-14D,,,,""PRICE"",""INTRA"")") - _xll.FDS($A$1,"P_PRICE_LOW("&amp;A684&amp;","&amp;A684&amp;"-14D,,,,""PRICE"",""INTRA"")"))</f>
        <v>-29.552283333688528</v>
      </c>
      <c r="O684">
        <v>-524</v>
      </c>
      <c r="P684">
        <v>11302.07163703201</v>
      </c>
      <c r="Q684">
        <v>12477.651799111711</v>
      </c>
      <c r="R684">
        <v>1908.6016768144609</v>
      </c>
      <c r="S684">
        <v>2178.4194784554011</v>
      </c>
      <c r="T684">
        <v>13.52780203631346</v>
      </c>
      <c r="U684">
        <v>11.37606904535221</v>
      </c>
      <c r="V684">
        <v>3.2122373659196519</v>
      </c>
      <c r="W684">
        <v>3.6380715889103188</v>
      </c>
      <c r="X684">
        <v>59.034480983690798</v>
      </c>
      <c r="Y684">
        <v>43.839537284346378</v>
      </c>
      <c r="Z684">
        <v>-0.19375081393998439</v>
      </c>
      <c r="AA684">
        <v>19.64503707923495</v>
      </c>
      <c r="AB684">
        <v>17.50107399444757</v>
      </c>
    </row>
    <row r="685" spans="1:28" x14ac:dyDescent="0.25">
      <c r="A685" t="str">
        <v>6/11/10</v>
      </c>
      <c r="B685">
        <v>19872.38</v>
      </c>
      <c r="C685">
        <v>19995.64</v>
      </c>
      <c r="D685" s="1">
        <v>19834.23</v>
      </c>
      <c r="E685">
        <v>19995.64</v>
      </c>
      <c r="F685">
        <v>19995.64</v>
      </c>
      <c r="G685">
        <v>1.4575779022698681</v>
      </c>
      <c r="H685">
        <v>19598.39</v>
      </c>
      <c r="I685">
        <v>19624.228999999999</v>
      </c>
      <c r="J685">
        <v>19556.030999999999</v>
      </c>
      <c r="K685">
        <v>19613.543000000001</v>
      </c>
      <c r="L685">
        <v>19751.256000000001</v>
      </c>
      <c r="M685">
        <v>49.563809999999997</v>
      </c>
      <c r="N685" s="1">
        <f>-100*(_xll.FDS($A$1,"P_PRICE_HIGH("&amp;A685&amp;","&amp;A685&amp;"-14D,,,,""PRICE"",""INTRA"")") - B685)/(_xll.FDS($A$1,"P_PRICE_HIGH("&amp;A685&amp;","&amp;A685&amp;"-14D,,,,""PRICE"",""INTRA"")") - _xll.FDS($A$1,"P_PRICE_LOW("&amp;A685&amp;","&amp;A685&amp;"-14D,,,,""PRICE"",""INTRA"")"))</f>
        <v>-12.035698941530145</v>
      </c>
      <c r="O685">
        <v>-483</v>
      </c>
      <c r="P685">
        <v>11312.925600008681</v>
      </c>
      <c r="Q685">
        <v>12480.643573273721</v>
      </c>
      <c r="R685">
        <v>1908.402487421891</v>
      </c>
      <c r="S685">
        <v>2175.7915351807278</v>
      </c>
      <c r="T685">
        <v>13.56872726133113</v>
      </c>
      <c r="U685">
        <v>11.4797864439773</v>
      </c>
      <c r="V685">
        <v>3.1960634340364931</v>
      </c>
      <c r="W685">
        <v>3.5929993422005628</v>
      </c>
      <c r="X685">
        <v>96.681682014324949</v>
      </c>
      <c r="Y685">
        <v>43.810327805159972</v>
      </c>
      <c r="Z685">
        <v>-0.45108676167318679</v>
      </c>
      <c r="AA685">
        <v>19.245022936161789</v>
      </c>
      <c r="AB685">
        <v>17.64732535279375</v>
      </c>
    </row>
    <row r="686" spans="1:28" x14ac:dyDescent="0.25">
      <c r="A686" t="str">
        <v>6/14/10</v>
      </c>
      <c r="B686">
        <v>20051.91</v>
      </c>
      <c r="C686">
        <v>20102.55</v>
      </c>
      <c r="D686" s="1">
        <v>20024.04</v>
      </c>
      <c r="E686">
        <v>20102.55</v>
      </c>
      <c r="F686">
        <v>20102.55</v>
      </c>
      <c r="G686">
        <v>1.4449834001022259</v>
      </c>
      <c r="H686">
        <v>19733.143</v>
      </c>
      <c r="I686">
        <v>19675.940999999999</v>
      </c>
      <c r="J686">
        <v>19581.64</v>
      </c>
      <c r="K686">
        <v>19608.865000000002</v>
      </c>
      <c r="L686">
        <v>19748.120999999999</v>
      </c>
      <c r="M686">
        <v>52.74006</v>
      </c>
      <c r="N686" s="1">
        <f>-100*(_xll.FDS($A$1,"P_PRICE_HIGH("&amp;A686&amp;","&amp;A686&amp;"-14D,,,,""PRICE"",""INTRA"")") - B686)/(_xll.FDS($A$1,"P_PRICE_HIGH("&amp;A686&amp;","&amp;A686&amp;"-14D,,,,""PRICE"",""INTRA"")") - _xll.FDS($A$1,"P_PRICE_LOW("&amp;A686&amp;","&amp;A686&amp;"-14D,,,,""PRICE"",""INTRA"")"))</f>
        <v>-4.4773348187050273</v>
      </c>
      <c r="O686">
        <v>-453</v>
      </c>
      <c r="P686">
        <v>11319.936355026821</v>
      </c>
      <c r="Q686">
        <v>12485.12842434015</v>
      </c>
      <c r="R686">
        <v>1910.9992939366709</v>
      </c>
      <c r="S686">
        <v>2183.374198045723</v>
      </c>
      <c r="T686">
        <v>13.58996446407445</v>
      </c>
      <c r="U686">
        <v>11.54593247912884</v>
      </c>
      <c r="V686">
        <v>3.1824936752833701</v>
      </c>
      <c r="W686">
        <v>3.5600163704153851</v>
      </c>
      <c r="X686">
        <v>92.684617985003001</v>
      </c>
      <c r="Y686">
        <v>43.745242781986313</v>
      </c>
      <c r="Z686">
        <v>-0.52662248048792848</v>
      </c>
      <c r="AA686">
        <v>18.998989329035091</v>
      </c>
      <c r="AB686">
        <v>17.6415194908983</v>
      </c>
    </row>
    <row r="687" spans="1:28" x14ac:dyDescent="0.25">
      <c r="A687" t="str">
        <v>6/15/10</v>
      </c>
      <c r="B687">
        <v>20062.150000000001</v>
      </c>
      <c r="C687">
        <v>20142.099999999999</v>
      </c>
      <c r="D687" s="1">
        <v>19970.91</v>
      </c>
      <c r="E687">
        <v>20142.099999999999</v>
      </c>
      <c r="F687">
        <v>20142.099999999999</v>
      </c>
      <c r="G687">
        <v>1.354769540918713</v>
      </c>
      <c r="H687">
        <v>19848.076000000001</v>
      </c>
      <c r="I687">
        <v>19700.560000000001</v>
      </c>
      <c r="J687">
        <v>19653.418000000001</v>
      </c>
      <c r="K687">
        <v>19626.213</v>
      </c>
      <c r="L687">
        <v>19753.576000000001</v>
      </c>
      <c r="M687">
        <v>52.922170000000001</v>
      </c>
      <c r="N687" s="1">
        <f>-100*(_xll.FDS($A$1,"P_PRICE_HIGH("&amp;A687&amp;","&amp;A687&amp;"-14D,,,,""PRICE"",""INTRA"")") - B687)/(_xll.FDS($A$1,"P_PRICE_HIGH("&amp;A687&amp;","&amp;A687&amp;"-14D,,,,""PRICE"",""INTRA"")") - _xll.FDS($A$1,"P_PRICE_LOW("&amp;A687&amp;","&amp;A687&amp;"-14D,,,,""PRICE"",""INTRA"")"))</f>
        <v>-6.829947547369442</v>
      </c>
      <c r="O687">
        <v>-443</v>
      </c>
      <c r="P687">
        <v>11323.442706783921</v>
      </c>
      <c r="Q687">
        <v>12487.06917204773</v>
      </c>
      <c r="R687">
        <v>1912.231089527452</v>
      </c>
      <c r="S687">
        <v>2186.8339130322479</v>
      </c>
      <c r="T687">
        <v>13.578727811805219</v>
      </c>
      <c r="U687">
        <v>11.531579841261919</v>
      </c>
      <c r="V687">
        <v>3.1838859572860518</v>
      </c>
      <c r="W687">
        <v>3.56084636546275</v>
      </c>
      <c r="X687">
        <v>60.513878676540799</v>
      </c>
      <c r="Y687">
        <v>43.750186910222808</v>
      </c>
      <c r="Z687">
        <v>-0.52528543244193426</v>
      </c>
      <c r="AA687">
        <v>18.814557435607171</v>
      </c>
      <c r="AB687">
        <v>17.685571674336391</v>
      </c>
    </row>
    <row r="688" spans="1:28" x14ac:dyDescent="0.25">
      <c r="A688" t="str">
        <v>6/17/10</v>
      </c>
      <c r="B688">
        <v>20138.400000000001</v>
      </c>
      <c r="C688">
        <v>20201.810000000001</v>
      </c>
      <c r="D688" s="1">
        <v>20078.59</v>
      </c>
      <c r="E688">
        <v>20201.810000000001</v>
      </c>
      <c r="F688">
        <v>20201.810000000001</v>
      </c>
      <c r="G688">
        <v>1.333373590775951</v>
      </c>
      <c r="H688">
        <v>19951.508000000002</v>
      </c>
      <c r="I688">
        <v>19731.662</v>
      </c>
      <c r="J688">
        <v>19716.215</v>
      </c>
      <c r="K688">
        <v>19635.886999999999</v>
      </c>
      <c r="L688">
        <v>19742.490000000002</v>
      </c>
      <c r="M688">
        <v>54.333297999999999</v>
      </c>
      <c r="N688" s="1">
        <f>-100*(_xll.FDS($A$1,"P_PRICE_HIGH("&amp;A688&amp;","&amp;A688&amp;"-14D,,,,""PRICE"",""INTRA"")") - B688)/(_xll.FDS($A$1,"P_PRICE_HIGH("&amp;A688&amp;","&amp;A688&amp;"-14D,,,,""PRICE"",""INTRA"")") - _xll.FDS($A$1,"P_PRICE_LOW("&amp;A688&amp;","&amp;A688&amp;"-14D,,,,""PRICE"",""INTRA"")"))</f>
        <v>-5.1540693657592769</v>
      </c>
      <c r="O688">
        <v>-430</v>
      </c>
      <c r="P688">
        <v>11326.3988715452</v>
      </c>
      <c r="Q688">
        <v>12490.01536226781</v>
      </c>
      <c r="R688">
        <v>1899.7067414855021</v>
      </c>
      <c r="S688">
        <v>2172.9336503224622</v>
      </c>
      <c r="T688">
        <v>13.607433874038909</v>
      </c>
      <c r="U688">
        <v>11.643030511277299</v>
      </c>
      <c r="V688">
        <v>3.1807118526711489</v>
      </c>
      <c r="W688">
        <v>3.5502085469848832</v>
      </c>
      <c r="X688">
        <v>47.015087300478861</v>
      </c>
      <c r="Y688">
        <v>43.749119315068157</v>
      </c>
      <c r="Z688">
        <v>-0.61384159568228802</v>
      </c>
      <c r="AA688">
        <v>18.826716106276489</v>
      </c>
      <c r="AB688">
        <v>17.736631594310829</v>
      </c>
    </row>
    <row r="689" spans="1:28" x14ac:dyDescent="0.25">
      <c r="A689" t="str">
        <v>6/18/10</v>
      </c>
      <c r="B689">
        <v>20286.71</v>
      </c>
      <c r="C689">
        <v>20315.419999999998</v>
      </c>
      <c r="D689" s="1">
        <v>20138.349999999999</v>
      </c>
      <c r="E689">
        <v>20315.419999999998</v>
      </c>
      <c r="F689">
        <v>20315.419999999998</v>
      </c>
      <c r="G689">
        <v>1.2629300592776349</v>
      </c>
      <c r="H689">
        <v>20082.310000000001</v>
      </c>
      <c r="I689">
        <v>19797.474999999999</v>
      </c>
      <c r="J689">
        <v>19773.236000000001</v>
      </c>
      <c r="K689">
        <v>19671.273000000001</v>
      </c>
      <c r="L689">
        <v>19747.883000000002</v>
      </c>
      <c r="M689">
        <v>57.031162000000002</v>
      </c>
      <c r="N689" s="1">
        <f>-100*(_xll.FDS($A$1,"P_PRICE_HIGH("&amp;A689&amp;","&amp;A689&amp;"-14D,,,,""PRICE"",""INTRA"")") - B689)/(_xll.FDS($A$1,"P_PRICE_HIGH("&amp;A689&amp;","&amp;A689&amp;"-14D,,,,""PRICE"",""INTRA"")") - _xll.FDS($A$1,"P_PRICE_LOW("&amp;A689&amp;","&amp;A689&amp;"-14D,,,,""PRICE"",""INTRA"")"))</f>
        <v>-2.6011325028311778</v>
      </c>
      <c r="O689">
        <v>-413</v>
      </c>
      <c r="P689">
        <v>11338.551570105939</v>
      </c>
      <c r="Q689">
        <v>12513.645551950811</v>
      </c>
      <c r="R689">
        <v>1903.3021452266539</v>
      </c>
      <c r="S689">
        <v>2181.7054614023382</v>
      </c>
      <c r="T689">
        <v>13.625228681235379</v>
      </c>
      <c r="U689">
        <v>11.67562261251504</v>
      </c>
      <c r="V689">
        <v>3.1688441523962818</v>
      </c>
      <c r="W689">
        <v>3.5250285124234089</v>
      </c>
      <c r="X689">
        <v>91.007079932225338</v>
      </c>
      <c r="Y689">
        <v>43.759518281440123</v>
      </c>
      <c r="Z689">
        <v>-0.54074387451931161</v>
      </c>
      <c r="AA689">
        <v>18.22989516612013</v>
      </c>
      <c r="AB689">
        <v>17.644616503130059</v>
      </c>
    </row>
    <row r="690" spans="1:28" x14ac:dyDescent="0.25">
      <c r="A690" t="str">
        <v>6/21/10</v>
      </c>
      <c r="B690">
        <v>20912.18</v>
      </c>
      <c r="C690">
        <v>20938.330000000002</v>
      </c>
      <c r="D690" s="1">
        <v>20571.400000000001</v>
      </c>
      <c r="E690">
        <v>20938.330000000002</v>
      </c>
      <c r="F690">
        <v>20938.330000000002</v>
      </c>
      <c r="G690">
        <v>1.411318045807908</v>
      </c>
      <c r="H690">
        <v>20290.27</v>
      </c>
      <c r="I690">
        <v>19917.506000000001</v>
      </c>
      <c r="J690">
        <v>19849.601999999999</v>
      </c>
      <c r="K690">
        <v>19739.59</v>
      </c>
      <c r="L690">
        <v>19774.794999999998</v>
      </c>
      <c r="M690">
        <v>66.121253999999993</v>
      </c>
      <c r="N690" s="1">
        <f>-100*(_xll.FDS($A$1,"P_PRICE_HIGH("&amp;A690&amp;","&amp;A690&amp;"-14D,,,,""PRICE"",""INTRA"")") - B690)/(_xll.FDS($A$1,"P_PRICE_HIGH("&amp;A690&amp;","&amp;A690&amp;"-14D,,,,""PRICE"",""INTRA"")") - _xll.FDS($A$1,"P_PRICE_LOW("&amp;A690&amp;","&amp;A690&amp;"-14D,,,,""PRICE"",""INTRA"")"))</f>
        <v>-1.5144846119097797</v>
      </c>
      <c r="O690">
        <v>-374</v>
      </c>
      <c r="P690">
        <v>11353.425356061531</v>
      </c>
      <c r="Q690">
        <v>12529.21011257763</v>
      </c>
      <c r="R690">
        <v>1905.484702449595</v>
      </c>
      <c r="S690">
        <v>2189.7291336922499</v>
      </c>
      <c r="T690">
        <v>13.711060942358589</v>
      </c>
      <c r="U690">
        <v>11.885272781941699</v>
      </c>
      <c r="V690">
        <v>3.1241603938759601</v>
      </c>
      <c r="W690">
        <v>3.421428160464052</v>
      </c>
      <c r="X690">
        <v>99.182521143072051</v>
      </c>
      <c r="Y690">
        <v>43.683513402210792</v>
      </c>
      <c r="Z690">
        <v>-0.51769443047452079</v>
      </c>
      <c r="AA690">
        <v>17.915039499906161</v>
      </c>
      <c r="AB690">
        <v>17.84345382492198</v>
      </c>
    </row>
    <row r="691" spans="1:28" x14ac:dyDescent="0.25">
      <c r="A691" t="str">
        <v>6/22/10</v>
      </c>
      <c r="B691">
        <v>20819.080000000002</v>
      </c>
      <c r="C691">
        <v>20957.09</v>
      </c>
      <c r="D691" s="1">
        <v>20796.38</v>
      </c>
      <c r="E691">
        <v>20957.09</v>
      </c>
      <c r="F691">
        <v>20957.09</v>
      </c>
      <c r="G691">
        <v>1.420184529848225</v>
      </c>
      <c r="H691">
        <v>20443.703000000001</v>
      </c>
      <c r="I691">
        <v>20003.537</v>
      </c>
      <c r="J691">
        <v>19919.861000000001</v>
      </c>
      <c r="K691">
        <v>19797.155999999999</v>
      </c>
      <c r="L691">
        <v>19790.048999999999</v>
      </c>
      <c r="M691">
        <v>63.952550000000002</v>
      </c>
      <c r="N691" s="1">
        <f>-100*(_xll.FDS($A$1,"P_PRICE_HIGH("&amp;A691&amp;","&amp;A691&amp;"-14D,,,,""PRICE"",""INTRA"")") - B691)/(_xll.FDS($A$1,"P_PRICE_HIGH("&amp;A691&amp;","&amp;A691&amp;"-14D,,,,""PRICE"",""INTRA"")") - _xll.FDS($A$1,"P_PRICE_LOW("&amp;A691&amp;","&amp;A691&amp;"-14D,,,,""PRICE"",""INTRA"")"))</f>
        <v>-7.9069794089673691</v>
      </c>
      <c r="O691">
        <v>-383</v>
      </c>
      <c r="P691">
        <v>11360.23212238021</v>
      </c>
      <c r="Q691">
        <v>12540.17257901371</v>
      </c>
      <c r="R691">
        <v>1904.2185492810061</v>
      </c>
      <c r="S691">
        <v>2188.928541883</v>
      </c>
      <c r="T691">
        <v>13.70545940148199</v>
      </c>
      <c r="U691">
        <v>11.8861752426923</v>
      </c>
      <c r="V691">
        <v>3.1278909800516921</v>
      </c>
      <c r="W691">
        <v>3.431910754452407</v>
      </c>
      <c r="X691">
        <v>16.45246616872911</v>
      </c>
      <c r="Y691">
        <v>43.713593347308212</v>
      </c>
      <c r="Z691">
        <v>-0.39749565346363253</v>
      </c>
      <c r="AA691">
        <v>18.102858251688321</v>
      </c>
      <c r="AB691">
        <v>17.168943871808668</v>
      </c>
    </row>
    <row r="692" spans="1:28" x14ac:dyDescent="0.25">
      <c r="A692" t="str">
        <v>6/23/10</v>
      </c>
      <c r="B692">
        <v>20856.61</v>
      </c>
      <c r="C692">
        <v>20866.88</v>
      </c>
      <c r="D692" s="1">
        <v>20689.150000000001</v>
      </c>
      <c r="E692">
        <v>20866.88</v>
      </c>
      <c r="F692">
        <v>20866.88</v>
      </c>
      <c r="G692">
        <v>1.102390681178159</v>
      </c>
      <c r="H692">
        <v>20602.596000000001</v>
      </c>
      <c r="I692">
        <v>20093.25</v>
      </c>
      <c r="J692">
        <v>20010.504000000001</v>
      </c>
      <c r="K692">
        <v>19890.713</v>
      </c>
      <c r="L692">
        <v>19817.401999999998</v>
      </c>
      <c r="M692">
        <v>64.458609999999993</v>
      </c>
      <c r="N692" s="1">
        <f>-100*(_xll.FDS($A$1,"P_PRICE_HIGH("&amp;A692&amp;","&amp;A692&amp;"-14D,,,,""PRICE"",""INTRA"")") - B692)/(_xll.FDS($A$1,"P_PRICE_HIGH("&amp;A692&amp;","&amp;A692&amp;"-14D,,,,""PRICE"",""INTRA"")") - _xll.FDS($A$1,"P_PRICE_LOW("&amp;A692&amp;","&amp;A692&amp;"-14D,,,,""PRICE"",""INTRA"")"))</f>
        <v>-5.7567806029494024</v>
      </c>
      <c r="O692">
        <v>-377</v>
      </c>
      <c r="P692">
        <v>11353.55661431951</v>
      </c>
      <c r="Q692">
        <v>12521.05950570256</v>
      </c>
      <c r="R692">
        <v>1905.0282342575661</v>
      </c>
      <c r="S692">
        <v>2197.3474719790511</v>
      </c>
      <c r="T692">
        <v>13.715992654408989</v>
      </c>
      <c r="U692">
        <v>11.912831393259671</v>
      </c>
      <c r="V692">
        <v>3.1264703995745031</v>
      </c>
      <c r="W692">
        <v>3.426197533048799</v>
      </c>
      <c r="X692">
        <v>40.514994594449902</v>
      </c>
      <c r="Y692">
        <v>43.74727498365845</v>
      </c>
      <c r="Z692">
        <v>-0.36177416153084652</v>
      </c>
      <c r="AA692">
        <v>17.760772570411589</v>
      </c>
      <c r="AB692">
        <v>17.21408056257599</v>
      </c>
    </row>
    <row r="693" spans="1:28" x14ac:dyDescent="0.25">
      <c r="A693" t="str">
        <v>6/24/10</v>
      </c>
      <c r="B693">
        <v>20733.490000000002</v>
      </c>
      <c r="C693">
        <v>20901.150000000001</v>
      </c>
      <c r="D693" s="1">
        <v>20710.150000000001</v>
      </c>
      <c r="E693">
        <v>20901.150000000001</v>
      </c>
      <c r="F693">
        <v>20901.150000000001</v>
      </c>
      <c r="G693">
        <v>1.116166931672812</v>
      </c>
      <c r="H693">
        <v>20721.613000000001</v>
      </c>
      <c r="I693">
        <v>20206.192999999999</v>
      </c>
      <c r="J693">
        <v>20094.616999999998</v>
      </c>
      <c r="K693">
        <v>19967.563999999998</v>
      </c>
      <c r="L693">
        <v>19856.565999999999</v>
      </c>
      <c r="M693">
        <v>61.412647</v>
      </c>
      <c r="N693" s="1">
        <f>-100*(_xll.FDS($A$1,"P_PRICE_HIGH("&amp;A693&amp;","&amp;A693&amp;"-14D,,,,""PRICE"",""INTRA"")") - B693)/(_xll.FDS($A$1,"P_PRICE_HIGH("&amp;A693&amp;","&amp;A693&amp;"-14D,,,,""PRICE"",""INTRA"")") - _xll.FDS($A$1,"P_PRICE_LOW("&amp;A693&amp;","&amp;A693&amp;"-14D,,,,""PRICE"",""INTRA"")"))</f>
        <v>-12.810670211181165</v>
      </c>
      <c r="O693">
        <v>-390</v>
      </c>
      <c r="P693">
        <v>11373.62520785836</v>
      </c>
      <c r="Q693">
        <v>12550.817915104561</v>
      </c>
      <c r="R693">
        <v>1904.7271035598901</v>
      </c>
      <c r="S693">
        <v>2196.3884504431362</v>
      </c>
      <c r="T693">
        <v>13.68340307220026</v>
      </c>
      <c r="U693">
        <v>11.858817637022669</v>
      </c>
      <c r="V693">
        <v>3.1368530693568171</v>
      </c>
      <c r="W693">
        <v>3.45600324057893</v>
      </c>
      <c r="X693">
        <v>25.554487775522809</v>
      </c>
      <c r="Y693">
        <v>43.698685333237961</v>
      </c>
      <c r="Z693">
        <v>-0.1833266742012741</v>
      </c>
      <c r="AA693">
        <v>18.141909691158009</v>
      </c>
      <c r="AB693">
        <v>17.552823529489089</v>
      </c>
    </row>
    <row r="694" spans="1:28" x14ac:dyDescent="0.25">
      <c r="A694" t="str">
        <v>6/25/10</v>
      </c>
      <c r="B694">
        <v>20690.79</v>
      </c>
      <c r="C694">
        <v>20763.32</v>
      </c>
      <c r="D694" s="1">
        <v>20563.93</v>
      </c>
      <c r="E694">
        <v>20763.32</v>
      </c>
      <c r="F694">
        <v>20763.32</v>
      </c>
      <c r="G694">
        <v>1.1056854607743141</v>
      </c>
      <c r="H694">
        <v>20802.43</v>
      </c>
      <c r="I694">
        <v>20306.47</v>
      </c>
      <c r="J694">
        <v>20154.888999999999</v>
      </c>
      <c r="K694">
        <v>20030.535</v>
      </c>
      <c r="L694">
        <v>19885.254000000001</v>
      </c>
      <c r="M694">
        <v>60.347552999999998</v>
      </c>
      <c r="N694" s="1">
        <f>-100*(_xll.FDS($A$1,"P_PRICE_HIGH("&amp;A694&amp;","&amp;A694&amp;"-14D,,,,""PRICE"",""INTRA"")") - B694)/(_xll.FDS($A$1,"P_PRICE_HIGH("&amp;A694&amp;","&amp;A694&amp;"-14D,,,,""PRICE"",""INTRA"")") - _xll.FDS($A$1,"P_PRICE_LOW("&amp;A694&amp;","&amp;A694&amp;"-14D,,,,""PRICE"",""INTRA"")"))</f>
        <v>-15.257072796232368</v>
      </c>
      <c r="O694">
        <v>-404</v>
      </c>
      <c r="P694">
        <v>11386.66510779706</v>
      </c>
      <c r="Q694">
        <v>12576.60676952938</v>
      </c>
      <c r="R694">
        <v>1913.5985994350431</v>
      </c>
      <c r="S694">
        <v>2212.8414114106149</v>
      </c>
      <c r="T694">
        <v>13.675834648135069</v>
      </c>
      <c r="U694">
        <v>11.869124561248549</v>
      </c>
      <c r="V694">
        <v>3.143113300121481</v>
      </c>
      <c r="W694">
        <v>3.4705331012309522</v>
      </c>
      <c r="X694">
        <v>32.953770660035012</v>
      </c>
      <c r="Y694">
        <v>43.740060532637543</v>
      </c>
      <c r="Z694">
        <v>-0.18219311814878719</v>
      </c>
      <c r="AA694">
        <v>18.26657952934621</v>
      </c>
      <c r="AB694">
        <v>17.721630869961771</v>
      </c>
    </row>
    <row r="695" spans="1:28" x14ac:dyDescent="0.25">
      <c r="A695" t="str">
        <v>6/28/10</v>
      </c>
      <c r="B695">
        <v>20726.68</v>
      </c>
      <c r="C695">
        <v>20862.38</v>
      </c>
      <c r="D695" s="1">
        <v>20687.27</v>
      </c>
      <c r="E695">
        <v>20862.38</v>
      </c>
      <c r="F695">
        <v>20862.38</v>
      </c>
      <c r="G695">
        <v>1.0557625482670341</v>
      </c>
      <c r="H695">
        <v>20765.330000000002</v>
      </c>
      <c r="I695">
        <v>20398.59</v>
      </c>
      <c r="J695">
        <v>20217.995999999999</v>
      </c>
      <c r="K695">
        <v>20078.532999999999</v>
      </c>
      <c r="L695">
        <v>19929.396000000001</v>
      </c>
      <c r="M695">
        <v>60.960419999999999</v>
      </c>
      <c r="N695" s="1">
        <f>-100*(_xll.FDS($A$1,"P_PRICE_HIGH("&amp;A695&amp;","&amp;A695&amp;"-14D,,,,""PRICE"",""INTRA"")") - B695)/(_xll.FDS($A$1,"P_PRICE_HIGH("&amp;A695&amp;","&amp;A695&amp;"-14D,,,,""PRICE"",""INTRA"")") - _xll.FDS($A$1,"P_PRICE_LOW("&amp;A695&amp;","&amp;A695&amp;"-14D,,,,""PRICE"",""INTRA"")"))</f>
        <v>-13.20083418317652</v>
      </c>
      <c r="O695">
        <v>-396</v>
      </c>
      <c r="P695">
        <v>11403.2735098864</v>
      </c>
      <c r="Q695">
        <v>12598.761818855721</v>
      </c>
      <c r="R695">
        <v>1915.2446767964491</v>
      </c>
      <c r="S695">
        <v>2212.9255708429951</v>
      </c>
      <c r="T695">
        <v>13.644350442644431</v>
      </c>
      <c r="U695">
        <v>11.852973891622421</v>
      </c>
      <c r="V695">
        <v>3.1436588754446402</v>
      </c>
      <c r="W695">
        <v>3.4674789852623689</v>
      </c>
      <c r="X695">
        <v>86.683723053323774</v>
      </c>
      <c r="Y695">
        <v>43.716938510286298</v>
      </c>
      <c r="Z695">
        <v>-8.3524184779120353E-2</v>
      </c>
      <c r="AA695">
        <v>18.16253677476054</v>
      </c>
      <c r="AB695">
        <v>17.73689394782425</v>
      </c>
    </row>
    <row r="696" spans="1:28" x14ac:dyDescent="0.25">
      <c r="A696" t="str">
        <v>6/29/10</v>
      </c>
      <c r="B696">
        <v>20248.900000000001</v>
      </c>
      <c r="C696">
        <v>20738.150000000001</v>
      </c>
      <c r="D696" s="1">
        <v>20190.88</v>
      </c>
      <c r="E696">
        <v>20738.150000000001</v>
      </c>
      <c r="F696">
        <v>20738.150000000001</v>
      </c>
      <c r="G696">
        <v>1.201949574219928</v>
      </c>
      <c r="H696">
        <v>20651.294999999998</v>
      </c>
      <c r="I696">
        <v>20449.939999999999</v>
      </c>
      <c r="J696">
        <v>20276.046999999999</v>
      </c>
      <c r="K696">
        <v>20102.719000000001</v>
      </c>
      <c r="L696">
        <v>19956.437999999998</v>
      </c>
      <c r="M696">
        <v>49.902842999999997</v>
      </c>
      <c r="N696" s="1">
        <f>-100*(_xll.FDS($A$1,"P_PRICE_HIGH("&amp;A696&amp;","&amp;A696&amp;"-14D,,,,""PRICE"",""INTRA"")") - B696)/(_xll.FDS($A$1,"P_PRICE_HIGH("&amp;A696&amp;","&amp;A696&amp;"-14D,,,,""PRICE"",""INTRA"")") - _xll.FDS($A$1,"P_PRICE_LOW("&amp;A696&amp;","&amp;A696&amp;"-14D,,,,""PRICE"",""INTRA"")"))</f>
        <v>-43.608027143024159</v>
      </c>
      <c r="O696">
        <v>-437</v>
      </c>
      <c r="P696">
        <v>11384.410670907881</v>
      </c>
      <c r="Q696">
        <v>12553.741593508041</v>
      </c>
      <c r="R696">
        <v>1921.341483869305</v>
      </c>
      <c r="S696">
        <v>2222.9587543847069</v>
      </c>
      <c r="T696">
        <v>13.50333451320569</v>
      </c>
      <c r="U696">
        <v>11.61948448546311</v>
      </c>
      <c r="V696">
        <v>3.177463543883658</v>
      </c>
      <c r="W696">
        <v>3.5403895465696431</v>
      </c>
      <c r="X696">
        <v>0.33342751697474332</v>
      </c>
      <c r="Y696">
        <v>43.718221225809863</v>
      </c>
      <c r="Z696">
        <v>-0.16299283040220819</v>
      </c>
      <c r="AA696">
        <v>17.684739112670751</v>
      </c>
      <c r="AB696">
        <v>17.580751683553501</v>
      </c>
    </row>
    <row r="697" spans="1:28" x14ac:dyDescent="0.25">
      <c r="A697" t="str">
        <v>6/30/10</v>
      </c>
      <c r="B697">
        <v>20128.990000000002</v>
      </c>
      <c r="C697">
        <v>20143.16</v>
      </c>
      <c r="D697" s="1">
        <v>19971.27</v>
      </c>
      <c r="E697">
        <v>20143.16</v>
      </c>
      <c r="F697">
        <v>20143.16</v>
      </c>
      <c r="G697">
        <v>1.163434499723196</v>
      </c>
      <c r="H697">
        <v>20505.77</v>
      </c>
      <c r="I697">
        <v>20471.324000000001</v>
      </c>
      <c r="J697">
        <v>20318.813999999998</v>
      </c>
      <c r="K697">
        <v>20134.32</v>
      </c>
      <c r="L697">
        <v>19974.175999999999</v>
      </c>
      <c r="M697">
        <v>47.570659999999997</v>
      </c>
      <c r="N697" s="1">
        <f>-100*(_xll.FDS($A$1,"P_PRICE_HIGH("&amp;A697&amp;","&amp;A697&amp;"-14D,,,,""PRICE"",""INTRA"")") - B697)/(_xll.FDS($A$1,"P_PRICE_HIGH("&amp;A697&amp;","&amp;A697&amp;"-14D,,,,""PRICE"",""INTRA"")") - _xll.FDS($A$1,"P_PRICE_LOW("&amp;A697&amp;","&amp;A697&amp;"-14D,,,,""PRICE"",""INTRA"")"))</f>
        <v>-52.637935418255665</v>
      </c>
      <c r="O697">
        <v>-447</v>
      </c>
      <c r="P697">
        <v>11399.415930758551</v>
      </c>
      <c r="Q697">
        <v>12579.24904533424</v>
      </c>
      <c r="R697">
        <v>1919.7852307594731</v>
      </c>
      <c r="S697">
        <v>2075.0658804415698</v>
      </c>
      <c r="T697">
        <v>13.50952131164912</v>
      </c>
      <c r="U697">
        <v>11.63760812464696</v>
      </c>
      <c r="V697">
        <v>3.188122898204818</v>
      </c>
      <c r="W697">
        <v>3.5668829225650751</v>
      </c>
      <c r="X697">
        <v>20.282282091210341</v>
      </c>
      <c r="Y697">
        <v>43.68098064405774</v>
      </c>
      <c r="Z697">
        <v>-5.3754719321822193E-2</v>
      </c>
      <c r="AA697">
        <v>17.49706077256484</v>
      </c>
      <c r="AB697">
        <v>17.680111221903871</v>
      </c>
    </row>
    <row r="698" spans="1:28" x14ac:dyDescent="0.25">
      <c r="A698" t="str">
        <v>7/02/10</v>
      </c>
      <c r="B698">
        <v>19905.32</v>
      </c>
      <c r="C698">
        <v>20161.990000000002</v>
      </c>
      <c r="D698" s="1">
        <v>19803.22</v>
      </c>
      <c r="E698">
        <v>20161.990000000002</v>
      </c>
      <c r="F698">
        <v>20161.990000000002</v>
      </c>
      <c r="G698">
        <v>1.1968472449891621</v>
      </c>
      <c r="H698">
        <v>20340.136999999999</v>
      </c>
      <c r="I698">
        <v>20459.107</v>
      </c>
      <c r="J698">
        <v>20337.752</v>
      </c>
      <c r="K698">
        <v>20155.995999999999</v>
      </c>
      <c r="L698">
        <v>20009.555</v>
      </c>
      <c r="M698">
        <v>43.487988000000001</v>
      </c>
      <c r="N698" s="1">
        <f>-100*(_xll.FDS($A$1,"P_PRICE_HIGH("&amp;A698&amp;","&amp;A698&amp;"-14D,,,,""PRICE"",""INTRA"")") - B698)/(_xll.FDS($A$1,"P_PRICE_HIGH("&amp;A698&amp;","&amp;A698&amp;"-14D,,,,""PRICE"",""INTRA"")") - _xll.FDS($A$1,"P_PRICE_LOW("&amp;A698&amp;","&amp;A698&amp;"-14D,,,,""PRICE"",""INTRA"")"))</f>
        <v>-73.06596826631845</v>
      </c>
      <c r="O698">
        <v>-463</v>
      </c>
      <c r="P698">
        <v>11418.47443108227</v>
      </c>
      <c r="Q698">
        <v>12605.223161819969</v>
      </c>
      <c r="R698">
        <v>1921.798347466899</v>
      </c>
      <c r="S698">
        <v>2078.0071582523901</v>
      </c>
      <c r="T698">
        <v>13.466878094939309</v>
      </c>
      <c r="U698">
        <v>11.564076242967801</v>
      </c>
      <c r="V698">
        <v>3.212603214542042</v>
      </c>
      <c r="W698">
        <v>3.619329820709551</v>
      </c>
      <c r="X698">
        <v>8.9094381718860109</v>
      </c>
      <c r="Y698">
        <v>43.76055205135841</v>
      </c>
      <c r="Z698">
        <v>7.1054552680476363E-2</v>
      </c>
      <c r="AA698">
        <v>18.06288126062379</v>
      </c>
      <c r="AB698">
        <v>17.860585666388062</v>
      </c>
    </row>
    <row r="699" spans="1:28" x14ac:dyDescent="0.25">
      <c r="A699" t="str">
        <v>7/05/10</v>
      </c>
      <c r="B699">
        <v>19842.2</v>
      </c>
      <c r="C699">
        <v>19913.400000000001</v>
      </c>
      <c r="D699" s="1">
        <v>19793.47</v>
      </c>
      <c r="E699">
        <v>19913.400000000001</v>
      </c>
      <c r="F699">
        <v>19913.400000000001</v>
      </c>
      <c r="G699">
        <v>1.146664839783117</v>
      </c>
      <c r="H699">
        <v>20170.418000000001</v>
      </c>
      <c r="I699">
        <v>20440.78</v>
      </c>
      <c r="J699">
        <v>20351.719000000001</v>
      </c>
      <c r="K699">
        <v>20158.771000000001</v>
      </c>
      <c r="L699">
        <v>20034.39</v>
      </c>
      <c r="M699">
        <v>42.382545</v>
      </c>
      <c r="N699" s="1">
        <f>-100*(_xll.FDS($A$1,"P_PRICE_HIGH("&amp;A699&amp;","&amp;A699&amp;"-14D,,,,""PRICE"",""INTRA"")") - B699)/(_xll.FDS($A$1,"P_PRICE_HIGH("&amp;A699&amp;","&amp;A699&amp;"-14D,,,,""PRICE"",""INTRA"")") - _xll.FDS($A$1,"P_PRICE_LOW("&amp;A699&amp;","&amp;A699&amp;"-14D,,,,""PRICE"",""INTRA"")"))</f>
        <v>-95.812206734157229</v>
      </c>
      <c r="O699">
        <v>-464</v>
      </c>
      <c r="P699">
        <v>11424.28514932816</v>
      </c>
      <c r="Q699">
        <v>12604.20122270934</v>
      </c>
      <c r="R699">
        <v>1920.6685120132181</v>
      </c>
      <c r="S699">
        <v>2073.2379675606262</v>
      </c>
      <c r="T699">
        <v>13.43237241294992</v>
      </c>
      <c r="U699">
        <v>11.54622365918954</v>
      </c>
      <c r="V699">
        <v>3.220620785276084</v>
      </c>
      <c r="W699">
        <v>3.6327743136194748</v>
      </c>
      <c r="X699">
        <v>15.43960180494749</v>
      </c>
      <c r="Y699">
        <v>43.699375020304792</v>
      </c>
      <c r="Z699">
        <v>0.19647809581655409</v>
      </c>
      <c r="AA699">
        <v>17.96870940728197</v>
      </c>
      <c r="AB699">
        <v>18.052942359289101</v>
      </c>
    </row>
    <row r="700" spans="1:28" x14ac:dyDescent="0.25">
      <c r="A700" t="str">
        <v>7/06/10</v>
      </c>
      <c r="B700">
        <v>20084.12</v>
      </c>
      <c r="C700">
        <v>20084.12</v>
      </c>
      <c r="D700" s="1">
        <v>19777.830000000002</v>
      </c>
      <c r="E700">
        <v>20084.12</v>
      </c>
      <c r="F700">
        <v>20084.12</v>
      </c>
      <c r="G700">
        <v>1.177351713507969</v>
      </c>
      <c r="H700">
        <v>20041.905999999999</v>
      </c>
      <c r="I700">
        <v>20436.256000000001</v>
      </c>
      <c r="J700">
        <v>20365.835999999999</v>
      </c>
      <c r="K700">
        <v>20173.974999999999</v>
      </c>
      <c r="L700">
        <v>20059.495999999999</v>
      </c>
      <c r="M700">
        <v>47.85371</v>
      </c>
      <c r="N700" s="1">
        <f>-100*(_xll.FDS($A$1,"P_PRICE_HIGH("&amp;A700&amp;","&amp;A700&amp;"-14D,,,,""PRICE"",""INTRA"")") - B700)/(_xll.FDS($A$1,"P_PRICE_HIGH("&amp;A700&amp;","&amp;A700&amp;"-14D,,,,""PRICE"",""INTRA"")") - _xll.FDS($A$1,"P_PRICE_LOW("&amp;A700&amp;","&amp;A700&amp;"-14D,,,,""PRICE"",""INTRA"")"))</f>
        <v>-74.026932143887038</v>
      </c>
      <c r="O700">
        <v>-433</v>
      </c>
      <c r="P700">
        <v>11444.26294205506</v>
      </c>
      <c r="Q700">
        <v>12641.659278060941</v>
      </c>
      <c r="R700">
        <v>1921.0776915517979</v>
      </c>
      <c r="S700">
        <v>2077.112685248288</v>
      </c>
      <c r="T700">
        <v>13.47772921582116</v>
      </c>
      <c r="U700">
        <v>11.63264657977798</v>
      </c>
      <c r="V700">
        <v>3.2050931372402731</v>
      </c>
      <c r="W700">
        <v>3.600078744547444</v>
      </c>
      <c r="X700">
        <v>96.442610844231737</v>
      </c>
      <c r="Y700">
        <v>43.753478635161628</v>
      </c>
      <c r="Z700">
        <v>6.4764675284932072E-2</v>
      </c>
      <c r="AA700">
        <v>18.365612080323888</v>
      </c>
      <c r="AB700">
        <v>18.033236834251429</v>
      </c>
    </row>
    <row r="701" spans="1:28" x14ac:dyDescent="0.25">
      <c r="A701" t="str">
        <v>7/07/10</v>
      </c>
      <c r="B701">
        <v>19857.07</v>
      </c>
      <c r="C701">
        <v>19948.150000000001</v>
      </c>
      <c r="D701" s="1">
        <v>19800.23</v>
      </c>
      <c r="E701">
        <v>19948.150000000001</v>
      </c>
      <c r="F701">
        <v>19948.150000000001</v>
      </c>
      <c r="G701">
        <v>1.105813087188448</v>
      </c>
      <c r="H701">
        <v>19963.54</v>
      </c>
      <c r="I701">
        <v>20400.453000000001</v>
      </c>
      <c r="J701">
        <v>20352.846000000001</v>
      </c>
      <c r="K701">
        <v>20197.919999999998</v>
      </c>
      <c r="L701">
        <v>20062.973000000002</v>
      </c>
      <c r="M701">
        <v>43.663124000000003</v>
      </c>
      <c r="N701" s="1">
        <f>-100*(_xll.FDS($A$1,"P_PRICE_HIGH("&amp;A701&amp;","&amp;A701&amp;"-14D,,,,""PRICE"",""INTRA"")") - B701)/(_xll.FDS($A$1,"P_PRICE_HIGH("&amp;A701&amp;","&amp;A701&amp;"-14D,,,,""PRICE"",""INTRA"")") - _xll.FDS($A$1,"P_PRICE_LOW("&amp;A701&amp;","&amp;A701&amp;"-14D,,,,""PRICE"",""INTRA"")"))</f>
        <v>-93.280531858962561</v>
      </c>
      <c r="O701">
        <v>-471</v>
      </c>
      <c r="P701">
        <v>11452.58842139817</v>
      </c>
      <c r="Q701">
        <v>12648.10496551538</v>
      </c>
      <c r="R701">
        <v>1923.574672975275</v>
      </c>
      <c r="S701">
        <v>2082.026948654554</v>
      </c>
      <c r="T701">
        <v>13.418700811663189</v>
      </c>
      <c r="U701">
        <v>11.529035496037579</v>
      </c>
      <c r="V701">
        <v>3.2254055495157292</v>
      </c>
      <c r="W701">
        <v>3.6437577692434759</v>
      </c>
      <c r="X701">
        <v>3.2400618230444929</v>
      </c>
      <c r="Y701">
        <v>43.741837143330557</v>
      </c>
      <c r="Z701">
        <v>-2.172091598865367E-2</v>
      </c>
      <c r="AA701">
        <v>19.102434677728571</v>
      </c>
      <c r="AB701">
        <v>17.781699804670659</v>
      </c>
    </row>
    <row r="702" spans="1:28" x14ac:dyDescent="0.25">
      <c r="A702" t="str">
        <v>7/08/10</v>
      </c>
      <c r="B702">
        <v>20050.560000000001</v>
      </c>
      <c r="C702">
        <v>20236.18</v>
      </c>
      <c r="D702" s="1">
        <v>20002.009999999998</v>
      </c>
      <c r="E702">
        <v>20236.18</v>
      </c>
      <c r="F702">
        <v>20236.18</v>
      </c>
      <c r="G702">
        <v>1.1180282104762</v>
      </c>
      <c r="H702">
        <v>19947.853999999999</v>
      </c>
      <c r="I702">
        <v>20328.650000000001</v>
      </c>
      <c r="J702">
        <v>20352.074000000001</v>
      </c>
      <c r="K702">
        <v>20226.074000000001</v>
      </c>
      <c r="L702">
        <v>20073.947</v>
      </c>
      <c r="M702">
        <v>47.853973000000003</v>
      </c>
      <c r="N702" s="1">
        <f>-100*(_xll.FDS($A$1,"P_PRICE_HIGH("&amp;A702&amp;","&amp;A702&amp;"-14D,,,,""PRICE"",""INTRA"")") - B702)/(_xll.FDS($A$1,"P_PRICE_HIGH("&amp;A702&amp;","&amp;A702&amp;"-14D,,,,""PRICE"",""INTRA"")") - _xll.FDS($A$1,"P_PRICE_LOW("&amp;A702&amp;","&amp;A702&amp;"-14D,,,,""PRICE"",""INTRA"")"))</f>
        <v>-76.872784627647846</v>
      </c>
      <c r="O702">
        <v>-444</v>
      </c>
      <c r="P702">
        <v>11458.49933084244</v>
      </c>
      <c r="Q702">
        <v>12655.78774359298</v>
      </c>
      <c r="R702">
        <v>1924.2215190164211</v>
      </c>
      <c r="S702">
        <v>2081.064186704446</v>
      </c>
      <c r="T702">
        <v>13.448368630347421</v>
      </c>
      <c r="U702">
        <v>11.622157682022189</v>
      </c>
      <c r="V702">
        <v>3.2086981693183492</v>
      </c>
      <c r="W702">
        <v>3.606079140470797</v>
      </c>
      <c r="X702">
        <v>86.621367757285526</v>
      </c>
      <c r="Y702">
        <v>43.753960425304939</v>
      </c>
      <c r="Z702">
        <v>-0.1791811195441618</v>
      </c>
      <c r="AA702">
        <v>18.8306201894578</v>
      </c>
      <c r="AB702">
        <v>17.414581362800831</v>
      </c>
    </row>
    <row r="703" spans="1:28" x14ac:dyDescent="0.25">
      <c r="A703" t="str">
        <v>7/09/10</v>
      </c>
      <c r="B703">
        <v>20378.66</v>
      </c>
      <c r="C703">
        <v>20418.310000000001</v>
      </c>
      <c r="D703" s="1">
        <v>20116.52</v>
      </c>
      <c r="E703">
        <v>20418.310000000001</v>
      </c>
      <c r="F703">
        <v>20418.310000000001</v>
      </c>
      <c r="G703">
        <v>1.160870050290397</v>
      </c>
      <c r="H703">
        <v>20042.521000000001</v>
      </c>
      <c r="I703">
        <v>20291.95</v>
      </c>
      <c r="J703">
        <v>20368.09</v>
      </c>
      <c r="K703">
        <v>20263.945</v>
      </c>
      <c r="L703">
        <v>20107.86</v>
      </c>
      <c r="M703">
        <v>54.090519999999998</v>
      </c>
      <c r="N703" s="1">
        <f>-100*(_xll.FDS($A$1,"P_PRICE_HIGH("&amp;A703&amp;","&amp;A703&amp;"-14D,,,,""PRICE"",""INTRA"")") - B703)/(_xll.FDS($A$1,"P_PRICE_HIGH("&amp;A703&amp;","&amp;A703&amp;"-14D,,,,""PRICE"",""INTRA"")") - _xll.FDS($A$1,"P_PRICE_LOW("&amp;A703&amp;","&amp;A703&amp;"-14D,,,,""PRICE"",""INTRA"")"))</f>
        <v>-49.050251852856967</v>
      </c>
      <c r="O703">
        <v>-406</v>
      </c>
      <c r="P703">
        <v>11460.877755567421</v>
      </c>
      <c r="Q703">
        <v>12654.921986419949</v>
      </c>
      <c r="R703">
        <v>1922.7399216149879</v>
      </c>
      <c r="S703">
        <v>2079.7895204128381</v>
      </c>
      <c r="T703">
        <v>13.56611159068194</v>
      </c>
      <c r="U703">
        <v>11.842662608657591</v>
      </c>
      <c r="V703">
        <v>3.17808915999229</v>
      </c>
      <c r="W703">
        <v>3.544422330030323</v>
      </c>
      <c r="X703">
        <v>96.927445176092405</v>
      </c>
      <c r="Y703">
        <v>43.752717163757978</v>
      </c>
      <c r="Z703">
        <v>-0.2069120170490808</v>
      </c>
      <c r="AA703">
        <v>18.605263261459761</v>
      </c>
      <c r="AB703">
        <v>17.189432919983521</v>
      </c>
    </row>
    <row r="704" spans="1:28" x14ac:dyDescent="0.25">
      <c r="A704" t="str">
        <v>7/12/10</v>
      </c>
      <c r="B704">
        <v>20467.43</v>
      </c>
      <c r="C704">
        <v>20539.61</v>
      </c>
      <c r="D704" s="1">
        <v>20368.62</v>
      </c>
      <c r="E704">
        <v>20539.61</v>
      </c>
      <c r="F704">
        <v>20539.61</v>
      </c>
      <c r="G704">
        <v>1.161684066883389</v>
      </c>
      <c r="H704">
        <v>20167.567999999999</v>
      </c>
      <c r="I704">
        <v>20259.518</v>
      </c>
      <c r="J704">
        <v>20380.138999999999</v>
      </c>
      <c r="K704">
        <v>20305.682000000001</v>
      </c>
      <c r="L704">
        <v>20146.151999999998</v>
      </c>
      <c r="M704">
        <v>55.636462999999999</v>
      </c>
      <c r="N704" s="1">
        <f>-100*(_xll.FDS($A$1,"P_PRICE_HIGH("&amp;A704&amp;","&amp;A704&amp;"-14D,,,,""PRICE"",""INTRA"")") - B704)/(_xll.FDS($A$1,"P_PRICE_HIGH("&amp;A704&amp;","&amp;A704&amp;"-14D,,,,""PRICE"",""INTRA"")") - _xll.FDS($A$1,"P_PRICE_LOW("&amp;A704&amp;","&amp;A704&amp;"-14D,,,,""PRICE"",""INTRA"")"))</f>
        <v>-41.522649797330573</v>
      </c>
      <c r="O704">
        <v>-395</v>
      </c>
      <c r="P704">
        <v>11472.58130165108</v>
      </c>
      <c r="Q704">
        <v>12664.311965297369</v>
      </c>
      <c r="R704">
        <v>1926.9839536324771</v>
      </c>
      <c r="S704">
        <v>2088.55209659302</v>
      </c>
      <c r="T704">
        <v>13.546332521732239</v>
      </c>
      <c r="U704">
        <v>11.844835758484811</v>
      </c>
      <c r="V704">
        <v>3.169976831951995</v>
      </c>
      <c r="W704">
        <v>3.530361052326052</v>
      </c>
      <c r="X704">
        <v>82.712766176062701</v>
      </c>
      <c r="Y704">
        <v>43.704311319843143</v>
      </c>
      <c r="Z704">
        <v>-1.9118313180244959E-2</v>
      </c>
      <c r="AA704">
        <v>18.649068413384171</v>
      </c>
      <c r="AB704">
        <v>17.27169102998295</v>
      </c>
    </row>
    <row r="705" spans="1:28" x14ac:dyDescent="0.25">
      <c r="A705" t="str">
        <v>7/13/10</v>
      </c>
      <c r="B705">
        <v>20431.060000000001</v>
      </c>
      <c r="C705">
        <v>20529.41</v>
      </c>
      <c r="D705" s="1">
        <v>20378.990000000002</v>
      </c>
      <c r="E705">
        <v>20529.41</v>
      </c>
      <c r="F705">
        <v>20529.41</v>
      </c>
      <c r="G705">
        <v>1.139769432489752</v>
      </c>
      <c r="H705">
        <v>20236.955000000002</v>
      </c>
      <c r="I705">
        <v>20234.313999999998</v>
      </c>
      <c r="J705">
        <v>20348.063999999998</v>
      </c>
      <c r="K705">
        <v>20333.615000000002</v>
      </c>
      <c r="L705">
        <v>20170.936000000002</v>
      </c>
      <c r="M705">
        <v>54.821930000000002</v>
      </c>
      <c r="N705" s="1">
        <f>-100*(_xll.FDS($A$1,"P_PRICE_HIGH("&amp;A705&amp;","&amp;A705&amp;"-14D,,,,""PRICE"",""INTRA"")") - B705)/(_xll.FDS($A$1,"P_PRICE_HIGH("&amp;A705&amp;","&amp;A705&amp;"-14D,,,,""PRICE"",""INTRA"")") - _xll.FDS($A$1,"P_PRICE_LOW("&amp;A705&amp;","&amp;A705&amp;"-14D,,,,""PRICE"",""INTRA"")"))</f>
        <v>-44.606787307294368</v>
      </c>
      <c r="O705">
        <v>-398</v>
      </c>
      <c r="P705">
        <v>11477.35308602461</v>
      </c>
      <c r="Q705">
        <v>12672.052989179731</v>
      </c>
      <c r="R705">
        <v>1930.902619997699</v>
      </c>
      <c r="S705">
        <v>2097.5485667520038</v>
      </c>
      <c r="T705">
        <v>13.489967742195891</v>
      </c>
      <c r="U705">
        <v>11.74792930360962</v>
      </c>
      <c r="V705">
        <v>3.1744511835308349</v>
      </c>
      <c r="W705">
        <v>3.5386492235654141</v>
      </c>
      <c r="X705">
        <v>51.981559609506327</v>
      </c>
      <c r="Y705">
        <v>43.690631462015197</v>
      </c>
      <c r="Z705">
        <v>-1.1106860331268261E-2</v>
      </c>
      <c r="AA705">
        <v>18.572039410296281</v>
      </c>
      <c r="AB705">
        <v>17.223062627187922</v>
      </c>
    </row>
    <row r="706" spans="1:28" x14ac:dyDescent="0.25">
      <c r="A706" t="str">
        <v>7/14/10</v>
      </c>
      <c r="B706">
        <v>20560.810000000001</v>
      </c>
      <c r="C706">
        <v>20722.22</v>
      </c>
      <c r="D706" s="1">
        <v>20512.240000000002</v>
      </c>
      <c r="E706">
        <v>20722.22</v>
      </c>
      <c r="F706">
        <v>20722.22</v>
      </c>
      <c r="G706">
        <v>1.1319429712488751</v>
      </c>
      <c r="H706">
        <v>20377.703000000001</v>
      </c>
      <c r="I706">
        <v>20223.482</v>
      </c>
      <c r="J706">
        <v>20330.846000000001</v>
      </c>
      <c r="K706">
        <v>20359.060000000001</v>
      </c>
      <c r="L706">
        <v>20200.965</v>
      </c>
      <c r="M706">
        <v>57.227730000000001</v>
      </c>
      <c r="N706" s="1">
        <f>-100*(_xll.FDS($A$1,"P_PRICE_HIGH("&amp;A706&amp;","&amp;A706&amp;"-14D,,,,""PRICE"",""INTRA"")") - B706)/(_xll.FDS($A$1,"P_PRICE_HIGH("&amp;A706&amp;","&amp;A706&amp;"-14D,,,,""PRICE"",""INTRA"")") - _xll.FDS($A$1,"P_PRICE_LOW("&amp;A706&amp;","&amp;A706&amp;"-14D,,,,""PRICE"",""INTRA"")"))</f>
        <v>-30.29768899334119</v>
      </c>
      <c r="O706">
        <v>-381</v>
      </c>
      <c r="P706">
        <v>11480.644654381</v>
      </c>
      <c r="Q706">
        <v>12673.943591726051</v>
      </c>
      <c r="R706">
        <v>1938.130281904728</v>
      </c>
      <c r="S706">
        <v>2109.5746414144228</v>
      </c>
      <c r="T706">
        <v>13.513200869956529</v>
      </c>
      <c r="U706">
        <v>11.79727579522288</v>
      </c>
      <c r="V706">
        <v>3.165113312156731</v>
      </c>
      <c r="W706">
        <v>3.5178737897113699</v>
      </c>
      <c r="X706">
        <v>63.481037952157983</v>
      </c>
      <c r="Y706">
        <v>43.729812025374343</v>
      </c>
      <c r="Z706">
        <v>-7.0892038771836974E-2</v>
      </c>
      <c r="AA706">
        <v>18.385039771874741</v>
      </c>
      <c r="AB706">
        <v>17.133460881332361</v>
      </c>
    </row>
    <row r="707" spans="1:28" x14ac:dyDescent="0.25">
      <c r="A707" t="str">
        <v>7/15/10</v>
      </c>
      <c r="B707">
        <v>20255.62</v>
      </c>
      <c r="C707">
        <v>20665.62</v>
      </c>
      <c r="D707" s="1">
        <v>20226.259999999998</v>
      </c>
      <c r="E707">
        <v>20665.62</v>
      </c>
      <c r="F707">
        <v>20665.62</v>
      </c>
      <c r="G707">
        <v>1.1886836227022171</v>
      </c>
      <c r="H707">
        <v>20418.717000000001</v>
      </c>
      <c r="I707">
        <v>20184.228999999999</v>
      </c>
      <c r="J707">
        <v>20290.78</v>
      </c>
      <c r="K707">
        <v>20368.734</v>
      </c>
      <c r="L707">
        <v>20234.713</v>
      </c>
      <c r="M707">
        <v>50.425803999999999</v>
      </c>
      <c r="N707" s="1">
        <f>-100*(_xll.FDS($A$1,"P_PRICE_HIGH("&amp;A707&amp;","&amp;A707&amp;"-14D,,,,""PRICE"",""INTRA"")") - B707)/(_xll.FDS($A$1,"P_PRICE_HIGH("&amp;A707&amp;","&amp;A707&amp;"-14D,,,,""PRICE"",""INTRA"")") - _xll.FDS($A$1,"P_PRICE_LOW("&amp;A707&amp;","&amp;A707&amp;"-14D,,,,""PRICE"",""INTRA"")"))</f>
        <v>-57.466260727130525</v>
      </c>
      <c r="O707">
        <v>-416</v>
      </c>
      <c r="P707">
        <v>11478.763848850651</v>
      </c>
      <c r="Q707">
        <v>12659.79019293394</v>
      </c>
      <c r="R707">
        <v>1937.7847728956319</v>
      </c>
      <c r="S707">
        <v>2108.7229882069382</v>
      </c>
      <c r="T707">
        <v>13.417962285664579</v>
      </c>
      <c r="U707">
        <v>11.63393982832207</v>
      </c>
      <c r="V707">
        <v>3.1901924946563218</v>
      </c>
      <c r="W707">
        <v>3.5630833892939431</v>
      </c>
      <c r="X707">
        <v>2.4123735118097569</v>
      </c>
      <c r="Y707">
        <v>43.647999864027618</v>
      </c>
      <c r="Z707">
        <v>-0.18108339101044421</v>
      </c>
      <c r="AA707">
        <v>18.63418806721031</v>
      </c>
      <c r="AB707">
        <v>17.02634323854797</v>
      </c>
    </row>
    <row r="708" spans="1:28" x14ac:dyDescent="0.25">
      <c r="A708" t="str">
        <v>7/16/10</v>
      </c>
      <c r="B708">
        <v>20250.16</v>
      </c>
      <c r="C708">
        <v>20313.740000000002</v>
      </c>
      <c r="D708" s="1">
        <v>20173.490000000002</v>
      </c>
      <c r="E708">
        <v>20313.740000000002</v>
      </c>
      <c r="F708">
        <v>20313.740000000002</v>
      </c>
      <c r="G708">
        <v>1.1861919102220859</v>
      </c>
      <c r="H708">
        <v>20393.016</v>
      </c>
      <c r="I708">
        <v>20184.333999999999</v>
      </c>
      <c r="J708">
        <v>20258.559000000001</v>
      </c>
      <c r="K708">
        <v>20374.322</v>
      </c>
      <c r="L708">
        <v>20264.046999999999</v>
      </c>
      <c r="M708">
        <v>50.310592999999997</v>
      </c>
      <c r="N708" s="1">
        <f>-100*(_xll.FDS($A$1,"P_PRICE_HIGH("&amp;A708&amp;","&amp;A708&amp;"-14D,,,,""PRICE"",""INTRA"")") - B708)/(_xll.FDS($A$1,"P_PRICE_HIGH("&amp;A708&amp;","&amp;A708&amp;"-14D,,,,""PRICE"",""INTRA"")") - _xll.FDS($A$1,"P_PRICE_LOW("&amp;A708&amp;","&amp;A708&amp;"-14D,,,,""PRICE"",""INTRA"")"))</f>
        <v>-56.449218569913931</v>
      </c>
      <c r="O708">
        <v>-418</v>
      </c>
      <c r="P708">
        <v>11467.454538446471</v>
      </c>
      <c r="Q708">
        <v>12621.701073781451</v>
      </c>
      <c r="R708">
        <v>1942.503827859633</v>
      </c>
      <c r="S708">
        <v>2112.8732023114271</v>
      </c>
      <c r="T708">
        <v>13.359857039963559</v>
      </c>
      <c r="U708">
        <v>11.544165025975451</v>
      </c>
      <c r="V708">
        <v>3.188731290534613</v>
      </c>
      <c r="W708">
        <v>3.55763277048682</v>
      </c>
      <c r="X708">
        <v>44.754218815321437</v>
      </c>
      <c r="Y708">
        <v>43.787500268097652</v>
      </c>
      <c r="Z708">
        <v>-8.1988479952981863E-2</v>
      </c>
      <c r="AA708">
        <v>17.863606495612</v>
      </c>
      <c r="AB708">
        <v>16.35821727396797</v>
      </c>
    </row>
    <row r="709" spans="1:28" x14ac:dyDescent="0.25">
      <c r="A709" t="str">
        <v>7/19/10</v>
      </c>
      <c r="B709">
        <v>20090.95</v>
      </c>
      <c r="C709">
        <v>20127.560000000001</v>
      </c>
      <c r="D709" s="1">
        <v>20007.88</v>
      </c>
      <c r="E709">
        <v>20127.560000000001</v>
      </c>
      <c r="F709">
        <v>20127.560000000001</v>
      </c>
      <c r="G709">
        <v>1.1873659935430989</v>
      </c>
      <c r="H709">
        <v>20317.72</v>
      </c>
      <c r="I709">
        <v>20181.164000000001</v>
      </c>
      <c r="J709">
        <v>20218.567999999999</v>
      </c>
      <c r="K709">
        <v>20364.532999999999</v>
      </c>
      <c r="L709">
        <v>20282.113000000001</v>
      </c>
      <c r="M709">
        <v>46.942619999999998</v>
      </c>
      <c r="N709" s="1">
        <f>-100*(_xll.FDS($A$1,"P_PRICE_HIGH("&amp;A709&amp;","&amp;A709&amp;"-14D,,,,""PRICE"",""INTRA"")") - B709)/(_xll.FDS($A$1,"P_PRICE_HIGH("&amp;A709&amp;","&amp;A709&amp;"-14D,,,,""PRICE"",""INTRA"")") - _xll.FDS($A$1,"P_PRICE_LOW("&amp;A709&amp;","&amp;A709&amp;"-14D,,,,""PRICE"",""INTRA"")"))</f>
        <v>-71.129039693882333</v>
      </c>
      <c r="O709">
        <v>-436</v>
      </c>
      <c r="P709">
        <v>11499.229767758159</v>
      </c>
      <c r="Q709">
        <v>12665.74574447098</v>
      </c>
      <c r="R709">
        <v>1938.435315834965</v>
      </c>
      <c r="S709">
        <v>2104.526931181686</v>
      </c>
      <c r="T709">
        <v>13.35304614334953</v>
      </c>
      <c r="U709">
        <v>11.57324550693008</v>
      </c>
      <c r="V709">
        <v>3.2100444017624068</v>
      </c>
      <c r="W709">
        <v>3.600906807959801</v>
      </c>
      <c r="X709">
        <v>18.218706428577811</v>
      </c>
      <c r="Y709">
        <v>43.795643993417997</v>
      </c>
      <c r="Z709">
        <v>-0.21691229621465191</v>
      </c>
      <c r="AA709">
        <v>18.923475268998999</v>
      </c>
      <c r="AB709">
        <v>16.473116993759419</v>
      </c>
    </row>
    <row r="710" spans="1:28" x14ac:dyDescent="0.25">
      <c r="A710" t="str">
        <v>7/20/10</v>
      </c>
      <c r="B710">
        <v>20264.59</v>
      </c>
      <c r="C710">
        <v>20403.009999999998</v>
      </c>
      <c r="D710" s="1">
        <v>20075.72</v>
      </c>
      <c r="E710">
        <v>20403.009999999998</v>
      </c>
      <c r="F710">
        <v>20403.009999999998</v>
      </c>
      <c r="G710">
        <v>0.96950707265116542</v>
      </c>
      <c r="H710">
        <v>20284.425999999999</v>
      </c>
      <c r="I710">
        <v>20211.101999999999</v>
      </c>
      <c r="J710">
        <v>20187.761999999999</v>
      </c>
      <c r="K710">
        <v>20332.153999999999</v>
      </c>
      <c r="L710">
        <v>20306.416000000001</v>
      </c>
      <c r="M710">
        <v>50.810276000000002</v>
      </c>
      <c r="N710" s="1">
        <f>-100*(_xll.FDS($A$1,"P_PRICE_HIGH("&amp;A710&amp;","&amp;A710&amp;"-14D,,,,""PRICE"",""INTRA"")") - B710)/(_xll.FDS($A$1,"P_PRICE_HIGH("&amp;A710&amp;","&amp;A710&amp;"-14D,,,,""PRICE"",""INTRA"")") - _xll.FDS($A$1,"P_PRICE_LOW("&amp;A710&amp;","&amp;A710&amp;"-14D,,,,""PRICE"",""INTRA"")"))</f>
        <v>-49.312729090303385</v>
      </c>
      <c r="O710">
        <v>-406</v>
      </c>
      <c r="P710">
        <v>11515.65631959858</v>
      </c>
      <c r="Q710">
        <v>12696.551536663739</v>
      </c>
      <c r="R710">
        <v>1936.058045083611</v>
      </c>
      <c r="S710">
        <v>2101.6752076150619</v>
      </c>
      <c r="T710">
        <v>13.39688665780009</v>
      </c>
      <c r="U710">
        <v>11.657206751146569</v>
      </c>
      <c r="V710">
        <v>3.191740808873043</v>
      </c>
      <c r="W710">
        <v>3.5684426038917318</v>
      </c>
      <c r="X710">
        <v>94.124175973137852</v>
      </c>
      <c r="Y710">
        <v>43.872622608766193</v>
      </c>
      <c r="Z710">
        <v>-0.3063554459569422</v>
      </c>
      <c r="AA710">
        <v>19.276197942271121</v>
      </c>
      <c r="AB710">
        <v>15.71478148008161</v>
      </c>
    </row>
    <row r="711" spans="1:28" x14ac:dyDescent="0.25">
      <c r="A711" t="str">
        <v>7/21/10</v>
      </c>
      <c r="B711">
        <v>20487.23</v>
      </c>
      <c r="C711">
        <v>20494.18</v>
      </c>
      <c r="D711" s="1">
        <v>20334.349999999999</v>
      </c>
      <c r="E711">
        <v>20494.18</v>
      </c>
      <c r="F711">
        <v>20494.18</v>
      </c>
      <c r="G711">
        <v>1.005758950963846</v>
      </c>
      <c r="H711">
        <v>20269.71</v>
      </c>
      <c r="I711">
        <v>20264.855</v>
      </c>
      <c r="J711">
        <v>20203.650000000001</v>
      </c>
      <c r="K711">
        <v>20315.562999999998</v>
      </c>
      <c r="L711">
        <v>20330.063999999998</v>
      </c>
      <c r="M711">
        <v>55.308723000000001</v>
      </c>
      <c r="N711" s="1">
        <f>-100*(_xll.FDS($A$1,"P_PRICE_HIGH("&amp;A711&amp;","&amp;A711&amp;"-14D,,,,""PRICE"",""INTRA"")") - B711)/(_xll.FDS($A$1,"P_PRICE_HIGH("&amp;A711&amp;","&amp;A711&amp;"-14D,,,,""PRICE"",""INTRA"")") - _xll.FDS($A$1,"P_PRICE_LOW("&amp;A711&amp;","&amp;A711&amp;"-14D,,,,""PRICE"",""INTRA"")"))</f>
        <v>-24.88272853376272</v>
      </c>
      <c r="O711">
        <v>-384</v>
      </c>
      <c r="P711">
        <v>11513.481370635811</v>
      </c>
      <c r="Q711">
        <v>12687.105378336129</v>
      </c>
      <c r="R711">
        <v>1940.864099892025</v>
      </c>
      <c r="S711">
        <v>2111.5831873344969</v>
      </c>
      <c r="T711">
        <v>13.425777287769611</v>
      </c>
      <c r="U711">
        <v>11.71580943813032</v>
      </c>
      <c r="V711">
        <v>3.170719885042534</v>
      </c>
      <c r="W711">
        <v>3.5286637552215199</v>
      </c>
      <c r="X711">
        <v>95.550498306756424</v>
      </c>
      <c r="Y711">
        <v>43.846095138993363</v>
      </c>
      <c r="Z711">
        <v>-0.37443751555109239</v>
      </c>
      <c r="AA711">
        <v>18.946483594065789</v>
      </c>
      <c r="AB711">
        <v>15.69114512874161</v>
      </c>
    </row>
    <row r="712" spans="1:28" x14ac:dyDescent="0.25">
      <c r="A712" t="str">
        <v>7/22/10</v>
      </c>
      <c r="B712">
        <v>20589.7</v>
      </c>
      <c r="C712">
        <v>20592.46</v>
      </c>
      <c r="D712" s="1">
        <v>20384.73</v>
      </c>
      <c r="E712">
        <v>20592.46</v>
      </c>
      <c r="F712">
        <v>20592.46</v>
      </c>
      <c r="G712">
        <v>1.0126068215691819</v>
      </c>
      <c r="H712">
        <v>20336.525000000001</v>
      </c>
      <c r="I712">
        <v>20306.986000000001</v>
      </c>
      <c r="J712">
        <v>20234.365000000002</v>
      </c>
      <c r="K712">
        <v>20302.217000000001</v>
      </c>
      <c r="L712">
        <v>20350.748</v>
      </c>
      <c r="M712">
        <v>57.246647000000003</v>
      </c>
      <c r="N712" s="1">
        <f>-100*(_xll.FDS($A$1,"P_PRICE_HIGH("&amp;A712&amp;","&amp;A712&amp;"-14D,,,,""PRICE"",""INTRA"")") - B712)/(_xll.FDS($A$1,"P_PRICE_HIGH("&amp;A712&amp;","&amp;A712&amp;"-14D,,,,""PRICE"",""INTRA"")") - _xll.FDS($A$1,"P_PRICE_LOW("&amp;A712&amp;","&amp;A712&amp;"-14D,,,,""PRICE"",""INTRA"")"))</f>
        <v>-14.032338334798178</v>
      </c>
      <c r="O712">
        <v>-355</v>
      </c>
      <c r="P712">
        <v>11522.867239139339</v>
      </c>
      <c r="Q712">
        <v>12696.36413328757</v>
      </c>
      <c r="R712">
        <v>1937.5583994739729</v>
      </c>
      <c r="S712">
        <v>2112.23955923843</v>
      </c>
      <c r="T712">
        <v>13.462299380383691</v>
      </c>
      <c r="U712">
        <v>11.788472645128071</v>
      </c>
      <c r="V712">
        <v>3.163422648590112</v>
      </c>
      <c r="W712">
        <v>3.5136400115329551</v>
      </c>
      <c r="X712">
        <v>94.721050769028807</v>
      </c>
      <c r="Y712">
        <v>43.837550894590592</v>
      </c>
      <c r="Z712">
        <v>-0.47996795390960079</v>
      </c>
      <c r="AA712">
        <v>19.340743882328891</v>
      </c>
      <c r="AB712">
        <v>15.67504400709811</v>
      </c>
    </row>
    <row r="713" spans="1:28" x14ac:dyDescent="0.25">
      <c r="A713" t="str">
        <v>7/23/10</v>
      </c>
      <c r="B713">
        <v>20815.330000000002</v>
      </c>
      <c r="C713">
        <v>20847.849999999999</v>
      </c>
      <c r="D713" s="1">
        <v>20728.41</v>
      </c>
      <c r="E713">
        <v>20847.849999999999</v>
      </c>
      <c r="F713">
        <v>20847.849999999999</v>
      </c>
      <c r="G713">
        <v>1.0360494653954979</v>
      </c>
      <c r="H713">
        <v>20449.560000000001</v>
      </c>
      <c r="I713">
        <v>20386.842000000001</v>
      </c>
      <c r="J713">
        <v>20295.032999999999</v>
      </c>
      <c r="K713">
        <v>20306.309000000001</v>
      </c>
      <c r="L713">
        <v>20379.717000000001</v>
      </c>
      <c r="M713">
        <v>61.232880000000002</v>
      </c>
      <c r="N713" s="1">
        <f>-100*(_xll.FDS($A$1,"P_PRICE_HIGH("&amp;A713&amp;","&amp;A713&amp;"-14D,,,,""PRICE"",""INTRA"")") - B713)/(_xll.FDS($A$1,"P_PRICE_HIGH("&amp;A713&amp;","&amp;A713&amp;"-14D,,,,""PRICE"",""INTRA"")") - _xll.FDS($A$1,"P_PRICE_LOW("&amp;A713&amp;","&amp;A713&amp;"-14D,,,,""PRICE"",""INTRA"")"))</f>
        <v>-3.0391955290552417</v>
      </c>
      <c r="O713">
        <v>-322</v>
      </c>
      <c r="P713">
        <v>11522.1950893019</v>
      </c>
      <c r="Q713">
        <v>12687.40706370006</v>
      </c>
      <c r="R713">
        <v>1939.3334814418799</v>
      </c>
      <c r="S713">
        <v>2113.8174666421778</v>
      </c>
      <c r="T713">
        <v>13.50192164151108</v>
      </c>
      <c r="U713">
        <v>11.84549381367666</v>
      </c>
      <c r="V713">
        <v>3.144140487985315</v>
      </c>
      <c r="W713">
        <v>3.4690243622974539</v>
      </c>
      <c r="X713">
        <v>96.049075202402435</v>
      </c>
      <c r="Y713">
        <v>43.696598139491797</v>
      </c>
      <c r="Z713">
        <v>-0.75115215773394339</v>
      </c>
      <c r="AA713">
        <v>18.807019092556661</v>
      </c>
      <c r="AB713">
        <v>16.302152503455591</v>
      </c>
    </row>
    <row r="714" spans="1:28" x14ac:dyDescent="0.25">
      <c r="A714" t="str">
        <v>7/26/10</v>
      </c>
      <c r="B714">
        <v>20839.91</v>
      </c>
      <c r="C714">
        <v>20963.080000000002</v>
      </c>
      <c r="D714" s="1">
        <v>20826.98</v>
      </c>
      <c r="E714">
        <v>20963.080000000002</v>
      </c>
      <c r="F714">
        <v>20963.080000000002</v>
      </c>
      <c r="G714">
        <v>1.0348651619438549</v>
      </c>
      <c r="H714">
        <v>20599.351999999999</v>
      </c>
      <c r="I714">
        <v>20452.620999999999</v>
      </c>
      <c r="J714">
        <v>20361.546999999999</v>
      </c>
      <c r="K714">
        <v>20313.763999999999</v>
      </c>
      <c r="L714">
        <v>20406.697</v>
      </c>
      <c r="M714">
        <v>61.652348000000003</v>
      </c>
      <c r="N714" s="1">
        <f>-100*(_xll.FDS($A$1,"P_PRICE_HIGH("&amp;A714&amp;","&amp;A714&amp;"-14D,,,,""PRICE"",""INTRA"")") - B714)/(_xll.FDS($A$1,"P_PRICE_HIGH("&amp;A714&amp;","&amp;A714&amp;"-14D,,,,""PRICE"",""INTRA"")") - _xll.FDS($A$1,"P_PRICE_LOW("&amp;A714&amp;","&amp;A714&amp;"-14D,,,,""PRICE"",""INTRA"")"))</f>
        <v>-10.391900442944687</v>
      </c>
      <c r="O714">
        <v>-314</v>
      </c>
      <c r="P714">
        <v>11529.92418367848</v>
      </c>
      <c r="Q714">
        <v>12694.502410226019</v>
      </c>
      <c r="R714">
        <v>1935.0060820123231</v>
      </c>
      <c r="S714">
        <v>2105.5921012442859</v>
      </c>
      <c r="T714">
        <v>13.501926086308369</v>
      </c>
      <c r="U714">
        <v>11.86261843455474</v>
      </c>
      <c r="V714">
        <v>3.1418302202238162</v>
      </c>
      <c r="W714">
        <v>3.464830163658617</v>
      </c>
      <c r="X714">
        <v>19.457277913811701</v>
      </c>
      <c r="Y714">
        <v>43.384804613561407</v>
      </c>
      <c r="Z714">
        <v>-0.72624071032986026</v>
      </c>
      <c r="AA714">
        <v>18.583961087956339</v>
      </c>
      <c r="AB714">
        <v>17.62140519120198</v>
      </c>
    </row>
    <row r="715" spans="1:28" x14ac:dyDescent="0.25">
      <c r="A715" t="str">
        <v>7/27/10</v>
      </c>
      <c r="B715">
        <v>20973.39</v>
      </c>
      <c r="C715">
        <v>21008.78</v>
      </c>
      <c r="D715" s="1">
        <v>20824.05</v>
      </c>
      <c r="E715">
        <v>21008.78</v>
      </c>
      <c r="F715">
        <v>21008.78</v>
      </c>
      <c r="G715">
        <v>1.0433080769183309</v>
      </c>
      <c r="H715">
        <v>20741.111000000001</v>
      </c>
      <c r="I715">
        <v>20502.182000000001</v>
      </c>
      <c r="J715">
        <v>20420.831999999999</v>
      </c>
      <c r="K715">
        <v>20326.099999999999</v>
      </c>
      <c r="L715">
        <v>20433.11</v>
      </c>
      <c r="M715">
        <v>63.934517</v>
      </c>
      <c r="N715" s="1">
        <f>-100*(_xll.FDS($A$1,"P_PRICE_HIGH("&amp;A715&amp;","&amp;A715&amp;"-14D,,,,""PRICE"",""INTRA"")") - B715)/(_xll.FDS($A$1,"P_PRICE_HIGH("&amp;A715&amp;","&amp;A715&amp;"-14D,,,,""PRICE"",""INTRA"")") - _xll.FDS($A$1,"P_PRICE_LOW("&amp;A715&amp;","&amp;A715&amp;"-14D,,,,""PRICE"",""INTRA"")"))</f>
        <v>-2.9283025112737944</v>
      </c>
      <c r="O715">
        <v>-303</v>
      </c>
      <c r="P715">
        <v>11532.56379666027</v>
      </c>
      <c r="Q715">
        <v>12694.52654762794</v>
      </c>
      <c r="R715">
        <v>1939.0735329906149</v>
      </c>
      <c r="S715">
        <v>2109.8465123486708</v>
      </c>
      <c r="T715">
        <v>13.522680729736971</v>
      </c>
      <c r="U715">
        <v>11.897778585374359</v>
      </c>
      <c r="V715">
        <v>3.1290983575631799</v>
      </c>
      <c r="W715">
        <v>3.4363294859066769</v>
      </c>
      <c r="X715">
        <v>72.475361898420715</v>
      </c>
      <c r="Y715">
        <v>43.2890844543019</v>
      </c>
      <c r="Z715">
        <v>-0.73754122795125232</v>
      </c>
      <c r="AA715">
        <v>18.395160679418389</v>
      </c>
      <c r="AB715">
        <v>17.619568306094479</v>
      </c>
    </row>
    <row r="716" spans="1:28" x14ac:dyDescent="0.25">
      <c r="A716" t="str">
        <v>7/28/10</v>
      </c>
      <c r="B716">
        <v>21091.18</v>
      </c>
      <c r="C716">
        <v>21199.55</v>
      </c>
      <c r="D716" s="1">
        <v>20902.16</v>
      </c>
      <c r="E716">
        <v>21199.55</v>
      </c>
      <c r="F716">
        <v>21199.55</v>
      </c>
      <c r="G716">
        <v>0.88245223804755168</v>
      </c>
      <c r="H716">
        <v>20861.901999999998</v>
      </c>
      <c r="I716">
        <v>20554.16</v>
      </c>
      <c r="J716">
        <v>20503.105</v>
      </c>
      <c r="K716">
        <v>20368.215</v>
      </c>
      <c r="L716">
        <v>20439.993999999999</v>
      </c>
      <c r="M716">
        <v>65.865080000000006</v>
      </c>
      <c r="N716" s="1">
        <f>-100*(_xll.FDS($A$1,"P_PRICE_HIGH("&amp;A716&amp;","&amp;A716&amp;"-14D,,,,""PRICE"",""INTRA"")") - B716)/(_xll.FDS($A$1,"P_PRICE_HIGH("&amp;A716&amp;","&amp;A716&amp;"-14D,,,,""PRICE"",""INTRA"")") - _xll.FDS($A$1,"P_PRICE_LOW("&amp;A716&amp;","&amp;A716&amp;"-14D,,,,""PRICE"",""INTRA"")"))</f>
        <v>-9.0493845717052377</v>
      </c>
      <c r="O716">
        <v>-301</v>
      </c>
      <c r="P716">
        <v>11533.60778290011</v>
      </c>
      <c r="Q716">
        <v>12685.94446864704</v>
      </c>
      <c r="R716">
        <v>1947.506601492106</v>
      </c>
      <c r="S716">
        <v>2135.2851037265191</v>
      </c>
      <c r="T716">
        <v>13.56197912161039</v>
      </c>
      <c r="U716">
        <v>11.974126312428909</v>
      </c>
      <c r="V716">
        <v>3.118196195232207</v>
      </c>
      <c r="W716">
        <v>3.4100648033827992</v>
      </c>
      <c r="X716">
        <v>69.205347831948643</v>
      </c>
      <c r="Y716">
        <v>43.263577516331438</v>
      </c>
      <c r="Z716">
        <v>-0.37161374136564468</v>
      </c>
      <c r="AA716">
        <v>18.55043208280561</v>
      </c>
      <c r="AB716">
        <v>17.68255898996912</v>
      </c>
    </row>
    <row r="717" spans="1:28" x14ac:dyDescent="0.25">
      <c r="A717" t="str">
        <v>7/29/10</v>
      </c>
      <c r="B717">
        <v>21093.82</v>
      </c>
      <c r="C717">
        <v>21130.74</v>
      </c>
      <c r="D717" s="1">
        <v>20970.93</v>
      </c>
      <c r="E717">
        <v>21130.74</v>
      </c>
      <c r="F717">
        <v>21130.74</v>
      </c>
      <c r="G717">
        <v>0.86382140944152686</v>
      </c>
      <c r="H717">
        <v>20962.726999999999</v>
      </c>
      <c r="I717">
        <v>20609.39</v>
      </c>
      <c r="J717">
        <v>20572.655999999999</v>
      </c>
      <c r="K717">
        <v>20416.455000000002</v>
      </c>
      <c r="L717">
        <v>20450.560000000001</v>
      </c>
      <c r="M717">
        <v>65.909133999999995</v>
      </c>
      <c r="N717" s="1">
        <f>-100*(_xll.FDS($A$1,"P_PRICE_HIGH("&amp;A717&amp;","&amp;A717&amp;"-14D,,,,""PRICE"",""INTRA"")") - B717)/(_xll.FDS($A$1,"P_PRICE_HIGH("&amp;A717&amp;","&amp;A717&amp;"-14D,,,,""PRICE"",""INTRA"")") - _xll.FDS($A$1,"P_PRICE_LOW("&amp;A717&amp;","&amp;A717&amp;"-14D,,,,""PRICE"",""INTRA"")"))</f>
        <v>-8.8724227344818374</v>
      </c>
      <c r="O717">
        <v>-300</v>
      </c>
      <c r="P717">
        <v>11531.777881479</v>
      </c>
      <c r="Q717">
        <v>12668.545815330781</v>
      </c>
      <c r="R717">
        <v>1948.273032120286</v>
      </c>
      <c r="S717">
        <v>2135.2267197793149</v>
      </c>
      <c r="T717">
        <v>13.56424023552421</v>
      </c>
      <c r="U717">
        <v>11.987371922340801</v>
      </c>
      <c r="V717">
        <v>3.1143789326913192</v>
      </c>
      <c r="W717">
        <v>3.4054887955190321</v>
      </c>
      <c r="X717">
        <v>32.488083089106887</v>
      </c>
      <c r="Y717">
        <v>43.150680279923478</v>
      </c>
      <c r="Z717">
        <v>8.8216076065088439E-2</v>
      </c>
      <c r="AA717">
        <v>19.026853121974352</v>
      </c>
      <c r="AB717">
        <v>17.387705086921429</v>
      </c>
    </row>
    <row r="718" spans="1:28" x14ac:dyDescent="0.25">
      <c r="A718" t="str">
        <v>7/30/10</v>
      </c>
      <c r="B718">
        <v>21029.81</v>
      </c>
      <c r="C718">
        <v>21095.9</v>
      </c>
      <c r="D718" s="1">
        <v>20945.63</v>
      </c>
      <c r="E718">
        <v>21095.9</v>
      </c>
      <c r="F718">
        <v>21095.9</v>
      </c>
      <c r="G718">
        <v>0.81458332270209788</v>
      </c>
      <c r="H718">
        <v>21005.620999999999</v>
      </c>
      <c r="I718">
        <v>20648.474999999999</v>
      </c>
      <c r="J718">
        <v>20616.065999999999</v>
      </c>
      <c r="K718">
        <v>20472.68</v>
      </c>
      <c r="L718">
        <v>20457.223000000002</v>
      </c>
      <c r="M718">
        <v>63.760829999999999</v>
      </c>
      <c r="N718" s="1">
        <f>-100*(_xll.FDS($A$1,"P_PRICE_HIGH("&amp;A718&amp;","&amp;A718&amp;"-14D,,,,""PRICE"",""INTRA"")") - B718)/(_xll.FDS($A$1,"P_PRICE_HIGH("&amp;A718&amp;","&amp;A718&amp;"-14D,,,,""PRICE"",""INTRA"")") - _xll.FDS($A$1,"P_PRICE_LOW("&amp;A718&amp;","&amp;A718&amp;"-14D,,,,""PRICE"",""INTRA"")"))</f>
        <v>-14.24387624090547</v>
      </c>
      <c r="O718">
        <v>-310</v>
      </c>
      <c r="P718">
        <v>11532.54716982315</v>
      </c>
      <c r="Q718">
        <v>12665.307394072121</v>
      </c>
      <c r="R718">
        <v>1947.6709898132731</v>
      </c>
      <c r="S718">
        <v>2133.913879039917</v>
      </c>
      <c r="T718">
        <v>13.56212590415171</v>
      </c>
      <c r="U718">
        <v>12.01616983550633</v>
      </c>
      <c r="V718">
        <v>3.1198038000171051</v>
      </c>
      <c r="W718">
        <v>3.415198315102888</v>
      </c>
      <c r="X718">
        <v>32.278508337523363</v>
      </c>
      <c r="Y718">
        <v>43.19065274527803</v>
      </c>
      <c r="Z718">
        <v>-0.12408765701473549</v>
      </c>
      <c r="AA718">
        <v>18.769462223599479</v>
      </c>
      <c r="AB718">
        <v>17.45562688272938</v>
      </c>
    </row>
    <row r="719" spans="1:28" x14ac:dyDescent="0.25">
      <c r="A719" t="str">
        <v>8/02/10</v>
      </c>
      <c r="B719">
        <v>21412.79</v>
      </c>
      <c r="C719">
        <v>21439.22</v>
      </c>
      <c r="D719" s="1">
        <v>21221.43</v>
      </c>
      <c r="E719">
        <v>21439.22</v>
      </c>
      <c r="F719">
        <v>21439.22</v>
      </c>
      <c r="G719">
        <v>0.86972587454054939</v>
      </c>
      <c r="H719">
        <v>21120.197</v>
      </c>
      <c r="I719">
        <v>20744.903999999999</v>
      </c>
      <c r="J719">
        <v>20679.09</v>
      </c>
      <c r="K719">
        <v>20551.208999999999</v>
      </c>
      <c r="L719">
        <v>20483.349999999999</v>
      </c>
      <c r="M719">
        <v>70.050790000000006</v>
      </c>
      <c r="N719" s="1">
        <f>-100*(_xll.FDS($A$1,"P_PRICE_HIGH("&amp;A719&amp;","&amp;A719&amp;"-14D,,,,""PRICE"",""INTRA"")") - B719)/(_xll.FDS($A$1,"P_PRICE_HIGH("&amp;A719&amp;","&amp;A719&amp;"-14D,,,,""PRICE"",""INTRA"")") - _xll.FDS($A$1,"P_PRICE_LOW("&amp;A719&amp;","&amp;A719&amp;"-14D,,,,""PRICE"",""INTRA"")"))</f>
        <v>-1.8465214414464968</v>
      </c>
      <c r="O719">
        <v>-268</v>
      </c>
      <c r="P719">
        <v>11553.73242822178</v>
      </c>
      <c r="Q719">
        <v>12723.812047552659</v>
      </c>
      <c r="R719">
        <v>1946.159566016293</v>
      </c>
      <c r="S719">
        <v>2124.765105548468</v>
      </c>
      <c r="T719">
        <v>13.63184363916875</v>
      </c>
      <c r="U719">
        <v>12.14806745476063</v>
      </c>
      <c r="V719">
        <v>3.0874588743940929</v>
      </c>
      <c r="W719">
        <v>3.3504328482647479</v>
      </c>
      <c r="X719">
        <v>100</v>
      </c>
      <c r="Y719">
        <v>42.866573042934782</v>
      </c>
      <c r="Z719">
        <v>0.23240851348214861</v>
      </c>
      <c r="AA719">
        <v>20.241262194549101</v>
      </c>
      <c r="AB719">
        <v>15.95521488964234</v>
      </c>
    </row>
    <row r="720" spans="1:28" x14ac:dyDescent="0.25">
      <c r="A720" t="str">
        <v>8/03/10</v>
      </c>
      <c r="B720">
        <v>21457.66</v>
      </c>
      <c r="C720">
        <v>21610.18</v>
      </c>
      <c r="D720" s="1">
        <v>21409.81</v>
      </c>
      <c r="E720">
        <v>21610.18</v>
      </c>
      <c r="F720">
        <v>21610.18</v>
      </c>
      <c r="G720">
        <v>0.84792996344847815</v>
      </c>
      <c r="H720">
        <v>21217.053</v>
      </c>
      <c r="I720">
        <v>20845.53</v>
      </c>
      <c r="J720">
        <v>20747.53</v>
      </c>
      <c r="K720">
        <v>20619.886999999999</v>
      </c>
      <c r="L720">
        <v>20512.844000000001</v>
      </c>
      <c r="M720">
        <v>70.692604000000003</v>
      </c>
      <c r="N720" s="1">
        <f>-100*(_xll.FDS($A$1,"P_PRICE_HIGH("&amp;A720&amp;","&amp;A720&amp;"-14D,,,,""PRICE"",""INTRA"")") - B720)/(_xll.FDS($A$1,"P_PRICE_HIGH("&amp;A720&amp;","&amp;A720&amp;"-14D,,,,""PRICE"",""INTRA"")") - _xll.FDS($A$1,"P_PRICE_LOW("&amp;A720&amp;","&amp;A720&amp;"-14D,,,,""PRICE"",""INTRA"")"))</f>
        <v>-9.518816700992355</v>
      </c>
      <c r="O720">
        <v>-270</v>
      </c>
      <c r="P720">
        <v>11557.74247989944</v>
      </c>
      <c r="Q720">
        <v>12739.01915331991</v>
      </c>
      <c r="R720">
        <v>1949.149147563659</v>
      </c>
      <c r="S720">
        <v>2129.8735096343712</v>
      </c>
      <c r="T720">
        <v>13.568403712857011</v>
      </c>
      <c r="U720">
        <v>12.080281787042249</v>
      </c>
      <c r="V720">
        <v>3.0868807309448512</v>
      </c>
      <c r="W720">
        <v>3.3452369870018028</v>
      </c>
      <c r="X720">
        <v>42.04099465001633</v>
      </c>
      <c r="Y720">
        <v>42.831317638968358</v>
      </c>
      <c r="Z720">
        <v>0.70682728802541805</v>
      </c>
      <c r="AA720">
        <v>20.02737794587776</v>
      </c>
      <c r="AB720">
        <v>15.530006332464209</v>
      </c>
    </row>
    <row r="721" spans="1:28" x14ac:dyDescent="0.25">
      <c r="A721" t="str">
        <v>8/04/10</v>
      </c>
      <c r="B721">
        <v>21549.88</v>
      </c>
      <c r="C721">
        <v>21621.82</v>
      </c>
      <c r="D721" s="1">
        <v>21427.51</v>
      </c>
      <c r="E721">
        <v>21621.82</v>
      </c>
      <c r="F721">
        <v>21621.82</v>
      </c>
      <c r="G721">
        <v>0.77438076876816753</v>
      </c>
      <c r="H721">
        <v>21308.793000000001</v>
      </c>
      <c r="I721">
        <v>20967.107</v>
      </c>
      <c r="J721">
        <v>20813.469000000001</v>
      </c>
      <c r="K721">
        <v>20704.526999999998</v>
      </c>
      <c r="L721">
        <v>20544.506000000001</v>
      </c>
      <c r="M721">
        <v>72.01979</v>
      </c>
      <c r="N721" s="1">
        <f>-100*(_xll.FDS($A$1,"P_PRICE_HIGH("&amp;A721&amp;","&amp;A721&amp;"-14D,,,,""PRICE"",""INTRA"")") - B721)/(_xll.FDS($A$1,"P_PRICE_HIGH("&amp;A721&amp;","&amp;A721&amp;"-14D,,,,""PRICE"",""INTRA"")") - _xll.FDS($A$1,"P_PRICE_LOW("&amp;A721&amp;","&amp;A721&amp;"-14D,,,,""PRICE"",""INTRA"")"))</f>
        <v>-4.4574147737833343</v>
      </c>
      <c r="O721">
        <v>-257</v>
      </c>
      <c r="P721">
        <v>11565.882671222929</v>
      </c>
      <c r="Q721">
        <v>12749.7151659021</v>
      </c>
      <c r="R721">
        <v>1949.9610608252219</v>
      </c>
      <c r="S721">
        <v>2129.4854236039068</v>
      </c>
      <c r="T721">
        <v>13.64383888429303</v>
      </c>
      <c r="U721">
        <v>12.18671547445973</v>
      </c>
      <c r="V721">
        <v>3.0836271895995808</v>
      </c>
      <c r="W721">
        <v>3.3389129086613401</v>
      </c>
      <c r="X721">
        <v>66.843232761440404</v>
      </c>
      <c r="Y721">
        <v>42.860349678855833</v>
      </c>
      <c r="Z721">
        <v>0.80831229135745719</v>
      </c>
      <c r="AA721">
        <v>20.091517242026139</v>
      </c>
      <c r="AB721">
        <v>15.528214269645719</v>
      </c>
    </row>
    <row r="722" spans="1:28" x14ac:dyDescent="0.25">
      <c r="A722" t="str">
        <v>8/05/10</v>
      </c>
      <c r="B722">
        <v>21551.72</v>
      </c>
      <c r="C722">
        <v>21618.58</v>
      </c>
      <c r="D722" s="1">
        <v>21462.23</v>
      </c>
      <c r="E722">
        <v>21618.58</v>
      </c>
      <c r="F722">
        <v>21618.58</v>
      </c>
      <c r="G722">
        <v>0.76755017704821604</v>
      </c>
      <c r="H722">
        <v>21400.370999999999</v>
      </c>
      <c r="I722">
        <v>21074.37</v>
      </c>
      <c r="J722">
        <v>20899.875</v>
      </c>
      <c r="K722">
        <v>20779.585999999999</v>
      </c>
      <c r="L722">
        <v>20594.613000000001</v>
      </c>
      <c r="M722">
        <v>72.046989999999994</v>
      </c>
      <c r="N722" s="1">
        <f>-100*(_xll.FDS($A$1,"P_PRICE_HIGH("&amp;A722&amp;","&amp;A722&amp;"-14D,,,,""PRICE"",""INTRA"")") - B722)/(_xll.FDS($A$1,"P_PRICE_HIGH("&amp;A722&amp;","&amp;A722&amp;"-14D,,,,""PRICE"",""INTRA"")") - _xll.FDS($A$1,"P_PRICE_LOW("&amp;A722&amp;","&amp;A722&amp;"-14D,,,,""PRICE"",""INTRA"")"))</f>
        <v>-4.3434080573006808</v>
      </c>
      <c r="O722">
        <v>-264</v>
      </c>
      <c r="P722">
        <v>11572.62555262418</v>
      </c>
      <c r="Q722">
        <v>12760.654266376399</v>
      </c>
      <c r="R722">
        <v>1952.1731373761161</v>
      </c>
      <c r="S722">
        <v>2133.849621340491</v>
      </c>
      <c r="T722">
        <v>13.600271067344179</v>
      </c>
      <c r="U722">
        <v>12.14672614758101</v>
      </c>
      <c r="V722">
        <v>3.0880187955834328</v>
      </c>
      <c r="W722">
        <v>3.342428785802571</v>
      </c>
      <c r="X722">
        <v>48.586538852573128</v>
      </c>
      <c r="Y722">
        <v>42.76506387464164</v>
      </c>
      <c r="Z722">
        <v>1.1245993946275401</v>
      </c>
      <c r="AA722">
        <v>20.405289629340931</v>
      </c>
      <c r="AB722">
        <v>14.80853411465454</v>
      </c>
    </row>
    <row r="723" spans="1:28" x14ac:dyDescent="0.25">
      <c r="A723" t="str">
        <v>8/06/10</v>
      </c>
      <c r="B723">
        <v>21678.799999999999</v>
      </c>
      <c r="C723">
        <v>21722.38</v>
      </c>
      <c r="D723" s="1">
        <v>21456.74</v>
      </c>
      <c r="E723">
        <v>21722.38</v>
      </c>
      <c r="F723">
        <v>21722.38</v>
      </c>
      <c r="G723">
        <v>0.71076297216114359</v>
      </c>
      <c r="H723">
        <v>21530.17</v>
      </c>
      <c r="I723">
        <v>21173.666000000001</v>
      </c>
      <c r="J723">
        <v>20995.116999999998</v>
      </c>
      <c r="K723">
        <v>20844.592000000001</v>
      </c>
      <c r="L723">
        <v>20654.223000000002</v>
      </c>
      <c r="M723">
        <v>73.931786000000002</v>
      </c>
      <c r="N723" s="1">
        <f>-100*(_xll.FDS($A$1,"P_PRICE_HIGH("&amp;A723&amp;","&amp;A723&amp;"-14D,,,,""PRICE"",""INTRA"")") - B723)/(_xll.FDS($A$1,"P_PRICE_HIGH("&amp;A723&amp;","&amp;A723&amp;"-14D,,,,""PRICE"",""INTRA"")") - _xll.FDS($A$1,"P_PRICE_LOW("&amp;A723&amp;","&amp;A723&amp;"-14D,,,,""PRICE"",""INTRA"")"))</f>
        <v>-2.5418489355498246</v>
      </c>
      <c r="O723">
        <v>-248</v>
      </c>
      <c r="P723">
        <v>11569.26821991846</v>
      </c>
      <c r="Q723">
        <v>12761.48936298634</v>
      </c>
      <c r="R723">
        <v>1952.9176547716261</v>
      </c>
      <c r="S723">
        <v>2134.0162615381851</v>
      </c>
      <c r="T723">
        <v>13.665718345766789</v>
      </c>
      <c r="U723">
        <v>12.23484912779854</v>
      </c>
      <c r="V723">
        <v>3.0753827296277332</v>
      </c>
      <c r="W723">
        <v>3.3184736453204509</v>
      </c>
      <c r="X723">
        <v>74.82651456086802</v>
      </c>
      <c r="Y723">
        <v>42.598130979450133</v>
      </c>
      <c r="Z723">
        <v>1.3833665479887189</v>
      </c>
      <c r="AA723">
        <v>20.891044852108848</v>
      </c>
      <c r="AB723">
        <v>14.816570042742599</v>
      </c>
    </row>
    <row r="724" spans="1:28" x14ac:dyDescent="0.25">
      <c r="A724" t="str">
        <v>8/09/10</v>
      </c>
      <c r="B724">
        <v>21801.59</v>
      </c>
      <c r="C724">
        <v>21805.94</v>
      </c>
      <c r="D724" s="1">
        <v>21622.12</v>
      </c>
      <c r="E724">
        <v>21805.94</v>
      </c>
      <c r="F724">
        <v>21805.94</v>
      </c>
      <c r="G724">
        <v>0.71256520109759691</v>
      </c>
      <c r="H724">
        <v>21607.93</v>
      </c>
      <c r="I724">
        <v>21274.655999999999</v>
      </c>
      <c r="J724">
        <v>21109.16</v>
      </c>
      <c r="K724">
        <v>20911.3</v>
      </c>
      <c r="L724">
        <v>20727.155999999999</v>
      </c>
      <c r="M724">
        <v>75.640884</v>
      </c>
      <c r="N724" s="1">
        <f>-100*(_xll.FDS($A$1,"P_PRICE_HIGH("&amp;A724&amp;","&amp;A724&amp;"-14D,,,,""PRICE"",""INTRA"")") - B724)/(_xll.FDS($A$1,"P_PRICE_HIGH("&amp;A724&amp;","&amp;A724&amp;"-14D,,,,""PRICE"",""INTRA"")") - _xll.FDS($A$1,"P_PRICE_LOW("&amp;A724&amp;","&amp;A724&amp;"-14D,,,,""PRICE"",""INTRA"")"))</f>
        <v>-0.25141311509510644</v>
      </c>
      <c r="O724">
        <v>-237</v>
      </c>
      <c r="P724">
        <v>11595.43132366405</v>
      </c>
      <c r="Q724">
        <v>12795.619602656419</v>
      </c>
      <c r="R724">
        <v>1952.3456438405581</v>
      </c>
      <c r="S724">
        <v>2130.6266743979668</v>
      </c>
      <c r="T724">
        <v>13.691465944757329</v>
      </c>
      <c r="U724">
        <v>12.30853635960454</v>
      </c>
      <c r="V724">
        <v>3.0747364945429618</v>
      </c>
      <c r="W724">
        <v>3.3106941531568652</v>
      </c>
      <c r="X724">
        <v>61.718966840372879</v>
      </c>
      <c r="Y724">
        <v>42.632984780539871</v>
      </c>
      <c r="Z724">
        <v>1.896516963340676</v>
      </c>
      <c r="AA724">
        <v>20.76418194641818</v>
      </c>
      <c r="AB724">
        <v>15.119474547075409</v>
      </c>
    </row>
    <row r="725" spans="1:28" x14ac:dyDescent="0.25">
      <c r="A725" t="str">
        <v>8/10/10</v>
      </c>
      <c r="B725">
        <v>21473.599999999999</v>
      </c>
      <c r="C725">
        <v>21765.58</v>
      </c>
      <c r="D725" s="1">
        <v>21446.799999999999</v>
      </c>
      <c r="E725">
        <v>21765.58</v>
      </c>
      <c r="F725">
        <v>21765.58</v>
      </c>
      <c r="G725">
        <v>0.81656740679338957</v>
      </c>
      <c r="H725">
        <v>21611.116999999998</v>
      </c>
      <c r="I725">
        <v>21329.511999999999</v>
      </c>
      <c r="J725">
        <v>21189.759999999998</v>
      </c>
      <c r="K725">
        <v>20963.428</v>
      </c>
      <c r="L725">
        <v>20789.901999999998</v>
      </c>
      <c r="M725">
        <v>63.638714</v>
      </c>
      <c r="N725" s="1">
        <f>-100*(_xll.FDS($A$1,"P_PRICE_HIGH("&amp;A725&amp;","&amp;A725&amp;"-14D,,,,""PRICE"",""INTRA"")") - B725)/(_xll.FDS($A$1,"P_PRICE_HIGH("&amp;A725&amp;","&amp;A725&amp;"-14D,,,,""PRICE"",""INTRA"")") - _xll.FDS($A$1,"P_PRICE_LOW("&amp;A725&amp;","&amp;A725&amp;"-14D,,,,""PRICE"",""INTRA"")"))</f>
        <v>-22.583735959064693</v>
      </c>
      <c r="O725">
        <v>-272</v>
      </c>
      <c r="P725">
        <v>11598.80800730374</v>
      </c>
      <c r="Q725">
        <v>12800.024820385661</v>
      </c>
      <c r="R725">
        <v>1951.855302108695</v>
      </c>
      <c r="S725">
        <v>2128.413264145383</v>
      </c>
      <c r="T725">
        <v>13.554899036808759</v>
      </c>
      <c r="U725">
        <v>12.0917589903137</v>
      </c>
      <c r="V725">
        <v>3.107673075685498</v>
      </c>
      <c r="W725">
        <v>3.3645540698833019</v>
      </c>
      <c r="X725">
        <v>2.3361916614289382</v>
      </c>
      <c r="Y725">
        <v>42.596199701038557</v>
      </c>
      <c r="Z725">
        <v>1.834289125496771</v>
      </c>
      <c r="AA725">
        <v>20.762005113671769</v>
      </c>
      <c r="AB725">
        <v>15.20231443631825</v>
      </c>
    </row>
    <row r="726" spans="1:28" x14ac:dyDescent="0.25">
      <c r="A726" t="str">
        <v>8/11/10</v>
      </c>
      <c r="B726">
        <v>21294.54</v>
      </c>
      <c r="C726">
        <v>21643.24</v>
      </c>
      <c r="D726" s="1">
        <v>21239.17</v>
      </c>
      <c r="E726">
        <v>21643.24</v>
      </c>
      <c r="F726">
        <v>21643.24</v>
      </c>
      <c r="G726">
        <v>0.84582467460745903</v>
      </c>
      <c r="H726">
        <v>21560.05</v>
      </c>
      <c r="I726">
        <v>21367.398000000001</v>
      </c>
      <c r="J726">
        <v>21243.581999999999</v>
      </c>
      <c r="K726">
        <v>21000.113000000001</v>
      </c>
      <c r="L726">
        <v>20836.456999999999</v>
      </c>
      <c r="M726">
        <v>58.208553000000002</v>
      </c>
      <c r="N726" s="1">
        <f>-100*(_xll.FDS($A$1,"P_PRICE_HIGH("&amp;A726&amp;","&amp;A726&amp;"-14D,,,,""PRICE"",""INTRA"")") - B726)/(_xll.FDS($A$1,"P_PRICE_HIGH("&amp;A726&amp;","&amp;A726&amp;"-14D,,,,""PRICE"",""INTRA"")") - _xll.FDS($A$1,"P_PRICE_LOW("&amp;A726&amp;","&amp;A726&amp;"-14D,,,,""PRICE"",""INTRA"")"))</f>
        <v>-35.983422576536761</v>
      </c>
      <c r="O726">
        <v>-294</v>
      </c>
      <c r="P726">
        <v>11571.440448621701</v>
      </c>
      <c r="Q726">
        <v>12746.157854593541</v>
      </c>
      <c r="R726">
        <v>2069.8085755379579</v>
      </c>
      <c r="S726">
        <v>2350.0422786964482</v>
      </c>
      <c r="T726">
        <v>13.557570005439221</v>
      </c>
      <c r="U726">
        <v>12.094825711512019</v>
      </c>
      <c r="V726">
        <v>3.1098675253135291</v>
      </c>
      <c r="W726">
        <v>3.3750300785030989</v>
      </c>
      <c r="X726">
        <v>6.3097107461033426</v>
      </c>
      <c r="Y726">
        <v>42.531363433178043</v>
      </c>
      <c r="Z726">
        <v>1.764389709342848</v>
      </c>
      <c r="AA726">
        <v>20.855912352783999</v>
      </c>
      <c r="AB726">
        <v>15.141118190750239</v>
      </c>
    </row>
    <row r="727" spans="1:28" x14ac:dyDescent="0.25">
      <c r="A727" t="str">
        <v>8/12/10</v>
      </c>
      <c r="B727">
        <v>21105.71</v>
      </c>
      <c r="C727">
        <v>21124.98</v>
      </c>
      <c r="D727" s="1">
        <v>20926.48</v>
      </c>
      <c r="E727">
        <v>21124.98</v>
      </c>
      <c r="F727">
        <v>21124.98</v>
      </c>
      <c r="G727">
        <v>0.79205167299731039</v>
      </c>
      <c r="H727">
        <v>21470.848000000002</v>
      </c>
      <c r="I727">
        <v>21378.425999999999</v>
      </c>
      <c r="J727">
        <v>21277.982</v>
      </c>
      <c r="K727">
        <v>21042.616999999998</v>
      </c>
      <c r="L727">
        <v>20884.48</v>
      </c>
      <c r="M727">
        <v>53.066153999999997</v>
      </c>
      <c r="N727" s="1">
        <f>-100*(_xll.FDS($A$1,"P_PRICE_HIGH("&amp;A727&amp;","&amp;A727&amp;"-14D,,,,""PRICE"",""INTRA"")") - B727)/(_xll.FDS($A$1,"P_PRICE_HIGH("&amp;A727&amp;","&amp;A727&amp;"-14D,,,,""PRICE"",""INTRA"")") - _xll.FDS($A$1,"P_PRICE_LOW("&amp;A727&amp;","&amp;A727&amp;"-14D,,,,""PRICE"",""INTRA"")"))</f>
        <v>-64.984733603704797</v>
      </c>
      <c r="O727">
        <v>-327</v>
      </c>
      <c r="P727">
        <v>11604.71795506966</v>
      </c>
      <c r="Q727">
        <v>12799.69257459634</v>
      </c>
      <c r="R727">
        <v>2069.0253875871481</v>
      </c>
      <c r="S727">
        <v>2348.259475675693</v>
      </c>
      <c r="T727">
        <v>13.535302295377811</v>
      </c>
      <c r="U727">
        <v>12.05997985949775</v>
      </c>
      <c r="V727">
        <v>3.1359398236192009</v>
      </c>
      <c r="W727">
        <v>3.4211816846410432</v>
      </c>
      <c r="X727">
        <v>3.4164884742323891</v>
      </c>
      <c r="Y727">
        <v>42.564148011171142</v>
      </c>
      <c r="Z727">
        <v>1.8474232214950681</v>
      </c>
      <c r="AA727">
        <v>21.427520777219389</v>
      </c>
      <c r="AB727">
        <v>14.888992031169231</v>
      </c>
    </row>
    <row r="728" spans="1:28" x14ac:dyDescent="0.25">
      <c r="A728" t="str">
        <v>8/13/10</v>
      </c>
      <c r="B728">
        <v>21071.57</v>
      </c>
      <c r="C728">
        <v>21205.68</v>
      </c>
      <c r="D728" s="1">
        <v>21012.51</v>
      </c>
      <c r="E728">
        <v>21205.68</v>
      </c>
      <c r="F728">
        <v>21205.68</v>
      </c>
      <c r="G728">
        <v>0.79470671128517079</v>
      </c>
      <c r="H728">
        <v>21349.401999999998</v>
      </c>
      <c r="I728">
        <v>21376.791000000001</v>
      </c>
      <c r="J728">
        <v>21295.063999999998</v>
      </c>
      <c r="K728">
        <v>21083.69</v>
      </c>
      <c r="L728">
        <v>20923.75</v>
      </c>
      <c r="M728">
        <v>52.168793000000001</v>
      </c>
      <c r="N728" s="1">
        <f>-100*(_xll.FDS($A$1,"P_PRICE_HIGH("&amp;A728&amp;","&amp;A728&amp;"-14D,,,,""PRICE"",""INTRA"")") - B728)/(_xll.FDS($A$1,"P_PRICE_HIGH("&amp;A728&amp;","&amp;A728&amp;"-14D,,,,""PRICE"",""INTRA"")") - _xll.FDS($A$1,"P_PRICE_LOW("&amp;A728&amp;","&amp;A728&amp;"-14D,,,,""PRICE"",""INTRA"")"))</f>
        <v>-74.791473586654249</v>
      </c>
      <c r="O728">
        <v>-321</v>
      </c>
      <c r="P728">
        <v>11599.42817302704</v>
      </c>
      <c r="Q728">
        <v>12780.626715638769</v>
      </c>
      <c r="R728">
        <v>2068.851539829092</v>
      </c>
      <c r="S728">
        <v>2351.3066671805541</v>
      </c>
      <c r="T728">
        <v>13.61154551584456</v>
      </c>
      <c r="U728">
        <v>12.19527568944838</v>
      </c>
      <c r="V728">
        <v>3.1346288025381721</v>
      </c>
      <c r="W728">
        <v>3.420661924915803</v>
      </c>
      <c r="X728">
        <v>77.192089259770341</v>
      </c>
      <c r="Y728">
        <v>42.585167097607368</v>
      </c>
      <c r="Z728">
        <v>1.655836707585602</v>
      </c>
      <c r="AA728">
        <v>21.471603969872639</v>
      </c>
      <c r="AB728">
        <v>14.64363241171557</v>
      </c>
    </row>
    <row r="729" spans="1:28" x14ac:dyDescent="0.25">
      <c r="A729" t="str">
        <v>8/16/10</v>
      </c>
      <c r="B729">
        <v>21112.12</v>
      </c>
      <c r="C729">
        <v>21209.46</v>
      </c>
      <c r="D729" s="1">
        <v>20881.95</v>
      </c>
      <c r="E729">
        <v>21209.46</v>
      </c>
      <c r="F729">
        <v>21209.46</v>
      </c>
      <c r="G729">
        <v>0.76002312979330577</v>
      </c>
      <c r="H729">
        <v>21211.508000000002</v>
      </c>
      <c r="I729">
        <v>21378.315999999999</v>
      </c>
      <c r="J729">
        <v>21313.213</v>
      </c>
      <c r="K729">
        <v>21134.745999999999</v>
      </c>
      <c r="L729">
        <v>20951.96</v>
      </c>
      <c r="M729">
        <v>53.181488000000002</v>
      </c>
      <c r="N729" s="1">
        <f>-100*(_xll.FDS($A$1,"P_PRICE_HIGH("&amp;A729&amp;","&amp;A729&amp;"-14D,,,,""PRICE"",""INTRA"")") - B729)/(_xll.FDS($A$1,"P_PRICE_HIGH("&amp;A729&amp;","&amp;A729&amp;"-14D,,,,""PRICE"",""INTRA"")") - _xll.FDS($A$1,"P_PRICE_LOW("&amp;A729&amp;","&amp;A729&amp;"-14D,,,,""PRICE"",""INTRA"")"))</f>
        <v>-70.661683080589484</v>
      </c>
      <c r="O729">
        <v>-311</v>
      </c>
      <c r="P729">
        <v>11619.16501927253</v>
      </c>
      <c r="Q729">
        <v>12808.64449540719</v>
      </c>
      <c r="R729">
        <v>2072.8793791301109</v>
      </c>
      <c r="S729">
        <v>2356.5380015914361</v>
      </c>
      <c r="T729">
        <v>13.6745793652236</v>
      </c>
      <c r="U729">
        <v>12.307522391944749</v>
      </c>
      <c r="V729">
        <v>3.1316847935121581</v>
      </c>
      <c r="W729">
        <v>3.4161687349605399</v>
      </c>
      <c r="X729">
        <v>76.805146507009695</v>
      </c>
      <c r="Y729">
        <v>42.51241651289611</v>
      </c>
      <c r="Z729">
        <v>1.8718568336273129</v>
      </c>
      <c r="AA729">
        <v>22.353919884047048</v>
      </c>
      <c r="AB729">
        <v>14.186577277590271</v>
      </c>
    </row>
    <row r="730" spans="1:28" x14ac:dyDescent="0.25">
      <c r="A730" t="str">
        <v>8/17/10</v>
      </c>
      <c r="B730">
        <v>21137.43</v>
      </c>
      <c r="C730">
        <v>21161.73</v>
      </c>
      <c r="D730" s="1">
        <v>21015.01</v>
      </c>
      <c r="E730">
        <v>21161.73</v>
      </c>
      <c r="F730">
        <v>21161.73</v>
      </c>
      <c r="G730">
        <v>0.74652440847516544</v>
      </c>
      <c r="H730">
        <v>21144.273000000001</v>
      </c>
      <c r="I730">
        <v>21387.282999999999</v>
      </c>
      <c r="J730">
        <v>21324.148000000001</v>
      </c>
      <c r="K730">
        <v>21178.388999999999</v>
      </c>
      <c r="L730">
        <v>20977.73</v>
      </c>
      <c r="M730">
        <v>53.838439999999999</v>
      </c>
      <c r="N730" s="1">
        <f>-100*(_xll.FDS($A$1,"P_PRICE_HIGH("&amp;A730&amp;","&amp;A730&amp;"-14D,,,,""PRICE"",""INTRA"")") - B730)/(_xll.FDS($A$1,"P_PRICE_HIGH("&amp;A730&amp;","&amp;A730&amp;"-14D,,,,""PRICE"",""INTRA"")") - _xll.FDS($A$1,"P_PRICE_LOW("&amp;A730&amp;","&amp;A730&amp;"-14D,,,,""PRICE"",""INTRA"")"))</f>
        <v>-72.350350112014183</v>
      </c>
      <c r="O730">
        <v>-313</v>
      </c>
      <c r="P730">
        <v>11635.53153118386</v>
      </c>
      <c r="Q730">
        <v>12831.823521625291</v>
      </c>
      <c r="R730">
        <v>2076.6376928333439</v>
      </c>
      <c r="S730">
        <v>2359.1993480654392</v>
      </c>
      <c r="T730">
        <v>13.660486150289749</v>
      </c>
      <c r="U730">
        <v>12.29940473383841</v>
      </c>
      <c r="V730">
        <v>3.132223345332267</v>
      </c>
      <c r="W730">
        <v>3.416427220366717</v>
      </c>
      <c r="X730">
        <v>35.947191277124077</v>
      </c>
      <c r="Y730">
        <v>42.445667077427032</v>
      </c>
      <c r="Z730">
        <v>1.981723182937364</v>
      </c>
      <c r="AA730">
        <v>22.485736737008629</v>
      </c>
      <c r="AB730">
        <v>14.40774154398737</v>
      </c>
    </row>
    <row r="731" spans="1:28" x14ac:dyDescent="0.25">
      <c r="A731" t="str">
        <v>8/18/10</v>
      </c>
      <c r="B731">
        <v>21022.73</v>
      </c>
      <c r="C731">
        <v>21277.119999999999</v>
      </c>
      <c r="D731" s="1">
        <v>20968.7</v>
      </c>
      <c r="E731">
        <v>21277.119999999999</v>
      </c>
      <c r="F731">
        <v>21277.119999999999</v>
      </c>
      <c r="G731">
        <v>0.73438400829089312</v>
      </c>
      <c r="H731">
        <v>21089.912</v>
      </c>
      <c r="I731">
        <v>21354.78</v>
      </c>
      <c r="J731">
        <v>21319.583999999999</v>
      </c>
      <c r="K731">
        <v>21205.164000000001</v>
      </c>
      <c r="L731">
        <v>21000.486000000001</v>
      </c>
      <c r="M731">
        <v>50.387813999999999</v>
      </c>
      <c r="N731" s="1">
        <f>-100*(_xll.FDS($A$1,"P_PRICE_HIGH("&amp;A731&amp;","&amp;A731&amp;"-14D,,,,""PRICE"",""INTRA"")") - B731)/(_xll.FDS($A$1,"P_PRICE_HIGH("&amp;A731&amp;","&amp;A731&amp;"-14D,,,,""PRICE"",""INTRA"")") - _xll.FDS($A$1,"P_PRICE_LOW("&amp;A731&amp;","&amp;A731&amp;"-14D,,,,""PRICE"",""INTRA"")"))</f>
        <v>-84.763904371259528</v>
      </c>
      <c r="O731">
        <v>-325</v>
      </c>
      <c r="P731">
        <v>11639.10847968391</v>
      </c>
      <c r="Q731">
        <v>12838.08285044838</v>
      </c>
      <c r="R731">
        <v>2074.829717700165</v>
      </c>
      <c r="S731">
        <v>2359.0586789613549</v>
      </c>
      <c r="T731">
        <v>13.596488490977659</v>
      </c>
      <c r="U731">
        <v>12.19929443043004</v>
      </c>
      <c r="V731">
        <v>3.1474009452267051</v>
      </c>
      <c r="W731">
        <v>3.44204799628521</v>
      </c>
      <c r="X731">
        <v>14.58701544775974</v>
      </c>
      <c r="Y731">
        <v>42.533425230187468</v>
      </c>
      <c r="Z731">
        <v>2.1635867462695462</v>
      </c>
      <c r="AA731">
        <v>22.421634744156481</v>
      </c>
      <c r="AB731">
        <v>14.52101198871021</v>
      </c>
    </row>
    <row r="732" spans="1:28" x14ac:dyDescent="0.25">
      <c r="A732" t="str">
        <v>8/19/10</v>
      </c>
      <c r="B732">
        <v>21072.46</v>
      </c>
      <c r="C732">
        <v>21297.62</v>
      </c>
      <c r="D732" s="1">
        <v>21023.3</v>
      </c>
      <c r="E732">
        <v>21297.62</v>
      </c>
      <c r="F732">
        <v>21297.62</v>
      </c>
      <c r="G732">
        <v>0.7297554259113207</v>
      </c>
      <c r="H732">
        <v>21083.261999999999</v>
      </c>
      <c r="I732">
        <v>21322.68</v>
      </c>
      <c r="J732">
        <v>21318.16</v>
      </c>
      <c r="K732">
        <v>21229.303</v>
      </c>
      <c r="L732">
        <v>21020.164000000001</v>
      </c>
      <c r="M732">
        <v>51.829357000000002</v>
      </c>
      <c r="N732" s="1">
        <f>-100*(_xll.FDS($A$1,"P_PRICE_HIGH("&amp;A732&amp;","&amp;A732&amp;"-14D,,,,""PRICE"",""INTRA"")") - B732)/(_xll.FDS($A$1,"P_PRICE_HIGH("&amp;A732&amp;","&amp;A732&amp;"-14D,,,,""PRICE"",""INTRA"")") - _xll.FDS($A$1,"P_PRICE_LOW("&amp;A732&amp;","&amp;A732&amp;"-14D,,,,""PRICE"",""INTRA"")"))</f>
        <v>-79.381811491466479</v>
      </c>
      <c r="O732">
        <v>-309</v>
      </c>
      <c r="P732">
        <v>11615.03191697096</v>
      </c>
      <c r="Q732">
        <v>12797.63855949443</v>
      </c>
      <c r="R732">
        <v>2074.8739528581968</v>
      </c>
      <c r="S732">
        <v>2364.5250955846559</v>
      </c>
      <c r="T732">
        <v>13.524642066832209</v>
      </c>
      <c r="U732">
        <v>12.127567325761261</v>
      </c>
      <c r="V732">
        <v>3.1384807690860739</v>
      </c>
      <c r="W732">
        <v>3.4312982750781358</v>
      </c>
      <c r="X732">
        <v>90.729704009724628</v>
      </c>
      <c r="Y732">
        <v>42.502234702348019</v>
      </c>
      <c r="Z732">
        <v>2.4398215514031301</v>
      </c>
      <c r="AA732">
        <v>22.605516722726161</v>
      </c>
      <c r="AB732">
        <v>14.24980312937935</v>
      </c>
    </row>
    <row r="733" spans="1:28" x14ac:dyDescent="0.25">
      <c r="A733" t="str">
        <v>8/20/10</v>
      </c>
      <c r="B733">
        <v>20981.82</v>
      </c>
      <c r="C733">
        <v>20997.39</v>
      </c>
      <c r="D733" s="1">
        <v>20868.240000000002</v>
      </c>
      <c r="E733">
        <v>20997.39</v>
      </c>
      <c r="F733">
        <v>20997.39</v>
      </c>
      <c r="G733">
        <v>0.70161970719135547</v>
      </c>
      <c r="H733">
        <v>21065.312999999998</v>
      </c>
      <c r="I733">
        <v>21275.342000000001</v>
      </c>
      <c r="J733">
        <v>21314.959999999999</v>
      </c>
      <c r="K733">
        <v>21237.627</v>
      </c>
      <c r="L733">
        <v>21048.096000000001</v>
      </c>
      <c r="M733">
        <v>49.032870000000003</v>
      </c>
      <c r="N733" s="1">
        <f>-100*(_xll.FDS($A$1,"P_PRICE_HIGH("&amp;A733&amp;","&amp;A733&amp;"-14D,,,,""PRICE"",""INTRA"")") - B733)/(_xll.FDS($A$1,"P_PRICE_HIGH("&amp;A733&amp;","&amp;A733&amp;"-14D,,,,""PRICE"",""INTRA"")") - _xll.FDS($A$1,"P_PRICE_LOW("&amp;A733&amp;","&amp;A733&amp;"-14D,,,,""PRICE"",""INTRA"")"))</f>
        <v>-87.88738402474155</v>
      </c>
      <c r="O733">
        <v>-334</v>
      </c>
      <c r="P733">
        <v>11631.457680936641</v>
      </c>
      <c r="Q733">
        <v>12823.1879869763</v>
      </c>
      <c r="R733">
        <v>2069.5557262111561</v>
      </c>
      <c r="S733">
        <v>2359.0516437517049</v>
      </c>
      <c r="T733">
        <v>13.43997843598607</v>
      </c>
      <c r="U733">
        <v>12.032597441236179</v>
      </c>
      <c r="V733">
        <v>3.1604181439438279</v>
      </c>
      <c r="W733">
        <v>3.4575355211808518</v>
      </c>
      <c r="X733">
        <v>18.78127872744308</v>
      </c>
      <c r="Y733">
        <v>42.383379643388757</v>
      </c>
      <c r="Z733">
        <v>2.6993031476254759</v>
      </c>
      <c r="AA733">
        <v>23.104875968201341</v>
      </c>
      <c r="AB733">
        <v>14.228269995032729</v>
      </c>
    </row>
    <row r="734" spans="1:28" x14ac:dyDescent="0.25">
      <c r="A734" t="str">
        <v>8/23/10</v>
      </c>
      <c r="B734">
        <v>20889.009999999998</v>
      </c>
      <c r="C734">
        <v>21035.01</v>
      </c>
      <c r="D734" s="1">
        <v>20845.7</v>
      </c>
      <c r="E734">
        <v>21035.01</v>
      </c>
      <c r="F734">
        <v>21035.01</v>
      </c>
      <c r="G734">
        <v>0.70951079733729139</v>
      </c>
      <c r="H734">
        <v>21020.69</v>
      </c>
      <c r="I734">
        <v>21220.115000000002</v>
      </c>
      <c r="J734">
        <v>21280.043000000001</v>
      </c>
      <c r="K734">
        <v>21240.081999999999</v>
      </c>
      <c r="L734">
        <v>21072.666000000001</v>
      </c>
      <c r="M734">
        <v>46.279376999999997</v>
      </c>
      <c r="N734" s="1">
        <f>-100*(_xll.FDS($A$1,"P_PRICE_HIGH("&amp;A734&amp;","&amp;A734&amp;"-14D,,,,""PRICE"",""INTRA"")") - B734)/(_xll.FDS($A$1,"P_PRICE_HIGH("&amp;A734&amp;","&amp;A734&amp;"-14D,,,,""PRICE"",""INTRA"")") - _xll.FDS($A$1,"P_PRICE_LOW("&amp;A734&amp;","&amp;A734&amp;"-14D,,,,""PRICE"",""INTRA"")"))</f>
        <v>-95.489669249354563</v>
      </c>
      <c r="O734">
        <v>-354</v>
      </c>
      <c r="P734">
        <v>11652.728877129521</v>
      </c>
      <c r="Q734">
        <v>12850.728658867791</v>
      </c>
      <c r="R734">
        <v>2067.2089211814941</v>
      </c>
      <c r="S734">
        <v>2358.2908592012568</v>
      </c>
      <c r="T734">
        <v>13.40248666910766</v>
      </c>
      <c r="U734">
        <v>11.986198622862091</v>
      </c>
      <c r="V734">
        <v>3.177581269870918</v>
      </c>
      <c r="W734">
        <v>3.480790617868299</v>
      </c>
      <c r="X734">
        <v>3.8846866666956421</v>
      </c>
      <c r="Y734">
        <v>42.419549320723192</v>
      </c>
      <c r="Z734">
        <v>2.8720105441895729</v>
      </c>
      <c r="AA734">
        <v>22.837440881806621</v>
      </c>
      <c r="AB734">
        <v>14.66809099774261</v>
      </c>
    </row>
    <row r="735" spans="1:28" x14ac:dyDescent="0.25">
      <c r="A735" t="str">
        <v>8/24/10</v>
      </c>
      <c r="B735">
        <v>20658.71</v>
      </c>
      <c r="C735">
        <v>20937.53</v>
      </c>
      <c r="D735" s="1">
        <v>20651.27</v>
      </c>
      <c r="E735">
        <v>20937.53</v>
      </c>
      <c r="F735">
        <v>20937.53</v>
      </c>
      <c r="G735">
        <v>0.73536978344087556</v>
      </c>
      <c r="H735">
        <v>20924.945</v>
      </c>
      <c r="I735">
        <v>21135.107</v>
      </c>
      <c r="J735">
        <v>21226.78</v>
      </c>
      <c r="K735">
        <v>21224.348000000002</v>
      </c>
      <c r="L735">
        <v>21094.504000000001</v>
      </c>
      <c r="M735">
        <v>40.240645999999998</v>
      </c>
      <c r="N735" s="1">
        <f>-100*(_xll.FDS($A$1,"P_PRICE_HIGH("&amp;A735&amp;","&amp;A735&amp;"-14D,,,,""PRICE"",""INTRA"")") - B735)/(_xll.FDS($A$1,"P_PRICE_HIGH("&amp;A735&amp;","&amp;A735&amp;"-14D,,,,""PRICE"",""INTRA"")") - _xll.FDS($A$1,"P_PRICE_LOW("&amp;A735&amp;","&amp;A735&amp;"-14D,,,,""PRICE"",""INTRA"")"))</f>
        <v>-99.355660058718186</v>
      </c>
      <c r="O735">
        <v>-378</v>
      </c>
      <c r="P735">
        <v>11658.70897447666</v>
      </c>
      <c r="Q735">
        <v>12849.265881506441</v>
      </c>
      <c r="R735">
        <v>2069.3733222236442</v>
      </c>
      <c r="S735">
        <v>2362.250573944295</v>
      </c>
      <c r="T735">
        <v>13.32211215956139</v>
      </c>
      <c r="U735">
        <v>11.874040565546469</v>
      </c>
      <c r="V735">
        <v>3.189143571690757</v>
      </c>
      <c r="W735">
        <v>3.5110936669792849</v>
      </c>
      <c r="X735">
        <v>6.5487986036459809</v>
      </c>
      <c r="Y735">
        <v>42.42788197987209</v>
      </c>
      <c r="Z735">
        <v>2.8122306110480468</v>
      </c>
      <c r="AA735">
        <v>22.833941233959141</v>
      </c>
      <c r="AB735">
        <v>14.41802850269573</v>
      </c>
    </row>
    <row r="736" spans="1:28" x14ac:dyDescent="0.25">
      <c r="A736" t="str">
        <v>8/25/10</v>
      </c>
      <c r="B736">
        <v>20634.98</v>
      </c>
      <c r="C736">
        <v>20667.3</v>
      </c>
      <c r="D736" s="1">
        <v>20512.78</v>
      </c>
      <c r="E736">
        <v>20667.3</v>
      </c>
      <c r="F736">
        <v>20667.3</v>
      </c>
      <c r="G736">
        <v>0.71999108844705773</v>
      </c>
      <c r="H736">
        <v>20847.396000000001</v>
      </c>
      <c r="I736">
        <v>21037.89</v>
      </c>
      <c r="J736">
        <v>21165.785</v>
      </c>
      <c r="K736">
        <v>21201.537</v>
      </c>
      <c r="L736">
        <v>21108.75</v>
      </c>
      <c r="M736">
        <v>39.666310000000003</v>
      </c>
      <c r="N736" s="1">
        <f>-100*(_xll.FDS($A$1,"P_PRICE_HIGH("&amp;A736&amp;","&amp;A736&amp;"-14D,,,,""PRICE"",""INTRA"")") - B736)/(_xll.FDS($A$1,"P_PRICE_HIGH("&amp;A736&amp;","&amp;A736&amp;"-14D,,,,""PRICE"",""INTRA"")") - _xll.FDS($A$1,"P_PRICE_LOW("&amp;A736&amp;","&amp;A736&amp;"-14D,,,,""PRICE"",""INTRA"")"))</f>
        <v>-90.55027993442414</v>
      </c>
      <c r="O736">
        <v>-386</v>
      </c>
      <c r="P736">
        <v>11654.60940912281</v>
      </c>
      <c r="Q736">
        <v>12834.450540473381</v>
      </c>
      <c r="R736">
        <v>2077.0229960835918</v>
      </c>
      <c r="S736">
        <v>2375.768999296261</v>
      </c>
      <c r="T736">
        <v>13.27531442421083</v>
      </c>
      <c r="U736">
        <v>11.82038965259787</v>
      </c>
      <c r="V736">
        <v>3.1933822631784712</v>
      </c>
      <c r="W736">
        <v>3.5104231752137629</v>
      </c>
      <c r="X736">
        <v>30.393677709550989</v>
      </c>
      <c r="Y736">
        <v>42.419927269844322</v>
      </c>
      <c r="Z736">
        <v>3.0124890982921411</v>
      </c>
      <c r="AA736">
        <v>23.029257220204141</v>
      </c>
      <c r="AB736">
        <v>13.29866568292225</v>
      </c>
    </row>
    <row r="737" spans="1:28" x14ac:dyDescent="0.25">
      <c r="A737" t="str">
        <v>8/26/10</v>
      </c>
      <c r="B737">
        <v>20612.060000000001</v>
      </c>
      <c r="C737">
        <v>20664.759999999998</v>
      </c>
      <c r="D737" s="1">
        <v>20567.330000000002</v>
      </c>
      <c r="E737">
        <v>20664.759999999998</v>
      </c>
      <c r="F737">
        <v>20664.759999999998</v>
      </c>
      <c r="G737">
        <v>0.71942033065471722</v>
      </c>
      <c r="H737">
        <v>20755.315999999999</v>
      </c>
      <c r="I737">
        <v>20966.096000000001</v>
      </c>
      <c r="J737">
        <v>21103.143</v>
      </c>
      <c r="K737">
        <v>21177.45</v>
      </c>
      <c r="L737">
        <v>21113.55</v>
      </c>
      <c r="M737">
        <v>39.086039999999997</v>
      </c>
      <c r="N737" s="1">
        <f>-100*(_xll.FDS($A$1,"P_PRICE_HIGH("&amp;A737&amp;","&amp;A737&amp;"-14D,,,,""PRICE"",""INTRA"")") - B737)/(_xll.FDS($A$1,"P_PRICE_HIGH("&amp;A737&amp;","&amp;A737&amp;"-14D,,,,""PRICE"",""INTRA"")") - _xll.FDS($A$1,"P_PRICE_LOW("&amp;A737&amp;","&amp;A737&amp;"-14D,,,,""PRICE"",""INTRA"")"))</f>
        <v>-92.322682421355253</v>
      </c>
      <c r="O737">
        <v>-385</v>
      </c>
      <c r="P737">
        <v>11665.960552960471</v>
      </c>
      <c r="Q737">
        <v>12846.95838292189</v>
      </c>
      <c r="R737">
        <v>2072.3303651804858</v>
      </c>
      <c r="S737">
        <v>2366.6989395946589</v>
      </c>
      <c r="T737">
        <v>13.29235585761139</v>
      </c>
      <c r="U737">
        <v>11.83146823748582</v>
      </c>
      <c r="V737">
        <v>3.197210049379108</v>
      </c>
      <c r="W737">
        <v>3.516343578834626</v>
      </c>
      <c r="X737">
        <v>23.597382584393511</v>
      </c>
      <c r="Y737">
        <v>42.435280334417932</v>
      </c>
      <c r="Z737">
        <v>2.7493403119223001</v>
      </c>
      <c r="AA737">
        <v>23.252150331805598</v>
      </c>
      <c r="AB737">
        <v>13.25385599568826</v>
      </c>
    </row>
    <row r="738" spans="1:28" x14ac:dyDescent="0.25">
      <c r="A738" t="str">
        <v>8/27/10</v>
      </c>
      <c r="B738">
        <v>20597.349999999999</v>
      </c>
      <c r="C738">
        <v>20670.57</v>
      </c>
      <c r="D738" s="1">
        <v>20552.55</v>
      </c>
      <c r="E738">
        <v>20670.57</v>
      </c>
      <c r="F738">
        <v>20670.57</v>
      </c>
      <c r="G738">
        <v>0.71809310788085134</v>
      </c>
      <c r="H738">
        <v>20678.421999999999</v>
      </c>
      <c r="I738">
        <v>20907.995999999999</v>
      </c>
      <c r="J738">
        <v>21031.044999999998</v>
      </c>
      <c r="K738">
        <v>21155.826000000001</v>
      </c>
      <c r="L738">
        <v>21113.846000000001</v>
      </c>
      <c r="M738">
        <v>38.694805000000002</v>
      </c>
      <c r="N738" s="1">
        <f>-100*(_xll.FDS($A$1,"P_PRICE_HIGH("&amp;A738&amp;","&amp;A738&amp;"-14D,,,,""PRICE"",""INTRA"")") - B738)/(_xll.FDS($A$1,"P_PRICE_HIGH("&amp;A738&amp;","&amp;A738&amp;"-14D,,,,""PRICE"",""INTRA"")") - _xll.FDS($A$1,"P_PRICE_LOW("&amp;A738&amp;","&amp;A738&amp;"-14D,,,,""PRICE"",""INTRA"")"))</f>
        <v>-93.460206006990646</v>
      </c>
      <c r="O738">
        <v>-385</v>
      </c>
      <c r="P738">
        <v>11672.996384715139</v>
      </c>
      <c r="Q738">
        <v>12859.04605775834</v>
      </c>
      <c r="R738">
        <v>2073.6136404104541</v>
      </c>
      <c r="S738">
        <v>2371.7350215319079</v>
      </c>
      <c r="T738">
        <v>13.329831184823821</v>
      </c>
      <c r="U738">
        <v>11.896421314218619</v>
      </c>
      <c r="V738">
        <v>3.200767173747344</v>
      </c>
      <c r="W738">
        <v>3.5210171007193081</v>
      </c>
      <c r="X738">
        <v>41.165701315332932</v>
      </c>
      <c r="Y738">
        <v>42.3676724918666</v>
      </c>
      <c r="Z738">
        <v>2.798767050764273</v>
      </c>
      <c r="AA738">
        <v>23.54763665156441</v>
      </c>
      <c r="AB738">
        <v>13.407000580822119</v>
      </c>
    </row>
    <row r="739" spans="1:28" x14ac:dyDescent="0.25">
      <c r="A739" t="str">
        <v>8/30/10</v>
      </c>
      <c r="B739">
        <v>20737.22</v>
      </c>
      <c r="C739">
        <v>20832.36</v>
      </c>
      <c r="D739" s="1">
        <v>20668.810000000001</v>
      </c>
      <c r="E739">
        <v>20832.36</v>
      </c>
      <c r="F739">
        <v>20832.36</v>
      </c>
      <c r="G739">
        <v>0.59384914161109237</v>
      </c>
      <c r="H739">
        <v>20648.063999999998</v>
      </c>
      <c r="I739">
        <v>20877.29</v>
      </c>
      <c r="J739">
        <v>20960.088</v>
      </c>
      <c r="K739">
        <v>21122.048999999999</v>
      </c>
      <c r="L739">
        <v>21110.84</v>
      </c>
      <c r="M739">
        <v>44.394275999999998</v>
      </c>
      <c r="N739" s="1">
        <f>-100*(_xll.FDS($A$1,"P_PRICE_HIGH("&amp;A739&amp;","&amp;A739&amp;"-14D,,,,""PRICE"",""INTRA"")") - B739)/(_xll.FDS($A$1,"P_PRICE_HIGH("&amp;A739&amp;","&amp;A739&amp;"-14D,,,,""PRICE"",""INTRA"")") - _xll.FDS($A$1,"P_PRICE_LOW("&amp;A739&amp;","&amp;A739&amp;"-14D,,,,""PRICE"",""INTRA"")"))</f>
        <v>-82.084929757343403</v>
      </c>
      <c r="O739">
        <v>-366</v>
      </c>
      <c r="P739">
        <v>11671.15643264999</v>
      </c>
      <c r="Q739">
        <v>12843.13693279375</v>
      </c>
      <c r="R739">
        <v>2074.3969920431082</v>
      </c>
      <c r="S739">
        <v>2381.8036187289122</v>
      </c>
      <c r="T739">
        <v>13.333134014607589</v>
      </c>
      <c r="U739">
        <v>11.926297303750831</v>
      </c>
      <c r="V739">
        <v>3.184189076849778</v>
      </c>
      <c r="W739">
        <v>3.4910944916258</v>
      </c>
      <c r="X739">
        <v>87.140442276137748</v>
      </c>
      <c r="Y739">
        <v>42.32481219640475</v>
      </c>
      <c r="Z739">
        <v>2.210675300360224</v>
      </c>
      <c r="AA739">
        <v>23.183899796508651</v>
      </c>
      <c r="AB739">
        <v>13.349795252567059</v>
      </c>
    </row>
    <row r="740" spans="1:28" x14ac:dyDescent="0.25">
      <c r="A740" t="str">
        <v>8/31/10</v>
      </c>
      <c r="B740">
        <v>20536.490000000002</v>
      </c>
      <c r="C740">
        <v>20608.55</v>
      </c>
      <c r="D740" s="1">
        <v>20372.29</v>
      </c>
      <c r="E740">
        <v>20608.55</v>
      </c>
      <c r="F740">
        <v>20608.55</v>
      </c>
      <c r="G740">
        <v>0.61361684513572667</v>
      </c>
      <c r="H740">
        <v>20623.62</v>
      </c>
      <c r="I740">
        <v>20832.7</v>
      </c>
      <c r="J740">
        <v>20897.613000000001</v>
      </c>
      <c r="K740">
        <v>21075.99</v>
      </c>
      <c r="L740">
        <v>21099.17</v>
      </c>
      <c r="M740">
        <v>38.816895000000002</v>
      </c>
      <c r="N740" s="1">
        <f>-100*(_xll.FDS($A$1,"P_PRICE_HIGH("&amp;A740&amp;","&amp;A740&amp;"-14D,,,,""PRICE"",""INTRA"")") - B740)/(_xll.FDS($A$1,"P_PRICE_HIGH("&amp;A740&amp;","&amp;A740&amp;"-14D,,,,""PRICE"",""INTRA"")") - _xll.FDS($A$1,"P_PRICE_LOW("&amp;A740&amp;","&amp;A740&amp;"-14D,,,,""PRICE"",""INTRA"")"))</f>
        <v>-87.080530311971316</v>
      </c>
      <c r="O740">
        <v>-384</v>
      </c>
      <c r="P740">
        <v>11685.71088510741</v>
      </c>
      <c r="Q740">
        <v>12864.687339852309</v>
      </c>
      <c r="R740">
        <v>2067.168043024948</v>
      </c>
      <c r="S740">
        <v>2371.062293879465</v>
      </c>
      <c r="T740">
        <v>13.286011823952309</v>
      </c>
      <c r="U740">
        <v>11.863045072865409</v>
      </c>
      <c r="V740">
        <v>3.2023999752773382</v>
      </c>
      <c r="W740">
        <v>3.5265111045868109</v>
      </c>
      <c r="X740">
        <v>12.34925397160489</v>
      </c>
      <c r="Y740">
        <v>42.298132939338707</v>
      </c>
      <c r="Z740">
        <v>2.1294832431206432</v>
      </c>
      <c r="AA740">
        <v>23.423039914705779</v>
      </c>
      <c r="AB740">
        <v>13.435554685146069</v>
      </c>
    </row>
    <row r="741" spans="1:28" x14ac:dyDescent="0.25">
      <c r="A741" t="str">
        <v>9/01/10</v>
      </c>
      <c r="B741">
        <v>20623.830000000002</v>
      </c>
      <c r="C741">
        <v>20649.45</v>
      </c>
      <c r="D741" s="1">
        <v>20529.87</v>
      </c>
      <c r="E741">
        <v>20649.45</v>
      </c>
      <c r="F741">
        <v>20649.45</v>
      </c>
      <c r="G741">
        <v>0.61336846485838059</v>
      </c>
      <c r="H741">
        <v>20621.39</v>
      </c>
      <c r="I741">
        <v>20792.008000000002</v>
      </c>
      <c r="J741">
        <v>20852.898000000001</v>
      </c>
      <c r="K741">
        <v>21029.687999999998</v>
      </c>
      <c r="L741">
        <v>21085.726999999999</v>
      </c>
      <c r="M741">
        <v>42.218456000000003</v>
      </c>
      <c r="N741" s="1">
        <f>-100*(_xll.FDS($A$1,"P_PRICE_HIGH("&amp;A741&amp;","&amp;A741&amp;"-14D,,,,""PRICE"",""INTRA"")") - B741)/(_xll.FDS($A$1,"P_PRICE_HIGH("&amp;A741&amp;","&amp;A741&amp;"-14D,,,,""PRICE"",""INTRA"")") - _xll.FDS($A$1,"P_PRICE_LOW("&amp;A741&amp;","&amp;A741&amp;"-14D,,,,""PRICE"",""INTRA"")"))</f>
        <v>-72.816184496341691</v>
      </c>
      <c r="O741">
        <v>-367</v>
      </c>
      <c r="P741">
        <v>11701.76872379117</v>
      </c>
      <c r="Q741">
        <v>12871.699759476929</v>
      </c>
      <c r="R741">
        <v>2068.999326700537</v>
      </c>
      <c r="S741">
        <v>2371.2644622514358</v>
      </c>
      <c r="T741">
        <v>13.28972138567859</v>
      </c>
      <c r="U741">
        <v>11.878068447352289</v>
      </c>
      <c r="V741">
        <v>3.1898744145892119</v>
      </c>
      <c r="W741">
        <v>3.5123889582169299</v>
      </c>
      <c r="X741">
        <v>62.157647112459173</v>
      </c>
      <c r="Y741">
        <v>42.285566183894929</v>
      </c>
      <c r="Z741">
        <v>2.0541530394234822</v>
      </c>
      <c r="AA741">
        <v>23.491589725470011</v>
      </c>
      <c r="AB741">
        <v>13.32566317122674</v>
      </c>
    </row>
    <row r="742" spans="1:28" x14ac:dyDescent="0.25">
      <c r="A742" t="str">
        <v>9/02/10</v>
      </c>
      <c r="B742">
        <v>20868.919999999998</v>
      </c>
      <c r="C742">
        <v>20938.29</v>
      </c>
      <c r="D742" s="1">
        <v>20819.61</v>
      </c>
      <c r="E742">
        <v>20938.29</v>
      </c>
      <c r="F742">
        <v>20938.29</v>
      </c>
      <c r="G742">
        <v>0.68787086661920482</v>
      </c>
      <c r="H742">
        <v>20672.761999999999</v>
      </c>
      <c r="I742">
        <v>20769.63</v>
      </c>
      <c r="J742">
        <v>20837.113000000001</v>
      </c>
      <c r="K742">
        <v>20995.546999999999</v>
      </c>
      <c r="L742">
        <v>21077.178</v>
      </c>
      <c r="M742">
        <v>50.530064000000003</v>
      </c>
      <c r="N742" s="1">
        <f>-100*(_xll.FDS($A$1,"P_PRICE_HIGH("&amp;A742&amp;","&amp;A742&amp;"-14D,,,,""PRICE"",""INTRA"")") - B742)/(_xll.FDS($A$1,"P_PRICE_HIGH("&amp;A742&amp;","&amp;A742&amp;"-14D,,,,""PRICE"",""INTRA"")") - _xll.FDS($A$1,"P_PRICE_LOW("&amp;A742&amp;","&amp;A742&amp;"-14D,,,,""PRICE"",""INTRA"")"))</f>
        <v>-46.329417613176012</v>
      </c>
      <c r="O742">
        <v>-335</v>
      </c>
      <c r="P742">
        <v>11708.906913755291</v>
      </c>
      <c r="Q742">
        <v>12882.3226050619</v>
      </c>
      <c r="R742">
        <v>2074.6381487148592</v>
      </c>
      <c r="S742">
        <v>2377.0089725512139</v>
      </c>
      <c r="T742">
        <v>13.372189698763229</v>
      </c>
      <c r="U742">
        <v>12.009768432032519</v>
      </c>
      <c r="V742">
        <v>3.153715656182972</v>
      </c>
      <c r="W742">
        <v>3.4523160004611269</v>
      </c>
      <c r="X742">
        <v>89.38783026013239</v>
      </c>
      <c r="Y742">
        <v>42.005279626306859</v>
      </c>
      <c r="Z742">
        <v>1.4843711536786</v>
      </c>
      <c r="AA742">
        <v>23.298981974493451</v>
      </c>
      <c r="AB742">
        <v>13.343460689669209</v>
      </c>
    </row>
    <row r="743" spans="1:28" x14ac:dyDescent="0.25">
      <c r="A743" t="str">
        <v>9/03/10</v>
      </c>
      <c r="B743">
        <v>20971.5</v>
      </c>
      <c r="C743">
        <v>21028.66</v>
      </c>
      <c r="D743" s="1">
        <v>20860.89</v>
      </c>
      <c r="E743">
        <v>21028.66</v>
      </c>
      <c r="F743">
        <v>21028.66</v>
      </c>
      <c r="G743">
        <v>0.68260520335093589</v>
      </c>
      <c r="H743">
        <v>20747.592000000001</v>
      </c>
      <c r="I743">
        <v>20765.363000000001</v>
      </c>
      <c r="J743">
        <v>20830.440999999999</v>
      </c>
      <c r="K743">
        <v>20960.182000000001</v>
      </c>
      <c r="L743">
        <v>21072.473000000002</v>
      </c>
      <c r="M743">
        <v>53.542212999999997</v>
      </c>
      <c r="N743" s="1">
        <f>-100*(_xll.FDS($A$1,"P_PRICE_HIGH("&amp;A743&amp;","&amp;A743&amp;"-14D,,,,""PRICE"",""INTRA"")") - B743)/(_xll.FDS($A$1,"P_PRICE_HIGH("&amp;A743&amp;","&amp;A743&amp;"-14D,,,,""PRICE"",""INTRA"")") - _xll.FDS($A$1,"P_PRICE_LOW("&amp;A743&amp;","&amp;A743&amp;"-14D,,,,""PRICE"",""INTRA"")"))</f>
        <v>-35.243642808511517</v>
      </c>
      <c r="O743">
        <v>-321</v>
      </c>
      <c r="P743">
        <v>11712.677663968951</v>
      </c>
      <c r="Q743">
        <v>12886.988986578581</v>
      </c>
      <c r="R743">
        <v>2077.9389098275819</v>
      </c>
      <c r="S743">
        <v>2381.7981496825068</v>
      </c>
      <c r="T743">
        <v>13.37122963204515</v>
      </c>
      <c r="U743">
        <v>12.013483054055181</v>
      </c>
      <c r="V743">
        <v>3.145369614696671</v>
      </c>
      <c r="W743">
        <v>3.439185881515558</v>
      </c>
      <c r="X743">
        <v>69.976383521970547</v>
      </c>
      <c r="Y743">
        <v>42.062226412325643</v>
      </c>
      <c r="Z743">
        <v>1.0892563189770119</v>
      </c>
      <c r="AA743">
        <v>22.81205119061477</v>
      </c>
      <c r="AB743">
        <v>13.46809504378998</v>
      </c>
    </row>
    <row r="744" spans="1:28" x14ac:dyDescent="0.25">
      <c r="A744" t="str">
        <v>9/06/10</v>
      </c>
      <c r="B744">
        <v>21355.77</v>
      </c>
      <c r="C744">
        <v>21398.09</v>
      </c>
      <c r="D744" s="1">
        <v>21139.79</v>
      </c>
      <c r="E744">
        <v>21398.09</v>
      </c>
      <c r="F744">
        <v>21398.09</v>
      </c>
      <c r="G744">
        <v>0.80025363108222369</v>
      </c>
      <c r="H744">
        <v>20871.303</v>
      </c>
      <c r="I744">
        <v>20788.97</v>
      </c>
      <c r="J744">
        <v>20846.686000000002</v>
      </c>
      <c r="K744">
        <v>20937.89</v>
      </c>
      <c r="L744">
        <v>21085.01</v>
      </c>
      <c r="M744">
        <v>62.703586999999999</v>
      </c>
      <c r="N744" s="1">
        <f>-100*(_xll.FDS($A$1,"P_PRICE_HIGH("&amp;A744&amp;","&amp;A744&amp;"-14D,,,,""PRICE"",""INTRA"")") - B744)/(_xll.FDS($A$1,"P_PRICE_HIGH("&amp;A744&amp;","&amp;A744&amp;"-14D,,,,""PRICE"",""INTRA"")") - _xll.FDS($A$1,"P_PRICE_LOW("&amp;A744&amp;","&amp;A744&amp;"-14D,,,,""PRICE"",""INTRA"")"))</f>
        <v>-4.1255605381165665</v>
      </c>
      <c r="O744">
        <v>-280</v>
      </c>
      <c r="P744">
        <v>11635.81473829823</v>
      </c>
      <c r="Q744">
        <v>12766.751924411799</v>
      </c>
      <c r="R744">
        <v>2058.860948470644</v>
      </c>
      <c r="S744">
        <v>2349.2820808537672</v>
      </c>
      <c r="T744">
        <v>13.37834334470595</v>
      </c>
      <c r="U744">
        <v>12.01831599562848</v>
      </c>
      <c r="V744">
        <v>3.088528103858434</v>
      </c>
      <c r="W744">
        <v>3.3415980320313241</v>
      </c>
      <c r="X744">
        <v>93.796131919789758</v>
      </c>
      <c r="Y744">
        <v>41.818055565251839</v>
      </c>
      <c r="Z744">
        <v>0.68127150255855429</v>
      </c>
      <c r="AA744">
        <v>22.868263132408099</v>
      </c>
      <c r="AB744">
        <v>13.549914405929471</v>
      </c>
    </row>
    <row r="745" spans="1:28" x14ac:dyDescent="0.25">
      <c r="A745" t="str">
        <v>9/07/10</v>
      </c>
      <c r="B745">
        <v>21401.79</v>
      </c>
      <c r="C745">
        <v>21435.58</v>
      </c>
      <c r="D745" s="1">
        <v>21313.26</v>
      </c>
      <c r="E745">
        <v>21435.58</v>
      </c>
      <c r="F745">
        <v>21435.58</v>
      </c>
      <c r="G745">
        <v>0.72996141875610998</v>
      </c>
      <c r="H745">
        <v>21044.361000000001</v>
      </c>
      <c r="I745">
        <v>20823.969000000001</v>
      </c>
      <c r="J745">
        <v>20864.309000000001</v>
      </c>
      <c r="K745">
        <v>20934.3</v>
      </c>
      <c r="L745">
        <v>21084.588</v>
      </c>
      <c r="M745">
        <v>63.628616000000001</v>
      </c>
      <c r="N745" s="1">
        <f>-100*(_xll.FDS($A$1,"P_PRICE_HIGH("&amp;A745&amp;","&amp;A745&amp;"-14D,,,,""PRICE"",""INTRA"")") - B745)/(_xll.FDS($A$1,"P_PRICE_HIGH("&amp;A745&amp;","&amp;A745&amp;"-14D,,,,""PRICE"",""INTRA"")") - _xll.FDS($A$1,"P_PRICE_LOW("&amp;A745&amp;","&amp;A745&amp;"-14D,,,,""PRICE"",""INTRA"")"))</f>
        <v>-3.1778724524824691</v>
      </c>
      <c r="O745">
        <v>-268</v>
      </c>
      <c r="P745">
        <v>11632.47426216006</v>
      </c>
      <c r="Q745">
        <v>12761.11675562958</v>
      </c>
      <c r="R745">
        <v>2056.6013726195279</v>
      </c>
      <c r="S745">
        <v>2345.2032988205219</v>
      </c>
      <c r="T745">
        <v>13.39847554559482</v>
      </c>
      <c r="U745">
        <v>12.053073674501579</v>
      </c>
      <c r="V745">
        <v>3.0808771511268569</v>
      </c>
      <c r="W745">
        <v>3.3361446066250702</v>
      </c>
      <c r="X745">
        <v>51.868387583554842</v>
      </c>
      <c r="Y745">
        <v>41.875176079390968</v>
      </c>
      <c r="Z745">
        <v>0.65923394555859594</v>
      </c>
      <c r="AA745">
        <v>22.469023046196021</v>
      </c>
      <c r="AB745">
        <v>13.67752323878495</v>
      </c>
    </row>
    <row r="746" spans="1:28" x14ac:dyDescent="0.25">
      <c r="A746" t="str">
        <v>9/08/10</v>
      </c>
      <c r="B746">
        <v>21088.86</v>
      </c>
      <c r="C746">
        <v>21214.81</v>
      </c>
      <c r="D746" s="1">
        <v>21066.69</v>
      </c>
      <c r="E746">
        <v>21214.81</v>
      </c>
      <c r="F746">
        <v>21214.81</v>
      </c>
      <c r="G746">
        <v>0.77970970349128388</v>
      </c>
      <c r="H746">
        <v>21137.366999999998</v>
      </c>
      <c r="I746">
        <v>20840.623</v>
      </c>
      <c r="J746">
        <v>20868.719000000001</v>
      </c>
      <c r="K746">
        <v>20924.016</v>
      </c>
      <c r="L746">
        <v>21070.401999999998</v>
      </c>
      <c r="M746">
        <v>53.848415000000003</v>
      </c>
      <c r="N746" s="1">
        <f>-100*(_xll.FDS($A$1,"P_PRICE_HIGH("&amp;A746&amp;","&amp;A746&amp;"-14D,,,,""PRICE"",""INTRA"")") - B746)/(_xll.FDS($A$1,"P_PRICE_HIGH("&amp;A746&amp;","&amp;A746&amp;"-14D,,,,""PRICE"",""INTRA"")") - _xll.FDS($A$1,"P_PRICE_LOW("&amp;A746&amp;","&amp;A746&amp;"-14D,,,,""PRICE"",""INTRA"")"))</f>
        <v>-32.608225413574928</v>
      </c>
      <c r="O746">
        <v>-307</v>
      </c>
      <c r="P746">
        <v>11645.53161796745</v>
      </c>
      <c r="Q746">
        <v>12777.69481854038</v>
      </c>
      <c r="R746">
        <v>2065.151959210335</v>
      </c>
      <c r="S746">
        <v>2353.514600834224</v>
      </c>
      <c r="T746">
        <v>13.27475728811835</v>
      </c>
      <c r="U746">
        <v>11.88097244959914</v>
      </c>
      <c r="V746">
        <v>3.1164087299199732</v>
      </c>
      <c r="W746">
        <v>3.3905480226786091</v>
      </c>
      <c r="X746">
        <v>1.7362008723350719</v>
      </c>
      <c r="Y746">
        <v>41.899921821437481</v>
      </c>
      <c r="Z746">
        <v>0.98759432644409118</v>
      </c>
      <c r="AA746">
        <v>22.590290530867229</v>
      </c>
      <c r="AB746">
        <v>13.74232271093403</v>
      </c>
    </row>
    <row r="747" spans="1:28" x14ac:dyDescent="0.25">
      <c r="A747" t="str">
        <v>9/09/10</v>
      </c>
      <c r="B747">
        <v>21167.27</v>
      </c>
      <c r="C747">
        <v>21248.58</v>
      </c>
      <c r="D747" s="1">
        <v>21122.73</v>
      </c>
      <c r="E747">
        <v>21248.58</v>
      </c>
      <c r="F747">
        <v>21248.58</v>
      </c>
      <c r="G747">
        <v>0.75874683012069188</v>
      </c>
      <c r="H747">
        <v>21197.037</v>
      </c>
      <c r="I747">
        <v>20883.004000000001</v>
      </c>
      <c r="J747">
        <v>20875.04</v>
      </c>
      <c r="K747">
        <v>20927.094000000001</v>
      </c>
      <c r="L747">
        <v>21055.687999999998</v>
      </c>
      <c r="M747">
        <v>55.686397999999997</v>
      </c>
      <c r="N747" s="1">
        <f>-100*(_xll.FDS($A$1,"P_PRICE_HIGH("&amp;A747&amp;","&amp;A747&amp;"-14D,,,,""PRICE"",""INTRA"")") - B747)/(_xll.FDS($A$1,"P_PRICE_HIGH("&amp;A747&amp;","&amp;A747&amp;"-14D,,,,""PRICE"",""INTRA"")") - _xll.FDS($A$1,"P_PRICE_LOW("&amp;A747&amp;","&amp;A747&amp;"-14D,,,,""PRICE"",""INTRA"")"))</f>
        <v>-25.233943703035024</v>
      </c>
      <c r="O747">
        <v>-284</v>
      </c>
      <c r="P747">
        <v>11654.656039059861</v>
      </c>
      <c r="Q747">
        <v>12787.849940426229</v>
      </c>
      <c r="R747">
        <v>2064.0138373957211</v>
      </c>
      <c r="S747">
        <v>2354.6643023754709</v>
      </c>
      <c r="T747">
        <v>13.251652747962529</v>
      </c>
      <c r="U747">
        <v>11.853883884541739</v>
      </c>
      <c r="V747">
        <v>3.105100350161202</v>
      </c>
      <c r="W747">
        <v>3.375614561374054</v>
      </c>
      <c r="X747">
        <v>82.567524192471993</v>
      </c>
      <c r="Y747">
        <v>41.87684121091322</v>
      </c>
      <c r="Z747">
        <v>0.92562861611677816</v>
      </c>
      <c r="AA747">
        <v>22.125518351197542</v>
      </c>
      <c r="AB747">
        <v>13.516291162677151</v>
      </c>
    </row>
    <row r="748" spans="1:28" x14ac:dyDescent="0.25">
      <c r="A748" t="str">
        <v>9/10/10</v>
      </c>
      <c r="B748">
        <v>21257.39</v>
      </c>
      <c r="C748">
        <v>21332.44</v>
      </c>
      <c r="D748" s="1">
        <v>21092.81</v>
      </c>
      <c r="E748">
        <v>21332.44</v>
      </c>
      <c r="F748">
        <v>21332.44</v>
      </c>
      <c r="G748">
        <v>0.762897113108849</v>
      </c>
      <c r="H748">
        <v>21254.217000000001</v>
      </c>
      <c r="I748">
        <v>20934.870999999999</v>
      </c>
      <c r="J748">
        <v>20893.41</v>
      </c>
      <c r="K748">
        <v>20936.384999999998</v>
      </c>
      <c r="L748">
        <v>21044.365000000002</v>
      </c>
      <c r="M748">
        <v>57.768149999999999</v>
      </c>
      <c r="N748" s="1">
        <f>-100*(_xll.FDS($A$1,"P_PRICE_HIGH("&amp;A748&amp;","&amp;A748&amp;"-14D,,,,""PRICE"",""INTRA"")") - B748)/(_xll.FDS($A$1,"P_PRICE_HIGH("&amp;A748&amp;","&amp;A748&amp;"-14D,,,,""PRICE"",""INTRA"")") - _xll.FDS($A$1,"P_PRICE_LOW("&amp;A748&amp;","&amp;A748&amp;"-14D,,,,""PRICE"",""INTRA"")"))</f>
        <v>-16.75836319348458</v>
      </c>
      <c r="O748">
        <v>-268</v>
      </c>
      <c r="P748">
        <v>11664.186505656649</v>
      </c>
      <c r="Q748">
        <v>12795.190142777359</v>
      </c>
      <c r="R748">
        <v>2068.0975267709341</v>
      </c>
      <c r="S748">
        <v>2359.4422933228202</v>
      </c>
      <c r="T748">
        <v>13.26626586820073</v>
      </c>
      <c r="U748">
        <v>11.879661429708699</v>
      </c>
      <c r="V748">
        <v>3.098554389846389</v>
      </c>
      <c r="W748">
        <v>3.3621633326861171</v>
      </c>
      <c r="X748">
        <v>42.088143426077998</v>
      </c>
      <c r="Y748">
        <v>41.856643603145429</v>
      </c>
      <c r="Z748">
        <v>1.055250584395051</v>
      </c>
      <c r="AA748">
        <v>21.96306851669361</v>
      </c>
      <c r="AB748">
        <v>13.58841160006016</v>
      </c>
    </row>
    <row r="749" spans="1:28" x14ac:dyDescent="0.25">
      <c r="A749" t="str">
        <v>9/13/10</v>
      </c>
      <c r="B749">
        <v>21658.35</v>
      </c>
      <c r="C749">
        <v>21714.36</v>
      </c>
      <c r="D749" s="1">
        <v>21395.57</v>
      </c>
      <c r="E749">
        <v>21714.36</v>
      </c>
      <c r="F749">
        <v>21714.36</v>
      </c>
      <c r="G749">
        <v>0.86527704660849503</v>
      </c>
      <c r="H749">
        <v>21314.732</v>
      </c>
      <c r="I749">
        <v>21022.062999999998</v>
      </c>
      <c r="J749">
        <v>20944.7</v>
      </c>
      <c r="K749">
        <v>20963.697</v>
      </c>
      <c r="L749">
        <v>21043.58</v>
      </c>
      <c r="M749">
        <v>65.527564999999996</v>
      </c>
      <c r="N749" s="1">
        <f>-100*(_xll.FDS($A$1,"P_PRICE_HIGH("&amp;A749&amp;","&amp;A749&amp;"-14D,,,,""PRICE"",""INTRA"")") - B749)/(_xll.FDS($A$1,"P_PRICE_HIGH("&amp;A749&amp;","&amp;A749&amp;"-14D,,,,""PRICE"",""INTRA"")") - _xll.FDS($A$1,"P_PRICE_LOW("&amp;A749&amp;","&amp;A749&amp;"-14D,,,,""PRICE"",""INTRA"")"))</f>
        <v>-4.1734037717855292</v>
      </c>
      <c r="O749">
        <v>-225</v>
      </c>
      <c r="P749">
        <v>11683.5562169273</v>
      </c>
      <c r="Q749">
        <v>12809.945468729489</v>
      </c>
      <c r="R749">
        <v>2073.530187119999</v>
      </c>
      <c r="S749">
        <v>2366.941903590819</v>
      </c>
      <c r="T749">
        <v>13.361320621759431</v>
      </c>
      <c r="U749">
        <v>12.020838543331759</v>
      </c>
      <c r="V749">
        <v>3.0595692173477582</v>
      </c>
      <c r="W749">
        <v>3.306177354449241</v>
      </c>
      <c r="X749">
        <v>99.674740750174834</v>
      </c>
      <c r="Y749">
        <v>41.847453635547417</v>
      </c>
      <c r="Z749">
        <v>1.3911042613114499</v>
      </c>
      <c r="AA749">
        <v>21.651589885778929</v>
      </c>
      <c r="AB749">
        <v>13.544576549082439</v>
      </c>
    </row>
    <row r="750" spans="1:28" x14ac:dyDescent="0.25">
      <c r="A750" t="str">
        <v>9/14/10</v>
      </c>
      <c r="B750">
        <v>21696.04</v>
      </c>
      <c r="C750">
        <v>21763.73</v>
      </c>
      <c r="D750" s="1">
        <v>21656.45</v>
      </c>
      <c r="E750">
        <v>21763.73</v>
      </c>
      <c r="F750">
        <v>21763.73</v>
      </c>
      <c r="G750">
        <v>0.86533547221223939</v>
      </c>
      <c r="H750">
        <v>21373.581999999999</v>
      </c>
      <c r="I750">
        <v>21113.62</v>
      </c>
      <c r="J750">
        <v>21013.855</v>
      </c>
      <c r="K750">
        <v>20991.627</v>
      </c>
      <c r="L750">
        <v>21039.52</v>
      </c>
      <c r="M750">
        <v>66.157020000000003</v>
      </c>
      <c r="N750" s="1">
        <f>-100*(_xll.FDS($A$1,"P_PRICE_HIGH("&amp;A750&amp;","&amp;A750&amp;"-14D,,,,""PRICE"",""INTRA"")") - B750)/(_xll.FDS($A$1,"P_PRICE_HIGH("&amp;A750&amp;","&amp;A750&amp;"-14D,,,,""PRICE"",""INTRA"")") - _xll.FDS($A$1,"P_PRICE_LOW("&amp;A750&amp;","&amp;A750&amp;"-14D,,,,""PRICE"",""INTRA"")"))</f>
        <v>-4.8647444374172624</v>
      </c>
      <c r="O750">
        <v>-223</v>
      </c>
      <c r="P750">
        <v>11693.681340154641</v>
      </c>
      <c r="Q750">
        <v>12826.940423944739</v>
      </c>
      <c r="R750">
        <v>2078.027637425279</v>
      </c>
      <c r="S750">
        <v>2373.506283800044</v>
      </c>
      <c r="T750">
        <v>13.323689441938789</v>
      </c>
      <c r="U750">
        <v>11.975562487985339</v>
      </c>
      <c r="V750">
        <v>3.0606535928595222</v>
      </c>
      <c r="W750">
        <v>3.3061525391159221</v>
      </c>
      <c r="X750">
        <v>68.610551767746443</v>
      </c>
      <c r="Y750">
        <v>41.835645251985333</v>
      </c>
      <c r="Z750">
        <v>1.5093151049694</v>
      </c>
      <c r="AA750">
        <v>21.341253441927751</v>
      </c>
      <c r="AB750">
        <v>13.651454304165711</v>
      </c>
    </row>
    <row r="751" spans="1:28" x14ac:dyDescent="0.25">
      <c r="A751" t="str">
        <v>9/15/10</v>
      </c>
      <c r="B751">
        <v>21725.64</v>
      </c>
      <c r="C751">
        <v>21819.95</v>
      </c>
      <c r="D751" s="1">
        <v>21633.07</v>
      </c>
      <c r="E751">
        <v>21819.95</v>
      </c>
      <c r="F751">
        <v>21819.95</v>
      </c>
      <c r="G751">
        <v>0.85067123494990626</v>
      </c>
      <c r="H751">
        <v>21500.937999999998</v>
      </c>
      <c r="I751">
        <v>21195.988000000001</v>
      </c>
      <c r="J751">
        <v>21086.563999999998</v>
      </c>
      <c r="K751">
        <v>21026.773000000001</v>
      </c>
      <c r="L751">
        <v>21049.213</v>
      </c>
      <c r="M751">
        <v>66.671719999999993</v>
      </c>
      <c r="N751" s="1">
        <f>-100*(_xll.FDS($A$1,"P_PRICE_HIGH("&amp;A751&amp;","&amp;A751&amp;"-14D,,,,""PRICE"",""INTRA"")") - B751)/(_xll.FDS($A$1,"P_PRICE_HIGH("&amp;A751&amp;","&amp;A751&amp;"-14D,,,,""PRICE"",""INTRA"")") - _xll.FDS($A$1,"P_PRICE_LOW("&amp;A751&amp;","&amp;A751&amp;"-14D,,,,""PRICE"",""INTRA"")"))</f>
        <v>-6.5146512302613404</v>
      </c>
      <c r="O751">
        <v>-214</v>
      </c>
      <c r="P751">
        <v>11700.229128132591</v>
      </c>
      <c r="Q751">
        <v>12833.710166482861</v>
      </c>
      <c r="R751">
        <v>2077.023414110854</v>
      </c>
      <c r="S751">
        <v>2379.9909280120892</v>
      </c>
      <c r="T751">
        <v>13.3214118875474</v>
      </c>
      <c r="U751">
        <v>11.97513860347062</v>
      </c>
      <c r="V751">
        <v>3.057210030662421</v>
      </c>
      <c r="W751">
        <v>3.3047119134451859</v>
      </c>
      <c r="X751">
        <v>20.053677999978579</v>
      </c>
      <c r="Y751">
        <v>41.789669681917289</v>
      </c>
      <c r="Z751">
        <v>1.595901755880418</v>
      </c>
      <c r="AA751">
        <v>21.30467537438642</v>
      </c>
      <c r="AB751">
        <v>13.770463933245139</v>
      </c>
    </row>
    <row r="752" spans="1:28" x14ac:dyDescent="0.25">
      <c r="A752" t="str">
        <v>9/16/10</v>
      </c>
      <c r="B752">
        <v>21691.45</v>
      </c>
      <c r="C752">
        <v>21726.01</v>
      </c>
      <c r="D752" s="1">
        <v>21525.71</v>
      </c>
      <c r="E752">
        <v>21726.01</v>
      </c>
      <c r="F752">
        <v>21726.01</v>
      </c>
      <c r="G752">
        <v>0.85347363918751151</v>
      </c>
      <c r="H752">
        <v>21605.773000000001</v>
      </c>
      <c r="I752">
        <v>21292.234</v>
      </c>
      <c r="J752">
        <v>21158.525000000001</v>
      </c>
      <c r="K752">
        <v>21057.723000000002</v>
      </c>
      <c r="L752">
        <v>21064.48</v>
      </c>
      <c r="M752">
        <v>65.43383</v>
      </c>
      <c r="N752" s="1">
        <f>-100*(_xll.FDS($A$1,"P_PRICE_HIGH("&amp;A752&amp;","&amp;A752&amp;"-14D,,,,""PRICE"",""INTRA"")") - B752)/(_xll.FDS($A$1,"P_PRICE_HIGH("&amp;A752&amp;","&amp;A752&amp;"-14D,,,,""PRICE"",""INTRA"")") - _xll.FDS($A$1,"P_PRICE_LOW("&amp;A752&amp;","&amp;A752&amp;"-14D,,,,""PRICE"",""INTRA"")"))</f>
        <v>-8.8763936283381462</v>
      </c>
      <c r="O752">
        <v>-221</v>
      </c>
      <c r="P752">
        <v>11711.711198025139</v>
      </c>
      <c r="Q752">
        <v>12852.03084482853</v>
      </c>
      <c r="R752">
        <v>2079.791584047578</v>
      </c>
      <c r="S752">
        <v>2383.754700808583</v>
      </c>
      <c r="T752">
        <v>13.26061879319291</v>
      </c>
      <c r="U752">
        <v>11.906867612174739</v>
      </c>
      <c r="V752">
        <v>3.0650289377796631</v>
      </c>
      <c r="W752">
        <v>3.317660331479487</v>
      </c>
      <c r="X752">
        <v>16.6597905626483</v>
      </c>
      <c r="Y752">
        <v>41.820183030447687</v>
      </c>
      <c r="Z752">
        <v>1.531542842723334</v>
      </c>
      <c r="AA752">
        <v>21.221213818496391</v>
      </c>
      <c r="AB752">
        <v>13.372231487434931</v>
      </c>
    </row>
    <row r="753" spans="1:28" x14ac:dyDescent="0.25">
      <c r="A753" t="str">
        <v>9/17/10</v>
      </c>
      <c r="B753">
        <v>21970.86</v>
      </c>
      <c r="C753">
        <v>21988.87</v>
      </c>
      <c r="D753" s="1">
        <v>21713.67</v>
      </c>
      <c r="E753">
        <v>21988.87</v>
      </c>
      <c r="F753">
        <v>21988.87</v>
      </c>
      <c r="G753">
        <v>0.87811176333721996</v>
      </c>
      <c r="H753">
        <v>21748.469000000001</v>
      </c>
      <c r="I753">
        <v>21404.486000000001</v>
      </c>
      <c r="J753">
        <v>21250.092000000001</v>
      </c>
      <c r="K753">
        <v>21107.173999999999</v>
      </c>
      <c r="L753">
        <v>21097.754000000001</v>
      </c>
      <c r="M753">
        <v>70.288830000000004</v>
      </c>
      <c r="N753" s="1">
        <f>-100*(_xll.FDS($A$1,"P_PRICE_HIGH("&amp;A753&amp;","&amp;A753&amp;"-14D,,,,""PRICE"",""INTRA"")") - B753)/(_xll.FDS($A$1,"P_PRICE_HIGH("&amp;A753&amp;","&amp;A753&amp;"-14D,,,,""PRICE"",""INTRA"")") - _xll.FDS($A$1,"P_PRICE_LOW("&amp;A753&amp;","&amp;A753&amp;"-14D,,,,""PRICE"",""INTRA"")"))</f>
        <v>-1.1140803424512502</v>
      </c>
      <c r="O753">
        <v>-182</v>
      </c>
      <c r="P753">
        <v>11695.05066639337</v>
      </c>
      <c r="Q753">
        <v>12823.448961613871</v>
      </c>
      <c r="R753">
        <v>2081.4362709787179</v>
      </c>
      <c r="S753">
        <v>2381.53333170428</v>
      </c>
      <c r="T753">
        <v>13.337250573474989</v>
      </c>
      <c r="U753">
        <v>12.009394916160611</v>
      </c>
      <c r="V753">
        <v>3.0340488513416268</v>
      </c>
      <c r="W753">
        <v>3.2708099284868042</v>
      </c>
      <c r="X753">
        <v>97.065165186908231</v>
      </c>
      <c r="Y753">
        <v>41.788234411955528</v>
      </c>
      <c r="Z753">
        <v>1.643114040894516</v>
      </c>
      <c r="AA753">
        <v>20.678359556706699</v>
      </c>
      <c r="AB753">
        <v>13.353866524163291</v>
      </c>
    </row>
    <row r="754" spans="1:28" x14ac:dyDescent="0.25">
      <c r="A754" t="str">
        <v>9/20/10</v>
      </c>
      <c r="B754">
        <v>21977.34</v>
      </c>
      <c r="C754">
        <v>22009.1</v>
      </c>
      <c r="D754" s="1">
        <v>21874.42</v>
      </c>
      <c r="E754">
        <v>22009.1</v>
      </c>
      <c r="F754">
        <v>22009.1</v>
      </c>
      <c r="G754">
        <v>0.86529289426106104</v>
      </c>
      <c r="H754">
        <v>21812.266</v>
      </c>
      <c r="I754">
        <v>21496.855</v>
      </c>
      <c r="J754">
        <v>21332.768</v>
      </c>
      <c r="K754">
        <v>21161.592000000001</v>
      </c>
      <c r="L754">
        <v>21132.592000000001</v>
      </c>
      <c r="M754">
        <v>70.392690000000002</v>
      </c>
      <c r="N754" s="1">
        <f>-100*(_xll.FDS($A$1,"P_PRICE_HIGH("&amp;A754&amp;","&amp;A754&amp;"-14D,,,,""PRICE"",""INTRA"")") - B754)/(_xll.FDS($A$1,"P_PRICE_HIGH("&amp;A754&amp;","&amp;A754&amp;"-14D,,,,""PRICE"",""INTRA"")") - _xll.FDS($A$1,"P_PRICE_LOW("&amp;A754&amp;","&amp;A754&amp;"-14D,,,,""PRICE"",""INTRA"")"))</f>
        <v>-1.9403596019084954</v>
      </c>
      <c r="O754">
        <v>-175</v>
      </c>
      <c r="P754">
        <v>11735.006974632959</v>
      </c>
      <c r="Q754">
        <v>12875.429308042339</v>
      </c>
      <c r="R754">
        <v>2077.3686777886592</v>
      </c>
      <c r="S754">
        <v>2369.0107640511369</v>
      </c>
      <c r="T754">
        <v>13.32267410587454</v>
      </c>
      <c r="U754">
        <v>12.01301148515229</v>
      </c>
      <c r="V754">
        <v>3.0413663326719629</v>
      </c>
      <c r="W754">
        <v>3.2847119456285991</v>
      </c>
      <c r="X754">
        <v>41.466688969135483</v>
      </c>
      <c r="Y754">
        <v>41.768703971575498</v>
      </c>
      <c r="Z754">
        <v>1.664351671593963</v>
      </c>
      <c r="AA754">
        <v>21.0881125016518</v>
      </c>
      <c r="AB754">
        <v>13.59730889978483</v>
      </c>
    </row>
    <row r="755" spans="1:28" x14ac:dyDescent="0.25">
      <c r="A755" t="str">
        <v>9/21/10</v>
      </c>
      <c r="B755">
        <v>22002.59</v>
      </c>
      <c r="C755">
        <v>22118.58</v>
      </c>
      <c r="D755" s="1">
        <v>21950.69</v>
      </c>
      <c r="E755">
        <v>22118.58</v>
      </c>
      <c r="F755">
        <v>22118.58</v>
      </c>
      <c r="G755">
        <v>0.80504512946411011</v>
      </c>
      <c r="H755">
        <v>21873.576000000001</v>
      </c>
      <c r="I755">
        <v>21582.78</v>
      </c>
      <c r="J755">
        <v>21430.506000000001</v>
      </c>
      <c r="K755">
        <v>21228.785</v>
      </c>
      <c r="L755">
        <v>21166.84</v>
      </c>
      <c r="M755">
        <v>70.820729999999998</v>
      </c>
      <c r="N755" s="1">
        <f>-100*(_xll.FDS($A$1,"P_PRICE_HIGH("&amp;A755&amp;","&amp;A755&amp;"-14D,,,,""PRICE"",""INTRA"")") - B755)/(_xll.FDS($A$1,"P_PRICE_HIGH("&amp;A755&amp;","&amp;A755&amp;"-14D,,,,""PRICE"",""INTRA"")") - _xll.FDS($A$1,"P_PRICE_LOW("&amp;A755&amp;","&amp;A755&amp;"-14D,,,,""PRICE"",""INTRA"")"))</f>
        <v>-7.3008919186007137</v>
      </c>
      <c r="O755">
        <v>-174</v>
      </c>
      <c r="P755">
        <v>11734.496181181399</v>
      </c>
      <c r="Q755">
        <v>12868.697713390709</v>
      </c>
      <c r="R755">
        <v>2078.0386431046109</v>
      </c>
      <c r="S755">
        <v>2369.07601021132</v>
      </c>
      <c r="T755">
        <v>13.32943625010688</v>
      </c>
      <c r="U755">
        <v>12.02509953383878</v>
      </c>
      <c r="V755">
        <v>3.0356288016071948</v>
      </c>
      <c r="W755">
        <v>3.2783265784695699</v>
      </c>
      <c r="X755">
        <v>46.220294913034401</v>
      </c>
      <c r="Y755">
        <v>41.770003294330778</v>
      </c>
      <c r="Z755">
        <v>1.701680196920188</v>
      </c>
      <c r="AA755">
        <v>20.838119187016009</v>
      </c>
      <c r="AB755">
        <v>13.690148006055241</v>
      </c>
    </row>
    <row r="756" spans="1:28" x14ac:dyDescent="0.25">
      <c r="A756" t="str">
        <v>9/22/10</v>
      </c>
      <c r="B756">
        <v>22047.71</v>
      </c>
      <c r="C756">
        <v>22229.18</v>
      </c>
      <c r="D756" s="1">
        <v>22021.599999999999</v>
      </c>
      <c r="E756">
        <v>22229.18</v>
      </c>
      <c r="F756">
        <v>22229.18</v>
      </c>
      <c r="G756">
        <v>0.7992085077729506</v>
      </c>
      <c r="H756">
        <v>21937.99</v>
      </c>
      <c r="I756">
        <v>21640.440999999999</v>
      </c>
      <c r="J756">
        <v>21525.432000000001</v>
      </c>
      <c r="K756">
        <v>21299.421999999999</v>
      </c>
      <c r="L756">
        <v>21201.851999999999</v>
      </c>
      <c r="M756">
        <v>71.610560000000007</v>
      </c>
      <c r="N756" s="1">
        <f>-100*(_xll.FDS($A$1,"P_PRICE_HIGH("&amp;A756&amp;","&amp;A756&amp;"-14D,,,,""PRICE"",""INTRA"")") - B756)/(_xll.FDS($A$1,"P_PRICE_HIGH("&amp;A756&amp;","&amp;A756&amp;"-14D,,,,""PRICE"",""INTRA"")") - _xll.FDS($A$1,"P_PRICE_LOW("&amp;A756&amp;","&amp;A756&amp;"-14D,,,,""PRICE"",""INTRA"")"))</f>
        <v>-12.874138921798931</v>
      </c>
      <c r="O756">
        <v>-165</v>
      </c>
      <c r="P756">
        <v>11741.099252627</v>
      </c>
      <c r="Q756">
        <v>12875.38639907222</v>
      </c>
      <c r="R756">
        <v>2076.0888891928221</v>
      </c>
      <c r="S756">
        <v>2365.649927115644</v>
      </c>
      <c r="T756">
        <v>13.33462558396306</v>
      </c>
      <c r="U756">
        <v>12.036997827051399</v>
      </c>
      <c r="V756">
        <v>3.0307333545482118</v>
      </c>
      <c r="W756">
        <v>3.2723937343946692</v>
      </c>
      <c r="X756">
        <v>65.734616317890499</v>
      </c>
      <c r="Y756">
        <v>41.764544355759298</v>
      </c>
      <c r="Z756">
        <v>1.672334235437182</v>
      </c>
      <c r="AA756">
        <v>20.768791878839551</v>
      </c>
      <c r="AB756">
        <v>13.69169732567123</v>
      </c>
    </row>
    <row r="757" spans="1:28" x14ac:dyDescent="0.25">
      <c r="A757" t="str">
        <v>9/24/10</v>
      </c>
      <c r="B757">
        <v>22119.43</v>
      </c>
      <c r="C757">
        <v>22155.67</v>
      </c>
      <c r="D757" s="1">
        <v>21956.76</v>
      </c>
      <c r="E757">
        <v>22155.67</v>
      </c>
      <c r="F757">
        <v>22155.67</v>
      </c>
      <c r="G757">
        <v>0.79242839517751051</v>
      </c>
      <c r="H757">
        <v>22023.585999999999</v>
      </c>
      <c r="I757">
        <v>21700.243999999999</v>
      </c>
      <c r="J757">
        <v>21608.798999999999</v>
      </c>
      <c r="K757">
        <v>21374.79</v>
      </c>
      <c r="L757">
        <v>21244.032999999999</v>
      </c>
      <c r="M757">
        <v>72.867739999999998</v>
      </c>
      <c r="N757" s="1">
        <f>-100*(_xll.FDS($A$1,"P_PRICE_HIGH("&amp;A757&amp;","&amp;A757&amp;"-14D,,,,""PRICE"",""INTRA"")") - B757)/(_xll.FDS($A$1,"P_PRICE_HIGH("&amp;A757&amp;","&amp;A757&amp;"-14D,,,,""PRICE"",""INTRA"")") - _xll.FDS($A$1,"P_PRICE_LOW("&amp;A757&amp;","&amp;A757&amp;"-14D,,,,""PRICE"",""INTRA"")"))</f>
        <v>-8.0209604689064395</v>
      </c>
      <c r="O757">
        <v>-156</v>
      </c>
      <c r="P757">
        <v>11757.93676285622</v>
      </c>
      <c r="Q757">
        <v>12900.29312674305</v>
      </c>
      <c r="R757">
        <v>2079.3266420573232</v>
      </c>
      <c r="S757">
        <v>2362.6770988848202</v>
      </c>
      <c r="T757">
        <v>13.352883955747</v>
      </c>
      <c r="U757">
        <v>12.065155666941619</v>
      </c>
      <c r="V757">
        <v>3.0266809844283631</v>
      </c>
      <c r="W757">
        <v>3.2664358565454821</v>
      </c>
      <c r="X757">
        <v>56.02292936315488</v>
      </c>
      <c r="Y757">
        <v>41.719010746222658</v>
      </c>
      <c r="Z757">
        <v>1.739735271911669</v>
      </c>
      <c r="AA757">
        <v>21.332763782868781</v>
      </c>
      <c r="AB757">
        <v>13.40573139554502</v>
      </c>
    </row>
    <row r="758" spans="1:28" x14ac:dyDescent="0.25">
      <c r="A758" t="str">
        <v>9/27/10</v>
      </c>
      <c r="B758">
        <v>22340.84</v>
      </c>
      <c r="C758">
        <v>22407.23</v>
      </c>
      <c r="D758" s="1">
        <v>22292.54</v>
      </c>
      <c r="E758">
        <v>22407.23</v>
      </c>
      <c r="F758">
        <v>22407.23</v>
      </c>
      <c r="G758">
        <v>0.79827103105640607</v>
      </c>
      <c r="H758">
        <v>22097.581999999999</v>
      </c>
      <c r="I758">
        <v>21804.576000000001</v>
      </c>
      <c r="J758">
        <v>21700.088</v>
      </c>
      <c r="K758">
        <v>21461.965</v>
      </c>
      <c r="L758">
        <v>21292.815999999999</v>
      </c>
      <c r="M758">
        <v>76.349670000000003</v>
      </c>
      <c r="N758" s="1">
        <f>-100*(_xll.FDS($A$1,"P_PRICE_HIGH("&amp;A758&amp;","&amp;A758&amp;"-14D,,,,""PRICE"",""INTRA"")") - B758)/(_xll.FDS($A$1,"P_PRICE_HIGH("&amp;A758&amp;","&amp;A758&amp;"-14D,,,,""PRICE"",""INTRA"")") - _xll.FDS($A$1,"P_PRICE_LOW("&amp;A758&amp;","&amp;A758&amp;"-14D,,,,""PRICE"",""INTRA"")"))</f>
        <v>-4.9524818356781131</v>
      </c>
      <c r="O758">
        <v>-135</v>
      </c>
      <c r="P758">
        <v>11762.613676663719</v>
      </c>
      <c r="Q758">
        <v>12897.358842459371</v>
      </c>
      <c r="R758">
        <v>2079.0480783696389</v>
      </c>
      <c r="S758">
        <v>2361.5878754603959</v>
      </c>
      <c r="T758">
        <v>13.40200170249757</v>
      </c>
      <c r="U758">
        <v>12.136587284007639</v>
      </c>
      <c r="V758">
        <v>3.0022160622143752</v>
      </c>
      <c r="W758">
        <v>3.2326434409306</v>
      </c>
      <c r="X758">
        <v>50.999356790004157</v>
      </c>
      <c r="Y758">
        <v>41.683916561878803</v>
      </c>
      <c r="Z758">
        <v>1.576473001687329</v>
      </c>
      <c r="AA758">
        <v>21.10175481764059</v>
      </c>
      <c r="AB758">
        <v>13.253277468153639</v>
      </c>
    </row>
    <row r="759" spans="1:28" x14ac:dyDescent="0.25">
      <c r="A759" t="str">
        <v>9/28/10</v>
      </c>
      <c r="B759">
        <v>22109.95</v>
      </c>
      <c r="C759">
        <v>22371.599999999999</v>
      </c>
      <c r="D759" s="1">
        <v>22091.13</v>
      </c>
      <c r="E759">
        <v>22371.599999999999</v>
      </c>
      <c r="F759">
        <v>22371.599999999999</v>
      </c>
      <c r="G759">
        <v>0.85764594325277788</v>
      </c>
      <c r="H759">
        <v>22124.103999999999</v>
      </c>
      <c r="I759">
        <v>21883.133000000002</v>
      </c>
      <c r="J759">
        <v>21750.366999999998</v>
      </c>
      <c r="K759">
        <v>21530.601999999999</v>
      </c>
      <c r="L759">
        <v>21336.205000000002</v>
      </c>
      <c r="M759">
        <v>66.732169999999996</v>
      </c>
      <c r="N759" s="1">
        <f>-100*(_xll.FDS($A$1,"P_PRICE_HIGH("&amp;A759&amp;","&amp;A759&amp;"-14D,,,,""PRICE"",""INTRA"")") - B759)/(_xll.FDS($A$1,"P_PRICE_HIGH("&amp;A759&amp;","&amp;A759&amp;"-14D,,,,""PRICE"",""INTRA"")") - _xll.FDS($A$1,"P_PRICE_LOW("&amp;A759&amp;","&amp;A759&amp;"-14D,,,,""PRICE"",""INTRA"")"))</f>
        <v>-22.17613797424908</v>
      </c>
      <c r="O759">
        <v>-165</v>
      </c>
      <c r="P759">
        <v>11776.47137274749</v>
      </c>
      <c r="Q759">
        <v>12923.7805236845</v>
      </c>
      <c r="R759">
        <v>2078.3148778624409</v>
      </c>
      <c r="S759">
        <v>2359.678337498779</v>
      </c>
      <c r="T759">
        <v>13.32436054501969</v>
      </c>
      <c r="U759">
        <v>12.04483624082593</v>
      </c>
      <c r="V759">
        <v>3.0289874445113121</v>
      </c>
      <c r="W759">
        <v>3.2704774891742279</v>
      </c>
      <c r="X759">
        <v>14.48156989809703</v>
      </c>
      <c r="Y759">
        <v>41.700369787357623</v>
      </c>
      <c r="Z759">
        <v>1.576594061102615</v>
      </c>
      <c r="AA759">
        <v>21.380765553007109</v>
      </c>
      <c r="AB759">
        <v>13.231177773979709</v>
      </c>
    </row>
    <row r="760" spans="1:28" x14ac:dyDescent="0.25">
      <c r="A760" t="str">
        <v>9/29/10</v>
      </c>
      <c r="B760">
        <v>22378.67</v>
      </c>
      <c r="C760">
        <v>22439.19</v>
      </c>
      <c r="D760" s="1">
        <v>22300.09</v>
      </c>
      <c r="E760">
        <v>22439.19</v>
      </c>
      <c r="F760">
        <v>22439.19</v>
      </c>
      <c r="G760">
        <v>0.82248882541027613</v>
      </c>
      <c r="H760">
        <v>22199.32</v>
      </c>
      <c r="I760">
        <v>21976.572</v>
      </c>
      <c r="J760">
        <v>21815.491999999998</v>
      </c>
      <c r="K760">
        <v>21622.71</v>
      </c>
      <c r="L760">
        <v>21393.5</v>
      </c>
      <c r="M760">
        <v>71.268394000000001</v>
      </c>
      <c r="N760" s="1">
        <f>-100*(_xll.FDS($A$1,"P_PRICE_HIGH("&amp;A760&amp;","&amp;A760&amp;"-14D,,,,""PRICE"",""INTRA"")") - B760)/(_xll.FDS($A$1,"P_PRICE_HIGH("&amp;A760&amp;","&amp;A760&amp;"-14D,,,,""PRICE"",""INTRA"")") - _xll.FDS($A$1,"P_PRICE_LOW("&amp;A760&amp;","&amp;A760&amp;"-14D,,,,""PRICE"",""INTRA"")"))</f>
        <v>-4.4094717668488475</v>
      </c>
      <c r="O760">
        <v>-136</v>
      </c>
      <c r="P760">
        <v>11761.88032232453</v>
      </c>
      <c r="Q760">
        <v>12900.142868650129</v>
      </c>
      <c r="R760">
        <v>2079.3667204295748</v>
      </c>
      <c r="S760">
        <v>2361.8389636745828</v>
      </c>
      <c r="T760">
        <v>13.41192675569884</v>
      </c>
      <c r="U760">
        <v>12.163125471613521</v>
      </c>
      <c r="V760">
        <v>2.995275769355326</v>
      </c>
      <c r="W760">
        <v>3.225735199793462</v>
      </c>
      <c r="X760">
        <v>94.730315156735458</v>
      </c>
      <c r="Y760">
        <v>41.695801762579677</v>
      </c>
      <c r="Z760">
        <v>1.589522255732821</v>
      </c>
      <c r="AA760">
        <v>20.749828253752781</v>
      </c>
      <c r="AB760">
        <v>13.161453383098831</v>
      </c>
    </row>
    <row r="761" spans="1:28" x14ac:dyDescent="0.25">
      <c r="A761" t="str">
        <v>9/30/10</v>
      </c>
      <c r="B761">
        <v>22358.17</v>
      </c>
      <c r="C761">
        <v>22381.33</v>
      </c>
      <c r="D761" s="1">
        <v>22202.43</v>
      </c>
      <c r="E761">
        <v>22381.33</v>
      </c>
      <c r="F761">
        <v>22381.33</v>
      </c>
      <c r="G761">
        <v>0.83071154855804585</v>
      </c>
      <c r="H761">
        <v>22261.412</v>
      </c>
      <c r="I761">
        <v>22034.89</v>
      </c>
      <c r="J761">
        <v>21900.113000000001</v>
      </c>
      <c r="K761">
        <v>21709.428</v>
      </c>
      <c r="L761">
        <v>21458.863000000001</v>
      </c>
      <c r="M761">
        <v>70.478870000000001</v>
      </c>
      <c r="N761" s="1">
        <f>-100*(_xll.FDS($A$1,"P_PRICE_HIGH("&amp;A761&amp;","&amp;A761&amp;"-14D,,,,""PRICE"",""INTRA"")") - B761)/(_xll.FDS($A$1,"P_PRICE_HIGH("&amp;A761&amp;","&amp;A761&amp;"-14D,,,,""PRICE"",""INTRA"")") - _xll.FDS($A$1,"P_PRICE_LOW("&amp;A761&amp;","&amp;A761&amp;"-14D,,,,""PRICE"",""INTRA"")"))</f>
        <v>-6.0176176116698548</v>
      </c>
      <c r="O761">
        <v>-135</v>
      </c>
      <c r="P761">
        <v>11768.0259454811</v>
      </c>
      <c r="Q761">
        <v>12907.42088176053</v>
      </c>
      <c r="R761">
        <v>2069.605150062785</v>
      </c>
      <c r="S761">
        <v>2347.6394681053212</v>
      </c>
      <c r="T761">
        <v>13.447807672106229</v>
      </c>
      <c r="U761">
        <v>12.221929335252341</v>
      </c>
      <c r="V761">
        <v>2.9983339379921059</v>
      </c>
      <c r="W761">
        <v>3.2329940630722178</v>
      </c>
      <c r="X761">
        <v>19.65703862320607</v>
      </c>
      <c r="Y761">
        <v>41.751059107743053</v>
      </c>
      <c r="Z761">
        <v>1.68295363985667</v>
      </c>
      <c r="AA761">
        <v>21.437798988997169</v>
      </c>
      <c r="AB761">
        <v>13.163882034004001</v>
      </c>
    </row>
    <row r="762" spans="1:28" x14ac:dyDescent="0.25">
      <c r="A762" t="str">
        <v>10/04/10</v>
      </c>
      <c r="B762">
        <v>22618.66</v>
      </c>
      <c r="C762">
        <v>22734.880000000001</v>
      </c>
      <c r="D762" s="1">
        <v>22542.36</v>
      </c>
      <c r="E762">
        <v>22734.880000000001</v>
      </c>
      <c r="F762">
        <v>22734.880000000001</v>
      </c>
      <c r="G762">
        <v>0.82959163431317784</v>
      </c>
      <c r="H762">
        <v>22361.258000000002</v>
      </c>
      <c r="I762">
        <v>22111.775000000001</v>
      </c>
      <c r="J762">
        <v>21996.873</v>
      </c>
      <c r="K762">
        <v>21796.914000000001</v>
      </c>
      <c r="L762">
        <v>21535.16</v>
      </c>
      <c r="M762">
        <v>74.36506</v>
      </c>
      <c r="N762" s="1">
        <f>-100*(_xll.FDS($A$1,"P_PRICE_HIGH("&amp;A762&amp;","&amp;A762&amp;"-14D,,,,""PRICE"",""INTRA"")") - B762)/(_xll.FDS($A$1,"P_PRICE_HIGH("&amp;A762&amp;","&amp;A762&amp;"-14D,,,,""PRICE"",""INTRA"")") - _xll.FDS($A$1,"P_PRICE_LOW("&amp;A762&amp;","&amp;A762&amp;"-14D,,,,""PRICE"",""INTRA"")"))</f>
        <v>-7.077651988039559</v>
      </c>
      <c r="O762">
        <v>-114</v>
      </c>
      <c r="P762">
        <v>11799.265387107849</v>
      </c>
      <c r="Q762">
        <v>12943.460171615659</v>
      </c>
      <c r="R762">
        <v>2069.381379601989</v>
      </c>
      <c r="S762">
        <v>2338.1548119740751</v>
      </c>
      <c r="T762">
        <v>13.48204735879356</v>
      </c>
      <c r="U762">
        <v>12.27670449204968</v>
      </c>
      <c r="V762">
        <v>2.9758850804981098</v>
      </c>
      <c r="W762">
        <v>3.2062129543474591</v>
      </c>
      <c r="X762">
        <v>81.140551431581571</v>
      </c>
      <c r="Y762">
        <v>41.739901350964061</v>
      </c>
      <c r="Z762">
        <v>1.9256903164772201</v>
      </c>
      <c r="AA762">
        <v>21.03974152067395</v>
      </c>
      <c r="AB762">
        <v>13.201277849029781</v>
      </c>
    </row>
    <row r="763" spans="1:28" x14ac:dyDescent="0.25">
      <c r="A763" t="str">
        <v>10/05/10</v>
      </c>
      <c r="B763">
        <v>22639.14</v>
      </c>
      <c r="C763">
        <v>22670.81</v>
      </c>
      <c r="D763" s="1">
        <v>22504.05</v>
      </c>
      <c r="E763">
        <v>22670.81</v>
      </c>
      <c r="F763">
        <v>22670.81</v>
      </c>
      <c r="G763">
        <v>0.8321788127778893</v>
      </c>
      <c r="H763">
        <v>22420.918000000001</v>
      </c>
      <c r="I763">
        <v>22187.9</v>
      </c>
      <c r="J763">
        <v>22088.99</v>
      </c>
      <c r="K763">
        <v>21880.296999999999</v>
      </c>
      <c r="L763">
        <v>21613.125</v>
      </c>
      <c r="M763">
        <v>74.647639999999996</v>
      </c>
      <c r="N763" s="1">
        <f>-100*(_xll.FDS($A$1,"P_PRICE_HIGH("&amp;A763&amp;","&amp;A763&amp;"-14D,,,,""PRICE"",""INTRA"")") - B763)/(_xll.FDS($A$1,"P_PRICE_HIGH("&amp;A763&amp;","&amp;A763&amp;"-14D,,,,""PRICE"",""INTRA"")") - _xll.FDS($A$1,"P_PRICE_LOW("&amp;A763&amp;","&amp;A763&amp;"-14D,,,,""PRICE"",""INTRA"")"))</f>
        <v>-7.1484570413124304</v>
      </c>
      <c r="O763">
        <v>-131</v>
      </c>
      <c r="P763">
        <v>11805.91107990982</v>
      </c>
      <c r="Q763">
        <v>12949.71226516533</v>
      </c>
      <c r="R763">
        <v>2078.018972160779</v>
      </c>
      <c r="S763">
        <v>2351.6266330944259</v>
      </c>
      <c r="T763">
        <v>13.46697341676901</v>
      </c>
      <c r="U763">
        <v>12.251243876787431</v>
      </c>
      <c r="V763">
        <v>2.9765064867538911</v>
      </c>
      <c r="W763">
        <v>3.2084224254946232</v>
      </c>
      <c r="X763">
        <v>50.823662563398941</v>
      </c>
      <c r="Y763">
        <v>41.775971042576387</v>
      </c>
      <c r="Z763">
        <v>1.918679814764622</v>
      </c>
      <c r="AA763">
        <v>20.997319988130329</v>
      </c>
      <c r="AB763">
        <v>13.1874801797159</v>
      </c>
    </row>
    <row r="764" spans="1:28" x14ac:dyDescent="0.25">
      <c r="A764" t="str">
        <v>10/06/10</v>
      </c>
      <c r="B764">
        <v>22880.41</v>
      </c>
      <c r="C764">
        <v>23023.13</v>
      </c>
      <c r="D764" s="1">
        <v>22872.42</v>
      </c>
      <c r="E764">
        <v>23023.13</v>
      </c>
      <c r="F764">
        <v>23023.13</v>
      </c>
      <c r="G764">
        <v>0.77914857598675702</v>
      </c>
      <c r="H764">
        <v>22575.01</v>
      </c>
      <c r="I764">
        <v>22286.98</v>
      </c>
      <c r="J764">
        <v>22170.46</v>
      </c>
      <c r="K764">
        <v>21956.526999999998</v>
      </c>
      <c r="L764">
        <v>21700.934000000001</v>
      </c>
      <c r="M764">
        <v>77.758139999999997</v>
      </c>
      <c r="N764" s="1">
        <f>-100*(_xll.FDS($A$1,"P_PRICE_HIGH("&amp;A764&amp;","&amp;A764&amp;"-14D,,,,""PRICE"",""INTRA"")") - B764)/(_xll.FDS($A$1,"P_PRICE_HIGH("&amp;A764&amp;","&amp;A764&amp;"-14D,,,,""PRICE"",""INTRA"")") - _xll.FDS($A$1,"P_PRICE_LOW("&amp;A764&amp;","&amp;A764&amp;"-14D,,,,""PRICE"",""INTRA"")"))</f>
        <v>-9.531060090021569</v>
      </c>
      <c r="O764">
        <v>-111</v>
      </c>
      <c r="P764">
        <v>11801.615755668039</v>
      </c>
      <c r="Q764">
        <v>12943.94374400406</v>
      </c>
      <c r="R764">
        <v>2074.5740068332489</v>
      </c>
      <c r="S764">
        <v>2352.6368586021581</v>
      </c>
      <c r="T764">
        <v>13.53152351344659</v>
      </c>
      <c r="U764">
        <v>12.33445901837179</v>
      </c>
      <c r="V764">
        <v>2.9502624376059372</v>
      </c>
      <c r="W764">
        <v>3.173796591270627</v>
      </c>
      <c r="X764">
        <v>86.713003917570617</v>
      </c>
      <c r="Y764">
        <v>41.781587402321527</v>
      </c>
      <c r="Z764">
        <v>1.8066663898014039</v>
      </c>
      <c r="AA764">
        <v>20.551027053336099</v>
      </c>
      <c r="AB764">
        <v>13.24102753352836</v>
      </c>
    </row>
    <row r="765" spans="1:28" x14ac:dyDescent="0.25">
      <c r="A765" t="str">
        <v>10/07/10</v>
      </c>
      <c r="B765">
        <v>22884.32</v>
      </c>
      <c r="C765">
        <v>22996.73</v>
      </c>
      <c r="D765" s="1">
        <v>22824.05</v>
      </c>
      <c r="E765">
        <v>22996.73</v>
      </c>
      <c r="F765">
        <v>22996.73</v>
      </c>
      <c r="G765">
        <v>0.78213684619213597</v>
      </c>
      <c r="H765">
        <v>22676.14</v>
      </c>
      <c r="I765">
        <v>22363.101999999999</v>
      </c>
      <c r="J765">
        <v>22249.678</v>
      </c>
      <c r="K765">
        <v>22030.653999999999</v>
      </c>
      <c r="L765">
        <v>21783.516</v>
      </c>
      <c r="M765">
        <v>77.805663999999993</v>
      </c>
      <c r="N765" s="1">
        <f>-100*(_xll.FDS($A$1,"P_PRICE_HIGH("&amp;A765&amp;","&amp;A765&amp;"-14D,,,,""PRICE"",""INTRA"")") - B765)/(_xll.FDS($A$1,"P_PRICE_HIGH("&amp;A765&amp;","&amp;A765&amp;"-14D,,,,""PRICE"",""INTRA"")") - _xll.FDS($A$1,"P_PRICE_LOW("&amp;A765&amp;","&amp;A765&amp;"-14D,,,,""PRICE"",""INTRA"")"))</f>
        <v>-9.269944304203305</v>
      </c>
      <c r="O765">
        <v>-119</v>
      </c>
      <c r="P765">
        <v>11810.08296820435</v>
      </c>
      <c r="Q765">
        <v>12954.88378863067</v>
      </c>
      <c r="R765">
        <v>2085.8224374118381</v>
      </c>
      <c r="S765">
        <v>2357.7280817233232</v>
      </c>
      <c r="T765">
        <v>13.553965482497849</v>
      </c>
      <c r="U765">
        <v>12.360420078742109</v>
      </c>
      <c r="V765">
        <v>2.9527555833268742</v>
      </c>
      <c r="W765">
        <v>3.1753864748707801</v>
      </c>
      <c r="X765">
        <v>35.290125287664488</v>
      </c>
      <c r="Y765">
        <v>41.748736075056563</v>
      </c>
      <c r="Z765">
        <v>1.8488795852391999</v>
      </c>
      <c r="AA765">
        <v>20.647397340191109</v>
      </c>
      <c r="AB765">
        <v>13.390896790480831</v>
      </c>
    </row>
    <row r="766" spans="1:28" x14ac:dyDescent="0.25">
      <c r="A766" t="str">
        <v>10/08/10</v>
      </c>
      <c r="B766">
        <v>22944.18</v>
      </c>
      <c r="C766">
        <v>23093.77</v>
      </c>
      <c r="D766" s="1">
        <v>22861.15</v>
      </c>
      <c r="E766">
        <v>23093.77</v>
      </c>
      <c r="F766">
        <v>23093.77</v>
      </c>
      <c r="G766">
        <v>0.65733673020221095</v>
      </c>
      <c r="H766">
        <v>22793.342000000001</v>
      </c>
      <c r="I766">
        <v>22443.671999999999</v>
      </c>
      <c r="J766">
        <v>22330.914000000001</v>
      </c>
      <c r="K766">
        <v>22123.42</v>
      </c>
      <c r="L766">
        <v>21876.12</v>
      </c>
      <c r="M766">
        <v>78.560910000000007</v>
      </c>
      <c r="N766" s="1">
        <f>-100*(_xll.FDS($A$1,"P_PRICE_HIGH("&amp;A766&amp;","&amp;A766&amp;"-14D,,,,""PRICE"",""INTRA"")") - B766)/(_xll.FDS($A$1,"P_PRICE_HIGH("&amp;A766&amp;","&amp;A766&amp;"-14D,,,,""PRICE"",""INTRA"")") - _xll.FDS($A$1,"P_PRICE_LOW("&amp;A766&amp;","&amp;A766&amp;"-14D,,,,""PRICE"",""INTRA"")"))</f>
        <v>-9.5398135275435898</v>
      </c>
      <c r="O766">
        <v>-117</v>
      </c>
      <c r="P766">
        <v>11824.252952814149</v>
      </c>
      <c r="Q766">
        <v>12969.754585504161</v>
      </c>
      <c r="R766">
        <v>2078.9088793614142</v>
      </c>
      <c r="S766">
        <v>2354.0862208520948</v>
      </c>
      <c r="T766">
        <v>13.66950333384751</v>
      </c>
      <c r="U766">
        <v>12.480680623168849</v>
      </c>
      <c r="V766">
        <v>2.9480359541023788</v>
      </c>
      <c r="W766">
        <v>3.169268594713146</v>
      </c>
      <c r="X766">
        <v>45.428358215599197</v>
      </c>
      <c r="Y766">
        <v>41.767354297187893</v>
      </c>
      <c r="Z766">
        <v>1.4738568146921069</v>
      </c>
      <c r="AA766">
        <v>21.433927906731249</v>
      </c>
      <c r="AB766">
        <v>13.4624083916905</v>
      </c>
    </row>
    <row r="767" spans="1:28" x14ac:dyDescent="0.25">
      <c r="A767" t="str">
        <v>10/11/10</v>
      </c>
      <c r="B767">
        <v>23207.31</v>
      </c>
      <c r="C767">
        <v>23302.29</v>
      </c>
      <c r="D767" s="1">
        <v>23151.62</v>
      </c>
      <c r="E767">
        <v>23302.29</v>
      </c>
      <c r="F767">
        <v>23302.29</v>
      </c>
      <c r="G767">
        <v>0.67645151007684257</v>
      </c>
      <c r="H767">
        <v>22911.072</v>
      </c>
      <c r="I767">
        <v>22544.065999999999</v>
      </c>
      <c r="J767">
        <v>22431.973000000002</v>
      </c>
      <c r="K767">
        <v>22225.421999999999</v>
      </c>
      <c r="L767">
        <v>21975.482</v>
      </c>
      <c r="M767">
        <v>81.535380000000004</v>
      </c>
      <c r="N767" s="1">
        <f>-100*(_xll.FDS($A$1,"P_PRICE_HIGH("&amp;A767&amp;","&amp;A767&amp;"-14D,,,,""PRICE"",""INTRA"")") - B767)/(_xll.FDS($A$1,"P_PRICE_HIGH("&amp;A767&amp;","&amp;A767&amp;"-14D,,,,""PRICE"",""INTRA"")") - _xll.FDS($A$1,"P_PRICE_LOW("&amp;A767&amp;","&amp;A767&amp;"-14D,,,,""PRICE"",""INTRA"")"))</f>
        <v>-5.9787740302904036</v>
      </c>
      <c r="O767">
        <v>-85</v>
      </c>
      <c r="P767">
        <v>11837.466680751189</v>
      </c>
      <c r="Q767">
        <v>12980.023742021591</v>
      </c>
      <c r="R767">
        <v>2079.5138797972509</v>
      </c>
      <c r="S767">
        <v>2351.587818267994</v>
      </c>
      <c r="T767">
        <v>13.807109447491319</v>
      </c>
      <c r="U767">
        <v>12.662350010167451</v>
      </c>
      <c r="V767">
        <v>2.9222409149653918</v>
      </c>
      <c r="W767">
        <v>3.1332433105317641</v>
      </c>
      <c r="X767">
        <v>94.646545314635802</v>
      </c>
      <c r="Y767">
        <v>41.71021367030103</v>
      </c>
      <c r="Z767">
        <v>1.236372069837222</v>
      </c>
      <c r="AA767">
        <v>21.90789931238853</v>
      </c>
      <c r="AB767">
        <v>13.489009739243521</v>
      </c>
    </row>
    <row r="768" spans="1:28" x14ac:dyDescent="0.25">
      <c r="A768" t="str">
        <v>10/12/10</v>
      </c>
      <c r="B768">
        <v>23121.7</v>
      </c>
      <c r="C768">
        <v>23254.14</v>
      </c>
      <c r="D768" s="1">
        <v>23055.61</v>
      </c>
      <c r="E768">
        <v>23254.14</v>
      </c>
      <c r="F768">
        <v>23254.14</v>
      </c>
      <c r="G768">
        <v>0.70148914758621916</v>
      </c>
      <c r="H768">
        <v>23007.583999999999</v>
      </c>
      <c r="I768">
        <v>22633.563999999998</v>
      </c>
      <c r="J768">
        <v>22508.695</v>
      </c>
      <c r="K768">
        <v>22318.638999999999</v>
      </c>
      <c r="L768">
        <v>22062.129000000001</v>
      </c>
      <c r="M768">
        <v>77.755549999999999</v>
      </c>
      <c r="N768" s="1">
        <f>-100*(_xll.FDS($A$1,"P_PRICE_HIGH("&amp;A768&amp;","&amp;A768&amp;"-14D,,,,""PRICE"",""INTRA"")") - B768)/(_xll.FDS($A$1,"P_PRICE_HIGH("&amp;A768&amp;","&amp;A768&amp;"-14D,,,,""PRICE"",""INTRA"")") - _xll.FDS($A$1,"P_PRICE_LOW("&amp;A768&amp;","&amp;A768&amp;"-14D,,,,""PRICE"",""INTRA"")"))</f>
        <v>-12.647509927374328</v>
      </c>
      <c r="O768">
        <v>-96</v>
      </c>
      <c r="P768">
        <v>11838.64293290756</v>
      </c>
      <c r="Q768">
        <v>12976.810241956509</v>
      </c>
      <c r="R768">
        <v>2082.1678372598481</v>
      </c>
      <c r="S768">
        <v>2357.2989607006311</v>
      </c>
      <c r="T768">
        <v>13.8081703461757</v>
      </c>
      <c r="U768">
        <v>12.645375990457371</v>
      </c>
      <c r="V768">
        <v>2.9289440023321229</v>
      </c>
      <c r="W768">
        <v>3.1450308325732959</v>
      </c>
      <c r="X768">
        <v>43.574976694202043</v>
      </c>
      <c r="Y768">
        <v>41.713286678302552</v>
      </c>
      <c r="Z768">
        <v>1.1821130804158879</v>
      </c>
      <c r="AA768">
        <v>22.16907207693977</v>
      </c>
      <c r="AB768">
        <v>13.518235295520061</v>
      </c>
    </row>
    <row r="769" spans="1:28" x14ac:dyDescent="0.25">
      <c r="A769" t="str">
        <v>10/13/10</v>
      </c>
      <c r="B769">
        <v>23457.69</v>
      </c>
      <c r="C769">
        <v>23471.66</v>
      </c>
      <c r="D769" s="1">
        <v>23035.57</v>
      </c>
      <c r="E769">
        <v>23471.66</v>
      </c>
      <c r="F769">
        <v>23471.66</v>
      </c>
      <c r="G769">
        <v>0.66046976994102502</v>
      </c>
      <c r="H769">
        <v>23123.040000000001</v>
      </c>
      <c r="I769">
        <v>22745.085999999999</v>
      </c>
      <c r="J769">
        <v>22607.384999999998</v>
      </c>
      <c r="K769">
        <v>22408.605</v>
      </c>
      <c r="L769">
        <v>22157.752</v>
      </c>
      <c r="M769">
        <v>81.399956000000003</v>
      </c>
      <c r="N769" s="1">
        <f>-100*(_xll.FDS($A$1,"P_PRICE_HIGH("&amp;A769&amp;","&amp;A769&amp;"-14D,,,,""PRICE"",""INTRA"")") - B769)/(_xll.FDS($A$1,"P_PRICE_HIGH("&amp;A769&amp;","&amp;A769&amp;"-14D,,,,""PRICE"",""INTRA"")") - _xll.FDS($A$1,"P_PRICE_LOW("&amp;A769&amp;","&amp;A769&amp;"-14D,,,,""PRICE"",""INTRA"")"))</f>
        <v>-0.91849280393440724</v>
      </c>
      <c r="O769">
        <v>-75</v>
      </c>
      <c r="P769">
        <v>11847.950063981431</v>
      </c>
      <c r="Q769">
        <v>12986.544875543719</v>
      </c>
      <c r="R769">
        <v>2091.9996418174551</v>
      </c>
      <c r="S769">
        <v>2380.6940516807831</v>
      </c>
      <c r="T769">
        <v>13.79986228673082</v>
      </c>
      <c r="U769">
        <v>12.637286820119099</v>
      </c>
      <c r="V769">
        <v>2.898399990178675</v>
      </c>
      <c r="W769">
        <v>3.106395229478164</v>
      </c>
      <c r="X769">
        <v>88.608250135583916</v>
      </c>
      <c r="Y769">
        <v>41.720110346385333</v>
      </c>
      <c r="Z769">
        <v>1.182039693548026</v>
      </c>
      <c r="AA769">
        <v>21.671242411616451</v>
      </c>
      <c r="AB769">
        <v>13.378945413017711</v>
      </c>
    </row>
    <row r="770" spans="1:28" x14ac:dyDescent="0.25">
      <c r="A770" t="str">
        <v>10/14/10</v>
      </c>
      <c r="B770">
        <v>23852.17</v>
      </c>
      <c r="C770">
        <v>23866.87</v>
      </c>
      <c r="D770" s="1">
        <v>23614.400000000001</v>
      </c>
      <c r="E770">
        <v>23866.87</v>
      </c>
      <c r="F770">
        <v>23866.87</v>
      </c>
      <c r="G770">
        <v>0.71581305602562717</v>
      </c>
      <c r="H770">
        <v>23316.61</v>
      </c>
      <c r="I770">
        <v>22871.030999999999</v>
      </c>
      <c r="J770">
        <v>22730.69</v>
      </c>
      <c r="K770">
        <v>22516.412</v>
      </c>
      <c r="L770">
        <v>22253.766</v>
      </c>
      <c r="M770">
        <v>84.591790000000003</v>
      </c>
      <c r="N770" s="1">
        <f>-100*(_xll.FDS($A$1,"P_PRICE_HIGH("&amp;A770&amp;","&amp;A770&amp;"-14D,,,,""PRICE"",""INTRA"")") - B770)/(_xll.FDS($A$1,"P_PRICE_HIGH("&amp;A770&amp;","&amp;A770&amp;"-14D,,,,""PRICE"",""INTRA"")") - _xll.FDS($A$1,"P_PRICE_LOW("&amp;A770&amp;","&amp;A770&amp;"-14D,,,,""PRICE"",""INTRA"")"))</f>
        <v>-0.76958918596314996</v>
      </c>
      <c r="O770">
        <v>-59</v>
      </c>
      <c r="P770">
        <v>11821.970572424179</v>
      </c>
      <c r="Q770">
        <v>12950.56696031154</v>
      </c>
      <c r="R770">
        <v>2107.0427515823972</v>
      </c>
      <c r="S770">
        <v>2401.0402113878899</v>
      </c>
      <c r="T770">
        <v>13.90723770956658</v>
      </c>
      <c r="U770">
        <v>12.731402430486581</v>
      </c>
      <c r="V770">
        <v>2.8555301209994699</v>
      </c>
      <c r="W770">
        <v>3.0485229820688979</v>
      </c>
      <c r="X770">
        <v>94.075200248941556</v>
      </c>
      <c r="Y770">
        <v>41.633974877334808</v>
      </c>
      <c r="Z770">
        <v>1.4053383306783751</v>
      </c>
      <c r="AA770">
        <v>21.23186874350683</v>
      </c>
      <c r="AB770">
        <v>13.56923077608355</v>
      </c>
    </row>
    <row r="771" spans="1:28" x14ac:dyDescent="0.25">
      <c r="A771" t="str">
        <v>10/15/10</v>
      </c>
      <c r="B771">
        <v>23757.63</v>
      </c>
      <c r="C771">
        <v>23862.54</v>
      </c>
      <c r="D771" s="1">
        <v>23650.3</v>
      </c>
      <c r="E771">
        <v>23862.54</v>
      </c>
      <c r="F771">
        <v>23862.54</v>
      </c>
      <c r="G771">
        <v>0.73862372876728433</v>
      </c>
      <c r="H771">
        <v>23479.3</v>
      </c>
      <c r="I771">
        <v>23008.338</v>
      </c>
      <c r="J771">
        <v>22844.686000000002</v>
      </c>
      <c r="K771">
        <v>22618.011999999999</v>
      </c>
      <c r="L771">
        <v>22344.375</v>
      </c>
      <c r="M771">
        <v>81.004149999999996</v>
      </c>
      <c r="N771" s="1">
        <f>-100*(_xll.FDS($A$1,"P_PRICE_HIGH("&amp;A771&amp;","&amp;A771&amp;"-14D,,,,""PRICE"",""INTRA"")") - B771)/(_xll.FDS($A$1,"P_PRICE_HIGH("&amp;A771&amp;","&amp;A771&amp;"-14D,,,,""PRICE"",""INTRA"")") - _xll.FDS($A$1,"P_PRICE_LOW("&amp;A771&amp;","&amp;A771&amp;"-14D,,,,""PRICE"",""INTRA"")"))</f>
        <v>-5.7190423588169228</v>
      </c>
      <c r="O771">
        <v>-60</v>
      </c>
      <c r="P771">
        <v>11835.964794168391</v>
      </c>
      <c r="Q771">
        <v>12971.13549778555</v>
      </c>
      <c r="R771">
        <v>2107.3707513989812</v>
      </c>
      <c r="S771">
        <v>2398.6089374943308</v>
      </c>
      <c r="T771">
        <v>13.92283600875091</v>
      </c>
      <c r="U771">
        <v>12.74165906617411</v>
      </c>
      <c r="V771">
        <v>2.8659400696312711</v>
      </c>
      <c r="W771">
        <v>3.0677495859439241</v>
      </c>
      <c r="X771">
        <v>84.899151496060796</v>
      </c>
      <c r="Y771">
        <v>41.687289379057681</v>
      </c>
      <c r="Z771">
        <v>1.423265935852893</v>
      </c>
      <c r="AA771">
        <v>22.712181580428801</v>
      </c>
      <c r="AB771">
        <v>13.368807482950309</v>
      </c>
    </row>
    <row r="772" spans="1:28" x14ac:dyDescent="0.25">
      <c r="A772" t="str">
        <v>10/18/10</v>
      </c>
      <c r="B772">
        <v>23469.38</v>
      </c>
      <c r="C772">
        <v>23716.48</v>
      </c>
      <c r="D772" s="1">
        <v>23467.45</v>
      </c>
      <c r="E772">
        <v>23716.48</v>
      </c>
      <c r="F772">
        <v>23716.48</v>
      </c>
      <c r="G772">
        <v>0.81838022223937168</v>
      </c>
      <c r="H772">
        <v>23531.715</v>
      </c>
      <c r="I772">
        <v>23099.23</v>
      </c>
      <c r="J772">
        <v>22934.682000000001</v>
      </c>
      <c r="K772">
        <v>22706.907999999999</v>
      </c>
      <c r="L772">
        <v>22435.934000000001</v>
      </c>
      <c r="M772">
        <v>71.102559999999997</v>
      </c>
      <c r="N772" s="1">
        <f>-100*(_xll.FDS($A$1,"P_PRICE_HIGH("&amp;A772&amp;","&amp;A772&amp;"-14D,,,,""PRICE"",""INTRA"")") - B772)/(_xll.FDS($A$1,"P_PRICE_HIGH("&amp;A772&amp;","&amp;A772&amp;"-14D,,,,""PRICE"",""INTRA"")") - _xll.FDS($A$1,"P_PRICE_LOW("&amp;A772&amp;","&amp;A772&amp;"-14D,,,,""PRICE"",""INTRA"")"))</f>
        <v>-22.384470699539257</v>
      </c>
      <c r="O772">
        <v>-84</v>
      </c>
      <c r="P772">
        <v>11888.72087300806</v>
      </c>
      <c r="Q772">
        <v>13039.526762788309</v>
      </c>
      <c r="R772">
        <v>2104.8231777760379</v>
      </c>
      <c r="S772">
        <v>2393.8081545164828</v>
      </c>
      <c r="T772">
        <v>13.815773541972259</v>
      </c>
      <c r="U772">
        <v>12.61962148319973</v>
      </c>
      <c r="V772">
        <v>2.9012714125696228</v>
      </c>
      <c r="W772">
        <v>3.123086366085785</v>
      </c>
      <c r="X772">
        <v>4.9024939798180842</v>
      </c>
      <c r="Y772">
        <v>41.715083898179437</v>
      </c>
      <c r="Z772">
        <v>1.131244390784649</v>
      </c>
      <c r="AA772">
        <v>23.506950501501802</v>
      </c>
      <c r="AB772">
        <v>13.397338640677461</v>
      </c>
    </row>
    <row r="773" spans="1:28" x14ac:dyDescent="0.25">
      <c r="A773" t="str">
        <v>10/19/10</v>
      </c>
      <c r="B773">
        <v>23763.73</v>
      </c>
      <c r="C773">
        <v>23768.09</v>
      </c>
      <c r="D773" s="1">
        <v>23551.31</v>
      </c>
      <c r="E773">
        <v>23768.09</v>
      </c>
      <c r="F773">
        <v>23768.09</v>
      </c>
      <c r="G773">
        <v>0.81650328549733431</v>
      </c>
      <c r="H773">
        <v>23660.12</v>
      </c>
      <c r="I773">
        <v>23216.36</v>
      </c>
      <c r="J773">
        <v>23029.541000000001</v>
      </c>
      <c r="K773">
        <v>22796.55</v>
      </c>
      <c r="L773">
        <v>22535.798999999999</v>
      </c>
      <c r="M773">
        <v>74.526780000000002</v>
      </c>
      <c r="N773" s="1">
        <f>-100*(_xll.FDS($A$1,"P_PRICE_HIGH("&amp;A773&amp;","&amp;A773&amp;"-14D,,,,""PRICE"",""INTRA"")") - B773)/(_xll.FDS($A$1,"P_PRICE_HIGH("&amp;A773&amp;","&amp;A773&amp;"-14D,,,,""PRICE"",""INTRA"")") - _xll.FDS($A$1,"P_PRICE_LOW("&amp;A773&amp;","&amp;A773&amp;"-14D,,,,""PRICE"",""INTRA"")"))</f>
        <v>-5.8082827440953935</v>
      </c>
      <c r="O773">
        <v>-50</v>
      </c>
      <c r="P773">
        <v>11868.441381098861</v>
      </c>
      <c r="Q773">
        <v>13007.52265778256</v>
      </c>
      <c r="R773">
        <v>2109.009625704989</v>
      </c>
      <c r="S773">
        <v>2397.3975178578489</v>
      </c>
      <c r="T773">
        <v>13.961606062969381</v>
      </c>
      <c r="U773">
        <v>12.812430377644519</v>
      </c>
      <c r="V773">
        <v>2.866975453136988</v>
      </c>
      <c r="W773">
        <v>3.081123541023993</v>
      </c>
      <c r="X773">
        <v>95.51123872473201</v>
      </c>
      <c r="Y773">
        <v>41.748570358345837</v>
      </c>
      <c r="Z773">
        <v>1.2344933623188841</v>
      </c>
      <c r="AA773">
        <v>22.907131373014469</v>
      </c>
      <c r="AB773">
        <v>13.35884522784599</v>
      </c>
    </row>
    <row r="774" spans="1:28" x14ac:dyDescent="0.25">
      <c r="A774" t="str">
        <v>10/20/10</v>
      </c>
      <c r="B774">
        <v>23556.5</v>
      </c>
      <c r="C774">
        <v>23689.99</v>
      </c>
      <c r="D774" s="1">
        <v>23307.49</v>
      </c>
      <c r="E774">
        <v>23689.99</v>
      </c>
      <c r="F774">
        <v>23689.99</v>
      </c>
      <c r="G774">
        <v>0.861527622619644</v>
      </c>
      <c r="H774">
        <v>23679.883000000002</v>
      </c>
      <c r="I774">
        <v>23294.513999999999</v>
      </c>
      <c r="J774">
        <v>23125.976999999999</v>
      </c>
      <c r="K774">
        <v>22875.51</v>
      </c>
      <c r="L774">
        <v>22624.224999999999</v>
      </c>
      <c r="M774">
        <v>68.383160000000004</v>
      </c>
      <c r="N774" s="1">
        <f>-100*(_xll.FDS($A$1,"P_PRICE_HIGH("&amp;A774&amp;","&amp;A774&amp;"-14D,,,,""PRICE"",""INTRA"")") - B774)/(_xll.FDS($A$1,"P_PRICE_HIGH("&amp;A774&amp;","&amp;A774&amp;"-14D,,,,""PRICE"",""INTRA"")") - _xll.FDS($A$1,"P_PRICE_LOW("&amp;A774&amp;","&amp;A774&amp;"-14D,,,,""PRICE"",""INTRA"")"))</f>
        <v>-18.647112542356542</v>
      </c>
      <c r="O774">
        <v>-79</v>
      </c>
      <c r="P774">
        <v>11900.916348277</v>
      </c>
      <c r="Q774">
        <v>13051.93117952319</v>
      </c>
      <c r="R774">
        <v>2116.3373279822199</v>
      </c>
      <c r="S774">
        <v>2407.488707539143</v>
      </c>
      <c r="T774">
        <v>13.86531174457294</v>
      </c>
      <c r="U774">
        <v>12.69740655658457</v>
      </c>
      <c r="V774">
        <v>2.8923497827345801</v>
      </c>
      <c r="W774">
        <v>3.123647839896142</v>
      </c>
      <c r="X774">
        <v>21.210561358660989</v>
      </c>
      <c r="Y774">
        <v>41.847189793720091</v>
      </c>
      <c r="Z774">
        <v>0.86214915149222837</v>
      </c>
      <c r="AA774">
        <v>23.410309954220921</v>
      </c>
      <c r="AB774">
        <v>13.36475003151862</v>
      </c>
    </row>
    <row r="775" spans="1:28" x14ac:dyDescent="0.25">
      <c r="A775" t="str">
        <v>10/21/10</v>
      </c>
      <c r="B775">
        <v>23649.48</v>
      </c>
      <c r="C775">
        <v>23736.79</v>
      </c>
      <c r="D775" s="1">
        <v>23450.83</v>
      </c>
      <c r="E775">
        <v>23736.79</v>
      </c>
      <c r="F775">
        <v>23736.79</v>
      </c>
      <c r="G775">
        <v>0.85982850770714125</v>
      </c>
      <c r="H775">
        <v>23639.344000000001</v>
      </c>
      <c r="I775">
        <v>23378.708999999999</v>
      </c>
      <c r="J775">
        <v>23210.697</v>
      </c>
      <c r="K775">
        <v>22957.853999999999</v>
      </c>
      <c r="L775">
        <v>22700.807000000001</v>
      </c>
      <c r="M775">
        <v>69.594284000000002</v>
      </c>
      <c r="N775" s="1">
        <f>-100*(_xll.FDS($A$1,"P_PRICE_HIGH("&amp;A775&amp;","&amp;A775&amp;"-14D,,,,""PRICE"",""INTRA"")") - B775)/(_xll.FDS($A$1,"P_PRICE_HIGH("&amp;A775&amp;","&amp;A775&amp;"-14D,,,,""PRICE"",""INTRA"")") - _xll.FDS($A$1,"P_PRICE_LOW("&amp;A775&amp;","&amp;A775&amp;"-14D,,,,""PRICE"",""INTRA"")"))</f>
        <v>-13.060849294657638</v>
      </c>
      <c r="O775">
        <v>-74</v>
      </c>
      <c r="P775">
        <v>11905.83214833927</v>
      </c>
      <c r="Q775">
        <v>13055.135401320589</v>
      </c>
      <c r="R775">
        <v>2129.592974808143</v>
      </c>
      <c r="S775">
        <v>2421.731844288443</v>
      </c>
      <c r="T775">
        <v>13.83006993058345</v>
      </c>
      <c r="U775">
        <v>12.66570281544036</v>
      </c>
      <c r="V775">
        <v>2.8828571469567148</v>
      </c>
      <c r="W775">
        <v>3.113180010304057</v>
      </c>
      <c r="X775">
        <v>82.82243137183228</v>
      </c>
      <c r="Y775">
        <v>41.85737883291786</v>
      </c>
      <c r="Z775">
        <v>0.81844572690029138</v>
      </c>
      <c r="AA775">
        <v>22.935979126492349</v>
      </c>
      <c r="AB775">
        <v>13.362871998084749</v>
      </c>
    </row>
    <row r="776" spans="1:28" x14ac:dyDescent="0.25">
      <c r="A776" t="str">
        <v>10/22/10</v>
      </c>
      <c r="B776">
        <v>23517.54</v>
      </c>
      <c r="C776">
        <v>23667.42</v>
      </c>
      <c r="D776" s="1">
        <v>23465.759999999998</v>
      </c>
      <c r="E776">
        <v>23667.42</v>
      </c>
      <c r="F776">
        <v>23667.42</v>
      </c>
      <c r="G776">
        <v>0.88378153307069818</v>
      </c>
      <c r="H776">
        <v>23591.326000000001</v>
      </c>
      <c r="I776">
        <v>23431.803</v>
      </c>
      <c r="J776">
        <v>23287.99</v>
      </c>
      <c r="K776">
        <v>23031.346000000001</v>
      </c>
      <c r="L776">
        <v>22770.865000000002</v>
      </c>
      <c r="M776">
        <v>65.745636000000005</v>
      </c>
      <c r="N776" s="1">
        <f>-100*(_xll.FDS($A$1,"P_PRICE_HIGH("&amp;A776&amp;","&amp;A776&amp;"-14D,,,,""PRICE"",""INTRA"")") - B776)/(_xll.FDS($A$1,"P_PRICE_HIGH("&amp;A776&amp;","&amp;A776&amp;"-14D,,,,""PRICE"",""INTRA"")") - _xll.FDS($A$1,"P_PRICE_LOW("&amp;A776&amp;","&amp;A776&amp;"-14D,,,,""PRICE"",""INTRA"")"))</f>
        <v>-25.63287888349145</v>
      </c>
      <c r="O776">
        <v>-95</v>
      </c>
      <c r="P776">
        <v>11889.24421011565</v>
      </c>
      <c r="Q776">
        <v>13030.2206136266</v>
      </c>
      <c r="R776">
        <v>2125.5319150575242</v>
      </c>
      <c r="S776">
        <v>2416.0343415590442</v>
      </c>
      <c r="T776">
        <v>13.789565777132299</v>
      </c>
      <c r="U776">
        <v>12.61057204517552</v>
      </c>
      <c r="V776">
        <v>2.8871412267988572</v>
      </c>
      <c r="W776">
        <v>3.123153130990445</v>
      </c>
      <c r="X776">
        <v>10.12503280821417</v>
      </c>
      <c r="Y776">
        <v>41.763410734280903</v>
      </c>
      <c r="Z776">
        <v>0.92704657201775609</v>
      </c>
      <c r="AA776">
        <v>22.75701872329693</v>
      </c>
      <c r="AB776">
        <v>13.53255080280913</v>
      </c>
    </row>
    <row r="777" spans="1:28" x14ac:dyDescent="0.25">
      <c r="A777" t="str">
        <v>10/25/10</v>
      </c>
      <c r="B777">
        <v>23627.91</v>
      </c>
      <c r="C777">
        <v>23781.88</v>
      </c>
      <c r="D777" s="1">
        <v>23519.16</v>
      </c>
      <c r="E777">
        <v>23781.88</v>
      </c>
      <c r="F777">
        <v>23781.88</v>
      </c>
      <c r="G777">
        <v>0.88438121299127759</v>
      </c>
      <c r="H777">
        <v>23623.030999999999</v>
      </c>
      <c r="I777">
        <v>23493.768</v>
      </c>
      <c r="J777">
        <v>23355.273000000001</v>
      </c>
      <c r="K777">
        <v>23106.77</v>
      </c>
      <c r="L777">
        <v>22844.03</v>
      </c>
      <c r="M777">
        <v>67.371170000000006</v>
      </c>
      <c r="N777" s="1">
        <f>-100*(_xll.FDS($A$1,"P_PRICE_HIGH("&amp;A777&amp;","&amp;A777&amp;"-14D,,,,""PRICE"",""INTRA"")") - B777)/(_xll.FDS($A$1,"P_PRICE_HIGH("&amp;A777&amp;","&amp;A777&amp;"-14D,,,,""PRICE"",""INTRA"")") - _xll.FDS($A$1,"P_PRICE_LOW("&amp;A777&amp;","&amp;A777&amp;"-14D,,,,""PRICE"",""INTRA"")"))</f>
        <v>-17.534230492654874</v>
      </c>
      <c r="O777">
        <v>-82</v>
      </c>
      <c r="P777">
        <v>11910.674886155501</v>
      </c>
      <c r="Q777">
        <v>13055.047838123121</v>
      </c>
      <c r="R777">
        <v>2111.8406486060248</v>
      </c>
      <c r="S777">
        <v>2409.7415813739731</v>
      </c>
      <c r="T777">
        <v>13.8804030852859</v>
      </c>
      <c r="U777">
        <v>12.71350604734566</v>
      </c>
      <c r="V777">
        <v>2.8734845578391801</v>
      </c>
      <c r="W777">
        <v>3.1022684105828739</v>
      </c>
      <c r="X777">
        <v>54.221619432968303</v>
      </c>
      <c r="Y777">
        <v>41.587328521187523</v>
      </c>
      <c r="Z777">
        <v>0.9941832706831526</v>
      </c>
      <c r="AA777">
        <v>23.102553635074809</v>
      </c>
      <c r="AB777">
        <v>13.605108362214571</v>
      </c>
    </row>
    <row r="778" spans="1:28" x14ac:dyDescent="0.25">
      <c r="A778" t="str">
        <v>10/26/10</v>
      </c>
      <c r="B778">
        <v>23601.24</v>
      </c>
      <c r="C778">
        <v>23727.63</v>
      </c>
      <c r="D778" s="1">
        <v>23546.33</v>
      </c>
      <c r="E778">
        <v>23727.63</v>
      </c>
      <c r="F778">
        <v>23727.63</v>
      </c>
      <c r="G778">
        <v>0.87513347579967271</v>
      </c>
      <c r="H778">
        <v>23590.532999999999</v>
      </c>
      <c r="I778">
        <v>23548.523000000001</v>
      </c>
      <c r="J778">
        <v>23419.412</v>
      </c>
      <c r="K778">
        <v>23169.79</v>
      </c>
      <c r="L778">
        <v>22917.482</v>
      </c>
      <c r="M778">
        <v>66.549340000000001</v>
      </c>
      <c r="N778" s="1">
        <f>-100*(_xll.FDS($A$1,"P_PRICE_HIGH("&amp;A778&amp;","&amp;A778&amp;"-14D,,,,""PRICE"",""INTRA"")") - B778)/(_xll.FDS($A$1,"P_PRICE_HIGH("&amp;A778&amp;","&amp;A778&amp;"-14D,,,,""PRICE"",""INTRA"")") - _xll.FDS($A$1,"P_PRICE_LOW("&amp;A778&amp;","&amp;A778&amp;"-14D,,,,""PRICE"",""INTRA"")"))</f>
        <v>-25.472277094800393</v>
      </c>
      <c r="O778">
        <v>-90</v>
      </c>
      <c r="P778">
        <v>11917.32162631044</v>
      </c>
      <c r="Q778">
        <v>13063.126517354969</v>
      </c>
      <c r="R778">
        <v>2113.187980257655</v>
      </c>
      <c r="S778">
        <v>2410.759452087163</v>
      </c>
      <c r="T778">
        <v>13.847420187198219</v>
      </c>
      <c r="U778">
        <v>12.66185577693874</v>
      </c>
      <c r="V778">
        <v>2.8765247441468098</v>
      </c>
      <c r="W778">
        <v>3.1087173480369281</v>
      </c>
      <c r="X778">
        <v>77.106457015350557</v>
      </c>
      <c r="Y778">
        <v>41.615633859180051</v>
      </c>
      <c r="Z778">
        <v>0.90407034884047388</v>
      </c>
      <c r="AA778">
        <v>22.51084633575331</v>
      </c>
      <c r="AB778">
        <v>13.49752560778759</v>
      </c>
    </row>
    <row r="779" spans="1:28" x14ac:dyDescent="0.25">
      <c r="A779" t="str">
        <v>10/27/10</v>
      </c>
      <c r="B779">
        <v>23164.58</v>
      </c>
      <c r="C779">
        <v>23708.67</v>
      </c>
      <c r="D779" s="1">
        <v>23148.18</v>
      </c>
      <c r="E779">
        <v>23708.67</v>
      </c>
      <c r="F779">
        <v>23708.67</v>
      </c>
      <c r="G779">
        <v>0.95641953043743511</v>
      </c>
      <c r="H779">
        <v>23512.15</v>
      </c>
      <c r="I779">
        <v>23544.963</v>
      </c>
      <c r="J779">
        <v>23438.357</v>
      </c>
      <c r="K779">
        <v>23222.52</v>
      </c>
      <c r="L779">
        <v>22963.395</v>
      </c>
      <c r="M779">
        <v>54.769264</v>
      </c>
      <c r="N779" s="1">
        <f>-100*(_xll.FDS($A$1,"P_PRICE_HIGH("&amp;A779&amp;","&amp;A779&amp;"-14D,,,,""PRICE"",""INTRA"")") - B779)/(_xll.FDS($A$1,"P_PRICE_HIGH("&amp;A779&amp;","&amp;A779&amp;"-14D,,,,""PRICE"",""INTRA"")") - _xll.FDS($A$1,"P_PRICE_LOW("&amp;A779&amp;","&amp;A779&amp;"-14D,,,,""PRICE"",""INTRA"")"))</f>
        <v>-67.345275311175214</v>
      </c>
      <c r="O779">
        <v>-131</v>
      </c>
      <c r="P779">
        <v>11906.657723230101</v>
      </c>
      <c r="Q779">
        <v>13049.856941485279</v>
      </c>
      <c r="R779">
        <v>2115.6083426476689</v>
      </c>
      <c r="S779">
        <v>2409.2147539639991</v>
      </c>
      <c r="T779">
        <v>13.659797886403631</v>
      </c>
      <c r="U779">
        <v>12.448383891927779</v>
      </c>
      <c r="V779">
        <v>2.9190918201076328</v>
      </c>
      <c r="W779">
        <v>3.1588782366940902</v>
      </c>
      <c r="X779">
        <v>1.652781661028452</v>
      </c>
      <c r="Y779">
        <v>41.560863157969017</v>
      </c>
      <c r="Z779">
        <v>0.79509116673712588</v>
      </c>
      <c r="AA779">
        <v>22.980042418042871</v>
      </c>
      <c r="AB779">
        <v>13.28463026030356</v>
      </c>
    </row>
    <row r="780" spans="1:28" x14ac:dyDescent="0.25">
      <c r="A780" t="str">
        <v>10/28/10</v>
      </c>
      <c r="B780">
        <v>23210.86</v>
      </c>
      <c r="C780">
        <v>23290.54</v>
      </c>
      <c r="D780" s="1">
        <v>23136.97</v>
      </c>
      <c r="E780">
        <v>23290.54</v>
      </c>
      <c r="F780">
        <v>23290.54</v>
      </c>
      <c r="G780">
        <v>0.92848245191976386</v>
      </c>
      <c r="H780">
        <v>23424.425999999999</v>
      </c>
      <c r="I780">
        <v>23552.393</v>
      </c>
      <c r="J780">
        <v>23460.127</v>
      </c>
      <c r="K780">
        <v>23264.13</v>
      </c>
      <c r="L780">
        <v>23010.838</v>
      </c>
      <c r="M780">
        <v>55.665011999999997</v>
      </c>
      <c r="N780" s="1">
        <f>-100*(_xll.FDS($A$1,"P_PRICE_HIGH("&amp;A780&amp;","&amp;A780&amp;"-14D,,,,""PRICE"",""INTRA"")") - B780)/(_xll.FDS($A$1,"P_PRICE_HIGH("&amp;A780&amp;","&amp;A780&amp;"-14D,,,,""PRICE"",""INTRA"")") - _xll.FDS($A$1,"P_PRICE_LOW("&amp;A780&amp;","&amp;A780&amp;"-14D,,,,""PRICE"",""INTRA"")"))</f>
        <v>-65.227896432406638</v>
      </c>
      <c r="O780">
        <v>-129</v>
      </c>
      <c r="P780">
        <v>11913.43827671761</v>
      </c>
      <c r="Q780">
        <v>13062.597522057909</v>
      </c>
      <c r="R780">
        <v>2132.497914440215</v>
      </c>
      <c r="S780">
        <v>2423.6352676677111</v>
      </c>
      <c r="T780">
        <v>13.58002321995604</v>
      </c>
      <c r="U780">
        <v>12.29732558846155</v>
      </c>
      <c r="V780">
        <v>2.9163658634980258</v>
      </c>
      <c r="W780">
        <v>3.1566095979110469</v>
      </c>
      <c r="X780">
        <v>72.667624341595783</v>
      </c>
      <c r="Y780">
        <v>41.477468313488217</v>
      </c>
      <c r="Z780">
        <v>1.0596624783814541</v>
      </c>
      <c r="AA780">
        <v>23.20113713206613</v>
      </c>
      <c r="AB780">
        <v>13.244269868525461</v>
      </c>
    </row>
    <row r="781" spans="1:28" x14ac:dyDescent="0.25">
      <c r="A781" t="str">
        <v>10/29/10</v>
      </c>
      <c r="B781">
        <v>23096.32</v>
      </c>
      <c r="C781">
        <v>23222.35</v>
      </c>
      <c r="D781" s="1">
        <v>22880.68</v>
      </c>
      <c r="E781">
        <v>23222.35</v>
      </c>
      <c r="F781">
        <v>23222.35</v>
      </c>
      <c r="G781">
        <v>0.93906088600504634</v>
      </c>
      <c r="H781">
        <v>23340.182000000001</v>
      </c>
      <c r="I781">
        <v>23522.28</v>
      </c>
      <c r="J781">
        <v>23470.27</v>
      </c>
      <c r="K781">
        <v>23301.037</v>
      </c>
      <c r="L781">
        <v>23052.903999999999</v>
      </c>
      <c r="M781">
        <v>52.874115000000003</v>
      </c>
      <c r="N781" s="1">
        <f>-100*(_xll.FDS($A$1,"P_PRICE_HIGH("&amp;A781&amp;","&amp;A781&amp;"-14D,,,,""PRICE"",""INTRA"")") - B781)/(_xll.FDS($A$1,"P_PRICE_HIGH("&amp;A781&amp;","&amp;A781&amp;"-14D,,,,""PRICE"",""INTRA"")") - _xll.FDS($A$1,"P_PRICE_LOW("&amp;A781&amp;","&amp;A781&amp;"-14D,,,,""PRICE"",""INTRA"")"))</f>
        <v>-78.134030967663463</v>
      </c>
      <c r="O781">
        <v>-143</v>
      </c>
      <c r="P781">
        <v>11927.726819475451</v>
      </c>
      <c r="Q781">
        <v>13077.14153161021</v>
      </c>
      <c r="R781">
        <v>2128.1341487784389</v>
      </c>
      <c r="S781">
        <v>2416.2267632575831</v>
      </c>
      <c r="T781">
        <v>13.56127820624655</v>
      </c>
      <c r="U781">
        <v>12.275892256430589</v>
      </c>
      <c r="V781">
        <v>2.9290583118240541</v>
      </c>
      <c r="W781">
        <v>3.179008763457829</v>
      </c>
      <c r="X781">
        <v>21.705027032332691</v>
      </c>
      <c r="Y781">
        <v>41.534816851124759</v>
      </c>
      <c r="Z781">
        <v>1.0732375323088501</v>
      </c>
      <c r="AA781">
        <v>23.33940208276335</v>
      </c>
      <c r="AB781">
        <v>13.087923593497051</v>
      </c>
    </row>
    <row r="782" spans="1:28" x14ac:dyDescent="0.25">
      <c r="A782" t="str">
        <v>11/01/10</v>
      </c>
      <c r="B782">
        <v>23652.94</v>
      </c>
      <c r="C782">
        <v>23656.65</v>
      </c>
      <c r="D782" s="1">
        <v>23366.82</v>
      </c>
      <c r="E782">
        <v>23656.65</v>
      </c>
      <c r="F782">
        <v>23656.65</v>
      </c>
      <c r="G782">
        <v>1.041562307642635</v>
      </c>
      <c r="H782">
        <v>23345.187999999998</v>
      </c>
      <c r="I782">
        <v>23505.675999999999</v>
      </c>
      <c r="J782">
        <v>23499.978999999999</v>
      </c>
      <c r="K782">
        <v>23352.752</v>
      </c>
      <c r="L782">
        <v>23114.645</v>
      </c>
      <c r="M782">
        <v>62.669319999999999</v>
      </c>
      <c r="N782" s="1">
        <f>-100*(_xll.FDS($A$1,"P_PRICE_HIGH("&amp;A782&amp;","&amp;A782&amp;"-14D,,,,""PRICE"",""INTRA"")") - B782)/(_xll.FDS($A$1,"P_PRICE_HIGH("&amp;A782&amp;","&amp;A782&amp;"-14D,,,,""PRICE"",""INTRA"")") - _xll.FDS($A$1,"P_PRICE_LOW("&amp;A782&amp;","&amp;A782&amp;"-14D,,,,""PRICE"",""INTRA"")"))</f>
        <v>-21.692574453198731</v>
      </c>
      <c r="O782">
        <v>-102</v>
      </c>
      <c r="P782">
        <v>11934.78465282568</v>
      </c>
      <c r="Q782">
        <v>13077.396849084391</v>
      </c>
      <c r="R782">
        <v>2124.706634764791</v>
      </c>
      <c r="S782">
        <v>2413.5412690078711</v>
      </c>
      <c r="T782">
        <v>13.776248753552339</v>
      </c>
      <c r="U782">
        <v>12.51712667995038</v>
      </c>
      <c r="V782">
        <v>2.8702260650536879</v>
      </c>
      <c r="W782">
        <v>3.107962808228427</v>
      </c>
      <c r="X782">
        <v>96.63172953585314</v>
      </c>
      <c r="Y782">
        <v>41.497710824430989</v>
      </c>
      <c r="Z782">
        <v>0.98891646134735223</v>
      </c>
      <c r="AA782">
        <v>23.31337426185522</v>
      </c>
      <c r="AB782">
        <v>13.251772764986139</v>
      </c>
    </row>
    <row r="783" spans="1:28" x14ac:dyDescent="0.25">
      <c r="A783" t="str">
        <v>11/02/10</v>
      </c>
      <c r="B783">
        <v>23671.42</v>
      </c>
      <c r="C783">
        <v>23724.87</v>
      </c>
      <c r="D783" s="1">
        <v>23566.880000000001</v>
      </c>
      <c r="E783">
        <v>23724.87</v>
      </c>
      <c r="F783">
        <v>23724.87</v>
      </c>
      <c r="G783">
        <v>1.0416494339821121</v>
      </c>
      <c r="H783">
        <v>23359.224999999999</v>
      </c>
      <c r="I783">
        <v>23498.491999999998</v>
      </c>
      <c r="J783">
        <v>23536.627</v>
      </c>
      <c r="K783">
        <v>23404.365000000002</v>
      </c>
      <c r="L783">
        <v>23174.335999999999</v>
      </c>
      <c r="M783">
        <v>62.944699999999997</v>
      </c>
      <c r="N783" s="1">
        <f>-100*(_xll.FDS($A$1,"P_PRICE_HIGH("&amp;A783&amp;","&amp;A783&amp;"-14D,,,,""PRICE"",""INTRA"")") - B783)/(_xll.FDS($A$1,"P_PRICE_HIGH("&amp;A783&amp;","&amp;A783&amp;"-14D,,,,""PRICE"",""INTRA"")") - _xll.FDS($A$1,"P_PRICE_LOW("&amp;A783&amp;","&amp;A783&amp;"-14D,,,,""PRICE"",""INTRA"")"))</f>
        <v>-19.818696194445391</v>
      </c>
      <c r="O783">
        <v>-106</v>
      </c>
      <c r="P783">
        <v>11946.49835591131</v>
      </c>
      <c r="Q783">
        <v>13091.118172704761</v>
      </c>
      <c r="R783">
        <v>2132.9015388897392</v>
      </c>
      <c r="S783">
        <v>2424.1416679366248</v>
      </c>
      <c r="T783">
        <v>13.75079155943164</v>
      </c>
      <c r="U783">
        <v>12.48897039222183</v>
      </c>
      <c r="V783">
        <v>2.8710581664412582</v>
      </c>
      <c r="W783">
        <v>3.1089254883801032</v>
      </c>
      <c r="X783">
        <v>80.42173671231329</v>
      </c>
      <c r="Y783">
        <v>41.454131584246092</v>
      </c>
      <c r="Z783">
        <v>1.0813739528216639</v>
      </c>
      <c r="AA783">
        <v>23.466640284100009</v>
      </c>
      <c r="AB783">
        <v>13.066798336768059</v>
      </c>
    </row>
    <row r="784" spans="1:28" x14ac:dyDescent="0.25">
      <c r="A784" t="str">
        <v>11/03/10</v>
      </c>
      <c r="B784">
        <v>24144.67</v>
      </c>
      <c r="C784">
        <v>24163.84</v>
      </c>
      <c r="D784" s="1">
        <v>23684.99</v>
      </c>
      <c r="E784">
        <v>24163.84</v>
      </c>
      <c r="F784">
        <v>24163.84</v>
      </c>
      <c r="G784">
        <v>1.0992379958118761</v>
      </c>
      <c r="H784">
        <v>23555.241999999998</v>
      </c>
      <c r="I784">
        <v>23554.766</v>
      </c>
      <c r="J784">
        <v>23582.423999999999</v>
      </c>
      <c r="K784">
        <v>23467.578000000001</v>
      </c>
      <c r="L784">
        <v>23243.715</v>
      </c>
      <c r="M784">
        <v>69.208889999999997</v>
      </c>
      <c r="N784" s="1">
        <f>-100*(_xll.FDS($A$1,"P_PRICE_HIGH("&amp;A784&amp;","&amp;A784&amp;"-14D,,,,""PRICE"",""INTRA"")") - B784)/(_xll.FDS($A$1,"P_PRICE_HIGH("&amp;A784&amp;","&amp;A784&amp;"-14D,,,,""PRICE"",""INTRA"")") - _xll.FDS($A$1,"P_PRICE_LOW("&amp;A784&amp;","&amp;A784&amp;"-14D,,,,""PRICE"",""INTRA"")"))</f>
        <v>-1.4939680164595135</v>
      </c>
      <c r="O784">
        <v>-67</v>
      </c>
      <c r="P784">
        <v>11956.269497870549</v>
      </c>
      <c r="Q784">
        <v>13097.790811994701</v>
      </c>
      <c r="R784">
        <v>2139.9468375279989</v>
      </c>
      <c r="S784">
        <v>2432.160585566779</v>
      </c>
      <c r="T784">
        <v>13.82512085849581</v>
      </c>
      <c r="U784">
        <v>12.571166291739731</v>
      </c>
      <c r="V784">
        <v>2.826829938699158</v>
      </c>
      <c r="W784">
        <v>3.051950852415505</v>
      </c>
      <c r="X784">
        <v>97.704416760859985</v>
      </c>
      <c r="Y784">
        <v>41.48177702124552</v>
      </c>
      <c r="Z784">
        <v>1.1341115575578711</v>
      </c>
      <c r="AA784">
        <v>23.42195741160609</v>
      </c>
      <c r="AB784">
        <v>13.120561258711209</v>
      </c>
    </row>
    <row r="785" spans="1:28" x14ac:dyDescent="0.25">
      <c r="A785" t="str">
        <v>11/04/10</v>
      </c>
      <c r="B785">
        <v>24535.63</v>
      </c>
      <c r="C785">
        <v>24550.080000000002</v>
      </c>
      <c r="D785" s="1">
        <v>24345.93</v>
      </c>
      <c r="E785">
        <v>24550.080000000002</v>
      </c>
      <c r="F785">
        <v>24550.080000000002</v>
      </c>
      <c r="G785">
        <v>1.136870047081022</v>
      </c>
      <c r="H785">
        <v>23820.195</v>
      </c>
      <c r="I785">
        <v>23619.092000000001</v>
      </c>
      <c r="J785">
        <v>23627.988000000001</v>
      </c>
      <c r="K785">
        <v>23550.145</v>
      </c>
      <c r="L785">
        <v>23337.01</v>
      </c>
      <c r="M785">
        <v>73.234375</v>
      </c>
      <c r="N785" s="1">
        <f>-100*(_xll.FDS($A$1,"P_PRICE_HIGH("&amp;A785&amp;","&amp;A785&amp;"-14D,,,,""PRICE"",""INTRA"")") - B785)/(_xll.FDS($A$1,"P_PRICE_HIGH("&amp;A785&amp;","&amp;A785&amp;"-14D,,,,""PRICE"",""INTRA"")") - _xll.FDS($A$1,"P_PRICE_LOW("&amp;A785&amp;","&amp;A785&amp;"-14D,,,,""PRICE"",""INTRA"")"))</f>
        <v>-0.86558044806521595</v>
      </c>
      <c r="O785">
        <v>-37</v>
      </c>
      <c r="P785">
        <v>11965.9285779452</v>
      </c>
      <c r="Q785">
        <v>13109.82520954625</v>
      </c>
      <c r="R785">
        <v>2145.4274205580382</v>
      </c>
      <c r="S785">
        <v>2441.16216185956</v>
      </c>
      <c r="T785">
        <v>13.981068378143449</v>
      </c>
      <c r="U785">
        <v>12.756652711097979</v>
      </c>
      <c r="V785">
        <v>2.789687948024941</v>
      </c>
      <c r="W785">
        <v>3.0100946075129742</v>
      </c>
      <c r="X785">
        <v>94.460400098185858</v>
      </c>
      <c r="Y785">
        <v>41.525877165613693</v>
      </c>
      <c r="Z785">
        <v>1.359697153855415</v>
      </c>
      <c r="AA785">
        <v>23.753656651374399</v>
      </c>
      <c r="AB785">
        <v>13.307030678401849</v>
      </c>
    </row>
    <row r="786" spans="1:28" x14ac:dyDescent="0.25">
      <c r="A786" t="str">
        <v>11/05/10</v>
      </c>
      <c r="B786">
        <v>24876.82</v>
      </c>
      <c r="C786">
        <v>24931.85</v>
      </c>
      <c r="D786" s="1">
        <v>24732.9</v>
      </c>
      <c r="E786">
        <v>24931.85</v>
      </c>
      <c r="F786">
        <v>24931.85</v>
      </c>
      <c r="G786">
        <v>1.1596970380491869</v>
      </c>
      <c r="H786">
        <v>24176.296999999999</v>
      </c>
      <c r="I786">
        <v>23729.116999999998</v>
      </c>
      <c r="J786">
        <v>23702.601999999999</v>
      </c>
      <c r="K786">
        <v>23646.775000000001</v>
      </c>
      <c r="L786">
        <v>23433.092000000001</v>
      </c>
      <c r="M786">
        <v>76.163179999999997</v>
      </c>
      <c r="N786" s="1">
        <f>-100*(_xll.FDS($A$1,"P_PRICE_HIGH("&amp;A786&amp;","&amp;A786&amp;"-14D,,,,""PRICE"",""INTRA"")") - B786)/(_xll.FDS($A$1,"P_PRICE_HIGH("&amp;A786&amp;","&amp;A786&amp;"-14D,,,,""PRICE"",""INTRA"")") - _xll.FDS($A$1,"P_PRICE_LOW("&amp;A786&amp;","&amp;A786&amp;"-14D,,,,""PRICE"",""INTRA"")"))</f>
        <v>-2.6828590511756158</v>
      </c>
      <c r="O786">
        <v>-12</v>
      </c>
      <c r="P786">
        <v>11923.05269208885</v>
      </c>
      <c r="Q786">
        <v>13049.3909255167</v>
      </c>
      <c r="R786">
        <v>2147.8255131137739</v>
      </c>
      <c r="S786">
        <v>2444.8589900615411</v>
      </c>
      <c r="T786">
        <v>14.070282503591169</v>
      </c>
      <c r="U786">
        <v>12.866640104955181</v>
      </c>
      <c r="V786">
        <v>2.7559419099785378</v>
      </c>
      <c r="W786">
        <v>2.9666786256199629</v>
      </c>
      <c r="X786">
        <v>81.102665113642075</v>
      </c>
      <c r="Y786">
        <v>41.663994765301467</v>
      </c>
      <c r="Z786">
        <v>0.99296701326749837</v>
      </c>
      <c r="AA786">
        <v>23.31634600316093</v>
      </c>
      <c r="AB786">
        <v>13.010963087318711</v>
      </c>
    </row>
    <row r="787" spans="1:28" x14ac:dyDescent="0.25">
      <c r="A787" t="str">
        <v>11/08/10</v>
      </c>
      <c r="B787">
        <v>24964.37</v>
      </c>
      <c r="C787">
        <v>24988.57</v>
      </c>
      <c r="D787" s="1">
        <v>24732.52</v>
      </c>
      <c r="E787">
        <v>24988.57</v>
      </c>
      <c r="F787">
        <v>24988.57</v>
      </c>
      <c r="G787">
        <v>1.1466914683841041</v>
      </c>
      <c r="H787">
        <v>24438.581999999999</v>
      </c>
      <c r="I787">
        <v>23838.690999999999</v>
      </c>
      <c r="J787">
        <v>23802.268</v>
      </c>
      <c r="K787">
        <v>23734.629000000001</v>
      </c>
      <c r="L787">
        <v>23533.33</v>
      </c>
      <c r="M787">
        <v>76.862809999999996</v>
      </c>
      <c r="N787" s="1">
        <f>-100*(_xll.FDS($A$1,"P_PRICE_HIGH("&amp;A787&amp;","&amp;A787&amp;"-14D,,,,""PRICE"",""INTRA"")") - B787)/(_xll.FDS($A$1,"P_PRICE_HIGH("&amp;A787&amp;","&amp;A787&amp;"-14D,,,,""PRICE"",""INTRA"")") - _xll.FDS($A$1,"P_PRICE_LOW("&amp;A787&amp;","&amp;A787&amp;"-14D,,,,""PRICE"",""INTRA"")"))</f>
        <v>-1.1480674987784341</v>
      </c>
      <c r="O787">
        <v>7</v>
      </c>
      <c r="P787">
        <v>11963.763736776809</v>
      </c>
      <c r="Q787">
        <v>13104.422894173629</v>
      </c>
      <c r="R787">
        <v>2147.8123706750512</v>
      </c>
      <c r="S787">
        <v>2461.2452090850102</v>
      </c>
      <c r="T787">
        <v>14.163663619095329</v>
      </c>
      <c r="U787">
        <v>12.96661015187629</v>
      </c>
      <c r="V787">
        <v>2.7459491256331172</v>
      </c>
      <c r="W787">
        <v>2.9689827540727372</v>
      </c>
      <c r="X787">
        <v>65.52116210605206</v>
      </c>
      <c r="Y787">
        <v>41.567018212971973</v>
      </c>
      <c r="Z787">
        <v>1.2065345826454421</v>
      </c>
      <c r="AA787">
        <v>23.48019199082356</v>
      </c>
      <c r="AB787">
        <v>13.43277550601821</v>
      </c>
    </row>
    <row r="788" spans="1:28" x14ac:dyDescent="0.25">
      <c r="A788" t="str">
        <v>11/09/10</v>
      </c>
      <c r="B788">
        <v>24710.6</v>
      </c>
      <c r="C788">
        <v>24963.26</v>
      </c>
      <c r="D788" s="1">
        <v>24687.3</v>
      </c>
      <c r="E788">
        <v>24963.26</v>
      </c>
      <c r="F788">
        <v>24963.26</v>
      </c>
      <c r="G788">
        <v>1.1775344450700129</v>
      </c>
      <c r="H788">
        <v>24646.418000000001</v>
      </c>
      <c r="I788">
        <v>23938.113000000001</v>
      </c>
      <c r="J788">
        <v>23865.393</v>
      </c>
      <c r="K788">
        <v>23814.074000000001</v>
      </c>
      <c r="L788">
        <v>23613.79</v>
      </c>
      <c r="M788">
        <v>70.411709999999999</v>
      </c>
      <c r="N788" s="1">
        <f>-100*(_xll.FDS($A$1,"P_PRICE_HIGH("&amp;A788&amp;","&amp;A788&amp;"-14D,,,,""PRICE"",""INTRA"")") - B788)/(_xll.FDS($A$1,"P_PRICE_HIGH("&amp;A788&amp;","&amp;A788&amp;"-14D,,,,""PRICE"",""INTRA"")") - _xll.FDS($A$1,"P_PRICE_LOW("&amp;A788&amp;","&amp;A788&amp;"-14D,,,,""PRICE"",""INTRA"")"))</f>
        <v>-13.187120770059218</v>
      </c>
      <c r="O788">
        <v>-20</v>
      </c>
      <c r="P788">
        <v>11994.232719412021</v>
      </c>
      <c r="Q788">
        <v>13138.9266101099</v>
      </c>
      <c r="R788">
        <v>2155.6616522295658</v>
      </c>
      <c r="S788">
        <v>2473.433528803459</v>
      </c>
      <c r="T788">
        <v>13.96904871253127</v>
      </c>
      <c r="U788">
        <v>12.752913294343429</v>
      </c>
      <c r="V788">
        <v>2.775173286362246</v>
      </c>
      <c r="W788">
        <v>3.004156822453937</v>
      </c>
      <c r="X788">
        <v>9.6123047194583222</v>
      </c>
      <c r="Y788">
        <v>41.494849820316126</v>
      </c>
      <c r="Z788">
        <v>1.4900152512434739</v>
      </c>
      <c r="AA788">
        <v>23.99334399695071</v>
      </c>
      <c r="AB788">
        <v>13.18065183205815</v>
      </c>
    </row>
    <row r="789" spans="1:28" x14ac:dyDescent="0.25">
      <c r="A789" t="str">
        <v>11/10/10</v>
      </c>
      <c r="B789">
        <v>24500.61</v>
      </c>
      <c r="C789">
        <v>24692.54</v>
      </c>
      <c r="D789" s="1">
        <v>24421.03</v>
      </c>
      <c r="E789">
        <v>24692.54</v>
      </c>
      <c r="F789">
        <v>24692.54</v>
      </c>
      <c r="G789">
        <v>1.175508201945864</v>
      </c>
      <c r="H789">
        <v>24717.605</v>
      </c>
      <c r="I789">
        <v>24010.838</v>
      </c>
      <c r="J789">
        <v>23928.331999999999</v>
      </c>
      <c r="K789">
        <v>23866.22</v>
      </c>
      <c r="L789">
        <v>23685.384999999998</v>
      </c>
      <c r="M789">
        <v>65.511893999999998</v>
      </c>
      <c r="N789" s="1">
        <f>-100*(_xll.FDS($A$1,"P_PRICE_HIGH("&amp;A789&amp;","&amp;A789&amp;"-14D,,,,""PRICE"",""INTRA"")") - B789)/(_xll.FDS($A$1,"P_PRICE_HIGH("&amp;A789&amp;","&amp;A789&amp;"-14D,,,,""PRICE"",""INTRA"")") - _xll.FDS($A$1,"P_PRICE_LOW("&amp;A789&amp;","&amp;A789&amp;"-14D,,,,""PRICE"",""INTRA"")"))</f>
        <v>-23.149215566277142</v>
      </c>
      <c r="O789">
        <v>-41</v>
      </c>
      <c r="P789">
        <v>11998.26952102947</v>
      </c>
      <c r="Q789">
        <v>13140.09334703388</v>
      </c>
      <c r="R789">
        <v>2155.3100529387539</v>
      </c>
      <c r="S789">
        <v>2474.7687068215919</v>
      </c>
      <c r="T789">
        <v>13.907723264079101</v>
      </c>
      <c r="U789">
        <v>12.686578757904631</v>
      </c>
      <c r="V789">
        <v>2.800991207770791</v>
      </c>
      <c r="W789">
        <v>3.033910240992221</v>
      </c>
      <c r="X789">
        <v>11.627226280619499</v>
      </c>
      <c r="Y789">
        <v>41.486386933063201</v>
      </c>
      <c r="Z789">
        <v>1.830637695320344</v>
      </c>
      <c r="AA789">
        <v>24.799991026600239</v>
      </c>
      <c r="AB789">
        <v>12.92818942081316</v>
      </c>
    </row>
    <row r="790" spans="1:28" x14ac:dyDescent="0.25">
      <c r="A790" t="str">
        <v>11/11/10</v>
      </c>
      <c r="B790">
        <v>24700.3</v>
      </c>
      <c r="C790">
        <v>24887.58</v>
      </c>
      <c r="D790" s="1">
        <v>24505.15</v>
      </c>
      <c r="E790">
        <v>24887.58</v>
      </c>
      <c r="F790">
        <v>24887.58</v>
      </c>
      <c r="G790">
        <v>1.134808719266567</v>
      </c>
      <c r="H790">
        <v>24750.54</v>
      </c>
      <c r="I790">
        <v>24102.425999999999</v>
      </c>
      <c r="J790">
        <v>23998.386999999999</v>
      </c>
      <c r="K790">
        <v>23908.627</v>
      </c>
      <c r="L790">
        <v>23755.38</v>
      </c>
      <c r="M790">
        <v>67.806190000000001</v>
      </c>
      <c r="N790" s="1">
        <f>-100*(_xll.FDS($A$1,"P_PRICE_HIGH("&amp;A790&amp;","&amp;A790&amp;"-14D,,,,""PRICE"",""INTRA"")") - B790)/(_xll.FDS($A$1,"P_PRICE_HIGH("&amp;A790&amp;","&amp;A790&amp;"-14D,,,,""PRICE"",""INTRA"")") - _xll.FDS($A$1,"P_PRICE_LOW("&amp;A790&amp;","&amp;A790&amp;"-14D,,,,""PRICE"",""INTRA"")"))</f>
        <v>-13.675761069126022</v>
      </c>
      <c r="O790">
        <v>-31</v>
      </c>
      <c r="P790">
        <v>11988.163360324161</v>
      </c>
      <c r="Q790">
        <v>13121.5268030724</v>
      </c>
      <c r="R790">
        <v>2150.9449601577471</v>
      </c>
      <c r="S790">
        <v>2477.7317356110061</v>
      </c>
      <c r="T790">
        <v>14.05495242815868</v>
      </c>
      <c r="U790">
        <v>12.85602010236493</v>
      </c>
      <c r="V790">
        <v>2.776810219057392</v>
      </c>
      <c r="W790">
        <v>3.0065364932405818</v>
      </c>
      <c r="X790">
        <v>88.6350723230521</v>
      </c>
      <c r="Y790">
        <v>41.391739474341861</v>
      </c>
      <c r="Z790">
        <v>1.983773906047529</v>
      </c>
      <c r="AA790">
        <v>24.649056369556209</v>
      </c>
      <c r="AB790">
        <v>13.166913650551241</v>
      </c>
    </row>
    <row r="791" spans="1:28" x14ac:dyDescent="0.25">
      <c r="A791" t="str">
        <v>11/12/10</v>
      </c>
      <c r="B791">
        <v>24222.58</v>
      </c>
      <c r="C791">
        <v>24608.66</v>
      </c>
      <c r="D791" s="1">
        <v>24187.27</v>
      </c>
      <c r="E791">
        <v>24608.66</v>
      </c>
      <c r="F791">
        <v>24608.66</v>
      </c>
      <c r="G791">
        <v>1.2257581104361079</v>
      </c>
      <c r="H791">
        <v>24619.690999999999</v>
      </c>
      <c r="I791">
        <v>24190.594000000001</v>
      </c>
      <c r="J791">
        <v>24045.39</v>
      </c>
      <c r="K791">
        <v>23931.873</v>
      </c>
      <c r="L791">
        <v>23806.851999999999</v>
      </c>
      <c r="M791">
        <v>57.885303</v>
      </c>
      <c r="N791" s="1">
        <f>-100*(_xll.FDS($A$1,"P_PRICE_HIGH("&amp;A791&amp;","&amp;A791&amp;"-14D,,,,""PRICE"",""INTRA"")") - B791)/(_xll.FDS($A$1,"P_PRICE_HIGH("&amp;A791&amp;","&amp;A791&amp;"-14D,,,,""PRICE"",""INTRA"")") - _xll.FDS($A$1,"P_PRICE_LOW("&amp;A791&amp;","&amp;A791&amp;"-14D,,,,""PRICE"",""INTRA"")"))</f>
        <v>-36.339182784680325</v>
      </c>
      <c r="O791">
        <v>-60</v>
      </c>
      <c r="P791">
        <v>12028.08503963466</v>
      </c>
      <c r="Q791">
        <v>13160.14804018778</v>
      </c>
      <c r="R791">
        <v>2138.807051290757</v>
      </c>
      <c r="S791">
        <v>2460.300408172066</v>
      </c>
      <c r="T791">
        <v>13.878315951094869</v>
      </c>
      <c r="U791">
        <v>12.662502485031309</v>
      </c>
      <c r="V791">
        <v>2.825197800709172</v>
      </c>
      <c r="W791">
        <v>3.0736985222430109</v>
      </c>
      <c r="X791">
        <v>3.692964019300629</v>
      </c>
      <c r="Y791">
        <v>41.421733790217473</v>
      </c>
      <c r="Z791">
        <v>2.1081042975279551</v>
      </c>
      <c r="AA791">
        <v>25.086820721656721</v>
      </c>
      <c r="AB791">
        <v>12.977937185891481</v>
      </c>
    </row>
    <row r="792" spans="1:28" x14ac:dyDescent="0.25">
      <c r="A792" t="str">
        <v>11/15/10</v>
      </c>
      <c r="B792">
        <v>24027.18</v>
      </c>
      <c r="C792">
        <v>24382.14</v>
      </c>
      <c r="D792" s="1">
        <v>24002.65</v>
      </c>
      <c r="E792">
        <v>24382.14</v>
      </c>
      <c r="F792">
        <v>24382.14</v>
      </c>
      <c r="G792">
        <v>1.2057978990458369</v>
      </c>
      <c r="H792">
        <v>24432.254000000001</v>
      </c>
      <c r="I792">
        <v>24258.62</v>
      </c>
      <c r="J792">
        <v>24072.008000000002</v>
      </c>
      <c r="K792">
        <v>23959.763999999999</v>
      </c>
      <c r="L792">
        <v>23848.506000000001</v>
      </c>
      <c r="M792">
        <v>54.380524000000001</v>
      </c>
      <c r="N792" s="1">
        <f>-100*(_xll.FDS($A$1,"P_PRICE_HIGH("&amp;A792&amp;","&amp;A792&amp;"-14D,,,,""PRICE"",""INTRA"")") - B792)/(_xll.FDS($A$1,"P_PRICE_HIGH("&amp;A792&amp;","&amp;A792&amp;"-14D,,,,""PRICE"",""INTRA"")") - _xll.FDS($A$1,"P_PRICE_LOW("&amp;A792&amp;","&amp;A792&amp;"-14D,,,,""PRICE"",""INTRA"")"))</f>
        <v>-45.609116225229954</v>
      </c>
      <c r="O792">
        <v>-71</v>
      </c>
      <c r="P792">
        <v>12033.675135546589</v>
      </c>
      <c r="Q792">
        <v>13166.09963357064</v>
      </c>
      <c r="R792">
        <v>2139.345902304372</v>
      </c>
      <c r="S792">
        <v>2449.7583481491752</v>
      </c>
      <c r="T792">
        <v>13.775000752056521</v>
      </c>
      <c r="U792">
        <v>12.57040516987318</v>
      </c>
      <c r="V792">
        <v>2.841848680791101</v>
      </c>
      <c r="W792">
        <v>3.096310741133482</v>
      </c>
      <c r="X792">
        <v>10.58333270642972</v>
      </c>
      <c r="Y792">
        <v>41.299585400693253</v>
      </c>
      <c r="Z792">
        <v>1.557076263128006</v>
      </c>
      <c r="AA792">
        <v>25.986382030683139</v>
      </c>
      <c r="AB792">
        <v>13.243387428645679</v>
      </c>
    </row>
    <row r="793" spans="1:28" x14ac:dyDescent="0.25">
      <c r="A793" t="str">
        <v>11/16/10</v>
      </c>
      <c r="B793">
        <v>23693.02</v>
      </c>
      <c r="C793">
        <v>24085.23</v>
      </c>
      <c r="D793" s="1">
        <v>23578.87</v>
      </c>
      <c r="E793">
        <v>24085.23</v>
      </c>
      <c r="F793">
        <v>24085.23</v>
      </c>
      <c r="G793">
        <v>1.220535381889891</v>
      </c>
      <c r="H793">
        <v>24228.738000000001</v>
      </c>
      <c r="I793">
        <v>24308.346000000001</v>
      </c>
      <c r="J793">
        <v>24078.127</v>
      </c>
      <c r="K793">
        <v>23956.228999999999</v>
      </c>
      <c r="L793">
        <v>23867.187999999998</v>
      </c>
      <c r="M793">
        <v>48.924984000000002</v>
      </c>
      <c r="N793" s="1">
        <f>-100*(_xll.FDS($A$1,"P_PRICE_HIGH("&amp;A793&amp;","&amp;A793&amp;"-14D,,,,""PRICE"",""INTRA"")") - B793)/(_xll.FDS($A$1,"P_PRICE_HIGH("&amp;A793&amp;","&amp;A793&amp;"-14D,,,,""PRICE"",""INTRA"")") - _xll.FDS($A$1,"P_PRICE_LOW("&amp;A793&amp;","&amp;A793&amp;"-14D,,,,""PRICE"",""INTRA"")"))</f>
        <v>-61.46193586951879</v>
      </c>
      <c r="O793">
        <v>-100</v>
      </c>
      <c r="P793">
        <v>12007.976460644821</v>
      </c>
      <c r="Q793">
        <v>13126.904322447979</v>
      </c>
      <c r="R793">
        <v>2140.4325169539688</v>
      </c>
      <c r="S793">
        <v>2452.4209041519548</v>
      </c>
      <c r="T793">
        <v>13.525768042138051</v>
      </c>
      <c r="U793">
        <v>12.289298608440699</v>
      </c>
      <c r="V793">
        <v>2.8696035726111089</v>
      </c>
      <c r="W793">
        <v>3.1430422036334429</v>
      </c>
      <c r="X793">
        <v>4.0306244495954688</v>
      </c>
      <c r="Y793">
        <v>41.455356738937923</v>
      </c>
      <c r="Z793">
        <v>1.585989431706442</v>
      </c>
      <c r="AA793">
        <v>24.947914677089969</v>
      </c>
      <c r="AB793">
        <v>13.2266096157721</v>
      </c>
    </row>
    <row r="794" spans="1:28" x14ac:dyDescent="0.25">
      <c r="A794" t="str">
        <v>11/17/10</v>
      </c>
      <c r="B794">
        <v>23214.46</v>
      </c>
      <c r="C794">
        <v>23618.240000000002</v>
      </c>
      <c r="D794" s="1">
        <v>23192.49</v>
      </c>
      <c r="E794">
        <v>23618.240000000002</v>
      </c>
      <c r="F794">
        <v>23618.240000000002</v>
      </c>
      <c r="G794">
        <v>1.289602603911292</v>
      </c>
      <c r="H794">
        <v>23971.508000000002</v>
      </c>
      <c r="I794">
        <v>24271.805</v>
      </c>
      <c r="J794">
        <v>24081.451000000001</v>
      </c>
      <c r="K794">
        <v>23939.127</v>
      </c>
      <c r="L794">
        <v>23870.756000000001</v>
      </c>
      <c r="M794">
        <v>42.36938</v>
      </c>
      <c r="N794" s="1">
        <f>-100*(_xll.FDS($A$1,"P_PRICE_HIGH("&amp;A794&amp;","&amp;A794&amp;"-14D,,,,""PRICE"",""INTRA"")") - B794)/(_xll.FDS($A$1,"P_PRICE_HIGH("&amp;A794&amp;","&amp;A794&amp;"-14D,,,,""PRICE"",""INTRA"")") - _xll.FDS($A$1,"P_PRICE_LOW("&amp;A794&amp;","&amp;A794&amp;"-14D,,,,""PRICE"",""INTRA"")"))</f>
        <v>-84.16520786189038</v>
      </c>
      <c r="O794">
        <v>-139</v>
      </c>
      <c r="P794">
        <v>12050.213114502279</v>
      </c>
      <c r="Q794">
        <v>13177.405912180469</v>
      </c>
      <c r="R794">
        <v>2143.7075215564068</v>
      </c>
      <c r="S794">
        <v>2452.7021116090568</v>
      </c>
      <c r="T794">
        <v>13.354485352915461</v>
      </c>
      <c r="U794">
        <v>12.12423095324241</v>
      </c>
      <c r="V794">
        <v>2.9303166800611029</v>
      </c>
      <c r="W794">
        <v>3.2173006256567138</v>
      </c>
      <c r="X794">
        <v>4.0061013223834978</v>
      </c>
      <c r="Y794">
        <v>41.443789622804132</v>
      </c>
      <c r="Z794">
        <v>1.447054787245418</v>
      </c>
      <c r="AA794">
        <v>26.033265496338611</v>
      </c>
      <c r="AB794">
        <v>13.24058806146428</v>
      </c>
    </row>
    <row r="795" spans="1:28" x14ac:dyDescent="0.25">
      <c r="A795" t="str">
        <v>11/18/10</v>
      </c>
      <c r="B795">
        <v>23637.39</v>
      </c>
      <c r="C795">
        <v>23671.51</v>
      </c>
      <c r="D795" s="1">
        <v>23327.29</v>
      </c>
      <c r="E795">
        <v>23671.51</v>
      </c>
      <c r="F795">
        <v>23671.51</v>
      </c>
      <c r="G795">
        <v>1.353546978435062</v>
      </c>
      <c r="H795">
        <v>23758.925999999999</v>
      </c>
      <c r="I795">
        <v>24268.969000000001</v>
      </c>
      <c r="J795">
        <v>24109.886999999999</v>
      </c>
      <c r="K795">
        <v>23938.521000000001</v>
      </c>
      <c r="L795">
        <v>23877.666000000001</v>
      </c>
      <c r="M795">
        <v>48.887549999999997</v>
      </c>
      <c r="N795" s="1">
        <f>-100*(_xll.FDS($A$1,"P_PRICE_HIGH("&amp;A795&amp;","&amp;A795&amp;"-14D,,,,""PRICE"",""INTRA"")") - B795)/(_xll.FDS($A$1,"P_PRICE_HIGH("&amp;A795&amp;","&amp;A795&amp;"-14D,,,,""PRICE"",""INTRA"")") - _xll.FDS($A$1,"P_PRICE_LOW("&amp;A795&amp;","&amp;A795&amp;"-14D,,,,""PRICE"",""INTRA"")"))</f>
        <v>-64.101067892537117</v>
      </c>
      <c r="O795">
        <v>-108</v>
      </c>
      <c r="P795">
        <v>12057.892540706531</v>
      </c>
      <c r="Q795">
        <v>13186.06108341226</v>
      </c>
      <c r="R795">
        <v>2149.8075995884078</v>
      </c>
      <c r="S795">
        <v>2461.7187537672712</v>
      </c>
      <c r="T795">
        <v>13.49567431353821</v>
      </c>
      <c r="U795">
        <v>12.26992477418302</v>
      </c>
      <c r="V795">
        <v>2.8859357788259028</v>
      </c>
      <c r="W795">
        <v>3.1642664131003548</v>
      </c>
      <c r="X795">
        <v>95.565002676984463</v>
      </c>
      <c r="Y795">
        <v>41.428933315675437</v>
      </c>
      <c r="Z795">
        <v>1.471814026686975</v>
      </c>
      <c r="AA795">
        <v>25.734641779067989</v>
      </c>
      <c r="AB795">
        <v>13.376771954385161</v>
      </c>
    </row>
    <row r="796" spans="1:28" x14ac:dyDescent="0.25">
      <c r="A796" t="str">
        <v>11/19/10</v>
      </c>
      <c r="B796">
        <v>23605.71</v>
      </c>
      <c r="C796">
        <v>23686.42</v>
      </c>
      <c r="D796" s="1">
        <v>23252.33</v>
      </c>
      <c r="E796">
        <v>23686.42</v>
      </c>
      <c r="F796">
        <v>23686.42</v>
      </c>
      <c r="G796">
        <v>1.3476648249755629</v>
      </c>
      <c r="H796">
        <v>23635.553</v>
      </c>
      <c r="I796">
        <v>24224.057000000001</v>
      </c>
      <c r="J796">
        <v>24143.846000000001</v>
      </c>
      <c r="K796">
        <v>23942.93</v>
      </c>
      <c r="L796">
        <v>23868.187999999998</v>
      </c>
      <c r="M796">
        <v>48.445545000000003</v>
      </c>
      <c r="N796" s="1">
        <f>-100*(_xll.FDS($A$1,"P_PRICE_HIGH("&amp;A796&amp;","&amp;A796&amp;"-14D,,,,""PRICE"",""INTRA"")") - B796)/(_xll.FDS($A$1,"P_PRICE_HIGH("&amp;A796&amp;","&amp;A796&amp;"-14D,,,,""PRICE"",""INTRA"")") - _xll.FDS($A$1,"P_PRICE_LOW("&amp;A796&amp;","&amp;A796&amp;"-14D,,,,""PRICE"",""INTRA"")"))</f>
        <v>-76.993229700236185</v>
      </c>
      <c r="O796">
        <v>-124</v>
      </c>
      <c r="P796">
        <v>12017.349145690439</v>
      </c>
      <c r="Q796">
        <v>13135.17394324548</v>
      </c>
      <c r="R796">
        <v>2147.984032722552</v>
      </c>
      <c r="S796">
        <v>2460.994496614157</v>
      </c>
      <c r="T796">
        <v>13.46174747362798</v>
      </c>
      <c r="U796">
        <v>12.235278619855549</v>
      </c>
      <c r="V796">
        <v>2.880079728315295</v>
      </c>
      <c r="W796">
        <v>3.1584476364992851</v>
      </c>
      <c r="X796">
        <v>26.130504676129281</v>
      </c>
      <c r="Y796">
        <v>41.423732139147887</v>
      </c>
      <c r="Z796">
        <v>1.3682772167246859</v>
      </c>
      <c r="AA796">
        <v>25.29713525622229</v>
      </c>
      <c r="AB796">
        <v>13.36307383568181</v>
      </c>
    </row>
    <row r="797" spans="1:28" x14ac:dyDescent="0.25">
      <c r="A797" t="str">
        <v>11/22/10</v>
      </c>
      <c r="B797">
        <v>23524.02</v>
      </c>
      <c r="C797">
        <v>23592.77</v>
      </c>
      <c r="D797" s="1">
        <v>23419.41</v>
      </c>
      <c r="E797">
        <v>23592.77</v>
      </c>
      <c r="F797">
        <v>23592.77</v>
      </c>
      <c r="G797">
        <v>1.3456762692309441</v>
      </c>
      <c r="H797">
        <v>23534.92</v>
      </c>
      <c r="I797">
        <v>24139.756000000001</v>
      </c>
      <c r="J797">
        <v>24135.252</v>
      </c>
      <c r="K797">
        <v>23937.736000000001</v>
      </c>
      <c r="L797">
        <v>23859.203000000001</v>
      </c>
      <c r="M797">
        <v>47.259003</v>
      </c>
      <c r="N797" s="1">
        <f>-100*(_xll.FDS($A$1,"P_PRICE_HIGH("&amp;A797&amp;","&amp;A797&amp;"-14D,,,,""PRICE"",""INTRA"")") - B797)/(_xll.FDS($A$1,"P_PRICE_HIGH("&amp;A797&amp;","&amp;A797&amp;"-14D,,,,""PRICE"",""INTRA"")") - _xll.FDS($A$1,"P_PRICE_LOW("&amp;A797&amp;","&amp;A797&amp;"-14D,,,,""PRICE"",""INTRA"")"))</f>
        <v>-81.541468086054124</v>
      </c>
      <c r="O797">
        <v>-130</v>
      </c>
      <c r="P797">
        <v>12035.628759566889</v>
      </c>
      <c r="Q797">
        <v>13163.262293738941</v>
      </c>
      <c r="R797">
        <v>2139.9501807965248</v>
      </c>
      <c r="S797">
        <v>2460.4020649753129</v>
      </c>
      <c r="T797">
        <v>13.465202795842769</v>
      </c>
      <c r="U797">
        <v>12.226511254968409</v>
      </c>
      <c r="V797">
        <v>2.892341238396035</v>
      </c>
      <c r="W797">
        <v>3.1875357294040692</v>
      </c>
      <c r="X797">
        <v>18.90221568726799</v>
      </c>
      <c r="Y797">
        <v>41.614548389593679</v>
      </c>
      <c r="Z797">
        <v>1.1262861705542559</v>
      </c>
      <c r="AA797">
        <v>24.953121922744899</v>
      </c>
      <c r="AB797">
        <v>13.402242850773851</v>
      </c>
    </row>
    <row r="798" spans="1:28" x14ac:dyDescent="0.25">
      <c r="A798" t="str">
        <v>11/23/10</v>
      </c>
      <c r="B798">
        <v>22896.14</v>
      </c>
      <c r="C798">
        <v>23322.17</v>
      </c>
      <c r="D798" s="1">
        <v>22871.11</v>
      </c>
      <c r="E798">
        <v>23322.17</v>
      </c>
      <c r="F798">
        <v>23322.17</v>
      </c>
      <c r="G798">
        <v>1.47366377270265</v>
      </c>
      <c r="H798">
        <v>23375.544999999998</v>
      </c>
      <c r="I798">
        <v>23974.7</v>
      </c>
      <c r="J798">
        <v>24083.565999999999</v>
      </c>
      <c r="K798">
        <v>23902.48</v>
      </c>
      <c r="L798">
        <v>23837.153999999999</v>
      </c>
      <c r="M798">
        <v>39.293067999999998</v>
      </c>
      <c r="N798" s="1">
        <f>-100*(_xll.FDS($A$1,"P_PRICE_HIGH("&amp;A798&amp;","&amp;A798&amp;"-14D,,,,""PRICE"",""INTRA"")") - B798)/(_xll.FDS($A$1,"P_PRICE_HIGH("&amp;A798&amp;","&amp;A798&amp;"-14D,,,,""PRICE"",""INTRA"")") - _xll.FDS($A$1,"P_PRICE_LOW("&amp;A798&amp;","&amp;A798&amp;"-14D,,,,""PRICE"",""INTRA"")"))</f>
        <v>-98.817923361008056</v>
      </c>
      <c r="O798">
        <v>-175</v>
      </c>
      <c r="P798">
        <v>12051.921232043949</v>
      </c>
      <c r="Q798">
        <v>13181.158742734809</v>
      </c>
      <c r="R798">
        <v>2139.8169545998571</v>
      </c>
      <c r="S798">
        <v>2459.0294117623621</v>
      </c>
      <c r="T798">
        <v>13.20233949900177</v>
      </c>
      <c r="U798">
        <v>11.95181106003861</v>
      </c>
      <c r="V798">
        <v>2.9657669846392909</v>
      </c>
      <c r="W798">
        <v>3.2820380888567482</v>
      </c>
      <c r="X798">
        <v>0</v>
      </c>
      <c r="Y798">
        <v>41.656984009717313</v>
      </c>
      <c r="Z798">
        <v>1.103807873100491</v>
      </c>
      <c r="AA798">
        <v>25.48775272799768</v>
      </c>
      <c r="AB798">
        <v>13.53936709851734</v>
      </c>
    </row>
    <row r="799" spans="1:28" x14ac:dyDescent="0.25">
      <c r="A799" t="str">
        <v>11/24/10</v>
      </c>
      <c r="B799">
        <v>23023.86</v>
      </c>
      <c r="C799">
        <v>23166.69</v>
      </c>
      <c r="D799" s="1">
        <v>22971.21</v>
      </c>
      <c r="E799">
        <v>23166.69</v>
      </c>
      <c r="F799">
        <v>23166.69</v>
      </c>
      <c r="G799">
        <v>1.4239557063928929</v>
      </c>
      <c r="H799">
        <v>23337.423999999999</v>
      </c>
      <c r="I799">
        <v>23812.988000000001</v>
      </c>
      <c r="J799">
        <v>24008.846000000001</v>
      </c>
      <c r="K799">
        <v>23895.445</v>
      </c>
      <c r="L799">
        <v>23808.697</v>
      </c>
      <c r="M799">
        <v>41.454839999999997</v>
      </c>
      <c r="N799" s="1">
        <f>-100*(_xll.FDS($A$1,"P_PRICE_HIGH("&amp;A799&amp;","&amp;A799&amp;"-14D,,,,""PRICE"",""INTRA"")") - B799)/(_xll.FDS($A$1,"P_PRICE_HIGH("&amp;A799&amp;","&amp;A799&amp;"-14D,,,,""PRICE"",""INTRA"")") - _xll.FDS($A$1,"P_PRICE_LOW("&amp;A799&amp;","&amp;A799&amp;"-14D,,,,""PRICE"",""INTRA"")"))</f>
        <v>-92.786168333758368</v>
      </c>
      <c r="O799">
        <v>-149</v>
      </c>
      <c r="P799">
        <v>12061.536563556199</v>
      </c>
      <c r="Q799">
        <v>13188.16269412492</v>
      </c>
      <c r="R799">
        <v>2147.1323472020558</v>
      </c>
      <c r="S799">
        <v>2474.706964133512</v>
      </c>
      <c r="T799">
        <v>13.243095690402869</v>
      </c>
      <c r="U799">
        <v>11.9961379148045</v>
      </c>
      <c r="V799">
        <v>2.9511977131892171</v>
      </c>
      <c r="W799">
        <v>3.2688338494487268</v>
      </c>
      <c r="X799">
        <v>91.713033230977132</v>
      </c>
      <c r="Y799">
        <v>41.676917529381022</v>
      </c>
      <c r="Z799">
        <v>1.052789315171837</v>
      </c>
      <c r="AA799">
        <v>24.787745068870731</v>
      </c>
      <c r="AB799">
        <v>13.62589485423528</v>
      </c>
    </row>
    <row r="800" spans="1:28" x14ac:dyDescent="0.25">
      <c r="A800" t="str">
        <v>11/25/10</v>
      </c>
      <c r="B800">
        <v>23054.68</v>
      </c>
      <c r="C800">
        <v>23283.22</v>
      </c>
      <c r="D800" s="1">
        <v>23037.86</v>
      </c>
      <c r="E800">
        <v>23283.22</v>
      </c>
      <c r="F800">
        <v>23283.22</v>
      </c>
      <c r="G800">
        <v>1.4234720860615711</v>
      </c>
      <c r="H800">
        <v>23220.883000000002</v>
      </c>
      <c r="I800">
        <v>23674.995999999999</v>
      </c>
      <c r="J800">
        <v>23910.115000000002</v>
      </c>
      <c r="K800">
        <v>23887.636999999999</v>
      </c>
      <c r="L800">
        <v>23789.396000000001</v>
      </c>
      <c r="M800">
        <v>41.991652999999999</v>
      </c>
      <c r="N800" s="1">
        <f>-100*(_xll.FDS($A$1,"P_PRICE_HIGH("&amp;A800&amp;","&amp;A800&amp;"-14D,,,,""PRICE"",""INTRA"")") - B800)/(_xll.FDS($A$1,"P_PRICE_HIGH("&amp;A800&amp;","&amp;A800&amp;"-14D,,,,""PRICE"",""INTRA"")") - _xll.FDS($A$1,"P_PRICE_LOW("&amp;A800&amp;","&amp;A800&amp;"-14D,,,,""PRICE"",""INTRA"")"))</f>
        <v>-91.330650874160554</v>
      </c>
      <c r="O800">
        <v>-151</v>
      </c>
      <c r="P800">
        <v>12083.07803980694</v>
      </c>
      <c r="Q800">
        <v>13212.766583248031</v>
      </c>
      <c r="R800">
        <v>2147.5432769974491</v>
      </c>
      <c r="S800">
        <v>2474.123694971282</v>
      </c>
      <c r="T800">
        <v>13.331199602855319</v>
      </c>
      <c r="U800">
        <v>12.081052139783869</v>
      </c>
      <c r="V800">
        <v>2.950823826934986</v>
      </c>
      <c r="W800">
        <v>3.2695395483792589</v>
      </c>
      <c r="X800">
        <v>66.327364445783616</v>
      </c>
      <c r="Y800">
        <v>41.637556918848318</v>
      </c>
      <c r="Z800">
        <v>1.1762166304691219</v>
      </c>
      <c r="AA800">
        <v>25.286636128014159</v>
      </c>
      <c r="AB800">
        <v>13.40687986957229</v>
      </c>
    </row>
    <row r="801" spans="1:28" x14ac:dyDescent="0.25">
      <c r="A801" t="str">
        <v>11/26/10</v>
      </c>
      <c r="B801">
        <v>22877.25</v>
      </c>
      <c r="C801">
        <v>23107.67</v>
      </c>
      <c r="D801" s="1">
        <v>22782.98</v>
      </c>
      <c r="E801">
        <v>23107.67</v>
      </c>
      <c r="F801">
        <v>23107.67</v>
      </c>
      <c r="G801">
        <v>1.4295512795271941</v>
      </c>
      <c r="H801">
        <v>23075.19</v>
      </c>
      <c r="I801">
        <v>23539.717000000001</v>
      </c>
      <c r="J801">
        <v>23776.81</v>
      </c>
      <c r="K801">
        <v>23876.682000000001</v>
      </c>
      <c r="L801">
        <v>23759.695</v>
      </c>
      <c r="M801">
        <v>39.732944000000003</v>
      </c>
      <c r="N801" s="1">
        <f>-100*(_xll.FDS($A$1,"P_PRICE_HIGH("&amp;A801&amp;","&amp;A801&amp;"-14D,,,,""PRICE"",""INTRA"")") - B801)/(_xll.FDS($A$1,"P_PRICE_HIGH("&amp;A801&amp;","&amp;A801&amp;"-14D,,,,""PRICE"",""INTRA"")") - _xll.FDS($A$1,"P_PRICE_LOW("&amp;A801&amp;","&amp;A801&amp;"-14D,,,,""PRICE"",""INTRA"")"))</f>
        <v>-95.725860200671903</v>
      </c>
      <c r="O801">
        <v>-188</v>
      </c>
      <c r="P801">
        <v>12056.501399815101</v>
      </c>
      <c r="Q801">
        <v>13179.119357234609</v>
      </c>
      <c r="R801">
        <v>2157.3943777821992</v>
      </c>
      <c r="S801">
        <v>2479.1503454775798</v>
      </c>
      <c r="T801">
        <v>13.242875520322279</v>
      </c>
      <c r="U801">
        <v>12.024059987900941</v>
      </c>
      <c r="V801">
        <v>2.9658914719231211</v>
      </c>
      <c r="W801">
        <v>3.2920385004216151</v>
      </c>
      <c r="X801">
        <v>1.687474435794639</v>
      </c>
      <c r="Y801">
        <v>41.679435919349331</v>
      </c>
      <c r="Z801">
        <v>1.235471995673771</v>
      </c>
      <c r="AA801">
        <v>25.16592241570941</v>
      </c>
      <c r="AB801">
        <v>13.40459126701491</v>
      </c>
    </row>
    <row r="802" spans="1:28" x14ac:dyDescent="0.25">
      <c r="A802" t="str">
        <v>11/29/10</v>
      </c>
      <c r="B802">
        <v>23166.22</v>
      </c>
      <c r="C802">
        <v>23187.75</v>
      </c>
      <c r="D802" s="1">
        <v>22785.279999999999</v>
      </c>
      <c r="E802">
        <v>23187.75</v>
      </c>
      <c r="F802">
        <v>23187.75</v>
      </c>
      <c r="G802">
        <v>1.3487303889811959</v>
      </c>
      <c r="H802">
        <v>23003.63</v>
      </c>
      <c r="I802">
        <v>23411.875</v>
      </c>
      <c r="J802">
        <v>23656.936000000002</v>
      </c>
      <c r="K802">
        <v>23852.346000000001</v>
      </c>
      <c r="L802">
        <v>23746.184000000001</v>
      </c>
      <c r="M802">
        <v>44.928524000000003</v>
      </c>
      <c r="N802" s="1">
        <f>-100*(_xll.FDS($A$1,"P_PRICE_HIGH("&amp;A802&amp;","&amp;A802&amp;"-14D,,,,""PRICE"",""INTRA"")") - B802)/(_xll.FDS($A$1,"P_PRICE_HIGH("&amp;A802&amp;","&amp;A802&amp;"-14D,,,,""PRICE"",""INTRA"")") - _xll.FDS($A$1,"P_PRICE_LOW("&amp;A802&amp;","&amp;A802&amp;"-14D,,,,""PRICE"",""INTRA"")"))</f>
        <v>-82.422441154347055</v>
      </c>
      <c r="O802">
        <v>-153</v>
      </c>
      <c r="P802">
        <v>12063.34457698024</v>
      </c>
      <c r="Q802">
        <v>13183.164080657511</v>
      </c>
      <c r="R802">
        <v>2159.7166827909141</v>
      </c>
      <c r="S802">
        <v>2474.3020525563711</v>
      </c>
      <c r="T802">
        <v>13.300984672856019</v>
      </c>
      <c r="U802">
        <v>12.03246143727012</v>
      </c>
      <c r="V802">
        <v>2.935295137082925</v>
      </c>
      <c r="W802">
        <v>3.2507923480168239</v>
      </c>
      <c r="X802">
        <v>95.528860907910015</v>
      </c>
      <c r="Y802">
        <v>41.648173804448163</v>
      </c>
      <c r="Z802">
        <v>1.369628618519416</v>
      </c>
      <c r="AA802">
        <v>24.452737001702658</v>
      </c>
      <c r="AB802">
        <v>13.482777013236779</v>
      </c>
    </row>
    <row r="803" spans="1:28" x14ac:dyDescent="0.25">
      <c r="A803" t="str">
        <v>11/30/10</v>
      </c>
      <c r="B803">
        <v>23007.99</v>
      </c>
      <c r="C803">
        <v>23199.439999999999</v>
      </c>
      <c r="D803" s="1">
        <v>22844.53</v>
      </c>
      <c r="E803">
        <v>23199.439999999999</v>
      </c>
      <c r="F803">
        <v>23199.439999999999</v>
      </c>
      <c r="G803">
        <v>1.354099791671654</v>
      </c>
      <c r="H803">
        <v>23026</v>
      </c>
      <c r="I803">
        <v>23310.66</v>
      </c>
      <c r="J803">
        <v>23543.428</v>
      </c>
      <c r="K803">
        <v>23819.175999999999</v>
      </c>
      <c r="L803">
        <v>23722.34</v>
      </c>
      <c r="M803">
        <v>42.755012999999998</v>
      </c>
      <c r="N803" s="1">
        <f>-100*(_xll.FDS($A$1,"P_PRICE_HIGH("&amp;A803&amp;","&amp;A803&amp;"-14D,,,,""PRICE"",""INTRA"")") - B803)/(_xll.FDS($A$1,"P_PRICE_HIGH("&amp;A803&amp;","&amp;A803&amp;"-14D,,,,""PRICE"",""INTRA"")") - _xll.FDS($A$1,"P_PRICE_LOW("&amp;A803&amp;","&amp;A803&amp;"-14D,,,,""PRICE"",""INTRA"")"))</f>
        <v>-89.308657227026416</v>
      </c>
      <c r="O803">
        <v>-173</v>
      </c>
      <c r="P803">
        <v>12086.689677888469</v>
      </c>
      <c r="Q803">
        <v>13212.304287426041</v>
      </c>
      <c r="R803">
        <v>2151.4572351696179</v>
      </c>
      <c r="S803">
        <v>2476.1244998697462</v>
      </c>
      <c r="T803">
        <v>13.20187754015477</v>
      </c>
      <c r="U803">
        <v>11.93680202147365</v>
      </c>
      <c r="V803">
        <v>2.9577785370389371</v>
      </c>
      <c r="W803">
        <v>3.2859170951583399</v>
      </c>
      <c r="X803">
        <v>28.265443824964731</v>
      </c>
      <c r="Y803">
        <v>41.683054161843572</v>
      </c>
      <c r="Z803">
        <v>1.386609762053886</v>
      </c>
      <c r="AA803">
        <v>24.318112614235599</v>
      </c>
      <c r="AB803">
        <v>12.36944048696877</v>
      </c>
    </row>
    <row r="804" spans="1:28" x14ac:dyDescent="0.25">
      <c r="A804" t="str">
        <v>12/01/10</v>
      </c>
      <c r="B804">
        <v>23249.8</v>
      </c>
      <c r="C804">
        <v>23325.79</v>
      </c>
      <c r="D804" s="1">
        <v>22842.12</v>
      </c>
      <c r="E804">
        <v>23325.79</v>
      </c>
      <c r="F804">
        <v>23325.79</v>
      </c>
      <c r="G804">
        <v>1.291745755291094</v>
      </c>
      <c r="H804">
        <v>23071.187999999998</v>
      </c>
      <c r="I804">
        <v>23245.879000000001</v>
      </c>
      <c r="J804">
        <v>23460.04</v>
      </c>
      <c r="K804">
        <v>23774.432000000001</v>
      </c>
      <c r="L804">
        <v>23708.824000000001</v>
      </c>
      <c r="M804">
        <v>46.976612000000003</v>
      </c>
      <c r="N804" s="1">
        <f>-100*(_xll.FDS($A$1,"P_PRICE_HIGH("&amp;A804&amp;","&amp;A804&amp;"-14D,,,,""PRICE"",""INTRA"")") - B804)/(_xll.FDS($A$1,"P_PRICE_HIGH("&amp;A804&amp;","&amp;A804&amp;"-14D,,,,""PRICE"",""INTRA"")") - _xll.FDS($A$1,"P_PRICE_LOW("&amp;A804&amp;","&amp;A804&amp;"-14D,,,,""PRICE"",""INTRA"")"))</f>
        <v>-77.819063004846555</v>
      </c>
      <c r="O804">
        <v>-144</v>
      </c>
      <c r="P804">
        <v>12107.010169714131</v>
      </c>
      <c r="Q804">
        <v>13233.070088865339</v>
      </c>
      <c r="R804">
        <v>2145.3690229405079</v>
      </c>
      <c r="S804">
        <v>2480.5033438398118</v>
      </c>
      <c r="T804">
        <v>13.255229559072481</v>
      </c>
      <c r="U804">
        <v>11.98857325143897</v>
      </c>
      <c r="V804">
        <v>2.9332341195785618</v>
      </c>
      <c r="W804">
        <v>3.2576279109011179</v>
      </c>
      <c r="X804">
        <v>72.865479979692566</v>
      </c>
      <c r="Y804">
        <v>41.655783213812867</v>
      </c>
      <c r="Z804">
        <v>1.593940834516242</v>
      </c>
      <c r="AA804">
        <v>24.244128088317382</v>
      </c>
      <c r="AB804">
        <v>12.47853938049534</v>
      </c>
    </row>
    <row r="805" spans="1:28" x14ac:dyDescent="0.25">
      <c r="A805" t="str">
        <v>12/02/10</v>
      </c>
      <c r="B805">
        <v>23448.78</v>
      </c>
      <c r="C805">
        <v>23575.38</v>
      </c>
      <c r="D805" s="1">
        <v>23388.74</v>
      </c>
      <c r="E805">
        <v>23575.38</v>
      </c>
      <c r="F805">
        <v>23575.38</v>
      </c>
      <c r="G805">
        <v>1.2468155150785749</v>
      </c>
      <c r="H805">
        <v>23150.008000000002</v>
      </c>
      <c r="I805">
        <v>23225.525000000001</v>
      </c>
      <c r="J805">
        <v>23376.605</v>
      </c>
      <c r="K805">
        <v>23720.09</v>
      </c>
      <c r="L805">
        <v>23719.754000000001</v>
      </c>
      <c r="M805">
        <v>50.229236999999998</v>
      </c>
      <c r="N805" s="1">
        <f>-100*(_xll.FDS($A$1,"P_PRICE_HIGH("&amp;A805&amp;","&amp;A805&amp;"-14D,,,,""PRICE"",""INTRA"")") - B805)/(_xll.FDS($A$1,"P_PRICE_HIGH("&amp;A805&amp;","&amp;A805&amp;"-14D,,,,""PRICE"",""INTRA"")") - _xll.FDS($A$1,"P_PRICE_LOW("&amp;A805&amp;","&amp;A805&amp;"-14D,,,,""PRICE"",""INTRA"")"))</f>
        <v>-63.53139652074848</v>
      </c>
      <c r="O805">
        <v>-121</v>
      </c>
      <c r="P805">
        <v>12118.26099287274</v>
      </c>
      <c r="Q805">
        <v>13238.93322565253</v>
      </c>
      <c r="R805">
        <v>2152.527227984041</v>
      </c>
      <c r="S805">
        <v>2489.008226777823</v>
      </c>
      <c r="T805">
        <v>13.349318871409171</v>
      </c>
      <c r="U805">
        <v>12.078797042133671</v>
      </c>
      <c r="V805">
        <v>2.9090765370166869</v>
      </c>
      <c r="W805">
        <v>3.2292289583795508</v>
      </c>
      <c r="X805">
        <v>87.966256046874378</v>
      </c>
      <c r="Y805">
        <v>41.605931916214971</v>
      </c>
      <c r="Z805">
        <v>1.7599613882335789</v>
      </c>
      <c r="AA805">
        <v>24.54119989298562</v>
      </c>
      <c r="AB805">
        <v>12.44473699214806</v>
      </c>
    </row>
    <row r="806" spans="1:28" x14ac:dyDescent="0.25">
      <c r="A806" t="str">
        <v>12/03/10</v>
      </c>
      <c r="B806">
        <v>23320.52</v>
      </c>
      <c r="C806">
        <v>23611.040000000001</v>
      </c>
      <c r="D806" s="1">
        <v>23286.54</v>
      </c>
      <c r="E806">
        <v>23611.040000000001</v>
      </c>
      <c r="F806">
        <v>23611.040000000001</v>
      </c>
      <c r="G806">
        <v>1.189199499005877</v>
      </c>
      <c r="H806">
        <v>23238.662</v>
      </c>
      <c r="I806">
        <v>23234.363000000001</v>
      </c>
      <c r="J806">
        <v>23316.469000000001</v>
      </c>
      <c r="K806">
        <v>23642.273000000001</v>
      </c>
      <c r="L806">
        <v>23723.973000000002</v>
      </c>
      <c r="M806">
        <v>48.177703999999999</v>
      </c>
      <c r="N806" s="1">
        <f>-100*(_xll.FDS($A$1,"P_PRICE_HIGH("&amp;A806&amp;","&amp;A806&amp;"-14D,,,,""PRICE"",""INTRA"")") - B806)/(_xll.FDS($A$1,"P_PRICE_HIGH("&amp;A806&amp;","&amp;A806&amp;"-14D,,,,""PRICE"",""INTRA"")") - _xll.FDS($A$1,"P_PRICE_LOW("&amp;A806&amp;","&amp;A806&amp;"-14D,,,,""PRICE"",""INTRA"")"))</f>
        <v>-66.386102703919505</v>
      </c>
      <c r="O806">
        <v>-142</v>
      </c>
      <c r="P806">
        <v>12117.35540506331</v>
      </c>
      <c r="Q806">
        <v>13235.34500859364</v>
      </c>
      <c r="R806">
        <v>2155.2187748042011</v>
      </c>
      <c r="S806">
        <v>2490.428240386419</v>
      </c>
      <c r="T806">
        <v>13.307057394112309</v>
      </c>
      <c r="U806">
        <v>12.056793762510861</v>
      </c>
      <c r="V806">
        <v>2.9214327141336001</v>
      </c>
      <c r="W806">
        <v>3.2357728747127981</v>
      </c>
      <c r="X806">
        <v>13.47221008052942</v>
      </c>
      <c r="Y806">
        <v>41.455099665560041</v>
      </c>
      <c r="Z806">
        <v>1.7483457409067571</v>
      </c>
      <c r="AA806">
        <v>24.925165718128849</v>
      </c>
      <c r="AB806">
        <v>12.557192577866131</v>
      </c>
    </row>
    <row r="807" spans="1:28" x14ac:dyDescent="0.25">
      <c r="A807" t="str">
        <v>12/06/10</v>
      </c>
      <c r="B807">
        <v>23237.69</v>
      </c>
      <c r="C807">
        <v>23612.25</v>
      </c>
      <c r="D807" s="1">
        <v>23213.71</v>
      </c>
      <c r="E807">
        <v>23612.25</v>
      </c>
      <c r="F807">
        <v>23612.25</v>
      </c>
      <c r="G807">
        <v>1.178560047446499</v>
      </c>
      <c r="H807">
        <v>23252.955000000002</v>
      </c>
      <c r="I807">
        <v>23201.055</v>
      </c>
      <c r="J807">
        <v>23263.835999999999</v>
      </c>
      <c r="K807">
        <v>23555.94</v>
      </c>
      <c r="L807">
        <v>23729.41</v>
      </c>
      <c r="M807">
        <v>46.846989999999998</v>
      </c>
      <c r="N807" s="1">
        <f>-100*(_xll.FDS($A$1,"P_PRICE_HIGH("&amp;A807&amp;","&amp;A807&amp;"-14D,,,,""PRICE"",""INTRA"")") - B807)/(_xll.FDS($A$1,"P_PRICE_HIGH("&amp;A807&amp;","&amp;A807&amp;"-14D,,,,""PRICE"",""INTRA"")") - _xll.FDS($A$1,"P_PRICE_LOW("&amp;A807&amp;","&amp;A807&amp;"-14D,,,,""PRICE"",""INTRA"")"))</f>
        <v>-65.082741409099697</v>
      </c>
      <c r="O807">
        <v>-161</v>
      </c>
      <c r="P807">
        <v>12207.915003012111</v>
      </c>
      <c r="Q807">
        <v>13326.36837980294</v>
      </c>
      <c r="R807">
        <v>2159.4318733177852</v>
      </c>
      <c r="S807">
        <v>2491.8743824263311</v>
      </c>
      <c r="T807">
        <v>13.38426611764973</v>
      </c>
      <c r="U807">
        <v>12.127548377647811</v>
      </c>
      <c r="V807">
        <v>2.9438603418270208</v>
      </c>
      <c r="W807">
        <v>3.2633455961256992</v>
      </c>
      <c r="X807">
        <v>17.086087645468691</v>
      </c>
      <c r="Y807">
        <v>41.42437896756585</v>
      </c>
      <c r="Z807">
        <v>2.085393636400739</v>
      </c>
      <c r="AA807">
        <v>26.704154911045372</v>
      </c>
      <c r="AB807">
        <v>12.85043051641223</v>
      </c>
    </row>
    <row r="808" spans="1:28" x14ac:dyDescent="0.25">
      <c r="A808" t="str">
        <v>12/07/10</v>
      </c>
      <c r="B808">
        <v>23428.15</v>
      </c>
      <c r="C808">
        <v>23475.29</v>
      </c>
      <c r="D808" s="1">
        <v>23101.81</v>
      </c>
      <c r="E808">
        <v>23475.29</v>
      </c>
      <c r="F808">
        <v>23475.29</v>
      </c>
      <c r="G808">
        <v>1.1956480717392739</v>
      </c>
      <c r="H808">
        <v>23336.988000000001</v>
      </c>
      <c r="I808">
        <v>23186.258000000002</v>
      </c>
      <c r="J808">
        <v>23246.178</v>
      </c>
      <c r="K808">
        <v>23491.817999999999</v>
      </c>
      <c r="L808">
        <v>23720.763999999999</v>
      </c>
      <c r="M808">
        <v>50.249775</v>
      </c>
      <c r="N808" s="1">
        <f>-100*(_xll.FDS($A$1,"P_PRICE_HIGH("&amp;A808&amp;","&amp;A808&amp;"-14D,,,,""PRICE"",""INTRA"")") - B808)/(_xll.FDS($A$1,"P_PRICE_HIGH("&amp;A808&amp;","&amp;A808&amp;"-14D,,,,""PRICE"",""INTRA"")") - _xll.FDS($A$1,"P_PRICE_LOW("&amp;A808&amp;","&amp;A808&amp;"-14D,,,,""PRICE"",""INTRA"")"))</f>
        <v>-28.587399273886167</v>
      </c>
      <c r="O808">
        <v>-137</v>
      </c>
      <c r="P808">
        <v>12223.32499911485</v>
      </c>
      <c r="Q808">
        <v>13341.51143024229</v>
      </c>
      <c r="R808">
        <v>2159.1529073653478</v>
      </c>
      <c r="S808">
        <v>2492.129181981682</v>
      </c>
      <c r="T808">
        <v>13.42729497889189</v>
      </c>
      <c r="U808">
        <v>12.20270693191422</v>
      </c>
      <c r="V808">
        <v>2.919676196117801</v>
      </c>
      <c r="W808">
        <v>3.2416392378344718</v>
      </c>
      <c r="X808">
        <v>91.908064403946639</v>
      </c>
      <c r="Y808">
        <v>41.433941138079341</v>
      </c>
      <c r="Z808">
        <v>2.0361233029381971</v>
      </c>
      <c r="AA808">
        <v>26.37848095842304</v>
      </c>
      <c r="AB808">
        <v>12.859583651704909</v>
      </c>
    </row>
    <row r="809" spans="1:28" x14ac:dyDescent="0.25">
      <c r="A809" t="str">
        <v>12/08/10</v>
      </c>
      <c r="B809">
        <v>23092.52</v>
      </c>
      <c r="C809">
        <v>23374.37</v>
      </c>
      <c r="D809" s="1">
        <v>22998.34</v>
      </c>
      <c r="E809">
        <v>23374.37</v>
      </c>
      <c r="F809">
        <v>23374.37</v>
      </c>
      <c r="G809">
        <v>1.217939311007761</v>
      </c>
      <c r="H809">
        <v>23305.530999999999</v>
      </c>
      <c r="I809">
        <v>23150.3</v>
      </c>
      <c r="J809">
        <v>23238.048999999999</v>
      </c>
      <c r="K809">
        <v>23421.412</v>
      </c>
      <c r="L809">
        <v>23698.498</v>
      </c>
      <c r="M809">
        <v>44.806170000000002</v>
      </c>
      <c r="N809" s="1">
        <f>-100*(_xll.FDS($A$1,"P_PRICE_HIGH("&amp;A809&amp;","&amp;A809&amp;"-14D,,,,""PRICE"",""INTRA"")") - B809)/(_xll.FDS($A$1,"P_PRICE_HIGH("&amp;A809&amp;","&amp;A809&amp;"-14D,,,,""PRICE"",""INTRA"")") - _xll.FDS($A$1,"P_PRICE_LOW("&amp;A809&amp;","&amp;A809&amp;"-14D,,,,""PRICE"",""INTRA"")"))</f>
        <v>-65.737625077481482</v>
      </c>
      <c r="O809">
        <v>-171</v>
      </c>
      <c r="P809">
        <v>12230.943562005399</v>
      </c>
      <c r="Q809">
        <v>13337.008215523299</v>
      </c>
      <c r="R809">
        <v>2156.4758774063848</v>
      </c>
      <c r="S809">
        <v>2486.9573329562882</v>
      </c>
      <c r="T809">
        <v>13.28148896497795</v>
      </c>
      <c r="U809">
        <v>12.063389610825389</v>
      </c>
      <c r="V809">
        <v>2.9627165926704162</v>
      </c>
      <c r="W809">
        <v>3.2952437834949961</v>
      </c>
      <c r="X809">
        <v>3.5765001504234122</v>
      </c>
      <c r="Y809">
        <v>41.557884367732662</v>
      </c>
      <c r="Z809">
        <v>1.7498859454693441</v>
      </c>
      <c r="AA809">
        <v>26.607874003870819</v>
      </c>
      <c r="AB809">
        <v>12.69886560611252</v>
      </c>
    </row>
    <row r="810" spans="1:28" x14ac:dyDescent="0.25">
      <c r="A810" t="str">
        <v>12/09/10</v>
      </c>
      <c r="B810">
        <v>23171.8</v>
      </c>
      <c r="C810">
        <v>23269.360000000001</v>
      </c>
      <c r="D810" s="1">
        <v>23083.16</v>
      </c>
      <c r="E810">
        <v>23269.360000000001</v>
      </c>
      <c r="F810">
        <v>23269.360000000001</v>
      </c>
      <c r="G810">
        <v>1.199870054842995</v>
      </c>
      <c r="H810">
        <v>23250.136999999999</v>
      </c>
      <c r="I810">
        <v>23173.271000000001</v>
      </c>
      <c r="J810">
        <v>23207.008000000002</v>
      </c>
      <c r="K810">
        <v>23344.988000000001</v>
      </c>
      <c r="L810">
        <v>23661.08</v>
      </c>
      <c r="M810">
        <v>46.286385000000003</v>
      </c>
      <c r="N810" s="1">
        <f>-100*(_xll.FDS($A$1,"P_PRICE_HIGH("&amp;A810&amp;","&amp;A810&amp;"-14D,,,,""PRICE"",""INTRA"")") - B810)/(_xll.FDS($A$1,"P_PRICE_HIGH("&amp;A810&amp;","&amp;A810&amp;"-14D,,,,""PRICE"",""INTRA"")") - _xll.FDS($A$1,"P_PRICE_LOW("&amp;A810&amp;","&amp;A810&amp;"-14D,,,,""PRICE"",""INTRA"")"))</f>
        <v>-56.962277517045926</v>
      </c>
      <c r="O810">
        <v>-166</v>
      </c>
      <c r="P810">
        <v>12240.346721616979</v>
      </c>
      <c r="Q810">
        <v>13350.248572197301</v>
      </c>
      <c r="R810">
        <v>2169.438344855304</v>
      </c>
      <c r="S810">
        <v>2490.2296042706198</v>
      </c>
      <c r="T810">
        <v>13.239359610897759</v>
      </c>
      <c r="U810">
        <v>11.9530158387805</v>
      </c>
      <c r="V810">
        <v>2.9615116907452221</v>
      </c>
      <c r="W810">
        <v>3.2929163324140909</v>
      </c>
      <c r="X810">
        <v>25.51362599066838</v>
      </c>
      <c r="Y810">
        <v>41.580951612351477</v>
      </c>
      <c r="Z810">
        <v>1.6762162882196741</v>
      </c>
      <c r="AA810">
        <v>26.27667931252283</v>
      </c>
      <c r="AB810">
        <v>12.8630098320666</v>
      </c>
    </row>
    <row r="811" spans="1:28" x14ac:dyDescent="0.25">
      <c r="A811" t="str">
        <v>12/10/10</v>
      </c>
      <c r="B811">
        <v>23162.91</v>
      </c>
      <c r="C811">
        <v>23202.29</v>
      </c>
      <c r="D811" s="1">
        <v>22965.9</v>
      </c>
      <c r="E811">
        <v>23202.29</v>
      </c>
      <c r="F811">
        <v>23202.29</v>
      </c>
      <c r="G811">
        <v>1.13742644077759</v>
      </c>
      <c r="H811">
        <v>23218.613000000001</v>
      </c>
      <c r="I811">
        <v>23184.86</v>
      </c>
      <c r="J811">
        <v>23177.488000000001</v>
      </c>
      <c r="K811">
        <v>23292.004000000001</v>
      </c>
      <c r="L811">
        <v>23608.282999999999</v>
      </c>
      <c r="M811">
        <v>46.136966999999999</v>
      </c>
      <c r="N811" s="1">
        <f>-100*(_xll.FDS($A$1,"P_PRICE_HIGH("&amp;A811&amp;","&amp;A811&amp;"-14D,,,,""PRICE"",""INTRA"")") - B811)/(_xll.FDS($A$1,"P_PRICE_HIGH("&amp;A811&amp;","&amp;A811&amp;"-14D,,,,""PRICE"",""INTRA"")") - _xll.FDS($A$1,"P_PRICE_LOW("&amp;A811&amp;","&amp;A811&amp;"-14D,,,,""PRICE"",""INTRA"")"))</f>
        <v>-54.185006089693331</v>
      </c>
      <c r="O811">
        <v>-174</v>
      </c>
      <c r="P811">
        <v>12246.042257133429</v>
      </c>
      <c r="Q811">
        <v>13356.750236687951</v>
      </c>
      <c r="R811">
        <v>2175.2458115984282</v>
      </c>
      <c r="S811">
        <v>2495.641893834234</v>
      </c>
      <c r="T811">
        <v>13.23641096849566</v>
      </c>
      <c r="U811">
        <v>11.95341150093919</v>
      </c>
      <c r="V811">
        <v>2.9634434755321899</v>
      </c>
      <c r="W811">
        <v>3.2939952647965991</v>
      </c>
      <c r="X811">
        <v>38.20568271412246</v>
      </c>
      <c r="Y811">
        <v>41.613065932505293</v>
      </c>
      <c r="Z811">
        <v>1.3126491761420691</v>
      </c>
      <c r="AA811">
        <v>26.45101864357153</v>
      </c>
      <c r="AB811">
        <v>12.799682294752371</v>
      </c>
    </row>
    <row r="812" spans="1:28" x14ac:dyDescent="0.25">
      <c r="A812" t="str">
        <v>12/13/10</v>
      </c>
      <c r="B812">
        <v>23317.61</v>
      </c>
      <c r="C812">
        <v>23490.18</v>
      </c>
      <c r="D812" s="1">
        <v>23233.4</v>
      </c>
      <c r="E812">
        <v>23490.18</v>
      </c>
      <c r="F812">
        <v>23490.18</v>
      </c>
      <c r="G812">
        <v>1.1452259333592709</v>
      </c>
      <c r="H812">
        <v>23234.598000000002</v>
      </c>
      <c r="I812">
        <v>23206.77</v>
      </c>
      <c r="J812">
        <v>23163.728999999999</v>
      </c>
      <c r="K812">
        <v>23256.525000000001</v>
      </c>
      <c r="L812">
        <v>23548.313999999998</v>
      </c>
      <c r="M812">
        <v>49.209575999999998</v>
      </c>
      <c r="N812" s="1">
        <f>-100*(_xll.FDS($A$1,"P_PRICE_HIGH("&amp;A812&amp;","&amp;A812&amp;"-14D,,,,""PRICE"",""INTRA"")") - B812)/(_xll.FDS($A$1,"P_PRICE_HIGH("&amp;A812&amp;","&amp;A812&amp;"-14D,,,,""PRICE"",""INTRA"")") - _xll.FDS($A$1,"P_PRICE_LOW("&amp;A812&amp;","&amp;A812&amp;"-14D,,,,""PRICE"",""INTRA"")"))</f>
        <v>-35.530044496967122</v>
      </c>
      <c r="O812">
        <v>-148</v>
      </c>
      <c r="P812">
        <v>12257.38073208634</v>
      </c>
      <c r="Q812">
        <v>13361.160518207769</v>
      </c>
      <c r="R812">
        <v>2173.3655111208031</v>
      </c>
      <c r="S812">
        <v>2503.9140026126238</v>
      </c>
      <c r="T812">
        <v>13.36801070132981</v>
      </c>
      <c r="U812">
        <v>12.09839839878949</v>
      </c>
      <c r="V812">
        <v>2.9422001966082441</v>
      </c>
      <c r="W812">
        <v>3.2739106168637648</v>
      </c>
      <c r="X812">
        <v>91.266878914538836</v>
      </c>
      <c r="Y812">
        <v>41.610618127868698</v>
      </c>
      <c r="Z812">
        <v>0.94779884252815572</v>
      </c>
      <c r="AA812">
        <v>26.820393834232831</v>
      </c>
      <c r="AB812">
        <v>12.829383550428419</v>
      </c>
    </row>
    <row r="813" spans="1:28" x14ac:dyDescent="0.25">
      <c r="A813" t="str">
        <v>12/14/10</v>
      </c>
      <c r="B813">
        <v>23431.19</v>
      </c>
      <c r="C813">
        <v>23453.42</v>
      </c>
      <c r="D813" s="1">
        <v>23328.01</v>
      </c>
      <c r="E813">
        <v>23453.42</v>
      </c>
      <c r="F813">
        <v>23453.42</v>
      </c>
      <c r="G813">
        <v>1.114061466733681</v>
      </c>
      <c r="H813">
        <v>23235.205000000002</v>
      </c>
      <c r="I813">
        <v>23252.932000000001</v>
      </c>
      <c r="J813">
        <v>23199.398000000001</v>
      </c>
      <c r="K813">
        <v>23243.434000000001</v>
      </c>
      <c r="L813">
        <v>23489.346000000001</v>
      </c>
      <c r="M813">
        <v>51.40155</v>
      </c>
      <c r="N813" s="1">
        <f>-100*(_xll.FDS($A$1,"P_PRICE_HIGH("&amp;A813&amp;","&amp;A813&amp;"-14D,,,,""PRICE"",""INTRA"")") - B813)/(_xll.FDS($A$1,"P_PRICE_HIGH("&amp;A813&amp;","&amp;A813&amp;"-14D,,,,""PRICE"",""INTRA"")") - _xll.FDS($A$1,"P_PRICE_LOW("&amp;A813&amp;","&amp;A813&amp;"-14D,,,,""PRICE"",""INTRA"")"))</f>
        <v>-21.83366093069823</v>
      </c>
      <c r="O813">
        <v>-134</v>
      </c>
      <c r="P813">
        <v>12268.108753245209</v>
      </c>
      <c r="Q813">
        <v>13372.049678050809</v>
      </c>
      <c r="R813">
        <v>2174.8287388668691</v>
      </c>
      <c r="S813">
        <v>2505.63332196491</v>
      </c>
      <c r="T813">
        <v>13.345828056624869</v>
      </c>
      <c r="U813">
        <v>12.052605125991541</v>
      </c>
      <c r="V813">
        <v>2.9321863486970652</v>
      </c>
      <c r="W813">
        <v>3.2516479484393339</v>
      </c>
      <c r="X813">
        <v>86.342679020128159</v>
      </c>
      <c r="Y813">
        <v>41.414347158321902</v>
      </c>
      <c r="Z813">
        <v>1.1413267507662039</v>
      </c>
      <c r="AA813">
        <v>26.394556094528969</v>
      </c>
      <c r="AB813">
        <v>13.020708154731491</v>
      </c>
    </row>
    <row r="814" spans="1:28" x14ac:dyDescent="0.25">
      <c r="A814" t="str">
        <v>12/15/10</v>
      </c>
      <c r="B814">
        <v>22975.35</v>
      </c>
      <c r="C814">
        <v>23371.34</v>
      </c>
      <c r="D814" s="1">
        <v>22876.880000000001</v>
      </c>
      <c r="E814">
        <v>23371.34</v>
      </c>
      <c r="F814">
        <v>23371.34</v>
      </c>
      <c r="G814">
        <v>1.107051667054586</v>
      </c>
      <c r="H814">
        <v>23211.771000000001</v>
      </c>
      <c r="I814">
        <v>23237.025000000001</v>
      </c>
      <c r="J814">
        <v>23196.164000000001</v>
      </c>
      <c r="K814">
        <v>23231.478999999999</v>
      </c>
      <c r="L814">
        <v>23422.605</v>
      </c>
      <c r="M814">
        <v>43.320900000000002</v>
      </c>
      <c r="N814" s="1">
        <f>-100*(_xll.FDS($A$1,"P_PRICE_HIGH("&amp;A814&amp;","&amp;A814&amp;"-14D,,,,""PRICE"",""INTRA"")") - B814)/(_xll.FDS($A$1,"P_PRICE_HIGH("&amp;A814&amp;","&amp;A814&amp;"-14D,,,,""PRICE"",""INTRA"")") - _xll.FDS($A$1,"P_PRICE_LOW("&amp;A814&amp;","&amp;A814&amp;"-14D,,,,""PRICE"",""INTRA"")"))</f>
        <v>-76.802488936052328</v>
      </c>
      <c r="O814">
        <v>-176</v>
      </c>
      <c r="P814">
        <v>12269.24400409139</v>
      </c>
      <c r="Q814">
        <v>13366.851020173041</v>
      </c>
      <c r="R814">
        <v>2175.6931681366409</v>
      </c>
      <c r="S814">
        <v>2497.7835285797501</v>
      </c>
      <c r="T814">
        <v>13.20491351364149</v>
      </c>
      <c r="U814">
        <v>11.90807879248301</v>
      </c>
      <c r="V814">
        <v>2.9826283834075138</v>
      </c>
      <c r="W814">
        <v>3.3138712754486388</v>
      </c>
      <c r="X814">
        <v>0.51792273530662314</v>
      </c>
      <c r="Y814">
        <v>41.46899260826045</v>
      </c>
      <c r="Z814">
        <v>1.010994140143131</v>
      </c>
      <c r="AA814">
        <v>26.798650203005518</v>
      </c>
      <c r="AB814">
        <v>12.934157109115819</v>
      </c>
    </row>
    <row r="815" spans="1:28" x14ac:dyDescent="0.25">
      <c r="A815" t="str">
        <v>12/16/10</v>
      </c>
      <c r="B815">
        <v>22668.78</v>
      </c>
      <c r="C815">
        <v>22992.07</v>
      </c>
      <c r="D815" s="1">
        <v>22598.959999999999</v>
      </c>
      <c r="E815">
        <v>22992.07</v>
      </c>
      <c r="F815">
        <v>22992.07</v>
      </c>
      <c r="G815">
        <v>1.0515366426654551</v>
      </c>
      <c r="H815">
        <v>23111.168000000001</v>
      </c>
      <c r="I815">
        <v>23208.758000000002</v>
      </c>
      <c r="J815">
        <v>23170.437999999998</v>
      </c>
      <c r="K815">
        <v>23183.048999999999</v>
      </c>
      <c r="L815">
        <v>23352.15</v>
      </c>
      <c r="M815">
        <v>38.892586000000001</v>
      </c>
      <c r="N815" s="1">
        <f>-100*(_xll.FDS($A$1,"P_PRICE_HIGH("&amp;A815&amp;","&amp;A815&amp;"-14D,,,,""PRICE"",""INTRA"")") - B815)/(_xll.FDS($A$1,"P_PRICE_HIGH("&amp;A815&amp;","&amp;A815&amp;"-14D,,,,""PRICE"",""INTRA"")") - _xll.FDS($A$1,"P_PRICE_LOW("&amp;A815&amp;","&amp;A815&amp;"-14D,,,,""PRICE"",""INTRA"")"))</f>
        <v>-93.109573764667601</v>
      </c>
      <c r="O815">
        <v>-216</v>
      </c>
      <c r="P815">
        <v>12289.203271240989</v>
      </c>
      <c r="Q815">
        <v>13387.72834723304</v>
      </c>
      <c r="R815">
        <v>2175.001155640311</v>
      </c>
      <c r="S815">
        <v>2501.7798847208192</v>
      </c>
      <c r="T815">
        <v>13.089566769610929</v>
      </c>
      <c r="U815">
        <v>11.805519090689449</v>
      </c>
      <c r="V815">
        <v>3.0236715662191211</v>
      </c>
      <c r="W815">
        <v>3.3622401551286991</v>
      </c>
      <c r="X815">
        <v>2.3730434432503649</v>
      </c>
      <c r="Y815">
        <v>41.466184769715809</v>
      </c>
      <c r="Z815">
        <v>0.94296556073451521</v>
      </c>
      <c r="AA815">
        <v>27.242017333460421</v>
      </c>
      <c r="AB815">
        <v>12.920217498681311</v>
      </c>
    </row>
    <row r="816" spans="1:28" x14ac:dyDescent="0.25">
      <c r="A816" t="str">
        <v>12/17/10</v>
      </c>
      <c r="B816">
        <v>22714.85</v>
      </c>
      <c r="C816">
        <v>22732.62</v>
      </c>
      <c r="D816" s="1">
        <v>22519.61</v>
      </c>
      <c r="E816">
        <v>22732.62</v>
      </c>
      <c r="F816">
        <v>22732.62</v>
      </c>
      <c r="G816">
        <v>1.0554985954314351</v>
      </c>
      <c r="H816">
        <v>23021.557000000001</v>
      </c>
      <c r="I816">
        <v>23164.18</v>
      </c>
      <c r="J816">
        <v>23159.611000000001</v>
      </c>
      <c r="K816">
        <v>23138.506000000001</v>
      </c>
      <c r="L816">
        <v>23275.787</v>
      </c>
      <c r="M816">
        <v>39.887034999999997</v>
      </c>
      <c r="N816" s="1">
        <f>-100*(_xll.FDS($A$1,"P_PRICE_HIGH("&amp;A816&amp;","&amp;A816&amp;"-14D,,,,""PRICE"",""INTRA"")") - B816)/(_xll.FDS($A$1,"P_PRICE_HIGH("&amp;A816&amp;","&amp;A816&amp;"-14D,,,,""PRICE"",""INTRA"")") - _xll.FDS($A$1,"P_PRICE_LOW("&amp;A816&amp;","&amp;A816&amp;"-14D,,,,""PRICE"",""INTRA"")"))</f>
        <v>-82.131351588812592</v>
      </c>
      <c r="O816">
        <v>-215</v>
      </c>
      <c r="P816">
        <v>12262.07867792837</v>
      </c>
      <c r="Q816">
        <v>13361.292596500271</v>
      </c>
      <c r="R816">
        <v>2181.6043074160898</v>
      </c>
      <c r="S816">
        <v>2509.41770919189</v>
      </c>
      <c r="T816">
        <v>13.057330262199271</v>
      </c>
      <c r="U816">
        <v>11.76547354033552</v>
      </c>
      <c r="V816">
        <v>3.0088452581969518</v>
      </c>
      <c r="W816">
        <v>3.3472267598648342</v>
      </c>
      <c r="X816">
        <v>32.709969984638789</v>
      </c>
      <c r="Y816">
        <v>41.436807062815788</v>
      </c>
      <c r="Z816">
        <v>1.235369688547806</v>
      </c>
      <c r="AA816">
        <v>26.75205742536691</v>
      </c>
      <c r="AB816">
        <v>12.90702506255138</v>
      </c>
    </row>
    <row r="817" spans="1:28" x14ac:dyDescent="0.25">
      <c r="A817" t="str">
        <v>12/20/10</v>
      </c>
      <c r="B817">
        <v>22639.08</v>
      </c>
      <c r="C817">
        <v>22716.78</v>
      </c>
      <c r="D817" s="1">
        <v>22392.67</v>
      </c>
      <c r="E817">
        <v>22716.78</v>
      </c>
      <c r="F817">
        <v>22716.78</v>
      </c>
      <c r="G817">
        <v>1.055405804551772</v>
      </c>
      <c r="H817">
        <v>22885.85</v>
      </c>
      <c r="I817">
        <v>23096.705000000002</v>
      </c>
      <c r="J817">
        <v>23124.469000000001</v>
      </c>
      <c r="K817">
        <v>23094.258000000002</v>
      </c>
      <c r="L817">
        <v>23214.883000000002</v>
      </c>
      <c r="M817">
        <v>38.769547000000003</v>
      </c>
      <c r="N817" s="1">
        <f>-100*(_xll.FDS($A$1,"P_PRICE_HIGH("&amp;A817&amp;","&amp;A817&amp;"-14D,,,,""PRICE"",""INTRA"")") - B817)/(_xll.FDS($A$1,"P_PRICE_HIGH("&amp;A817&amp;","&amp;A817&amp;"-14D,,,,""PRICE"",""INTRA"")") - _xll.FDS($A$1,"P_PRICE_LOW("&amp;A817&amp;","&amp;A817&amp;"-14D,,,,""PRICE"",""INTRA"")"))</f>
        <v>-79.795503370012369</v>
      </c>
      <c r="O817">
        <v>-226</v>
      </c>
      <c r="P817">
        <v>12303.18870386532</v>
      </c>
      <c r="Q817">
        <v>13396.06350278165</v>
      </c>
      <c r="R817">
        <v>2171.669385051156</v>
      </c>
      <c r="S817">
        <v>2501.2679891812031</v>
      </c>
      <c r="T817">
        <v>13.036423747568479</v>
      </c>
      <c r="U817">
        <v>11.741710067489359</v>
      </c>
      <c r="V817">
        <v>3.0177905149497062</v>
      </c>
      <c r="W817">
        <v>3.365503143097635</v>
      </c>
      <c r="X817">
        <v>25.83450011709796</v>
      </c>
      <c r="Y817">
        <v>41.421025135769973</v>
      </c>
      <c r="Z817">
        <v>1.042746820189431</v>
      </c>
      <c r="AA817">
        <v>26.52311775274466</v>
      </c>
      <c r="AB817">
        <v>12.976388540685351</v>
      </c>
    </row>
    <row r="818" spans="1:28" x14ac:dyDescent="0.25">
      <c r="A818" t="str">
        <v>12/21/10</v>
      </c>
      <c r="B818">
        <v>22993.86</v>
      </c>
      <c r="C818">
        <v>23025.47</v>
      </c>
      <c r="D818" s="1">
        <v>22671.61</v>
      </c>
      <c r="E818">
        <v>23025.47</v>
      </c>
      <c r="F818">
        <v>23025.47</v>
      </c>
      <c r="G818">
        <v>0.94559187858516236</v>
      </c>
      <c r="H818">
        <v>22798.384999999998</v>
      </c>
      <c r="I818">
        <v>23069.482</v>
      </c>
      <c r="J818">
        <v>23123.525000000001</v>
      </c>
      <c r="K818">
        <v>23099.145</v>
      </c>
      <c r="L818">
        <v>23175.138999999999</v>
      </c>
      <c r="M818">
        <v>46.348965</v>
      </c>
      <c r="N818" s="1">
        <f>-100*(_xll.FDS($A$1,"P_PRICE_HIGH("&amp;A818&amp;","&amp;A818&amp;"-14D,,,,""PRICE"",""INTRA"")") - B818)/(_xll.FDS($A$1,"P_PRICE_HIGH("&amp;A818&amp;","&amp;A818&amp;"-14D,,,,""PRICE"",""INTRA"")") - _xll.FDS($A$1,"P_PRICE_LOW("&amp;A818&amp;","&amp;A818&amp;"-14D,,,,""PRICE"",""INTRA"")"))</f>
        <v>-50.705160793059783</v>
      </c>
      <c r="O818">
        <v>-182</v>
      </c>
      <c r="P818">
        <v>12303.544737912771</v>
      </c>
      <c r="Q818">
        <v>13395.34479482745</v>
      </c>
      <c r="R818">
        <v>2170.2107752709162</v>
      </c>
      <c r="S818">
        <v>2499.3507256780149</v>
      </c>
      <c r="T818">
        <v>13.24655388168159</v>
      </c>
      <c r="U818">
        <v>11.93931564487405</v>
      </c>
      <c r="V818">
        <v>2.9718197688680421</v>
      </c>
      <c r="W818">
        <v>3.3141502513075141</v>
      </c>
      <c r="X818">
        <v>97.101982669932184</v>
      </c>
      <c r="Y818">
        <v>41.408049449561723</v>
      </c>
      <c r="Z818">
        <v>1.092800133100513</v>
      </c>
      <c r="AA818">
        <v>26.571200969179689</v>
      </c>
      <c r="AB818">
        <v>12.916693834900171</v>
      </c>
    </row>
    <row r="819" spans="1:28" x14ac:dyDescent="0.25">
      <c r="A819" t="str">
        <v>12/22/10</v>
      </c>
      <c r="B819">
        <v>23045.19</v>
      </c>
      <c r="C819">
        <v>23160.44</v>
      </c>
      <c r="D819" s="1">
        <v>22990.69</v>
      </c>
      <c r="E819">
        <v>23160.44</v>
      </c>
      <c r="F819">
        <v>23160.44</v>
      </c>
      <c r="G819">
        <v>0.93857842719308215</v>
      </c>
      <c r="H819">
        <v>22812.351999999999</v>
      </c>
      <c r="I819">
        <v>23053.440999999999</v>
      </c>
      <c r="J819">
        <v>23109.884999999998</v>
      </c>
      <c r="K819">
        <v>23100.21</v>
      </c>
      <c r="L819">
        <v>23150.223000000002</v>
      </c>
      <c r="M819">
        <v>47.364154999999997</v>
      </c>
      <c r="N819" s="1">
        <f>-100*(_xll.FDS($A$1,"P_PRICE_HIGH("&amp;A819&amp;","&amp;A819&amp;"-14D,,,,""PRICE"",""INTRA"")") - B819)/(_xll.FDS($A$1,"P_PRICE_HIGH("&amp;A819&amp;","&amp;A819&amp;"-14D,,,,""PRICE"",""INTRA"")") - _xll.FDS($A$1,"P_PRICE_LOW("&amp;A819&amp;","&amp;A819&amp;"-14D,,,,""PRICE"",""INTRA"")"))</f>
        <v>-46.496334803784947</v>
      </c>
      <c r="O819">
        <v>-164</v>
      </c>
      <c r="P819">
        <v>12329.570092921649</v>
      </c>
      <c r="Q819">
        <v>13426.977579982369</v>
      </c>
      <c r="R819">
        <v>2172.7202586861908</v>
      </c>
      <c r="S819">
        <v>2507.9893280556562</v>
      </c>
      <c r="T819">
        <v>13.22158428531535</v>
      </c>
      <c r="U819">
        <v>11.91722228832869</v>
      </c>
      <c r="V819">
        <v>2.971453179152387</v>
      </c>
      <c r="W819">
        <v>3.317297542093006</v>
      </c>
      <c r="X819">
        <v>43.914296732498492</v>
      </c>
      <c r="Y819">
        <v>41.406606430454737</v>
      </c>
      <c r="Z819">
        <v>1.378394724550597</v>
      </c>
      <c r="AA819">
        <v>26.313989781102659</v>
      </c>
      <c r="AB819">
        <v>13.02539439364052</v>
      </c>
    </row>
    <row r="820" spans="1:28" x14ac:dyDescent="0.25">
      <c r="A820" t="str">
        <v>12/23/10</v>
      </c>
      <c r="B820">
        <v>22902.97</v>
      </c>
      <c r="C820">
        <v>23151.38</v>
      </c>
      <c r="D820" s="1">
        <v>22867.93</v>
      </c>
      <c r="E820">
        <v>23151.38</v>
      </c>
      <c r="F820">
        <v>23151.38</v>
      </c>
      <c r="G820">
        <v>0.94817306624607955</v>
      </c>
      <c r="H820">
        <v>22859.19</v>
      </c>
      <c r="I820">
        <v>23009.675999999999</v>
      </c>
      <c r="J820">
        <v>23073.498</v>
      </c>
      <c r="K820">
        <v>23092.625</v>
      </c>
      <c r="L820">
        <v>23138.241999999998</v>
      </c>
      <c r="M820">
        <v>44.832880000000003</v>
      </c>
      <c r="N820" s="1">
        <f>-100*(_xll.FDS($A$1,"P_PRICE_HIGH("&amp;A820&amp;","&amp;A820&amp;"-14D,,,,""PRICE"",""INTRA"")") - B820)/(_xll.FDS($A$1,"P_PRICE_HIGH("&amp;A820&amp;","&amp;A820&amp;"-14D,,,,""PRICE"",""INTRA"")") - _xll.FDS($A$1,"P_PRICE_LOW("&amp;A820&amp;","&amp;A820&amp;"-14D,,,,""PRICE"",""INTRA"")"))</f>
        <v>-58.157726430410293</v>
      </c>
      <c r="O820">
        <v>-194</v>
      </c>
      <c r="P820">
        <v>12344.358359195579</v>
      </c>
      <c r="Q820">
        <v>13438.661462177601</v>
      </c>
      <c r="R820">
        <v>2173.5073004109731</v>
      </c>
      <c r="S820">
        <v>2508.027733312359</v>
      </c>
      <c r="T820">
        <v>13.1677201939728</v>
      </c>
      <c r="U820">
        <v>11.86913931490523</v>
      </c>
      <c r="V820">
        <v>2.9841930172657531</v>
      </c>
      <c r="W820">
        <v>3.3385360532657158</v>
      </c>
      <c r="X820">
        <v>10.41155084197861</v>
      </c>
      <c r="Y820">
        <v>41.39294603918681</v>
      </c>
      <c r="Z820">
        <v>1.315446514619772</v>
      </c>
      <c r="AA820">
        <v>26.426153393162991</v>
      </c>
      <c r="AB820">
        <v>13.05753416017791</v>
      </c>
    </row>
    <row r="821" spans="1:28" x14ac:dyDescent="0.25">
      <c r="A821" t="str">
        <v>12/24/10</v>
      </c>
      <c r="B821">
        <v>22833.8</v>
      </c>
      <c r="C821">
        <v>22948.25</v>
      </c>
      <c r="D821" s="1">
        <v>22776.62</v>
      </c>
      <c r="E821">
        <v>22948.25</v>
      </c>
      <c r="F821">
        <v>22948.25</v>
      </c>
      <c r="G821">
        <v>0.93460395033551935</v>
      </c>
      <c r="H821">
        <v>22882.98</v>
      </c>
      <c r="I821">
        <v>22988.115000000002</v>
      </c>
      <c r="J821">
        <v>23041.05</v>
      </c>
      <c r="K821">
        <v>23090.453000000001</v>
      </c>
      <c r="L821">
        <v>23107.335999999999</v>
      </c>
      <c r="M821">
        <v>43.612094999999997</v>
      </c>
      <c r="N821" s="1">
        <f>-100*(_xll.FDS($A$1,"P_PRICE_HIGH("&amp;A821&amp;","&amp;A821&amp;"-14D,,,,""PRICE"",""INTRA"")") - B821)/(_xll.FDS($A$1,"P_PRICE_HIGH("&amp;A821&amp;","&amp;A821&amp;"-14D,,,,""PRICE"",""INTRA"")") - _xll.FDS($A$1,"P_PRICE_LOW("&amp;A821&amp;","&amp;A821&amp;"-14D,,,,""PRICE"",""INTRA"")"))</f>
        <v>-63.82935108807947</v>
      </c>
      <c r="O821">
        <v>-215</v>
      </c>
      <c r="P821">
        <v>12363.273946907761</v>
      </c>
      <c r="Q821">
        <v>13459.733547154519</v>
      </c>
      <c r="R821">
        <v>2174.7664148360718</v>
      </c>
      <c r="S821">
        <v>2509.270432800547</v>
      </c>
      <c r="T821">
        <v>13.116177610723261</v>
      </c>
      <c r="U821">
        <v>11.82975267588944</v>
      </c>
      <c r="V821">
        <v>3.0010186596153128</v>
      </c>
      <c r="W821">
        <v>3.3534633822268449</v>
      </c>
      <c r="X821">
        <v>12.10066330644683</v>
      </c>
      <c r="Y821">
        <v>41.359807718403857</v>
      </c>
      <c r="Z821">
        <v>1.4838225210453999</v>
      </c>
      <c r="AA821">
        <v>26.65735082023339</v>
      </c>
      <c r="AB821">
        <v>13.0930687625077</v>
      </c>
    </row>
    <row r="822" spans="1:28" x14ac:dyDescent="0.25">
      <c r="A822" t="str">
        <v>12/28/10</v>
      </c>
      <c r="B822">
        <v>22621.73</v>
      </c>
      <c r="C822">
        <v>22684.83</v>
      </c>
      <c r="D822" s="1">
        <v>22529.26</v>
      </c>
      <c r="E822">
        <v>22684.83</v>
      </c>
      <c r="F822">
        <v>22684.83</v>
      </c>
      <c r="G822">
        <v>0.90641730254570207</v>
      </c>
      <c r="H822">
        <v>22879.51</v>
      </c>
      <c r="I822">
        <v>22942.276999999998</v>
      </c>
      <c r="J822">
        <v>22999.986000000001</v>
      </c>
      <c r="K822">
        <v>23063.228999999999</v>
      </c>
      <c r="L822">
        <v>23069.49</v>
      </c>
      <c r="M822">
        <v>40.014552999999999</v>
      </c>
      <c r="N822" s="1">
        <f>-100*(_xll.FDS($A$1,"P_PRICE_HIGH("&amp;A822&amp;","&amp;A822&amp;"-14D,,,,""PRICE"",""INTRA"")") - B822)/(_xll.FDS($A$1,"P_PRICE_HIGH("&amp;A822&amp;","&amp;A822&amp;"-14D,,,,""PRICE"",""INTRA"")") - _xll.FDS($A$1,"P_PRICE_LOW("&amp;A822&amp;","&amp;A822&amp;"-14D,,,,""PRICE"",""INTRA"")"))</f>
        <v>-79.129119552441352</v>
      </c>
      <c r="O822">
        <v>-253</v>
      </c>
      <c r="P822">
        <v>12386.34674512023</v>
      </c>
      <c r="Q822">
        <v>13476.908456521731</v>
      </c>
      <c r="R822">
        <v>2191.9153681735129</v>
      </c>
      <c r="S822">
        <v>2523.635604315672</v>
      </c>
      <c r="T822">
        <v>12.93188630202817</v>
      </c>
      <c r="U822">
        <v>11.64779985339424</v>
      </c>
      <c r="V822">
        <v>3.0322850943037989</v>
      </c>
      <c r="W822">
        <v>3.3873961807416251</v>
      </c>
      <c r="X822">
        <v>2.087929798216142</v>
      </c>
      <c r="Y822">
        <v>41.29592253228374</v>
      </c>
      <c r="Z822">
        <v>1.464313461079453</v>
      </c>
      <c r="AA822">
        <v>26.39110696492752</v>
      </c>
      <c r="AB822">
        <v>13.18618993717253</v>
      </c>
    </row>
    <row r="823" spans="1:28" x14ac:dyDescent="0.25">
      <c r="A823" t="str">
        <v>12/29/10</v>
      </c>
      <c r="B823">
        <v>22969.3</v>
      </c>
      <c r="C823">
        <v>22981.52</v>
      </c>
      <c r="D823" s="1">
        <v>22663.8</v>
      </c>
      <c r="E823">
        <v>22981.52</v>
      </c>
      <c r="F823">
        <v>22981.52</v>
      </c>
      <c r="G823">
        <v>0.96645977031202379</v>
      </c>
      <c r="H823">
        <v>22874.598000000002</v>
      </c>
      <c r="I823">
        <v>22926.143</v>
      </c>
      <c r="J823">
        <v>22969.396000000001</v>
      </c>
      <c r="K823">
        <v>23061.294999999998</v>
      </c>
      <c r="L823">
        <v>23048.153999999999</v>
      </c>
      <c r="M823">
        <v>47.638176000000001</v>
      </c>
      <c r="N823" s="1">
        <f>-100*(_xll.FDS($A$1,"P_PRICE_HIGH("&amp;A823&amp;","&amp;A823&amp;"-14D,,,,""PRICE"",""INTRA"")") - B823)/(_xll.FDS($A$1,"P_PRICE_HIGH("&amp;A823&amp;","&amp;A823&amp;"-14D,,,,""PRICE"",""INTRA"")") - _xll.FDS($A$1,"P_PRICE_LOW("&amp;A823&amp;","&amp;A823&amp;"-14D,,,,""PRICE"",""INTRA"")"))</f>
        <v>-47.460159816311474</v>
      </c>
      <c r="O823">
        <v>-210</v>
      </c>
      <c r="P823">
        <v>12384.928899442841</v>
      </c>
      <c r="Q823">
        <v>13473.61056381842</v>
      </c>
      <c r="R823">
        <v>2193.9687291643431</v>
      </c>
      <c r="S823">
        <v>2527.0489237677102</v>
      </c>
      <c r="T823">
        <v>13.06567217009157</v>
      </c>
      <c r="U823">
        <v>11.76786688825492</v>
      </c>
      <c r="V823">
        <v>2.9898509942045202</v>
      </c>
      <c r="W823">
        <v>3.3396919512540562</v>
      </c>
      <c r="X823">
        <v>99.12329188516668</v>
      </c>
      <c r="Y823">
        <v>41.400831580124141</v>
      </c>
      <c r="Z823">
        <v>1.121193556043711</v>
      </c>
      <c r="AA823">
        <v>25.685638685869922</v>
      </c>
      <c r="AB823">
        <v>13.020906346823759</v>
      </c>
    </row>
    <row r="824" spans="1:28" x14ac:dyDescent="0.25">
      <c r="A824" t="str">
        <v>12/30/10</v>
      </c>
      <c r="B824">
        <v>22999.34</v>
      </c>
      <c r="C824">
        <v>23111.27</v>
      </c>
      <c r="D824" s="1">
        <v>22890.560000000001</v>
      </c>
      <c r="E824">
        <v>23111.27</v>
      </c>
      <c r="F824">
        <v>23111.27</v>
      </c>
      <c r="G824">
        <v>0.93509426249975025</v>
      </c>
      <c r="H824">
        <v>22865.428</v>
      </c>
      <c r="I824">
        <v>22899.62</v>
      </c>
      <c r="J824">
        <v>22963.184000000001</v>
      </c>
      <c r="K824">
        <v>23048.771000000001</v>
      </c>
      <c r="L824">
        <v>23052.123</v>
      </c>
      <c r="M824">
        <v>48.250340000000001</v>
      </c>
      <c r="N824" s="1">
        <f>-100*(_xll.FDS($A$1,"P_PRICE_HIGH("&amp;A824&amp;","&amp;A824&amp;"-14D,,,,""PRICE"",""INTRA"")") - B824)/(_xll.FDS($A$1,"P_PRICE_HIGH("&amp;A824&amp;","&amp;A824&amp;"-14D,,,,""PRICE"",""INTRA"")") - _xll.FDS($A$1,"P_PRICE_LOW("&amp;A824&amp;","&amp;A824&amp;"-14D,,,,""PRICE"",""INTRA"")"))</f>
        <v>-44.723054915217105</v>
      </c>
      <c r="O824">
        <v>-198</v>
      </c>
      <c r="P824">
        <v>12372.88750322446</v>
      </c>
      <c r="Q824">
        <v>13455.42682094739</v>
      </c>
      <c r="R824">
        <v>2223.3675050805491</v>
      </c>
      <c r="S824">
        <v>2550.3576017188861</v>
      </c>
      <c r="T824">
        <v>13.027881631740451</v>
      </c>
      <c r="U824">
        <v>11.728845980209361</v>
      </c>
      <c r="V824">
        <v>2.9828930693848679</v>
      </c>
      <c r="W824">
        <v>3.3352420597582602</v>
      </c>
      <c r="X824">
        <v>63.38433723329738</v>
      </c>
      <c r="Y824">
        <v>41.482595250949181</v>
      </c>
      <c r="Z824">
        <v>1.1731492290459531</v>
      </c>
      <c r="AA824">
        <v>25.555149685612442</v>
      </c>
      <c r="AB824">
        <v>12.80811470491501</v>
      </c>
    </row>
    <row r="825" spans="1:28" x14ac:dyDescent="0.25">
      <c r="A825" t="str">
        <v>12/31/10</v>
      </c>
      <c r="B825">
        <v>23035.45</v>
      </c>
      <c r="C825">
        <v>23102.05</v>
      </c>
      <c r="D825" s="1">
        <v>23012.5</v>
      </c>
      <c r="E825">
        <v>23102.05</v>
      </c>
      <c r="F825">
        <v>23102.05</v>
      </c>
      <c r="G825">
        <v>0.91227090254086007</v>
      </c>
      <c r="H825">
        <v>22891.923999999999</v>
      </c>
      <c r="I825">
        <v>22866.643</v>
      </c>
      <c r="J825">
        <v>22954.094000000001</v>
      </c>
      <c r="K825">
        <v>23028.105</v>
      </c>
      <c r="L825">
        <v>23052.57</v>
      </c>
      <c r="M825">
        <v>49.021859999999997</v>
      </c>
      <c r="N825" s="1">
        <f>-100*(_xll.FDS($A$1,"P_PRICE_HIGH("&amp;A825&amp;","&amp;A825&amp;"-14D,,,,""PRICE"",""INTRA"")") - B825)/(_xll.FDS($A$1,"P_PRICE_HIGH("&amp;A825&amp;","&amp;A825&amp;"-14D,,,,""PRICE"",""INTRA"")") - _xll.FDS($A$1,"P_PRICE_LOW("&amp;A825&amp;","&amp;A825&amp;"-14D,,,,""PRICE"",""INTRA"")"))</f>
        <v>-41.43287988264332</v>
      </c>
      <c r="O825">
        <v>-194</v>
      </c>
      <c r="P825">
        <v>12406.29157625526</v>
      </c>
      <c r="Q825">
        <v>13489.844121175791</v>
      </c>
      <c r="R825">
        <v>2236.4062580401078</v>
      </c>
      <c r="S825">
        <v>2565.4413347592749</v>
      </c>
      <c r="T825">
        <v>13.048367310326091</v>
      </c>
      <c r="U825">
        <v>11.75968961905691</v>
      </c>
      <c r="V825">
        <v>2.9829649395502069</v>
      </c>
      <c r="W825">
        <v>3.3362647200055151</v>
      </c>
      <c r="X825">
        <v>83.203448851494372</v>
      </c>
      <c r="Y825">
        <v>41.455243765500732</v>
      </c>
      <c r="Z825">
        <v>1.3254754756040481</v>
      </c>
      <c r="AA825">
        <v>25.702176551293238</v>
      </c>
      <c r="AB825">
        <v>12.845576601087011</v>
      </c>
    </row>
    <row r="826" spans="1:28" x14ac:dyDescent="0.25">
      <c r="A826" t="str">
        <v>1/03/11</v>
      </c>
      <c r="B826">
        <v>23436.05</v>
      </c>
      <c r="C826">
        <v>23443.53</v>
      </c>
      <c r="D826" s="1">
        <v>23057.52</v>
      </c>
      <c r="E826">
        <v>23443.53</v>
      </c>
      <c r="F826">
        <v>23443.53</v>
      </c>
      <c r="G826">
        <v>0.99022021758940171</v>
      </c>
      <c r="H826">
        <v>23012.373</v>
      </c>
      <c r="I826">
        <v>22905.032999999999</v>
      </c>
      <c r="J826">
        <v>22972.303</v>
      </c>
      <c r="K826">
        <v>23033.88</v>
      </c>
      <c r="L826">
        <v>23067.238000000001</v>
      </c>
      <c r="M826">
        <v>56.729168000000001</v>
      </c>
      <c r="N826" s="1">
        <f>-100*(_xll.FDS($A$1,"P_PRICE_HIGH("&amp;A826&amp;","&amp;A826&amp;"-14D,,,,""PRICE"",""INTRA"")") - B826)/(_xll.FDS($A$1,"P_PRICE_HIGH("&amp;A826&amp;","&amp;A826&amp;"-14D,,,,""PRICE"",""INTRA"")") - _xll.FDS($A$1,"P_PRICE_LOW("&amp;A826&amp;","&amp;A826&amp;"-14D,,,,""PRICE"",""INTRA"")"))</f>
        <v>-4.9320735118587455</v>
      </c>
      <c r="O826">
        <v>-149</v>
      </c>
      <c r="P826">
        <v>12368.66081911093</v>
      </c>
      <c r="Q826">
        <v>13451.19813347508</v>
      </c>
      <c r="R826">
        <v>2221.4101545415888</v>
      </c>
      <c r="S826">
        <v>2545.2636433531738</v>
      </c>
      <c r="T826">
        <v>13.283031023155271</v>
      </c>
      <c r="U826">
        <v>11.95707919831391</v>
      </c>
      <c r="V826">
        <v>2.9208668923380312</v>
      </c>
      <c r="W826">
        <v>3.27086685703763</v>
      </c>
      <c r="X826">
        <v>100</v>
      </c>
      <c r="Y826">
        <v>41.454091854928492</v>
      </c>
      <c r="Z826">
        <v>0.85338497610897812</v>
      </c>
      <c r="AA826">
        <v>24.808354617050689</v>
      </c>
      <c r="AB826">
        <v>12.801372657813509</v>
      </c>
    </row>
    <row r="827" spans="1:28" x14ac:dyDescent="0.25">
      <c r="A827" t="str">
        <v>1/04/11</v>
      </c>
      <c r="B827">
        <v>23668.48</v>
      </c>
      <c r="C827">
        <v>23695.61</v>
      </c>
      <c r="D827" s="1">
        <v>23408.09</v>
      </c>
      <c r="E827">
        <v>23695.61</v>
      </c>
      <c r="F827">
        <v>23695.61</v>
      </c>
      <c r="G827">
        <v>1.008412246238777</v>
      </c>
      <c r="H827">
        <v>23221.724999999999</v>
      </c>
      <c r="I827">
        <v>22988.342000000001</v>
      </c>
      <c r="J827">
        <v>22995.695</v>
      </c>
      <c r="K827">
        <v>23055.42</v>
      </c>
      <c r="L827">
        <v>23097.67</v>
      </c>
      <c r="M827">
        <v>60.46405</v>
      </c>
      <c r="N827" s="1">
        <f>-100*(_xll.FDS($A$1,"P_PRICE_HIGH("&amp;A827&amp;","&amp;A827&amp;"-14D,,,,""PRICE"",""INTRA"")") - B827)/(_xll.FDS($A$1,"P_PRICE_HIGH("&amp;A827&amp;","&amp;A827&amp;"-14D,,,,""PRICE"",""INTRA"")") - _xll.FDS($A$1,"P_PRICE_LOW("&amp;A827&amp;","&amp;A827&amp;"-14D,,,,""PRICE"",""INTRA"")"))</f>
        <v>-2.082214069719325</v>
      </c>
      <c r="O827">
        <v>-116</v>
      </c>
      <c r="P827">
        <v>12417.472634794571</v>
      </c>
      <c r="Q827">
        <v>13510.873040859409</v>
      </c>
      <c r="R827">
        <v>2207.506747761443</v>
      </c>
      <c r="S827">
        <v>2528.7873729493472</v>
      </c>
      <c r="T827">
        <v>13.433860809543139</v>
      </c>
      <c r="U827">
        <v>12.077773750348699</v>
      </c>
      <c r="V827">
        <v>2.902641366563433</v>
      </c>
      <c r="W827">
        <v>3.2494082574499692</v>
      </c>
      <c r="X827">
        <v>89.509222669390937</v>
      </c>
      <c r="Y827">
        <v>41.457057917189367</v>
      </c>
      <c r="Z827">
        <v>0.62456249782121787</v>
      </c>
      <c r="AA827">
        <v>25.256525570337839</v>
      </c>
      <c r="AB827">
        <v>12.97261739901225</v>
      </c>
    </row>
    <row r="828" spans="1:28" x14ac:dyDescent="0.25">
      <c r="A828" t="str">
        <v>1/05/11</v>
      </c>
      <c r="B828">
        <v>23757.82</v>
      </c>
      <c r="C828">
        <v>23773.98</v>
      </c>
      <c r="D828" s="1">
        <v>23579.74</v>
      </c>
      <c r="E828">
        <v>23773.98</v>
      </c>
      <c r="F828">
        <v>23773.98</v>
      </c>
      <c r="G828">
        <v>0.99651270367597766</v>
      </c>
      <c r="H828">
        <v>23379.428</v>
      </c>
      <c r="I828">
        <v>23075.256000000001</v>
      </c>
      <c r="J828">
        <v>23017.47</v>
      </c>
      <c r="K828">
        <v>23071.903999999999</v>
      </c>
      <c r="L828">
        <v>23120.423999999999</v>
      </c>
      <c r="M828">
        <v>61.8279</v>
      </c>
      <c r="N828" s="1">
        <f>-100*(_xll.FDS($A$1,"P_PRICE_HIGH("&amp;A828&amp;","&amp;A828&amp;"-14D,,,,""PRICE"",""INTRA"")") - B828)/(_xll.FDS($A$1,"P_PRICE_HIGH("&amp;A828&amp;","&amp;A828&amp;"-14D,,,,""PRICE"",""INTRA"")") - _xll.FDS($A$1,"P_PRICE_LOW("&amp;A828&amp;","&amp;A828&amp;"-14D,,,,""PRICE"",""INTRA"")"))</f>
        <v>-1.1699039317748976</v>
      </c>
      <c r="O828">
        <v>-109</v>
      </c>
      <c r="P828">
        <v>12415.333386075899</v>
      </c>
      <c r="Q828">
        <v>13508.087851243279</v>
      </c>
      <c r="R828">
        <v>2214.1797317188989</v>
      </c>
      <c r="S828">
        <v>2536.1365665474941</v>
      </c>
      <c r="T828">
        <v>13.402246121903699</v>
      </c>
      <c r="U828">
        <v>12.03883261345708</v>
      </c>
      <c r="V828">
        <v>2.8899969455286549</v>
      </c>
      <c r="W828">
        <v>3.2359532913511</v>
      </c>
      <c r="X828">
        <v>46.401132617410809</v>
      </c>
      <c r="Y828">
        <v>41.449816790692743</v>
      </c>
      <c r="Z828">
        <v>0.54864457914099551</v>
      </c>
      <c r="AA828">
        <v>24.897334574940128</v>
      </c>
      <c r="AB828">
        <v>12.955446428082659</v>
      </c>
    </row>
    <row r="829" spans="1:28" x14ac:dyDescent="0.25">
      <c r="A829" t="str">
        <v>1/06/11</v>
      </c>
      <c r="B829">
        <v>23786.3</v>
      </c>
      <c r="C829">
        <v>23861.22</v>
      </c>
      <c r="D829" s="1">
        <v>23698.38</v>
      </c>
      <c r="E829">
        <v>23861.22</v>
      </c>
      <c r="F829">
        <v>23861.22</v>
      </c>
      <c r="G829">
        <v>0.93074533409483118</v>
      </c>
      <c r="H829">
        <v>23536.82</v>
      </c>
      <c r="I829">
        <v>23170.857</v>
      </c>
      <c r="J829">
        <v>23071.532999999999</v>
      </c>
      <c r="K829">
        <v>23106.594000000001</v>
      </c>
      <c r="L829">
        <v>23150.36</v>
      </c>
      <c r="M829">
        <v>62.27467</v>
      </c>
      <c r="N829" s="1">
        <f>-100*(_xll.FDS($A$1,"P_PRICE_HIGH("&amp;A829&amp;","&amp;A829&amp;"-14D,,,,""PRICE"",""INTRA"")") - B829)/(_xll.FDS($A$1,"P_PRICE_HIGH("&amp;A829&amp;","&amp;A829&amp;"-14D,,,,""PRICE"",""INTRA"")") - _xll.FDS($A$1,"P_PRICE_LOW("&amp;A829&amp;","&amp;A829&amp;"-14D,,,,""PRICE"",""INTRA"")"))</f>
        <v>-5.1016308603725946</v>
      </c>
      <c r="O829">
        <v>-114</v>
      </c>
      <c r="P829">
        <v>12415.107639965239</v>
      </c>
      <c r="Q829">
        <v>13507.562620708601</v>
      </c>
      <c r="R829">
        <v>2208.3130020753269</v>
      </c>
      <c r="S829">
        <v>2529.8308340174458</v>
      </c>
      <c r="T829">
        <v>13.401801793526721</v>
      </c>
      <c r="U829">
        <v>12.03914199418714</v>
      </c>
      <c r="V829">
        <v>2.8856378521783852</v>
      </c>
      <c r="W829">
        <v>3.2298758908928642</v>
      </c>
      <c r="X829">
        <v>35.744355250330898</v>
      </c>
      <c r="Y829">
        <v>41.423815492206458</v>
      </c>
      <c r="Z829">
        <v>0.29889924033106569</v>
      </c>
      <c r="AA829">
        <v>24.366281890645769</v>
      </c>
      <c r="AB829">
        <v>13.22882960681703</v>
      </c>
    </row>
    <row r="830" spans="1:28" x14ac:dyDescent="0.25">
      <c r="A830" t="str">
        <v>1/07/11</v>
      </c>
      <c r="B830">
        <v>23686.63</v>
      </c>
      <c r="C830">
        <v>23880.77</v>
      </c>
      <c r="D830" s="1">
        <v>23654.04</v>
      </c>
      <c r="E830">
        <v>23880.77</v>
      </c>
      <c r="F830">
        <v>23880.77</v>
      </c>
      <c r="G830">
        <v>0.93794196217217851</v>
      </c>
      <c r="H830">
        <v>23667.057000000001</v>
      </c>
      <c r="I830">
        <v>23228.588</v>
      </c>
      <c r="J830">
        <v>23139.39</v>
      </c>
      <c r="K830">
        <v>23132.333999999999</v>
      </c>
      <c r="L830">
        <v>23167.16</v>
      </c>
      <c r="M830">
        <v>59.643715</v>
      </c>
      <c r="N830" s="1">
        <f>-100*(_xll.FDS($A$1,"P_PRICE_HIGH("&amp;A830&amp;","&amp;A830&amp;"-14D,,,,""PRICE"",""INTRA"")") - B830)/(_xll.FDS($A$1,"P_PRICE_HIGH("&amp;A830&amp;","&amp;A830&amp;"-14D,,,,""PRICE"",""INTRA"")") - _xll.FDS($A$1,"P_PRICE_LOW("&amp;A830&amp;","&amp;A830&amp;"-14D,,,,""PRICE"",""INTRA"")"))</f>
        <v>-13.046166252267934</v>
      </c>
      <c r="O830">
        <v>-124</v>
      </c>
      <c r="P830">
        <v>12411.971558161331</v>
      </c>
      <c r="Q830">
        <v>13489.090420733341</v>
      </c>
      <c r="R830">
        <v>2214.1263794061852</v>
      </c>
      <c r="S830">
        <v>2536.647513776486</v>
      </c>
      <c r="T830">
        <v>13.31434221904907</v>
      </c>
      <c r="U830">
        <v>11.96047189034585</v>
      </c>
      <c r="V830">
        <v>2.904121767636819</v>
      </c>
      <c r="W830">
        <v>3.258574685145482</v>
      </c>
      <c r="X830">
        <v>24.22119400159945</v>
      </c>
      <c r="Y830">
        <v>41.466330597688909</v>
      </c>
      <c r="Z830">
        <v>0.38563212079765569</v>
      </c>
      <c r="AA830">
        <v>24.947621538028709</v>
      </c>
      <c r="AB830">
        <v>13.636634319290501</v>
      </c>
    </row>
    <row r="831" spans="1:28" x14ac:dyDescent="0.25">
      <c r="A831" t="str">
        <v>1/10/11</v>
      </c>
      <c r="B831">
        <v>23527.26</v>
      </c>
      <c r="C831">
        <v>23783.83</v>
      </c>
      <c r="D831" s="1">
        <v>23481.8</v>
      </c>
      <c r="E831">
        <v>23783.83</v>
      </c>
      <c r="F831">
        <v>23783.83</v>
      </c>
      <c r="G831">
        <v>0.95390903355714662</v>
      </c>
      <c r="H831">
        <v>23685.298999999999</v>
      </c>
      <c r="I831">
        <v>23268.761999999999</v>
      </c>
      <c r="J831">
        <v>23193.55</v>
      </c>
      <c r="K831">
        <v>23150.553</v>
      </c>
      <c r="L831">
        <v>23170.178</v>
      </c>
      <c r="M831">
        <v>55.598930000000003</v>
      </c>
      <c r="N831" s="1">
        <f>-100*(_xll.FDS($A$1,"P_PRICE_HIGH("&amp;A831&amp;","&amp;A831&amp;"-14D,,,,""PRICE"",""INTRA"")") - B831)/(_xll.FDS($A$1,"P_PRICE_HIGH("&amp;A831&amp;","&amp;A831&amp;"-14D,,,,""PRICE"",""INTRA"")") - _xll.FDS($A$1,"P_PRICE_LOW("&amp;A831&amp;","&amp;A831&amp;"-14D,,,,""PRICE"",""INTRA"")"))</f>
        <v>-23.755795981452962</v>
      </c>
      <c r="O831">
        <v>-157</v>
      </c>
      <c r="P831">
        <v>12419.7654127899</v>
      </c>
      <c r="Q831">
        <v>13511.32451190975</v>
      </c>
      <c r="R831">
        <v>2205.062033422802</v>
      </c>
      <c r="S831">
        <v>2523.349300199578</v>
      </c>
      <c r="T831">
        <v>13.289465257648221</v>
      </c>
      <c r="U831">
        <v>11.92449145318353</v>
      </c>
      <c r="V831">
        <v>2.9251409975194251</v>
      </c>
      <c r="W831">
        <v>3.2764981084906348</v>
      </c>
      <c r="X831">
        <v>8.2634359809494011</v>
      </c>
      <c r="Y831">
        <v>41.480837050497719</v>
      </c>
      <c r="Z831">
        <v>0.33239500246892401</v>
      </c>
      <c r="AA831">
        <v>24.95042056880634</v>
      </c>
      <c r="AB831">
        <v>13.2990861156302</v>
      </c>
    </row>
    <row r="832" spans="1:28" x14ac:dyDescent="0.25">
      <c r="A832" t="str">
        <v>1/11/11</v>
      </c>
      <c r="B832">
        <v>23760.34</v>
      </c>
      <c r="C832">
        <v>23855.83</v>
      </c>
      <c r="D832" s="1">
        <v>23512.22</v>
      </c>
      <c r="E832">
        <v>23855.83</v>
      </c>
      <c r="F832">
        <v>23855.83</v>
      </c>
      <c r="G832">
        <v>0.9668869138311631</v>
      </c>
      <c r="H832">
        <v>23703.67</v>
      </c>
      <c r="I832">
        <v>23340.208999999999</v>
      </c>
      <c r="J832">
        <v>23268.3</v>
      </c>
      <c r="K832">
        <v>23172.69</v>
      </c>
      <c r="L832">
        <v>23187.094000000001</v>
      </c>
      <c r="M832">
        <v>59.883766000000001</v>
      </c>
      <c r="N832" s="1">
        <f>-100*(_xll.FDS($A$1,"P_PRICE_HIGH("&amp;A832&amp;","&amp;A832&amp;"-14D,,,,""PRICE"",""INTRA"")") - B832)/(_xll.FDS($A$1,"P_PRICE_HIGH("&amp;A832&amp;","&amp;A832&amp;"-14D,,,,""PRICE"",""INTRA"")") - _xll.FDS($A$1,"P_PRICE_LOW("&amp;A832&amp;","&amp;A832&amp;"-14D,,,,""PRICE"",""INTRA"")"))</f>
        <v>-8.9107738751470666</v>
      </c>
      <c r="O832">
        <v>-132</v>
      </c>
      <c r="P832">
        <v>12444.89275873531</v>
      </c>
      <c r="Q832">
        <v>13540.21468034015</v>
      </c>
      <c r="R832">
        <v>2204.5451175546209</v>
      </c>
      <c r="S832">
        <v>2524.3544565870138</v>
      </c>
      <c r="T832">
        <v>13.42601891254046</v>
      </c>
      <c r="U832">
        <v>12.041223084178631</v>
      </c>
      <c r="V832">
        <v>2.9029818501883868</v>
      </c>
      <c r="W832">
        <v>3.25402683517106</v>
      </c>
      <c r="X832">
        <v>89.818860708768057</v>
      </c>
      <c r="Y832">
        <v>41.490259120605828</v>
      </c>
      <c r="Z832">
        <v>0.51414958466674698</v>
      </c>
      <c r="AA832">
        <v>25.23896178583189</v>
      </c>
      <c r="AB832">
        <v>13.34691674019148</v>
      </c>
    </row>
    <row r="833" spans="1:28" x14ac:dyDescent="0.25">
      <c r="A833" t="str">
        <v>1/12/11</v>
      </c>
      <c r="B833">
        <v>24125.61</v>
      </c>
      <c r="C833">
        <v>24168.36</v>
      </c>
      <c r="D833" s="1">
        <v>23857.17</v>
      </c>
      <c r="E833">
        <v>24168.36</v>
      </c>
      <c r="F833">
        <v>24168.36</v>
      </c>
      <c r="G833">
        <v>1.0157784685204481</v>
      </c>
      <c r="H833">
        <v>23777.228999999999</v>
      </c>
      <c r="I833">
        <v>23447.86</v>
      </c>
      <c r="J833">
        <v>23343.752</v>
      </c>
      <c r="K833">
        <v>23207.41</v>
      </c>
      <c r="L833">
        <v>23221.243999999999</v>
      </c>
      <c r="M833">
        <v>65.502309999999994</v>
      </c>
      <c r="N833" s="1">
        <f>-100*(_xll.FDS($A$1,"P_PRICE_HIGH("&amp;A833&amp;","&amp;A833&amp;"-14D,,,,""PRICE"",""INTRA"")") - B833)/(_xll.FDS($A$1,"P_PRICE_HIGH("&amp;A833&amp;","&amp;A833&amp;"-14D,,,,""PRICE"",""INTRA"")") - _xll.FDS($A$1,"P_PRICE_LOW("&amp;A833&amp;","&amp;A833&amp;"-14D,,,,""PRICE"",""INTRA"")"))</f>
        <v>-2.6081386126532817</v>
      </c>
      <c r="O833">
        <v>-109</v>
      </c>
      <c r="P833">
        <v>12457.695512376489</v>
      </c>
      <c r="Q833">
        <v>13556.445975371431</v>
      </c>
      <c r="R833">
        <v>2230.0025736552761</v>
      </c>
      <c r="S833">
        <v>2555.4062332358012</v>
      </c>
      <c r="T833">
        <v>13.485022468096849</v>
      </c>
      <c r="U833">
        <v>12.11501723027621</v>
      </c>
      <c r="V833">
        <v>2.864920668268446</v>
      </c>
      <c r="W833">
        <v>3.2099951994520479</v>
      </c>
      <c r="X833">
        <v>94.865153947152663</v>
      </c>
      <c r="Y833">
        <v>41.553531621240737</v>
      </c>
      <c r="Z833">
        <v>0.61280959851760575</v>
      </c>
      <c r="AA833">
        <v>25.02289532838968</v>
      </c>
      <c r="AB833">
        <v>13.225586232756109</v>
      </c>
    </row>
    <row r="834" spans="1:28" x14ac:dyDescent="0.25">
      <c r="A834" t="str">
        <v>1/13/11</v>
      </c>
      <c r="B834">
        <v>24238.98</v>
      </c>
      <c r="C834">
        <v>24378.81</v>
      </c>
      <c r="D834" s="1">
        <v>24208.45</v>
      </c>
      <c r="E834">
        <v>24378.81</v>
      </c>
      <c r="F834">
        <v>24378.81</v>
      </c>
      <c r="G834">
        <v>0.88726715049448013</v>
      </c>
      <c r="H834">
        <v>23867.763999999999</v>
      </c>
      <c r="I834">
        <v>23582.63</v>
      </c>
      <c r="J834">
        <v>23423.338</v>
      </c>
      <c r="K834">
        <v>23270.592000000001</v>
      </c>
      <c r="L834">
        <v>23252.432000000001</v>
      </c>
      <c r="M834">
        <v>67.045060000000007</v>
      </c>
      <c r="N834" s="1">
        <f>-100*(_xll.FDS($A$1,"P_PRICE_HIGH("&amp;A834&amp;","&amp;A834&amp;"-14D,,,,""PRICE"",""INTRA"")") - B834)/(_xll.FDS($A$1,"P_PRICE_HIGH("&amp;A834&amp;","&amp;A834&amp;"-14D,,,,""PRICE"",""INTRA"")") - _xll.FDS($A$1,"P_PRICE_LOW("&amp;A834&amp;","&amp;A834&amp;"-14D,,,,""PRICE"",""INTRA"")"))</f>
        <v>-7.5602173501663392</v>
      </c>
      <c r="O834">
        <v>-115</v>
      </c>
      <c r="P834">
        <v>12459.425015647579</v>
      </c>
      <c r="Q834">
        <v>13555.9236331303</v>
      </c>
      <c r="R834">
        <v>2238.6981083246292</v>
      </c>
      <c r="S834">
        <v>2566.8239983766839</v>
      </c>
      <c r="T834">
        <v>13.48592452141555</v>
      </c>
      <c r="U834">
        <v>12.12053617228508</v>
      </c>
      <c r="V834">
        <v>2.8497789066567529</v>
      </c>
      <c r="W834">
        <v>3.195405292783152</v>
      </c>
      <c r="X834">
        <v>89.189633590463984</v>
      </c>
      <c r="Y834">
        <v>41.534400397867287</v>
      </c>
      <c r="Z834">
        <v>0.74522977379085198</v>
      </c>
      <c r="AA834">
        <v>24.831394187996519</v>
      </c>
      <c r="AB834">
        <v>13.272252112785431</v>
      </c>
    </row>
    <row r="835" spans="1:28" x14ac:dyDescent="0.25">
      <c r="A835" t="str">
        <v>1/14/11</v>
      </c>
      <c r="B835">
        <v>24283.23</v>
      </c>
      <c r="C835">
        <v>24347.26</v>
      </c>
      <c r="D835" s="1">
        <v>24187.9</v>
      </c>
      <c r="E835">
        <v>24347.26</v>
      </c>
      <c r="F835">
        <v>24347.26</v>
      </c>
      <c r="G835">
        <v>0.80305638300340221</v>
      </c>
      <c r="H835">
        <v>23987.083999999999</v>
      </c>
      <c r="I835">
        <v>23692.125</v>
      </c>
      <c r="J835">
        <v>23515.355</v>
      </c>
      <c r="K835">
        <v>23351.313999999998</v>
      </c>
      <c r="L835">
        <v>23298.226999999999</v>
      </c>
      <c r="M835">
        <v>67.653099999999995</v>
      </c>
      <c r="N835" s="1">
        <f>-100*(_xll.FDS($A$1,"P_PRICE_HIGH("&amp;A835&amp;","&amp;A835&amp;"-14D,,,,""PRICE"",""INTRA"")") - B835)/(_xll.FDS($A$1,"P_PRICE_HIGH("&amp;A835&amp;","&amp;A835&amp;"-14D,,,,""PRICE"",""INTRA"")") - _xll.FDS($A$1,"P_PRICE_LOW("&amp;A835&amp;","&amp;A835&amp;"-14D,,,,""PRICE"",""INTRA"")"))</f>
        <v>-5.1677435051770209</v>
      </c>
      <c r="O835">
        <v>-122</v>
      </c>
      <c r="P835">
        <v>12470.339622968069</v>
      </c>
      <c r="Q835">
        <v>13567.85887275805</v>
      </c>
      <c r="R835">
        <v>2247.7166328886519</v>
      </c>
      <c r="S835">
        <v>2574.0072940339101</v>
      </c>
      <c r="T835">
        <v>13.46100235889018</v>
      </c>
      <c r="U835">
        <v>12.09783555951612</v>
      </c>
      <c r="V835">
        <v>2.850008682089201</v>
      </c>
      <c r="W835">
        <v>3.1990259636062839</v>
      </c>
      <c r="X835">
        <v>67.531971307569023</v>
      </c>
      <c r="Y835">
        <v>41.601588536473187</v>
      </c>
      <c r="Z835">
        <v>0.69405216265934744</v>
      </c>
      <c r="AA835">
        <v>24.87417964219723</v>
      </c>
      <c r="AB835">
        <v>13.125819515307199</v>
      </c>
    </row>
    <row r="836" spans="1:28" x14ac:dyDescent="0.25">
      <c r="A836" t="str">
        <v>1/17/11</v>
      </c>
      <c r="B836">
        <v>24156.97</v>
      </c>
      <c r="C836">
        <v>24364.07</v>
      </c>
      <c r="D836" s="1">
        <v>24098.03</v>
      </c>
      <c r="E836">
        <v>24364.07</v>
      </c>
      <c r="F836">
        <v>24364.07</v>
      </c>
      <c r="G836">
        <v>0.82576027409335517</v>
      </c>
      <c r="H836">
        <v>24113.025000000001</v>
      </c>
      <c r="I836">
        <v>23788.594000000001</v>
      </c>
      <c r="J836">
        <v>23603.565999999999</v>
      </c>
      <c r="K836">
        <v>23423.42</v>
      </c>
      <c r="L836">
        <v>23336.12</v>
      </c>
      <c r="M836">
        <v>64.023240000000001</v>
      </c>
      <c r="N836" s="1">
        <f>-100*(_xll.FDS($A$1,"P_PRICE_HIGH("&amp;A836&amp;","&amp;A836&amp;"-14D,,,,""PRICE"",""INTRA"")") - B836)/(_xll.FDS($A$1,"P_PRICE_HIGH("&amp;A836&amp;","&amp;A836&amp;"-14D,,,,""PRICE"",""INTRA"")") - _xll.FDS($A$1,"P_PRICE_LOW("&amp;A836&amp;","&amp;A836&amp;"-14D,,,,""PRICE"",""INTRA"")"))</f>
        <v>-11.994268876213122</v>
      </c>
      <c r="O836">
        <v>-131</v>
      </c>
      <c r="P836">
        <v>12467.53268510387</v>
      </c>
      <c r="Q836">
        <v>13563.11304860058</v>
      </c>
      <c r="R836">
        <v>2236.949972283267</v>
      </c>
      <c r="S836">
        <v>2577.715418262173</v>
      </c>
      <c r="T836">
        <v>13.398673884712659</v>
      </c>
      <c r="U836">
        <v>12.043759933302191</v>
      </c>
      <c r="V836">
        <v>2.863315538970391</v>
      </c>
      <c r="W836">
        <v>3.2177258647960771</v>
      </c>
      <c r="X836">
        <v>14.021876217232821</v>
      </c>
      <c r="Y836">
        <v>41.541297377370768</v>
      </c>
      <c r="Z836">
        <v>0.66962189115024284</v>
      </c>
      <c r="AA836">
        <v>24.579941364195822</v>
      </c>
      <c r="AB836">
        <v>13.24071663584431</v>
      </c>
    </row>
    <row r="837" spans="1:28" x14ac:dyDescent="0.25">
      <c r="A837" t="str">
        <v>1/18/11</v>
      </c>
      <c r="B837">
        <v>24153.98</v>
      </c>
      <c r="C837">
        <v>24382.01</v>
      </c>
      <c r="D837" s="1">
        <v>24104.34</v>
      </c>
      <c r="E837">
        <v>24382.01</v>
      </c>
      <c r="F837">
        <v>24382.01</v>
      </c>
      <c r="G837">
        <v>0.81566940453337911</v>
      </c>
      <c r="H837">
        <v>24191.754000000001</v>
      </c>
      <c r="I837">
        <v>23881.805</v>
      </c>
      <c r="J837">
        <v>23705.717000000001</v>
      </c>
      <c r="K837">
        <v>23499.164000000001</v>
      </c>
      <c r="L837">
        <v>23374.236000000001</v>
      </c>
      <c r="M837">
        <v>63.935752999999998</v>
      </c>
      <c r="N837" s="1">
        <f>-100*(_xll.FDS($A$1,"P_PRICE_HIGH("&amp;A837&amp;","&amp;A837&amp;"-14D,,,,""PRICE"",""INTRA"")") - B837)/(_xll.FDS($A$1,"P_PRICE_HIGH("&amp;A837&amp;","&amp;A837&amp;"-14D,,,,""PRICE"",""INTRA"")") - _xll.FDS($A$1,"P_PRICE_LOW("&amp;A837&amp;","&amp;A837&amp;"-14D,,,,""PRICE"",""INTRA"")"))</f>
        <v>-13.271369623037868</v>
      </c>
      <c r="O837">
        <v>-132</v>
      </c>
      <c r="P837">
        <v>12494.65525054809</v>
      </c>
      <c r="Q837">
        <v>13589.86172199274</v>
      </c>
      <c r="R837">
        <v>2244.721355263946</v>
      </c>
      <c r="S837">
        <v>2586.4754242720269</v>
      </c>
      <c r="T837">
        <v>13.32165184135013</v>
      </c>
      <c r="U837">
        <v>11.980742386464341</v>
      </c>
      <c r="V837">
        <v>2.865284958639025</v>
      </c>
      <c r="W837">
        <v>3.2300172469595272</v>
      </c>
      <c r="X837">
        <v>31.012712552623778</v>
      </c>
      <c r="Y837">
        <v>41.618732280217571</v>
      </c>
      <c r="Z837">
        <v>0.80458623490292047</v>
      </c>
      <c r="AA837">
        <v>24.846145171157762</v>
      </c>
      <c r="AB837">
        <v>13.12842010036511</v>
      </c>
    </row>
    <row r="838" spans="1:28" x14ac:dyDescent="0.25">
      <c r="A838" t="str">
        <v>1/19/11</v>
      </c>
      <c r="B838">
        <v>24419.62</v>
      </c>
      <c r="C838">
        <v>24434.400000000001</v>
      </c>
      <c r="D838" s="1">
        <v>24243.88</v>
      </c>
      <c r="E838">
        <v>24434.400000000001</v>
      </c>
      <c r="F838">
        <v>24434.400000000001</v>
      </c>
      <c r="G838">
        <v>0.78497562811610733</v>
      </c>
      <c r="H838">
        <v>24250.557000000001</v>
      </c>
      <c r="I838">
        <v>23963.768</v>
      </c>
      <c r="J838">
        <v>23802.403999999999</v>
      </c>
      <c r="K838">
        <v>23570.453000000001</v>
      </c>
      <c r="L838">
        <v>23416.620999999999</v>
      </c>
      <c r="M838">
        <v>68.105599999999995</v>
      </c>
      <c r="N838" s="1">
        <f>-100*(_xll.FDS($A$1,"P_PRICE_HIGH("&amp;A838&amp;","&amp;A838&amp;"-14D,,,,""PRICE"",""INTRA"")") - B838)/(_xll.FDS($A$1,"P_PRICE_HIGH("&amp;A838&amp;","&amp;A838&amp;"-14D,,,,""PRICE"",""INTRA"")") - _xll.FDS($A$1,"P_PRICE_LOW("&amp;A838&amp;","&amp;A838&amp;"-14D,,,,""PRICE"",""INTRA"")"))</f>
        <v>-0.95735309358498755</v>
      </c>
      <c r="O838">
        <v>-106</v>
      </c>
      <c r="P838">
        <v>12486.915822646461</v>
      </c>
      <c r="Q838">
        <v>13581.036855191411</v>
      </c>
      <c r="R838">
        <v>2241.2407407658538</v>
      </c>
      <c r="S838">
        <v>2582.1202555911459</v>
      </c>
      <c r="T838">
        <v>13.50205332442679</v>
      </c>
      <c r="U838">
        <v>12.14348217605616</v>
      </c>
      <c r="V838">
        <v>2.8330840300689051</v>
      </c>
      <c r="W838">
        <v>3.1931140813558092</v>
      </c>
      <c r="X838">
        <v>94.468940195906484</v>
      </c>
      <c r="Y838">
        <v>41.586016084870593</v>
      </c>
      <c r="Z838">
        <v>0.73917166646438692</v>
      </c>
      <c r="AA838">
        <v>24.29614217864707</v>
      </c>
      <c r="AB838">
        <v>13.21799631849454</v>
      </c>
    </row>
    <row r="839" spans="1:28" x14ac:dyDescent="0.25">
      <c r="A839" t="str">
        <v>1/20/11</v>
      </c>
      <c r="B839">
        <v>24003.7</v>
      </c>
      <c r="C839">
        <v>24248.32</v>
      </c>
      <c r="D839" s="1">
        <v>23963.86</v>
      </c>
      <c r="E839">
        <v>24248.32</v>
      </c>
      <c r="F839">
        <v>24248.32</v>
      </c>
      <c r="G839">
        <v>0.90577829386843911</v>
      </c>
      <c r="H839">
        <v>24203.5</v>
      </c>
      <c r="I839">
        <v>23991.703000000001</v>
      </c>
      <c r="J839">
        <v>23869.361000000001</v>
      </c>
      <c r="K839">
        <v>23618.379000000001</v>
      </c>
      <c r="L839">
        <v>23438.639999999999</v>
      </c>
      <c r="M839">
        <v>56.994070000000001</v>
      </c>
      <c r="N839" s="1">
        <f>-100*(_xll.FDS($A$1,"P_PRICE_HIGH("&amp;A839&amp;","&amp;A839&amp;"-14D,,,,""PRICE"",""INTRA"")") - B839)/(_xll.FDS($A$1,"P_PRICE_HIGH("&amp;A839&amp;","&amp;A839&amp;"-14D,,,,""PRICE"",""INTRA"")") - _xll.FDS($A$1,"P_PRICE_LOW("&amp;A839&amp;","&amp;A839&amp;"-14D,,,,""PRICE"",""INTRA"")"))</f>
        <v>-30.29045643153529</v>
      </c>
      <c r="O839">
        <v>-144</v>
      </c>
      <c r="P839">
        <v>12500.368372149011</v>
      </c>
      <c r="Q839">
        <v>13597.254790655819</v>
      </c>
      <c r="R839">
        <v>2239.2463826104108</v>
      </c>
      <c r="S839">
        <v>2576.5851751236978</v>
      </c>
      <c r="T839">
        <v>13.28249756573249</v>
      </c>
      <c r="U839">
        <v>11.93962584078851</v>
      </c>
      <c r="V839">
        <v>2.885513692470306</v>
      </c>
      <c r="W839">
        <v>3.2511610207635329</v>
      </c>
      <c r="X839">
        <v>7.2285322483725087</v>
      </c>
      <c r="Y839">
        <v>41.57471827152176</v>
      </c>
      <c r="Z839">
        <v>0.75750842617769854</v>
      </c>
      <c r="AA839">
        <v>24.14647222671233</v>
      </c>
      <c r="AB839">
        <v>13.257701554519899</v>
      </c>
    </row>
    <row r="840" spans="1:28" x14ac:dyDescent="0.25">
      <c r="A840" t="str">
        <v>1/21/11</v>
      </c>
      <c r="B840">
        <v>23876.86</v>
      </c>
      <c r="C840">
        <v>24130.16</v>
      </c>
      <c r="D840" s="1">
        <v>23840.29</v>
      </c>
      <c r="E840">
        <v>24130.16</v>
      </c>
      <c r="F840">
        <v>24130.16</v>
      </c>
      <c r="G840">
        <v>0.90172328710319249</v>
      </c>
      <c r="H840">
        <v>24122.226999999999</v>
      </c>
      <c r="I840">
        <v>24001.623</v>
      </c>
      <c r="J840">
        <v>23925.455000000002</v>
      </c>
      <c r="K840">
        <v>23667.072</v>
      </c>
      <c r="L840">
        <v>23473.313999999998</v>
      </c>
      <c r="M840">
        <v>54.095500000000001</v>
      </c>
      <c r="N840" s="1">
        <f>-100*(_xll.FDS($A$1,"P_PRICE_HIGH("&amp;A840&amp;","&amp;A840&amp;"-14D,,,,""PRICE"",""INTRA"")") - B840)/(_xll.FDS($A$1,"P_PRICE_HIGH("&amp;A840&amp;","&amp;A840&amp;"-14D,,,,""PRICE"",""INTRA"")") - _xll.FDS($A$1,"P_PRICE_LOW("&amp;A840&amp;","&amp;A840&amp;"-14D,,,,""PRICE"",""INTRA"")"))</f>
        <v>-40.492998663645373</v>
      </c>
      <c r="O840">
        <v>-163</v>
      </c>
      <c r="P840">
        <v>12515.30576948578</v>
      </c>
      <c r="Q840">
        <v>13621.50918831144</v>
      </c>
      <c r="R840">
        <v>2246.8709945857072</v>
      </c>
      <c r="S840">
        <v>2568.002946601026</v>
      </c>
      <c r="T840">
        <v>13.32056226094172</v>
      </c>
      <c r="U840">
        <v>11.90599548989621</v>
      </c>
      <c r="V840">
        <v>2.9033946736666829</v>
      </c>
      <c r="W840">
        <v>3.2725247243392421</v>
      </c>
      <c r="X840">
        <v>11.42843795338946</v>
      </c>
      <c r="Y840">
        <v>41.466474981027019</v>
      </c>
      <c r="Z840">
        <v>0.93471864824367823</v>
      </c>
      <c r="AA840">
        <v>25.613672305121529</v>
      </c>
      <c r="AB840">
        <v>13.20285779664928</v>
      </c>
    </row>
    <row r="841" spans="1:28" x14ac:dyDescent="0.25">
      <c r="A841" t="str">
        <v>1/24/11</v>
      </c>
      <c r="B841">
        <v>23801.78</v>
      </c>
      <c r="C841">
        <v>23970.3</v>
      </c>
      <c r="D841" s="1">
        <v>23751.72</v>
      </c>
      <c r="E841">
        <v>23970.3</v>
      </c>
      <c r="F841">
        <v>23970.3</v>
      </c>
      <c r="G841">
        <v>0.90209929283060331</v>
      </c>
      <c r="H841">
        <v>24051.187999999998</v>
      </c>
      <c r="I841">
        <v>24002.914000000001</v>
      </c>
      <c r="J841">
        <v>23949.838</v>
      </c>
      <c r="K841">
        <v>23715.47</v>
      </c>
      <c r="L841">
        <v>23516.89</v>
      </c>
      <c r="M841">
        <v>52.396824000000002</v>
      </c>
      <c r="N841" s="1">
        <f>-100*(_xll.FDS($A$1,"P_PRICE_HIGH("&amp;A841&amp;","&amp;A841&amp;"-14D,,,,""PRICE"",""INTRA"")") - B841)/(_xll.FDS($A$1,"P_PRICE_HIGH("&amp;A841&amp;","&amp;A841&amp;"-14D,,,,""PRICE"",""INTRA"")") - _xll.FDS($A$1,"P_PRICE_LOW("&amp;A841&amp;","&amp;A841&amp;"-14D,,,,""PRICE"",""INTRA"")"))</f>
        <v>-61.640245150101023</v>
      </c>
      <c r="O841">
        <v>-181</v>
      </c>
      <c r="P841">
        <v>12536.785065907839</v>
      </c>
      <c r="Q841">
        <v>13655.780639904369</v>
      </c>
      <c r="R841">
        <v>2230.3729228778661</v>
      </c>
      <c r="S841">
        <v>2576.8094096842319</v>
      </c>
      <c r="T841">
        <v>13.345601045872611</v>
      </c>
      <c r="U841">
        <v>11.899350402607229</v>
      </c>
      <c r="V841">
        <v>2.9238948924227919</v>
      </c>
      <c r="W841">
        <v>3.31155482132593</v>
      </c>
      <c r="X841">
        <v>10.29190707556808</v>
      </c>
      <c r="Y841">
        <v>41.71476534668389</v>
      </c>
      <c r="Z841">
        <v>0.85301662342809037</v>
      </c>
      <c r="AA841">
        <v>25.906087850202692</v>
      </c>
      <c r="AB841">
        <v>13.39022395055046</v>
      </c>
    </row>
    <row r="842" spans="1:28" x14ac:dyDescent="0.25">
      <c r="A842" t="str">
        <v>1/25/11</v>
      </c>
      <c r="B842">
        <v>23788.83</v>
      </c>
      <c r="C842">
        <v>23999.11</v>
      </c>
      <c r="D842" s="1">
        <v>23769.46</v>
      </c>
      <c r="E842">
        <v>23999.11</v>
      </c>
      <c r="F842">
        <v>23999.11</v>
      </c>
      <c r="G842">
        <v>0.86422356897310859</v>
      </c>
      <c r="H842">
        <v>23978.157999999999</v>
      </c>
      <c r="I842">
        <v>24011.43</v>
      </c>
      <c r="J842">
        <v>23957.861000000001</v>
      </c>
      <c r="K842">
        <v>23773.826000000001</v>
      </c>
      <c r="L842">
        <v>23558.2</v>
      </c>
      <c r="M842">
        <v>52.092970000000001</v>
      </c>
      <c r="N842" s="1">
        <f>-100*(_xll.FDS($A$1,"P_PRICE_HIGH("&amp;A842&amp;","&amp;A842&amp;"-14D,,,,""PRICE"",""INTRA"")") - B842)/(_xll.FDS($A$1,"P_PRICE_HIGH("&amp;A842&amp;","&amp;A842&amp;"-14D,,,,""PRICE"",""INTRA"")") - _xll.FDS($A$1,"P_PRICE_LOW("&amp;A842&amp;","&amp;A842&amp;"-14D,,,,""PRICE"",""INTRA"")"))</f>
        <v>-67.769263069493832</v>
      </c>
      <c r="O842">
        <v>-185</v>
      </c>
      <c r="P842">
        <v>12512.834912099919</v>
      </c>
      <c r="Q842">
        <v>13630.00105934002</v>
      </c>
      <c r="R842">
        <v>2228.1812322751239</v>
      </c>
      <c r="S842">
        <v>2574.9644432660102</v>
      </c>
      <c r="T842">
        <v>13.30850656614416</v>
      </c>
      <c r="U842">
        <v>11.86661483585047</v>
      </c>
      <c r="V842">
        <v>2.9204722821280131</v>
      </c>
      <c r="W842">
        <v>3.3058350557931848</v>
      </c>
      <c r="X842">
        <v>21.20346938199825</v>
      </c>
      <c r="Y842">
        <v>41.688193672913052</v>
      </c>
      <c r="Z842">
        <v>0.7239025015677758</v>
      </c>
      <c r="AA842">
        <v>25.225730975413569</v>
      </c>
      <c r="AB842">
        <v>13.7660830980175</v>
      </c>
    </row>
    <row r="843" spans="1:28" x14ac:dyDescent="0.25">
      <c r="A843" t="str">
        <v>1/26/11</v>
      </c>
      <c r="B843">
        <v>23843.24</v>
      </c>
      <c r="C843">
        <v>23976.37</v>
      </c>
      <c r="D843" s="1">
        <v>23662.18</v>
      </c>
      <c r="E843">
        <v>23976.37</v>
      </c>
      <c r="F843">
        <v>23976.37</v>
      </c>
      <c r="G843">
        <v>0.81065802111242125</v>
      </c>
      <c r="H843">
        <v>23862.883000000002</v>
      </c>
      <c r="I843">
        <v>24037.761999999999</v>
      </c>
      <c r="J843">
        <v>23963.555</v>
      </c>
      <c r="K843">
        <v>23817.523000000001</v>
      </c>
      <c r="L843">
        <v>23604.511999999999</v>
      </c>
      <c r="M843">
        <v>53.317867</v>
      </c>
      <c r="N843" s="1">
        <f>-100*(_xll.FDS($A$1,"P_PRICE_HIGH("&amp;A843&amp;","&amp;A843&amp;"-14D,,,,""PRICE"",""INTRA"")") - B843)/(_xll.FDS($A$1,"P_PRICE_HIGH("&amp;A843&amp;","&amp;A843&amp;"-14D,,,,""PRICE"",""INTRA"")") - _xll.FDS($A$1,"P_PRICE_LOW("&amp;A843&amp;","&amp;A843&amp;"-14D,,,,""PRICE"",""INTRA"")"))</f>
        <v>-62.057526768843012</v>
      </c>
      <c r="O843">
        <v>-179</v>
      </c>
      <c r="P843">
        <v>12539.06897164391</v>
      </c>
      <c r="Q843">
        <v>13658.574285815081</v>
      </c>
      <c r="R843">
        <v>2223.297457766168</v>
      </c>
      <c r="S843">
        <v>2566.5837902932349</v>
      </c>
      <c r="T843">
        <v>13.33753449478567</v>
      </c>
      <c r="U843">
        <v>11.92238330090488</v>
      </c>
      <c r="V843">
        <v>2.918453563988733</v>
      </c>
      <c r="W843">
        <v>3.299909128304932</v>
      </c>
      <c r="X843">
        <v>64.772720269110934</v>
      </c>
      <c r="Y843">
        <v>41.642044670186621</v>
      </c>
      <c r="Z843">
        <v>0.64509755010477843</v>
      </c>
      <c r="AA843">
        <v>25.265252763889659</v>
      </c>
      <c r="AB843">
        <v>13.775767664697661</v>
      </c>
    </row>
    <row r="844" spans="1:28" x14ac:dyDescent="0.25">
      <c r="A844" t="str">
        <v>1/27/11</v>
      </c>
      <c r="B844">
        <v>23779.62</v>
      </c>
      <c r="C844">
        <v>24023.68</v>
      </c>
      <c r="D844" s="1">
        <v>23734.7</v>
      </c>
      <c r="E844">
        <v>24023.68</v>
      </c>
      <c r="F844">
        <v>24023.68</v>
      </c>
      <c r="G844">
        <v>0.81696266639808468</v>
      </c>
      <c r="H844">
        <v>23818.065999999999</v>
      </c>
      <c r="I844">
        <v>24039.37</v>
      </c>
      <c r="J844">
        <v>23963.11</v>
      </c>
      <c r="K844">
        <v>23856.537</v>
      </c>
      <c r="L844">
        <v>23634.734</v>
      </c>
      <c r="M844">
        <v>51.654800000000002</v>
      </c>
      <c r="N844" s="1">
        <f>-100*(_xll.FDS($A$1,"P_PRICE_HIGH("&amp;A844&amp;","&amp;A844&amp;"-14D,,,,""PRICE"",""INTRA"")") - B844)/(_xll.FDS($A$1,"P_PRICE_HIGH("&amp;A844&amp;","&amp;A844&amp;"-14D,,,,""PRICE"",""INTRA"")") - _xll.FDS($A$1,"P_PRICE_LOW("&amp;A844&amp;","&amp;A844&amp;"-14D,,,,""PRICE"",""INTRA"")"))</f>
        <v>-68.736090699139297</v>
      </c>
      <c r="O844">
        <v>-189</v>
      </c>
      <c r="P844">
        <v>12541.044697385159</v>
      </c>
      <c r="Q844">
        <v>13661.1240022452</v>
      </c>
      <c r="R844">
        <v>2219.4320429811651</v>
      </c>
      <c r="S844">
        <v>2557.912135068319</v>
      </c>
      <c r="T844">
        <v>13.369155903322961</v>
      </c>
      <c r="U844">
        <v>11.89907870796096</v>
      </c>
      <c r="V844">
        <v>2.9282515188526679</v>
      </c>
      <c r="W844">
        <v>3.3174173315780702</v>
      </c>
      <c r="X844">
        <v>31.127317951630641</v>
      </c>
      <c r="Y844">
        <v>41.702643464338557</v>
      </c>
      <c r="Z844">
        <v>0.79779671972020472</v>
      </c>
      <c r="AA844">
        <v>25.57413763633599</v>
      </c>
      <c r="AB844">
        <v>13.86003928805208</v>
      </c>
    </row>
    <row r="845" spans="1:28" x14ac:dyDescent="0.25">
      <c r="A845" t="str">
        <v>1/28/11</v>
      </c>
      <c r="B845">
        <v>23617.02</v>
      </c>
      <c r="C845">
        <v>23763.74</v>
      </c>
      <c r="D845" s="1">
        <v>23580.42</v>
      </c>
      <c r="E845">
        <v>23763.74</v>
      </c>
      <c r="F845">
        <v>23763.74</v>
      </c>
      <c r="G845">
        <v>0.83895349584837264</v>
      </c>
      <c r="H845">
        <v>23766.098000000002</v>
      </c>
      <c r="I845">
        <v>23996.986000000001</v>
      </c>
      <c r="J845">
        <v>23958.469000000001</v>
      </c>
      <c r="K845">
        <v>23885.615000000002</v>
      </c>
      <c r="L845">
        <v>23656.726999999999</v>
      </c>
      <c r="M845">
        <v>47.570770000000003</v>
      </c>
      <c r="N845" s="1">
        <f>-100*(_xll.FDS($A$1,"P_PRICE_HIGH("&amp;A845&amp;","&amp;A845&amp;"-14D,,,,""PRICE"",""INTRA"")") - B845)/(_xll.FDS($A$1,"P_PRICE_HIGH("&amp;A845&amp;","&amp;A845&amp;"-14D,,,,""PRICE"",""INTRA"")") - _xll.FDS($A$1,"P_PRICE_LOW("&amp;A845&amp;","&amp;A845&amp;"-14D,,,,""PRICE"",""INTRA"")"))</f>
        <v>-85.805164812093125</v>
      </c>
      <c r="O845">
        <v>-213</v>
      </c>
      <c r="P845">
        <v>12499.40621028617</v>
      </c>
      <c r="Q845">
        <v>13615.830336120011</v>
      </c>
      <c r="R845">
        <v>2268.8743724553342</v>
      </c>
      <c r="S845">
        <v>2603.7835861988378</v>
      </c>
      <c r="T845">
        <v>13.198691092952741</v>
      </c>
      <c r="U845">
        <v>11.76099897425639</v>
      </c>
      <c r="V845">
        <v>2.937208510673404</v>
      </c>
      <c r="W845">
        <v>3.3333587722028741</v>
      </c>
      <c r="X845">
        <v>18.110977305125161</v>
      </c>
      <c r="Y845">
        <v>41.674113180099617</v>
      </c>
      <c r="Z845">
        <v>0.77272257229505137</v>
      </c>
      <c r="AA845">
        <v>25.069280298388769</v>
      </c>
      <c r="AB845">
        <v>13.96069358711984</v>
      </c>
    </row>
    <row r="846" spans="1:28" x14ac:dyDescent="0.25">
      <c r="A846" t="str">
        <v>1/31/11</v>
      </c>
      <c r="B846">
        <v>23447.34</v>
      </c>
      <c r="C846">
        <v>23520.54</v>
      </c>
      <c r="D846" s="1">
        <v>23285.599999999999</v>
      </c>
      <c r="E846">
        <v>23520.54</v>
      </c>
      <c r="F846">
        <v>23520.54</v>
      </c>
      <c r="G846">
        <v>0.76883693490312921</v>
      </c>
      <c r="H846">
        <v>23695.21</v>
      </c>
      <c r="I846">
        <v>23931.016</v>
      </c>
      <c r="J846">
        <v>23953.14</v>
      </c>
      <c r="K846">
        <v>23886.18</v>
      </c>
      <c r="L846">
        <v>23677.664000000001</v>
      </c>
      <c r="M846">
        <v>43.688873000000001</v>
      </c>
      <c r="N846" s="1">
        <f>-100*(_xll.FDS($A$1,"P_PRICE_HIGH("&amp;A846&amp;","&amp;A846&amp;"-14D,,,,""PRICE"",""INTRA"")") - B846)/(_xll.FDS($A$1,"P_PRICE_HIGH("&amp;A846&amp;","&amp;A846&amp;"-14D,,,,""PRICE"",""INTRA"")") - _xll.FDS($A$1,"P_PRICE_LOW("&amp;A846&amp;","&amp;A846&amp;"-14D,,,,""PRICE"",""INTRA"")"))</f>
        <v>-85.920961002785418</v>
      </c>
      <c r="O846">
        <v>-239</v>
      </c>
      <c r="P846">
        <v>12549.403612910501</v>
      </c>
      <c r="Q846">
        <v>13670.283125843651</v>
      </c>
      <c r="R846">
        <v>2261.0943525416642</v>
      </c>
      <c r="S846">
        <v>2594.2540877197871</v>
      </c>
      <c r="T846">
        <v>13.15499637390225</v>
      </c>
      <c r="U846">
        <v>11.72019046956702</v>
      </c>
      <c r="V846">
        <v>2.9715352770249428</v>
      </c>
      <c r="W846">
        <v>3.3716014042581999</v>
      </c>
      <c r="X846">
        <v>30.962429256050729</v>
      </c>
      <c r="Y846">
        <v>41.699730132477107</v>
      </c>
      <c r="Z846">
        <v>0.45776013941473781</v>
      </c>
      <c r="AA846">
        <v>25.609923282433108</v>
      </c>
      <c r="AB846">
        <v>13.9408834798003</v>
      </c>
    </row>
    <row r="847" spans="1:28" x14ac:dyDescent="0.25">
      <c r="A847" t="str">
        <v>2/01/11</v>
      </c>
      <c r="B847">
        <v>23482.95</v>
      </c>
      <c r="C847">
        <v>23552.23</v>
      </c>
      <c r="D847" s="1">
        <v>23422.720000000001</v>
      </c>
      <c r="E847">
        <v>23552.23</v>
      </c>
      <c r="F847">
        <v>23552.23</v>
      </c>
      <c r="G847">
        <v>0.73446560008990758</v>
      </c>
      <c r="H847">
        <v>23634.032999999999</v>
      </c>
      <c r="I847">
        <v>23864.326000000001</v>
      </c>
      <c r="J847">
        <v>23934.648000000001</v>
      </c>
      <c r="K847">
        <v>23876.903999999999</v>
      </c>
      <c r="L847">
        <v>23702.633000000002</v>
      </c>
      <c r="M847">
        <v>44.708607000000001</v>
      </c>
      <c r="N847" s="1">
        <f>-100*(_xll.FDS($A$1,"P_PRICE_HIGH("&amp;A847&amp;","&amp;A847&amp;"-14D,,,,""PRICE"",""INTRA"")") - B847)/(_xll.FDS($A$1,"P_PRICE_HIGH("&amp;A847&amp;","&amp;A847&amp;"-14D,,,,""PRICE"",""INTRA"")") - _xll.FDS($A$1,"P_PRICE_LOW("&amp;A847&amp;","&amp;A847&amp;"-14D,,,,""PRICE"",""INTRA"")"))</f>
        <v>-82.8212047353759</v>
      </c>
      <c r="O847">
        <v>-246</v>
      </c>
      <c r="P847">
        <v>12553.29080343362</v>
      </c>
      <c r="Q847">
        <v>13678.996947307551</v>
      </c>
      <c r="R847">
        <v>2267.7387100730862</v>
      </c>
      <c r="S847">
        <v>2594.8533693843151</v>
      </c>
      <c r="T847">
        <v>13.20767595861315</v>
      </c>
      <c r="U847">
        <v>11.771916673439661</v>
      </c>
      <c r="V847">
        <v>2.9694013495543889</v>
      </c>
      <c r="W847">
        <v>3.3687846194598929</v>
      </c>
      <c r="X847">
        <v>33.179562264401532</v>
      </c>
      <c r="Y847">
        <v>41.690087096044188</v>
      </c>
      <c r="Z847">
        <v>0.51028651346536602</v>
      </c>
      <c r="AA847">
        <v>25.832844665692221</v>
      </c>
      <c r="AB847">
        <v>13.970262930936579</v>
      </c>
    </row>
    <row r="848" spans="1:28" x14ac:dyDescent="0.25">
      <c r="A848" t="str">
        <v>2/02/11</v>
      </c>
      <c r="B848">
        <v>23908.959999999999</v>
      </c>
      <c r="C848">
        <v>23922.74</v>
      </c>
      <c r="D848" s="1">
        <v>23671.51</v>
      </c>
      <c r="E848">
        <v>23922.74</v>
      </c>
      <c r="F848">
        <v>23922.74</v>
      </c>
      <c r="G848">
        <v>0.83825037845378492</v>
      </c>
      <c r="H848">
        <v>23647.178</v>
      </c>
      <c r="I848">
        <v>23843.657999999999</v>
      </c>
      <c r="J848">
        <v>23920.205000000002</v>
      </c>
      <c r="K848">
        <v>23884.46</v>
      </c>
      <c r="L848">
        <v>23752.14</v>
      </c>
      <c r="M848">
        <v>55.168140000000001</v>
      </c>
      <c r="N848" s="1">
        <f>-100*(_xll.FDS($A$1,"P_PRICE_HIGH("&amp;A848&amp;","&amp;A848&amp;"-14D,,,,""PRICE"",""INTRA"")") - B848)/(_xll.FDS($A$1,"P_PRICE_HIGH("&amp;A848&amp;","&amp;A848&amp;"-14D,,,,""PRICE"",""INTRA"")") - _xll.FDS($A$1,"P_PRICE_LOW("&amp;A848&amp;","&amp;A848&amp;"-14D,,,,""PRICE"",""INTRA"")"))</f>
        <v>-45.738161559888667</v>
      </c>
      <c r="O848">
        <v>-202</v>
      </c>
      <c r="P848">
        <v>12552.747822455591</v>
      </c>
      <c r="Q848">
        <v>13678.84181526519</v>
      </c>
      <c r="R848">
        <v>2266.6971963937672</v>
      </c>
      <c r="S848">
        <v>2592.681672071411</v>
      </c>
      <c r="T848">
        <v>13.37839991623181</v>
      </c>
      <c r="U848">
        <v>11.926211570313439</v>
      </c>
      <c r="V848">
        <v>2.9167129584756979</v>
      </c>
      <c r="W848">
        <v>3.3090906326968388</v>
      </c>
      <c r="X848">
        <v>98.271663394701903</v>
      </c>
      <c r="Y848">
        <v>41.700653235714441</v>
      </c>
      <c r="Z848">
        <v>0.46105956949003302</v>
      </c>
      <c r="AA848">
        <v>25.38340845679128</v>
      </c>
      <c r="AB848">
        <v>13.94853916211415</v>
      </c>
    </row>
    <row r="849" spans="1:28" x14ac:dyDescent="0.25">
      <c r="A849" t="str">
        <v>2/07/11</v>
      </c>
      <c r="B849">
        <v>23553.59</v>
      </c>
      <c r="C849">
        <v>23981.74</v>
      </c>
      <c r="D849" s="1">
        <v>23530.799999999999</v>
      </c>
      <c r="E849">
        <v>23981.74</v>
      </c>
      <c r="F849">
        <v>23981.74</v>
      </c>
      <c r="G849">
        <v>0.90468265751486465</v>
      </c>
      <c r="H849">
        <v>23601.973000000002</v>
      </c>
      <c r="I849">
        <v>23793.625</v>
      </c>
      <c r="J849">
        <v>23874.511999999999</v>
      </c>
      <c r="K849">
        <v>23872.826000000001</v>
      </c>
      <c r="L849">
        <v>23774.613000000001</v>
      </c>
      <c r="M849">
        <v>47.154600000000002</v>
      </c>
      <c r="N849" s="1">
        <f>-100*(_xll.FDS($A$1,"P_PRICE_HIGH("&amp;A849&amp;","&amp;A849&amp;"-14D,,,,""PRICE"",""INTRA"")") - B849)/(_xll.FDS($A$1,"P_PRICE_HIGH("&amp;A849&amp;","&amp;A849&amp;"-14D,,,,""PRICE"",""INTRA"")") - _xll.FDS($A$1,"P_PRICE_LOW("&amp;A849&amp;","&amp;A849&amp;"-14D,,,,""PRICE"",""INTRA"")"))</f>
        <v>-76.672179665738085</v>
      </c>
      <c r="O849">
        <v>-239</v>
      </c>
      <c r="P849">
        <v>12571.871562283321</v>
      </c>
      <c r="Q849">
        <v>13703.554767493641</v>
      </c>
      <c r="R849">
        <v>2266.9695161181471</v>
      </c>
      <c r="S849">
        <v>2597.3503860170272</v>
      </c>
      <c r="T849">
        <v>13.19802798801236</v>
      </c>
      <c r="U849">
        <v>11.775168269248249</v>
      </c>
      <c r="V849">
        <v>2.9701854076310119</v>
      </c>
      <c r="W849">
        <v>3.357131245232154</v>
      </c>
      <c r="X849">
        <v>4.8379544248672781</v>
      </c>
      <c r="Y849">
        <v>41.660098683330403</v>
      </c>
      <c r="Z849">
        <v>0.67969687975173221</v>
      </c>
      <c r="AA849">
        <v>26.12490092151759</v>
      </c>
      <c r="AB849">
        <v>13.787037129624901</v>
      </c>
    </row>
    <row r="850" spans="1:28" x14ac:dyDescent="0.25">
      <c r="A850" t="str">
        <v>2/08/11</v>
      </c>
      <c r="B850">
        <v>23484.3</v>
      </c>
      <c r="C850">
        <v>23616.83</v>
      </c>
      <c r="D850" s="1">
        <v>23396.17</v>
      </c>
      <c r="E850">
        <v>23616.83</v>
      </c>
      <c r="F850">
        <v>23616.83</v>
      </c>
      <c r="G850">
        <v>0.90241130131851943</v>
      </c>
      <c r="H850">
        <v>23575.428</v>
      </c>
      <c r="I850">
        <v>23715.682000000001</v>
      </c>
      <c r="J850">
        <v>23821.25</v>
      </c>
      <c r="K850">
        <v>23862.708999999999</v>
      </c>
      <c r="L850">
        <v>23793.266</v>
      </c>
      <c r="M850">
        <v>45.758920000000003</v>
      </c>
      <c r="N850" s="1">
        <f>-100*(_xll.FDS($A$1,"P_PRICE_HIGH("&amp;A850&amp;","&amp;A850&amp;"-14D,,,,""PRICE"",""INTRA"")") - B850)/(_xll.FDS($A$1,"P_PRICE_HIGH("&amp;A850&amp;","&amp;A850&amp;"-14D,,,,""PRICE"",""INTRA"")") - _xll.FDS($A$1,"P_PRICE_LOW("&amp;A850&amp;","&amp;A850&amp;"-14D,,,,""PRICE"",""INTRA"")"))</f>
        <v>-82.703690807799418</v>
      </c>
      <c r="O850">
        <v>-249</v>
      </c>
      <c r="P850">
        <v>12572.956433208979</v>
      </c>
      <c r="Q850">
        <v>13707.01321713468</v>
      </c>
      <c r="R850">
        <v>2279.8429637284021</v>
      </c>
      <c r="S850">
        <v>2618.1050846502872</v>
      </c>
      <c r="T850">
        <v>13.129858966034581</v>
      </c>
      <c r="U850">
        <v>11.711289003946421</v>
      </c>
      <c r="V850">
        <v>2.975276390884015</v>
      </c>
      <c r="W850">
        <v>3.35426273994119</v>
      </c>
      <c r="X850">
        <v>56.953865642914501</v>
      </c>
      <c r="Y850">
        <v>41.394976760805257</v>
      </c>
      <c r="Z850">
        <v>0.70544003516389997</v>
      </c>
      <c r="AA850">
        <v>25.774385002186889</v>
      </c>
      <c r="AB850">
        <v>14.04146812764268</v>
      </c>
    </row>
    <row r="851" spans="1:28" x14ac:dyDescent="0.25">
      <c r="A851" t="str">
        <v>2/09/11</v>
      </c>
      <c r="B851">
        <v>23164.03</v>
      </c>
      <c r="C851">
        <v>23591.5</v>
      </c>
      <c r="D851" s="1">
        <v>23128.720000000001</v>
      </c>
      <c r="E851">
        <v>23591.5</v>
      </c>
      <c r="F851">
        <v>23591.5</v>
      </c>
      <c r="G851">
        <v>0.94083135295204323</v>
      </c>
      <c r="H851">
        <v>23518.766</v>
      </c>
      <c r="I851">
        <v>23645.71</v>
      </c>
      <c r="J851">
        <v>23755.055</v>
      </c>
      <c r="K851">
        <v>23844.546999999999</v>
      </c>
      <c r="L851">
        <v>23798.21</v>
      </c>
      <c r="M851">
        <v>39.882942</v>
      </c>
      <c r="N851" s="1">
        <f>-100*(_xll.FDS($A$1,"P_PRICE_HIGH("&amp;A851&amp;","&amp;A851&amp;"-14D,,,,""PRICE"",""INTRA"")") - B851)/(_xll.FDS($A$1,"P_PRICE_HIGH("&amp;A851&amp;","&amp;A851&amp;"-14D,,,,""PRICE"",""INTRA"")") - _xll.FDS($A$1,"P_PRICE_LOW("&amp;A851&amp;","&amp;A851&amp;"-14D,,,,""PRICE"",""INTRA"")"))</f>
        <v>-97.295662030513014</v>
      </c>
      <c r="O851">
        <v>-287</v>
      </c>
      <c r="P851">
        <v>12577.538245906469</v>
      </c>
      <c r="Q851">
        <v>13712.90450157695</v>
      </c>
      <c r="R851">
        <v>2312.2142739670362</v>
      </c>
      <c r="S851">
        <v>2639.5111927700618</v>
      </c>
      <c r="T851">
        <v>12.950452565815979</v>
      </c>
      <c r="U851">
        <v>11.55153474662152</v>
      </c>
      <c r="V851">
        <v>3.0198108792983378</v>
      </c>
      <c r="W851">
        <v>3.404473701074997</v>
      </c>
      <c r="X851">
        <v>6.6282982541607556</v>
      </c>
      <c r="Y851">
        <v>41.424241778669469</v>
      </c>
      <c r="Z851">
        <v>0.71875207716456668</v>
      </c>
      <c r="AA851">
        <v>26.273200150099999</v>
      </c>
      <c r="AB851">
        <v>14.046809211087639</v>
      </c>
    </row>
    <row r="852" spans="1:28" x14ac:dyDescent="0.25">
      <c r="A852" t="str">
        <v>2/10/11</v>
      </c>
      <c r="B852">
        <v>22708.62</v>
      </c>
      <c r="C852">
        <v>23069.42</v>
      </c>
      <c r="D852" s="1">
        <v>22668.02</v>
      </c>
      <c r="E852">
        <v>23069.42</v>
      </c>
      <c r="F852">
        <v>23069.42</v>
      </c>
      <c r="G852">
        <v>0.99697287969454229</v>
      </c>
      <c r="H852">
        <v>23363.9</v>
      </c>
      <c r="I852">
        <v>23548.357</v>
      </c>
      <c r="J852">
        <v>23658.697</v>
      </c>
      <c r="K852">
        <v>23791.96</v>
      </c>
      <c r="L852">
        <v>23770.232</v>
      </c>
      <c r="M852">
        <v>33.329067000000002</v>
      </c>
      <c r="N852" s="1">
        <f>-100*(_xll.FDS($A$1,"P_PRICE_HIGH("&amp;A852&amp;","&amp;A852&amp;"-14D,,,,""PRICE"",""INTRA"")") - B852)/(_xll.FDS($A$1,"P_PRICE_HIGH("&amp;A852&amp;","&amp;A852&amp;"-14D,,,,""PRICE"",""INTRA"")") - _xll.FDS($A$1,"P_PRICE_LOW("&amp;A852&amp;","&amp;A852&amp;"-14D,,,,""PRICE"",""INTRA"")"))</f>
        <v>-97.701513830546162</v>
      </c>
      <c r="O852">
        <v>-330</v>
      </c>
      <c r="P852">
        <v>12588.00187930724</v>
      </c>
      <c r="Q852">
        <v>13728.68968637784</v>
      </c>
      <c r="R852">
        <v>2326.0713487252542</v>
      </c>
      <c r="S852">
        <v>2655.0440014385181</v>
      </c>
      <c r="T852">
        <v>12.7880496464493</v>
      </c>
      <c r="U852">
        <v>11.391036509134951</v>
      </c>
      <c r="V852">
        <v>3.083685320930714</v>
      </c>
      <c r="W852">
        <v>3.4772286096728529</v>
      </c>
      <c r="X852">
        <v>0.24217921913080079</v>
      </c>
      <c r="Y852">
        <v>41.417026365331942</v>
      </c>
      <c r="Z852">
        <v>0.84833129909877358</v>
      </c>
      <c r="AA852">
        <v>27.199888301207618</v>
      </c>
      <c r="AB852">
        <v>14.12363956666837</v>
      </c>
    </row>
    <row r="853" spans="1:28" x14ac:dyDescent="0.25">
      <c r="A853" t="str">
        <v>2/11/11</v>
      </c>
      <c r="B853">
        <v>22828.92</v>
      </c>
      <c r="C853">
        <v>22861.53</v>
      </c>
      <c r="D853" s="1">
        <v>22446.67</v>
      </c>
      <c r="E853">
        <v>22861.53</v>
      </c>
      <c r="F853">
        <v>22861.53</v>
      </c>
      <c r="G853">
        <v>0.9272365788941237</v>
      </c>
      <c r="H853">
        <v>23147.893</v>
      </c>
      <c r="I853">
        <v>23467.285</v>
      </c>
      <c r="J853">
        <v>23552.65</v>
      </c>
      <c r="K853">
        <v>23727.127</v>
      </c>
      <c r="L853">
        <v>23737.940999999999</v>
      </c>
      <c r="M853">
        <v>36.306579999999997</v>
      </c>
      <c r="N853" s="1">
        <f>-100*(_xll.FDS($A$1,"P_PRICE_HIGH("&amp;A853&amp;","&amp;A853&amp;"-14D,,,,""PRICE"",""INTRA"")") - B853)/(_xll.FDS($A$1,"P_PRICE_HIGH("&amp;A853&amp;","&amp;A853&amp;"-14D,,,,""PRICE"",""INTRA"")") - _xll.FDS($A$1,"P_PRICE_LOW("&amp;A853&amp;","&amp;A853&amp;"-14D,,,,""PRICE"",""INTRA"")"))</f>
        <v>-78.783337496184075</v>
      </c>
      <c r="O853">
        <v>-318</v>
      </c>
      <c r="P853">
        <v>12588.260392095021</v>
      </c>
      <c r="Q853">
        <v>13730.44723145151</v>
      </c>
      <c r="R853">
        <v>2315.3297524287982</v>
      </c>
      <c r="S853">
        <v>2640.7994181690651</v>
      </c>
      <c r="T853">
        <v>12.840288069178079</v>
      </c>
      <c r="U853">
        <v>11.435879125476291</v>
      </c>
      <c r="V853">
        <v>3.066211194216856</v>
      </c>
      <c r="W853">
        <v>3.462644663688712</v>
      </c>
      <c r="X853">
        <v>66.7402834559566</v>
      </c>
      <c r="Y853">
        <v>41.441851376402653</v>
      </c>
      <c r="Z853">
        <v>0.58899579959351334</v>
      </c>
      <c r="AA853">
        <v>26.99365997401766</v>
      </c>
      <c r="AB853">
        <v>14.117382950910329</v>
      </c>
    </row>
    <row r="854" spans="1:28" x14ac:dyDescent="0.25">
      <c r="A854" t="str">
        <v>2/14/11</v>
      </c>
      <c r="B854">
        <v>23121.06</v>
      </c>
      <c r="C854">
        <v>23187.82</v>
      </c>
      <c r="D854" s="1">
        <v>22899.58</v>
      </c>
      <c r="E854">
        <v>23187.82</v>
      </c>
      <c r="F854">
        <v>23187.82</v>
      </c>
      <c r="G854">
        <v>0.97721362521038857</v>
      </c>
      <c r="H854">
        <v>23061.386999999999</v>
      </c>
      <c r="I854">
        <v>23411.636999999999</v>
      </c>
      <c r="J854">
        <v>23493.809000000001</v>
      </c>
      <c r="K854">
        <v>23671.23</v>
      </c>
      <c r="L854">
        <v>23713.451000000001</v>
      </c>
      <c r="M854">
        <v>42.967705000000002</v>
      </c>
      <c r="N854" s="1">
        <f>-100*(_xll.FDS($A$1,"P_PRICE_HIGH("&amp;A854&amp;","&amp;A854&amp;"-14D,,,,""PRICE"",""INTRA"")") - B854)/(_xll.FDS($A$1,"P_PRICE_HIGH("&amp;A854&amp;","&amp;A854&amp;"-14D,,,,""PRICE"",""INTRA"")") - _xll.FDS($A$1,"P_PRICE_LOW("&amp;A854&amp;","&amp;A854&amp;"-14D,,,,""PRICE"",""INTRA"")"))</f>
        <v>-59.940955990234428</v>
      </c>
      <c r="O854">
        <v>-288</v>
      </c>
      <c r="P854">
        <v>12574.53805765646</v>
      </c>
      <c r="Q854">
        <v>13706.960464907181</v>
      </c>
      <c r="R854">
        <v>2318.7010225956201</v>
      </c>
      <c r="S854">
        <v>2638.9070301559918</v>
      </c>
      <c r="T854">
        <v>13.076356584780511</v>
      </c>
      <c r="U854">
        <v>11.65187379707611</v>
      </c>
      <c r="V854">
        <v>3.0148262740714542</v>
      </c>
      <c r="W854">
        <v>3.3944642692177749</v>
      </c>
      <c r="X854">
        <v>94.104744419728149</v>
      </c>
      <c r="Y854">
        <v>41.164473121521922</v>
      </c>
      <c r="Z854">
        <v>0.32195981522071121</v>
      </c>
      <c r="AA854">
        <v>26.9419853216096</v>
      </c>
      <c r="AB854">
        <v>13.997026433544359</v>
      </c>
    </row>
    <row r="855" spans="1:28" x14ac:dyDescent="0.25">
      <c r="A855" t="str">
        <v>2/15/11</v>
      </c>
      <c r="B855">
        <v>22899.78</v>
      </c>
      <c r="C855">
        <v>23104.98</v>
      </c>
      <c r="D855" s="1">
        <v>22881.16</v>
      </c>
      <c r="E855">
        <v>23104.98</v>
      </c>
      <c r="F855">
        <v>23104.98</v>
      </c>
      <c r="G855">
        <v>0.98488220341683919</v>
      </c>
      <c r="H855">
        <v>22944.482</v>
      </c>
      <c r="I855">
        <v>23333.016</v>
      </c>
      <c r="J855">
        <v>23428.67</v>
      </c>
      <c r="K855">
        <v>23602.059000000001</v>
      </c>
      <c r="L855">
        <v>23679.355</v>
      </c>
      <c r="M855">
        <v>39.590339999999998</v>
      </c>
      <c r="N855" s="1">
        <f>-100*(_xll.FDS($A$1,"P_PRICE_HIGH("&amp;A855&amp;","&amp;A855&amp;"-14D,,,,""PRICE"",""INTRA"")") - B855)/(_xll.FDS($A$1,"P_PRICE_HIGH("&amp;A855&amp;","&amp;A855&amp;"-14D,,,,""PRICE"",""INTRA"")") - _xll.FDS($A$1,"P_PRICE_LOW("&amp;A855&amp;","&amp;A855&amp;"-14D,,,,""PRICE"",""INTRA"")"))</f>
        <v>-71.267778898041229</v>
      </c>
      <c r="O855">
        <v>-312</v>
      </c>
      <c r="P855">
        <v>12605.751294784821</v>
      </c>
      <c r="Q855">
        <v>13743.564081183329</v>
      </c>
      <c r="R855">
        <v>2315.5837837247518</v>
      </c>
      <c r="S855">
        <v>2635.0814965785812</v>
      </c>
      <c r="T855">
        <v>13.003968443423711</v>
      </c>
      <c r="U855">
        <v>11.59586104014455</v>
      </c>
      <c r="V855">
        <v>3.0508932135392022</v>
      </c>
      <c r="W855">
        <v>3.433715651538888</v>
      </c>
      <c r="X855">
        <v>10.42512122698073</v>
      </c>
      <c r="Y855">
        <v>41.136548392815271</v>
      </c>
      <c r="Z855">
        <v>0.37837699352760362</v>
      </c>
      <c r="AA855">
        <v>27.610358365854999</v>
      </c>
      <c r="AB855">
        <v>13.997789965516141</v>
      </c>
    </row>
    <row r="856" spans="1:28" x14ac:dyDescent="0.25">
      <c r="A856" t="str">
        <v>2/16/11</v>
      </c>
      <c r="B856">
        <v>23156.97</v>
      </c>
      <c r="C856">
        <v>23183.279999999999</v>
      </c>
      <c r="D856" s="1">
        <v>22809.01</v>
      </c>
      <c r="E856">
        <v>23183.279999999999</v>
      </c>
      <c r="F856">
        <v>23183.279999999999</v>
      </c>
      <c r="G856">
        <v>1.031917712487642</v>
      </c>
      <c r="H856">
        <v>22943.07</v>
      </c>
      <c r="I856">
        <v>23281.129000000001</v>
      </c>
      <c r="J856">
        <v>23385.682000000001</v>
      </c>
      <c r="K856">
        <v>23552.059000000001</v>
      </c>
      <c r="L856">
        <v>23658.982</v>
      </c>
      <c r="M856">
        <v>45.001423000000003</v>
      </c>
      <c r="N856" s="1">
        <f>-100*(_xll.FDS($A$1,"P_PRICE_HIGH("&amp;A856&amp;","&amp;A856&amp;"-14D,,,,""PRICE"",""INTRA"")") - B856)/(_xll.FDS($A$1,"P_PRICE_HIGH("&amp;A856&amp;","&amp;A856&amp;"-14D,,,,""PRICE"",""INTRA"")") - _xll.FDS($A$1,"P_PRICE_LOW("&amp;A856&amp;","&amp;A856&amp;"-14D,,,,""PRICE"",""INTRA"")"))</f>
        <v>-54.959068109904059</v>
      </c>
      <c r="O856">
        <v>-291</v>
      </c>
      <c r="P856">
        <v>12606.78910987211</v>
      </c>
      <c r="Q856">
        <v>13742.64773191307</v>
      </c>
      <c r="R856">
        <v>2323.9430641782919</v>
      </c>
      <c r="S856">
        <v>2627.353442171524</v>
      </c>
      <c r="T856">
        <v>13.135656741182</v>
      </c>
      <c r="U856">
        <v>11.72962570534566</v>
      </c>
      <c r="V856">
        <v>3.0188390371626741</v>
      </c>
      <c r="W856">
        <v>3.3931112029839019</v>
      </c>
      <c r="X856">
        <v>89.54977568541662</v>
      </c>
      <c r="Y856">
        <v>41.105871457512983</v>
      </c>
      <c r="Z856">
        <v>0.31516025357235872</v>
      </c>
      <c r="AA856">
        <v>27.21805241264726</v>
      </c>
      <c r="AB856">
        <v>14.041023827688949</v>
      </c>
    </row>
    <row r="857" spans="1:28" x14ac:dyDescent="0.25">
      <c r="A857" t="str">
        <v>2/17/11</v>
      </c>
      <c r="B857">
        <v>23301.84</v>
      </c>
      <c r="C857">
        <v>23320.43</v>
      </c>
      <c r="D857" s="1">
        <v>23079.47</v>
      </c>
      <c r="E857">
        <v>23320.43</v>
      </c>
      <c r="F857">
        <v>23320.43</v>
      </c>
      <c r="G857">
        <v>1.0480479437643</v>
      </c>
      <c r="H857">
        <v>23061.715</v>
      </c>
      <c r="I857">
        <v>23254.863000000001</v>
      </c>
      <c r="J857">
        <v>23353.217000000001</v>
      </c>
      <c r="K857">
        <v>23509.451000000001</v>
      </c>
      <c r="L857">
        <v>23650.312999999998</v>
      </c>
      <c r="M857">
        <v>47.835808</v>
      </c>
      <c r="N857" s="1">
        <f>-100*(_xll.FDS($A$1,"P_PRICE_HIGH("&amp;A857&amp;","&amp;A857&amp;"-14D,,,,""PRICE"",""INTRA"")") - B857)/(_xll.FDS($A$1,"P_PRICE_HIGH("&amp;A857&amp;","&amp;A857&amp;"-14D,,,,""PRICE"",""INTRA"")") - _xll.FDS($A$1,"P_PRICE_LOW("&amp;A857&amp;","&amp;A857&amp;"-14D,,,,""PRICE"",""INTRA"")"))</f>
        <v>-45.772696431855167</v>
      </c>
      <c r="O857">
        <v>-282</v>
      </c>
      <c r="P857">
        <v>12609.42827381644</v>
      </c>
      <c r="Q857">
        <v>13745.556002770611</v>
      </c>
      <c r="R857">
        <v>2351.3598000224979</v>
      </c>
      <c r="S857">
        <v>2636.6812525789092</v>
      </c>
      <c r="T857">
        <v>13.09997082377112</v>
      </c>
      <c r="U857">
        <v>11.727271446996159</v>
      </c>
      <c r="V857">
        <v>3.0000850783798461</v>
      </c>
      <c r="W857">
        <v>3.3702117053504281</v>
      </c>
      <c r="X857">
        <v>86.211136972313781</v>
      </c>
      <c r="Y857">
        <v>41.087305425929273</v>
      </c>
      <c r="Z857">
        <v>0.21501984853306699</v>
      </c>
      <c r="AA857">
        <v>26.857200770113302</v>
      </c>
      <c r="AB857">
        <v>13.996538313950889</v>
      </c>
    </row>
    <row r="858" spans="1:28" x14ac:dyDescent="0.25">
      <c r="A858" t="str">
        <v>2/18/11</v>
      </c>
      <c r="B858">
        <v>23595.24</v>
      </c>
      <c r="C858">
        <v>23614.61</v>
      </c>
      <c r="D858" s="1">
        <v>23316.3</v>
      </c>
      <c r="E858">
        <v>23614.61</v>
      </c>
      <c r="F858">
        <v>23614.61</v>
      </c>
      <c r="G858">
        <v>1.0586563025721101</v>
      </c>
      <c r="H858">
        <v>23214.978999999999</v>
      </c>
      <c r="I858">
        <v>23267.187999999998</v>
      </c>
      <c r="J858">
        <v>23336.684000000001</v>
      </c>
      <c r="K858">
        <v>23468.232</v>
      </c>
      <c r="L858">
        <v>23643.963</v>
      </c>
      <c r="M858">
        <v>53.106712000000002</v>
      </c>
      <c r="N858" s="1">
        <f>-100*(_xll.FDS($A$1,"P_PRICE_HIGH("&amp;A858&amp;","&amp;A858&amp;"-14D,,,,""PRICE"",""INTRA"")") - B858)/(_xll.FDS($A$1,"P_PRICE_HIGH("&amp;A858&amp;","&amp;A858&amp;"-14D,,,,""PRICE"",""INTRA"")") - _xll.FDS($A$1,"P_PRICE_LOW("&amp;A858&amp;","&amp;A858&amp;"-14D,,,,""PRICE"",""INTRA"")"))</f>
        <v>-27.167868307746822</v>
      </c>
      <c r="O858">
        <v>-250</v>
      </c>
      <c r="P858">
        <v>12607.02615365573</v>
      </c>
      <c r="Q858">
        <v>13748.447563922869</v>
      </c>
      <c r="R858">
        <v>2361.1311387131982</v>
      </c>
      <c r="S858">
        <v>2631.2107696535481</v>
      </c>
      <c r="T858">
        <v>13.08867343262559</v>
      </c>
      <c r="U858">
        <v>11.7217131579111</v>
      </c>
      <c r="V858">
        <v>2.963701012156633</v>
      </c>
      <c r="W858">
        <v>3.3305235548877841</v>
      </c>
      <c r="X858">
        <v>92.452411413510617</v>
      </c>
      <c r="Y858">
        <v>41.103080016843421</v>
      </c>
      <c r="Z858">
        <v>0.24673010598869621</v>
      </c>
      <c r="AA858">
        <v>25.894108824682309</v>
      </c>
      <c r="AB858">
        <v>13.95889937264268</v>
      </c>
    </row>
    <row r="859" spans="1:28" x14ac:dyDescent="0.25">
      <c r="A859" t="str">
        <v>2/21/11</v>
      </c>
      <c r="B859">
        <v>23485.42</v>
      </c>
      <c r="C859">
        <v>23585.63</v>
      </c>
      <c r="D859" s="1">
        <v>23444.77</v>
      </c>
      <c r="E859">
        <v>23585.63</v>
      </c>
      <c r="F859">
        <v>23585.63</v>
      </c>
      <c r="G859">
        <v>0.99768808026354661</v>
      </c>
      <c r="H859">
        <v>23287.85</v>
      </c>
      <c r="I859">
        <v>23267.395</v>
      </c>
      <c r="J859">
        <v>23317.067999999999</v>
      </c>
      <c r="K859">
        <v>23442.317999999999</v>
      </c>
      <c r="L859">
        <v>23619.34</v>
      </c>
      <c r="M859">
        <v>51.028309999999998</v>
      </c>
      <c r="N859" s="1">
        <f>-100*(_xll.FDS($A$1,"P_PRICE_HIGH("&amp;A859&amp;","&amp;A859&amp;"-14D,,,,""PRICE"",""INTRA"")") - B859)/(_xll.FDS($A$1,"P_PRICE_HIGH("&amp;A859&amp;","&amp;A859&amp;"-14D,,,,""PRICE"",""INTRA"")") - _xll.FDS($A$1,"P_PRICE_LOW("&amp;A859&amp;","&amp;A859&amp;"-14D,,,,""PRICE"",""INTRA"")"))</f>
        <v>-32.332076061678116</v>
      </c>
      <c r="O859">
        <v>-262</v>
      </c>
      <c r="P859">
        <v>12600.589303146589</v>
      </c>
      <c r="Q859">
        <v>13732.75936689507</v>
      </c>
      <c r="R859">
        <v>2357.2990887821852</v>
      </c>
      <c r="S859">
        <v>2628.7571778499851</v>
      </c>
      <c r="T859">
        <v>13.14865982326296</v>
      </c>
      <c r="U859">
        <v>11.769484829882741</v>
      </c>
      <c r="V859">
        <v>2.9734618760546678</v>
      </c>
      <c r="W859">
        <v>3.3383869810505291</v>
      </c>
      <c r="X859">
        <v>20.085234168272262</v>
      </c>
      <c r="Y859">
        <v>41.089666638398079</v>
      </c>
      <c r="Z859">
        <v>0.38128814505998448</v>
      </c>
      <c r="AA859">
        <v>26.006985746857112</v>
      </c>
      <c r="AB859">
        <v>13.888410172827189</v>
      </c>
    </row>
    <row r="860" spans="1:28" x14ac:dyDescent="0.25">
      <c r="A860" t="str">
        <v>2/22/11</v>
      </c>
      <c r="B860">
        <v>22990.81</v>
      </c>
      <c r="C860">
        <v>23170.52</v>
      </c>
      <c r="D860" s="1">
        <v>22938.13</v>
      </c>
      <c r="E860">
        <v>23170.52</v>
      </c>
      <c r="F860">
        <v>23170.52</v>
      </c>
      <c r="G860">
        <v>1.092688357742021</v>
      </c>
      <c r="H860">
        <v>23306.057000000001</v>
      </c>
      <c r="I860">
        <v>23190.880000000001</v>
      </c>
      <c r="J860">
        <v>23275.322</v>
      </c>
      <c r="K860">
        <v>23398.016</v>
      </c>
      <c r="L860">
        <v>23571.333999999999</v>
      </c>
      <c r="M860">
        <v>42.887352</v>
      </c>
      <c r="N860" s="1">
        <f>-100*(_xll.FDS($A$1,"P_PRICE_HIGH("&amp;A860&amp;","&amp;A860&amp;"-14D,,,,""PRICE"",""INTRA"")") - B860)/(_xll.FDS($A$1,"P_PRICE_HIGH("&amp;A860&amp;","&amp;A860&amp;"-14D,,,,""PRICE"",""INTRA"")") - _xll.FDS($A$1,"P_PRICE_LOW("&amp;A860&amp;","&amp;A860&amp;"-14D,,,,""PRICE"",""INTRA"")"))</f>
        <v>-64.552756551818362</v>
      </c>
      <c r="O860">
        <v>-301</v>
      </c>
      <c r="P860">
        <v>12650.078312463031</v>
      </c>
      <c r="Q860">
        <v>13800.96906300607</v>
      </c>
      <c r="R860">
        <v>2354.2942753316252</v>
      </c>
      <c r="S860">
        <v>2633.1330029967262</v>
      </c>
      <c r="T860">
        <v>12.96037717710721</v>
      </c>
      <c r="U860">
        <v>11.58709576217508</v>
      </c>
      <c r="V860">
        <v>3.049796236975812</v>
      </c>
      <c r="W860">
        <v>3.438623281219813</v>
      </c>
      <c r="X860">
        <v>5.9377631811048497</v>
      </c>
      <c r="Y860">
        <v>41.240016636542883</v>
      </c>
      <c r="Z860">
        <v>0.31900176644614719</v>
      </c>
      <c r="AA860">
        <v>26.494860704114078</v>
      </c>
      <c r="AB860">
        <v>13.97823645089254</v>
      </c>
    </row>
    <row r="861" spans="1:28" x14ac:dyDescent="0.25">
      <c r="A861" t="str">
        <v>2/23/11</v>
      </c>
      <c r="B861">
        <v>22906.9</v>
      </c>
      <c r="C861">
        <v>23055.47</v>
      </c>
      <c r="D861" s="1">
        <v>22837.09</v>
      </c>
      <c r="E861">
        <v>23055.47</v>
      </c>
      <c r="F861">
        <v>23055.47</v>
      </c>
      <c r="G861">
        <v>1.093054459838114</v>
      </c>
      <c r="H861">
        <v>23256.043000000001</v>
      </c>
      <c r="I861">
        <v>23136.99</v>
      </c>
      <c r="J861">
        <v>23239.293000000001</v>
      </c>
      <c r="K861">
        <v>23353.271000000001</v>
      </c>
      <c r="L861">
        <v>23518.398000000001</v>
      </c>
      <c r="M861">
        <v>41.672699999999999</v>
      </c>
      <c r="N861" s="1">
        <f>-100*(_xll.FDS($A$1,"P_PRICE_HIGH("&amp;A861&amp;","&amp;A861&amp;"-14D,,,,""PRICE"",""INTRA"")") - B861)/(_xll.FDS($A$1,"P_PRICE_HIGH("&amp;A861&amp;","&amp;A861&amp;"-14D,,,,""PRICE"",""INTRA"")") - _xll.FDS($A$1,"P_PRICE_LOW("&amp;A861&amp;","&amp;A861&amp;"-14D,,,,""PRICE"",""INTRA"")"))</f>
        <v>-70.018956790243948</v>
      </c>
      <c r="O861">
        <v>-311</v>
      </c>
      <c r="P861">
        <v>12628.6474746449</v>
      </c>
      <c r="Q861">
        <v>13771.443321700421</v>
      </c>
      <c r="R861">
        <v>2324.1204252853072</v>
      </c>
      <c r="S861">
        <v>2608.47621571018</v>
      </c>
      <c r="T861">
        <v>12.866016645063899</v>
      </c>
      <c r="U861">
        <v>11.51701060577137</v>
      </c>
      <c r="V861">
        <v>3.058963937608028</v>
      </c>
      <c r="W861">
        <v>3.4436021962077952</v>
      </c>
      <c r="X861">
        <v>12.350034615942221</v>
      </c>
      <c r="Y861">
        <v>41.134660298172641</v>
      </c>
      <c r="Z861">
        <v>0.50904329836321094</v>
      </c>
      <c r="AA861">
        <v>26.21351627596496</v>
      </c>
      <c r="AB861">
        <v>14.19224930154447</v>
      </c>
    </row>
    <row r="862" spans="1:28" x14ac:dyDescent="0.25">
      <c r="A862" t="str">
        <v>2/24/11</v>
      </c>
      <c r="B862">
        <v>22601.040000000001</v>
      </c>
      <c r="C862">
        <v>23036.93</v>
      </c>
      <c r="D862" s="1">
        <v>22575.99</v>
      </c>
      <c r="E862">
        <v>23036.93</v>
      </c>
      <c r="F862">
        <v>23036.93</v>
      </c>
      <c r="G862">
        <v>1.1221955346473931</v>
      </c>
      <c r="H862">
        <v>23115.883000000002</v>
      </c>
      <c r="I862">
        <v>23063.386999999999</v>
      </c>
      <c r="J862">
        <v>23180.498</v>
      </c>
      <c r="K862">
        <v>23293.883000000002</v>
      </c>
      <c r="L862">
        <v>23458.555</v>
      </c>
      <c r="M862">
        <v>37.503197</v>
      </c>
      <c r="N862" s="1">
        <f>-100*(_xll.FDS($A$1,"P_PRICE_HIGH("&amp;A862&amp;","&amp;A862&amp;"-14D,,,,""PRICE"",""INTRA"")") - B862)/(_xll.FDS($A$1,"P_PRICE_HIGH("&amp;A862&amp;","&amp;A862&amp;"-14D,,,,""PRICE"",""INTRA"")") - _xll.FDS($A$1,"P_PRICE_LOW("&amp;A862&amp;","&amp;A862&amp;"-14D,,,,""PRICE"",""INTRA"")"))</f>
        <v>-89.943781065358422</v>
      </c>
      <c r="O862">
        <v>-346</v>
      </c>
      <c r="P862">
        <v>12658.81284450901</v>
      </c>
      <c r="Q862">
        <v>13802.1388995535</v>
      </c>
      <c r="R862">
        <v>2337.1776215778268</v>
      </c>
      <c r="S862">
        <v>2620.5711634896411</v>
      </c>
      <c r="T862">
        <v>12.76781443560164</v>
      </c>
      <c r="U862">
        <v>11.412502766416759</v>
      </c>
      <c r="V862">
        <v>3.1056605110443738</v>
      </c>
      <c r="W862">
        <v>3.5003274687753749</v>
      </c>
      <c r="X862">
        <v>3.090610703112088</v>
      </c>
      <c r="Y862">
        <v>41.191488763683992</v>
      </c>
      <c r="Z862">
        <v>0.31521613020070399</v>
      </c>
      <c r="AA862">
        <v>27.162725007623621</v>
      </c>
      <c r="AB862">
        <v>14.16388224937576</v>
      </c>
    </row>
    <row r="863" spans="1:28" x14ac:dyDescent="0.25">
      <c r="A863" t="str">
        <v>2/25/11</v>
      </c>
      <c r="B863">
        <v>23012.37</v>
      </c>
      <c r="C863">
        <v>23091.32</v>
      </c>
      <c r="D863" s="1">
        <v>22712.959999999999</v>
      </c>
      <c r="E863">
        <v>23091.32</v>
      </c>
      <c r="F863">
        <v>23091.32</v>
      </c>
      <c r="G863">
        <v>1.209841904433701</v>
      </c>
      <c r="H863">
        <v>22999.309000000001</v>
      </c>
      <c r="I863">
        <v>23050.748</v>
      </c>
      <c r="J863">
        <v>23120.726999999999</v>
      </c>
      <c r="K863">
        <v>23252.34</v>
      </c>
      <c r="L863">
        <v>23414.646000000001</v>
      </c>
      <c r="M863">
        <v>45.413136000000002</v>
      </c>
      <c r="N863" s="1">
        <f>-100*(_xll.FDS($A$1,"P_PRICE_HIGH("&amp;A863&amp;","&amp;A863&amp;"-14D,,,,""PRICE"",""INTRA"")") - B863)/(_xll.FDS($A$1,"P_PRICE_HIGH("&amp;A863&amp;","&amp;A863&amp;"-14D,,,,""PRICE"",""INTRA"")") - _xll.FDS($A$1,"P_PRICE_LOW("&amp;A863&amp;","&amp;A863&amp;"-14D,,,,""PRICE"",""INTRA"")"))</f>
        <v>-63.148260339919382</v>
      </c>
      <c r="O863">
        <v>-305</v>
      </c>
      <c r="P863">
        <v>12668.601763085009</v>
      </c>
      <c r="Q863">
        <v>13815.761297758499</v>
      </c>
      <c r="R863">
        <v>2346.7933939195509</v>
      </c>
      <c r="S863">
        <v>2629.368005097404</v>
      </c>
      <c r="T863">
        <v>12.90126887274366</v>
      </c>
      <c r="U863">
        <v>11.51664147064298</v>
      </c>
      <c r="V863">
        <v>3.050562734568345</v>
      </c>
      <c r="W863">
        <v>3.4392688909749092</v>
      </c>
      <c r="X863">
        <v>98.881380019934582</v>
      </c>
      <c r="Y863">
        <v>41.192207938315789</v>
      </c>
      <c r="Z863">
        <v>0.47759594182504922</v>
      </c>
      <c r="AA863">
        <v>26.534346383331251</v>
      </c>
      <c r="AB863">
        <v>14.165792622762011</v>
      </c>
    </row>
    <row r="864" spans="1:28" x14ac:dyDescent="0.25">
      <c r="A864" t="str">
        <v>2/28/11</v>
      </c>
      <c r="B864">
        <v>23338.02</v>
      </c>
      <c r="C864">
        <v>23388.32</v>
      </c>
      <c r="D864" s="1">
        <v>22886.37</v>
      </c>
      <c r="E864">
        <v>23388.32</v>
      </c>
      <c r="F864">
        <v>23388.32</v>
      </c>
      <c r="G864">
        <v>1.2600571621216221</v>
      </c>
      <c r="H864">
        <v>22969.828000000001</v>
      </c>
      <c r="I864">
        <v>23103.197</v>
      </c>
      <c r="J864">
        <v>23106.355</v>
      </c>
      <c r="K864">
        <v>23230.26</v>
      </c>
      <c r="L864">
        <v>23373.046999999999</v>
      </c>
      <c r="M864">
        <v>50.729861999999997</v>
      </c>
      <c r="N864" s="1">
        <f>-100*(_xll.FDS($A$1,"P_PRICE_HIGH("&amp;A864&amp;","&amp;A864&amp;"-14D,,,,""PRICE"",""INTRA"")") - B864)/(_xll.FDS($A$1,"P_PRICE_HIGH("&amp;A864&amp;","&amp;A864&amp;"-14D,,,,""PRICE"",""INTRA"")") - _xll.FDS($A$1,"P_PRICE_LOW("&amp;A864&amp;","&amp;A864&amp;"-14D,,,,""PRICE"",""INTRA"")"))</f>
        <v>-23.826656183769781</v>
      </c>
      <c r="O864">
        <v>-275</v>
      </c>
      <c r="P864">
        <v>12564.923935191669</v>
      </c>
      <c r="Q864">
        <v>13722.16330813196</v>
      </c>
      <c r="R864">
        <v>2349.0284405868651</v>
      </c>
      <c r="S864">
        <v>2634.8863999865448</v>
      </c>
      <c r="T864">
        <v>12.912571224892829</v>
      </c>
      <c r="U864">
        <v>11.521992998594079</v>
      </c>
      <c r="V864">
        <v>2.9874357207760109</v>
      </c>
      <c r="W864">
        <v>3.3626514633832651</v>
      </c>
      <c r="X864">
        <v>92.034900640411109</v>
      </c>
      <c r="Y864">
        <v>41.356056639750541</v>
      </c>
      <c r="Z864">
        <v>-0.1640812767557529</v>
      </c>
      <c r="AA864">
        <v>24.028911746841271</v>
      </c>
      <c r="AB864">
        <v>14.37048831943344</v>
      </c>
    </row>
    <row r="865" spans="1:28" x14ac:dyDescent="0.25">
      <c r="A865" t="str">
        <v>3/01/11</v>
      </c>
      <c r="B865">
        <v>23396.42</v>
      </c>
      <c r="C865">
        <v>23478.7</v>
      </c>
      <c r="D865" s="1">
        <v>23244.11</v>
      </c>
      <c r="E865">
        <v>23478.7</v>
      </c>
      <c r="F865">
        <v>23478.7</v>
      </c>
      <c r="G865">
        <v>1.254265947377371</v>
      </c>
      <c r="H865">
        <v>23050.95</v>
      </c>
      <c r="I865">
        <v>23150.488000000001</v>
      </c>
      <c r="J865">
        <v>23100.495999999999</v>
      </c>
      <c r="K865">
        <v>23219.228999999999</v>
      </c>
      <c r="L865">
        <v>23349.69</v>
      </c>
      <c r="M865">
        <v>51.639552999999999</v>
      </c>
      <c r="N865" s="1">
        <f>-100*(_xll.FDS($A$1,"P_PRICE_HIGH("&amp;A865&amp;","&amp;A865&amp;"-14D,,,,""PRICE"",""INTRA"")") - B865)/(_xll.FDS($A$1,"P_PRICE_HIGH("&amp;A865&amp;","&amp;A865&amp;"-14D,,,,""PRICE"",""INTRA"")") - _xll.FDS($A$1,"P_PRICE_LOW("&amp;A865&amp;","&amp;A865&amp;"-14D,,,,""PRICE"",""INTRA"")"))</f>
        <v>-18.681610356696567</v>
      </c>
      <c r="O865">
        <v>-241</v>
      </c>
      <c r="P865">
        <v>12584.42493395068</v>
      </c>
      <c r="Q865">
        <v>13826.681385485739</v>
      </c>
      <c r="R865">
        <v>2346.1756258022028</v>
      </c>
      <c r="S865">
        <v>2612.4988165994109</v>
      </c>
      <c r="T865">
        <v>12.93134272440909</v>
      </c>
      <c r="U865">
        <v>11.654569809711001</v>
      </c>
      <c r="V865">
        <v>2.9889948112946199</v>
      </c>
      <c r="W865">
        <v>3.3679573671298462</v>
      </c>
      <c r="X865">
        <v>87.791362519806611</v>
      </c>
      <c r="Y865">
        <v>41.34628976756381</v>
      </c>
      <c r="Z865">
        <v>-0.46198171657829989</v>
      </c>
      <c r="AA865">
        <v>14.523041905813111</v>
      </c>
      <c r="AB865">
        <v>14.83291030891689</v>
      </c>
    </row>
    <row r="866" spans="1:28" x14ac:dyDescent="0.25">
      <c r="A866" t="str">
        <v>3/02/11</v>
      </c>
      <c r="B866">
        <v>23048.66</v>
      </c>
      <c r="C866">
        <v>23114.43</v>
      </c>
      <c r="D866" s="1">
        <v>22915.65</v>
      </c>
      <c r="E866">
        <v>23114.43</v>
      </c>
      <c r="F866">
        <v>23114.43</v>
      </c>
      <c r="G866">
        <v>1.2878002618036319</v>
      </c>
      <c r="H866">
        <v>23079.303</v>
      </c>
      <c r="I866">
        <v>23144.455000000002</v>
      </c>
      <c r="J866">
        <v>23092.805</v>
      </c>
      <c r="K866">
        <v>23199.294999999998</v>
      </c>
      <c r="L866">
        <v>23317.835999999999</v>
      </c>
      <c r="M866">
        <v>46.172604</v>
      </c>
      <c r="N866" s="1">
        <f>-100*(_xll.FDS($A$1,"P_PRICE_HIGH("&amp;A866&amp;","&amp;A866&amp;"-14D,,,,""PRICE"",""INTRA"")") - B866)/(_xll.FDS($A$1,"P_PRICE_HIGH("&amp;A866&amp;","&amp;A866&amp;"-14D,,,,""PRICE"",""INTRA"")") - _xll.FDS($A$1,"P_PRICE_LOW("&amp;A866&amp;","&amp;A866&amp;"-14D,,,,""PRICE"",""INTRA"")"))</f>
        <v>-48.457112522903536</v>
      </c>
      <c r="O866">
        <v>-281</v>
      </c>
      <c r="P866">
        <v>12598.685780893649</v>
      </c>
      <c r="Q866">
        <v>13896.70966046116</v>
      </c>
      <c r="R866">
        <v>2345.3252245863</v>
      </c>
      <c r="S866">
        <v>2606.6222197050411</v>
      </c>
      <c r="T866">
        <v>12.90891085129898</v>
      </c>
      <c r="U866">
        <v>11.544220428518949</v>
      </c>
      <c r="V866">
        <v>2.9995240465907909</v>
      </c>
      <c r="W866">
        <v>3.4263748751837162</v>
      </c>
      <c r="X866">
        <v>5.4515588659295</v>
      </c>
      <c r="Y866">
        <v>41.270031413398009</v>
      </c>
      <c r="Z866">
        <v>-0.52039628090030887</v>
      </c>
      <c r="AA866">
        <v>15.44711364289787</v>
      </c>
      <c r="AB866">
        <v>14.90139040744617</v>
      </c>
    </row>
    <row r="867" spans="1:28" x14ac:dyDescent="0.25">
      <c r="A867" t="str">
        <v>3/03/11</v>
      </c>
      <c r="B867">
        <v>23122.42</v>
      </c>
      <c r="C867">
        <v>23329.38</v>
      </c>
      <c r="D867" s="1">
        <v>23097.15</v>
      </c>
      <c r="E867">
        <v>23329.38</v>
      </c>
      <c r="F867">
        <v>23329.38</v>
      </c>
      <c r="G867">
        <v>1.28997305955706</v>
      </c>
      <c r="H867">
        <v>23183.578000000001</v>
      </c>
      <c r="I867">
        <v>23163.01</v>
      </c>
      <c r="J867">
        <v>23120.39</v>
      </c>
      <c r="K867">
        <v>23181.268</v>
      </c>
      <c r="L867">
        <v>23291.706999999999</v>
      </c>
      <c r="M867">
        <v>47.443511999999998</v>
      </c>
      <c r="N867" s="1">
        <f>-100*(_xll.FDS($A$1,"P_PRICE_HIGH("&amp;A867&amp;","&amp;A867&amp;"-14D,,,,""PRICE"",""INTRA"")") - B867)/(_xll.FDS($A$1,"P_PRICE_HIGH("&amp;A867&amp;","&amp;A867&amp;"-14D,,,,""PRICE"",""INTRA"")") - _xll.FDS($A$1,"P_PRICE_LOW("&amp;A867&amp;","&amp;A867&amp;"-14D,,,,""PRICE"",""INTRA"")"))</f>
        <v>-42.141719608884131</v>
      </c>
      <c r="O867">
        <v>-268</v>
      </c>
      <c r="P867">
        <v>12605.34752278194</v>
      </c>
      <c r="Q867">
        <v>13917.79439062191</v>
      </c>
      <c r="R867">
        <v>2347.3395002149759</v>
      </c>
      <c r="S867">
        <v>2615.4526202468619</v>
      </c>
      <c r="T867">
        <v>12.90078546475743</v>
      </c>
      <c r="U867">
        <v>11.515586389454519</v>
      </c>
      <c r="V867">
        <v>3.0002654011269532</v>
      </c>
      <c r="W867">
        <v>3.424864840019187</v>
      </c>
      <c r="X867">
        <v>87.741150142711049</v>
      </c>
      <c r="Y867">
        <v>41.411248998464067</v>
      </c>
      <c r="Z867">
        <v>-0.55217916508936427</v>
      </c>
      <c r="AA867">
        <v>15.305529828065421</v>
      </c>
      <c r="AB867">
        <v>14.888469836288991</v>
      </c>
    </row>
    <row r="868" spans="1:28" x14ac:dyDescent="0.25">
      <c r="A868" t="str">
        <v>3/04/11</v>
      </c>
      <c r="B868">
        <v>23408.86</v>
      </c>
      <c r="C868">
        <v>23506.67</v>
      </c>
      <c r="D868" s="1">
        <v>23374.6</v>
      </c>
      <c r="E868">
        <v>23506.67</v>
      </c>
      <c r="F868">
        <v>23506.67</v>
      </c>
      <c r="G868">
        <v>1.252289135692108</v>
      </c>
      <c r="H868">
        <v>23262.877</v>
      </c>
      <c r="I868">
        <v>23184</v>
      </c>
      <c r="J868">
        <v>23159.055</v>
      </c>
      <c r="K868">
        <v>23156.263999999999</v>
      </c>
      <c r="L868">
        <v>23277.092000000001</v>
      </c>
      <c r="M868">
        <v>52.166739999999997</v>
      </c>
      <c r="N868" s="1">
        <f>-100*(_xll.FDS($A$1,"P_PRICE_HIGH("&amp;A868&amp;","&amp;A868&amp;"-14D,,,,""PRICE"",""INTRA"")") - B868)/(_xll.FDS($A$1,"P_PRICE_HIGH("&amp;A868&amp;","&amp;A868&amp;"-14D,,,,""PRICE"",""INTRA"")") - _xll.FDS($A$1,"P_PRICE_LOW("&amp;A868&amp;","&amp;A868&amp;"-14D,,,,""PRICE"",""INTRA"")"))</f>
        <v>-19.80994011284206</v>
      </c>
      <c r="O868">
        <v>-231</v>
      </c>
      <c r="P868">
        <v>12602.81278128757</v>
      </c>
      <c r="Q868">
        <v>13885.70772520335</v>
      </c>
      <c r="R868">
        <v>2344.0903391024081</v>
      </c>
      <c r="S868">
        <v>2597.3197291036531</v>
      </c>
      <c r="T868">
        <v>12.921719410641821</v>
      </c>
      <c r="U868">
        <v>11.65182434576082</v>
      </c>
      <c r="V868">
        <v>2.9948684697754979</v>
      </c>
      <c r="W868">
        <v>3.3863492211283921</v>
      </c>
      <c r="X868">
        <v>96.225986837479454</v>
      </c>
      <c r="Y868">
        <v>41.589414579875552</v>
      </c>
      <c r="Z868">
        <v>-0.52739180078072889</v>
      </c>
      <c r="AA868">
        <v>14.83043684471269</v>
      </c>
      <c r="AB868">
        <v>14.94600139372203</v>
      </c>
    </row>
    <row r="869" spans="1:28" x14ac:dyDescent="0.25">
      <c r="A869" t="str">
        <v>3/07/11</v>
      </c>
      <c r="B869">
        <v>23313.19</v>
      </c>
      <c r="C869">
        <v>23491.71</v>
      </c>
      <c r="D869" s="1">
        <v>23229.07</v>
      </c>
      <c r="E869">
        <v>23491.71</v>
      </c>
      <c r="F869">
        <v>23491.71</v>
      </c>
      <c r="G869">
        <v>1.211617472509164</v>
      </c>
      <c r="H869">
        <v>23257.91</v>
      </c>
      <c r="I869">
        <v>23184.945</v>
      </c>
      <c r="J869">
        <v>23171.863000000001</v>
      </c>
      <c r="K869">
        <v>23144.243999999999</v>
      </c>
      <c r="L869">
        <v>23256.705000000002</v>
      </c>
      <c r="M869">
        <v>50.533253000000002</v>
      </c>
      <c r="N869" s="1">
        <f>-100*(_xll.FDS($A$1,"P_PRICE_HIGH("&amp;A869&amp;","&amp;A869&amp;"-14D,,,,""PRICE"",""INTRA"")") - B869)/(_xll.FDS($A$1,"P_PRICE_HIGH("&amp;A869&amp;","&amp;A869&amp;"-14D,,,,""PRICE"",""INTRA"")") - _xll.FDS($A$1,"P_PRICE_LOW("&amp;A869&amp;","&amp;A869&amp;"-14D,,,,""PRICE"",""INTRA"")"))</f>
        <v>-29.021201209297164</v>
      </c>
      <c r="O869">
        <v>-258</v>
      </c>
      <c r="P869">
        <v>12608.63280032484</v>
      </c>
      <c r="Q869">
        <v>13874.62081869929</v>
      </c>
      <c r="R869">
        <v>2344.901458343837</v>
      </c>
      <c r="S869">
        <v>2591.0468280452951</v>
      </c>
      <c r="T869">
        <v>12.927690006298111</v>
      </c>
      <c r="U869">
        <v>11.736310185232229</v>
      </c>
      <c r="V869">
        <v>3.0036730885579419</v>
      </c>
      <c r="W869">
        <v>3.4202889725182311</v>
      </c>
      <c r="X869">
        <v>20.19377345514707</v>
      </c>
      <c r="Y869">
        <v>41.749488535571011</v>
      </c>
      <c r="Z869">
        <v>-0.2490329890414123</v>
      </c>
      <c r="AA869">
        <v>15.53173733706454</v>
      </c>
      <c r="AB869">
        <v>15.054557644034841</v>
      </c>
    </row>
    <row r="870" spans="1:28" x14ac:dyDescent="0.25">
      <c r="A870" t="str">
        <v>3/08/11</v>
      </c>
      <c r="B870">
        <v>23711.7</v>
      </c>
      <c r="C870">
        <v>23731.89</v>
      </c>
      <c r="D870" s="1">
        <v>23307.7</v>
      </c>
      <c r="E870">
        <v>23731.89</v>
      </c>
      <c r="F870">
        <v>23731.89</v>
      </c>
      <c r="G870">
        <v>1.270816588583324</v>
      </c>
      <c r="H870">
        <v>23320.967000000001</v>
      </c>
      <c r="I870">
        <v>23194.65</v>
      </c>
      <c r="J870">
        <v>23225.99</v>
      </c>
      <c r="K870">
        <v>23155.613000000001</v>
      </c>
      <c r="L870">
        <v>23254.094000000001</v>
      </c>
      <c r="M870">
        <v>56.625843000000003</v>
      </c>
      <c r="N870" s="1">
        <f>-100*(_xll.FDS($A$1,"P_PRICE_HIGH("&amp;A870&amp;","&amp;A870&amp;"-14D,,,,""PRICE"",""INTRA"")") - B870)/(_xll.FDS($A$1,"P_PRICE_HIGH("&amp;A870&amp;","&amp;A870&amp;"-14D,,,,""PRICE"",""INTRA"")") - _xll.FDS($A$1,"P_PRICE_LOW("&amp;A870&amp;","&amp;A870&amp;"-14D,,,,""PRICE"",""INTRA"")"))</f>
        <v>-1.7466908902153067</v>
      </c>
      <c r="O870">
        <v>-213</v>
      </c>
      <c r="P870">
        <v>12608.232416230039</v>
      </c>
      <c r="Q870">
        <v>13855.862147035459</v>
      </c>
      <c r="R870">
        <v>2344.988495139361</v>
      </c>
      <c r="S870">
        <v>2589.070745115147</v>
      </c>
      <c r="T870">
        <v>12.94768263746691</v>
      </c>
      <c r="U870">
        <v>11.858599014228099</v>
      </c>
      <c r="V870">
        <v>2.993508932101562</v>
      </c>
      <c r="W870">
        <v>3.3585559926744959</v>
      </c>
      <c r="X870">
        <v>100</v>
      </c>
      <c r="Y870">
        <v>41.73894818414513</v>
      </c>
      <c r="Z870">
        <v>-0.32717764424885087</v>
      </c>
      <c r="AA870">
        <v>14.977833178993111</v>
      </c>
      <c r="AB870">
        <v>15.06639096017142</v>
      </c>
    </row>
    <row r="871" spans="1:28" x14ac:dyDescent="0.25">
      <c r="A871" t="str">
        <v>3/09/11</v>
      </c>
      <c r="B871">
        <v>23810.11</v>
      </c>
      <c r="C871">
        <v>23934.07</v>
      </c>
      <c r="D871" s="1">
        <v>23775.7</v>
      </c>
      <c r="E871">
        <v>23934.07</v>
      </c>
      <c r="F871">
        <v>23934.07</v>
      </c>
      <c r="G871">
        <v>1.227718395967452</v>
      </c>
      <c r="H871">
        <v>23473.256000000001</v>
      </c>
      <c r="I871">
        <v>23221.708999999999</v>
      </c>
      <c r="J871">
        <v>23269.532999999999</v>
      </c>
      <c r="K871">
        <v>23187.918000000001</v>
      </c>
      <c r="L871">
        <v>23261.52</v>
      </c>
      <c r="M871">
        <v>58.001489999999997</v>
      </c>
      <c r="N871" s="1">
        <f>-100*(_xll.FDS($A$1,"P_PRICE_HIGH("&amp;A871&amp;","&amp;A871&amp;"-14D,,,,""PRICE"",""INTRA"")") - B871)/(_xll.FDS($A$1,"P_PRICE_HIGH("&amp;A871&amp;","&amp;A871&amp;"-14D,,,,""PRICE"",""INTRA"")") - _xll.FDS($A$1,"P_PRICE_LOW("&amp;A871&amp;","&amp;A871&amp;"-14D,,,,""PRICE"",""INTRA"")"))</f>
        <v>-9.1275918944391563</v>
      </c>
      <c r="O871">
        <v>-187</v>
      </c>
      <c r="P871">
        <v>12609.975189240609</v>
      </c>
      <c r="Q871">
        <v>13850.78362733329</v>
      </c>
      <c r="R871">
        <v>2346.019156475144</v>
      </c>
      <c r="S871">
        <v>2589.951458970459</v>
      </c>
      <c r="T871">
        <v>12.943148244250731</v>
      </c>
      <c r="U871">
        <v>11.84784601866604</v>
      </c>
      <c r="V871">
        <v>2.9918125732991272</v>
      </c>
      <c r="W871">
        <v>3.3459177675275762</v>
      </c>
      <c r="X871">
        <v>83.424647394041102</v>
      </c>
      <c r="Y871">
        <v>41.811960309830489</v>
      </c>
      <c r="Z871">
        <v>-0.46008938107514402</v>
      </c>
      <c r="AA871">
        <v>14.30848497649189</v>
      </c>
      <c r="AB871">
        <v>15.10196266700331</v>
      </c>
    </row>
    <row r="872" spans="1:28" x14ac:dyDescent="0.25">
      <c r="A872" t="str">
        <v>3/10/11</v>
      </c>
      <c r="B872">
        <v>23614.89</v>
      </c>
      <c r="C872">
        <v>23818.639999999999</v>
      </c>
      <c r="D872" s="1">
        <v>23564.95</v>
      </c>
      <c r="E872">
        <v>23818.639999999999</v>
      </c>
      <c r="F872">
        <v>23818.639999999999</v>
      </c>
      <c r="G872">
        <v>1.146766894790006</v>
      </c>
      <c r="H872">
        <v>23571.75</v>
      </c>
      <c r="I872">
        <v>23273.715</v>
      </c>
      <c r="J872">
        <v>23290.403999999999</v>
      </c>
      <c r="K872">
        <v>23233.23</v>
      </c>
      <c r="L872">
        <v>23267.965</v>
      </c>
      <c r="M872">
        <v>54.32094</v>
      </c>
      <c r="N872" s="1">
        <f>-100*(_xll.FDS($A$1,"P_PRICE_HIGH("&amp;A872&amp;","&amp;A872&amp;"-14D,,,,""PRICE"",""INTRA"")") - B872)/(_xll.FDS($A$1,"P_PRICE_HIGH("&amp;A872&amp;","&amp;A872&amp;"-14D,,,,""PRICE"",""INTRA"")") - _xll.FDS($A$1,"P_PRICE_LOW("&amp;A872&amp;","&amp;A872&amp;"-14D,,,,""PRICE"",""INTRA"")"))</f>
        <v>-23.502297360980261</v>
      </c>
      <c r="O872">
        <v>-214</v>
      </c>
      <c r="P872">
        <v>12621.621606995261</v>
      </c>
      <c r="Q872">
        <v>13902.15940198488</v>
      </c>
      <c r="R872">
        <v>2345.054307867696</v>
      </c>
      <c r="S872">
        <v>2582.0219376682021</v>
      </c>
      <c r="T872">
        <v>12.923891210522269</v>
      </c>
      <c r="U872">
        <v>11.763692462693641</v>
      </c>
      <c r="V872">
        <v>2.9963936675981229</v>
      </c>
      <c r="W872">
        <v>3.3657750829611581</v>
      </c>
      <c r="X872">
        <v>6.4545767736239528</v>
      </c>
      <c r="Y872">
        <v>41.709851054472892</v>
      </c>
      <c r="Z872">
        <v>-1.000696160120325</v>
      </c>
      <c r="AA872">
        <v>14.122958329986959</v>
      </c>
      <c r="AB872">
        <v>15.28327925010546</v>
      </c>
    </row>
    <row r="873" spans="1:28" x14ac:dyDescent="0.25">
      <c r="A873" t="str">
        <v>3/11/11</v>
      </c>
      <c r="B873">
        <v>23249.78</v>
      </c>
      <c r="C873">
        <v>23514.73</v>
      </c>
      <c r="D873" s="1">
        <v>23105.99</v>
      </c>
      <c r="E873">
        <v>23514.73</v>
      </c>
      <c r="F873">
        <v>23514.73</v>
      </c>
      <c r="G873">
        <v>1.2081748587951331</v>
      </c>
      <c r="H873">
        <v>23539.934000000001</v>
      </c>
      <c r="I873">
        <v>23302.29</v>
      </c>
      <c r="J873">
        <v>23267.373</v>
      </c>
      <c r="K873">
        <v>23254.273000000001</v>
      </c>
      <c r="L873">
        <v>23258.995999999999</v>
      </c>
      <c r="M873">
        <v>48.165053999999998</v>
      </c>
      <c r="N873" s="1">
        <f>-100*(_xll.FDS($A$1,"P_PRICE_HIGH("&amp;A873&amp;","&amp;A873&amp;"-14D,,,,""PRICE"",""INTRA"")") - B873)/(_xll.FDS($A$1,"P_PRICE_HIGH("&amp;A873&amp;","&amp;A873&amp;"-14D,,,,""PRICE"",""INTRA"")") - _xll.FDS($A$1,"P_PRICE_LOW("&amp;A873&amp;","&amp;A873&amp;"-14D,,,,""PRICE"",""INTRA"")"))</f>
        <v>-50.386575164938868</v>
      </c>
      <c r="O873">
        <v>-254</v>
      </c>
      <c r="P873">
        <v>12628.89342100988</v>
      </c>
      <c r="Q873">
        <v>13926.55048180246</v>
      </c>
      <c r="R873">
        <v>2345.2192751285088</v>
      </c>
      <c r="S873">
        <v>2581.420275975644</v>
      </c>
      <c r="T873">
        <v>12.895422501421089</v>
      </c>
      <c r="U873">
        <v>11.63358860019504</v>
      </c>
      <c r="V873">
        <v>3.007084786629278</v>
      </c>
      <c r="W873">
        <v>3.4176436261493111</v>
      </c>
      <c r="X873">
        <v>1.946256681411302</v>
      </c>
      <c r="Y873">
        <v>41.576882127594402</v>
      </c>
      <c r="Z873">
        <v>-0.68085916098233745</v>
      </c>
      <c r="AA873">
        <v>14.828727657082419</v>
      </c>
      <c r="AB873">
        <v>14.947068810879101</v>
      </c>
    </row>
    <row r="874" spans="1:28" x14ac:dyDescent="0.25">
      <c r="A874" t="str">
        <v>3/14/11</v>
      </c>
      <c r="B874">
        <v>23345.88</v>
      </c>
      <c r="C874">
        <v>23345.88</v>
      </c>
      <c r="D874" s="1">
        <v>23078.94</v>
      </c>
      <c r="E874">
        <v>23345.88</v>
      </c>
      <c r="F874">
        <v>23345.88</v>
      </c>
      <c r="G874">
        <v>1.1789225983541221</v>
      </c>
      <c r="H874">
        <v>23546.473000000002</v>
      </c>
      <c r="I874">
        <v>23364.357</v>
      </c>
      <c r="J874">
        <v>23258.07</v>
      </c>
      <c r="K874">
        <v>23265.516</v>
      </c>
      <c r="L874">
        <v>23237.34</v>
      </c>
      <c r="M874">
        <v>49.778294000000002</v>
      </c>
      <c r="N874" s="1">
        <f>-100*(_xll.FDS($A$1,"P_PRICE_HIGH("&amp;A874&amp;","&amp;A874&amp;"-14D,,,,""PRICE"",""INTRA"")") - B874)/(_xll.FDS($A$1,"P_PRICE_HIGH("&amp;A874&amp;","&amp;A874&amp;"-14D,,,,""PRICE"",""INTRA"")") - _xll.FDS($A$1,"P_PRICE_LOW("&amp;A874&amp;","&amp;A874&amp;"-14D,,,,""PRICE"",""INTRA"")"))</f>
        <v>-43.310408812441054</v>
      </c>
      <c r="O874">
        <v>-247</v>
      </c>
      <c r="P874">
        <v>12639.3863690489</v>
      </c>
      <c r="Q874">
        <v>13936.22428161865</v>
      </c>
      <c r="R874">
        <v>2347.6216776209749</v>
      </c>
      <c r="S874">
        <v>2586.6744848383892</v>
      </c>
      <c r="T874">
        <v>12.88920041662643</v>
      </c>
      <c r="U874">
        <v>11.643296798726141</v>
      </c>
      <c r="V874">
        <v>3.007542478169559</v>
      </c>
      <c r="W874">
        <v>3.4052080521034842</v>
      </c>
      <c r="X874">
        <v>87.744729136666194</v>
      </c>
      <c r="Y874">
        <v>41.528272741278087</v>
      </c>
      <c r="Z874">
        <v>-0.51918058543938983</v>
      </c>
      <c r="AA874">
        <v>14.293267640727629</v>
      </c>
      <c r="AB874">
        <v>15.056458364658971</v>
      </c>
    </row>
    <row r="875" spans="1:28" x14ac:dyDescent="0.25">
      <c r="A875" t="str">
        <v>3/15/11</v>
      </c>
      <c r="B875">
        <v>22678.25</v>
      </c>
      <c r="C875">
        <v>23110.71</v>
      </c>
      <c r="D875" s="1">
        <v>22253.47</v>
      </c>
      <c r="E875">
        <v>23110.71</v>
      </c>
      <c r="F875">
        <v>23110.71</v>
      </c>
      <c r="G875">
        <v>1.3357500592962539</v>
      </c>
      <c r="H875">
        <v>23339.780999999999</v>
      </c>
      <c r="I875">
        <v>23336.516</v>
      </c>
      <c r="J875">
        <v>23237.232</v>
      </c>
      <c r="K875">
        <v>23254.44</v>
      </c>
      <c r="L875">
        <v>23203.671999999999</v>
      </c>
      <c r="M875">
        <v>40.376649999999998</v>
      </c>
      <c r="N875" s="1">
        <f>-100*(_xll.FDS($A$1,"P_PRICE_HIGH("&amp;A875&amp;","&amp;A875&amp;"-14D,,,,""PRICE"",""INTRA"")") - B875)/(_xll.FDS($A$1,"P_PRICE_HIGH("&amp;A875&amp;","&amp;A875&amp;"-14D,,,,""PRICE"",""INTRA"")") - _xll.FDS($A$1,"P_PRICE_LOW("&amp;A875&amp;","&amp;A875&amp;"-14D,,,,""PRICE"",""INTRA"")"))</f>
        <v>-74.724503153635652</v>
      </c>
      <c r="O875">
        <v>-292</v>
      </c>
      <c r="P875">
        <v>12650.28277180996</v>
      </c>
      <c r="Q875">
        <v>13977.45897071133</v>
      </c>
      <c r="R875">
        <v>2353.0712180644232</v>
      </c>
      <c r="S875">
        <v>2613.4176795411222</v>
      </c>
      <c r="T875">
        <v>12.82655355431965</v>
      </c>
      <c r="U875">
        <v>11.358687498190431</v>
      </c>
      <c r="V875">
        <v>3.0299735120176292</v>
      </c>
      <c r="W875">
        <v>3.5138414489910428</v>
      </c>
      <c r="X875">
        <v>0</v>
      </c>
      <c r="Y875">
        <v>41.501555778237623</v>
      </c>
      <c r="Z875">
        <v>-0.42966173067325408</v>
      </c>
      <c r="AA875">
        <v>14.89207048600877</v>
      </c>
      <c r="AB875">
        <v>14.96423674074618</v>
      </c>
    </row>
    <row r="876" spans="1:28" x14ac:dyDescent="0.25">
      <c r="A876" t="str">
        <v>3/16/11</v>
      </c>
      <c r="B876">
        <v>22700.880000000001</v>
      </c>
      <c r="C876">
        <v>22814.5</v>
      </c>
      <c r="D876" s="1">
        <v>22541.55</v>
      </c>
      <c r="E876">
        <v>22814.5</v>
      </c>
      <c r="F876">
        <v>22814.5</v>
      </c>
      <c r="G876">
        <v>1.3081185436236591</v>
      </c>
      <c r="H876">
        <v>23117.936000000002</v>
      </c>
      <c r="I876">
        <v>23283.42</v>
      </c>
      <c r="J876">
        <v>23223.498</v>
      </c>
      <c r="K876">
        <v>23231.634999999998</v>
      </c>
      <c r="L876">
        <v>23173.541000000001</v>
      </c>
      <c r="M876">
        <v>40.784910000000004</v>
      </c>
      <c r="N876" s="1">
        <f>-100*(_xll.FDS($A$1,"P_PRICE_HIGH("&amp;A876&amp;","&amp;A876&amp;"-14D,,,,""PRICE"",""INTRA"")") - B876)/(_xll.FDS($A$1,"P_PRICE_HIGH("&amp;A876&amp;","&amp;A876&amp;"-14D,,,,""PRICE"",""INTRA"")") - _xll.FDS($A$1,"P_PRICE_LOW("&amp;A876&amp;","&amp;A876&amp;"-14D,,,,""PRICE"",""INTRA"")"))</f>
        <v>-73.377960252290833</v>
      </c>
      <c r="O876">
        <v>-290</v>
      </c>
      <c r="P876">
        <v>12638.201763470701</v>
      </c>
      <c r="Q876">
        <v>13905.141751852339</v>
      </c>
      <c r="R876">
        <v>2346.6672809946972</v>
      </c>
      <c r="S876">
        <v>2584.295497792798</v>
      </c>
      <c r="T876">
        <v>12.82499325391694</v>
      </c>
      <c r="U876">
        <v>11.371035620164481</v>
      </c>
      <c r="V876">
        <v>3.0265319919527309</v>
      </c>
      <c r="W876">
        <v>3.4904381438821752</v>
      </c>
      <c r="X876">
        <v>63.815294036486023</v>
      </c>
      <c r="Y876">
        <v>41.455421562441813</v>
      </c>
      <c r="Z876">
        <v>-0.32906909643167592</v>
      </c>
      <c r="AA876">
        <v>14.204288365842681</v>
      </c>
      <c r="AB876">
        <v>14.899503739358121</v>
      </c>
    </row>
    <row r="877" spans="1:28" x14ac:dyDescent="0.25">
      <c r="A877" t="str">
        <v>3/17/11</v>
      </c>
      <c r="B877">
        <v>22284.43</v>
      </c>
      <c r="C877">
        <v>22393.98</v>
      </c>
      <c r="D877" s="1">
        <v>22123.26</v>
      </c>
      <c r="E877">
        <v>22393.98</v>
      </c>
      <c r="F877">
        <v>22393.98</v>
      </c>
      <c r="G877">
        <v>1.352442688357558</v>
      </c>
      <c r="H877">
        <v>22851.844000000001</v>
      </c>
      <c r="I877">
        <v>23190.754000000001</v>
      </c>
      <c r="J877">
        <v>23202.39</v>
      </c>
      <c r="K877">
        <v>23180.763999999999</v>
      </c>
      <c r="L877">
        <v>23139.71</v>
      </c>
      <c r="M877">
        <v>35.911727999999997</v>
      </c>
      <c r="N877" s="1">
        <f>-100*(_xll.FDS($A$1,"P_PRICE_HIGH("&amp;A877&amp;","&amp;A877&amp;"-14D,,,,""PRICE"",""INTRA"")") - B877)/(_xll.FDS($A$1,"P_PRICE_HIGH("&amp;A877&amp;","&amp;A877&amp;"-14D,,,,""PRICE"",""INTRA"")") - _xll.FDS($A$1,"P_PRICE_LOW("&amp;A877&amp;","&amp;A877&amp;"-14D,,,,""PRICE"",""INTRA"")"))</f>
        <v>-91.099563178908781</v>
      </c>
      <c r="O877">
        <v>-321</v>
      </c>
      <c r="P877">
        <v>12662.566629726531</v>
      </c>
      <c r="Q877">
        <v>14010.75542504021</v>
      </c>
      <c r="R877">
        <v>2352.5985222824338</v>
      </c>
      <c r="S877">
        <v>2607.3037508297261</v>
      </c>
      <c r="T877">
        <v>12.79460592271718</v>
      </c>
      <c r="U877">
        <v>11.23991241828668</v>
      </c>
      <c r="V877">
        <v>3.044989131460115</v>
      </c>
      <c r="W877">
        <v>3.5766338609432311</v>
      </c>
      <c r="X877">
        <v>8.3559204494877406</v>
      </c>
      <c r="Y877">
        <v>41.462824907360933</v>
      </c>
      <c r="Z877">
        <v>-0.31628591987656429</v>
      </c>
      <c r="AA877">
        <v>14.5354890962148</v>
      </c>
      <c r="AB877">
        <v>15.035390475639471</v>
      </c>
    </row>
    <row r="878" spans="1:28" x14ac:dyDescent="0.25">
      <c r="A878" t="str">
        <v>3/18/11</v>
      </c>
      <c r="B878">
        <v>22300.23</v>
      </c>
      <c r="C878">
        <v>22464.35</v>
      </c>
      <c r="D878" s="1">
        <v>22273.7</v>
      </c>
      <c r="E878">
        <v>22464.35</v>
      </c>
      <c r="F878">
        <v>22464.35</v>
      </c>
      <c r="G878">
        <v>1.30979426106159</v>
      </c>
      <c r="H878">
        <v>22661.934000000001</v>
      </c>
      <c r="I878">
        <v>23128.384999999998</v>
      </c>
      <c r="J878">
        <v>23154.914000000001</v>
      </c>
      <c r="K878">
        <v>23116.013999999999</v>
      </c>
      <c r="L878">
        <v>23124.002</v>
      </c>
      <c r="M878">
        <v>36.223083000000003</v>
      </c>
      <c r="N878" s="1">
        <f>-100*(_xll.FDS($A$1,"P_PRICE_HIGH("&amp;A878&amp;","&amp;A878&amp;"-14D,,,,""PRICE"",""INTRA"")") - B878)/(_xll.FDS($A$1,"P_PRICE_HIGH("&amp;A878&amp;","&amp;A878&amp;"-14D,,,,""PRICE"",""INTRA"")") - _xll.FDS($A$1,"P_PRICE_LOW("&amp;A878&amp;","&amp;A878&amp;"-14D,,,,""PRICE"",""INTRA"")"))</f>
        <v>-90.227025474787467</v>
      </c>
      <c r="O878">
        <v>-326</v>
      </c>
      <c r="P878">
        <v>12663.64696653652</v>
      </c>
      <c r="Q878">
        <v>14004.79596764461</v>
      </c>
      <c r="R878">
        <v>2359.5347540333401</v>
      </c>
      <c r="S878">
        <v>2632.7407831834689</v>
      </c>
      <c r="T878">
        <v>12.79460134692253</v>
      </c>
      <c r="U878">
        <v>11.26192070932067</v>
      </c>
      <c r="V878">
        <v>3.045323920029491</v>
      </c>
      <c r="W878">
        <v>3.570437894614924</v>
      </c>
      <c r="X878">
        <v>44.32351957098831</v>
      </c>
      <c r="Y878">
        <v>41.475986926715613</v>
      </c>
      <c r="Z878">
        <v>-0.49469029015044969</v>
      </c>
      <c r="AA878">
        <v>14.535397092921709</v>
      </c>
      <c r="AB878">
        <v>15.05257390721607</v>
      </c>
    </row>
    <row r="879" spans="1:28" x14ac:dyDescent="0.25">
      <c r="A879" t="str">
        <v>3/21/11</v>
      </c>
      <c r="B879">
        <v>22685.22</v>
      </c>
      <c r="C879">
        <v>22711.84</v>
      </c>
      <c r="D879" s="1">
        <v>22395.3</v>
      </c>
      <c r="E879">
        <v>22711.84</v>
      </c>
      <c r="F879">
        <v>22711.84</v>
      </c>
      <c r="G879">
        <v>1.382220567292016</v>
      </c>
      <c r="H879">
        <v>22529.803</v>
      </c>
      <c r="I879">
        <v>23091.951000000001</v>
      </c>
      <c r="J879">
        <v>23111.395</v>
      </c>
      <c r="K879">
        <v>23076.004000000001</v>
      </c>
      <c r="L879">
        <v>23118.476999999999</v>
      </c>
      <c r="M879">
        <v>43.434277000000002</v>
      </c>
      <c r="N879" s="1">
        <f>-100*(_xll.FDS($A$1,"P_PRICE_HIGH("&amp;A879&amp;","&amp;A879&amp;"-14D,,,,""PRICE"",""INTRA"")") - B879)/(_xll.FDS($A$1,"P_PRICE_HIGH("&amp;A879&amp;","&amp;A879&amp;"-14D,,,,""PRICE"",""INTRA"")") - _xll.FDS($A$1,"P_PRICE_LOW("&amp;A879&amp;","&amp;A879&amp;"-14D,,,,""PRICE"",""INTRA"")"))</f>
        <v>-68.966374164048005</v>
      </c>
      <c r="O879">
        <v>-285</v>
      </c>
      <c r="P879">
        <v>12681.02747451</v>
      </c>
      <c r="Q879">
        <v>14046.462207752749</v>
      </c>
      <c r="R879">
        <v>2360.6429343876348</v>
      </c>
      <c r="S879">
        <v>2632.4749228921219</v>
      </c>
      <c r="T879">
        <v>12.820148211424071</v>
      </c>
      <c r="U879">
        <v>11.43766941515152</v>
      </c>
      <c r="V879">
        <v>3.0383516505576562</v>
      </c>
      <c r="W879">
        <v>3.5219114348970488</v>
      </c>
      <c r="X879">
        <v>99.171376459423627</v>
      </c>
      <c r="Y879">
        <v>41.462534788114141</v>
      </c>
      <c r="Z879">
        <v>-0.492685638738454</v>
      </c>
      <c r="AA879">
        <v>14.22992900191077</v>
      </c>
      <c r="AB879">
        <v>15.02753350176682</v>
      </c>
    </row>
    <row r="880" spans="1:28" x14ac:dyDescent="0.25">
      <c r="A880" t="str">
        <v>3/22/11</v>
      </c>
      <c r="B880">
        <v>22857.9</v>
      </c>
      <c r="C880">
        <v>22880.59</v>
      </c>
      <c r="D880" s="1">
        <v>22654.22</v>
      </c>
      <c r="E880">
        <v>22880.59</v>
      </c>
      <c r="F880">
        <v>22880.59</v>
      </c>
      <c r="G880">
        <v>1.3164673381035059</v>
      </c>
      <c r="H880">
        <v>22565.732</v>
      </c>
      <c r="I880">
        <v>23046.04</v>
      </c>
      <c r="J880">
        <v>23075.493999999999</v>
      </c>
      <c r="K880">
        <v>23069.357</v>
      </c>
      <c r="L880">
        <v>23108.353999999999</v>
      </c>
      <c r="M880">
        <v>46.363686000000001</v>
      </c>
      <c r="N880" s="1">
        <f>-100*(_xll.FDS($A$1,"P_PRICE_HIGH("&amp;A880&amp;","&amp;A880&amp;"-14D,,,,""PRICE"",""INTRA"")") - B880)/(_xll.FDS($A$1,"P_PRICE_HIGH("&amp;A880&amp;","&amp;A880&amp;"-14D,,,,""PRICE"",""INTRA"")") - _xll.FDS($A$1,"P_PRICE_LOW("&amp;A880&amp;","&amp;A880&amp;"-14D,,,,""PRICE"",""INTRA"")"))</f>
        <v>-59.430310192676068</v>
      </c>
      <c r="O880">
        <v>-266</v>
      </c>
      <c r="P880">
        <v>12677.911195855821</v>
      </c>
      <c r="Q880">
        <v>14018.4451053872</v>
      </c>
      <c r="R880">
        <v>2361.6749143640859</v>
      </c>
      <c r="S880">
        <v>2633.835315342666</v>
      </c>
      <c r="T880">
        <v>12.83646058152075</v>
      </c>
      <c r="U880">
        <v>11.53136869400576</v>
      </c>
      <c r="V880">
        <v>3.0303858398575438</v>
      </c>
      <c r="W880">
        <v>3.4823863270419548</v>
      </c>
      <c r="X880">
        <v>87.86256650815946</v>
      </c>
      <c r="Y880">
        <v>41.391276849534478</v>
      </c>
      <c r="Z880">
        <v>-0.52168753300179271</v>
      </c>
      <c r="AA880">
        <v>13.747392026067489</v>
      </c>
      <c r="AB880">
        <v>14.91433607552036</v>
      </c>
    </row>
    <row r="881" spans="1:28" x14ac:dyDescent="0.25">
      <c r="A881" t="str">
        <v>3/23/11</v>
      </c>
      <c r="B881">
        <v>22825.4</v>
      </c>
      <c r="C881">
        <v>22849.23</v>
      </c>
      <c r="D881" s="1">
        <v>22714.86</v>
      </c>
      <c r="E881">
        <v>22849.23</v>
      </c>
      <c r="F881">
        <v>22849.23</v>
      </c>
      <c r="G881">
        <v>1.314406951941262</v>
      </c>
      <c r="H881">
        <v>22590.636999999999</v>
      </c>
      <c r="I881">
        <v>23005.388999999999</v>
      </c>
      <c r="J881">
        <v>23060.61</v>
      </c>
      <c r="K881">
        <v>23065.282999999999</v>
      </c>
      <c r="L881">
        <v>23105.493999999999</v>
      </c>
      <c r="M881">
        <v>45.882072000000001</v>
      </c>
      <c r="N881" s="1">
        <f>-100*(_xll.FDS($A$1,"P_PRICE_HIGH("&amp;A881&amp;","&amp;A881&amp;"-14D,,,,""PRICE"",""INTRA"")") - B881)/(_xll.FDS($A$1,"P_PRICE_HIGH("&amp;A881&amp;","&amp;A881&amp;"-14D,,,,""PRICE"",""INTRA"")") - _xll.FDS($A$1,"P_PRICE_LOW("&amp;A881&amp;","&amp;A881&amp;"-14D,,,,""PRICE"",""INTRA"")"))</f>
        <v>-61.225087115710508</v>
      </c>
      <c r="O881">
        <v>-270</v>
      </c>
      <c r="P881">
        <v>12686.302337062531</v>
      </c>
      <c r="Q881">
        <v>14050.653978120579</v>
      </c>
      <c r="R881">
        <v>2361.33351462471</v>
      </c>
      <c r="S881">
        <v>2627.9141698601429</v>
      </c>
      <c r="T881">
        <v>12.84072461362658</v>
      </c>
      <c r="U881">
        <v>11.559853758465691</v>
      </c>
      <c r="V881">
        <v>3.0315258191331509</v>
      </c>
      <c r="W881">
        <v>3.484310416643563</v>
      </c>
      <c r="X881">
        <v>40.320673743305882</v>
      </c>
      <c r="Y881">
        <v>41.34382117651532</v>
      </c>
      <c r="Z881">
        <v>-0.82395228111764363</v>
      </c>
      <c r="AA881">
        <v>13.90455289123655</v>
      </c>
      <c r="AB881">
        <v>14.653487542745109</v>
      </c>
    </row>
    <row r="882" spans="1:28" x14ac:dyDescent="0.25">
      <c r="A882" t="str">
        <v>3/24/11</v>
      </c>
      <c r="B882">
        <v>22915.279999999999</v>
      </c>
      <c r="C882">
        <v>23050.87</v>
      </c>
      <c r="D882" s="1">
        <v>22890.83</v>
      </c>
      <c r="E882">
        <v>23050.87</v>
      </c>
      <c r="F882">
        <v>23050.87</v>
      </c>
      <c r="G882">
        <v>1.2790651722270521</v>
      </c>
      <c r="H882">
        <v>22716.807000000001</v>
      </c>
      <c r="I882">
        <v>22939.021000000001</v>
      </c>
      <c r="J882">
        <v>23046.799999999999</v>
      </c>
      <c r="K882">
        <v>23080.993999999999</v>
      </c>
      <c r="L882">
        <v>23096.197</v>
      </c>
      <c r="M882">
        <v>47.506092000000002</v>
      </c>
      <c r="N882" s="1">
        <f>-100*(_xll.FDS($A$1,"P_PRICE_HIGH("&amp;A882&amp;","&amp;A882&amp;"-14D,,,,""PRICE"",""INTRA"")") - B882)/(_xll.FDS($A$1,"P_PRICE_HIGH("&amp;A882&amp;","&amp;A882&amp;"-14D,,,,""PRICE"",""INTRA"")") - _xll.FDS($A$1,"P_PRICE_LOW("&amp;A882&amp;","&amp;A882&amp;"-14D,,,,""PRICE"",""INTRA"")"))</f>
        <v>-56.261562505177245</v>
      </c>
      <c r="O882">
        <v>-267</v>
      </c>
      <c r="P882">
        <v>12709.64333487659</v>
      </c>
      <c r="Q882">
        <v>14136.588862141039</v>
      </c>
      <c r="R882">
        <v>2355.4798716897749</v>
      </c>
      <c r="S882">
        <v>2603.5748987830812</v>
      </c>
      <c r="T882">
        <v>12.846978521466429</v>
      </c>
      <c r="U882">
        <v>11.616129081684029</v>
      </c>
      <c r="V882">
        <v>3.0282232421285529</v>
      </c>
      <c r="W882">
        <v>3.4719117196622422</v>
      </c>
      <c r="X882">
        <v>80.328879874242205</v>
      </c>
      <c r="Y882">
        <v>41.313695914609177</v>
      </c>
      <c r="Z882">
        <v>-0.74066955516130262</v>
      </c>
      <c r="AA882">
        <v>14.04819397486413</v>
      </c>
      <c r="AB882">
        <v>14.78935654194993</v>
      </c>
    </row>
    <row r="883" spans="1:28" x14ac:dyDescent="0.25">
      <c r="A883" t="str">
        <v>3/25/11</v>
      </c>
      <c r="B883">
        <v>23158.67</v>
      </c>
      <c r="C883">
        <v>23179.26</v>
      </c>
      <c r="D883" s="1">
        <v>23068.09</v>
      </c>
      <c r="E883">
        <v>23179.26</v>
      </c>
      <c r="F883">
        <v>23179.26</v>
      </c>
      <c r="G883">
        <v>1.235924728726705</v>
      </c>
      <c r="H883">
        <v>22888.493999999999</v>
      </c>
      <c r="I883">
        <v>22884.734</v>
      </c>
      <c r="J883">
        <v>23030.120999999999</v>
      </c>
      <c r="K883">
        <v>23088.309000000001</v>
      </c>
      <c r="L883">
        <v>23090.690999999999</v>
      </c>
      <c r="M883">
        <v>51.730330000000002</v>
      </c>
      <c r="N883" s="1">
        <f>-100*(_xll.FDS($A$1,"P_PRICE_HIGH("&amp;A883&amp;","&amp;A883&amp;"-14D,,,,""PRICE"",""INTRA"")") - B883)/(_xll.FDS($A$1,"P_PRICE_HIGH("&amp;A883&amp;","&amp;A883&amp;"-14D,,,,""PRICE"",""INTRA"")") - _xll.FDS($A$1,"P_PRICE_LOW("&amp;A883&amp;","&amp;A883&amp;"-14D,,,,""PRICE"",""INTRA"")"))</f>
        <v>-42.820616188335656</v>
      </c>
      <c r="O883">
        <v>-241</v>
      </c>
      <c r="P883">
        <v>12711.42338416346</v>
      </c>
      <c r="Q883">
        <v>14133.51891807181</v>
      </c>
      <c r="R883">
        <v>2358.785862546833</v>
      </c>
      <c r="S883">
        <v>2619.531680254212</v>
      </c>
      <c r="T883">
        <v>12.849736737435791</v>
      </c>
      <c r="U883">
        <v>11.635455618603689</v>
      </c>
      <c r="V883">
        <v>3.0202959450410538</v>
      </c>
      <c r="W883">
        <v>3.4275093204220939</v>
      </c>
      <c r="X883">
        <v>84.094769113025507</v>
      </c>
      <c r="Y883">
        <v>41.319026024800408</v>
      </c>
      <c r="Z883">
        <v>-0.77936026930839797</v>
      </c>
      <c r="AA883">
        <v>13.480422606829981</v>
      </c>
      <c r="AB883">
        <v>14.30474366423533</v>
      </c>
    </row>
    <row r="884" spans="1:28" x14ac:dyDescent="0.25">
      <c r="A884" t="str">
        <v>3/28/11</v>
      </c>
      <c r="B884">
        <v>23068.19</v>
      </c>
      <c r="C884">
        <v>23261.68</v>
      </c>
      <c r="D884" s="1">
        <v>22952.43</v>
      </c>
      <c r="E884">
        <v>23261.68</v>
      </c>
      <c r="F884">
        <v>23261.68</v>
      </c>
      <c r="G884">
        <v>1.1954702717554739</v>
      </c>
      <c r="H884">
        <v>22965.088</v>
      </c>
      <c r="I884">
        <v>22839.175999999999</v>
      </c>
      <c r="J884">
        <v>23013.787</v>
      </c>
      <c r="K884">
        <v>23074.817999999999</v>
      </c>
      <c r="L884">
        <v>23070.42</v>
      </c>
      <c r="M884">
        <v>50.115789999999997</v>
      </c>
      <c r="N884" s="1">
        <f>-100*(_xll.FDS($A$1,"P_PRICE_HIGH("&amp;A884&amp;","&amp;A884&amp;"-14D,,,,""PRICE"",""INTRA"")") - B884)/(_xll.FDS($A$1,"P_PRICE_HIGH("&amp;A884&amp;","&amp;A884&amp;"-14D,,,,""PRICE"",""INTRA"")") - _xll.FDS($A$1,"P_PRICE_LOW("&amp;A884&amp;","&amp;A884&amp;"-14D,,,,""PRICE"",""INTRA"")"))</f>
        <v>-47.817275142063515</v>
      </c>
      <c r="O884">
        <v>-243</v>
      </c>
      <c r="P884">
        <v>12727.482835362831</v>
      </c>
      <c r="Q884">
        <v>14163.678059890681</v>
      </c>
      <c r="R884">
        <v>2368.909753542232</v>
      </c>
      <c r="S884">
        <v>2652.9867781293551</v>
      </c>
      <c r="T884">
        <v>12.83650385982463</v>
      </c>
      <c r="U884">
        <v>11.612648051834171</v>
      </c>
      <c r="V884">
        <v>3.0280948647047601</v>
      </c>
      <c r="W884">
        <v>3.450192186815479</v>
      </c>
      <c r="X884">
        <v>14.76840166282032</v>
      </c>
      <c r="Y884">
        <v>40.761176206352587</v>
      </c>
      <c r="Z884">
        <v>-0.16486307320272869</v>
      </c>
      <c r="AA884">
        <v>16.07091168529746</v>
      </c>
      <c r="AB884">
        <v>12.235270335313871</v>
      </c>
    </row>
    <row r="885" spans="1:28" x14ac:dyDescent="0.25">
      <c r="A885" t="str">
        <v>3/29/11</v>
      </c>
      <c r="B885">
        <v>23060.36</v>
      </c>
      <c r="C885">
        <v>23137.15</v>
      </c>
      <c r="D885" s="1">
        <v>22965.34</v>
      </c>
      <c r="E885">
        <v>23137.15</v>
      </c>
      <c r="F885">
        <v>23137.15</v>
      </c>
      <c r="G885">
        <v>1.1933034170880581</v>
      </c>
      <c r="H885">
        <v>23005.58</v>
      </c>
      <c r="I885">
        <v>22823.39</v>
      </c>
      <c r="J885">
        <v>22970.365000000002</v>
      </c>
      <c r="K885">
        <v>23058.016</v>
      </c>
      <c r="L885">
        <v>23054.072</v>
      </c>
      <c r="M885">
        <v>49.970444000000001</v>
      </c>
      <c r="N885" s="1">
        <f>-100*(_xll.FDS($A$1,"P_PRICE_HIGH("&amp;A885&amp;","&amp;A885&amp;"-14D,,,,""PRICE"",""INTRA"")") - B885)/(_xll.FDS($A$1,"P_PRICE_HIGH("&amp;A885&amp;","&amp;A885&amp;"-14D,,,,""PRICE"",""INTRA"")") - _xll.FDS($A$1,"P_PRICE_LOW("&amp;A885&amp;","&amp;A885&amp;"-14D,,,,""PRICE"",""INTRA"")"))</f>
        <v>-48.249678320751407</v>
      </c>
      <c r="O885">
        <v>-244</v>
      </c>
      <c r="P885">
        <v>12755.12368108724</v>
      </c>
      <c r="Q885">
        <v>14272.273363282129</v>
      </c>
      <c r="R885">
        <v>2373.7854272750769</v>
      </c>
      <c r="S885">
        <v>2654.1287119136668</v>
      </c>
      <c r="T885">
        <v>12.81367660677406</v>
      </c>
      <c r="U885">
        <v>11.55602943536144</v>
      </c>
      <c r="V885">
        <v>3.0297053204893798</v>
      </c>
      <c r="W885">
        <v>3.4530079329984109</v>
      </c>
      <c r="X885">
        <v>35.302316339636477</v>
      </c>
      <c r="Y885">
        <v>39.638490787242347</v>
      </c>
      <c r="Z885">
        <v>3.253207767237535</v>
      </c>
      <c r="AA885">
        <v>18.154379013036731</v>
      </c>
      <c r="AB885">
        <v>8.2954002614496307</v>
      </c>
    </row>
    <row r="886" spans="1:28" x14ac:dyDescent="0.25">
      <c r="A886" t="str">
        <v>3/30/11</v>
      </c>
      <c r="B886">
        <v>23451.43</v>
      </c>
      <c r="C886">
        <v>23505.11</v>
      </c>
      <c r="D886" s="1">
        <v>23180.92</v>
      </c>
      <c r="E886">
        <v>23505.11</v>
      </c>
      <c r="F886">
        <v>23505.11</v>
      </c>
      <c r="G886">
        <v>1.2051508489037901</v>
      </c>
      <c r="H886">
        <v>23130.785</v>
      </c>
      <c r="I886">
        <v>22832.187999999998</v>
      </c>
      <c r="J886">
        <v>22946.453000000001</v>
      </c>
      <c r="K886">
        <v>23078.153999999999</v>
      </c>
      <c r="L886">
        <v>23071.787</v>
      </c>
      <c r="M886">
        <v>56.721684000000003</v>
      </c>
      <c r="N886" s="1">
        <f>-100*(_xll.FDS($A$1,"P_PRICE_HIGH("&amp;A886&amp;","&amp;A886&amp;"-14D,,,,""PRICE"",""INTRA"")") - B886)/(_xll.FDS($A$1,"P_PRICE_HIGH("&amp;A886&amp;","&amp;A886&amp;"-14D,,,,""PRICE"",""INTRA"")") - _xll.FDS($A$1,"P_PRICE_LOW("&amp;A886&amp;","&amp;A886&amp;"-14D,,,,""PRICE"",""INTRA"")"))</f>
        <v>-21.659450978541621</v>
      </c>
      <c r="O886">
        <v>-201</v>
      </c>
      <c r="P886">
        <v>12769.342160905329</v>
      </c>
      <c r="Q886">
        <v>14314.50305111849</v>
      </c>
      <c r="R886">
        <v>2378.6409708847568</v>
      </c>
      <c r="S886">
        <v>2669.0076625043389</v>
      </c>
      <c r="T886">
        <v>12.86252702653367</v>
      </c>
      <c r="U886">
        <v>11.748499078070029</v>
      </c>
      <c r="V886">
        <v>3.0132517447826301</v>
      </c>
      <c r="W886">
        <v>3.382307862415129</v>
      </c>
      <c r="X886">
        <v>96.370109717461887</v>
      </c>
      <c r="Y886">
        <v>39.64038359112697</v>
      </c>
      <c r="Z886">
        <v>3.732301284989608</v>
      </c>
      <c r="AA886">
        <v>16.80082934083018</v>
      </c>
      <c r="AB886">
        <v>9.2947299015661589</v>
      </c>
    </row>
    <row r="887" spans="1:28" x14ac:dyDescent="0.25">
      <c r="A887" t="str">
        <v>3/31/11</v>
      </c>
      <c r="B887">
        <v>23527.52</v>
      </c>
      <c r="C887">
        <v>23618.06</v>
      </c>
      <c r="D887" s="1">
        <v>23450.46</v>
      </c>
      <c r="E887">
        <v>23618.06</v>
      </c>
      <c r="F887">
        <v>23618.06</v>
      </c>
      <c r="G887">
        <v>1.205196164330812</v>
      </c>
      <c r="H887">
        <v>23253.234</v>
      </c>
      <c r="I887">
        <v>22902.958999999999</v>
      </c>
      <c r="J887">
        <v>22940.629000000001</v>
      </c>
      <c r="K887">
        <v>23098.407999999999</v>
      </c>
      <c r="L887">
        <v>23095.657999999999</v>
      </c>
      <c r="M887">
        <v>57.911762000000003</v>
      </c>
      <c r="N887" s="1">
        <f>-100*(_xll.FDS($A$1,"P_PRICE_HIGH("&amp;A887&amp;","&amp;A887&amp;"-14D,,,,""PRICE"",""INTRA"")") - B887)/(_xll.FDS($A$1,"P_PRICE_HIGH("&amp;A887&amp;","&amp;A887&amp;"-14D,,,,""PRICE"",""INTRA"")") - _xll.FDS($A$1,"P_PRICE_LOW("&amp;A887&amp;","&amp;A887&amp;"-14D,,,,""PRICE"",""INTRA"")"))</f>
        <v>-6.0569975916511032</v>
      </c>
      <c r="O887">
        <v>-193</v>
      </c>
      <c r="P887">
        <v>12758.993480613741</v>
      </c>
      <c r="Q887">
        <v>14259.82203808614</v>
      </c>
      <c r="R887">
        <v>2380.8091240917388</v>
      </c>
      <c r="S887">
        <v>2674.333281963136</v>
      </c>
      <c r="T887">
        <v>12.862231611062789</v>
      </c>
      <c r="U887">
        <v>11.75882916501107</v>
      </c>
      <c r="V887">
        <v>3.0092625901143921</v>
      </c>
      <c r="W887">
        <v>3.3624018267595051</v>
      </c>
      <c r="X887">
        <v>78.812808869615168</v>
      </c>
      <c r="Y887">
        <v>39.77386162318701</v>
      </c>
      <c r="Z887">
        <v>3.161106715404284</v>
      </c>
      <c r="AA887">
        <v>15.540626681096221</v>
      </c>
      <c r="AB887">
        <v>9.6659369463789808</v>
      </c>
    </row>
    <row r="888" spans="1:28" x14ac:dyDescent="0.25">
      <c r="A888" t="str">
        <v>4/01/11</v>
      </c>
      <c r="B888">
        <v>23801.9</v>
      </c>
      <c r="C888">
        <v>23827.21</v>
      </c>
      <c r="D888" s="1">
        <v>23474.34</v>
      </c>
      <c r="E888">
        <v>23827.21</v>
      </c>
      <c r="F888">
        <v>23827.21</v>
      </c>
      <c r="G888">
        <v>1.2017133204919459</v>
      </c>
      <c r="H888">
        <v>23381.88</v>
      </c>
      <c r="I888">
        <v>22994.71</v>
      </c>
      <c r="J888">
        <v>22977.436000000002</v>
      </c>
      <c r="K888">
        <v>23118.06</v>
      </c>
      <c r="L888">
        <v>23141.844000000001</v>
      </c>
      <c r="M888">
        <v>61.972565000000003</v>
      </c>
      <c r="N888" s="1">
        <f>-100*(_xll.FDS($A$1,"P_PRICE_HIGH("&amp;A888&amp;","&amp;A888&amp;"-14D,,,,""PRICE"",""INTRA"")") - B888)/(_xll.FDS($A$1,"P_PRICE_HIGH("&amp;A888&amp;","&amp;A888&amp;"-14D,,,,""PRICE"",""INTRA"")") - _xll.FDS($A$1,"P_PRICE_LOW("&amp;A888&amp;","&amp;A888&amp;"-14D,,,,""PRICE"",""INTRA"")"))</f>
        <v>-1.4853722233632243</v>
      </c>
      <c r="O888">
        <v>-175</v>
      </c>
      <c r="P888">
        <v>12782.48586510387</v>
      </c>
      <c r="Q888">
        <v>14343.77417109777</v>
      </c>
      <c r="R888">
        <v>2379.8871066352649</v>
      </c>
      <c r="S888">
        <v>2668.3529487706751</v>
      </c>
      <c r="T888">
        <v>12.9003076536929</v>
      </c>
      <c r="U888">
        <v>11.92026099298948</v>
      </c>
      <c r="V888">
        <v>3.0043113579130019</v>
      </c>
      <c r="W888">
        <v>3.3388429780871212</v>
      </c>
      <c r="X888">
        <v>89.712718329571516</v>
      </c>
      <c r="Y888">
        <v>39.493357412205562</v>
      </c>
      <c r="Z888">
        <v>4.0191734559161256</v>
      </c>
      <c r="AA888">
        <v>17.15893808348239</v>
      </c>
      <c r="AB888">
        <v>8.6968836745661022</v>
      </c>
    </row>
    <row r="889" spans="1:28" x14ac:dyDescent="0.25">
      <c r="A889" t="str">
        <v>4/04/11</v>
      </c>
      <c r="B889">
        <v>24150.58</v>
      </c>
      <c r="C889">
        <v>24164.37</v>
      </c>
      <c r="D889" s="1">
        <v>23917.01</v>
      </c>
      <c r="E889">
        <v>24164.37</v>
      </c>
      <c r="F889">
        <v>24164.37</v>
      </c>
      <c r="G889">
        <v>1.233340164409918</v>
      </c>
      <c r="H889">
        <v>23598.357</v>
      </c>
      <c r="I889">
        <v>23150.223000000002</v>
      </c>
      <c r="J889">
        <v>23031.081999999999</v>
      </c>
      <c r="K889">
        <v>23159.93</v>
      </c>
      <c r="L889">
        <v>23185.620999999999</v>
      </c>
      <c r="M889">
        <v>66.408090000000001</v>
      </c>
      <c r="N889" s="1">
        <f>-100*(_xll.FDS($A$1,"P_PRICE_HIGH("&amp;A889&amp;","&amp;A889&amp;"-14D,,,,""PRICE"",""INTRA"")") - B889)/(_xll.FDS($A$1,"P_PRICE_HIGH("&amp;A889&amp;","&amp;A889&amp;"-14D,,,,""PRICE"",""INTRA"")") - _xll.FDS($A$1,"P_PRICE_LOW("&amp;A889&amp;","&amp;A889&amp;"-14D,,,,""PRICE"",""INTRA"")"))</f>
        <v>-0.67561277932092001</v>
      </c>
      <c r="O889">
        <v>-134</v>
      </c>
      <c r="P889">
        <v>12789.304310825</v>
      </c>
      <c r="Q889">
        <v>14329.44267635584</v>
      </c>
      <c r="R889">
        <v>2381.2186421838669</v>
      </c>
      <c r="S889">
        <v>2665.3070710076208</v>
      </c>
      <c r="T889">
        <v>12.92673041317315</v>
      </c>
      <c r="U889">
        <v>12.04435104972654</v>
      </c>
      <c r="V889">
        <v>2.9929721965624201</v>
      </c>
      <c r="W889">
        <v>3.2869609933547959</v>
      </c>
      <c r="X889">
        <v>96.640728522273861</v>
      </c>
      <c r="Y889">
        <v>39.500267544940627</v>
      </c>
      <c r="Z889">
        <v>4.005343619348448</v>
      </c>
      <c r="AA889">
        <v>16.623251303637812</v>
      </c>
      <c r="AB889">
        <v>8.7488274249230464</v>
      </c>
    </row>
    <row r="890" spans="1:28" x14ac:dyDescent="0.25">
      <c r="A890" t="str">
        <v>4/06/11</v>
      </c>
      <c r="B890">
        <v>24285.05</v>
      </c>
      <c r="C890">
        <v>24322.26</v>
      </c>
      <c r="D890" s="1">
        <v>24102.6</v>
      </c>
      <c r="E890">
        <v>24322.26</v>
      </c>
      <c r="F890">
        <v>24322.26</v>
      </c>
      <c r="G890">
        <v>1.1848645820085071</v>
      </c>
      <c r="H890">
        <v>23843.296999999999</v>
      </c>
      <c r="I890">
        <v>23315.625</v>
      </c>
      <c r="J890">
        <v>23138.203000000001</v>
      </c>
      <c r="K890">
        <v>23188.598000000002</v>
      </c>
      <c r="L890">
        <v>23222.046999999999</v>
      </c>
      <c r="M890">
        <v>67.960189999999997</v>
      </c>
      <c r="N890" s="1">
        <f>-100*(_xll.FDS($A$1,"P_PRICE_HIGH("&amp;A890&amp;","&amp;A890&amp;"-14D,,,,""PRICE"",""INTRA"")") - B890)/(_xll.FDS($A$1,"P_PRICE_HIGH("&amp;A890&amp;","&amp;A890&amp;"-14D,,,,""PRICE"",""INTRA"")") - _xll.FDS($A$1,"P_PRICE_LOW("&amp;A890&amp;","&amp;A890&amp;"-14D,,,,""PRICE"",""INTRA"")"))</f>
        <v>-1.6921327876307015</v>
      </c>
      <c r="O890">
        <v>-117</v>
      </c>
      <c r="P890">
        <v>12807.09588727025</v>
      </c>
      <c r="Q890">
        <v>14372.33475610849</v>
      </c>
      <c r="R890">
        <v>2383.7085026355139</v>
      </c>
      <c r="S890">
        <v>2670.0698834552518</v>
      </c>
      <c r="T890">
        <v>12.926029150607439</v>
      </c>
      <c r="U890">
        <v>12.05602347213407</v>
      </c>
      <c r="V890">
        <v>2.991946054689846</v>
      </c>
      <c r="W890">
        <v>3.2796587185780348</v>
      </c>
      <c r="X890">
        <v>50.714194996992759</v>
      </c>
      <c r="Y890">
        <v>39.515137130155082</v>
      </c>
      <c r="Z890">
        <v>4.1165819702829527</v>
      </c>
      <c r="AA890">
        <v>17.241752709068411</v>
      </c>
      <c r="AB890">
        <v>8.6674892721262964</v>
      </c>
    </row>
    <row r="891" spans="1:28" x14ac:dyDescent="0.25">
      <c r="A891" t="str">
        <v>4/07/11</v>
      </c>
      <c r="B891">
        <v>24281.8</v>
      </c>
      <c r="C891">
        <v>24368.76</v>
      </c>
      <c r="D891" s="1">
        <v>24195.61</v>
      </c>
      <c r="E891">
        <v>24368.76</v>
      </c>
      <c r="F891">
        <v>24368.76</v>
      </c>
      <c r="G891">
        <v>1.1831232378435701</v>
      </c>
      <c r="H891">
        <v>24009.37</v>
      </c>
      <c r="I891">
        <v>23448.673999999999</v>
      </c>
      <c r="J891">
        <v>23243.598000000002</v>
      </c>
      <c r="K891">
        <v>23212.182000000001</v>
      </c>
      <c r="L891">
        <v>23256.1</v>
      </c>
      <c r="M891">
        <v>67.878559999999993</v>
      </c>
      <c r="N891" s="1">
        <f>-100*(_xll.FDS($A$1,"P_PRICE_HIGH("&amp;A891&amp;","&amp;A891&amp;"-14D,,,,""PRICE"",""INTRA"")") - B891)/(_xll.FDS($A$1,"P_PRICE_HIGH("&amp;A891&amp;","&amp;A891&amp;"-14D,,,,""PRICE"",""INTRA"")") - _xll.FDS($A$1,"P_PRICE_LOW("&amp;A891&amp;","&amp;A891&amp;"-14D,,,,""PRICE"",""INTRA"")"))</f>
        <v>-3.8726341572032568</v>
      </c>
      <c r="O891">
        <v>-123</v>
      </c>
      <c r="P891">
        <v>12812.33342093351</v>
      </c>
      <c r="Q891">
        <v>14380.51994167472</v>
      </c>
      <c r="R891">
        <v>2383.2162740589829</v>
      </c>
      <c r="S891">
        <v>2671.6861533748038</v>
      </c>
      <c r="T891">
        <v>12.91535087008808</v>
      </c>
      <c r="U891">
        <v>12.018856481240309</v>
      </c>
      <c r="V891">
        <v>2.993312184054655</v>
      </c>
      <c r="W891">
        <v>3.2834799069290481</v>
      </c>
      <c r="X891">
        <v>34.179616827975522</v>
      </c>
      <c r="Y891">
        <v>39.541091147961168</v>
      </c>
      <c r="Z891">
        <v>3.9867515707060299</v>
      </c>
      <c r="AA891">
        <v>17.23361939618286</v>
      </c>
      <c r="AB891">
        <v>8.6933071700105788</v>
      </c>
    </row>
    <row r="892" spans="1:28" x14ac:dyDescent="0.25">
      <c r="A892" t="str">
        <v>4/08/11</v>
      </c>
      <c r="B892">
        <v>24396.07</v>
      </c>
      <c r="C892">
        <v>24468.639999999999</v>
      </c>
      <c r="D892" s="1">
        <v>24251.74</v>
      </c>
      <c r="E892">
        <v>24468.639999999999</v>
      </c>
      <c r="F892">
        <v>24468.639999999999</v>
      </c>
      <c r="G892">
        <v>1.1653168181307429</v>
      </c>
      <c r="H892">
        <v>24183.08</v>
      </c>
      <c r="I892">
        <v>23576.853999999999</v>
      </c>
      <c r="J892">
        <v>23384.373</v>
      </c>
      <c r="K892">
        <v>23251.24</v>
      </c>
      <c r="L892">
        <v>23307.921999999999</v>
      </c>
      <c r="M892">
        <v>69.275954999999996</v>
      </c>
      <c r="N892" s="1">
        <f>-100*(_xll.FDS($A$1,"P_PRICE_HIGH("&amp;A892&amp;","&amp;A892&amp;"-14D,,,,""PRICE"",""INTRA"")") - B892)/(_xll.FDS($A$1,"P_PRICE_HIGH("&amp;A892&amp;","&amp;A892&amp;"-14D,,,,""PRICE"",""INTRA"")") - _xll.FDS($A$1,"P_PRICE_LOW("&amp;A892&amp;","&amp;A892&amp;"-14D,,,,""PRICE"",""INTRA"")"))</f>
        <v>-3.3062407172861104</v>
      </c>
      <c r="O892">
        <v>-113</v>
      </c>
      <c r="P892">
        <v>12812.47596668557</v>
      </c>
      <c r="Q892">
        <v>14367.908380737879</v>
      </c>
      <c r="R892">
        <v>2384.1640864587448</v>
      </c>
      <c r="S892">
        <v>2670.5032208212128</v>
      </c>
      <c r="T892">
        <v>12.930122234669019</v>
      </c>
      <c r="U892">
        <v>12.079740636661111</v>
      </c>
      <c r="V892">
        <v>2.9875998857002619</v>
      </c>
      <c r="W892">
        <v>3.259967437523926</v>
      </c>
      <c r="X892">
        <v>81.338992691119046</v>
      </c>
      <c r="Y892">
        <v>39.470647197845501</v>
      </c>
      <c r="Z892">
        <v>4.0389314087270476</v>
      </c>
      <c r="AA892">
        <v>17.114385258466982</v>
      </c>
      <c r="AB892">
        <v>8.6441104343748094</v>
      </c>
    </row>
    <row r="893" spans="1:28" x14ac:dyDescent="0.25">
      <c r="A893" t="str">
        <v>4/11/11</v>
      </c>
      <c r="B893">
        <v>24303.07</v>
      </c>
      <c r="C893">
        <v>24466.47</v>
      </c>
      <c r="D893" s="1">
        <v>24250.05</v>
      </c>
      <c r="E893">
        <v>24466.47</v>
      </c>
      <c r="F893">
        <v>24466.47</v>
      </c>
      <c r="G893">
        <v>1.1018465074112691</v>
      </c>
      <c r="H893">
        <v>24283.313999999998</v>
      </c>
      <c r="I893">
        <v>23699.993999999999</v>
      </c>
      <c r="J893">
        <v>23517.896000000001</v>
      </c>
      <c r="K893">
        <v>23303.905999999999</v>
      </c>
      <c r="L893">
        <v>23353.331999999999</v>
      </c>
      <c r="M893">
        <v>66.731530000000006</v>
      </c>
      <c r="N893" s="1">
        <f>-100*(_xll.FDS($A$1,"P_PRICE_HIGH("&amp;A893&amp;","&amp;A893&amp;"-14D,,,,""PRICE"",""INTRA"")") - B893)/(_xll.FDS($A$1,"P_PRICE_HIGH("&amp;A893&amp;","&amp;A893&amp;"-14D,,,,""PRICE"",""INTRA"")") - _xll.FDS($A$1,"P_PRICE_LOW("&amp;A893&amp;","&amp;A893&amp;"-14D,,,,""PRICE"",""INTRA"")"))</f>
        <v>-7.9856656409464772</v>
      </c>
      <c r="O893">
        <v>-127</v>
      </c>
      <c r="P893">
        <v>12827.866577399909</v>
      </c>
      <c r="Q893">
        <v>14388.161762455689</v>
      </c>
      <c r="R893">
        <v>2385.981129792151</v>
      </c>
      <c r="S893">
        <v>2669.899100357728</v>
      </c>
      <c r="T893">
        <v>12.91246633031602</v>
      </c>
      <c r="U893">
        <v>12.03491458562495</v>
      </c>
      <c r="V893">
        <v>2.9932458677903528</v>
      </c>
      <c r="W893">
        <v>3.277236058761916</v>
      </c>
      <c r="X893">
        <v>63.134492716338578</v>
      </c>
      <c r="Y893">
        <v>39.474412069382993</v>
      </c>
      <c r="Z893">
        <v>4.2140086361388827</v>
      </c>
      <c r="AA893">
        <v>17.0856258972705</v>
      </c>
      <c r="AB893">
        <v>8.620934734114952</v>
      </c>
    </row>
    <row r="894" spans="1:28" x14ac:dyDescent="0.25">
      <c r="A894" t="str">
        <v>4/12/11</v>
      </c>
      <c r="B894">
        <v>23976.37</v>
      </c>
      <c r="C894">
        <v>24142.55</v>
      </c>
      <c r="D894" s="1">
        <v>23916.55</v>
      </c>
      <c r="E894">
        <v>24142.55</v>
      </c>
      <c r="F894">
        <v>24142.55</v>
      </c>
      <c r="G894">
        <v>1.155200525105744</v>
      </c>
      <c r="H894">
        <v>24248.473000000002</v>
      </c>
      <c r="I894">
        <v>23788.418000000001</v>
      </c>
      <c r="J894">
        <v>23603.973000000002</v>
      </c>
      <c r="K894">
        <v>23335.43</v>
      </c>
      <c r="L894">
        <v>23375.16</v>
      </c>
      <c r="M894">
        <v>58.590389999999999</v>
      </c>
      <c r="N894" s="1">
        <f>-100*(_xll.FDS($A$1,"P_PRICE_HIGH("&amp;A894&amp;","&amp;A894&amp;"-14D,,,,""PRICE"",""INTRA"")") - B894)/(_xll.FDS($A$1,"P_PRICE_HIGH("&amp;A894&amp;","&amp;A894&amp;"-14D,,,,""PRICE"",""INTRA"")") - _xll.FDS($A$1,"P_PRICE_LOW("&amp;A894&amp;","&amp;A894&amp;"-14D,,,,""PRICE"",""INTRA"")"))</f>
        <v>-27.130984005908275</v>
      </c>
      <c r="O894">
        <v>-159</v>
      </c>
      <c r="P894">
        <v>12826.86958684775</v>
      </c>
      <c r="Q894">
        <v>14373.33796882354</v>
      </c>
      <c r="R894">
        <v>2386.9629945011252</v>
      </c>
      <c r="S894">
        <v>2671.112136753673</v>
      </c>
      <c r="T894">
        <v>12.88495103212288</v>
      </c>
      <c r="U894">
        <v>11.944077223159489</v>
      </c>
      <c r="V894">
        <v>3.0047088919692948</v>
      </c>
      <c r="W894">
        <v>3.3187431349817791</v>
      </c>
      <c r="X894">
        <v>3.7349249705059711</v>
      </c>
      <c r="Y894">
        <v>39.476970307173978</v>
      </c>
      <c r="Z894">
        <v>4.2312101485078033</v>
      </c>
      <c r="AA894">
        <v>17.5412053664494</v>
      </c>
      <c r="AB894">
        <v>8.6270614482068879</v>
      </c>
    </row>
    <row r="895" spans="1:28" x14ac:dyDescent="0.25">
      <c r="A895" t="str">
        <v>4/13/11</v>
      </c>
      <c r="B895">
        <v>24135.03</v>
      </c>
      <c r="C895">
        <v>24200.32</v>
      </c>
      <c r="D895" s="1">
        <v>23842.29</v>
      </c>
      <c r="E895">
        <v>24200.32</v>
      </c>
      <c r="F895">
        <v>24200.32</v>
      </c>
      <c r="G895">
        <v>0.91159409046145323</v>
      </c>
      <c r="H895">
        <v>24218.469000000001</v>
      </c>
      <c r="I895">
        <v>23869.780999999999</v>
      </c>
      <c r="J895">
        <v>23689.115000000002</v>
      </c>
      <c r="K895">
        <v>23408.27</v>
      </c>
      <c r="L895">
        <v>23406.77</v>
      </c>
      <c r="M895">
        <v>61.074069999999999</v>
      </c>
      <c r="N895" s="1">
        <f>-100*(_xll.FDS($A$1,"P_PRICE_HIGH("&amp;A895&amp;","&amp;A895&amp;"-14D,,,,""PRICE"",""INTRA"")") - B895)/(_xll.FDS($A$1,"P_PRICE_HIGH("&amp;A895&amp;","&amp;A895&amp;"-14D,,,,""PRICE"",""INTRA"")") - _xll.FDS($A$1,"P_PRICE_LOW("&amp;A895&amp;","&amp;A895&amp;"-14D,,,,""PRICE"",""INTRA"")"))</f>
        <v>-19.022340316345311</v>
      </c>
      <c r="O895">
        <v>-137</v>
      </c>
      <c r="P895">
        <v>12841.99949046349</v>
      </c>
      <c r="Q895">
        <v>14416.09146834738</v>
      </c>
      <c r="R895">
        <v>2396.126659958672</v>
      </c>
      <c r="S895">
        <v>2689.393283593849</v>
      </c>
      <c r="T895">
        <v>12.893189484083081</v>
      </c>
      <c r="U895">
        <v>11.98856079527749</v>
      </c>
      <c r="V895">
        <v>3.0017187524017288</v>
      </c>
      <c r="W895">
        <v>3.3059415685799629</v>
      </c>
      <c r="X895">
        <v>82.364404893769162</v>
      </c>
      <c r="Y895">
        <v>39.496180660967369</v>
      </c>
      <c r="Z895">
        <v>4.2997049082444869</v>
      </c>
      <c r="AA895">
        <v>17.770463616135629</v>
      </c>
      <c r="AB895">
        <v>8.5681554725084617</v>
      </c>
    </row>
    <row r="896" spans="1:28" x14ac:dyDescent="0.25">
      <c r="A896" t="str">
        <v>4/14/11</v>
      </c>
      <c r="B896">
        <v>24014</v>
      </c>
      <c r="C896">
        <v>24070.76</v>
      </c>
      <c r="D896" s="1">
        <v>23912.27</v>
      </c>
      <c r="E896">
        <v>24070.76</v>
      </c>
      <c r="F896">
        <v>24070.76</v>
      </c>
      <c r="G896">
        <v>0.92874545721316759</v>
      </c>
      <c r="H896">
        <v>24164.907999999999</v>
      </c>
      <c r="I896">
        <v>23948.598000000002</v>
      </c>
      <c r="J896">
        <v>23768.355</v>
      </c>
      <c r="K896">
        <v>23473.925999999999</v>
      </c>
      <c r="L896">
        <v>23418.396000000001</v>
      </c>
      <c r="M896">
        <v>58.206110000000002</v>
      </c>
      <c r="N896" s="1">
        <f>-100*(_xll.FDS($A$1,"P_PRICE_HIGH("&amp;A896&amp;","&amp;A896&amp;"-14D,,,,""PRICE"",""INTRA"")") - B896)/(_xll.FDS($A$1,"P_PRICE_HIGH("&amp;A896&amp;","&amp;A896&amp;"-14D,,,,""PRICE"",""INTRA"")") - _xll.FDS($A$1,"P_PRICE_LOW("&amp;A896&amp;","&amp;A896&amp;"-14D,,,,""PRICE"",""INTRA"")"))</f>
        <v>-28.814622799956908</v>
      </c>
      <c r="O896">
        <v>-156</v>
      </c>
      <c r="P896">
        <v>12843.07316488984</v>
      </c>
      <c r="Q896">
        <v>14406.985123178431</v>
      </c>
      <c r="R896">
        <v>2396.4231171982592</v>
      </c>
      <c r="S896">
        <v>2688.4086125120111</v>
      </c>
      <c r="T896">
        <v>12.863433151555901</v>
      </c>
      <c r="U896">
        <v>11.90763995476923</v>
      </c>
      <c r="V896">
        <v>3.0064245458878069</v>
      </c>
      <c r="W896">
        <v>3.3204761544698549</v>
      </c>
      <c r="X896">
        <v>14.19618196431721</v>
      </c>
      <c r="Y896">
        <v>39.498189647367496</v>
      </c>
      <c r="Z896">
        <v>4.1688260495397724</v>
      </c>
      <c r="AA896">
        <v>17.880190030942579</v>
      </c>
      <c r="AB896">
        <v>8.4397060258906187</v>
      </c>
    </row>
    <row r="897" spans="1:28" x14ac:dyDescent="0.25">
      <c r="A897" t="str">
        <v>4/15/11</v>
      </c>
      <c r="B897">
        <v>24008.07</v>
      </c>
      <c r="C897">
        <v>24236.54</v>
      </c>
      <c r="D897" s="1">
        <v>23902.03</v>
      </c>
      <c r="E897">
        <v>24236.54</v>
      </c>
      <c r="F897">
        <v>24236.54</v>
      </c>
      <c r="G897">
        <v>0.78696525799396966</v>
      </c>
      <c r="H897">
        <v>24087.309000000001</v>
      </c>
      <c r="I897">
        <v>24027.574000000001</v>
      </c>
      <c r="J897">
        <v>23841.206999999999</v>
      </c>
      <c r="K897">
        <v>23560.107</v>
      </c>
      <c r="L897">
        <v>23426.01</v>
      </c>
      <c r="M897">
        <v>58.062244</v>
      </c>
      <c r="N897" s="1">
        <f>-100*(_xll.FDS($A$1,"P_PRICE_HIGH("&amp;A897&amp;","&amp;A897&amp;"-14D,,,,""PRICE"",""INTRA"")") - B897)/(_xll.FDS($A$1,"P_PRICE_HIGH("&amp;A897&amp;","&amp;A897&amp;"-14D,,,,""PRICE"",""INTRA"")") - _xll.FDS($A$1,"P_PRICE_LOW("&amp;A897&amp;","&amp;A897&amp;"-14D,,,,""PRICE"",""INTRA"")"))</f>
        <v>-30.376399047625327</v>
      </c>
      <c r="O897">
        <v>-156</v>
      </c>
      <c r="P897">
        <v>12848.636051714029</v>
      </c>
      <c r="Q897">
        <v>14417.444230879129</v>
      </c>
      <c r="R897">
        <v>2397.4317785806102</v>
      </c>
      <c r="S897">
        <v>2689.3131167888878</v>
      </c>
      <c r="T897">
        <v>12.851548930532269</v>
      </c>
      <c r="U897">
        <v>11.87911393406549</v>
      </c>
      <c r="V897">
        <v>3.0079061520847312</v>
      </c>
      <c r="W897">
        <v>3.32390894034021</v>
      </c>
      <c r="X897">
        <v>69.66700225065162</v>
      </c>
      <c r="Y897">
        <v>39.58953049266367</v>
      </c>
      <c r="Z897">
        <v>4.0798100408007407</v>
      </c>
      <c r="AA897">
        <v>17.887931684136241</v>
      </c>
      <c r="AB897">
        <v>8.4715570514858438</v>
      </c>
    </row>
    <row r="898" spans="1:28" x14ac:dyDescent="0.25">
      <c r="A898" t="str">
        <v>4/18/11</v>
      </c>
      <c r="B898">
        <v>23830.31</v>
      </c>
      <c r="C898">
        <v>24145.43</v>
      </c>
      <c r="D898" s="1">
        <v>23769.48</v>
      </c>
      <c r="E898">
        <v>24145.43</v>
      </c>
      <c r="F898">
        <v>24145.43</v>
      </c>
      <c r="G898">
        <v>0.8235863366087337</v>
      </c>
      <c r="H898">
        <v>23992.756000000001</v>
      </c>
      <c r="I898">
        <v>24059.148000000001</v>
      </c>
      <c r="J898">
        <v>23885.982</v>
      </c>
      <c r="K898">
        <v>23636.611000000001</v>
      </c>
      <c r="L898">
        <v>23434.294999999998</v>
      </c>
      <c r="M898">
        <v>53.771754999999999</v>
      </c>
      <c r="N898" s="1">
        <f>-100*(_xll.FDS($A$1,"P_PRICE_HIGH("&amp;A898&amp;","&amp;A898&amp;"-14D,,,,""PRICE"",""INTRA"")") - B898)/(_xll.FDS($A$1,"P_PRICE_HIGH("&amp;A898&amp;","&amp;A898&amp;"-14D,,,,""PRICE"",""INTRA"")") - _xll.FDS($A$1,"P_PRICE_LOW("&amp;A898&amp;","&amp;A898&amp;"-14D,,,,""PRICE"",""INTRA"")"))</f>
        <v>-42.100368682438351</v>
      </c>
      <c r="O898">
        <v>-182</v>
      </c>
      <c r="P898">
        <v>12855.23651081101</v>
      </c>
      <c r="Q898">
        <v>14406.194566896351</v>
      </c>
      <c r="R898">
        <v>2402.324792753082</v>
      </c>
      <c r="S898">
        <v>2698.2271863394808</v>
      </c>
      <c r="T898">
        <v>12.839267911348101</v>
      </c>
      <c r="U898">
        <v>11.859056680094911</v>
      </c>
      <c r="V898">
        <v>3.016443621465426</v>
      </c>
      <c r="W898">
        <v>3.3463817629951471</v>
      </c>
      <c r="X898">
        <v>22.41289495779381</v>
      </c>
      <c r="Y898">
        <v>39.595275937461608</v>
      </c>
      <c r="Z898">
        <v>3.9846914965884048</v>
      </c>
      <c r="AA898">
        <v>17.961080653259149</v>
      </c>
      <c r="AB898">
        <v>8.6712955259050606</v>
      </c>
    </row>
    <row r="899" spans="1:28" x14ac:dyDescent="0.25">
      <c r="A899" t="str">
        <v>4/19/11</v>
      </c>
      <c r="B899">
        <v>23520.62</v>
      </c>
      <c r="C899">
        <v>23654.86</v>
      </c>
      <c r="D899" s="1">
        <v>23468.2</v>
      </c>
      <c r="E899">
        <v>23654.86</v>
      </c>
      <c r="F899">
        <v>23654.86</v>
      </c>
      <c r="G899">
        <v>0.83404186798885416</v>
      </c>
      <c r="H899">
        <v>23901.605</v>
      </c>
      <c r="I899">
        <v>24058.572</v>
      </c>
      <c r="J899">
        <v>23916.145</v>
      </c>
      <c r="K899">
        <v>23678.38</v>
      </c>
      <c r="L899">
        <v>23444.713</v>
      </c>
      <c r="M899">
        <v>47.224518000000003</v>
      </c>
      <c r="N899" s="1">
        <f>-100*(_xll.FDS($A$1,"P_PRICE_HIGH("&amp;A899&amp;","&amp;A899&amp;"-14D,,,,""PRICE"",""INTRA"")") - B899)/(_xll.FDS($A$1,"P_PRICE_HIGH("&amp;A899&amp;","&amp;A899&amp;"-14D,,,,""PRICE"",""INTRA"")") - _xll.FDS($A$1,"P_PRICE_LOW("&amp;A899&amp;","&amp;A899&amp;"-14D,,,,""PRICE"",""INTRA"")"))</f>
        <v>-63.062595622962874</v>
      </c>
      <c r="O899">
        <v>-225</v>
      </c>
      <c r="P899">
        <v>12868.086226232141</v>
      </c>
      <c r="Q899">
        <v>14439.277171526621</v>
      </c>
      <c r="R899">
        <v>2403.3599415997428</v>
      </c>
      <c r="S899">
        <v>2699.1462493182021</v>
      </c>
      <c r="T899">
        <v>12.780423463028789</v>
      </c>
      <c r="U899">
        <v>11.67381022541349</v>
      </c>
      <c r="V899">
        <v>3.0317373115046191</v>
      </c>
      <c r="W899">
        <v>3.402103774912606</v>
      </c>
      <c r="X899">
        <v>1.6219731437442939</v>
      </c>
      <c r="Y899">
        <v>39.665053929527993</v>
      </c>
      <c r="Z899">
        <v>3.925056456606181</v>
      </c>
      <c r="AA899">
        <v>17.879898176029229</v>
      </c>
      <c r="AB899">
        <v>8.7094737058484224</v>
      </c>
    </row>
    <row r="900" spans="1:28" x14ac:dyDescent="0.25">
      <c r="A900" t="str">
        <v>4/20/11</v>
      </c>
      <c r="B900">
        <v>23896.1</v>
      </c>
      <c r="C900">
        <v>23904.77</v>
      </c>
      <c r="D900" s="1">
        <v>23682.79</v>
      </c>
      <c r="E900">
        <v>23904.77</v>
      </c>
      <c r="F900">
        <v>23904.77</v>
      </c>
      <c r="G900">
        <v>0.88310519512104435</v>
      </c>
      <c r="H900">
        <v>23853.82</v>
      </c>
      <c r="I900">
        <v>24066.421999999999</v>
      </c>
      <c r="J900">
        <v>23971.861000000001</v>
      </c>
      <c r="K900">
        <v>23730.291000000001</v>
      </c>
      <c r="L900">
        <v>23465.875</v>
      </c>
      <c r="M900">
        <v>54.463935999999997</v>
      </c>
      <c r="N900" s="1">
        <f>-100*(_xll.FDS($A$1,"P_PRICE_HIGH("&amp;A900&amp;","&amp;A900&amp;"-14D,,,,""PRICE"",""INTRA"")") - B900)/(_xll.FDS($A$1,"P_PRICE_HIGH("&amp;A900&amp;","&amp;A900&amp;"-14D,,,,""PRICE"",""INTRA"")") - _xll.FDS($A$1,"P_PRICE_LOW("&amp;A900&amp;","&amp;A900&amp;"-14D,,,,""PRICE"",""INTRA"")"))</f>
        <v>-44.461528903798992</v>
      </c>
      <c r="O900">
        <v>-197</v>
      </c>
      <c r="P900">
        <v>12876.49912156951</v>
      </c>
      <c r="Q900">
        <v>14457.6421030652</v>
      </c>
      <c r="R900">
        <v>2404.850977634555</v>
      </c>
      <c r="S900">
        <v>2701.6696751753811</v>
      </c>
      <c r="T900">
        <v>12.805540700274779</v>
      </c>
      <c r="U900">
        <v>11.765804113446229</v>
      </c>
      <c r="V900">
        <v>3.0177425479123161</v>
      </c>
      <c r="W900">
        <v>3.3512809664031429</v>
      </c>
      <c r="X900">
        <v>93.725954776706558</v>
      </c>
      <c r="Y900">
        <v>39.640943296212008</v>
      </c>
      <c r="Z900">
        <v>3.9802683339691161</v>
      </c>
      <c r="AA900">
        <v>17.516406132262482</v>
      </c>
      <c r="AB900">
        <v>8.8486253669199897</v>
      </c>
    </row>
    <row r="901" spans="1:28" x14ac:dyDescent="0.25">
      <c r="A901" t="str">
        <v>4/21/11</v>
      </c>
      <c r="B901">
        <v>24138.31</v>
      </c>
      <c r="C901">
        <v>24185.49</v>
      </c>
      <c r="D901" s="1">
        <v>24031.42</v>
      </c>
      <c r="E901">
        <v>24185.49</v>
      </c>
      <c r="F901">
        <v>24185.49</v>
      </c>
      <c r="G901">
        <v>0.89551723757502177</v>
      </c>
      <c r="H901">
        <v>23878.682000000001</v>
      </c>
      <c r="I901">
        <v>24065.4</v>
      </c>
      <c r="J901">
        <v>24017.653999999999</v>
      </c>
      <c r="K901">
        <v>23795.936000000002</v>
      </c>
      <c r="L901">
        <v>23522.030999999999</v>
      </c>
      <c r="M901">
        <v>58.425682000000002</v>
      </c>
      <c r="N901" s="1">
        <f>-100*(_xll.FDS($A$1,"P_PRICE_HIGH("&amp;A901&amp;","&amp;A901&amp;"-14D,,,,""PRICE"",""INTRA"")") - B901)/(_xll.FDS($A$1,"P_PRICE_HIGH("&amp;A901&amp;","&amp;A901&amp;"-14D,,,,""PRICE"",""INTRA"")") - _xll.FDS($A$1,"P_PRICE_LOW("&amp;A901&amp;","&amp;A901&amp;"-14D,,,,""PRICE"",""INTRA"")"))</f>
        <v>-32.443182934255042</v>
      </c>
      <c r="O901">
        <v>-169</v>
      </c>
      <c r="P901">
        <v>12882.426135450831</v>
      </c>
      <c r="Q901">
        <v>14465.040119789721</v>
      </c>
      <c r="R901">
        <v>2406.2101756437228</v>
      </c>
      <c r="S901">
        <v>2703.6732309236818</v>
      </c>
      <c r="T901">
        <v>12.83039456227268</v>
      </c>
      <c r="U901">
        <v>11.854404034771861</v>
      </c>
      <c r="V901">
        <v>3.0075034294304608</v>
      </c>
      <c r="W901">
        <v>3.3164491656745132</v>
      </c>
      <c r="X901">
        <v>92.758207793585569</v>
      </c>
      <c r="Y901">
        <v>39.622140750791793</v>
      </c>
      <c r="Z901">
        <v>3.7641509899031371</v>
      </c>
      <c r="AA901">
        <v>17.280213527897011</v>
      </c>
      <c r="AB901">
        <v>8.8224216866261465</v>
      </c>
    </row>
    <row r="902" spans="1:28" x14ac:dyDescent="0.25">
      <c r="A902" t="str">
        <v>4/26/11</v>
      </c>
      <c r="B902">
        <v>24007.38</v>
      </c>
      <c r="C902">
        <v>24070.03</v>
      </c>
      <c r="D902" s="1">
        <v>23844.3</v>
      </c>
      <c r="E902">
        <v>24070.03</v>
      </c>
      <c r="F902">
        <v>24070.03</v>
      </c>
      <c r="G902">
        <v>0.91359670193167986</v>
      </c>
      <c r="H902">
        <v>23878.544999999998</v>
      </c>
      <c r="I902">
        <v>24042.261999999999</v>
      </c>
      <c r="J902">
        <v>24049.645</v>
      </c>
      <c r="K902">
        <v>23850.541000000001</v>
      </c>
      <c r="L902">
        <v>23572.280999999999</v>
      </c>
      <c r="M902">
        <v>55.609183999999999</v>
      </c>
      <c r="N902" s="1">
        <f>-100*(_xll.FDS($A$1,"P_PRICE_HIGH("&amp;A902&amp;","&amp;A902&amp;"-14D,,,,""PRICE"",""INTRA"")") - B902)/(_xll.FDS($A$1,"P_PRICE_HIGH("&amp;A902&amp;","&amp;A902&amp;"-14D,,,,""PRICE"",""INTRA"")") - _xll.FDS($A$1,"P_PRICE_LOW("&amp;A902&amp;","&amp;A902&amp;"-14D,,,,""PRICE"",""INTRA"")"))</f>
        <v>-46.10571348606603</v>
      </c>
      <c r="O902">
        <v>-196</v>
      </c>
      <c r="P902">
        <v>12902.41420764455</v>
      </c>
      <c r="Q902">
        <v>14478.261622868549</v>
      </c>
      <c r="R902">
        <v>2410.6101529482212</v>
      </c>
      <c r="S902">
        <v>2715.602096337233</v>
      </c>
      <c r="T902">
        <v>12.763457939505839</v>
      </c>
      <c r="U902">
        <v>11.68934133753978</v>
      </c>
      <c r="V902">
        <v>3.0164850681220101</v>
      </c>
      <c r="W902">
        <v>3.3398419376937678</v>
      </c>
      <c r="X902">
        <v>10.15650356170509</v>
      </c>
      <c r="Y902">
        <v>39.647240165958053</v>
      </c>
      <c r="Z902">
        <v>3.9485536257098599</v>
      </c>
      <c r="AA902">
        <v>16.63400853281534</v>
      </c>
      <c r="AB902">
        <v>8.9224295896054411</v>
      </c>
    </row>
    <row r="903" spans="1:28" x14ac:dyDescent="0.25">
      <c r="A903" t="str">
        <v>4/27/11</v>
      </c>
      <c r="B903">
        <v>23892.84</v>
      </c>
      <c r="C903">
        <v>24260.77</v>
      </c>
      <c r="D903" s="1">
        <v>23825.13</v>
      </c>
      <c r="E903">
        <v>24260.77</v>
      </c>
      <c r="F903">
        <v>24260.77</v>
      </c>
      <c r="G903">
        <v>0.90518276312250256</v>
      </c>
      <c r="H903">
        <v>23891.05</v>
      </c>
      <c r="I903">
        <v>24009.848000000002</v>
      </c>
      <c r="J903">
        <v>24055.706999999999</v>
      </c>
      <c r="K903">
        <v>23887.25</v>
      </c>
      <c r="L903">
        <v>23634.143</v>
      </c>
      <c r="M903">
        <v>53.193359999999998</v>
      </c>
      <c r="N903" s="1">
        <f>-100*(_xll.FDS($A$1,"P_PRICE_HIGH("&amp;A903&amp;","&amp;A903&amp;"-14D,,,,""PRICE"",""INTRA"")") - B903)/(_xll.FDS($A$1,"P_PRICE_HIGH("&amp;A903&amp;","&amp;A903&amp;"-14D,,,,""PRICE"",""INTRA"")") - _xll.FDS($A$1,"P_PRICE_LOW("&amp;A903&amp;","&amp;A903&amp;"-14D,,,,""PRICE"",""INTRA"")"))</f>
        <v>-57.554675942585263</v>
      </c>
      <c r="O903">
        <v>-208</v>
      </c>
      <c r="P903">
        <v>12911.733551187819</v>
      </c>
      <c r="Q903">
        <v>14498.16668051926</v>
      </c>
      <c r="R903">
        <v>2412.8319800088038</v>
      </c>
      <c r="S903">
        <v>2720.3883881749412</v>
      </c>
      <c r="T903">
        <v>12.756566058227669</v>
      </c>
      <c r="U903">
        <v>11.666823825214591</v>
      </c>
      <c r="V903">
        <v>3.0216685036456048</v>
      </c>
      <c r="W903">
        <v>3.357254525039457</v>
      </c>
      <c r="X903">
        <v>7.0722374909176402</v>
      </c>
      <c r="Y903">
        <v>39.576876458661488</v>
      </c>
      <c r="Z903">
        <v>4.1267928864473413</v>
      </c>
      <c r="AA903">
        <v>17.19189287889937</v>
      </c>
      <c r="AB903">
        <v>8.8798118904094494</v>
      </c>
    </row>
    <row r="904" spans="1:28" x14ac:dyDescent="0.25">
      <c r="A904" t="str">
        <v>4/28/11</v>
      </c>
      <c r="B904">
        <v>23805.63</v>
      </c>
      <c r="C904">
        <v>24132.05</v>
      </c>
      <c r="D904" s="1">
        <v>23761.13</v>
      </c>
      <c r="E904">
        <v>24132.05</v>
      </c>
      <c r="F904">
        <v>24132.05</v>
      </c>
      <c r="G904">
        <v>0.90437962079642997</v>
      </c>
      <c r="H904">
        <v>23948.053</v>
      </c>
      <c r="I904">
        <v>23960.645</v>
      </c>
      <c r="J904">
        <v>24032.71</v>
      </c>
      <c r="K904">
        <v>23924.120999999999</v>
      </c>
      <c r="L904">
        <v>23692.043000000001</v>
      </c>
      <c r="M904">
        <v>51.363705000000003</v>
      </c>
      <c r="N904" s="1">
        <f>-100*(_xll.FDS($A$1,"P_PRICE_HIGH("&amp;A904&amp;","&amp;A904&amp;"-14D,,,,""PRICE"",""INTRA"")") - B904)/(_xll.FDS($A$1,"P_PRICE_HIGH("&amp;A904&amp;","&amp;A904&amp;"-14D,,,,""PRICE"",""INTRA"")") - _xll.FDS($A$1,"P_PRICE_LOW("&amp;A904&amp;","&amp;A904&amp;"-14D,,,,""PRICE"",""INTRA"")"))</f>
        <v>-66.27184039022822</v>
      </c>
      <c r="O904">
        <v>-220</v>
      </c>
      <c r="P904">
        <v>12919.0001196307</v>
      </c>
      <c r="Q904">
        <v>14511.323359263701</v>
      </c>
      <c r="R904">
        <v>2413.2482724518291</v>
      </c>
      <c r="S904">
        <v>2714.5376758195098</v>
      </c>
      <c r="T904">
        <v>12.73286959926965</v>
      </c>
      <c r="U904">
        <v>11.605428954690151</v>
      </c>
      <c r="V904">
        <v>3.02776442961262</v>
      </c>
      <c r="W904">
        <v>3.3734742824663329</v>
      </c>
      <c r="X904">
        <v>21.296445058956571</v>
      </c>
      <c r="Y904">
        <v>39.471841595426653</v>
      </c>
      <c r="Z904">
        <v>4.5225970664020592</v>
      </c>
      <c r="AA904">
        <v>18.00929048972208</v>
      </c>
      <c r="AB904">
        <v>8.7346857363523736</v>
      </c>
    </row>
    <row r="905" spans="1:28" x14ac:dyDescent="0.25">
      <c r="A905" t="str">
        <v>4/29/11</v>
      </c>
      <c r="B905">
        <v>23720.81</v>
      </c>
      <c r="C905">
        <v>23808.93</v>
      </c>
      <c r="D905" s="1">
        <v>23633.74</v>
      </c>
      <c r="E905">
        <v>23808.93</v>
      </c>
      <c r="F905">
        <v>23808.93</v>
      </c>
      <c r="G905">
        <v>0.91083602536182473</v>
      </c>
      <c r="H905">
        <v>23912.993999999999</v>
      </c>
      <c r="I905">
        <v>23912.123</v>
      </c>
      <c r="J905">
        <v>23995.094000000001</v>
      </c>
      <c r="K905">
        <v>23957.145</v>
      </c>
      <c r="L905">
        <v>23731.873</v>
      </c>
      <c r="M905">
        <v>49.577570000000001</v>
      </c>
      <c r="N905" s="1">
        <f>-100*(_xll.FDS($A$1,"P_PRICE_HIGH("&amp;A905&amp;","&amp;A905&amp;"-14D,,,,""PRICE"",""INTRA"")") - B905)/(_xll.FDS($A$1,"P_PRICE_HIGH("&amp;A905&amp;","&amp;A905&amp;"-14D,,,,""PRICE"",""INTRA"")") - _xll.FDS($A$1,"P_PRICE_LOW("&amp;A905&amp;","&amp;A905&amp;"-14D,,,,""PRICE"",""INTRA"")"))</f>
        <v>-74.750109951621198</v>
      </c>
      <c r="O905">
        <v>-244</v>
      </c>
      <c r="P905">
        <v>12926.99251036506</v>
      </c>
      <c r="Q905">
        <v>14527.467034389771</v>
      </c>
      <c r="R905">
        <v>2414.7743211797961</v>
      </c>
      <c r="S905">
        <v>2717.2410456382272</v>
      </c>
      <c r="T905">
        <v>12.734510118815519</v>
      </c>
      <c r="U905">
        <v>11.619809845565859</v>
      </c>
      <c r="V905">
        <v>3.0321957699020849</v>
      </c>
      <c r="W905">
        <v>3.384418686866058</v>
      </c>
      <c r="X905">
        <v>7.6223161598116551</v>
      </c>
      <c r="Y905">
        <v>39.447609442459459</v>
      </c>
      <c r="Z905">
        <v>1.393173405790723</v>
      </c>
      <c r="AA905">
        <v>18.24145123253556</v>
      </c>
      <c r="AB905">
        <v>8.606052703028805</v>
      </c>
    </row>
    <row r="906" spans="1:28" x14ac:dyDescent="0.25">
      <c r="A906" t="str">
        <v>5/03/11</v>
      </c>
      <c r="B906">
        <v>23633.25</v>
      </c>
      <c r="C906">
        <v>23924.48</v>
      </c>
      <c r="D906" s="1">
        <v>23599.279999999999</v>
      </c>
      <c r="E906">
        <v>23924.48</v>
      </c>
      <c r="F906">
        <v>23924.48</v>
      </c>
      <c r="G906">
        <v>0.84106850706387093</v>
      </c>
      <c r="H906">
        <v>23811.982</v>
      </c>
      <c r="I906">
        <v>23883.53</v>
      </c>
      <c r="J906">
        <v>23951.857</v>
      </c>
      <c r="K906">
        <v>23966.236000000001</v>
      </c>
      <c r="L906">
        <v>23761.692999999999</v>
      </c>
      <c r="M906">
        <v>47.732292000000001</v>
      </c>
      <c r="N906" s="1">
        <f>-100*(_xll.FDS($A$1,"P_PRICE_HIGH("&amp;A906&amp;","&amp;A906&amp;"-14D,,,,""PRICE"",""INTRA"")") - B906)/(_xll.FDS($A$1,"P_PRICE_HIGH("&amp;A906&amp;","&amp;A906&amp;"-14D,,,,""PRICE"",""INTRA"")") - _xll.FDS($A$1,"P_PRICE_LOW("&amp;A906&amp;","&amp;A906&amp;"-14D,,,,""PRICE"",""INTRA"")"))</f>
        <v>-83.502259006037391</v>
      </c>
      <c r="O906">
        <v>-264</v>
      </c>
      <c r="P906">
        <v>12946.11209969023</v>
      </c>
      <c r="Q906">
        <v>14551.593148591561</v>
      </c>
      <c r="R906">
        <v>2419.118059150851</v>
      </c>
      <c r="S906">
        <v>2721.560302007822</v>
      </c>
      <c r="T906">
        <v>12.71247191826626</v>
      </c>
      <c r="U906">
        <v>11.587391360940609</v>
      </c>
      <c r="V906">
        <v>3.039688271725427</v>
      </c>
      <c r="W906">
        <v>3.4020533461033562</v>
      </c>
      <c r="X906">
        <v>10.290559698258731</v>
      </c>
      <c r="Y906">
        <v>39.467109339543669</v>
      </c>
      <c r="Z906">
        <v>0.91721996388225657</v>
      </c>
      <c r="AA906">
        <v>18.442309036301111</v>
      </c>
      <c r="AB906">
        <v>8.6414500670096146</v>
      </c>
    </row>
    <row r="907" spans="1:28" x14ac:dyDescent="0.25">
      <c r="A907" t="str">
        <v>5/04/11</v>
      </c>
      <c r="B907">
        <v>23315.24</v>
      </c>
      <c r="C907">
        <v>23582.6</v>
      </c>
      <c r="D907" s="1">
        <v>23230.38</v>
      </c>
      <c r="E907">
        <v>23582.6</v>
      </c>
      <c r="F907">
        <v>23582.6</v>
      </c>
      <c r="G907">
        <v>0.89323987993526688</v>
      </c>
      <c r="H907">
        <v>23673.555</v>
      </c>
      <c r="I907">
        <v>23815.213</v>
      </c>
      <c r="J907">
        <v>23879.803</v>
      </c>
      <c r="K907">
        <v>23955.620999999999</v>
      </c>
      <c r="L907">
        <v>23780.532999999999</v>
      </c>
      <c r="M907">
        <v>41.666550000000001</v>
      </c>
      <c r="N907" s="1">
        <f>-100*(_xll.FDS($A$1,"P_PRICE_HIGH("&amp;A907&amp;","&amp;A907&amp;"-14D,,,,""PRICE"",""INTRA"")") - B907)/(_xll.FDS($A$1,"P_PRICE_HIGH("&amp;A907&amp;","&amp;A907&amp;"-14D,,,,""PRICE"",""INTRA"")") - _xll.FDS($A$1,"P_PRICE_LOW("&amp;A907&amp;","&amp;A907&amp;"-14D,,,,""PRICE"",""INTRA"")"))</f>
        <v>-93.134804100025036</v>
      </c>
      <c r="O907">
        <v>-306</v>
      </c>
      <c r="P907">
        <v>12949.88554029254</v>
      </c>
      <c r="Q907">
        <v>14553.021179903049</v>
      </c>
      <c r="R907">
        <v>2421.2135329699249</v>
      </c>
      <c r="S907">
        <v>2725.191619656815</v>
      </c>
      <c r="T907">
        <v>12.64779255941766</v>
      </c>
      <c r="U907">
        <v>11.41231686395782</v>
      </c>
      <c r="V907">
        <v>3.05521962797522</v>
      </c>
      <c r="W907">
        <v>3.4493378234902292</v>
      </c>
      <c r="X907">
        <v>1.597125321506216</v>
      </c>
      <c r="Y907">
        <v>39.443594416236166</v>
      </c>
      <c r="Z907">
        <v>1.044460592878041</v>
      </c>
      <c r="AA907">
        <v>18.347152058084749</v>
      </c>
      <c r="AB907">
        <v>8.6555607000554033</v>
      </c>
    </row>
    <row r="908" spans="1:28" x14ac:dyDescent="0.25">
      <c r="A908" t="str">
        <v>5/05/11</v>
      </c>
      <c r="B908">
        <v>23261.61</v>
      </c>
      <c r="C908">
        <v>23348.33</v>
      </c>
      <c r="D908" s="1">
        <v>23167.93</v>
      </c>
      <c r="E908">
        <v>23348.33</v>
      </c>
      <c r="F908">
        <v>23348.33</v>
      </c>
      <c r="G908">
        <v>0.84746750721091013</v>
      </c>
      <c r="H908">
        <v>23547.309000000001</v>
      </c>
      <c r="I908">
        <v>23752.513999999999</v>
      </c>
      <c r="J908">
        <v>23810.370999999999</v>
      </c>
      <c r="K908">
        <v>23928.607</v>
      </c>
      <c r="L908">
        <v>23793.853999999999</v>
      </c>
      <c r="M908">
        <v>40.726610000000001</v>
      </c>
      <c r="N908" s="1">
        <f>-100*(_xll.FDS($A$1,"P_PRICE_HIGH("&amp;A908&amp;","&amp;A908&amp;"-14D,,,,""PRICE"",""INTRA"")") - B908)/(_xll.FDS($A$1,"P_PRICE_HIGH("&amp;A908&amp;","&amp;A908&amp;"-14D,,,,""PRICE"",""INTRA"")") - _xll.FDS($A$1,"P_PRICE_LOW("&amp;A908&amp;","&amp;A908&amp;"-14D,,,,""PRICE"",""INTRA"")"))</f>
        <v>-91.427839390944669</v>
      </c>
      <c r="O908">
        <v>-312</v>
      </c>
      <c r="P908">
        <v>12942.1986893425</v>
      </c>
      <c r="Q908">
        <v>14516.3395185192</v>
      </c>
      <c r="R908">
        <v>2424.0490993786361</v>
      </c>
      <c r="S908">
        <v>2729.3105997152361</v>
      </c>
      <c r="T908">
        <v>12.636685355885129</v>
      </c>
      <c r="U908">
        <v>11.392037728717851</v>
      </c>
      <c r="V908">
        <v>3.0567793822389659</v>
      </c>
      <c r="W908">
        <v>3.452332811309248</v>
      </c>
      <c r="X908">
        <v>27.077267784075929</v>
      </c>
      <c r="Y908">
        <v>39.474969981902113</v>
      </c>
      <c r="Z908">
        <v>0.96829537927738896</v>
      </c>
      <c r="AA908">
        <v>18.567477996750579</v>
      </c>
      <c r="AB908">
        <v>8.481183636605099</v>
      </c>
    </row>
    <row r="909" spans="1:28" x14ac:dyDescent="0.25">
      <c r="A909" t="str">
        <v>5/06/11</v>
      </c>
      <c r="B909">
        <v>23159.14</v>
      </c>
      <c r="C909">
        <v>23207.439999999999</v>
      </c>
      <c r="D909" s="1">
        <v>22985.66</v>
      </c>
      <c r="E909">
        <v>23207.439999999999</v>
      </c>
      <c r="F909">
        <v>23207.439999999999</v>
      </c>
      <c r="G909">
        <v>0.7647062724708531</v>
      </c>
      <c r="H909">
        <v>23418.01</v>
      </c>
      <c r="I909">
        <v>23681.77</v>
      </c>
      <c r="J909">
        <v>23755.888999999999</v>
      </c>
      <c r="K909">
        <v>23879.035</v>
      </c>
      <c r="L909">
        <v>23793.873</v>
      </c>
      <c r="M909">
        <v>38.920012999999997</v>
      </c>
      <c r="N909" s="1">
        <f>-100*(_xll.FDS($A$1,"P_PRICE_HIGH("&amp;A909&amp;","&amp;A909&amp;"-14D,,,,""PRICE"",""INTRA"")") - B909)/(_xll.FDS($A$1,"P_PRICE_HIGH("&amp;A909&amp;","&amp;A909&amp;"-14D,,,,""PRICE"",""INTRA"")") - _xll.FDS($A$1,"P_PRICE_LOW("&amp;A909&amp;","&amp;A909&amp;"-14D,,,,""PRICE"",""INTRA"")"))</f>
        <v>-86.39489926359299</v>
      </c>
      <c r="O909">
        <v>-318</v>
      </c>
      <c r="P909">
        <v>12961.794766846029</v>
      </c>
      <c r="Q909">
        <v>14562.881755766701</v>
      </c>
      <c r="R909">
        <v>2425.4510398721118</v>
      </c>
      <c r="S909">
        <v>2727.4614643660379</v>
      </c>
      <c r="T909">
        <v>12.60174566561151</v>
      </c>
      <c r="U909">
        <v>11.301272668730959</v>
      </c>
      <c r="V909">
        <v>3.0649500680403898</v>
      </c>
      <c r="W909">
        <v>3.4775616700136132</v>
      </c>
      <c r="X909">
        <v>60.721826957419822</v>
      </c>
      <c r="Y909">
        <v>39.483103240124549</v>
      </c>
      <c r="Z909">
        <v>0.88474884208735427</v>
      </c>
      <c r="AA909">
        <v>18.646935082759889</v>
      </c>
      <c r="AB909">
        <v>8.5256900425745599</v>
      </c>
    </row>
    <row r="910" spans="1:28" x14ac:dyDescent="0.25">
      <c r="A910" t="str">
        <v>5/09/11</v>
      </c>
      <c r="B910">
        <v>23336</v>
      </c>
      <c r="C910">
        <v>23392.7</v>
      </c>
      <c r="D910" s="1">
        <v>23239.15</v>
      </c>
      <c r="E910">
        <v>23392.7</v>
      </c>
      <c r="F910">
        <v>23392.7</v>
      </c>
      <c r="G910">
        <v>0.7768097881418583</v>
      </c>
      <c r="H910">
        <v>23341.048999999999</v>
      </c>
      <c r="I910">
        <v>23640.578000000001</v>
      </c>
      <c r="J910">
        <v>23702.620999999999</v>
      </c>
      <c r="K910">
        <v>23831.581999999999</v>
      </c>
      <c r="L910">
        <v>23804.171999999999</v>
      </c>
      <c r="M910">
        <v>43.572555999999999</v>
      </c>
      <c r="N910" s="1">
        <f>-100*(_xll.FDS($A$1,"P_PRICE_HIGH("&amp;A910&amp;","&amp;A910&amp;"-14D,,,,""PRICE"",""INTRA"")") - B910)/(_xll.FDS($A$1,"P_PRICE_HIGH("&amp;A910&amp;","&amp;A910&amp;"-14D,,,,""PRICE"",""INTRA"")") - _xll.FDS($A$1,"P_PRICE_LOW("&amp;A910&amp;","&amp;A910&amp;"-14D,,,,""PRICE"",""INTRA"")"))</f>
        <v>-72.524723357200557</v>
      </c>
      <c r="O910">
        <v>-289</v>
      </c>
      <c r="P910">
        <v>12955.421055998069</v>
      </c>
      <c r="Q910">
        <v>14517.02863525206</v>
      </c>
      <c r="R910">
        <v>2418.437325305837</v>
      </c>
      <c r="S910">
        <v>2702.6466139406052</v>
      </c>
      <c r="T910">
        <v>12.592389012914429</v>
      </c>
      <c r="U910">
        <v>11.32129673766701</v>
      </c>
      <c r="V910">
        <v>3.054277212727881</v>
      </c>
      <c r="W910">
        <v>3.4409994022495671</v>
      </c>
      <c r="X910">
        <v>62.972624232145847</v>
      </c>
      <c r="Y910">
        <v>39.601263279505702</v>
      </c>
      <c r="Z910">
        <v>1.0987816091484339</v>
      </c>
      <c r="AA910">
        <v>17.299143646091689</v>
      </c>
      <c r="AB910">
        <v>9.3208500748768515</v>
      </c>
    </row>
    <row r="911" spans="1:28" x14ac:dyDescent="0.25">
      <c r="A911" t="str">
        <v>5/11/11</v>
      </c>
      <c r="B911">
        <v>23291.8</v>
      </c>
      <c r="C911">
        <v>23509.01</v>
      </c>
      <c r="D911" s="1">
        <v>23233.42</v>
      </c>
      <c r="E911">
        <v>23509.01</v>
      </c>
      <c r="F911">
        <v>23509.01</v>
      </c>
      <c r="G911">
        <v>0.77558822756297707</v>
      </c>
      <c r="H911">
        <v>23272.758000000002</v>
      </c>
      <c r="I911">
        <v>23621.51</v>
      </c>
      <c r="J911">
        <v>23654.474999999999</v>
      </c>
      <c r="K911">
        <v>23782.081999999999</v>
      </c>
      <c r="L911">
        <v>23813.074000000001</v>
      </c>
      <c r="M911">
        <v>42.697229999999998</v>
      </c>
      <c r="N911" s="1">
        <f>-100*(_xll.FDS($A$1,"P_PRICE_HIGH("&amp;A911&amp;","&amp;A911&amp;"-14D,,,,""PRICE"",""INTRA"")") - B911)/(_xll.FDS($A$1,"P_PRICE_HIGH("&amp;A911&amp;","&amp;A911&amp;"-14D,,,,""PRICE"",""INTRA"")") - _xll.FDS($A$1,"P_PRICE_LOW("&amp;A911&amp;","&amp;A911&amp;"-14D,,,,""PRICE"",""INTRA"")"))</f>
        <v>-75.991090964701144</v>
      </c>
      <c r="O911">
        <v>-295</v>
      </c>
      <c r="P911">
        <v>12986.33654064616</v>
      </c>
      <c r="Q911">
        <v>14591.049382803771</v>
      </c>
      <c r="R911">
        <v>2416.7312458143051</v>
      </c>
      <c r="S911">
        <v>2701.199823135586</v>
      </c>
      <c r="T911">
        <v>12.59236076478614</v>
      </c>
      <c r="U911">
        <v>11.33254487203275</v>
      </c>
      <c r="V911">
        <v>3.0619513433998811</v>
      </c>
      <c r="W911">
        <v>3.4610769166568782</v>
      </c>
      <c r="X911">
        <v>46.890808747989233</v>
      </c>
      <c r="Y911">
        <v>39.628718260320298</v>
      </c>
      <c r="Z911">
        <v>0.96981392396930133</v>
      </c>
      <c r="AA911">
        <v>17.55034087938753</v>
      </c>
      <c r="AB911">
        <v>9.5083646286751495</v>
      </c>
    </row>
    <row r="912" spans="1:28" x14ac:dyDescent="0.25">
      <c r="A912" t="str">
        <v>5/12/11</v>
      </c>
      <c r="B912">
        <v>23073.759999999998</v>
      </c>
      <c r="C912">
        <v>23127.98</v>
      </c>
      <c r="D912" s="1">
        <v>22985.54</v>
      </c>
      <c r="E912">
        <v>23127.98</v>
      </c>
      <c r="F912">
        <v>23127.98</v>
      </c>
      <c r="G912">
        <v>0.77483578452857771</v>
      </c>
      <c r="H912">
        <v>23224.463</v>
      </c>
      <c r="I912">
        <v>23552.98</v>
      </c>
      <c r="J912">
        <v>23592.187999999998</v>
      </c>
      <c r="K912">
        <v>23715.967000000001</v>
      </c>
      <c r="L912">
        <v>23798.548999999999</v>
      </c>
      <c r="M912">
        <v>38.579906000000001</v>
      </c>
      <c r="N912" s="1">
        <f>-100*(_xll.FDS($A$1,"P_PRICE_HIGH("&amp;A912&amp;","&amp;A912&amp;"-14D,,,,""PRICE"",""INTRA"")") - B912)/(_xll.FDS($A$1,"P_PRICE_HIGH("&amp;A912&amp;","&amp;A912&amp;"-14D,,,,""PRICE"",""INTRA"")") - _xll.FDS($A$1,"P_PRICE_LOW("&amp;A912&amp;","&amp;A912&amp;"-14D,,,,""PRICE"",""INTRA"")"))</f>
        <v>-93.082032260847257</v>
      </c>
      <c r="O912">
        <v>-332</v>
      </c>
      <c r="P912">
        <v>12991.355837351981</v>
      </c>
      <c r="Q912">
        <v>14594.74670348341</v>
      </c>
      <c r="R912">
        <v>2416.5545982608319</v>
      </c>
      <c r="S912">
        <v>2698.817022762466</v>
      </c>
      <c r="T912">
        <v>12.546803877077769</v>
      </c>
      <c r="U912">
        <v>11.218951502529141</v>
      </c>
      <c r="V912">
        <v>3.0740283246824829</v>
      </c>
      <c r="W912">
        <v>3.4950064367805731</v>
      </c>
      <c r="X912">
        <v>5.058993501447997</v>
      </c>
      <c r="Y912">
        <v>39.645115031651393</v>
      </c>
      <c r="Z912">
        <v>0.89716634719417887</v>
      </c>
      <c r="AA912">
        <v>17.59093974704453</v>
      </c>
      <c r="AB912">
        <v>9.4814691625303222</v>
      </c>
    </row>
    <row r="913" spans="1:28" x14ac:dyDescent="0.25">
      <c r="A913" t="str">
        <v>5/13/11</v>
      </c>
      <c r="B913">
        <v>23276.27</v>
      </c>
      <c r="C913">
        <v>23295.03</v>
      </c>
      <c r="D913" s="1">
        <v>22888.080000000002</v>
      </c>
      <c r="E913">
        <v>23295.03</v>
      </c>
      <c r="F913">
        <v>23295.03</v>
      </c>
      <c r="G913">
        <v>0.81582082262293043</v>
      </c>
      <c r="H913">
        <v>23227.395</v>
      </c>
      <c r="I913">
        <v>23481.145</v>
      </c>
      <c r="J913">
        <v>23555.25</v>
      </c>
      <c r="K913">
        <v>23664.627</v>
      </c>
      <c r="L913">
        <v>23788.884999999998</v>
      </c>
      <c r="M913">
        <v>43.982860000000002</v>
      </c>
      <c r="N913" s="1">
        <f>-100*(_xll.FDS($A$1,"P_PRICE_HIGH("&amp;A913&amp;","&amp;A913&amp;"-14D,,,,""PRICE"",""INTRA"")") - B913)/(_xll.FDS($A$1,"P_PRICE_HIGH("&amp;A913&amp;","&amp;A913&amp;"-14D,,,,""PRICE"",""INTRA"")") - _xll.FDS($A$1,"P_PRICE_LOW("&amp;A913&amp;","&amp;A913&amp;"-14D,,,,""PRICE"",""INTRA"")"))</f>
        <v>-71.720490423912238</v>
      </c>
      <c r="O913">
        <v>-293</v>
      </c>
      <c r="P913">
        <v>12979.20343528941</v>
      </c>
      <c r="Q913">
        <v>14555.64106321715</v>
      </c>
      <c r="R913">
        <v>2419.3741791750422</v>
      </c>
      <c r="S913">
        <v>2703.6733553550462</v>
      </c>
      <c r="T913">
        <v>12.565329220275419</v>
      </c>
      <c r="U913">
        <v>11.27827391616232</v>
      </c>
      <c r="V913">
        <v>3.0628353309589991</v>
      </c>
      <c r="W913">
        <v>3.4602399193373539</v>
      </c>
      <c r="X913">
        <v>93.875161586106586</v>
      </c>
      <c r="Y913">
        <v>39.694939143899212</v>
      </c>
      <c r="Z913">
        <v>0.78025951200163135</v>
      </c>
      <c r="AA913">
        <v>17.288643737793588</v>
      </c>
      <c r="AB913">
        <v>9.5749500901140507</v>
      </c>
    </row>
    <row r="914" spans="1:28" x14ac:dyDescent="0.25">
      <c r="A914" t="str">
        <v>5/16/11</v>
      </c>
      <c r="B914">
        <v>22960.63</v>
      </c>
      <c r="C914">
        <v>23134.639999999999</v>
      </c>
      <c r="D914" s="1">
        <v>22937.14</v>
      </c>
      <c r="E914">
        <v>23134.639999999999</v>
      </c>
      <c r="F914">
        <v>23134.639999999999</v>
      </c>
      <c r="G914">
        <v>0.81670053297279532</v>
      </c>
      <c r="H914">
        <v>23187.690999999999</v>
      </c>
      <c r="I914">
        <v>23393.914000000001</v>
      </c>
      <c r="J914">
        <v>23517.918000000001</v>
      </c>
      <c r="K914">
        <v>23613.84</v>
      </c>
      <c r="L914">
        <v>23756.53</v>
      </c>
      <c r="M914">
        <v>38.324080000000002</v>
      </c>
      <c r="N914" s="1">
        <f>-100*(_xll.FDS($A$1,"P_PRICE_HIGH("&amp;A914&amp;","&amp;A914&amp;"-14D,,,,""PRICE"",""INTRA"")") - B914)/(_xll.FDS($A$1,"P_PRICE_HIGH("&amp;A914&amp;","&amp;A914&amp;"-14D,,,,""PRICE"",""INTRA"")") - _xll.FDS($A$1,"P_PRICE_LOW("&amp;A914&amp;","&amp;A914&amp;"-14D,,,,""PRICE"",""INTRA"")"))</f>
        <v>-94.714757155657921</v>
      </c>
      <c r="O914">
        <v>-333</v>
      </c>
      <c r="P914">
        <v>13002.07494102268</v>
      </c>
      <c r="Q914">
        <v>14589.74360401997</v>
      </c>
      <c r="R914">
        <v>2423.3231517216668</v>
      </c>
      <c r="S914">
        <v>2709.78842586774</v>
      </c>
      <c r="T914">
        <v>12.51321027769148</v>
      </c>
      <c r="U914">
        <v>11.165101974609019</v>
      </c>
      <c r="V914">
        <v>3.084534056971902</v>
      </c>
      <c r="W914">
        <v>3.5146743242206169</v>
      </c>
      <c r="X914">
        <v>3.4995868457824999</v>
      </c>
      <c r="Y914">
        <v>39.666317576567252</v>
      </c>
      <c r="Z914">
        <v>0.53432017517627917</v>
      </c>
      <c r="AA914">
        <v>17.65484463521593</v>
      </c>
      <c r="AB914">
        <v>9.7027514092819818</v>
      </c>
    </row>
    <row r="915" spans="1:28" x14ac:dyDescent="0.25">
      <c r="A915" t="str">
        <v>5/17/11</v>
      </c>
      <c r="B915">
        <v>22901.08</v>
      </c>
      <c r="C915">
        <v>22967.88</v>
      </c>
      <c r="D915" s="1">
        <v>22768.03</v>
      </c>
      <c r="E915">
        <v>22967.88</v>
      </c>
      <c r="F915">
        <v>22967.88</v>
      </c>
      <c r="G915">
        <v>0.79024512497973132</v>
      </c>
      <c r="H915">
        <v>23100.706999999999</v>
      </c>
      <c r="I915">
        <v>23311.268</v>
      </c>
      <c r="J915">
        <v>23451.583999999999</v>
      </c>
      <c r="K915">
        <v>23552.143</v>
      </c>
      <c r="L915">
        <v>23708.47</v>
      </c>
      <c r="M915">
        <v>37.347790000000003</v>
      </c>
      <c r="N915" s="1">
        <f>-100*(_xll.FDS($A$1,"P_PRICE_HIGH("&amp;A915&amp;","&amp;A915&amp;"-14D,,,,""PRICE"",""INTRA"")") - B915)/(_xll.FDS($A$1,"P_PRICE_HIGH("&amp;A915&amp;","&amp;A915&amp;"-14D,,,,""PRICE"",""INTRA"")") - _xll.FDS($A$1,"P_PRICE_LOW("&amp;A915&amp;","&amp;A915&amp;"-14D,,,,""PRICE"",""INTRA"")"))</f>
        <v>-91.086860404356912</v>
      </c>
      <c r="O915">
        <v>-340</v>
      </c>
      <c r="P915">
        <v>13007.0857005302</v>
      </c>
      <c r="Q915">
        <v>14594.01199825832</v>
      </c>
      <c r="R915">
        <v>2425.1771602057611</v>
      </c>
      <c r="S915">
        <v>2712.734546425901</v>
      </c>
      <c r="T915">
        <v>12.503201644551339</v>
      </c>
      <c r="U915">
        <v>11.14939798955807</v>
      </c>
      <c r="V915">
        <v>3.0888287541908692</v>
      </c>
      <c r="W915">
        <v>3.5247389473328279</v>
      </c>
      <c r="X915">
        <v>21.054633433979141</v>
      </c>
      <c r="Y915">
        <v>39.669970201586871</v>
      </c>
      <c r="Z915">
        <v>0.52552278728591384</v>
      </c>
      <c r="AA915">
        <v>17.635156358256811</v>
      </c>
      <c r="AB915">
        <v>9.6963382992272091</v>
      </c>
    </row>
    <row r="916" spans="1:28" x14ac:dyDescent="0.25">
      <c r="A916" t="str">
        <v>5/18/11</v>
      </c>
      <c r="B916">
        <v>23011.14</v>
      </c>
      <c r="C916">
        <v>23057.72</v>
      </c>
      <c r="D916" s="1">
        <v>22924.46</v>
      </c>
      <c r="E916">
        <v>23057.72</v>
      </c>
      <c r="F916">
        <v>23057.72</v>
      </c>
      <c r="G916">
        <v>0.80490589516709365</v>
      </c>
      <c r="H916">
        <v>23044.576000000001</v>
      </c>
      <c r="I916">
        <v>23245.06</v>
      </c>
      <c r="J916">
        <v>23376.44</v>
      </c>
      <c r="K916">
        <v>23502</v>
      </c>
      <c r="L916">
        <v>23659.474999999999</v>
      </c>
      <c r="M916">
        <v>40.371189999999999</v>
      </c>
      <c r="N916" s="1">
        <f>-100*(_xll.FDS($A$1,"P_PRICE_HIGH("&amp;A916&amp;","&amp;A916&amp;"-14D,,,,""PRICE"",""INTRA"")") - B916)/(_xll.FDS($A$1,"P_PRICE_HIGH("&amp;A916&amp;","&amp;A916&amp;"-14D,,,,""PRICE"",""INTRA"")") - _xll.FDS($A$1,"P_PRICE_LOW("&amp;A916&amp;","&amp;A916&amp;"-14D,,,,""PRICE"",""INTRA"")"))</f>
        <v>-83.713841660302506</v>
      </c>
      <c r="O916">
        <v>-316</v>
      </c>
      <c r="P916">
        <v>13013.467782617019</v>
      </c>
      <c r="Q916">
        <v>14603.222363225699</v>
      </c>
      <c r="R916">
        <v>2425.4184591751859</v>
      </c>
      <c r="S916">
        <v>2712.7985259277439</v>
      </c>
      <c r="T916">
        <v>12.52003753098659</v>
      </c>
      <c r="U916">
        <v>11.19671934669786</v>
      </c>
      <c r="V916">
        <v>3.0842508103005799</v>
      </c>
      <c r="W916">
        <v>3.5100429761841312</v>
      </c>
      <c r="X916">
        <v>81.285576864694335</v>
      </c>
      <c r="Y916">
        <v>39.669318505799993</v>
      </c>
      <c r="Z916">
        <v>0.71664527902888775</v>
      </c>
      <c r="AA916">
        <v>17.61776132843131</v>
      </c>
      <c r="AB916">
        <v>9.6967336437396572</v>
      </c>
    </row>
    <row r="917" spans="1:28" x14ac:dyDescent="0.25">
      <c r="A917" t="str">
        <v>5/19/11</v>
      </c>
      <c r="B917">
        <v>23163.38</v>
      </c>
      <c r="C917">
        <v>23248.13</v>
      </c>
      <c r="D917" s="1">
        <v>23031.599999999999</v>
      </c>
      <c r="E917">
        <v>23248.13</v>
      </c>
      <c r="F917">
        <v>23248.13</v>
      </c>
      <c r="G917">
        <v>0.82755949678725904</v>
      </c>
      <c r="H917">
        <v>23062.5</v>
      </c>
      <c r="I917">
        <v>23198.607</v>
      </c>
      <c r="J917">
        <v>23320.171999999999</v>
      </c>
      <c r="K917">
        <v>23459.766</v>
      </c>
      <c r="L917">
        <v>23616.458999999999</v>
      </c>
      <c r="M917">
        <v>44.370185999999997</v>
      </c>
      <c r="N917" s="1">
        <f>-100*(_xll.FDS($A$1,"P_PRICE_HIGH("&amp;A917&amp;","&amp;A917&amp;"-14D,,,,""PRICE"",""INTRA"")") - B917)/(_xll.FDS($A$1,"P_PRICE_HIGH("&amp;A917&amp;","&amp;A917&amp;"-14D,,,,""PRICE"",""INTRA"")") - _xll.FDS($A$1,"P_PRICE_LOW("&amp;A917&amp;","&amp;A917&amp;"-14D,,,,""PRICE"",""INTRA"")"))</f>
        <v>-73.515146643085757</v>
      </c>
      <c r="O917">
        <v>-288</v>
      </c>
      <c r="P917">
        <v>13024.918093439081</v>
      </c>
      <c r="Q917">
        <v>14624.2236207281</v>
      </c>
      <c r="R917">
        <v>2422.2791711654299</v>
      </c>
      <c r="S917">
        <v>2702.413710893949</v>
      </c>
      <c r="T917">
        <v>12.54321292357659</v>
      </c>
      <c r="U917">
        <v>11.265332037117449</v>
      </c>
      <c r="V917">
        <v>3.079509663434838</v>
      </c>
      <c r="W917">
        <v>3.4935833313078888</v>
      </c>
      <c r="X917">
        <v>89.537449755900838</v>
      </c>
      <c r="Y917">
        <v>39.69751609677774</v>
      </c>
      <c r="Z917">
        <v>0.74855674563989782</v>
      </c>
      <c r="AA917">
        <v>17.836965353548401</v>
      </c>
      <c r="AB917">
        <v>9.6549790033241116</v>
      </c>
    </row>
    <row r="918" spans="1:28" x14ac:dyDescent="0.25">
      <c r="A918" t="str">
        <v>5/20/11</v>
      </c>
      <c r="B918">
        <v>23199.39</v>
      </c>
      <c r="C918">
        <v>23242.63</v>
      </c>
      <c r="D918" s="1">
        <v>23147.42</v>
      </c>
      <c r="E918">
        <v>23242.63</v>
      </c>
      <c r="F918">
        <v>23242.63</v>
      </c>
      <c r="G918">
        <v>0.81967662748862768</v>
      </c>
      <c r="H918">
        <v>23047.123</v>
      </c>
      <c r="I918">
        <v>23162.453000000001</v>
      </c>
      <c r="J918">
        <v>23273.940999999999</v>
      </c>
      <c r="K918">
        <v>23428.219000000001</v>
      </c>
      <c r="L918">
        <v>23570.432000000001</v>
      </c>
      <c r="M918">
        <v>45.304564999999997</v>
      </c>
      <c r="N918" s="1">
        <f>-100*(_xll.FDS($A$1,"P_PRICE_HIGH("&amp;A918&amp;","&amp;A918&amp;"-14D,,,,""PRICE"",""INTRA"")") - B918)/(_xll.FDS($A$1,"P_PRICE_HIGH("&amp;A918&amp;","&amp;A918&amp;"-14D,,,,""PRICE"",""INTRA"")") - _xll.FDS($A$1,"P_PRICE_LOW("&amp;A918&amp;","&amp;A918&amp;"-14D,,,,""PRICE"",""INTRA"")"))</f>
        <v>-68.375830266418347</v>
      </c>
      <c r="O918">
        <v>-287</v>
      </c>
      <c r="P918">
        <v>13020.73228110492</v>
      </c>
      <c r="Q918">
        <v>14610.29005277461</v>
      </c>
      <c r="R918">
        <v>2415.224356108547</v>
      </c>
      <c r="S918">
        <v>2689.2992658166481</v>
      </c>
      <c r="T918">
        <v>12.533320013397271</v>
      </c>
      <c r="U918">
        <v>11.254265480360409</v>
      </c>
      <c r="V918">
        <v>3.07705309810382</v>
      </c>
      <c r="W918">
        <v>3.4831043655082099</v>
      </c>
      <c r="X918">
        <v>58.305733223484822</v>
      </c>
      <c r="Y918">
        <v>39.660884931370688</v>
      </c>
      <c r="Z918">
        <v>0.87137542828642367</v>
      </c>
      <c r="AA918">
        <v>17.70696710137576</v>
      </c>
      <c r="AB918">
        <v>9.4744772723130932</v>
      </c>
    </row>
    <row r="919" spans="1:28" x14ac:dyDescent="0.25">
      <c r="A919" t="str">
        <v>5/23/11</v>
      </c>
      <c r="B919">
        <v>22711.02</v>
      </c>
      <c r="C919">
        <v>22942.959999999999</v>
      </c>
      <c r="D919" s="1">
        <v>22691.33</v>
      </c>
      <c r="E919">
        <v>22942.959999999999</v>
      </c>
      <c r="F919">
        <v>22942.959999999999</v>
      </c>
      <c r="G919">
        <v>0.89817222478599801</v>
      </c>
      <c r="H919">
        <v>22997.201000000001</v>
      </c>
      <c r="I919">
        <v>23112.101999999999</v>
      </c>
      <c r="J919">
        <v>23200.969000000001</v>
      </c>
      <c r="K919">
        <v>23387.738000000001</v>
      </c>
      <c r="L919">
        <v>23509.200000000001</v>
      </c>
      <c r="M919">
        <v>36.379947999999999</v>
      </c>
      <c r="N919" s="1">
        <f>-100*(_xll.FDS($A$1,"P_PRICE_HIGH("&amp;A919&amp;","&amp;A919&amp;"-14D,,,,""PRICE"",""INTRA"")") - B919)/(_xll.FDS($A$1,"P_PRICE_HIGH("&amp;A919&amp;","&amp;A919&amp;"-14D,,,,""PRICE"",""INTRA"")") - _xll.FDS($A$1,"P_PRICE_LOW("&amp;A919&amp;","&amp;A919&amp;"-14D,,,,""PRICE"",""INTRA"")"))</f>
        <v>-98.403276162672938</v>
      </c>
      <c r="O919">
        <v>-332</v>
      </c>
      <c r="P919">
        <v>13033.00176115531</v>
      </c>
      <c r="Q919">
        <v>14618.094590050619</v>
      </c>
      <c r="R919">
        <v>2415.447340528016</v>
      </c>
      <c r="S919">
        <v>2686.089099003907</v>
      </c>
      <c r="T919">
        <v>12.441989195053161</v>
      </c>
      <c r="U919">
        <v>11.05749614531311</v>
      </c>
      <c r="V919">
        <v>3.1030665371707329</v>
      </c>
      <c r="W919">
        <v>3.5528062926985431</v>
      </c>
      <c r="X919">
        <v>0</v>
      </c>
      <c r="Y919">
        <v>39.600145300760538</v>
      </c>
      <c r="Z919">
        <v>0.70093656600166188</v>
      </c>
      <c r="AA919">
        <v>17.751940375389161</v>
      </c>
      <c r="AB919">
        <v>9.4682240960479707</v>
      </c>
    </row>
    <row r="920" spans="1:28" x14ac:dyDescent="0.25">
      <c r="A920" t="str">
        <v>5/24/11</v>
      </c>
      <c r="B920">
        <v>22730.78</v>
      </c>
      <c r="C920">
        <v>22754.45</v>
      </c>
      <c r="D920" s="1">
        <v>22631.13</v>
      </c>
      <c r="E920">
        <v>22754.45</v>
      </c>
      <c r="F920">
        <v>22754.45</v>
      </c>
      <c r="G920">
        <v>0.80100069842768784</v>
      </c>
      <c r="H920">
        <v>22963.143</v>
      </c>
      <c r="I920">
        <v>23067.865000000002</v>
      </c>
      <c r="J920">
        <v>23134.967000000001</v>
      </c>
      <c r="K920">
        <v>23329.473000000002</v>
      </c>
      <c r="L920">
        <v>23461.291000000001</v>
      </c>
      <c r="M920">
        <v>36.921390000000002</v>
      </c>
      <c r="N920" s="1">
        <f>-100*(_xll.FDS($A$1,"P_PRICE_HIGH("&amp;A920&amp;","&amp;A920&amp;"-14D,,,,""PRICE"",""INTRA"")") - B920)/(_xll.FDS($A$1,"P_PRICE_HIGH("&amp;A920&amp;","&amp;A920&amp;"-14D,,,,""PRICE"",""INTRA"")") - _xll.FDS($A$1,"P_PRICE_LOW("&amp;A920&amp;","&amp;A920&amp;"-14D,,,,""PRICE"",""INTRA"")"))</f>
        <v>-92.295202381412764</v>
      </c>
      <c r="O920">
        <v>-329</v>
      </c>
      <c r="P920">
        <v>13044.123675648239</v>
      </c>
      <c r="Q920">
        <v>14645.197684830069</v>
      </c>
      <c r="R920">
        <v>2418.13201800145</v>
      </c>
      <c r="S920">
        <v>2686.7845345555652</v>
      </c>
      <c r="T920">
        <v>12.44963923368983</v>
      </c>
      <c r="U920">
        <v>11.08232890252954</v>
      </c>
      <c r="V920">
        <v>3.10127314376791</v>
      </c>
      <c r="W920">
        <v>3.5497188671847</v>
      </c>
      <c r="X920">
        <v>50.365292454201096</v>
      </c>
      <c r="Y920">
        <v>39.622740459113558</v>
      </c>
      <c r="Z920">
        <v>0.45040743737763578</v>
      </c>
      <c r="AA920">
        <v>17.512420768229251</v>
      </c>
      <c r="AB920">
        <v>9.2612893446999749</v>
      </c>
    </row>
    <row r="921" spans="1:28" x14ac:dyDescent="0.25">
      <c r="A921" t="str">
        <v>5/25/11</v>
      </c>
      <c r="B921">
        <v>22747.279999999999</v>
      </c>
      <c r="C921">
        <v>22767.01</v>
      </c>
      <c r="D921" s="1">
        <v>22519.66</v>
      </c>
      <c r="E921">
        <v>22767.01</v>
      </c>
      <c r="F921">
        <v>22767.01</v>
      </c>
      <c r="G921">
        <v>0.74927742815219156</v>
      </c>
      <c r="H921">
        <v>22910.37</v>
      </c>
      <c r="I921">
        <v>23033.544999999998</v>
      </c>
      <c r="J921">
        <v>23075.9</v>
      </c>
      <c r="K921">
        <v>23259.921999999999</v>
      </c>
      <c r="L921">
        <v>23407.916000000001</v>
      </c>
      <c r="M921">
        <v>37.400475</v>
      </c>
      <c r="N921" s="1">
        <f>-100*(_xll.FDS($A$1,"P_PRICE_HIGH("&amp;A921&amp;","&amp;A921&amp;"-14D,,,,""PRICE"",""INTRA"")") - B921)/(_xll.FDS($A$1,"P_PRICE_HIGH("&amp;A921&amp;","&amp;A921&amp;"-14D,,,,""PRICE"",""INTRA"")") - _xll.FDS($A$1,"P_PRICE_LOW("&amp;A921&amp;","&amp;A921&amp;"-14D,,,,""PRICE"",""INTRA"")"))</f>
        <v>-78.585809170790512</v>
      </c>
      <c r="O921">
        <v>-327</v>
      </c>
      <c r="P921">
        <v>13060.44107009781</v>
      </c>
      <c r="Q921">
        <v>14679.570469972021</v>
      </c>
      <c r="R921">
        <v>2418.7091853630259</v>
      </c>
      <c r="S921">
        <v>2686.8240394222412</v>
      </c>
      <c r="T921">
        <v>12.447449683097931</v>
      </c>
      <c r="U921">
        <v>11.08774941348153</v>
      </c>
      <c r="V921">
        <v>3.1060435019164339</v>
      </c>
      <c r="W921">
        <v>3.5584359418692419</v>
      </c>
      <c r="X921">
        <v>37.911766738972943</v>
      </c>
      <c r="Y921">
        <v>39.660643381021963</v>
      </c>
      <c r="Z921">
        <v>0.57457346180759261</v>
      </c>
      <c r="AA921">
        <v>17.605877898655361</v>
      </c>
      <c r="AB921">
        <v>9.2809194557024632</v>
      </c>
    </row>
    <row r="922" spans="1:28" x14ac:dyDescent="0.25">
      <c r="A922" t="str">
        <v>5/26/11</v>
      </c>
      <c r="B922">
        <v>22900.79</v>
      </c>
      <c r="C922">
        <v>22943.85</v>
      </c>
      <c r="D922" s="1">
        <v>22796.13</v>
      </c>
      <c r="E922">
        <v>22943.85</v>
      </c>
      <c r="F922">
        <v>22943.85</v>
      </c>
      <c r="G922">
        <v>0.77702175210328794</v>
      </c>
      <c r="H922">
        <v>22857.851999999999</v>
      </c>
      <c r="I922">
        <v>22997.276999999998</v>
      </c>
      <c r="J922">
        <v>23048.271000000001</v>
      </c>
      <c r="K922">
        <v>23204.592000000001</v>
      </c>
      <c r="L922">
        <v>23365.101999999999</v>
      </c>
      <c r="M922">
        <v>41.827235999999999</v>
      </c>
      <c r="N922" s="1">
        <f>-100*(_xll.FDS($A$1,"P_PRICE_HIGH("&amp;A922&amp;","&amp;A922&amp;"-14D,,,,""PRICE"",""INTRA"")") - B922)/(_xll.FDS($A$1,"P_PRICE_HIGH("&amp;A922&amp;","&amp;A922&amp;"-14D,,,,""PRICE"",""INTRA"")") - _xll.FDS($A$1,"P_PRICE_LOW("&amp;A922&amp;","&amp;A922&amp;"-14D,,,,""PRICE"",""INTRA"")"))</f>
        <v>-61.476727144084343</v>
      </c>
      <c r="O922">
        <v>-305</v>
      </c>
      <c r="P922">
        <v>13056.261564685219</v>
      </c>
      <c r="Q922">
        <v>14660.77205388199</v>
      </c>
      <c r="R922">
        <v>2420.6409587700991</v>
      </c>
      <c r="S922">
        <v>2690.3851267806072</v>
      </c>
      <c r="T922">
        <v>12.45583612107095</v>
      </c>
      <c r="U922">
        <v>11.119477122405261</v>
      </c>
      <c r="V922">
        <v>3.0971846334673012</v>
      </c>
      <c r="W922">
        <v>3.531725490388812</v>
      </c>
      <c r="X922">
        <v>90.762058207753043</v>
      </c>
      <c r="Y922">
        <v>39.66865850324001</v>
      </c>
      <c r="Z922">
        <v>0.57839053572534138</v>
      </c>
      <c r="AA922">
        <v>17.291085290981229</v>
      </c>
      <c r="AB922">
        <v>9.2332527795307993</v>
      </c>
    </row>
    <row r="923" spans="1:28" x14ac:dyDescent="0.25">
      <c r="A923" t="str">
        <v>5/27/11</v>
      </c>
      <c r="B923">
        <v>23118.07</v>
      </c>
      <c r="C923">
        <v>23150.6</v>
      </c>
      <c r="D923" s="1">
        <v>22859.98</v>
      </c>
      <c r="E923">
        <v>23150.6</v>
      </c>
      <c r="F923">
        <v>23150.6</v>
      </c>
      <c r="G923">
        <v>0.8177200139116696</v>
      </c>
      <c r="H923">
        <v>22841.588</v>
      </c>
      <c r="I923">
        <v>22982.798999999999</v>
      </c>
      <c r="J923">
        <v>23038.701000000001</v>
      </c>
      <c r="K923">
        <v>23165.853999999999</v>
      </c>
      <c r="L923">
        <v>23330.870999999999</v>
      </c>
      <c r="M923">
        <v>47.487606</v>
      </c>
      <c r="N923" s="1">
        <f>-100*(_xll.FDS($A$1,"P_PRICE_HIGH("&amp;A923&amp;","&amp;A923&amp;"-14D,,,,""PRICE"",""INTRA"")") - B923)/(_xll.FDS($A$1,"P_PRICE_HIGH("&amp;A923&amp;","&amp;A923&amp;"-14D,,,,""PRICE"",""INTRA"")") - _xll.FDS($A$1,"P_PRICE_LOW("&amp;A923&amp;","&amp;A923&amp;"-14D,,,,""PRICE"",""INTRA"")"))</f>
        <v>-39.514832971142596</v>
      </c>
      <c r="O923">
        <v>-272</v>
      </c>
      <c r="P923">
        <v>13071.001435140921</v>
      </c>
      <c r="Q923">
        <v>14690.73317346429</v>
      </c>
      <c r="R923">
        <v>2420.7701377427852</v>
      </c>
      <c r="S923">
        <v>2688.714766200967</v>
      </c>
      <c r="T923">
        <v>12.47891062085977</v>
      </c>
      <c r="U923">
        <v>11.186325774964629</v>
      </c>
      <c r="V923">
        <v>3.0866040117276481</v>
      </c>
      <c r="W923">
        <v>3.503321837925871</v>
      </c>
      <c r="X923">
        <v>96.318237232473805</v>
      </c>
      <c r="Y923">
        <v>39.650856930962547</v>
      </c>
      <c r="Z923">
        <v>0.40800215995196282</v>
      </c>
      <c r="AA923">
        <v>17.029896408903081</v>
      </c>
      <c r="AB923">
        <v>9.2514743416274587</v>
      </c>
    </row>
    <row r="924" spans="1:28" x14ac:dyDescent="0.25">
      <c r="A924" t="str">
        <v>5/30/11</v>
      </c>
      <c r="B924">
        <v>23184.32</v>
      </c>
      <c r="C924">
        <v>23257.85</v>
      </c>
      <c r="D924" s="1">
        <v>23086.05</v>
      </c>
      <c r="E924">
        <v>23257.85</v>
      </c>
      <c r="F924">
        <v>23257.85</v>
      </c>
      <c r="G924">
        <v>0.82227078560422751</v>
      </c>
      <c r="H924">
        <v>22936.248</v>
      </c>
      <c r="I924">
        <v>22992.011999999999</v>
      </c>
      <c r="J924">
        <v>23040.38</v>
      </c>
      <c r="K924">
        <v>23134.787</v>
      </c>
      <c r="L924">
        <v>23306.025000000001</v>
      </c>
      <c r="M924">
        <v>49.11345</v>
      </c>
      <c r="N924" s="1">
        <f>-100*(_xll.FDS($A$1,"P_PRICE_HIGH("&amp;A924&amp;","&amp;A924&amp;"-14D,,,,""PRICE"",""INTRA"")") - B924)/(_xll.FDS($A$1,"P_PRICE_HIGH("&amp;A924&amp;","&amp;A924&amp;"-14D,,,,""PRICE"",""INTRA"")") - _xll.FDS($A$1,"P_PRICE_LOW("&amp;A924&amp;","&amp;A924&amp;"-14D,,,,""PRICE"",""INTRA"")"))</f>
        <v>-32.81851720826797</v>
      </c>
      <c r="O924">
        <v>-262</v>
      </c>
      <c r="P924">
        <v>13087.59651809686</v>
      </c>
      <c r="Q924">
        <v>14710.384804084621</v>
      </c>
      <c r="R924">
        <v>2429.8832871971399</v>
      </c>
      <c r="S924">
        <v>2704.278975166219</v>
      </c>
      <c r="T924">
        <v>12.462130213120449</v>
      </c>
      <c r="U924">
        <v>11.183582273195791</v>
      </c>
      <c r="V924">
        <v>3.0884988136821478</v>
      </c>
      <c r="W924">
        <v>3.5017280815338099</v>
      </c>
      <c r="X924">
        <v>74.393967174365031</v>
      </c>
      <c r="Y924">
        <v>39.680951549405577</v>
      </c>
      <c r="Z924">
        <v>0.2356000836187479</v>
      </c>
      <c r="AA924">
        <v>17.364177173668232</v>
      </c>
      <c r="AB924">
        <v>9.1822513925562745</v>
      </c>
    </row>
    <row r="925" spans="1:28" x14ac:dyDescent="0.25">
      <c r="A925" t="str">
        <v>5/31/11</v>
      </c>
      <c r="B925">
        <v>23684.13</v>
      </c>
      <c r="C925">
        <v>23707.95</v>
      </c>
      <c r="D925" s="1">
        <v>23371.48</v>
      </c>
      <c r="E925">
        <v>23707.95</v>
      </c>
      <c r="F925">
        <v>23707.95</v>
      </c>
      <c r="G925">
        <v>0.96291377735004458</v>
      </c>
      <c r="H925">
        <v>23126.918000000001</v>
      </c>
      <c r="I925">
        <v>23026</v>
      </c>
      <c r="J925">
        <v>23063.59</v>
      </c>
      <c r="K925">
        <v>23132.953000000001</v>
      </c>
      <c r="L925">
        <v>23312.312999999998</v>
      </c>
      <c r="M925">
        <v>59.34111</v>
      </c>
      <c r="N925" s="1">
        <f>-100*(_xll.FDS($A$1,"P_PRICE_HIGH("&amp;A925&amp;","&amp;A925&amp;"-14D,,,,""PRICE"",""INTRA"")") - B925)/(_xll.FDS($A$1,"P_PRICE_HIGH("&amp;A925&amp;","&amp;A925&amp;"-14D,,,,""PRICE"",""INTRA"")") - _xll.FDS($A$1,"P_PRICE_LOW("&amp;A925&amp;","&amp;A925&amp;"-14D,,,,""PRICE"",""INTRA"")"))</f>
        <v>-2.0045611761438447</v>
      </c>
      <c r="O925">
        <v>-219</v>
      </c>
      <c r="P925">
        <v>13084.084682266761</v>
      </c>
      <c r="Q925">
        <v>14691.30191496258</v>
      </c>
      <c r="R925">
        <v>2426.2453722615978</v>
      </c>
      <c r="S925">
        <v>2692.948869667252</v>
      </c>
      <c r="T925">
        <v>12.54495476604437</v>
      </c>
      <c r="U925">
        <v>11.379786491529639</v>
      </c>
      <c r="V925">
        <v>3.0590629821266888</v>
      </c>
      <c r="W925">
        <v>3.425230136527996</v>
      </c>
      <c r="X925">
        <v>97.996295300362306</v>
      </c>
      <c r="Y925">
        <v>39.69944306632037</v>
      </c>
      <c r="Z925">
        <v>0.24102729102326559</v>
      </c>
      <c r="AA925">
        <v>16.677459891860899</v>
      </c>
      <c r="AB925">
        <v>9.2103401588554341</v>
      </c>
    </row>
    <row r="926" spans="1:28" x14ac:dyDescent="0.25">
      <c r="A926" t="str">
        <v>6/01/11</v>
      </c>
      <c r="B926">
        <v>23626.43</v>
      </c>
      <c r="C926">
        <v>23706</v>
      </c>
      <c r="D926" s="1">
        <v>23598.39</v>
      </c>
      <c r="E926">
        <v>23706</v>
      </c>
      <c r="F926">
        <v>23706</v>
      </c>
      <c r="G926">
        <v>0.96083161635023617</v>
      </c>
      <c r="H926">
        <v>23302.748</v>
      </c>
      <c r="I926">
        <v>23081.484</v>
      </c>
      <c r="J926">
        <v>23085.898000000001</v>
      </c>
      <c r="K926">
        <v>23132.613000000001</v>
      </c>
      <c r="L926">
        <v>23301.940999999999</v>
      </c>
      <c r="M926">
        <v>57.894449999999999</v>
      </c>
      <c r="N926" s="1">
        <f>-100*(_xll.FDS($A$1,"P_PRICE_HIGH("&amp;A926&amp;","&amp;A926&amp;"-14D,,,,""PRICE"",""INTRA"")") - B926)/(_xll.FDS($A$1,"P_PRICE_HIGH("&amp;A926&amp;","&amp;A926&amp;"-14D,,,,""PRICE"",""INTRA"")") - _xll.FDS($A$1,"P_PRICE_LOW("&amp;A926&amp;","&amp;A926&amp;"-14D,,,,""PRICE"",""INTRA"")"))</f>
        <v>-6.8602782149138992</v>
      </c>
      <c r="O926">
        <v>-236</v>
      </c>
      <c r="P926">
        <v>13089.266010848391</v>
      </c>
      <c r="Q926">
        <v>14692.78698839893</v>
      </c>
      <c r="R926">
        <v>2421.9168392288648</v>
      </c>
      <c r="S926">
        <v>2682.1203441269308</v>
      </c>
      <c r="T926">
        <v>12.533696106304321</v>
      </c>
      <c r="U926">
        <v>11.361587286598221</v>
      </c>
      <c r="V926">
        <v>3.0640539471728019</v>
      </c>
      <c r="W926">
        <v>3.4358981125574668</v>
      </c>
      <c r="X926">
        <v>7.4963669189605424</v>
      </c>
      <c r="Y926">
        <v>39.727358333547123</v>
      </c>
      <c r="Z926">
        <v>0.1046468480966054</v>
      </c>
      <c r="AA926">
        <v>16.31790410252804</v>
      </c>
      <c r="AB926">
        <v>9.2911216804413677</v>
      </c>
    </row>
    <row r="927" spans="1:28" x14ac:dyDescent="0.25">
      <c r="A927" t="str">
        <v>6/02/11</v>
      </c>
      <c r="B927">
        <v>23253.84</v>
      </c>
      <c r="C927">
        <v>23317.79</v>
      </c>
      <c r="D927" s="1">
        <v>23210.95</v>
      </c>
      <c r="E927">
        <v>23317.79</v>
      </c>
      <c r="F927">
        <v>23317.79</v>
      </c>
      <c r="G927">
        <v>0.97949281410644373</v>
      </c>
      <c r="H927">
        <v>23373.357</v>
      </c>
      <c r="I927">
        <v>23110.880000000001</v>
      </c>
      <c r="J927">
        <v>23097.903999999999</v>
      </c>
      <c r="K927">
        <v>23129.543000000001</v>
      </c>
      <c r="L927">
        <v>23267.923999999999</v>
      </c>
      <c r="M927">
        <v>49.502262000000002</v>
      </c>
      <c r="N927" s="1">
        <f>-100*(_xll.FDS($A$1,"P_PRICE_HIGH("&amp;A927&amp;","&amp;A927&amp;"-14D,,,,""PRICE"",""INTRA"")") - B927)/(_xll.FDS($A$1,"P_PRICE_HIGH("&amp;A927&amp;","&amp;A927&amp;"-14D,,,,""PRICE"",""INTRA"")") - _xll.FDS($A$1,"P_PRICE_LOW("&amp;A927&amp;","&amp;A927&amp;"-14D,,,,""PRICE"",""INTRA"")"))</f>
        <v>-38.215418795075294</v>
      </c>
      <c r="O927">
        <v>-276</v>
      </c>
      <c r="P927">
        <v>13109.84561002521</v>
      </c>
      <c r="Q927">
        <v>14729.90884210982</v>
      </c>
      <c r="R927">
        <v>2419.0945327681402</v>
      </c>
      <c r="S927">
        <v>2673.6550993588062</v>
      </c>
      <c r="T927">
        <v>12.47934676247314</v>
      </c>
      <c r="U927">
        <v>11.229263073429591</v>
      </c>
      <c r="V927">
        <v>3.087707303302889</v>
      </c>
      <c r="W927">
        <v>3.494013362669059</v>
      </c>
      <c r="X927">
        <v>0.96033096667129825</v>
      </c>
      <c r="Y927">
        <v>39.901657009326627</v>
      </c>
      <c r="Z927">
        <v>-5.9663465940789508E-2</v>
      </c>
      <c r="AA927">
        <v>18.597613715942948</v>
      </c>
      <c r="AB927">
        <v>10.679166241899051</v>
      </c>
    </row>
    <row r="928" spans="1:28" x14ac:dyDescent="0.25">
      <c r="A928" t="str">
        <v>6/03/11</v>
      </c>
      <c r="B928">
        <v>22949.56</v>
      </c>
      <c r="C928">
        <v>23338.76</v>
      </c>
      <c r="D928" s="1">
        <v>22932.48</v>
      </c>
      <c r="E928">
        <v>23338.76</v>
      </c>
      <c r="F928">
        <v>23338.76</v>
      </c>
      <c r="G928">
        <v>1.021424081713955</v>
      </c>
      <c r="H928">
        <v>23339.655999999999</v>
      </c>
      <c r="I928">
        <v>23105.75</v>
      </c>
      <c r="J928">
        <v>23076.123</v>
      </c>
      <c r="K928">
        <v>23113.940999999999</v>
      </c>
      <c r="L928">
        <v>23227.238000000001</v>
      </c>
      <c r="M928">
        <v>43.904960000000003</v>
      </c>
      <c r="N928" s="1">
        <f>-100*(_xll.FDS($A$1,"P_PRICE_HIGH("&amp;A928&amp;","&amp;A928&amp;"-14D,,,,""PRICE"",""INTRA"")") - B928)/(_xll.FDS($A$1,"P_PRICE_HIGH("&amp;A928&amp;","&amp;A928&amp;"-14D,,,,""PRICE"",""INTRA"")") - _xll.FDS($A$1,"P_PRICE_LOW("&amp;A928&amp;","&amp;A928&amp;"-14D,,,,""PRICE"",""INTRA"")"))</f>
        <v>-63.821962652214431</v>
      </c>
      <c r="O928">
        <v>-317</v>
      </c>
      <c r="P928">
        <v>13114.77368057059</v>
      </c>
      <c r="Q928">
        <v>14732.963115038599</v>
      </c>
      <c r="R928">
        <v>2423.188548455857</v>
      </c>
      <c r="S928">
        <v>2682.4418731027522</v>
      </c>
      <c r="T928">
        <v>12.42778199698105</v>
      </c>
      <c r="U928">
        <v>11.12098290016778</v>
      </c>
      <c r="V928">
        <v>3.10596123089779</v>
      </c>
      <c r="W928">
        <v>3.5385669452220658</v>
      </c>
      <c r="X928">
        <v>2.408426806932805</v>
      </c>
      <c r="Y928">
        <v>39.867156698433263</v>
      </c>
      <c r="Z928">
        <v>0.28755652163116169</v>
      </c>
      <c r="AA928">
        <v>19.208319698620009</v>
      </c>
      <c r="AB928">
        <v>10.546975956114981</v>
      </c>
    </row>
    <row r="929" spans="1:28" x14ac:dyDescent="0.25">
      <c r="A929" t="str">
        <v>6/07/11</v>
      </c>
      <c r="B929">
        <v>22868.67</v>
      </c>
      <c r="C929">
        <v>22928.959999999999</v>
      </c>
      <c r="D929" s="1">
        <v>22730.12</v>
      </c>
      <c r="E929">
        <v>22928.959999999999</v>
      </c>
      <c r="F929">
        <v>22928.959999999999</v>
      </c>
      <c r="G929">
        <v>1.019910984641837</v>
      </c>
      <c r="H929">
        <v>23276.525000000001</v>
      </c>
      <c r="I929">
        <v>23081.19</v>
      </c>
      <c r="J929">
        <v>23069.991999999998</v>
      </c>
      <c r="K929">
        <v>23099.418000000001</v>
      </c>
      <c r="L929">
        <v>23187.848000000002</v>
      </c>
      <c r="M929">
        <v>42.528267</v>
      </c>
      <c r="N929" s="1">
        <f>-100*(_xll.FDS($A$1,"P_PRICE_HIGH("&amp;A929&amp;","&amp;A929&amp;"-14D,,,,""PRICE"",""INTRA"")") - B929)/(_xll.FDS($A$1,"P_PRICE_HIGH("&amp;A929&amp;","&amp;A929&amp;"-14D,,,,""PRICE"",""INTRA"")") - _xll.FDS($A$1,"P_PRICE_LOW("&amp;A929&amp;","&amp;A929&amp;"-14D,,,,""PRICE"",""INTRA"")"))</f>
        <v>-70.629223506046657</v>
      </c>
      <c r="O929">
        <v>-313</v>
      </c>
      <c r="P929">
        <v>13067.057384864391</v>
      </c>
      <c r="Q929">
        <v>14578.4448423411</v>
      </c>
      <c r="R929">
        <v>2423.425004270578</v>
      </c>
      <c r="S929">
        <v>2680.6629352868308</v>
      </c>
      <c r="T929">
        <v>12.466393298466819</v>
      </c>
      <c r="U929">
        <v>11.229590101781691</v>
      </c>
      <c r="V929">
        <v>3.0868390675041479</v>
      </c>
      <c r="W929">
        <v>3.4886938879536151</v>
      </c>
      <c r="X929">
        <v>48.584580607106638</v>
      </c>
      <c r="Y929">
        <v>39.678246710862481</v>
      </c>
      <c r="Z929">
        <v>0.24510302952550581</v>
      </c>
      <c r="AA929">
        <v>18.91240130198852</v>
      </c>
      <c r="AB929">
        <v>10.711542223309159</v>
      </c>
    </row>
    <row r="930" spans="1:28" x14ac:dyDescent="0.25">
      <c r="A930" t="str">
        <v>6/08/11</v>
      </c>
      <c r="B930">
        <v>22661.63</v>
      </c>
      <c r="C930">
        <v>22757.62</v>
      </c>
      <c r="D930" s="1">
        <v>22607.09</v>
      </c>
      <c r="E930">
        <v>22757.62</v>
      </c>
      <c r="F930">
        <v>22757.62</v>
      </c>
      <c r="G930">
        <v>1.017277349470602</v>
      </c>
      <c r="H930">
        <v>23072.025000000001</v>
      </c>
      <c r="I930">
        <v>23036.377</v>
      </c>
      <c r="J930">
        <v>23054.03</v>
      </c>
      <c r="K930">
        <v>23065.7</v>
      </c>
      <c r="L930">
        <v>23143.848000000002</v>
      </c>
      <c r="M930">
        <v>39.144939999999998</v>
      </c>
      <c r="N930" s="1">
        <f>-100*(_xll.FDS($A$1,"P_PRICE_HIGH("&amp;A930&amp;","&amp;A930&amp;"-14D,,,,""PRICE"",""INTRA"")") - B930)/(_xll.FDS($A$1,"P_PRICE_HIGH("&amp;A930&amp;","&amp;A930&amp;"-14D,,,,""PRICE"",""INTRA"")") - _xll.FDS($A$1,"P_PRICE_LOW("&amp;A930&amp;","&amp;A930&amp;"-14D,,,,""PRICE"",""INTRA"")"))</f>
        <v>-88.052579757466518</v>
      </c>
      <c r="O930">
        <v>-343</v>
      </c>
      <c r="P930">
        <v>13064.39662091669</v>
      </c>
      <c r="Q930">
        <v>14564.67617493828</v>
      </c>
      <c r="R930">
        <v>2422.2442699347148</v>
      </c>
      <c r="S930">
        <v>2675.7762643335659</v>
      </c>
      <c r="T930">
        <v>12.440287108345821</v>
      </c>
      <c r="U930">
        <v>11.18119951314457</v>
      </c>
      <c r="V930">
        <v>3.1008574678345822</v>
      </c>
      <c r="W930">
        <v>3.5239612980871309</v>
      </c>
      <c r="X930">
        <v>13.429194266751191</v>
      </c>
      <c r="Y930">
        <v>39.717733879959241</v>
      </c>
      <c r="Z930">
        <v>0.28946798607466201</v>
      </c>
      <c r="AA930">
        <v>19.14441620614171</v>
      </c>
      <c r="AB930">
        <v>10.799121971693159</v>
      </c>
    </row>
    <row r="931" spans="1:28" x14ac:dyDescent="0.25">
      <c r="A931" t="str">
        <v>6/09/11</v>
      </c>
      <c r="B931">
        <v>22609.83</v>
      </c>
      <c r="C931">
        <v>22647.3</v>
      </c>
      <c r="D931" s="1">
        <v>22372.94</v>
      </c>
      <c r="E931">
        <v>22647.3</v>
      </c>
      <c r="F931">
        <v>22647.3</v>
      </c>
      <c r="G931">
        <v>1.0174024951570599</v>
      </c>
      <c r="H931">
        <v>22868.705000000002</v>
      </c>
      <c r="I931">
        <v>23027.942999999999</v>
      </c>
      <c r="J931">
        <v>23027.275000000001</v>
      </c>
      <c r="K931">
        <v>23031.599999999999</v>
      </c>
      <c r="L931">
        <v>23101.116999999998</v>
      </c>
      <c r="M931">
        <v>38.32347</v>
      </c>
      <c r="N931" s="1">
        <f>-100*(_xll.FDS($A$1,"P_PRICE_HIGH("&amp;A931&amp;","&amp;A931&amp;"-14D,,,,""PRICE"",""INTRA"")") - B931)/(_xll.FDS($A$1,"P_PRICE_HIGH("&amp;A931&amp;","&amp;A931&amp;"-14D,,,,""PRICE"",""INTRA"")") - _xll.FDS($A$1,"P_PRICE_LOW("&amp;A931&amp;","&amp;A931&amp;"-14D,,,,""PRICE"",""INTRA"")"))</f>
        <v>-82.255563628736667</v>
      </c>
      <c r="O931">
        <v>-347</v>
      </c>
      <c r="P931">
        <v>13080.838663366931</v>
      </c>
      <c r="Q931">
        <v>14595.109320715679</v>
      </c>
      <c r="R931">
        <v>2422.0570183152709</v>
      </c>
      <c r="S931">
        <v>2673.6637393738688</v>
      </c>
      <c r="T931">
        <v>12.425420248497151</v>
      </c>
      <c r="U931">
        <v>11.15619901441382</v>
      </c>
      <c r="V931">
        <v>3.1079953623409771</v>
      </c>
      <c r="W931">
        <v>3.5387012278616901</v>
      </c>
      <c r="X931">
        <v>13.997445849669941</v>
      </c>
      <c r="Y931">
        <v>39.72354485854359</v>
      </c>
      <c r="Z931">
        <v>-4.6999817576757821E-2</v>
      </c>
      <c r="AA931">
        <v>19.277861256382099</v>
      </c>
      <c r="AB931">
        <v>10.789583580834821</v>
      </c>
    </row>
    <row r="932" spans="1:28" x14ac:dyDescent="0.25">
      <c r="A932" t="str">
        <v>6/10/11</v>
      </c>
      <c r="B932">
        <v>22420.37</v>
      </c>
      <c r="C932">
        <v>22674.799999999999</v>
      </c>
      <c r="D932" s="1">
        <v>22297.94</v>
      </c>
      <c r="E932">
        <v>22674.799999999999</v>
      </c>
      <c r="F932">
        <v>22674.799999999999</v>
      </c>
      <c r="G932">
        <v>1.013578583940177</v>
      </c>
      <c r="H932">
        <v>22702.011999999999</v>
      </c>
      <c r="I932">
        <v>23002.076000000001</v>
      </c>
      <c r="J932">
        <v>22977.74</v>
      </c>
      <c r="K932">
        <v>22998.93</v>
      </c>
      <c r="L932">
        <v>23054.467000000001</v>
      </c>
      <c r="M932">
        <v>35.397559999999999</v>
      </c>
      <c r="N932" s="1">
        <f>-100*(_xll.FDS($A$1,"P_PRICE_HIGH("&amp;A932&amp;","&amp;A932&amp;"-14D,,,,""PRICE"",""INTRA"")") - B932)/(_xll.FDS($A$1,"P_PRICE_HIGH("&amp;A932&amp;","&amp;A932&amp;"-14D,,,,""PRICE"",""INTRA"")") - _xll.FDS($A$1,"P_PRICE_LOW("&amp;A932&amp;","&amp;A932&amp;"-14D,,,,""PRICE"",""INTRA"")"))</f>
        <v>-91.31708285756838</v>
      </c>
      <c r="O932">
        <v>-382</v>
      </c>
      <c r="P932">
        <v>13064.34920850579</v>
      </c>
      <c r="Q932">
        <v>14555.23950903402</v>
      </c>
      <c r="R932">
        <v>2421.939088089337</v>
      </c>
      <c r="S932">
        <v>2683.2898133672611</v>
      </c>
      <c r="T932">
        <v>12.390193672030311</v>
      </c>
      <c r="U932">
        <v>11.08647742373217</v>
      </c>
      <c r="V932">
        <v>3.117210176457176</v>
      </c>
      <c r="W932">
        <v>3.558837087937591</v>
      </c>
      <c r="X932">
        <v>6.0302836657073389</v>
      </c>
      <c r="Y932">
        <v>39.715803871166393</v>
      </c>
      <c r="Z932">
        <v>8.1325340065702273E-2</v>
      </c>
      <c r="AA932">
        <v>19.28963559968695</v>
      </c>
      <c r="AB932">
        <v>10.5645903238306</v>
      </c>
    </row>
    <row r="933" spans="1:28" x14ac:dyDescent="0.25">
      <c r="A933" t="str">
        <v>6/13/11</v>
      </c>
      <c r="B933">
        <v>22508.080000000002</v>
      </c>
      <c r="C933">
        <v>22508.5</v>
      </c>
      <c r="D933" s="1">
        <v>22156.81</v>
      </c>
      <c r="E933">
        <v>22508.5</v>
      </c>
      <c r="F933">
        <v>22508.5</v>
      </c>
      <c r="G933">
        <v>0.99360578893178919</v>
      </c>
      <c r="H933">
        <v>22613.717000000001</v>
      </c>
      <c r="I933">
        <v>22982.143</v>
      </c>
      <c r="J933">
        <v>22931.653999999999</v>
      </c>
      <c r="K933">
        <v>22960.521000000001</v>
      </c>
      <c r="L933">
        <v>23023.423999999999</v>
      </c>
      <c r="M933">
        <v>37.76641</v>
      </c>
      <c r="N933" s="1">
        <f>-100*(_xll.FDS($A$1,"P_PRICE_HIGH("&amp;A933&amp;","&amp;A933&amp;"-14D,,,,""PRICE"",""INTRA"")") - B933)/(_xll.FDS($A$1,"P_PRICE_HIGH("&amp;A933&amp;","&amp;A933&amp;"-14D,,,,""PRICE"",""INTRA"")") - _xll.FDS($A$1,"P_PRICE_LOW("&amp;A933&amp;","&amp;A933&amp;"-14D,,,,""PRICE"",""INTRA"")"))</f>
        <v>-77.354075067369763</v>
      </c>
      <c r="O933">
        <v>-366</v>
      </c>
      <c r="P933">
        <v>13086.77688309859</v>
      </c>
      <c r="Q933">
        <v>14581.852839882329</v>
      </c>
      <c r="R933">
        <v>2427.9207827594578</v>
      </c>
      <c r="S933">
        <v>2684.1466004417862</v>
      </c>
      <c r="T933">
        <v>12.362744102849261</v>
      </c>
      <c r="U933">
        <v>11.063114087481299</v>
      </c>
      <c r="V933">
        <v>3.11653520787375</v>
      </c>
      <c r="W933">
        <v>3.5553587674456528</v>
      </c>
      <c r="X933">
        <v>80.944660992684092</v>
      </c>
      <c r="Y933">
        <v>39.747854049817477</v>
      </c>
      <c r="Z933">
        <v>0.20608623623847991</v>
      </c>
      <c r="AA933">
        <v>19.331899665293442</v>
      </c>
      <c r="AB933">
        <v>10.58102876459089</v>
      </c>
    </row>
    <row r="934" spans="1:28" x14ac:dyDescent="0.25">
      <c r="A934" t="str">
        <v>6/14/11</v>
      </c>
      <c r="B934">
        <v>22496</v>
      </c>
      <c r="C934">
        <v>22642.46</v>
      </c>
      <c r="D934" s="1">
        <v>22298.47</v>
      </c>
      <c r="E934">
        <v>22642.46</v>
      </c>
      <c r="F934">
        <v>22642.46</v>
      </c>
      <c r="G934">
        <v>0.95285488982097244</v>
      </c>
      <c r="H934">
        <v>22539.182000000001</v>
      </c>
      <c r="I934">
        <v>22948.41</v>
      </c>
      <c r="J934">
        <v>22917.317999999999</v>
      </c>
      <c r="K934">
        <v>22937.29</v>
      </c>
      <c r="L934">
        <v>22993.976999999999</v>
      </c>
      <c r="M934">
        <v>37.562122000000002</v>
      </c>
      <c r="N934" s="1">
        <f>-100*(_xll.FDS($A$1,"P_PRICE_HIGH("&amp;A934&amp;","&amp;A934&amp;"-14D,,,,""PRICE"",""INTRA"")") - B934)/(_xll.FDS($A$1,"P_PRICE_HIGH("&amp;A934&amp;","&amp;A934&amp;"-14D,,,,""PRICE"",""INTRA"")") - _xll.FDS($A$1,"P_PRICE_LOW("&amp;A934&amp;","&amp;A934&amp;"-14D,,,,""PRICE"",""INTRA"")"))</f>
        <v>-78.132857124437592</v>
      </c>
      <c r="O934">
        <v>-362</v>
      </c>
      <c r="P934">
        <v>13095.12826727323</v>
      </c>
      <c r="Q934">
        <v>14597.717692340269</v>
      </c>
      <c r="R934">
        <v>2431.4913055874299</v>
      </c>
      <c r="S934">
        <v>2691.7945347752789</v>
      </c>
      <c r="T934">
        <v>12.362306151159281</v>
      </c>
      <c r="U934">
        <v>11.06911837487039</v>
      </c>
      <c r="V934">
        <v>3.119075945723941</v>
      </c>
      <c r="W934">
        <v>3.5602342078476492</v>
      </c>
      <c r="X934">
        <v>50.515430923070213</v>
      </c>
      <c r="Y934">
        <v>39.79795290725724</v>
      </c>
      <c r="Z934">
        <v>0.1287463453691095</v>
      </c>
      <c r="AA934">
        <v>19.347518811894389</v>
      </c>
      <c r="AB934">
        <v>10.501478858382519</v>
      </c>
    </row>
    <row r="935" spans="1:28" x14ac:dyDescent="0.25">
      <c r="A935" t="str">
        <v>6/15/11</v>
      </c>
      <c r="B935">
        <v>22343.77</v>
      </c>
      <c r="C935">
        <v>22598.76</v>
      </c>
      <c r="D935" s="1">
        <v>22327</v>
      </c>
      <c r="E935">
        <v>22598.76</v>
      </c>
      <c r="F935">
        <v>22598.76</v>
      </c>
      <c r="G935">
        <v>0.96107954504119331</v>
      </c>
      <c r="H935">
        <v>22475.61</v>
      </c>
      <c r="I935">
        <v>22883.886999999999</v>
      </c>
      <c r="J935">
        <v>22891.518</v>
      </c>
      <c r="K935">
        <v>22909.423999999999</v>
      </c>
      <c r="L935">
        <v>22962.615000000002</v>
      </c>
      <c r="M935">
        <v>34.993279999999999</v>
      </c>
      <c r="N935" s="1">
        <f>-100*(_xll.FDS($A$1,"P_PRICE_HIGH("&amp;A935&amp;","&amp;A935&amp;"-14D,,,,""PRICE"",""INTRA"")") - B935)/(_xll.FDS($A$1,"P_PRICE_HIGH("&amp;A935&amp;","&amp;A935&amp;"-14D,,,,""PRICE"",""INTRA"")") - _xll.FDS($A$1,"P_PRICE_LOW("&amp;A935&amp;","&amp;A935&amp;"-14D,,,,""PRICE"",""INTRA"")"))</f>
        <v>-87.946929355183983</v>
      </c>
      <c r="O935">
        <v>-386</v>
      </c>
      <c r="P935">
        <v>13091.877303695719</v>
      </c>
      <c r="Q935">
        <v>14583.48025078938</v>
      </c>
      <c r="R935">
        <v>2427.9146696303969</v>
      </c>
      <c r="S935">
        <v>2676.3609714145859</v>
      </c>
      <c r="T935">
        <v>12.35125493081634</v>
      </c>
      <c r="U935">
        <v>11.057451627106859</v>
      </c>
      <c r="V935">
        <v>3.1283797420063628</v>
      </c>
      <c r="W935">
        <v>3.5810313249272858</v>
      </c>
      <c r="X935">
        <v>10.224173300596251</v>
      </c>
      <c r="Y935">
        <v>39.786130705663837</v>
      </c>
      <c r="Z935">
        <v>0.12198507019547269</v>
      </c>
      <c r="AA935">
        <v>19.144757562120141</v>
      </c>
      <c r="AB935">
        <v>10.48594449013018</v>
      </c>
    </row>
    <row r="936" spans="1:28" x14ac:dyDescent="0.25">
      <c r="A936" t="str">
        <v>6/16/11</v>
      </c>
      <c r="B936">
        <v>21953.11</v>
      </c>
      <c r="C936">
        <v>22065.46</v>
      </c>
      <c r="D936" s="1">
        <v>21874.89</v>
      </c>
      <c r="E936">
        <v>22065.46</v>
      </c>
      <c r="F936">
        <v>22065.46</v>
      </c>
      <c r="G936">
        <v>1.0163632619751879</v>
      </c>
      <c r="H936">
        <v>22344.266</v>
      </c>
      <c r="I936">
        <v>22781.285</v>
      </c>
      <c r="J936">
        <v>22838.574000000001</v>
      </c>
      <c r="K936">
        <v>22856.523000000001</v>
      </c>
      <c r="L936">
        <v>22909.428</v>
      </c>
      <c r="M936">
        <v>29.430744000000001</v>
      </c>
      <c r="N936" s="1">
        <f>-100*(_xll.FDS($A$1,"P_PRICE_HIGH("&amp;A936&amp;","&amp;A936&amp;"-14D,,,,""PRICE"",""INTRA"")") - B936)/(_xll.FDS($A$1,"P_PRICE_HIGH("&amp;A936&amp;","&amp;A936&amp;"-14D,,,,""PRICE"",""INTRA"")") - _xll.FDS($A$1,"P_PRICE_LOW("&amp;A936&amp;","&amp;A936&amp;"-14D,,,,""PRICE"",""INTRA"")"))</f>
        <v>-95.73281834746264</v>
      </c>
      <c r="O936">
        <v>-426</v>
      </c>
      <c r="P936">
        <v>13116.209074304959</v>
      </c>
      <c r="Q936">
        <v>14628.302803937489</v>
      </c>
      <c r="R936">
        <v>2422.0463768303839</v>
      </c>
      <c r="S936">
        <v>2667.202726244675</v>
      </c>
      <c r="T936">
        <v>12.31504386629345</v>
      </c>
      <c r="U936">
        <v>10.99393683066716</v>
      </c>
      <c r="V936">
        <v>3.1606866526467021</v>
      </c>
      <c r="W936">
        <v>3.6536997595944478</v>
      </c>
      <c r="X936">
        <v>8.0508903661421236</v>
      </c>
      <c r="Y936">
        <v>39.775084094720611</v>
      </c>
      <c r="Z936">
        <v>0.47875284070064572</v>
      </c>
      <c r="AA936">
        <v>19.457851476819879</v>
      </c>
      <c r="AB936">
        <v>10.502808013366611</v>
      </c>
    </row>
    <row r="937" spans="1:28" x14ac:dyDescent="0.25">
      <c r="A937" t="str">
        <v>6/17/11</v>
      </c>
      <c r="B937">
        <v>21695.26</v>
      </c>
      <c r="C937">
        <v>21971.24</v>
      </c>
      <c r="D937" s="1">
        <v>21628.33</v>
      </c>
      <c r="E937">
        <v>21971.24</v>
      </c>
      <c r="F937">
        <v>21971.24</v>
      </c>
      <c r="G937">
        <v>1.0144235636638279</v>
      </c>
      <c r="H937">
        <v>22199.243999999999</v>
      </c>
      <c r="I937">
        <v>22615.544999999998</v>
      </c>
      <c r="J937">
        <v>22758.205000000002</v>
      </c>
      <c r="K937">
        <v>22783.116999999998</v>
      </c>
      <c r="L937">
        <v>22848.023000000001</v>
      </c>
      <c r="M937">
        <v>26.44295</v>
      </c>
      <c r="N937" s="1">
        <f>-100*(_xll.FDS($A$1,"P_PRICE_HIGH("&amp;A937&amp;","&amp;A937&amp;"-14D,,,,""PRICE"",""INTRA"")") - B937)/(_xll.FDS($A$1,"P_PRICE_HIGH("&amp;A937&amp;","&amp;A937&amp;"-14D,,,,""PRICE"",""INTRA"")") - _xll.FDS($A$1,"P_PRICE_LOW("&amp;A937&amp;","&amp;A937&amp;"-14D,,,,""PRICE"",""INTRA"")"))</f>
        <v>-96.781623565843915</v>
      </c>
      <c r="O937">
        <v>-456</v>
      </c>
      <c r="P937">
        <v>13125.41745931653</v>
      </c>
      <c r="Q937">
        <v>14644.93564634908</v>
      </c>
      <c r="R937">
        <v>2368.3920673035809</v>
      </c>
      <c r="S937">
        <v>2540.0428638537551</v>
      </c>
      <c r="T937">
        <v>12.25630932225296</v>
      </c>
      <c r="U937">
        <v>10.88297262167346</v>
      </c>
      <c r="V937">
        <v>3.181280912740259</v>
      </c>
      <c r="W937">
        <v>3.69722156879538</v>
      </c>
      <c r="X937">
        <v>40.470101842637042</v>
      </c>
      <c r="Y937">
        <v>39.725708594025569</v>
      </c>
      <c r="Z937">
        <v>0.44910849119730389</v>
      </c>
      <c r="AA937">
        <v>19.85060442251665</v>
      </c>
      <c r="AB937">
        <v>10.70754816138661</v>
      </c>
    </row>
    <row r="938" spans="1:28" x14ac:dyDescent="0.25">
      <c r="A938" t="str">
        <v>6/20/11</v>
      </c>
      <c r="B938">
        <v>21599.51</v>
      </c>
      <c r="C938">
        <v>21897.35</v>
      </c>
      <c r="D938" s="1">
        <v>21508.77</v>
      </c>
      <c r="E938">
        <v>21897.35</v>
      </c>
      <c r="F938">
        <v>21897.35</v>
      </c>
      <c r="G938">
        <v>1.0082388201728809</v>
      </c>
      <c r="H938">
        <v>22017.53</v>
      </c>
      <c r="I938">
        <v>22446.636999999999</v>
      </c>
      <c r="J938">
        <v>22656.967000000001</v>
      </c>
      <c r="K938">
        <v>22703.123</v>
      </c>
      <c r="L938">
        <v>22791.32</v>
      </c>
      <c r="M938">
        <v>25.411299</v>
      </c>
      <c r="N938" s="1">
        <f>-100*(_xll.FDS($A$1,"P_PRICE_HIGH("&amp;A938&amp;","&amp;A938&amp;"-14D,,,,""PRICE"",""INTRA"")") - B938)/(_xll.FDS($A$1,"P_PRICE_HIGH("&amp;A938&amp;","&amp;A938&amp;"-14D,,,,""PRICE"",""INTRA"")") - _xll.FDS($A$1,"P_PRICE_LOW("&amp;A938&amp;","&amp;A938&amp;"-14D,,,,""PRICE"",""INTRA"")"))</f>
        <v>-95.873916641657445</v>
      </c>
      <c r="O938">
        <v>-472</v>
      </c>
      <c r="P938">
        <v>13137.284699563519</v>
      </c>
      <c r="Q938">
        <v>14655.60389363918</v>
      </c>
      <c r="R938">
        <v>2367.435232710121</v>
      </c>
      <c r="S938">
        <v>2538.846543881647</v>
      </c>
      <c r="T938">
        <v>12.21010078999266</v>
      </c>
      <c r="U938">
        <v>10.7934817342766</v>
      </c>
      <c r="V938">
        <v>3.1919006775135821</v>
      </c>
      <c r="W938">
        <v>3.7158991786618758</v>
      </c>
      <c r="X938">
        <v>23.349273807347899</v>
      </c>
      <c r="Y938">
        <v>39.724258345789529</v>
      </c>
      <c r="Z938">
        <v>0.13151292516785451</v>
      </c>
      <c r="AA938">
        <v>19.645424797459619</v>
      </c>
      <c r="AB938">
        <v>10.83854941238967</v>
      </c>
    </row>
    <row r="939" spans="1:28" x14ac:dyDescent="0.25">
      <c r="A939" t="str">
        <v>6/21/11</v>
      </c>
      <c r="B939">
        <v>21850.59</v>
      </c>
      <c r="C939">
        <v>21875.16</v>
      </c>
      <c r="D939" s="1">
        <v>21656.06</v>
      </c>
      <c r="E939">
        <v>21875.16</v>
      </c>
      <c r="F939">
        <v>21875.16</v>
      </c>
      <c r="G939">
        <v>0.9714494601577861</v>
      </c>
      <c r="H939">
        <v>21888.447</v>
      </c>
      <c r="I939">
        <v>22329.7</v>
      </c>
      <c r="J939">
        <v>22568.053</v>
      </c>
      <c r="K939">
        <v>22660.101999999999</v>
      </c>
      <c r="L939">
        <v>22736.486000000001</v>
      </c>
      <c r="M939">
        <v>32.81353</v>
      </c>
      <c r="N939" s="1">
        <f>-100*(_xll.FDS($A$1,"P_PRICE_HIGH("&amp;A939&amp;","&amp;A939&amp;"-14D,,,,""PRICE"",""INTRA"")") - B939)/(_xll.FDS($A$1,"P_PRICE_HIGH("&amp;A939&amp;","&amp;A939&amp;"-14D,,,,""PRICE"",""INTRA"")") - _xll.FDS($A$1,"P_PRICE_LOW("&amp;A939&amp;","&amp;A939&amp;"-14D,,,,""PRICE"",""INTRA"")"))</f>
        <v>-84.456933948107945</v>
      </c>
      <c r="O939">
        <v>-436</v>
      </c>
      <c r="P939">
        <v>13145.660326030509</v>
      </c>
      <c r="Q939">
        <v>14667.53972796304</v>
      </c>
      <c r="R939">
        <v>2365.9268395836461</v>
      </c>
      <c r="S939">
        <v>2535.0728807344012</v>
      </c>
      <c r="T939">
        <v>12.24146102688686</v>
      </c>
      <c r="U939">
        <v>10.866869636719169</v>
      </c>
      <c r="V939">
        <v>3.1769936504213221</v>
      </c>
      <c r="W939">
        <v>3.6795321501285829</v>
      </c>
      <c r="X939">
        <v>48.100375725863287</v>
      </c>
      <c r="Y939">
        <v>39.761246889028627</v>
      </c>
      <c r="Z939">
        <v>0.16007487459809031</v>
      </c>
      <c r="AA939">
        <v>19.44035536668957</v>
      </c>
      <c r="AB939">
        <v>10.706962317391771</v>
      </c>
    </row>
    <row r="940" spans="1:28" x14ac:dyDescent="0.25">
      <c r="A940" t="str">
        <v>6/22/11</v>
      </c>
      <c r="B940">
        <v>21859.97</v>
      </c>
      <c r="C940">
        <v>22047.85</v>
      </c>
      <c r="D940" s="1">
        <v>21837.84</v>
      </c>
      <c r="E940">
        <v>22047.85</v>
      </c>
      <c r="F940">
        <v>22047.85</v>
      </c>
      <c r="G940">
        <v>0.9708307457428017</v>
      </c>
      <c r="H940">
        <v>21791.687999999998</v>
      </c>
      <c r="I940">
        <v>22238.898000000001</v>
      </c>
      <c r="J940">
        <v>22446.440999999999</v>
      </c>
      <c r="K940">
        <v>22616.560000000001</v>
      </c>
      <c r="L940">
        <v>22694.153999999999</v>
      </c>
      <c r="M940">
        <v>33.080719999999999</v>
      </c>
      <c r="N940" s="1">
        <f>-100*(_xll.FDS($A$1,"P_PRICE_HIGH("&amp;A940&amp;","&amp;A940&amp;"-14D,,,,""PRICE"",""INTRA"")") - B940)/(_xll.FDS($A$1,"P_PRICE_HIGH("&amp;A940&amp;","&amp;A940&amp;"-14D,,,,""PRICE"",""INTRA"")") - _xll.FDS($A$1,"P_PRICE_LOW("&amp;A940&amp;","&amp;A940&amp;"-14D,,,,""PRICE"",""INTRA"")"))</f>
        <v>-84.016238627726693</v>
      </c>
      <c r="O940">
        <v>-437</v>
      </c>
      <c r="P940">
        <v>13142.579764748451</v>
      </c>
      <c r="Q940">
        <v>14651.752658096781</v>
      </c>
      <c r="R940">
        <v>2365.0431229501892</v>
      </c>
      <c r="S940">
        <v>2532.1134719297538</v>
      </c>
      <c r="T940">
        <v>12.24387464404311</v>
      </c>
      <c r="U940">
        <v>10.889340238653061</v>
      </c>
      <c r="V940">
        <v>3.1742607951061368</v>
      </c>
      <c r="W940">
        <v>3.673729232809698</v>
      </c>
      <c r="X940">
        <v>24.733974610011579</v>
      </c>
      <c r="Y940">
        <v>39.750840772676803</v>
      </c>
      <c r="Z940">
        <v>7.9327499066234874E-2</v>
      </c>
      <c r="AA940">
        <v>19.55071285407691</v>
      </c>
      <c r="AB940">
        <v>10.603337830966931</v>
      </c>
    </row>
    <row r="941" spans="1:28" x14ac:dyDescent="0.25">
      <c r="A941" t="str">
        <v>6/23/11</v>
      </c>
      <c r="B941">
        <v>21759.14</v>
      </c>
      <c r="C941">
        <v>21905.1</v>
      </c>
      <c r="D941" s="1">
        <v>21632.87</v>
      </c>
      <c r="E941">
        <v>21905.1</v>
      </c>
      <c r="F941">
        <v>21905.1</v>
      </c>
      <c r="G941">
        <v>0.97043032664144968</v>
      </c>
      <c r="H941">
        <v>21752.895</v>
      </c>
      <c r="I941">
        <v>22146.437999999998</v>
      </c>
      <c r="J941">
        <v>22321.955000000002</v>
      </c>
      <c r="K941">
        <v>22567.153999999999</v>
      </c>
      <c r="L941">
        <v>22650.232</v>
      </c>
      <c r="M941">
        <v>31.62481</v>
      </c>
      <c r="N941" s="1">
        <f>-100*(_xll.FDS($A$1,"P_PRICE_HIGH("&amp;A941&amp;","&amp;A941&amp;"-14D,,,,""PRICE"",""INTRA"")") - B941)/(_xll.FDS($A$1,"P_PRICE_HIGH("&amp;A941&amp;","&amp;A941&amp;"-14D,,,,""PRICE"",""INTRA"")") - _xll.FDS($A$1,"P_PRICE_LOW("&amp;A941&amp;","&amp;A941&amp;"-14D,,,,""PRICE"",""INTRA"")"))</f>
        <v>-86.318504472702074</v>
      </c>
      <c r="O941">
        <v>-440</v>
      </c>
      <c r="P941">
        <v>13136.32597512402</v>
      </c>
      <c r="Q941">
        <v>14630.59266188041</v>
      </c>
      <c r="R941">
        <v>2360.3387832366429</v>
      </c>
      <c r="S941">
        <v>2515.0574282342768</v>
      </c>
      <c r="T941">
        <v>12.264931584473249</v>
      </c>
      <c r="U941">
        <v>10.948064095873971</v>
      </c>
      <c r="V941">
        <v>3.181438745255214</v>
      </c>
      <c r="W941">
        <v>3.684167396073724</v>
      </c>
      <c r="X941">
        <v>18.705695468488969</v>
      </c>
      <c r="Y941">
        <v>39.775097282549311</v>
      </c>
      <c r="Z941">
        <v>8.7421075370950299E-2</v>
      </c>
      <c r="AA941">
        <v>19.795481789827889</v>
      </c>
      <c r="AB941">
        <v>10.572839041424389</v>
      </c>
    </row>
    <row r="942" spans="1:28" x14ac:dyDescent="0.25">
      <c r="A942" t="str">
        <v>6/24/11</v>
      </c>
      <c r="B942">
        <v>22171.95</v>
      </c>
      <c r="C942">
        <v>22182.75</v>
      </c>
      <c r="D942" s="1">
        <v>21783.73</v>
      </c>
      <c r="E942">
        <v>22182.75</v>
      </c>
      <c r="F942">
        <v>22182.75</v>
      </c>
      <c r="G942">
        <v>1.062170008978337</v>
      </c>
      <c r="H942">
        <v>21848.232</v>
      </c>
      <c r="I942">
        <v>22105.63</v>
      </c>
      <c r="J942">
        <v>22249.83</v>
      </c>
      <c r="K942">
        <v>22530.71</v>
      </c>
      <c r="L942">
        <v>22617.956999999999</v>
      </c>
      <c r="M942">
        <v>42.736539999999998</v>
      </c>
      <c r="N942" s="1">
        <f>-100*(_xll.FDS($A$1,"P_PRICE_HIGH("&amp;A942&amp;","&amp;A942&amp;"-14D,,,,""PRICE"",""INTRA"")") - B942)/(_xll.FDS($A$1,"P_PRICE_HIGH("&amp;A942&amp;","&amp;A942&amp;"-14D,,,,""PRICE"",""INTRA"")") - _xll.FDS($A$1,"P_PRICE_LOW("&amp;A942&amp;","&amp;A942&amp;"-14D,,,,""PRICE"",""INTRA"")"))</f>
        <v>-63.760457707419107</v>
      </c>
      <c r="O942">
        <v>-407</v>
      </c>
      <c r="P942">
        <v>13130.68251903579</v>
      </c>
      <c r="Q942">
        <v>14612.14859595997</v>
      </c>
      <c r="R942">
        <v>2360.3432439229518</v>
      </c>
      <c r="S942">
        <v>2523.0203445465982</v>
      </c>
      <c r="T942">
        <v>12.335162349522751</v>
      </c>
      <c r="U942">
        <v>11.09997120917757</v>
      </c>
      <c r="V942">
        <v>3.1491425870019052</v>
      </c>
      <c r="W942">
        <v>3.6090922209268261</v>
      </c>
      <c r="X942">
        <v>89.488681020020394</v>
      </c>
      <c r="Y942">
        <v>39.76732219466119</v>
      </c>
      <c r="Z942">
        <v>0.23397422797560491</v>
      </c>
      <c r="AA942">
        <v>19.223053128410211</v>
      </c>
      <c r="AB942">
        <v>10.50493408476841</v>
      </c>
    </row>
    <row r="943" spans="1:28" x14ac:dyDescent="0.25">
      <c r="A943" t="str">
        <v>6/27/11</v>
      </c>
      <c r="B943">
        <v>22041.77</v>
      </c>
      <c r="C943">
        <v>22099.29</v>
      </c>
      <c r="D943" s="1">
        <v>21888.04</v>
      </c>
      <c r="E943">
        <v>22099.29</v>
      </c>
      <c r="F943">
        <v>22099.29</v>
      </c>
      <c r="G943">
        <v>1.0330712154658079</v>
      </c>
      <c r="H943">
        <v>21936.684000000001</v>
      </c>
      <c r="I943">
        <v>22058.293000000001</v>
      </c>
      <c r="J943">
        <v>22189.31</v>
      </c>
      <c r="K943">
        <v>22476.896000000001</v>
      </c>
      <c r="L943">
        <v>22574.817999999999</v>
      </c>
      <c r="M943">
        <v>40.501266000000001</v>
      </c>
      <c r="N943" s="1">
        <f>-100*(_xll.FDS($A$1,"P_PRICE_HIGH("&amp;A943&amp;","&amp;A943&amp;"-14D,,,,""PRICE"",""INTRA"")") - B943)/(_xll.FDS($A$1,"P_PRICE_HIGH("&amp;A943&amp;","&amp;A943&amp;"-14D,,,,""PRICE"",""INTRA"")") - _xll.FDS($A$1,"P_PRICE_LOW("&amp;A943&amp;","&amp;A943&amp;"-14D,,,,""PRICE"",""INTRA"")"))</f>
        <v>-62.46981037748467</v>
      </c>
      <c r="O943">
        <v>-423</v>
      </c>
      <c r="P943">
        <v>13171.829813142171</v>
      </c>
      <c r="Q943">
        <v>14687.096468365071</v>
      </c>
      <c r="R943">
        <v>2357.0608014034419</v>
      </c>
      <c r="S943">
        <v>2522.2490466699951</v>
      </c>
      <c r="T943">
        <v>12.2982517005071</v>
      </c>
      <c r="U943">
        <v>11.0444749085736</v>
      </c>
      <c r="V943">
        <v>3.1656528883979211</v>
      </c>
      <c r="W943">
        <v>3.6435255641440798</v>
      </c>
      <c r="X943">
        <v>26.68339889477528</v>
      </c>
      <c r="Y943">
        <v>39.775098186277589</v>
      </c>
      <c r="Z943">
        <v>-6.6496802087236129E-3</v>
      </c>
      <c r="AA943">
        <v>19.49889326945987</v>
      </c>
      <c r="AB943">
        <v>10.589344557103001</v>
      </c>
    </row>
    <row r="944" spans="1:28" x14ac:dyDescent="0.25">
      <c r="A944" t="str">
        <v>6/28/11</v>
      </c>
      <c r="B944">
        <v>22061.78</v>
      </c>
      <c r="C944">
        <v>22206.09</v>
      </c>
      <c r="D944" s="1">
        <v>21952.37</v>
      </c>
      <c r="E944">
        <v>22206.09</v>
      </c>
      <c r="F944">
        <v>22206.09</v>
      </c>
      <c r="G944">
        <v>1.0287640837930501</v>
      </c>
      <c r="H944">
        <v>21978.921999999999</v>
      </c>
      <c r="I944">
        <v>22028.41</v>
      </c>
      <c r="J944">
        <v>22135.518</v>
      </c>
      <c r="K944">
        <v>22420.77</v>
      </c>
      <c r="L944">
        <v>22531.062999999998</v>
      </c>
      <c r="M944">
        <v>41.011989999999997</v>
      </c>
      <c r="N944" s="1">
        <f>-100*(_xll.FDS($A$1,"P_PRICE_HIGH("&amp;A944&amp;","&amp;A944&amp;"-14D,,,,""PRICE"",""INTRA"")") - B944)/(_xll.FDS($A$1,"P_PRICE_HIGH("&amp;A944&amp;","&amp;A944&amp;"-14D,,,,""PRICE"",""INTRA"")") - _xll.FDS($A$1,"P_PRICE_LOW("&amp;A944&amp;","&amp;A944&amp;"-14D,,,,""PRICE"",""INTRA"")"))</f>
        <v>-55.718460984105455</v>
      </c>
      <c r="O944">
        <v>-424</v>
      </c>
      <c r="P944">
        <v>13178.97336644387</v>
      </c>
      <c r="Q944">
        <v>14696.29120857511</v>
      </c>
      <c r="R944">
        <v>2359.5099475564962</v>
      </c>
      <c r="S944">
        <v>2526.6110253418192</v>
      </c>
      <c r="T944">
        <v>12.285255857471761</v>
      </c>
      <c r="U944">
        <v>11.02610451123263</v>
      </c>
      <c r="V944">
        <v>3.1656449840025518</v>
      </c>
      <c r="W944">
        <v>3.6436584751810308</v>
      </c>
      <c r="X944">
        <v>32.731061412340132</v>
      </c>
      <c r="Y944">
        <v>39.791802158320337</v>
      </c>
      <c r="Z944">
        <v>1.133101326787514E-2</v>
      </c>
      <c r="AA944">
        <v>19.248138121357989</v>
      </c>
      <c r="AB944">
        <v>10.56432587294843</v>
      </c>
    </row>
    <row r="945" spans="1:28" x14ac:dyDescent="0.25">
      <c r="A945" t="str">
        <v>6/29/11</v>
      </c>
      <c r="B945">
        <v>22061.18</v>
      </c>
      <c r="C945">
        <v>22237.1</v>
      </c>
      <c r="D945" s="1">
        <v>22022.06</v>
      </c>
      <c r="E945">
        <v>22237.1</v>
      </c>
      <c r="F945">
        <v>22237.1</v>
      </c>
      <c r="G945">
        <v>0.86667860878974312</v>
      </c>
      <c r="H945">
        <v>22019.164000000001</v>
      </c>
      <c r="I945">
        <v>21991.17</v>
      </c>
      <c r="J945">
        <v>22095.488000000001</v>
      </c>
      <c r="K945">
        <v>22339.620999999999</v>
      </c>
      <c r="L945">
        <v>22506.07</v>
      </c>
      <c r="M945">
        <v>41.000619999999998</v>
      </c>
      <c r="N945" s="1">
        <f>-100*(_xll.FDS($A$1,"P_PRICE_HIGH("&amp;A945&amp;","&amp;A945&amp;"-14D,,,,""PRICE"",""INTRA"")") - B945)/(_xll.FDS($A$1,"P_PRICE_HIGH("&amp;A945&amp;","&amp;A945&amp;"-14D,,,,""PRICE"",""INTRA"")") - _xll.FDS($A$1,"P_PRICE_LOW("&amp;A945&amp;","&amp;A945&amp;"-14D,,,,""PRICE"",""INTRA"")"))</f>
        <v>-52.624718060427227</v>
      </c>
      <c r="O945">
        <v>-418</v>
      </c>
      <c r="P945">
        <v>13185.75619894686</v>
      </c>
      <c r="Q945">
        <v>14704.107088429069</v>
      </c>
      <c r="R945">
        <v>2357.922827658932</v>
      </c>
      <c r="S945">
        <v>2517.9396700600382</v>
      </c>
      <c r="T945">
        <v>12.29843788740548</v>
      </c>
      <c r="U945">
        <v>11.056308572370661</v>
      </c>
      <c r="V945">
        <v>3.167157344928762</v>
      </c>
      <c r="W945">
        <v>3.6451649886200781</v>
      </c>
      <c r="X945">
        <v>17.364821021943339</v>
      </c>
      <c r="Y945">
        <v>39.797379782132403</v>
      </c>
      <c r="Z945">
        <v>5.9025191408962341E-5</v>
      </c>
      <c r="AA945">
        <v>19.299954143326129</v>
      </c>
      <c r="AB945">
        <v>10.497183077348909</v>
      </c>
    </row>
    <row r="946" spans="1:28" x14ac:dyDescent="0.25">
      <c r="A946" t="str">
        <v>6/30/11</v>
      </c>
      <c r="B946">
        <v>22398.1</v>
      </c>
      <c r="C946">
        <v>22464.05</v>
      </c>
      <c r="D946" s="1">
        <v>22174.61</v>
      </c>
      <c r="E946">
        <v>22464.05</v>
      </c>
      <c r="F946">
        <v>22464.05</v>
      </c>
      <c r="G946">
        <v>0.96254771913362158</v>
      </c>
      <c r="H946">
        <v>22146.955000000002</v>
      </c>
      <c r="I946">
        <v>21983.011999999999</v>
      </c>
      <c r="J946">
        <v>22081.370999999999</v>
      </c>
      <c r="K946">
        <v>22278.205000000002</v>
      </c>
      <c r="L946">
        <v>22493.273000000001</v>
      </c>
      <c r="M946">
        <v>49.468353</v>
      </c>
      <c r="N946" s="1">
        <f>-100*(_xll.FDS($A$1,"P_PRICE_HIGH("&amp;A946&amp;","&amp;A946&amp;"-14D,,,,""PRICE"",""INTRA"")") - B946)/(_xll.FDS($A$1,"P_PRICE_HIGH("&amp;A946&amp;","&amp;A946&amp;"-14D,,,,""PRICE"",""INTRA"")") - _xll.FDS($A$1,"P_PRICE_LOW("&amp;A946&amp;","&amp;A946&amp;"-14D,,,,""PRICE"",""INTRA"")"))</f>
        <v>-23.73009270773488</v>
      </c>
      <c r="O946">
        <v>-376</v>
      </c>
      <c r="P946">
        <v>13194.77381244445</v>
      </c>
      <c r="Q946">
        <v>14716.087319204649</v>
      </c>
      <c r="R946">
        <v>2356.9501091850561</v>
      </c>
      <c r="S946">
        <v>2512.6424350528741</v>
      </c>
      <c r="T946">
        <v>12.39339572878869</v>
      </c>
      <c r="U946">
        <v>11.240719997494621</v>
      </c>
      <c r="V946">
        <v>3.1434755203446039</v>
      </c>
      <c r="W946">
        <v>3.5866841290695319</v>
      </c>
      <c r="X946">
        <v>95.958770757145246</v>
      </c>
      <c r="Y946">
        <v>39.783128421401663</v>
      </c>
      <c r="Z946">
        <v>-0.25856575020615058</v>
      </c>
      <c r="AA946">
        <v>19.144202214391051</v>
      </c>
      <c r="AB946">
        <v>10.220338944643251</v>
      </c>
    </row>
    <row r="947" spans="1:28" x14ac:dyDescent="0.25">
      <c r="A947" t="str">
        <v>7/04/11</v>
      </c>
      <c r="B947">
        <v>22770.47</v>
      </c>
      <c r="C947">
        <v>22817.5</v>
      </c>
      <c r="D947" s="1">
        <v>22728.65</v>
      </c>
      <c r="E947">
        <v>22817.5</v>
      </c>
      <c r="F947">
        <v>22817.5</v>
      </c>
      <c r="G947">
        <v>1.0000020044586819</v>
      </c>
      <c r="H947">
        <v>22266.66</v>
      </c>
      <c r="I947">
        <v>22018.567999999999</v>
      </c>
      <c r="J947">
        <v>22104.713</v>
      </c>
      <c r="K947">
        <v>22254.037</v>
      </c>
      <c r="L947">
        <v>22494.166000000001</v>
      </c>
      <c r="M947">
        <v>56.841000000000001</v>
      </c>
      <c r="N947" s="1">
        <f>-100*(_xll.FDS($A$1,"P_PRICE_HIGH("&amp;A947&amp;","&amp;A947&amp;"-14D,,,,""PRICE"",""INTRA"")") - B947)/(_xll.FDS($A$1,"P_PRICE_HIGH("&amp;A947&amp;","&amp;A947&amp;"-14D,,,,""PRICE"",""INTRA"")") - _xll.FDS($A$1,"P_PRICE_LOW("&amp;A947&amp;","&amp;A947&amp;"-14D,,,,""PRICE"",""INTRA"")"))</f>
        <v>-3.593560169018732</v>
      </c>
      <c r="O947">
        <v>-336</v>
      </c>
      <c r="P947">
        <v>13207.591529684159</v>
      </c>
      <c r="Q947">
        <v>14714.32794264095</v>
      </c>
      <c r="R947">
        <v>2344.858057162799</v>
      </c>
      <c r="S947">
        <v>2498.150556405752</v>
      </c>
      <c r="T947">
        <v>12.434816565051451</v>
      </c>
      <c r="U947">
        <v>11.353474246551389</v>
      </c>
      <c r="V947">
        <v>3.1240833380895312</v>
      </c>
      <c r="W947">
        <v>3.5371680395276219</v>
      </c>
      <c r="X947">
        <v>99.351759561026356</v>
      </c>
      <c r="Y947">
        <v>39.872117284551521</v>
      </c>
      <c r="Z947">
        <v>-0.33661193633763792</v>
      </c>
      <c r="AA947">
        <v>18.718971560010139</v>
      </c>
      <c r="AB947">
        <v>10.304427934696649</v>
      </c>
    </row>
    <row r="948" spans="1:28" x14ac:dyDescent="0.25">
      <c r="A948" t="str">
        <v>7/05/11</v>
      </c>
      <c r="B948">
        <v>22747.95</v>
      </c>
      <c r="C948">
        <v>22821.75</v>
      </c>
      <c r="D948" s="1">
        <v>22707.1</v>
      </c>
      <c r="E948">
        <v>22821.75</v>
      </c>
      <c r="F948">
        <v>22821.75</v>
      </c>
      <c r="G948">
        <v>0.95852643568906903</v>
      </c>
      <c r="H948">
        <v>22407.896000000001</v>
      </c>
      <c r="I948">
        <v>22084.807000000001</v>
      </c>
      <c r="J948">
        <v>22120.703000000001</v>
      </c>
      <c r="K948">
        <v>22243.956999999999</v>
      </c>
      <c r="L948">
        <v>22488.287</v>
      </c>
      <c r="M948">
        <v>56.305950000000003</v>
      </c>
      <c r="N948" s="1">
        <f>-100*(_xll.FDS($A$1,"P_PRICE_HIGH("&amp;A948&amp;","&amp;A948&amp;"-14D,,,,""PRICE"",""INTRA"")") - B948)/(_xll.FDS($A$1,"P_PRICE_HIGH("&amp;A948&amp;","&amp;A948&amp;"-14D,,,,""PRICE"",""INTRA"")") - _xll.FDS($A$1,"P_PRICE_LOW("&amp;A948&amp;","&amp;A948&amp;"-14D,,,,""PRICE"",""INTRA"")"))</f>
        <v>-5.6208015354384147</v>
      </c>
      <c r="O948">
        <v>-340</v>
      </c>
      <c r="P948">
        <v>13214.148519159169</v>
      </c>
      <c r="Q948">
        <v>14725.57177997056</v>
      </c>
      <c r="R948">
        <v>2346.4110141243441</v>
      </c>
      <c r="S948">
        <v>2501.055933226613</v>
      </c>
      <c r="T948">
        <v>12.43461981536205</v>
      </c>
      <c r="U948">
        <v>11.35202201280916</v>
      </c>
      <c r="V948">
        <v>3.126737919803924</v>
      </c>
      <c r="W948">
        <v>3.5421373421725448</v>
      </c>
      <c r="X948">
        <v>23.53557196463413</v>
      </c>
      <c r="Y948">
        <v>39.870080214938568</v>
      </c>
      <c r="Z948">
        <v>-0.40578456158002513</v>
      </c>
      <c r="AA948">
        <v>18.755043935952749</v>
      </c>
      <c r="AB948">
        <v>10.28842896443529</v>
      </c>
    </row>
    <row r="949" spans="1:28" x14ac:dyDescent="0.25">
      <c r="A949" t="str">
        <v>7/06/11</v>
      </c>
      <c r="B949">
        <v>22517.55</v>
      </c>
      <c r="C949">
        <v>22737.5</v>
      </c>
      <c r="D949" s="1">
        <v>22509.18</v>
      </c>
      <c r="E949">
        <v>22737.5</v>
      </c>
      <c r="F949">
        <v>22737.5</v>
      </c>
      <c r="G949">
        <v>0.98107212572535463</v>
      </c>
      <c r="H949">
        <v>22499.05</v>
      </c>
      <c r="I949">
        <v>22153.33</v>
      </c>
      <c r="J949">
        <v>22122.14</v>
      </c>
      <c r="K949">
        <v>22226.400000000001</v>
      </c>
      <c r="L949">
        <v>22465.190999999999</v>
      </c>
      <c r="M949">
        <v>51.015067999999999</v>
      </c>
      <c r="N949" s="1">
        <f>-100*(_xll.FDS($A$1,"P_PRICE_HIGH("&amp;A949&amp;","&amp;A949&amp;"-14D,,,,""PRICE"",""INTRA"")") - B949)/(_xll.FDS($A$1,"P_PRICE_HIGH("&amp;A949&amp;","&amp;A949&amp;"-14D,,,,""PRICE"",""INTRA"")") - _xll.FDS($A$1,"P_PRICE_LOW("&amp;A949&amp;","&amp;A949&amp;"-14D,,,,""PRICE"",""INTRA"")"))</f>
        <v>-23.168669743636677</v>
      </c>
      <c r="O949">
        <v>-369</v>
      </c>
      <c r="P949">
        <v>13220.268591627149</v>
      </c>
      <c r="Q949">
        <v>14731.41730926616</v>
      </c>
      <c r="R949">
        <v>2339.9407324604922</v>
      </c>
      <c r="S949">
        <v>2493.2606459909239</v>
      </c>
      <c r="T949">
        <v>12.3950091791012</v>
      </c>
      <c r="U949">
        <v>11.30209820051118</v>
      </c>
      <c r="V949">
        <v>3.145908150337648</v>
      </c>
      <c r="W949">
        <v>3.583360985056701</v>
      </c>
      <c r="X949">
        <v>2.3478505342188112</v>
      </c>
      <c r="Y949">
        <v>39.838895976789587</v>
      </c>
      <c r="Z949">
        <v>-0.29933825787609819</v>
      </c>
      <c r="AA949">
        <v>19.447963012494679</v>
      </c>
      <c r="AB949">
        <v>10.13909331481524</v>
      </c>
    </row>
    <row r="950" spans="1:28" x14ac:dyDescent="0.25">
      <c r="A950" t="str">
        <v>7/07/11</v>
      </c>
      <c r="B950">
        <v>22530.18</v>
      </c>
      <c r="C950">
        <v>22707.37</v>
      </c>
      <c r="D950" s="1">
        <v>22523.93</v>
      </c>
      <c r="E950">
        <v>22707.37</v>
      </c>
      <c r="F950">
        <v>22707.37</v>
      </c>
      <c r="G950">
        <v>0.96153257851056639</v>
      </c>
      <c r="H950">
        <v>22592.85</v>
      </c>
      <c r="I950">
        <v>22230.886999999999</v>
      </c>
      <c r="J950">
        <v>22134.565999999999</v>
      </c>
      <c r="K950">
        <v>22219.828000000001</v>
      </c>
      <c r="L950">
        <v>22440.030999999999</v>
      </c>
      <c r="M950">
        <v>51.285299999999999</v>
      </c>
      <c r="N950" s="1">
        <f>-100*(_xll.FDS($A$1,"P_PRICE_HIGH("&amp;A950&amp;","&amp;A950&amp;"-14D,,,,""PRICE"",""INTRA"")") - B950)/(_xll.FDS($A$1,"P_PRICE_HIGH("&amp;A950&amp;","&amp;A950&amp;"-14D,,,,""PRICE"",""INTRA"")") - _xll.FDS($A$1,"P_PRICE_LOW("&amp;A950&amp;","&amp;A950&amp;"-14D,,,,""PRICE"",""INTRA"")"))</f>
        <v>-22.206735822327818</v>
      </c>
      <c r="O950">
        <v>-369</v>
      </c>
      <c r="P950">
        <v>13223.544494749951</v>
      </c>
      <c r="Q950">
        <v>14729.78612614886</v>
      </c>
      <c r="R950">
        <v>2343.0464691594539</v>
      </c>
      <c r="S950">
        <v>2500.5499417245692</v>
      </c>
      <c r="T950">
        <v>12.40758569681104</v>
      </c>
      <c r="U950">
        <v>11.29817756310587</v>
      </c>
      <c r="V950">
        <v>3.1429755608415531</v>
      </c>
      <c r="W950">
        <v>3.5753797905644258</v>
      </c>
      <c r="X950">
        <v>26.922746217170442</v>
      </c>
      <c r="Y950">
        <v>39.832338973381091</v>
      </c>
      <c r="Z950">
        <v>-0.23199066181872699</v>
      </c>
      <c r="AA950">
        <v>19.100318096386189</v>
      </c>
      <c r="AB950">
        <v>9.9557545757956145</v>
      </c>
    </row>
    <row r="951" spans="1:28" x14ac:dyDescent="0.25">
      <c r="A951" t="str">
        <v>7/08/11</v>
      </c>
      <c r="B951">
        <v>22726.43</v>
      </c>
      <c r="C951">
        <v>22835.03</v>
      </c>
      <c r="D951" s="1">
        <v>22677.97</v>
      </c>
      <c r="E951">
        <v>22835.03</v>
      </c>
      <c r="F951">
        <v>22835.03</v>
      </c>
      <c r="G951">
        <v>0.98059723763371243</v>
      </c>
      <c r="H951">
        <v>22658.516</v>
      </c>
      <c r="I951">
        <v>22303.873</v>
      </c>
      <c r="J951">
        <v>22186.120999999999</v>
      </c>
      <c r="K951">
        <v>22225.657999999999</v>
      </c>
      <c r="L951">
        <v>22403.197</v>
      </c>
      <c r="M951">
        <v>55.402298000000002</v>
      </c>
      <c r="N951" s="1">
        <f>-100*(_xll.FDS($A$1,"P_PRICE_HIGH("&amp;A951&amp;","&amp;A951&amp;"-14D,,,,""PRICE"",""INTRA"")") - B951)/(_xll.FDS($A$1,"P_PRICE_HIGH("&amp;A951&amp;","&amp;A951&amp;"-14D,,,,""PRICE"",""INTRA"")") - _xll.FDS($A$1,"P_PRICE_LOW("&amp;A951&amp;","&amp;A951&amp;"-14D,,,,""PRICE"",""INTRA"")"))</f>
        <v>-8.1884396724623141</v>
      </c>
      <c r="O951">
        <v>-335</v>
      </c>
      <c r="P951">
        <v>13231.69961967028</v>
      </c>
      <c r="Q951">
        <v>14731.115657232</v>
      </c>
      <c r="R951">
        <v>2343.2278587041778</v>
      </c>
      <c r="S951">
        <v>2490.391357203021</v>
      </c>
      <c r="T951">
        <v>12.42436088904009</v>
      </c>
      <c r="U951">
        <v>11.33302625531209</v>
      </c>
      <c r="V951">
        <v>3.125880600377549</v>
      </c>
      <c r="W951">
        <v>3.5353622876939692</v>
      </c>
      <c r="X951">
        <v>96.469912396290781</v>
      </c>
      <c r="Y951">
        <v>39.745157784424237</v>
      </c>
      <c r="Z951">
        <v>-0.1014519428995368</v>
      </c>
      <c r="AA951">
        <v>18.95090579913559</v>
      </c>
      <c r="AB951">
        <v>9.6768477930470471</v>
      </c>
    </row>
    <row r="952" spans="1:28" x14ac:dyDescent="0.25">
      <c r="A952" t="str">
        <v>7/11/11</v>
      </c>
      <c r="B952">
        <v>22347.23</v>
      </c>
      <c r="C952">
        <v>22598.62</v>
      </c>
      <c r="D952" s="1">
        <v>22307.22</v>
      </c>
      <c r="E952">
        <v>22598.62</v>
      </c>
      <c r="F952">
        <v>22598.62</v>
      </c>
      <c r="G952">
        <v>1.0362081925900499</v>
      </c>
      <c r="H952">
        <v>22573.866999999998</v>
      </c>
      <c r="I952">
        <v>22344.476999999999</v>
      </c>
      <c r="J952">
        <v>22229.585999999999</v>
      </c>
      <c r="K952">
        <v>22222.002</v>
      </c>
      <c r="L952">
        <v>22353.995999999999</v>
      </c>
      <c r="M952">
        <v>47.116459999999996</v>
      </c>
      <c r="N952" s="1">
        <f>-100*(_xll.FDS($A$1,"P_PRICE_HIGH("&amp;A952&amp;","&amp;A952&amp;"-14D,,,,""PRICE"",""INTRA"")") - B952)/(_xll.FDS($A$1,"P_PRICE_HIGH("&amp;A952&amp;","&amp;A952&amp;"-14D,,,,""PRICE"",""INTRA"")") - _xll.FDS($A$1,"P_PRICE_LOW("&amp;A952&amp;","&amp;A952&amp;"-14D,,,,""PRICE"",""INTRA"")"))</f>
        <v>-36.780118528795249</v>
      </c>
      <c r="O952">
        <v>-379</v>
      </c>
      <c r="P952">
        <v>13251.1699459792</v>
      </c>
      <c r="Q952">
        <v>14755.14644391302</v>
      </c>
      <c r="R952">
        <v>2353.2129187864348</v>
      </c>
      <c r="S952">
        <v>2505.8982125898951</v>
      </c>
      <c r="T952">
        <v>12.35618140733196</v>
      </c>
      <c r="U952">
        <v>11.22258501678524</v>
      </c>
      <c r="V952">
        <v>3.157986456972417</v>
      </c>
      <c r="W952">
        <v>3.596776526563656</v>
      </c>
      <c r="X952">
        <v>0</v>
      </c>
      <c r="Y952">
        <v>39.7192255970551</v>
      </c>
      <c r="Z952">
        <v>0.14513076878264089</v>
      </c>
      <c r="AA952">
        <v>19.465585708156581</v>
      </c>
      <c r="AB952">
        <v>9.656259701562421</v>
      </c>
    </row>
    <row r="953" spans="1:28" x14ac:dyDescent="0.25">
      <c r="A953" t="str">
        <v>7/12/11</v>
      </c>
      <c r="B953">
        <v>21663.16</v>
      </c>
      <c r="C953">
        <v>22092.57</v>
      </c>
      <c r="D953" s="1">
        <v>21648.39</v>
      </c>
      <c r="E953">
        <v>22092.57</v>
      </c>
      <c r="F953">
        <v>22092.57</v>
      </c>
      <c r="G953">
        <v>1.2394224633795861</v>
      </c>
      <c r="H953">
        <v>22356.91</v>
      </c>
      <c r="I953">
        <v>22336.478999999999</v>
      </c>
      <c r="J953">
        <v>22233.83</v>
      </c>
      <c r="K953">
        <v>22179.756000000001</v>
      </c>
      <c r="L953">
        <v>22292.815999999999</v>
      </c>
      <c r="M953">
        <v>36.50873</v>
      </c>
      <c r="N953" s="1">
        <f>-100*(_xll.FDS($A$1,"P_PRICE_HIGH("&amp;A953&amp;","&amp;A953&amp;"-14D,,,,""PRICE"",""INTRA"")") - B953)/(_xll.FDS($A$1,"P_PRICE_HIGH("&amp;A953&amp;","&amp;A953&amp;"-14D,,,,""PRICE"",""INTRA"")") - _xll.FDS($A$1,"P_PRICE_LOW("&amp;A953&amp;","&amp;A953&amp;"-14D,,,,""PRICE"",""INTRA"")"))</f>
        <v>-97.480368669727753</v>
      </c>
      <c r="O953">
        <v>-425</v>
      </c>
      <c r="P953">
        <v>13273.09316020502</v>
      </c>
      <c r="Q953">
        <v>14794.0787626894</v>
      </c>
      <c r="R953">
        <v>2346.0793087793841</v>
      </c>
      <c r="S953">
        <v>2496.406012848327</v>
      </c>
      <c r="T953">
        <v>12.22800458262596</v>
      </c>
      <c r="U953">
        <v>10.990294473963919</v>
      </c>
      <c r="V953">
        <v>3.2209602335184071</v>
      </c>
      <c r="W953">
        <v>3.7240199507880649</v>
      </c>
      <c r="X953">
        <v>0</v>
      </c>
      <c r="Y953">
        <v>39.757906304578142</v>
      </c>
      <c r="Z953">
        <v>0.16310821051083391</v>
      </c>
      <c r="AA953">
        <v>20.62122839285637</v>
      </c>
      <c r="AB953">
        <v>9.4708977297743679</v>
      </c>
    </row>
    <row r="954" spans="1:28" x14ac:dyDescent="0.25">
      <c r="A954" t="str">
        <v>7/13/11</v>
      </c>
      <c r="B954">
        <v>21926.880000000001</v>
      </c>
      <c r="C954">
        <v>21935.68</v>
      </c>
      <c r="D954" s="1">
        <v>21718.81</v>
      </c>
      <c r="E954">
        <v>21935.68</v>
      </c>
      <c r="F954">
        <v>21935.68</v>
      </c>
      <c r="G954">
        <v>1.2784061046171959</v>
      </c>
      <c r="H954">
        <v>22238.775000000001</v>
      </c>
      <c r="I954">
        <v>22316.057000000001</v>
      </c>
      <c r="J954">
        <v>22238.916000000001</v>
      </c>
      <c r="K954">
        <v>22151.298999999999</v>
      </c>
      <c r="L954">
        <v>22253.482</v>
      </c>
      <c r="M954">
        <v>41.936030000000002</v>
      </c>
      <c r="N954" s="1">
        <f>-100*(_xll.FDS($A$1,"P_PRICE_HIGH("&amp;A954&amp;","&amp;A954&amp;"-14D,,,,""PRICE"",""INTRA"")") - B954)/(_xll.FDS($A$1,"P_PRICE_HIGH("&amp;A954&amp;","&amp;A954&amp;"-14D,,,,""PRICE"",""INTRA"")") - _xll.FDS($A$1,"P_PRICE_LOW("&amp;A954&amp;","&amp;A954&amp;"-14D,,,,""PRICE"",""INTRA"")"))</f>
        <v>-75.543188926598617</v>
      </c>
      <c r="O954">
        <v>-395</v>
      </c>
      <c r="P954">
        <v>13275.59587510711</v>
      </c>
      <c r="Q954">
        <v>14794.44002010381</v>
      </c>
      <c r="R954">
        <v>2347.3926846604631</v>
      </c>
      <c r="S954">
        <v>2499.0387948013308</v>
      </c>
      <c r="T954">
        <v>12.27660865333949</v>
      </c>
      <c r="U954">
        <v>11.085699936363159</v>
      </c>
      <c r="V954">
        <v>3.1985299205621538</v>
      </c>
      <c r="W954">
        <v>3.677694498235641</v>
      </c>
      <c r="X954">
        <v>94.70469389580353</v>
      </c>
      <c r="Y954">
        <v>39.768841747413248</v>
      </c>
      <c r="Z954">
        <v>-5.5292940006915203E-3</v>
      </c>
      <c r="AA954">
        <v>20.34810778068428</v>
      </c>
      <c r="AB954">
        <v>9.4087506211101228</v>
      </c>
    </row>
    <row r="955" spans="1:28" x14ac:dyDescent="0.25">
      <c r="A955" t="str">
        <v>7/14/11</v>
      </c>
      <c r="B955">
        <v>21940.2</v>
      </c>
      <c r="C955">
        <v>21945.02</v>
      </c>
      <c r="D955" s="1">
        <v>21747.45</v>
      </c>
      <c r="E955">
        <v>21945.02</v>
      </c>
      <c r="F955">
        <v>21945.02</v>
      </c>
      <c r="G955">
        <v>1.2723156772320781</v>
      </c>
      <c r="H955">
        <v>22120.78</v>
      </c>
      <c r="I955">
        <v>22307.592000000001</v>
      </c>
      <c r="J955">
        <v>22244.266</v>
      </c>
      <c r="K955">
        <v>22131.120999999999</v>
      </c>
      <c r="L955">
        <v>22217.773000000001</v>
      </c>
      <c r="M955">
        <v>42.204754000000001</v>
      </c>
      <c r="N955" s="1">
        <f>-100*(_xll.FDS($A$1,"P_PRICE_HIGH("&amp;A955&amp;","&amp;A955&amp;"-14D,,,,""PRICE"",""INTRA"")") - B955)/(_xll.FDS($A$1,"P_PRICE_HIGH("&amp;A955&amp;","&amp;A955&amp;"-14D,,,,""PRICE"",""INTRA"")") - _xll.FDS($A$1,"P_PRICE_LOW("&amp;A955&amp;","&amp;A955&amp;"-14D,,,,""PRICE"",""INTRA"")"))</f>
        <v>-74.435183336660529</v>
      </c>
      <c r="O955">
        <v>-396</v>
      </c>
      <c r="P955">
        <v>13280.759302835941</v>
      </c>
      <c r="Q955">
        <v>14798.36642165276</v>
      </c>
      <c r="R955">
        <v>2346.544552551456</v>
      </c>
      <c r="S955">
        <v>2497.48101060626</v>
      </c>
      <c r="T955">
        <v>12.280536129829651</v>
      </c>
      <c r="U955">
        <v>11.096651880612789</v>
      </c>
      <c r="V955">
        <v>3.1994212549106091</v>
      </c>
      <c r="W955">
        <v>3.6771311014144961</v>
      </c>
      <c r="X955">
        <v>36.410809479668217</v>
      </c>
      <c r="Y955">
        <v>39.787153661856038</v>
      </c>
      <c r="Z955">
        <v>6.6332193795640537E-2</v>
      </c>
      <c r="AA955">
        <v>20.15126484548216</v>
      </c>
      <c r="AB955">
        <v>9.4397162223434936</v>
      </c>
    </row>
    <row r="956" spans="1:28" x14ac:dyDescent="0.25">
      <c r="A956" t="str">
        <v>7/15/11</v>
      </c>
      <c r="B956">
        <v>21875.38</v>
      </c>
      <c r="C956">
        <v>21974.57</v>
      </c>
      <c r="D956" s="1">
        <v>21774.95</v>
      </c>
      <c r="E956">
        <v>21974.57</v>
      </c>
      <c r="F956">
        <v>21974.57</v>
      </c>
      <c r="G956">
        <v>1.21163377384416</v>
      </c>
      <c r="H956">
        <v>21950.57</v>
      </c>
      <c r="I956">
        <v>22292.059000000001</v>
      </c>
      <c r="J956">
        <v>22252.013999999999</v>
      </c>
      <c r="K956">
        <v>22127.234</v>
      </c>
      <c r="L956">
        <v>22187.532999999999</v>
      </c>
      <c r="M956">
        <v>41.205345000000001</v>
      </c>
      <c r="N956" s="1">
        <f>-100*(_xll.FDS($A$1,"P_PRICE_HIGH("&amp;A956&amp;","&amp;A956&amp;"-14D,,,,""PRICE"",""INTRA"")") - B956)/(_xll.FDS($A$1,"P_PRICE_HIGH("&amp;A956&amp;","&amp;A956&amp;"-14D,,,,""PRICE"",""INTRA"")") - _xll.FDS($A$1,"P_PRICE_LOW("&amp;A956&amp;","&amp;A956&amp;"-14D,,,,""PRICE"",""INTRA"")"))</f>
        <v>-80.871199352794306</v>
      </c>
      <c r="O956">
        <v>-410</v>
      </c>
      <c r="P956">
        <v>13282.621205942311</v>
      </c>
      <c r="Q956">
        <v>14798.27671958839</v>
      </c>
      <c r="R956">
        <v>2341.8182050918908</v>
      </c>
      <c r="S956">
        <v>2489.491356064349</v>
      </c>
      <c r="T956">
        <v>12.26767173420863</v>
      </c>
      <c r="U956">
        <v>11.060445702414819</v>
      </c>
      <c r="V956">
        <v>3.207451134931258</v>
      </c>
      <c r="W956">
        <v>3.689673781105264</v>
      </c>
      <c r="X956">
        <v>17.51432945629103</v>
      </c>
      <c r="Y956">
        <v>39.797379252035761</v>
      </c>
      <c r="Z956">
        <v>0.10113937149592341</v>
      </c>
      <c r="AA956">
        <v>20.27493985025615</v>
      </c>
      <c r="AB956">
        <v>9.5073174603850052</v>
      </c>
    </row>
    <row r="957" spans="1:28" x14ac:dyDescent="0.25">
      <c r="A957" t="str">
        <v>7/18/11</v>
      </c>
      <c r="B957">
        <v>21804.75</v>
      </c>
      <c r="C957">
        <v>22026.6</v>
      </c>
      <c r="D957" s="1">
        <v>21727.93</v>
      </c>
      <c r="E957">
        <v>22026.6</v>
      </c>
      <c r="F957">
        <v>22026.6</v>
      </c>
      <c r="G957">
        <v>1.1831124344869719</v>
      </c>
      <c r="H957">
        <v>21842.074000000001</v>
      </c>
      <c r="I957">
        <v>22270.69</v>
      </c>
      <c r="J957">
        <v>22227.532999999999</v>
      </c>
      <c r="K957">
        <v>22132.708999999999</v>
      </c>
      <c r="L957">
        <v>22156.567999999999</v>
      </c>
      <c r="M957">
        <v>40.091312000000002</v>
      </c>
      <c r="N957" s="1">
        <f>-100*(_xll.FDS($A$1,"P_PRICE_HIGH("&amp;A957&amp;","&amp;A957&amp;"-14D,,,,""PRICE"",""INTRA"")") - B957)/(_xll.FDS($A$1,"P_PRICE_HIGH("&amp;A957&amp;","&amp;A957&amp;"-14D,,,,""PRICE"",""INTRA"")") - _xll.FDS($A$1,"P_PRICE_LOW("&amp;A957&amp;","&amp;A957&amp;"-14D,,,,""PRICE"",""INTRA"")"))</f>
        <v>-86.823299399986468</v>
      </c>
      <c r="O957">
        <v>-432</v>
      </c>
      <c r="P957">
        <v>13272.66149808718</v>
      </c>
      <c r="Q957">
        <v>14766.2535230759</v>
      </c>
      <c r="R957">
        <v>2337.2880276169608</v>
      </c>
      <c r="S957">
        <v>2492.5731111917521</v>
      </c>
      <c r="T957">
        <v>12.250099028435541</v>
      </c>
      <c r="U957">
        <v>11.053219669474711</v>
      </c>
      <c r="V957">
        <v>3.2108264062746552</v>
      </c>
      <c r="W957">
        <v>3.69228439194687</v>
      </c>
      <c r="X957">
        <v>38.885304203320572</v>
      </c>
      <c r="Y957">
        <v>39.782476109799028</v>
      </c>
      <c r="Z957">
        <v>-0.16104123386698579</v>
      </c>
      <c r="AA957">
        <v>19.837305007334329</v>
      </c>
      <c r="AB957">
        <v>9.5915122538720432</v>
      </c>
    </row>
    <row r="958" spans="1:28" x14ac:dyDescent="0.25">
      <c r="A958" t="str">
        <v>7/19/11</v>
      </c>
      <c r="B958">
        <v>21902.400000000001</v>
      </c>
      <c r="C958">
        <v>21909.54</v>
      </c>
      <c r="D958" s="1">
        <v>21611.16</v>
      </c>
      <c r="E958">
        <v>21909.54</v>
      </c>
      <c r="F958">
        <v>21909.54</v>
      </c>
      <c r="G958">
        <v>1.181325879741689</v>
      </c>
      <c r="H958">
        <v>21889.921999999999</v>
      </c>
      <c r="I958">
        <v>22229.38</v>
      </c>
      <c r="J958">
        <v>22218.241999999998</v>
      </c>
      <c r="K958">
        <v>22147.853999999999</v>
      </c>
      <c r="L958">
        <v>22136.646000000001</v>
      </c>
      <c r="M958">
        <v>42.409573000000002</v>
      </c>
      <c r="N958" s="1">
        <f>-100*(_xll.FDS($A$1,"P_PRICE_HIGH("&amp;A958&amp;","&amp;A958&amp;"-14D,,,,""PRICE"",""INTRA"")") - B958)/(_xll.FDS($A$1,"P_PRICE_HIGH("&amp;A958&amp;","&amp;A958&amp;"-14D,,,,""PRICE"",""INTRA"")") - _xll.FDS($A$1,"P_PRICE_LOW("&amp;A958&amp;","&amp;A958&amp;"-14D,,,,""PRICE"",""INTRA"")"))</f>
        <v>-76.203354931487667</v>
      </c>
      <c r="O958">
        <v>-415</v>
      </c>
      <c r="P958">
        <v>13291.01111481318</v>
      </c>
      <c r="Q958">
        <v>14800.02142004194</v>
      </c>
      <c r="R958">
        <v>2338.3306532076158</v>
      </c>
      <c r="S958">
        <v>2494.8634905845511</v>
      </c>
      <c r="T958">
        <v>12.26447441673935</v>
      </c>
      <c r="U958">
        <v>11.10223394233101</v>
      </c>
      <c r="V958">
        <v>3.206705115897226</v>
      </c>
      <c r="W958">
        <v>3.6831442055241479</v>
      </c>
      <c r="X958">
        <v>87.101563535982763</v>
      </c>
      <c r="Y958">
        <v>39.87554240409375</v>
      </c>
      <c r="Z958">
        <v>-0.1999780625981635</v>
      </c>
      <c r="AA958">
        <v>19.145494717673358</v>
      </c>
      <c r="AB958">
        <v>10.22930835841241</v>
      </c>
    </row>
    <row r="959" spans="1:28" x14ac:dyDescent="0.25">
      <c r="A959" t="str">
        <v>7/20/11</v>
      </c>
      <c r="B959">
        <v>22003.69</v>
      </c>
      <c r="C959">
        <v>22088.240000000002</v>
      </c>
      <c r="D959" s="1">
        <v>21871.96</v>
      </c>
      <c r="E959">
        <v>22088.240000000002</v>
      </c>
      <c r="F959">
        <v>22088.240000000002</v>
      </c>
      <c r="G959">
        <v>1.157694014287215</v>
      </c>
      <c r="H959">
        <v>21905.282999999999</v>
      </c>
      <c r="I959">
        <v>22165.482</v>
      </c>
      <c r="J959">
        <v>22214.37</v>
      </c>
      <c r="K959">
        <v>22155.508000000002</v>
      </c>
      <c r="L959">
        <v>22117.245999999999</v>
      </c>
      <c r="M959">
        <v>44.795859999999998</v>
      </c>
      <c r="N959" s="1">
        <f>-100*(_xll.FDS($A$1,"P_PRICE_HIGH("&amp;A959&amp;","&amp;A959&amp;"-14D,,,,""PRICE"",""INTRA"")") - B959)/(_xll.FDS($A$1,"P_PRICE_HIGH("&amp;A959&amp;","&amp;A959&amp;"-14D,,,,""PRICE"",""INTRA"")") - _xll.FDS($A$1,"P_PRICE_LOW("&amp;A959&amp;","&amp;A959&amp;"-14D,,,,""PRICE"",""INTRA"")"))</f>
        <v>-67.927149125315665</v>
      </c>
      <c r="O959">
        <v>-392</v>
      </c>
      <c r="P959">
        <v>13316.652115207829</v>
      </c>
      <c r="Q959">
        <v>14835.976862953739</v>
      </c>
      <c r="R959">
        <v>2338.7855706045912</v>
      </c>
      <c r="S959">
        <v>2487.760574114272</v>
      </c>
      <c r="T959">
        <v>12.289308172831721</v>
      </c>
      <c r="U959">
        <v>11.166643340318</v>
      </c>
      <c r="V959">
        <v>3.196549435835419</v>
      </c>
      <c r="W959">
        <v>3.6652697765219009</v>
      </c>
      <c r="X959">
        <v>68.698486871428571</v>
      </c>
      <c r="Y959">
        <v>39.830236814139099</v>
      </c>
      <c r="Z959">
        <v>-0.3154771307237717</v>
      </c>
      <c r="AA959">
        <v>19.180300974743759</v>
      </c>
      <c r="AB959">
        <v>10.336217983727879</v>
      </c>
    </row>
    <row r="960" spans="1:28" x14ac:dyDescent="0.25">
      <c r="A960" t="str">
        <v>7/21/11</v>
      </c>
      <c r="B960">
        <v>21987.29</v>
      </c>
      <c r="C960">
        <v>22090.55</v>
      </c>
      <c r="D960" s="1">
        <v>21857.03</v>
      </c>
      <c r="E960">
        <v>22090.55</v>
      </c>
      <c r="F960">
        <v>22090.55</v>
      </c>
      <c r="G960">
        <v>1.1579492691534641</v>
      </c>
      <c r="H960">
        <v>21914.701000000001</v>
      </c>
      <c r="I960">
        <v>22102.096000000001</v>
      </c>
      <c r="J960">
        <v>22209.442999999999</v>
      </c>
      <c r="K960">
        <v>22161.873</v>
      </c>
      <c r="L960">
        <v>22097.68</v>
      </c>
      <c r="M960">
        <v>44.474533000000001</v>
      </c>
      <c r="N960" s="1">
        <f>-100*(_xll.FDS($A$1,"P_PRICE_HIGH("&amp;A960&amp;","&amp;A960&amp;"-14D,,,,""PRICE"",""INTRA"")") - B960)/(_xll.FDS($A$1,"P_PRICE_HIGH("&amp;A960&amp;","&amp;A960&amp;"-14D,,,,""PRICE"",""INTRA"")") - _xll.FDS($A$1,"P_PRICE_LOW("&amp;A960&amp;","&amp;A960&amp;"-14D,,,,""PRICE"",""INTRA"")"))</f>
        <v>-69.267160727854971</v>
      </c>
      <c r="O960">
        <v>-403</v>
      </c>
      <c r="P960">
        <v>13323.23416527006</v>
      </c>
      <c r="Q960">
        <v>14842.49476990406</v>
      </c>
      <c r="R960">
        <v>2339.7471140988541</v>
      </c>
      <c r="S960">
        <v>2492.8575425436602</v>
      </c>
      <c r="T960">
        <v>12.27659159523456</v>
      </c>
      <c r="U960">
        <v>11.14495260334499</v>
      </c>
      <c r="V960">
        <v>3.2005854080407179</v>
      </c>
      <c r="W960">
        <v>3.6722742981864722</v>
      </c>
      <c r="X960">
        <v>13.26235606379773</v>
      </c>
      <c r="Y960">
        <v>39.869681238432293</v>
      </c>
      <c r="Z960">
        <v>-0.3856203751085257</v>
      </c>
      <c r="AA960">
        <v>19.11093380236397</v>
      </c>
      <c r="AB960">
        <v>10.45060788802388</v>
      </c>
    </row>
    <row r="961" spans="1:28" x14ac:dyDescent="0.25">
      <c r="A961" t="str">
        <v>7/22/11</v>
      </c>
      <c r="B961">
        <v>22444.799999999999</v>
      </c>
      <c r="C961">
        <v>22449.11</v>
      </c>
      <c r="D961" s="1">
        <v>22231.599999999999</v>
      </c>
      <c r="E961">
        <v>22449.11</v>
      </c>
      <c r="F961">
        <v>22449.11</v>
      </c>
      <c r="G961">
        <v>1.2362772279649861</v>
      </c>
      <c r="H961">
        <v>22028.585999999999</v>
      </c>
      <c r="I961">
        <v>22096.032999999999</v>
      </c>
      <c r="J961">
        <v>22212.557000000001</v>
      </c>
      <c r="K961">
        <v>22196.155999999999</v>
      </c>
      <c r="L961">
        <v>22101.565999999999</v>
      </c>
      <c r="M961">
        <v>54.318869999999997</v>
      </c>
      <c r="N961" s="1">
        <f>-100*(_xll.FDS($A$1,"P_PRICE_HIGH("&amp;A961&amp;","&amp;A961&amp;"-14D,,,,""PRICE"",""INTRA"")") - B961)/(_xll.FDS($A$1,"P_PRICE_HIGH("&amp;A961&amp;","&amp;A961&amp;"-14D,,,,""PRICE"",""INTRA"")") - _xll.FDS($A$1,"P_PRICE_LOW("&amp;A961&amp;","&amp;A961&amp;"-14D,,,,""PRICE"",""INTRA"")"))</f>
        <v>-31.884922418230687</v>
      </c>
      <c r="O961">
        <v>-357</v>
      </c>
      <c r="P961">
        <v>13288.792578595259</v>
      </c>
      <c r="Q961">
        <v>14796.382597359599</v>
      </c>
      <c r="R961">
        <v>2342.113974463487</v>
      </c>
      <c r="S961">
        <v>2496.833586129756</v>
      </c>
      <c r="T961">
        <v>12.36192076625067</v>
      </c>
      <c r="U961">
        <v>11.30017873029476</v>
      </c>
      <c r="V961">
        <v>3.1639861355280101</v>
      </c>
      <c r="W961">
        <v>3.5977695724278069</v>
      </c>
      <c r="X961">
        <v>100</v>
      </c>
      <c r="Y961">
        <v>39.854421981618422</v>
      </c>
      <c r="Z961">
        <v>-0.21106079751380599</v>
      </c>
      <c r="AA961">
        <v>18.263824104909801</v>
      </c>
      <c r="AB961">
        <v>10.37687988683337</v>
      </c>
    </row>
    <row r="962" spans="1:28" x14ac:dyDescent="0.25">
      <c r="A962" t="str">
        <v>7/25/11</v>
      </c>
      <c r="B962">
        <v>22293.29</v>
      </c>
      <c r="C962">
        <v>22330.2</v>
      </c>
      <c r="D962" s="1">
        <v>22217.4</v>
      </c>
      <c r="E962">
        <v>22330.2</v>
      </c>
      <c r="F962">
        <v>22330.2</v>
      </c>
      <c r="G962">
        <v>1.1794795462016161</v>
      </c>
      <c r="H962">
        <v>22126.294999999998</v>
      </c>
      <c r="I962">
        <v>22076.291000000001</v>
      </c>
      <c r="J962">
        <v>22180.745999999999</v>
      </c>
      <c r="K962">
        <v>22202.224999999999</v>
      </c>
      <c r="L962">
        <v>22114.65</v>
      </c>
      <c r="M962">
        <v>51.088566</v>
      </c>
      <c r="N962" s="1">
        <f>-100*(_xll.FDS($A$1,"P_PRICE_HIGH("&amp;A962&amp;","&amp;A962&amp;"-14D,,,,""PRICE"",""INTRA"")") - B962)/(_xll.FDS($A$1,"P_PRICE_HIGH("&amp;A962&amp;","&amp;A962&amp;"-14D,,,,""PRICE"",""INTRA"")") - _xll.FDS($A$1,"P_PRICE_LOW("&amp;A962&amp;","&amp;A962&amp;"-14D,,,,""PRICE"",""INTRA"")"))</f>
        <v>-44.264505217057234</v>
      </c>
      <c r="O962">
        <v>-384</v>
      </c>
      <c r="P962">
        <v>13291.89979158341</v>
      </c>
      <c r="Q962">
        <v>14800.04943509519</v>
      </c>
      <c r="R962">
        <v>2341.385696475601</v>
      </c>
      <c r="S962">
        <v>2498.5327680848491</v>
      </c>
      <c r="T962">
        <v>12.30229838730752</v>
      </c>
      <c r="U962">
        <v>11.211926856798071</v>
      </c>
      <c r="V962">
        <v>3.1775947526852262</v>
      </c>
      <c r="W962">
        <v>3.6277791930355829</v>
      </c>
      <c r="X962">
        <v>11.221506178583979</v>
      </c>
      <c r="Y962">
        <v>39.893778766357741</v>
      </c>
      <c r="Z962">
        <v>0.24824897220759781</v>
      </c>
      <c r="AA962">
        <v>18.095686134227069</v>
      </c>
      <c r="AB962">
        <v>10.39007930682684</v>
      </c>
    </row>
    <row r="963" spans="1:28" x14ac:dyDescent="0.25">
      <c r="A963" t="str">
        <v>7/26/11</v>
      </c>
      <c r="B963">
        <v>22572.080000000002</v>
      </c>
      <c r="C963">
        <v>22581.56</v>
      </c>
      <c r="D963" s="1">
        <v>22262.46</v>
      </c>
      <c r="E963">
        <v>22581.56</v>
      </c>
      <c r="F963">
        <v>22581.56</v>
      </c>
      <c r="G963">
        <v>1.2000519746885481</v>
      </c>
      <c r="H963">
        <v>22260.23</v>
      </c>
      <c r="I963">
        <v>22063.43</v>
      </c>
      <c r="J963">
        <v>22169.021000000001</v>
      </c>
      <c r="K963">
        <v>22228.74</v>
      </c>
      <c r="L963">
        <v>22148.373</v>
      </c>
      <c r="M963">
        <v>56.244906999999998</v>
      </c>
      <c r="N963" s="1">
        <f>-100*(_xll.FDS($A$1,"P_PRICE_HIGH("&amp;A963&amp;","&amp;A963&amp;"-14D,,,,""PRICE"",""INTRA"")") - B963)/(_xll.FDS($A$1,"P_PRICE_HIGH("&amp;A963&amp;","&amp;A963&amp;"-14D,,,,""PRICE"",""INTRA"")") - _xll.FDS($A$1,"P_PRICE_LOW("&amp;A963&amp;","&amp;A963&amp;"-14D,,,,""PRICE"",""INTRA"")"))</f>
        <v>-21.485125054131345</v>
      </c>
      <c r="O963">
        <v>-344</v>
      </c>
      <c r="P963">
        <v>13300.26265379261</v>
      </c>
      <c r="Q963">
        <v>14818.69144014009</v>
      </c>
      <c r="R963">
        <v>2346.591020396108</v>
      </c>
      <c r="S963">
        <v>2511.0264636655011</v>
      </c>
      <c r="T963">
        <v>12.322572030114101</v>
      </c>
      <c r="U963">
        <v>11.241281505094991</v>
      </c>
      <c r="V963">
        <v>3.154238450650575</v>
      </c>
      <c r="W963">
        <v>3.584508009817108</v>
      </c>
      <c r="X963">
        <v>92.429278318496273</v>
      </c>
      <c r="Y963">
        <v>39.736430554239483</v>
      </c>
      <c r="Z963">
        <v>0.34624249387837991</v>
      </c>
      <c r="AA963">
        <v>18.23478761331075</v>
      </c>
      <c r="AB963">
        <v>10.55232408055182</v>
      </c>
    </row>
    <row r="964" spans="1:28" x14ac:dyDescent="0.25">
      <c r="A964" t="str">
        <v>7/27/11</v>
      </c>
      <c r="B964">
        <v>22541.69</v>
      </c>
      <c r="C964">
        <v>22635.38</v>
      </c>
      <c r="D964" s="1">
        <v>22469.18</v>
      </c>
      <c r="E964">
        <v>22635.38</v>
      </c>
      <c r="F964">
        <v>22635.38</v>
      </c>
      <c r="G964">
        <v>1.2013884890768409</v>
      </c>
      <c r="H964">
        <v>22367.83</v>
      </c>
      <c r="I964">
        <v>22079.634999999998</v>
      </c>
      <c r="J964">
        <v>22170.63</v>
      </c>
      <c r="K964">
        <v>22252.734</v>
      </c>
      <c r="L964">
        <v>22184.611000000001</v>
      </c>
      <c r="M964">
        <v>55.557346000000003</v>
      </c>
      <c r="N964" s="1">
        <f>-100*(_xll.FDS($A$1,"P_PRICE_HIGH("&amp;A964&amp;","&amp;A964&amp;"-14D,,,,""PRICE"",""INTRA"")") - B964)/(_xll.FDS($A$1,"P_PRICE_HIGH("&amp;A964&amp;","&amp;A964&amp;"-14D,,,,""PRICE"",""INTRA"")") - _xll.FDS($A$1,"P_PRICE_LOW("&amp;A964&amp;","&amp;A964&amp;"-14D,,,,""PRICE"",""INTRA"")"))</f>
        <v>-23.968231920056901</v>
      </c>
      <c r="O964">
        <v>-342</v>
      </c>
      <c r="P964">
        <v>13316.80777861844</v>
      </c>
      <c r="Q964">
        <v>14822.61176161193</v>
      </c>
      <c r="R964">
        <v>2343.0477042290349</v>
      </c>
      <c r="S964">
        <v>2506.2420003216762</v>
      </c>
      <c r="T964">
        <v>12.337405020587051</v>
      </c>
      <c r="U964">
        <v>11.26126089288438</v>
      </c>
      <c r="V964">
        <v>3.1574751744458851</v>
      </c>
      <c r="W964">
        <v>3.592379472122857</v>
      </c>
      <c r="X964">
        <v>46.775824240320887</v>
      </c>
      <c r="Y964">
        <v>39.899874707028061</v>
      </c>
      <c r="Z964">
        <v>0.21180135918341381</v>
      </c>
      <c r="AA964">
        <v>17.7112754548602</v>
      </c>
      <c r="AB964">
        <v>10.72215393978956</v>
      </c>
    </row>
    <row r="965" spans="1:28" x14ac:dyDescent="0.25">
      <c r="A965" t="str">
        <v>7/28/11</v>
      </c>
      <c r="B965">
        <v>22570.74</v>
      </c>
      <c r="C965">
        <v>22572.3</v>
      </c>
      <c r="D965" s="1">
        <v>22231.07</v>
      </c>
      <c r="E965">
        <v>22572.3</v>
      </c>
      <c r="F965">
        <v>22572.3</v>
      </c>
      <c r="G965">
        <v>1.201112767812591</v>
      </c>
      <c r="H965">
        <v>22484.52</v>
      </c>
      <c r="I965">
        <v>22155.266</v>
      </c>
      <c r="J965">
        <v>22173.333999999999</v>
      </c>
      <c r="K965">
        <v>22278.213</v>
      </c>
      <c r="L965">
        <v>22212.31</v>
      </c>
      <c r="M965">
        <v>56.109676</v>
      </c>
      <c r="N965" s="1">
        <f>-100*(_xll.FDS($A$1,"P_PRICE_HIGH("&amp;A965&amp;","&amp;A965&amp;"-14D,,,,""PRICE"",""INTRA"")") - B965)/(_xll.FDS($A$1,"P_PRICE_HIGH("&amp;A965&amp;","&amp;A965&amp;"-14D,,,,""PRICE"",""INTRA"")") - _xll.FDS($A$1,"P_PRICE_LOW("&amp;A965&amp;","&amp;A965&amp;"-14D,,,,""PRICE"",""INTRA"")"))</f>
        <v>-21.59461380702178</v>
      </c>
      <c r="O965">
        <v>-341</v>
      </c>
      <c r="P965">
        <v>13339.837674954229</v>
      </c>
      <c r="Q965">
        <v>14857.779421482781</v>
      </c>
      <c r="R965">
        <v>2340.4255660256722</v>
      </c>
      <c r="S965">
        <v>2504.1203950053268</v>
      </c>
      <c r="T965">
        <v>12.374494545574761</v>
      </c>
      <c r="U965">
        <v>11.329373143786031</v>
      </c>
      <c r="V965">
        <v>3.1594600896705312</v>
      </c>
      <c r="W965">
        <v>3.592678766783076</v>
      </c>
      <c r="X965">
        <v>22.667474749564288</v>
      </c>
      <c r="Y965">
        <v>39.859515878339813</v>
      </c>
      <c r="Z965">
        <v>0.38699059107664169</v>
      </c>
      <c r="AA965">
        <v>17.975912892473001</v>
      </c>
      <c r="AB965">
        <v>10.645953211921761</v>
      </c>
    </row>
    <row r="966" spans="1:28" x14ac:dyDescent="0.25">
      <c r="A966" t="str">
        <v>7/29/11</v>
      </c>
      <c r="B966">
        <v>22440.25</v>
      </c>
      <c r="C966">
        <v>22623.01</v>
      </c>
      <c r="D966" s="1">
        <v>22323.16</v>
      </c>
      <c r="E966">
        <v>22623.01</v>
      </c>
      <c r="F966">
        <v>22623.01</v>
      </c>
      <c r="G966">
        <v>1.1632236507973219</v>
      </c>
      <c r="H966">
        <v>22483.61</v>
      </c>
      <c r="I966">
        <v>22198.046999999999</v>
      </c>
      <c r="J966">
        <v>22154.256000000001</v>
      </c>
      <c r="K966">
        <v>22280.32</v>
      </c>
      <c r="L966">
        <v>22234.629000000001</v>
      </c>
      <c r="M966">
        <v>52.927708000000003</v>
      </c>
      <c r="N966" s="1">
        <f>-100*(_xll.FDS($A$1,"P_PRICE_HIGH("&amp;A966&amp;","&amp;A966&amp;"-14D,,,,""PRICE"",""INTRA"")") - B966)/(_xll.FDS($A$1,"P_PRICE_HIGH("&amp;A966&amp;","&amp;A966&amp;"-14D,,,,""PRICE"",""INTRA"")") - _xll.FDS($A$1,"P_PRICE_LOW("&amp;A966&amp;","&amp;A966&amp;"-14D,,,,""PRICE"",""INTRA"")"))</f>
        <v>-19.051570951553455</v>
      </c>
      <c r="O966">
        <v>-365</v>
      </c>
      <c r="P966">
        <v>13327.28871905177</v>
      </c>
      <c r="Q966">
        <v>14856.674287979091</v>
      </c>
      <c r="R966">
        <v>2346.0243134586681</v>
      </c>
      <c r="S966">
        <v>2509.8629637295012</v>
      </c>
      <c r="T966">
        <v>12.333796885298369</v>
      </c>
      <c r="U966">
        <v>11.27117094011582</v>
      </c>
      <c r="V966">
        <v>3.1681436204611311</v>
      </c>
      <c r="W966">
        <v>3.5961410834131131</v>
      </c>
      <c r="X966">
        <v>17.261475070108322</v>
      </c>
      <c r="Y966">
        <v>39.633916222273292</v>
      </c>
      <c r="Z966">
        <v>0.58590772939401981</v>
      </c>
      <c r="AA966">
        <v>18.36961411962098</v>
      </c>
      <c r="AB966">
        <v>10.73813876517554</v>
      </c>
    </row>
    <row r="967" spans="1:28" x14ac:dyDescent="0.25">
      <c r="A967" t="str">
        <v>8/01/11</v>
      </c>
      <c r="B967">
        <v>22663.37</v>
      </c>
      <c r="C967">
        <v>22808.33</v>
      </c>
      <c r="D967" s="1">
        <v>22651</v>
      </c>
      <c r="E967">
        <v>22808.33</v>
      </c>
      <c r="F967">
        <v>22808.33</v>
      </c>
      <c r="G967">
        <v>1.122954097557068</v>
      </c>
      <c r="H967">
        <v>22557.627</v>
      </c>
      <c r="I967">
        <v>22258.31</v>
      </c>
      <c r="J967">
        <v>22175.331999999999</v>
      </c>
      <c r="K967">
        <v>22274.965</v>
      </c>
      <c r="L967">
        <v>22269.405999999999</v>
      </c>
      <c r="M967">
        <v>57.378456</v>
      </c>
      <c r="N967" s="1">
        <f>-100*(_xll.FDS($A$1,"P_PRICE_HIGH("&amp;A967&amp;","&amp;A967&amp;"-14D,,,,""PRICE"",""INTRA"")") - B967)/(_xll.FDS($A$1,"P_PRICE_HIGH("&amp;A967&amp;","&amp;A967&amp;"-14D,,,,""PRICE"",""INTRA"")") - _xll.FDS($A$1,"P_PRICE_LOW("&amp;A967&amp;","&amp;A967&amp;"-14D,,,,""PRICE"",""INTRA"")"))</f>
        <v>-12.108556011260101</v>
      </c>
      <c r="O967">
        <v>-336</v>
      </c>
      <c r="P967">
        <v>13396.281121411979</v>
      </c>
      <c r="Q967">
        <v>14926.422129688221</v>
      </c>
      <c r="R967">
        <v>2340.5097287841099</v>
      </c>
      <c r="S967">
        <v>2504.0748633132162</v>
      </c>
      <c r="T967">
        <v>12.322324807918109</v>
      </c>
      <c r="U967">
        <v>11.291987922412121</v>
      </c>
      <c r="V967">
        <v>3.1607590280868978</v>
      </c>
      <c r="W967">
        <v>3.574502875600519</v>
      </c>
      <c r="X967">
        <v>93.7312997226813</v>
      </c>
      <c r="Y967">
        <v>39.480714017707207</v>
      </c>
      <c r="Z967">
        <v>0.99145107224972118</v>
      </c>
      <c r="AA967">
        <v>19.430402363909391</v>
      </c>
      <c r="AB967">
        <v>9.7415194672400514</v>
      </c>
    </row>
    <row r="968" spans="1:28" x14ac:dyDescent="0.25">
      <c r="A968" t="str">
        <v>8/02/11</v>
      </c>
      <c r="B968">
        <v>22421.46</v>
      </c>
      <c r="C968">
        <v>22623.22</v>
      </c>
      <c r="D968" s="1">
        <v>22387.919999999998</v>
      </c>
      <c r="E968">
        <v>22623.22</v>
      </c>
      <c r="F968">
        <v>22623.22</v>
      </c>
      <c r="G968">
        <v>1.1472609391145181</v>
      </c>
      <c r="H968">
        <v>22527.502</v>
      </c>
      <c r="I968">
        <v>22303.817999999999</v>
      </c>
      <c r="J968">
        <v>22225.884999999998</v>
      </c>
      <c r="K968">
        <v>22258.639999999999</v>
      </c>
      <c r="L968">
        <v>22279.002</v>
      </c>
      <c r="M968">
        <v>51.673699999999997</v>
      </c>
      <c r="N968" s="1">
        <f>-100*(_xll.FDS($A$1,"P_PRICE_HIGH("&amp;A968&amp;","&amp;A968&amp;"-14D,,,,""PRICE"",""INTRA"")") - B968)/(_xll.FDS($A$1,"P_PRICE_HIGH("&amp;A968&amp;","&amp;A968&amp;"-14D,,,,""PRICE"",""INTRA"")") - _xll.FDS($A$1,"P_PRICE_LOW("&amp;A968&amp;","&amp;A968&amp;"-14D,,,,""PRICE"",""INTRA"")"))</f>
        <v>-32.315377097655471</v>
      </c>
      <c r="O968">
        <v>-374</v>
      </c>
      <c r="P968">
        <v>13383.92535358846</v>
      </c>
      <c r="Q968">
        <v>14908.8002329097</v>
      </c>
      <c r="R968">
        <v>2340.2258580643538</v>
      </c>
      <c r="S968">
        <v>2503.5740124913232</v>
      </c>
      <c r="T968">
        <v>12.258567432831841</v>
      </c>
      <c r="U968">
        <v>11.167198960896149</v>
      </c>
      <c r="V968">
        <v>3.1800804705928369</v>
      </c>
      <c r="W968">
        <v>3.606231070730634</v>
      </c>
      <c r="X968">
        <v>5.5512914749185693</v>
      </c>
      <c r="Y968">
        <v>39.424803384443287</v>
      </c>
      <c r="Z968">
        <v>1.002291190014172</v>
      </c>
      <c r="AA968">
        <v>19.680179615465139</v>
      </c>
      <c r="AB968">
        <v>9.736863616060413</v>
      </c>
    </row>
    <row r="969" spans="1:28" x14ac:dyDescent="0.25">
      <c r="A969" t="str">
        <v>8/03/11</v>
      </c>
      <c r="B969">
        <v>21992.720000000001</v>
      </c>
      <c r="C969">
        <v>22041.87</v>
      </c>
      <c r="D969" s="1">
        <v>21882.78</v>
      </c>
      <c r="E969">
        <v>22041.87</v>
      </c>
      <c r="F969">
        <v>22041.87</v>
      </c>
      <c r="G969">
        <v>1.2036277179337549</v>
      </c>
      <c r="H969">
        <v>22417.706999999999</v>
      </c>
      <c r="I969">
        <v>22319.482</v>
      </c>
      <c r="J969">
        <v>22230.273000000001</v>
      </c>
      <c r="K969">
        <v>22232.400000000001</v>
      </c>
      <c r="L969">
        <v>22277.115000000002</v>
      </c>
      <c r="M969">
        <v>43.431899999999999</v>
      </c>
      <c r="N969" s="1">
        <f>-100*(_xll.FDS($A$1,"P_PRICE_HIGH("&amp;A969&amp;","&amp;A969&amp;"-14D,,,,""PRICE"",""INTRA"")") - B969)/(_xll.FDS($A$1,"P_PRICE_HIGH("&amp;A969&amp;","&amp;A969&amp;"-14D,,,,""PRICE"",""INTRA"")") - _xll.FDS($A$1,"P_PRICE_LOW("&amp;A969&amp;","&amp;A969&amp;"-14D,,,,""PRICE"",""INTRA"")"))</f>
        <v>-68.128168931730599</v>
      </c>
      <c r="O969">
        <v>-418</v>
      </c>
      <c r="P969">
        <v>13380.774377611109</v>
      </c>
      <c r="Q969">
        <v>14897.002844355609</v>
      </c>
      <c r="R969">
        <v>2343.6314557013138</v>
      </c>
      <c r="S969">
        <v>2509.4555011055531</v>
      </c>
      <c r="T969">
        <v>12.156525384298989</v>
      </c>
      <c r="U969">
        <v>11.020342837152761</v>
      </c>
      <c r="V969">
        <v>3.2209200808457679</v>
      </c>
      <c r="W969">
        <v>3.6756467012024809</v>
      </c>
      <c r="X969">
        <v>0.27847899832011669</v>
      </c>
      <c r="Y969">
        <v>39.265384271686663</v>
      </c>
      <c r="Z969">
        <v>1.1703663201437129</v>
      </c>
      <c r="AA969">
        <v>21.429148759494499</v>
      </c>
      <c r="AB969">
        <v>8.4932754895771136</v>
      </c>
    </row>
    <row r="970" spans="1:28" x14ac:dyDescent="0.25">
      <c r="A970" t="str">
        <v>8/04/11</v>
      </c>
      <c r="B970">
        <v>21884.74</v>
      </c>
      <c r="C970">
        <v>22087.119999999999</v>
      </c>
      <c r="D970" s="1">
        <v>21725.67</v>
      </c>
      <c r="E970">
        <v>22087.119999999999</v>
      </c>
      <c r="F970">
        <v>22087.119999999999</v>
      </c>
      <c r="G970">
        <v>1.205698124791204</v>
      </c>
      <c r="H970">
        <v>22280.508000000002</v>
      </c>
      <c r="I970">
        <v>22318.01</v>
      </c>
      <c r="J970">
        <v>22226.576000000001</v>
      </c>
      <c r="K970">
        <v>22200.127</v>
      </c>
      <c r="L970">
        <v>22270.307000000001</v>
      </c>
      <c r="M970">
        <v>41.630943000000002</v>
      </c>
      <c r="N970" s="1">
        <f>-100*(_xll.FDS($A$1,"P_PRICE_HIGH("&amp;A970&amp;","&amp;A970&amp;"-14D,,,,""PRICE"",""INTRA"")") - B970)/(_xll.FDS($A$1,"P_PRICE_HIGH("&amp;A970&amp;","&amp;A970&amp;"-14D,,,,""PRICE"",""INTRA"")") - _xll.FDS($A$1,"P_PRICE_LOW("&amp;A970&amp;","&amp;A970&amp;"-14D,,,,""PRICE"",""INTRA"")"))</f>
        <v>-77.147773499168764</v>
      </c>
      <c r="O970">
        <v>-443</v>
      </c>
      <c r="P970">
        <v>13349.830484579399</v>
      </c>
      <c r="Q970">
        <v>14836.68093730176</v>
      </c>
      <c r="R970">
        <v>2343.4438137154839</v>
      </c>
      <c r="S970">
        <v>2501.3631253359472</v>
      </c>
      <c r="T970">
        <v>12.16803197796774</v>
      </c>
      <c r="U970">
        <v>11.03793251915855</v>
      </c>
      <c r="V970">
        <v>3.2212273268831102</v>
      </c>
      <c r="W970">
        <v>3.6774849775647769</v>
      </c>
      <c r="X970">
        <v>10.140738932747039</v>
      </c>
      <c r="Y970">
        <v>39.214202276459787</v>
      </c>
      <c r="Z970">
        <v>0.89788030197214441</v>
      </c>
      <c r="AA970">
        <v>21.592544604674419</v>
      </c>
      <c r="AB970">
        <v>8.0067132302380877</v>
      </c>
    </row>
    <row r="971" spans="1:28" x14ac:dyDescent="0.25">
      <c r="A971" t="str">
        <v>8/05/11</v>
      </c>
      <c r="B971">
        <v>20946.14</v>
      </c>
      <c r="C971">
        <v>21017.72</v>
      </c>
      <c r="D971" s="1">
        <v>20643.259999999998</v>
      </c>
      <c r="E971">
        <v>21017.72</v>
      </c>
      <c r="F971">
        <v>21017.72</v>
      </c>
      <c r="G971">
        <v>1.5075040527067829</v>
      </c>
      <c r="H971">
        <v>21981.686000000002</v>
      </c>
      <c r="I971">
        <v>22229.88</v>
      </c>
      <c r="J971">
        <v>22164.627</v>
      </c>
      <c r="K971">
        <v>22111.113000000001</v>
      </c>
      <c r="L971">
        <v>22227.42</v>
      </c>
      <c r="M971">
        <v>29.989922</v>
      </c>
      <c r="N971" s="1">
        <f>-100*(_xll.FDS($A$1,"P_PRICE_HIGH("&amp;A971&amp;","&amp;A971&amp;"-14D,,,,""PRICE"",""INTRA"")") - B971)/(_xll.FDS($A$1,"P_PRICE_HIGH("&amp;A971&amp;","&amp;A971&amp;"-14D,,,,""PRICE"",""INTRA"")") - _xll.FDS($A$1,"P_PRICE_LOW("&amp;A971&amp;","&amp;A971&amp;"-14D,,,,""PRICE"",""INTRA"")"))</f>
        <v>-86.010613975529637</v>
      </c>
      <c r="O971">
        <v>-489</v>
      </c>
      <c r="P971">
        <v>13376.533235337431</v>
      </c>
      <c r="Q971">
        <v>14881.64957882067</v>
      </c>
      <c r="R971">
        <v>2346.659299088315</v>
      </c>
      <c r="S971">
        <v>2506.9097269711051</v>
      </c>
      <c r="T971">
        <v>11.89313420887224</v>
      </c>
      <c r="U971">
        <v>10.601861573465619</v>
      </c>
      <c r="V971">
        <v>3.3199748172300279</v>
      </c>
      <c r="W971">
        <v>3.851440713172674</v>
      </c>
      <c r="X971">
        <v>0</v>
      </c>
      <c r="Y971">
        <v>39.25382263550577</v>
      </c>
      <c r="Z971">
        <v>0.86618225491377498</v>
      </c>
      <c r="AA971">
        <v>22.25956040660461</v>
      </c>
      <c r="AB971">
        <v>7.8423657937532889</v>
      </c>
    </row>
    <row r="972" spans="1:28" x14ac:dyDescent="0.25">
      <c r="A972" t="str">
        <v>8/08/11</v>
      </c>
      <c r="B972">
        <v>20490.57</v>
      </c>
      <c r="C972">
        <v>20572.509999999998</v>
      </c>
      <c r="D972" s="1">
        <v>20044.37</v>
      </c>
      <c r="E972">
        <v>20572.509999999998</v>
      </c>
      <c r="F972">
        <v>20572.509999999998</v>
      </c>
      <c r="G972">
        <v>1.534661027756401</v>
      </c>
      <c r="H972">
        <v>21547.127</v>
      </c>
      <c r="I972">
        <v>22105.153999999999</v>
      </c>
      <c r="J972">
        <v>22077.016</v>
      </c>
      <c r="K972">
        <v>22018.28</v>
      </c>
      <c r="L972">
        <v>22154.055</v>
      </c>
      <c r="M972">
        <v>26.165520000000001</v>
      </c>
      <c r="N972" s="1">
        <f>-100*(_xll.FDS($A$1,"P_PRICE_HIGH("&amp;A972&amp;","&amp;A972&amp;"-14D,,,,""PRICE"",""INTRA"")") - B972)/(_xll.FDS($A$1,"P_PRICE_HIGH("&amp;A972&amp;","&amp;A972&amp;"-14D,,,,""PRICE"",""INTRA"")") - _xll.FDS($A$1,"P_PRICE_LOW("&amp;A972&amp;","&amp;A972&amp;"-14D,,,,""PRICE"",""INTRA"")"))</f>
        <v>-83.856495752471076</v>
      </c>
      <c r="O972">
        <v>-525</v>
      </c>
      <c r="P972">
        <v>13353.01041855173</v>
      </c>
      <c r="Q972">
        <v>14822.63073109606</v>
      </c>
      <c r="R972">
        <v>2350.3748392613079</v>
      </c>
      <c r="S972">
        <v>2504.4869300133651</v>
      </c>
      <c r="T972">
        <v>11.738118036537781</v>
      </c>
      <c r="U972">
        <v>10.362135137924611</v>
      </c>
      <c r="V972">
        <v>3.3585951816583761</v>
      </c>
      <c r="W972">
        <v>3.9153811839994939</v>
      </c>
      <c r="X972">
        <v>4.3611826750410403</v>
      </c>
      <c r="Y972">
        <v>39.198354794881041</v>
      </c>
      <c r="Z972">
        <v>0.61338436015405406</v>
      </c>
      <c r="AA972">
        <v>21.685937655911459</v>
      </c>
      <c r="AB972">
        <v>7.6964631337297282</v>
      </c>
    </row>
    <row r="973" spans="1:28" x14ac:dyDescent="0.25">
      <c r="A973" t="str">
        <v>8/09/11</v>
      </c>
      <c r="B973">
        <v>19330.7</v>
      </c>
      <c r="C973">
        <v>20158.55</v>
      </c>
      <c r="D973" s="1">
        <v>18868.11</v>
      </c>
      <c r="E973">
        <v>20158.55</v>
      </c>
      <c r="F973">
        <v>20158.55</v>
      </c>
      <c r="G973">
        <v>1.868158918280832</v>
      </c>
      <c r="H973">
        <v>20928.974999999999</v>
      </c>
      <c r="I973">
        <v>21845.646000000001</v>
      </c>
      <c r="J973">
        <v>21905.567999999999</v>
      </c>
      <c r="K973">
        <v>21901.655999999999</v>
      </c>
      <c r="L973">
        <v>22021.756000000001</v>
      </c>
      <c r="M973">
        <v>19.386966999999999</v>
      </c>
      <c r="N973" s="1">
        <f>-100*(_xll.FDS($A$1,"P_PRICE_HIGH("&amp;A973&amp;","&amp;A973&amp;"-14D,,,,""PRICE"",""INTRA"")") - B973)/(_xll.FDS($A$1,"P_PRICE_HIGH("&amp;A973&amp;","&amp;A973&amp;"-14D,,,,""PRICE"",""INTRA"")") - _xll.FDS($A$1,"P_PRICE_LOW("&amp;A973&amp;","&amp;A973&amp;"-14D,,,,""PRICE"",""INTRA"")"))</f>
        <v>-88.259792600413178</v>
      </c>
      <c r="O973">
        <v>-569</v>
      </c>
      <c r="P973">
        <v>13441.91706425188</v>
      </c>
      <c r="Q973">
        <v>14967.53083801816</v>
      </c>
      <c r="R973">
        <v>2339.3569238059258</v>
      </c>
      <c r="S973">
        <v>2487.132266713345</v>
      </c>
      <c r="T973">
        <v>11.51341959575446</v>
      </c>
      <c r="U973">
        <v>10.026607706412371</v>
      </c>
      <c r="V973">
        <v>3.5084737665418588</v>
      </c>
      <c r="W973">
        <v>4.1798912367538037</v>
      </c>
      <c r="X973">
        <v>8.995643548810825E-2</v>
      </c>
      <c r="Y973">
        <v>39.154582828932448</v>
      </c>
      <c r="Z973">
        <v>0.64211305846775713</v>
      </c>
      <c r="AA973">
        <v>25.506094203752991</v>
      </c>
      <c r="AB973">
        <v>7.6010083190288746</v>
      </c>
    </row>
    <row r="974" spans="1:28" x14ac:dyDescent="0.25">
      <c r="A974" t="str">
        <v>8/10/11</v>
      </c>
      <c r="B974">
        <v>19783.669999999998</v>
      </c>
      <c r="C974">
        <v>20105.87</v>
      </c>
      <c r="D974" s="1">
        <v>19672.66</v>
      </c>
      <c r="E974">
        <v>20105.87</v>
      </c>
      <c r="F974">
        <v>20105.87</v>
      </c>
      <c r="G974">
        <v>1.9386667006766729</v>
      </c>
      <c r="H974">
        <v>20487.164000000001</v>
      </c>
      <c r="I974">
        <v>21636.511999999999</v>
      </c>
      <c r="J974">
        <v>21757.565999999999</v>
      </c>
      <c r="K974">
        <v>21794.495999999999</v>
      </c>
      <c r="L974">
        <v>21907.743999999999</v>
      </c>
      <c r="M974">
        <v>27.307296999999998</v>
      </c>
      <c r="N974" s="1">
        <f>-100*(_xll.FDS($A$1,"P_PRICE_HIGH("&amp;A974&amp;","&amp;A974&amp;"-14D,,,,""PRICE"",""INTRA"")") - B974)/(_xll.FDS($A$1,"P_PRICE_HIGH("&amp;A974&amp;","&amp;A974&amp;"-14D,,,,""PRICE"",""INTRA"")") - _xll.FDS($A$1,"P_PRICE_LOW("&amp;A974&amp;","&amp;A974&amp;"-14D,,,,""PRICE"",""INTRA"")"))</f>
        <v>-76.763734004700311</v>
      </c>
      <c r="O974">
        <v>-537</v>
      </c>
      <c r="P974">
        <v>13363.39905128894</v>
      </c>
      <c r="Q974">
        <v>14813.64984197181</v>
      </c>
      <c r="R974">
        <v>2336.4240230735581</v>
      </c>
      <c r="S974">
        <v>2480.127212914424</v>
      </c>
      <c r="T974">
        <v>11.63174891843374</v>
      </c>
      <c r="U974">
        <v>10.238412449916639</v>
      </c>
      <c r="V974">
        <v>3.4347430107946861</v>
      </c>
      <c r="W974">
        <v>4.0445664786063924</v>
      </c>
      <c r="X974">
        <v>91.183953528002931</v>
      </c>
      <c r="Y974">
        <v>39.182083236595759</v>
      </c>
      <c r="Z974">
        <v>0.57172137924570821</v>
      </c>
      <c r="AA974">
        <v>23.236923144892639</v>
      </c>
      <c r="AB974">
        <v>7.5109421470224351</v>
      </c>
    </row>
    <row r="975" spans="1:28" x14ac:dyDescent="0.25">
      <c r="A975" t="str">
        <v>8/11/11</v>
      </c>
      <c r="B975">
        <v>19595.14</v>
      </c>
      <c r="C975">
        <v>19728.88</v>
      </c>
      <c r="D975" s="1">
        <v>19269.41</v>
      </c>
      <c r="E975">
        <v>19728.88</v>
      </c>
      <c r="F975">
        <v>19728.88</v>
      </c>
      <c r="G975">
        <v>1.9361401669787239</v>
      </c>
      <c r="H975">
        <v>20029.243999999999</v>
      </c>
      <c r="I975">
        <v>21388.432000000001</v>
      </c>
      <c r="J975">
        <v>21598.09</v>
      </c>
      <c r="K975">
        <v>21677.243999999999</v>
      </c>
      <c r="L975">
        <v>21795.344000000001</v>
      </c>
      <c r="M975">
        <v>26.155446999999999</v>
      </c>
      <c r="N975" s="1">
        <f>-100*(_xll.FDS($A$1,"P_PRICE_HIGH("&amp;A975&amp;","&amp;A975&amp;"-14D,,,,""PRICE"",""INTRA"")") - B975)/(_xll.FDS($A$1,"P_PRICE_HIGH("&amp;A975&amp;","&amp;A975&amp;"-14D,,,,""PRICE"",""INTRA"")") - _xll.FDS($A$1,"P_PRICE_LOW("&amp;A975&amp;","&amp;A975&amp;"-14D,,,,""PRICE"",""INTRA"")"))</f>
        <v>-81.5484922161707</v>
      </c>
      <c r="O975">
        <v>-558</v>
      </c>
      <c r="P975">
        <v>13470.0887220234</v>
      </c>
      <c r="Q975">
        <v>14996.886433119609</v>
      </c>
      <c r="R975">
        <v>2335.9824666808881</v>
      </c>
      <c r="S975">
        <v>2480.4466486885658</v>
      </c>
      <c r="T975">
        <v>11.63595754664788</v>
      </c>
      <c r="U975">
        <v>10.25195390068431</v>
      </c>
      <c r="V975">
        <v>3.4828984654413229</v>
      </c>
      <c r="W975">
        <v>4.1338552279946637</v>
      </c>
      <c r="X975">
        <v>47.048761084128927</v>
      </c>
      <c r="Y975">
        <v>39.231852630882393</v>
      </c>
      <c r="Z975">
        <v>0.38850102709649881</v>
      </c>
      <c r="AA975">
        <v>24.897424422954909</v>
      </c>
      <c r="AB975">
        <v>7.7771349097630047</v>
      </c>
    </row>
    <row r="976" spans="1:28" x14ac:dyDescent="0.25">
      <c r="A976" t="str">
        <v>8/12/11</v>
      </c>
      <c r="B976">
        <v>19620.009999999998</v>
      </c>
      <c r="C976">
        <v>19955.82</v>
      </c>
      <c r="D976" s="1">
        <v>19575</v>
      </c>
      <c r="E976">
        <v>19955.82</v>
      </c>
      <c r="F976">
        <v>19955.82</v>
      </c>
      <c r="G976">
        <v>1.9415344168773041</v>
      </c>
      <c r="H976">
        <v>19764.018</v>
      </c>
      <c r="I976">
        <v>21144.958999999999</v>
      </c>
      <c r="J976">
        <v>21409.771000000001</v>
      </c>
      <c r="K976">
        <v>21564.474999999999</v>
      </c>
      <c r="L976">
        <v>21683.414000000001</v>
      </c>
      <c r="M976">
        <v>26.595312</v>
      </c>
      <c r="N976" s="1">
        <f>-100*(_xll.FDS($A$1,"P_PRICE_HIGH("&amp;A976&amp;","&amp;A976&amp;"-14D,,,,""PRICE"",""INTRA"")") - B976)/(_xll.FDS($A$1,"P_PRICE_HIGH("&amp;A976&amp;","&amp;A976&amp;"-14D,,,,""PRICE"",""INTRA"")") - _xll.FDS($A$1,"P_PRICE_LOW("&amp;A976&amp;","&amp;A976&amp;"-14D,,,,""PRICE"",""INTRA"")"))</f>
        <v>-80.917309185781576</v>
      </c>
      <c r="O976">
        <v>-560</v>
      </c>
      <c r="P976">
        <v>13488.1513157844</v>
      </c>
      <c r="Q976">
        <v>15020.658351274769</v>
      </c>
      <c r="R976">
        <v>2332.8278593329451</v>
      </c>
      <c r="S976">
        <v>2473.4924942191251</v>
      </c>
      <c r="T976">
        <v>11.643902151456089</v>
      </c>
      <c r="U976">
        <v>10.266048728267149</v>
      </c>
      <c r="V976">
        <v>3.4826287575569652</v>
      </c>
      <c r="W976">
        <v>4.1301577350264163</v>
      </c>
      <c r="X976">
        <v>18.836379509506539</v>
      </c>
      <c r="Y976">
        <v>39.224305588646999</v>
      </c>
      <c r="Z976">
        <v>0.1993837729101384</v>
      </c>
      <c r="AA976">
        <v>25.581713040961009</v>
      </c>
      <c r="AB976">
        <v>7.7910493832053236</v>
      </c>
    </row>
    <row r="977" spans="1:28" x14ac:dyDescent="0.25">
      <c r="A977" t="str">
        <v>8/15/11</v>
      </c>
      <c r="B977">
        <v>20260.099999999999</v>
      </c>
      <c r="C977">
        <v>20264.330000000002</v>
      </c>
      <c r="D977" s="1">
        <v>19924.560000000001</v>
      </c>
      <c r="E977">
        <v>20264.330000000002</v>
      </c>
      <c r="F977">
        <v>20264.330000000002</v>
      </c>
      <c r="G977">
        <v>2.11565722484979</v>
      </c>
      <c r="H977">
        <v>19717.923999999999</v>
      </c>
      <c r="I977">
        <v>20952.405999999999</v>
      </c>
      <c r="J977">
        <v>21274.224999999999</v>
      </c>
      <c r="K977">
        <v>21487.241999999998</v>
      </c>
      <c r="L977">
        <v>21588.557000000001</v>
      </c>
      <c r="M977">
        <v>36.997199999999999</v>
      </c>
      <c r="N977" s="1">
        <f>-100*(_xll.FDS($A$1,"P_PRICE_HIGH("&amp;A977&amp;","&amp;A977&amp;"-14D,,,,""PRICE"",""INTRA"")") - B977)/(_xll.FDS($A$1,"P_PRICE_HIGH("&amp;A977&amp;","&amp;A977&amp;"-14D,,,,""PRICE"",""INTRA"")") - _xll.FDS($A$1,"P_PRICE_LOW("&amp;A977&amp;","&amp;A977&amp;"-14D,,,,""PRICE"",""INTRA"")"))</f>
        <v>-64.672277182492408</v>
      </c>
      <c r="O977">
        <v>-525</v>
      </c>
      <c r="P977">
        <v>13508.0487418045</v>
      </c>
      <c r="Q977">
        <v>15037.593013300229</v>
      </c>
      <c r="R977">
        <v>2339.7730799959058</v>
      </c>
      <c r="S977">
        <v>2487.7350931435249</v>
      </c>
      <c r="T977">
        <v>11.713818808326611</v>
      </c>
      <c r="U977">
        <v>10.407257693137209</v>
      </c>
      <c r="V977">
        <v>3.4169399976828272</v>
      </c>
      <c r="W977">
        <v>4.0020883097160409</v>
      </c>
      <c r="X977">
        <v>98.180847113379755</v>
      </c>
      <c r="Y977">
        <v>39.232911803320107</v>
      </c>
      <c r="Z977">
        <v>0.36691107488611979</v>
      </c>
      <c r="AA977">
        <v>23.893217130388599</v>
      </c>
      <c r="AB977">
        <v>7.8440281918379071</v>
      </c>
    </row>
    <row r="978" spans="1:28" x14ac:dyDescent="0.25">
      <c r="A978" t="str">
        <v>8/16/11</v>
      </c>
      <c r="B978">
        <v>20212.080000000002</v>
      </c>
      <c r="C978">
        <v>20431.86</v>
      </c>
      <c r="D978" s="1">
        <v>20140.310000000001</v>
      </c>
      <c r="E978">
        <v>20431.86</v>
      </c>
      <c r="F978">
        <v>20431.86</v>
      </c>
      <c r="G978">
        <v>2.1073138694025042</v>
      </c>
      <c r="H978">
        <v>19894.2</v>
      </c>
      <c r="I978">
        <v>20766.724999999999</v>
      </c>
      <c r="J978">
        <v>21116.893</v>
      </c>
      <c r="K978">
        <v>21402.726999999999</v>
      </c>
      <c r="L978">
        <v>21506.436000000002</v>
      </c>
      <c r="M978">
        <v>36.578426</v>
      </c>
      <c r="N978" s="1">
        <f>-100*(_xll.FDS($A$1,"P_PRICE_HIGH("&amp;A978&amp;","&amp;A978&amp;"-14D,,,,""PRICE"",""INTRA"")") - B978)/(_xll.FDS($A$1,"P_PRICE_HIGH("&amp;A978&amp;","&amp;A978&amp;"-14D,,,,""PRICE"",""INTRA"")") - _xll.FDS($A$1,"P_PRICE_LOW("&amp;A978&amp;","&amp;A978&amp;"-14D,,,,""PRICE"",""INTRA"")"))</f>
        <v>-65.890990858378444</v>
      </c>
      <c r="O978">
        <v>-527</v>
      </c>
      <c r="P978">
        <v>13517.626670606731</v>
      </c>
      <c r="Q978">
        <v>15049.93829890471</v>
      </c>
      <c r="R978">
        <v>2346.8089403454969</v>
      </c>
      <c r="S978">
        <v>2494.074588411791</v>
      </c>
      <c r="T978">
        <v>11.688202266010061</v>
      </c>
      <c r="U978">
        <v>10.39404019096966</v>
      </c>
      <c r="V978">
        <v>3.423557195980786</v>
      </c>
      <c r="W978">
        <v>4.0171801712044024</v>
      </c>
      <c r="X978">
        <v>61.022041791950763</v>
      </c>
      <c r="Y978">
        <v>39.256374187573677</v>
      </c>
      <c r="Z978">
        <v>0.32880079766035419</v>
      </c>
      <c r="AA978">
        <v>24.086666216589581</v>
      </c>
      <c r="AB978">
        <v>7.8894755351710728</v>
      </c>
    </row>
    <row r="979" spans="1:28" x14ac:dyDescent="0.25">
      <c r="A979" t="str">
        <v>8/17/11</v>
      </c>
      <c r="B979">
        <v>20289.03</v>
      </c>
      <c r="C979">
        <v>20504.38</v>
      </c>
      <c r="D979" s="1">
        <v>20214.72</v>
      </c>
      <c r="E979">
        <v>20504.38</v>
      </c>
      <c r="F979">
        <v>20504.38</v>
      </c>
      <c r="G979">
        <v>2.1056372353098949</v>
      </c>
      <c r="H979">
        <v>19995.271000000001</v>
      </c>
      <c r="I979">
        <v>20568.863000000001</v>
      </c>
      <c r="J979">
        <v>20966.715</v>
      </c>
      <c r="K979">
        <v>21316.993999999999</v>
      </c>
      <c r="L979">
        <v>21453.583999999999</v>
      </c>
      <c r="M979">
        <v>37.79354</v>
      </c>
      <c r="N979" s="1">
        <f>-100*(_xll.FDS($A$1,"P_PRICE_HIGH("&amp;A979&amp;","&amp;A979&amp;"-14D,,,,""PRICE"",""INTRA"")") - B979)/(_xll.FDS($A$1,"P_PRICE_HIGH("&amp;A979&amp;","&amp;A979&amp;"-14D,,,,""PRICE"",""INTRA"")") - _xll.FDS($A$1,"P_PRICE_LOW("&amp;A979&amp;","&amp;A979&amp;"-14D,,,,""PRICE"",""INTRA"")"))</f>
        <v>-63.938054220322776</v>
      </c>
      <c r="O979">
        <v>-519</v>
      </c>
      <c r="P979">
        <v>13522.272935561379</v>
      </c>
      <c r="Q979">
        <v>15053.772736813889</v>
      </c>
      <c r="R979">
        <v>2345.636939890544</v>
      </c>
      <c r="S979">
        <v>2498.293897648151</v>
      </c>
      <c r="T979">
        <v>11.7154156334914</v>
      </c>
      <c r="U979">
        <v>10.439172546345381</v>
      </c>
      <c r="V979">
        <v>3.4142697978857708</v>
      </c>
      <c r="W979">
        <v>3.9978960229585221</v>
      </c>
      <c r="X979">
        <v>33.765220393222528</v>
      </c>
      <c r="Y979">
        <v>39.21229272399934</v>
      </c>
      <c r="Z979">
        <v>0.35857323178532408</v>
      </c>
      <c r="AA979">
        <v>23.888718589083059</v>
      </c>
      <c r="AB979">
        <v>7.8232361881731656</v>
      </c>
    </row>
    <row r="980" spans="1:28" x14ac:dyDescent="0.25">
      <c r="A980" t="str">
        <v>8/18/11</v>
      </c>
      <c r="B980">
        <v>20016.27</v>
      </c>
      <c r="C980">
        <v>20342.240000000002</v>
      </c>
      <c r="D980" s="1">
        <v>19969.21</v>
      </c>
      <c r="E980">
        <v>20342.240000000002</v>
      </c>
      <c r="F980">
        <v>20342.240000000002</v>
      </c>
      <c r="G980">
        <v>2.114454701155672</v>
      </c>
      <c r="H980">
        <v>20079.498</v>
      </c>
      <c r="I980">
        <v>20368.432000000001</v>
      </c>
      <c r="J980">
        <v>20796.416000000001</v>
      </c>
      <c r="K980">
        <v>21218.442999999999</v>
      </c>
      <c r="L980">
        <v>21380.098000000002</v>
      </c>
      <c r="M980">
        <v>35.217820000000003</v>
      </c>
      <c r="N980" s="1">
        <f>-100*(_xll.FDS($A$1,"P_PRICE_HIGH("&amp;A980&amp;","&amp;A980&amp;"-14D,,,,""PRICE"",""INTRA"")") - B980)/(_xll.FDS($A$1,"P_PRICE_HIGH("&amp;A980&amp;","&amp;A980&amp;"-14D,,,,""PRICE"",""INTRA"")") - _xll.FDS($A$1,"P_PRICE_LOW("&amp;A980&amp;","&amp;A980&amp;"-14D,,,,""PRICE"",""INTRA"")"))</f>
        <v>-70.860510326834557</v>
      </c>
      <c r="O980">
        <v>-548</v>
      </c>
      <c r="P980">
        <v>13458.806756817859</v>
      </c>
      <c r="Q980">
        <v>14946.025761691049</v>
      </c>
      <c r="R980">
        <v>2343.1613561203508</v>
      </c>
      <c r="S980">
        <v>2497.486254610998</v>
      </c>
      <c r="T980">
        <v>11.629959510892171</v>
      </c>
      <c r="U980">
        <v>10.31592788428263</v>
      </c>
      <c r="V980">
        <v>3.4284490859126109</v>
      </c>
      <c r="W980">
        <v>4.0194715016459517</v>
      </c>
      <c r="X980">
        <v>9.1205935553451223</v>
      </c>
      <c r="Y980">
        <v>39.110979552799613</v>
      </c>
      <c r="Z980">
        <v>0.62970630851681642</v>
      </c>
      <c r="AA980">
        <v>23.274638564234241</v>
      </c>
      <c r="AB980">
        <v>7.7518199619908703</v>
      </c>
    </row>
    <row r="981" spans="1:28" x14ac:dyDescent="0.25">
      <c r="A981" t="str">
        <v>8/19/11</v>
      </c>
      <c r="B981">
        <v>19399.919999999998</v>
      </c>
      <c r="C981">
        <v>19595.919999999998</v>
      </c>
      <c r="D981" s="1">
        <v>19314.419999999998</v>
      </c>
      <c r="E981">
        <v>19595.919999999998</v>
      </c>
      <c r="F981">
        <v>19595.919999999998</v>
      </c>
      <c r="G981">
        <v>2.1060230877548221</v>
      </c>
      <c r="H981">
        <v>20035.48</v>
      </c>
      <c r="I981">
        <v>20152.363000000001</v>
      </c>
      <c r="J981">
        <v>20593.728999999999</v>
      </c>
      <c r="K981">
        <v>21066.2</v>
      </c>
      <c r="L981">
        <v>21282.395</v>
      </c>
      <c r="M981">
        <v>30.207871999999998</v>
      </c>
      <c r="N981" s="1">
        <f>-100*(_xll.FDS($A$1,"P_PRICE_HIGH("&amp;A981&amp;","&amp;A981&amp;"-14D,,,,""PRICE"",""INTRA"")") - B981)/(_xll.FDS($A$1,"P_PRICE_HIGH("&amp;A981&amp;","&amp;A981&amp;"-14D,,,,""PRICE"",""INTRA"")") - _xll.FDS($A$1,"P_PRICE_LOW("&amp;A981&amp;","&amp;A981&amp;"-14D,,,,""PRICE"",""INTRA"")"))</f>
        <v>-86.50303790143704</v>
      </c>
      <c r="O981">
        <v>-589</v>
      </c>
      <c r="P981">
        <v>13535.00828473299</v>
      </c>
      <c r="Q981">
        <v>15066.39872105422</v>
      </c>
      <c r="R981">
        <v>2336.193146538807</v>
      </c>
      <c r="S981">
        <v>2487.908532241699</v>
      </c>
      <c r="T981">
        <v>11.53292629420611</v>
      </c>
      <c r="U981">
        <v>10.17438246466093</v>
      </c>
      <c r="V981">
        <v>3.5238881034505032</v>
      </c>
      <c r="W981">
        <v>4.1823500808646052</v>
      </c>
      <c r="X981">
        <v>2.7524359172026172</v>
      </c>
      <c r="Y981">
        <v>39.289427403727927</v>
      </c>
      <c r="Z981">
        <v>0.71541725038955173</v>
      </c>
      <c r="AA981">
        <v>21.293286505157479</v>
      </c>
      <c r="AB981">
        <v>8.0754535639697984</v>
      </c>
    </row>
    <row r="982" spans="1:28" x14ac:dyDescent="0.25">
      <c r="A982" t="str">
        <v>8/22/11</v>
      </c>
      <c r="B982">
        <v>19486.87</v>
      </c>
      <c r="C982">
        <v>19666.84</v>
      </c>
      <c r="D982" s="1">
        <v>19047.64</v>
      </c>
      <c r="E982">
        <v>19666.84</v>
      </c>
      <c r="F982">
        <v>19666.84</v>
      </c>
      <c r="G982">
        <v>2.122420932012886</v>
      </c>
      <c r="H982">
        <v>19880.833999999999</v>
      </c>
      <c r="I982">
        <v>19952.541000000001</v>
      </c>
      <c r="J982">
        <v>20381.96</v>
      </c>
      <c r="K982">
        <v>20925.877</v>
      </c>
      <c r="L982">
        <v>21190.53</v>
      </c>
      <c r="M982">
        <v>31.684318999999999</v>
      </c>
      <c r="N982" s="1">
        <f>-100*(_xll.FDS($A$1,"P_PRICE_HIGH("&amp;A982&amp;","&amp;A982&amp;"-14D,,,,""PRICE"",""INTRA"")") - B982)/(_xll.FDS($A$1,"P_PRICE_HIGH("&amp;A982&amp;","&amp;A982&amp;"-14D,,,,""PRICE"",""INTRA"")") - _xll.FDS($A$1,"P_PRICE_LOW("&amp;A982&amp;","&amp;A982&amp;"-14D,,,,""PRICE"",""INTRA"")"))</f>
        <v>-83.52218709971217</v>
      </c>
      <c r="O982">
        <v>-586</v>
      </c>
      <c r="P982">
        <v>13519.38682859817</v>
      </c>
      <c r="Q982">
        <v>15028.558556001501</v>
      </c>
      <c r="R982">
        <v>2329.9604989859772</v>
      </c>
      <c r="S982">
        <v>2481.0691657208472</v>
      </c>
      <c r="T982">
        <v>11.54560474385441</v>
      </c>
      <c r="U982">
        <v>10.21636792679327</v>
      </c>
      <c r="V982">
        <v>3.5134638564808478</v>
      </c>
      <c r="W982">
        <v>4.1542690648980329</v>
      </c>
      <c r="X982">
        <v>48.170077736586911</v>
      </c>
      <c r="Y982">
        <v>39.366490363128072</v>
      </c>
      <c r="Z982">
        <v>0.66364398417390413</v>
      </c>
      <c r="AA982">
        <v>20.495733298689029</v>
      </c>
      <c r="AB982">
        <v>7.6699327306862211</v>
      </c>
    </row>
    <row r="983" spans="1:28" x14ac:dyDescent="0.25">
      <c r="A983" t="str">
        <v>8/23/11</v>
      </c>
      <c r="B983">
        <v>19875.53</v>
      </c>
      <c r="C983">
        <v>19893.37</v>
      </c>
      <c r="D983" s="1">
        <v>19383.38</v>
      </c>
      <c r="E983">
        <v>19893.37</v>
      </c>
      <c r="F983">
        <v>19893.37</v>
      </c>
      <c r="G983">
        <v>2.1631149503446712</v>
      </c>
      <c r="H983">
        <v>19813.523000000001</v>
      </c>
      <c r="I983">
        <v>19863.324000000001</v>
      </c>
      <c r="J983">
        <v>20212.232</v>
      </c>
      <c r="K983">
        <v>20791.05</v>
      </c>
      <c r="L983">
        <v>21116.328000000001</v>
      </c>
      <c r="M983">
        <v>37.998257000000002</v>
      </c>
      <c r="N983" s="1">
        <f>-100*(_xll.FDS($A$1,"P_PRICE_HIGH("&amp;A983&amp;","&amp;A983&amp;"-14D,,,,""PRICE"",""INTRA"")") - B983)/(_xll.FDS($A$1,"P_PRICE_HIGH("&amp;A983&amp;","&amp;A983&amp;"-14D,,,,""PRICE"",""INTRA"")") - _xll.FDS($A$1,"P_PRICE_LOW("&amp;A983&amp;","&amp;A983&amp;"-14D,,,,""PRICE"",""INTRA"")"))</f>
        <v>-68.704042547242821</v>
      </c>
      <c r="O983">
        <v>-549</v>
      </c>
      <c r="P983">
        <v>13513.39230468911</v>
      </c>
      <c r="Q983">
        <v>15013.74835234262</v>
      </c>
      <c r="R983">
        <v>2326.8274578063501</v>
      </c>
      <c r="S983">
        <v>2475.5845121850311</v>
      </c>
      <c r="T983">
        <v>11.670575394339931</v>
      </c>
      <c r="U983">
        <v>10.38567484670053</v>
      </c>
      <c r="V983">
        <v>3.466807058671407</v>
      </c>
      <c r="W983">
        <v>4.0637119544855018</v>
      </c>
      <c r="X983">
        <v>97.545130994140351</v>
      </c>
      <c r="Y983">
        <v>39.336899776695098</v>
      </c>
      <c r="Z983">
        <v>0.45656446590374411</v>
      </c>
      <c r="AA983">
        <v>19.65279687347924</v>
      </c>
      <c r="AB983">
        <v>7.8356224629751781</v>
      </c>
    </row>
    <row r="984" spans="1:28" x14ac:dyDescent="0.25">
      <c r="A984" t="str">
        <v>8/24/11</v>
      </c>
      <c r="B984">
        <v>19466.79</v>
      </c>
      <c r="C984">
        <v>19876.669999999998</v>
      </c>
      <c r="D984" s="1">
        <v>19452.650000000001</v>
      </c>
      <c r="E984">
        <v>19876.669999999998</v>
      </c>
      <c r="F984">
        <v>19876.669999999998</v>
      </c>
      <c r="G984">
        <v>2.1829591315504131</v>
      </c>
      <c r="H984">
        <v>19649.076000000001</v>
      </c>
      <c r="I984">
        <v>19778.009999999998</v>
      </c>
      <c r="J984">
        <v>20043.838</v>
      </c>
      <c r="K984">
        <v>20637.305</v>
      </c>
      <c r="L984">
        <v>21022.651999999998</v>
      </c>
      <c r="M984">
        <v>34.397689999999997</v>
      </c>
      <c r="N984" s="1">
        <f>-100*(_xll.FDS($A$1,"P_PRICE_HIGH("&amp;A984&amp;","&amp;A984&amp;"-14D,,,,""PRICE"",""INTRA"")") - B984)/(_xll.FDS($A$1,"P_PRICE_HIGH("&amp;A984&amp;","&amp;A984&amp;"-14D,,,,""PRICE"",""INTRA"")") - _xll.FDS($A$1,"P_PRICE_LOW("&amp;A984&amp;","&amp;A984&amp;"-14D,,,,""PRICE"",""INTRA"")"))</f>
        <v>-81.401735316137561</v>
      </c>
      <c r="O984">
        <v>-581</v>
      </c>
      <c r="P984">
        <v>13570.677610099359</v>
      </c>
      <c r="Q984">
        <v>15091.399894966509</v>
      </c>
      <c r="R984">
        <v>2319.890763455674</v>
      </c>
      <c r="S984">
        <v>2466.99522534055</v>
      </c>
      <c r="T984">
        <v>11.60585660570259</v>
      </c>
      <c r="U984">
        <v>10.30655776622012</v>
      </c>
      <c r="V984">
        <v>3.519954824017705</v>
      </c>
      <c r="W984">
        <v>4.1366453896047828</v>
      </c>
      <c r="X984">
        <v>5.4317863278350211</v>
      </c>
      <c r="Y984">
        <v>39.120910240983619</v>
      </c>
      <c r="Z984">
        <v>0.52083423738704548</v>
      </c>
      <c r="AA984">
        <v>20.845732671326669</v>
      </c>
      <c r="AB984">
        <v>7.6379550476931151</v>
      </c>
    </row>
    <row r="985" spans="1:28" x14ac:dyDescent="0.25">
      <c r="A985" t="str">
        <v>8/25/11</v>
      </c>
      <c r="B985">
        <v>19752.48</v>
      </c>
      <c r="C985">
        <v>19803.28</v>
      </c>
      <c r="D985" s="1">
        <v>19638.87</v>
      </c>
      <c r="E985">
        <v>19803.28</v>
      </c>
      <c r="F985">
        <v>19803.28</v>
      </c>
      <c r="G985">
        <v>2.2302529317168962</v>
      </c>
      <c r="H985">
        <v>19596.317999999999</v>
      </c>
      <c r="I985">
        <v>19813.157999999999</v>
      </c>
      <c r="J985">
        <v>19901.687999999998</v>
      </c>
      <c r="K985">
        <v>20496.393</v>
      </c>
      <c r="L985">
        <v>20936.065999999999</v>
      </c>
      <c r="M985">
        <v>38.765239999999999</v>
      </c>
      <c r="N985" s="1">
        <f>-100*(_xll.FDS($A$1,"P_PRICE_HIGH("&amp;A985&amp;","&amp;A985&amp;"-14D,,,,""PRICE"",""INTRA"")") - B985)/(_xll.FDS($A$1,"P_PRICE_HIGH("&amp;A985&amp;","&amp;A985&amp;"-14D,,,,""PRICE"",""INTRA"")") - _xll.FDS($A$1,"P_PRICE_LOW("&amp;A985&amp;","&amp;A985&amp;"-14D,,,,""PRICE"",""INTRA"")"))</f>
        <v>-58.85904885072182</v>
      </c>
      <c r="O985">
        <v>-543</v>
      </c>
      <c r="P985">
        <v>13554.427509165211</v>
      </c>
      <c r="Q985">
        <v>15060.119200071789</v>
      </c>
      <c r="R985">
        <v>2304.3420531691718</v>
      </c>
      <c r="S985">
        <v>2458.23824095901</v>
      </c>
      <c r="T985">
        <v>11.74644119795893</v>
      </c>
      <c r="U985">
        <v>10.54077448921743</v>
      </c>
      <c r="V985">
        <v>3.4648218944159499</v>
      </c>
      <c r="W985">
        <v>4.0522619809166347</v>
      </c>
      <c r="X985">
        <v>94.647525897643803</v>
      </c>
      <c r="Y985">
        <v>39.013277297632641</v>
      </c>
      <c r="Z985">
        <v>0.20568351747774349</v>
      </c>
      <c r="AA985">
        <v>20.8115130743933</v>
      </c>
      <c r="AB985">
        <v>7.4625058524020016</v>
      </c>
    </row>
    <row r="986" spans="1:28" x14ac:dyDescent="0.25">
      <c r="A986" t="str">
        <v>8/26/11</v>
      </c>
      <c r="B986">
        <v>19582.88</v>
      </c>
      <c r="C986">
        <v>19919.919999999998</v>
      </c>
      <c r="D986" s="1">
        <v>19549.53</v>
      </c>
      <c r="E986">
        <v>19919.919999999998</v>
      </c>
      <c r="F986">
        <v>19919.919999999998</v>
      </c>
      <c r="G986">
        <v>2.2305671421217732</v>
      </c>
      <c r="H986">
        <v>19632.91</v>
      </c>
      <c r="I986">
        <v>19796.425999999999</v>
      </c>
      <c r="J986">
        <v>19810.803</v>
      </c>
      <c r="K986">
        <v>20353.523000000001</v>
      </c>
      <c r="L986">
        <v>20843.59</v>
      </c>
      <c r="M986">
        <v>37.182630000000003</v>
      </c>
      <c r="N986" s="1">
        <f>-100*(_xll.FDS($A$1,"P_PRICE_HIGH("&amp;A986&amp;","&amp;A986&amp;"-14D,,,,""PRICE"",""INTRA"")") - B986)/(_xll.FDS($A$1,"P_PRICE_HIGH("&amp;A986&amp;","&amp;A986&amp;"-14D,,,,""PRICE"",""INTRA"")") - _xll.FDS($A$1,"P_PRICE_LOW("&amp;A986&amp;","&amp;A986&amp;"-14D,,,,""PRICE"",""INTRA"")"))</f>
        <v>-58.063248063834699</v>
      </c>
      <c r="O986">
        <v>-567</v>
      </c>
      <c r="P986">
        <v>13563.9530842237</v>
      </c>
      <c r="Q986">
        <v>15075.961956609481</v>
      </c>
      <c r="R986">
        <v>2301.0719415756498</v>
      </c>
      <c r="S986">
        <v>2462.730686634548</v>
      </c>
      <c r="T986">
        <v>11.66470093282587</v>
      </c>
      <c r="U986">
        <v>10.441211718213831</v>
      </c>
      <c r="V986">
        <v>3.4802465406628351</v>
      </c>
      <c r="W986">
        <v>4.0790500368043663</v>
      </c>
      <c r="X986">
        <v>36.499642356237473</v>
      </c>
      <c r="Y986">
        <v>38.992154222913278</v>
      </c>
      <c r="Z986">
        <v>5.1607502155289482E-2</v>
      </c>
      <c r="AA986">
        <v>20.845454487434591</v>
      </c>
      <c r="AB986">
        <v>7.2647059804939911</v>
      </c>
    </row>
    <row r="987" spans="1:28" x14ac:dyDescent="0.25">
      <c r="A987" t="str">
        <v>8/29/11</v>
      </c>
      <c r="B987">
        <v>19865.11</v>
      </c>
      <c r="C987">
        <v>19919.34</v>
      </c>
      <c r="D987" s="1">
        <v>19749.400000000001</v>
      </c>
      <c r="E987">
        <v>19919.34</v>
      </c>
      <c r="F987">
        <v>19919.34</v>
      </c>
      <c r="G987">
        <v>2.250069747713797</v>
      </c>
      <c r="H987">
        <v>19708.559000000001</v>
      </c>
      <c r="I987">
        <v>19818.921999999999</v>
      </c>
      <c r="J987">
        <v>19769.105</v>
      </c>
      <c r="K987">
        <v>20213.611000000001</v>
      </c>
      <c r="L987">
        <v>20744.370999999999</v>
      </c>
      <c r="M987">
        <v>41.465232999999998</v>
      </c>
      <c r="N987" s="1">
        <f>-100*(_xll.FDS($A$1,"P_PRICE_HIGH("&amp;A987&amp;","&amp;A987&amp;"-14D,,,,""PRICE"",""INTRA"")") - B987)/(_xll.FDS($A$1,"P_PRICE_HIGH("&amp;A987&amp;","&amp;A987&amp;"-14D,,,,""PRICE"",""INTRA"")") - _xll.FDS($A$1,"P_PRICE_LOW("&amp;A987&amp;","&amp;A987&amp;"-14D,,,,""PRICE"",""INTRA"")"))</f>
        <v>-39.06873559987045</v>
      </c>
      <c r="O987">
        <v>-545</v>
      </c>
      <c r="P987">
        <v>13589.322626348439</v>
      </c>
      <c r="Q987">
        <v>15102.507090544501</v>
      </c>
      <c r="R987">
        <v>2311.584901252862</v>
      </c>
      <c r="S987">
        <v>2479.3970971184699</v>
      </c>
      <c r="T987">
        <v>11.67576028669831</v>
      </c>
      <c r="U987">
        <v>10.46967918315134</v>
      </c>
      <c r="V987">
        <v>3.45095754728115</v>
      </c>
      <c r="W987">
        <v>4.0240762684215374</v>
      </c>
      <c r="X987">
        <v>90.565770331623412</v>
      </c>
      <c r="Y987">
        <v>38.978677283412907</v>
      </c>
      <c r="Z987">
        <v>-2.7777118934232379E-2</v>
      </c>
      <c r="AA987">
        <v>19.798115642021411</v>
      </c>
      <c r="AB987">
        <v>7.331102964063037</v>
      </c>
    </row>
    <row r="988" spans="1:28" x14ac:dyDescent="0.25">
      <c r="A988" t="str">
        <v>8/30/11</v>
      </c>
      <c r="B988">
        <v>20204.169999999998</v>
      </c>
      <c r="C988">
        <v>20341.12</v>
      </c>
      <c r="D988" s="1">
        <v>20071.52</v>
      </c>
      <c r="E988">
        <v>20341.12</v>
      </c>
      <c r="F988">
        <v>20341.12</v>
      </c>
      <c r="G988">
        <v>2.3075191151352521</v>
      </c>
      <c r="H988">
        <v>19774.285</v>
      </c>
      <c r="I988">
        <v>19867.601999999999</v>
      </c>
      <c r="J988">
        <v>19827.335999999999</v>
      </c>
      <c r="K988">
        <v>20102.745999999999</v>
      </c>
      <c r="L988">
        <v>20664.02</v>
      </c>
      <c r="M988">
        <v>46.20973</v>
      </c>
      <c r="N988" s="1">
        <f>-100*(_xll.FDS($A$1,"P_PRICE_HIGH("&amp;A988&amp;","&amp;A988&amp;"-14D,,,,""PRICE"",""INTRA"")") - B988)/(_xll.FDS($A$1,"P_PRICE_HIGH("&amp;A988&amp;","&amp;A988&amp;"-14D,,,,""PRICE"",""INTRA"")") - _xll.FDS($A$1,"P_PRICE_LOW("&amp;A988&amp;","&amp;A988&amp;"-14D,,,,""PRICE"",""INTRA"")"))</f>
        <v>-20.608344659994401</v>
      </c>
      <c r="O988">
        <v>-506</v>
      </c>
      <c r="P988">
        <v>13626.483223636489</v>
      </c>
      <c r="Q988">
        <v>15155.51599069535</v>
      </c>
      <c r="R988">
        <v>2312.6287940878892</v>
      </c>
      <c r="S988">
        <v>2478.5466508962568</v>
      </c>
      <c r="T988">
        <v>11.745818794595801</v>
      </c>
      <c r="U988">
        <v>10.58334923990777</v>
      </c>
      <c r="V988">
        <v>3.420424875757456</v>
      </c>
      <c r="W988">
        <v>3.972177788792576</v>
      </c>
      <c r="X988">
        <v>99.303455816590926</v>
      </c>
      <c r="Y988">
        <v>39.03516581026858</v>
      </c>
      <c r="Z988">
        <v>-0.102306412303289</v>
      </c>
      <c r="AA988">
        <v>19.6940059904802</v>
      </c>
      <c r="AB988">
        <v>7.3453785254651942</v>
      </c>
    </row>
    <row r="989" spans="1:28" x14ac:dyDescent="0.25">
      <c r="A989" t="str">
        <v>8/31/11</v>
      </c>
      <c r="B989">
        <v>20534.849999999999</v>
      </c>
      <c r="C989">
        <v>20556.93</v>
      </c>
      <c r="D989" s="1">
        <v>20168.93</v>
      </c>
      <c r="E989">
        <v>20556.93</v>
      </c>
      <c r="F989">
        <v>20556.93</v>
      </c>
      <c r="G989">
        <v>2.3299596507893088</v>
      </c>
      <c r="H989">
        <v>19987.898000000001</v>
      </c>
      <c r="I989">
        <v>19890.498</v>
      </c>
      <c r="J989">
        <v>19877.416000000001</v>
      </c>
      <c r="K989">
        <v>20029.851999999999</v>
      </c>
      <c r="L989">
        <v>20585.664000000001</v>
      </c>
      <c r="M989">
        <v>50.429737000000003</v>
      </c>
      <c r="N989" s="1">
        <f>-100*(_xll.FDS($A$1,"P_PRICE_HIGH("&amp;A989&amp;","&amp;A989&amp;"-14D,,,,""PRICE"",""INTRA"")") - B989)/(_xll.FDS($A$1,"P_PRICE_HIGH("&amp;A989&amp;","&amp;A989&amp;"-14D,,,,""PRICE"",""INTRA"")") - _xll.FDS($A$1,"P_PRICE_LOW("&amp;A989&amp;","&amp;A989&amp;"-14D,,,,""PRICE"",""INTRA"")"))</f>
        <v>-1.4629395278575843</v>
      </c>
      <c r="O989">
        <v>-469</v>
      </c>
      <c r="P989">
        <v>13633.99481115293</v>
      </c>
      <c r="Q989">
        <v>15160.836402879249</v>
      </c>
      <c r="R989">
        <v>2313.0481571626101</v>
      </c>
      <c r="S989">
        <v>2475.804464236418</v>
      </c>
      <c r="T989">
        <v>11.81961216438531</v>
      </c>
      <c r="U989">
        <v>10.690610419294529</v>
      </c>
      <c r="V989">
        <v>3.3838332844076882</v>
      </c>
      <c r="W989">
        <v>3.9086203336957568</v>
      </c>
      <c r="X989">
        <v>98.813138830785007</v>
      </c>
      <c r="Y989">
        <v>39.028668140979157</v>
      </c>
      <c r="Z989">
        <v>-8.793750968693187E-2</v>
      </c>
      <c r="AA989">
        <v>19.513260840626021</v>
      </c>
      <c r="AB989">
        <v>7.3897022389859064</v>
      </c>
    </row>
    <row r="990" spans="1:28" x14ac:dyDescent="0.25">
      <c r="A990" t="str">
        <v>9/01/11</v>
      </c>
      <c r="B990">
        <v>20585.330000000002</v>
      </c>
      <c r="C990">
        <v>20975.3</v>
      </c>
      <c r="D990" s="1">
        <v>20572.97</v>
      </c>
      <c r="E990">
        <v>20975.3</v>
      </c>
      <c r="F990">
        <v>20975.3</v>
      </c>
      <c r="G990">
        <v>2.3333095482191291</v>
      </c>
      <c r="H990">
        <v>20154.469000000001</v>
      </c>
      <c r="I990">
        <v>19921.601999999999</v>
      </c>
      <c r="J990">
        <v>19943.428</v>
      </c>
      <c r="K990">
        <v>19964.883000000002</v>
      </c>
      <c r="L990">
        <v>20510.419999999998</v>
      </c>
      <c r="M990">
        <v>51.060929999999999</v>
      </c>
      <c r="N990" s="1">
        <f>-100*(_xll.FDS($A$1,"P_PRICE_HIGH("&amp;A990&amp;","&amp;A990&amp;"-14D,,,,""PRICE"",""INTRA"")") - B990)/(_xll.FDS($A$1,"P_PRICE_HIGH("&amp;A990&amp;","&amp;A990&amp;"-14D,,,,""PRICE"",""INTRA"")") - _xll.FDS($A$1,"P_PRICE_LOW("&amp;A990&amp;","&amp;A990&amp;"-14D,,,,""PRICE"",""INTRA"")"))</f>
        <v>-20.230227322245497</v>
      </c>
      <c r="O990">
        <v>-461</v>
      </c>
      <c r="P990">
        <v>13637.05432417126</v>
      </c>
      <c r="Q990">
        <v>15151.79342365812</v>
      </c>
      <c r="R990">
        <v>2286.4728196077522</v>
      </c>
      <c r="S990">
        <v>2462.9759055065779</v>
      </c>
      <c r="T990">
        <v>11.856537916403919</v>
      </c>
      <c r="U990">
        <v>10.71704330673861</v>
      </c>
      <c r="V990">
        <v>3.3805779612962401</v>
      </c>
      <c r="W990">
        <v>3.8980796772176971</v>
      </c>
      <c r="X990">
        <v>59.387017758766333</v>
      </c>
      <c r="Y990">
        <v>39.027384707973077</v>
      </c>
      <c r="Z990">
        <v>-0.36682200893595401</v>
      </c>
      <c r="AA990">
        <v>19.67508154561154</v>
      </c>
      <c r="AB990">
        <v>7.1169131098805796</v>
      </c>
    </row>
    <row r="991" spans="1:28" x14ac:dyDescent="0.25">
      <c r="A991" t="str">
        <v>9/02/11</v>
      </c>
      <c r="B991">
        <v>20212.91</v>
      </c>
      <c r="C991">
        <v>20580.810000000001</v>
      </c>
      <c r="D991" s="1">
        <v>20178.669999999998</v>
      </c>
      <c r="E991">
        <v>20580.810000000001</v>
      </c>
      <c r="F991">
        <v>20580.810000000001</v>
      </c>
      <c r="G991">
        <v>2.1618564591520388</v>
      </c>
      <c r="H991">
        <v>20280.474999999999</v>
      </c>
      <c r="I991">
        <v>19915.259999999998</v>
      </c>
      <c r="J991">
        <v>19982.955000000002</v>
      </c>
      <c r="K991">
        <v>19928.22</v>
      </c>
      <c r="L991">
        <v>20419.734</v>
      </c>
      <c r="M991">
        <v>46.369835000000002</v>
      </c>
      <c r="N991" s="1">
        <f>-100*(_xll.FDS($A$1,"P_PRICE_HIGH("&amp;A991&amp;","&amp;A991&amp;"-14D,,,,""PRICE"",""INTRA"")") - B991)/(_xll.FDS($A$1,"P_PRICE_HIGH("&amp;A991&amp;","&amp;A991&amp;"-14D,,,,""PRICE"",""INTRA"")") - _xll.FDS($A$1,"P_PRICE_LOW("&amp;A991&amp;","&amp;A991&amp;"-14D,,,,""PRICE"",""INTRA"")"))</f>
        <v>-39.550024381893046</v>
      </c>
      <c r="O991">
        <v>-499</v>
      </c>
      <c r="P991">
        <v>13613.89622843818</v>
      </c>
      <c r="Q991">
        <v>15102.545027629671</v>
      </c>
      <c r="R991">
        <v>2295.5452881616038</v>
      </c>
      <c r="S991">
        <v>2469.5419888255501</v>
      </c>
      <c r="T991">
        <v>11.715560269008609</v>
      </c>
      <c r="U991">
        <v>10.523005695175399</v>
      </c>
      <c r="V991">
        <v>3.421769669488826</v>
      </c>
      <c r="W991">
        <v>3.9630251668096701</v>
      </c>
      <c r="X991">
        <v>4.2885526351220733</v>
      </c>
      <c r="Y991">
        <v>39.040976990035333</v>
      </c>
      <c r="Z991">
        <v>-0.30500716155294949</v>
      </c>
      <c r="AA991">
        <v>19.425016953256328</v>
      </c>
      <c r="AB991">
        <v>7.3668941114826731</v>
      </c>
    </row>
    <row r="992" spans="1:28" x14ac:dyDescent="0.25">
      <c r="A992" t="str">
        <v>9/05/11</v>
      </c>
      <c r="B992">
        <v>19616.400000000001</v>
      </c>
      <c r="C992">
        <v>19830.5</v>
      </c>
      <c r="D992" s="1">
        <v>19567.77</v>
      </c>
      <c r="E992">
        <v>19830.5</v>
      </c>
      <c r="F992">
        <v>19830.5</v>
      </c>
      <c r="G992">
        <v>2.2078947887620211</v>
      </c>
      <c r="H992">
        <v>20230.732</v>
      </c>
      <c r="I992">
        <v>19881.937999999998</v>
      </c>
      <c r="J992">
        <v>19940.041000000001</v>
      </c>
      <c r="K992">
        <v>19884.511999999999</v>
      </c>
      <c r="L992">
        <v>20311.125</v>
      </c>
      <c r="M992">
        <v>40.026690000000002</v>
      </c>
      <c r="N992" s="1">
        <f>-100*(_xll.FDS($A$1,"P_PRICE_HIGH("&amp;A992&amp;","&amp;A992&amp;"-14D,,,,""PRICE"",""INTRA"")") - B992)/(_xll.FDS($A$1,"P_PRICE_HIGH("&amp;A992&amp;","&amp;A992&amp;"-14D,,,,""PRICE"",""INTRA"")") - _xll.FDS($A$1,"P_PRICE_LOW("&amp;A992&amp;","&amp;A992&amp;"-14D,,,,""PRICE"",""INTRA"")"))</f>
        <v>-70.49479680026549</v>
      </c>
      <c r="O992">
        <v>-543</v>
      </c>
      <c r="P992">
        <v>13617.69209974681</v>
      </c>
      <c r="Q992">
        <v>15108.1092069485</v>
      </c>
      <c r="R992">
        <v>2290.100336568461</v>
      </c>
      <c r="S992">
        <v>2463.0389739244301</v>
      </c>
      <c r="T992">
        <v>11.538200034414601</v>
      </c>
      <c r="U992">
        <v>10.27146874362745</v>
      </c>
      <c r="V992">
        <v>3.499343095140341</v>
      </c>
      <c r="W992">
        <v>4.0855197076636696</v>
      </c>
      <c r="X992">
        <v>0.15748655360774069</v>
      </c>
      <c r="Y992">
        <v>38.987084464780182</v>
      </c>
      <c r="Z992">
        <v>6.1063094208303748E-3</v>
      </c>
      <c r="AA992">
        <v>20.001737566941429</v>
      </c>
      <c r="AB992">
        <v>7.6606942712653314</v>
      </c>
    </row>
    <row r="993" spans="1:28" x14ac:dyDescent="0.25">
      <c r="A993" t="str">
        <v>9/06/11</v>
      </c>
      <c r="B993">
        <v>19710.5</v>
      </c>
      <c r="C993">
        <v>19727.89</v>
      </c>
      <c r="D993" s="1">
        <v>19290.400000000001</v>
      </c>
      <c r="E993">
        <v>19727.89</v>
      </c>
      <c r="F993">
        <v>19727.89</v>
      </c>
      <c r="G993">
        <v>1.771960515898757</v>
      </c>
      <c r="H993">
        <v>20131.998</v>
      </c>
      <c r="I993">
        <v>19907.817999999999</v>
      </c>
      <c r="J993">
        <v>19906.603999999999</v>
      </c>
      <c r="K993">
        <v>19903.502</v>
      </c>
      <c r="L993">
        <v>20197.553</v>
      </c>
      <c r="M993">
        <v>41.388782999999997</v>
      </c>
      <c r="N993" s="1">
        <f>-100*(_xll.FDS($A$1,"P_PRICE_HIGH("&amp;A993&amp;","&amp;A993&amp;"-14D,,,,""PRICE"",""INTRA"")") - B993)/(_xll.FDS($A$1,"P_PRICE_HIGH("&amp;A993&amp;","&amp;A993&amp;"-14D,,,,""PRICE"",""INTRA"")") - _xll.FDS($A$1,"P_PRICE_LOW("&amp;A993&amp;","&amp;A993&amp;"-14D,,,,""PRICE"",""INTRA"")"))</f>
        <v>-65.613230548955698</v>
      </c>
      <c r="O993">
        <v>-527</v>
      </c>
      <c r="P993">
        <v>13664.53755327764</v>
      </c>
      <c r="Q993">
        <v>15182.115964366891</v>
      </c>
      <c r="R993">
        <v>2280.2747638695791</v>
      </c>
      <c r="S993">
        <v>2448.3132097845241</v>
      </c>
      <c r="T993">
        <v>11.60981883843967</v>
      </c>
      <c r="U993">
        <v>10.370600071703979</v>
      </c>
      <c r="V993">
        <v>3.5032290679677081</v>
      </c>
      <c r="W993">
        <v>4.090162195796335</v>
      </c>
      <c r="X993">
        <v>66.464117128777374</v>
      </c>
      <c r="Y993">
        <v>39.079106908126477</v>
      </c>
      <c r="Z993">
        <v>-7.9946609301671259E-2</v>
      </c>
      <c r="AA993">
        <v>20.060669951134141</v>
      </c>
      <c r="AB993">
        <v>7.6179970283381566</v>
      </c>
    </row>
    <row r="994" spans="1:28" x14ac:dyDescent="0.25">
      <c r="A994" t="str">
        <v>9/07/11</v>
      </c>
      <c r="B994">
        <v>20048</v>
      </c>
      <c r="C994">
        <v>20069.75</v>
      </c>
      <c r="D994" s="1">
        <v>19785.29</v>
      </c>
      <c r="E994">
        <v>20069.75</v>
      </c>
      <c r="F994">
        <v>20069.75</v>
      </c>
      <c r="G994">
        <v>1.73623611857543</v>
      </c>
      <c r="H994">
        <v>20034.629000000001</v>
      </c>
      <c r="I994">
        <v>19954.580000000002</v>
      </c>
      <c r="J994">
        <v>19890.532999999999</v>
      </c>
      <c r="K994">
        <v>19916.719000000001</v>
      </c>
      <c r="L994">
        <v>20106.266</v>
      </c>
      <c r="M994">
        <v>46.115715000000002</v>
      </c>
      <c r="N994" s="1">
        <f>-100*(_xll.FDS($A$1,"P_PRICE_HIGH("&amp;A994&amp;","&amp;A994&amp;"-14D,,,,""PRICE"",""INTRA"")") - B994)/(_xll.FDS($A$1,"P_PRICE_HIGH("&amp;A994&amp;","&amp;A994&amp;"-14D,,,,""PRICE"",""INTRA"")") - _xll.FDS($A$1,"P_PRICE_LOW("&amp;A994&amp;","&amp;A994&amp;"-14D,,,,""PRICE"",""INTRA"")"))</f>
        <v>-48.104956268221542</v>
      </c>
      <c r="O994">
        <v>-492</v>
      </c>
      <c r="P994">
        <v>13677.72974867039</v>
      </c>
      <c r="Q994">
        <v>15189.991206102681</v>
      </c>
      <c r="R994">
        <v>2284.084908843161</v>
      </c>
      <c r="S994">
        <v>2451.0277763257818</v>
      </c>
      <c r="T994">
        <v>11.704864131002831</v>
      </c>
      <c r="U994">
        <v>10.50823178299164</v>
      </c>
      <c r="V994">
        <v>3.4675913259728381</v>
      </c>
      <c r="W994">
        <v>4.0312393839066418</v>
      </c>
      <c r="X994">
        <v>96.561295663853386</v>
      </c>
      <c r="Y994">
        <v>39.145063278475376</v>
      </c>
      <c r="Z994">
        <v>-0.1211322530045543</v>
      </c>
      <c r="AA994">
        <v>20.186986732940081</v>
      </c>
      <c r="AB994">
        <v>7.6039202124941072</v>
      </c>
    </row>
    <row r="995" spans="1:28" x14ac:dyDescent="0.25">
      <c r="A995" t="str">
        <v>9/08/11</v>
      </c>
      <c r="B995">
        <v>19912.82</v>
      </c>
      <c r="C995">
        <v>20159.29</v>
      </c>
      <c r="D995" s="1">
        <v>19799.490000000002</v>
      </c>
      <c r="E995">
        <v>20159.29</v>
      </c>
      <c r="F995">
        <v>20159.29</v>
      </c>
      <c r="G995">
        <v>1.7286357865897479</v>
      </c>
      <c r="H995">
        <v>19900.127</v>
      </c>
      <c r="I995">
        <v>19957.687999999998</v>
      </c>
      <c r="J995">
        <v>19883.636999999999</v>
      </c>
      <c r="K995">
        <v>19932.601999999999</v>
      </c>
      <c r="L995">
        <v>20026.27</v>
      </c>
      <c r="M995">
        <v>44.565399999999997</v>
      </c>
      <c r="N995" s="1">
        <f>-100*(_xll.FDS($A$1,"P_PRICE_HIGH("&amp;A995&amp;","&amp;A995&amp;"-14D,,,,""PRICE"",""INTRA"")") - B995)/(_xll.FDS($A$1,"P_PRICE_HIGH("&amp;A995&amp;","&amp;A995&amp;"-14D,,,,""PRICE"",""INTRA"")") - _xll.FDS($A$1,"P_PRICE_LOW("&amp;A995&amp;","&amp;A995&amp;"-14D,,,,""PRICE"",""INTRA"")"))</f>
        <v>-55.117603726798279</v>
      </c>
      <c r="O995">
        <v>-512</v>
      </c>
      <c r="P995">
        <v>13680.10987226004</v>
      </c>
      <c r="Q995">
        <v>15169.253000952631</v>
      </c>
      <c r="R995">
        <v>2286.9247763983608</v>
      </c>
      <c r="S995">
        <v>2456.2760515405898</v>
      </c>
      <c r="T995">
        <v>11.65066854738029</v>
      </c>
      <c r="U995">
        <v>10.440403152860791</v>
      </c>
      <c r="V995">
        <v>3.4889419705487241</v>
      </c>
      <c r="W995">
        <v>4.0606745959139534</v>
      </c>
      <c r="X995">
        <v>18.944806842639011</v>
      </c>
      <c r="Y995">
        <v>39.12776962139683</v>
      </c>
      <c r="Z995">
        <v>-0.1181593415636252</v>
      </c>
      <c r="AA995">
        <v>20.290822747260549</v>
      </c>
      <c r="AB995">
        <v>7.7580212635280619</v>
      </c>
    </row>
    <row r="996" spans="1:28" x14ac:dyDescent="0.25">
      <c r="A996" t="str">
        <v>9/09/11</v>
      </c>
      <c r="B996">
        <v>19866.63</v>
      </c>
      <c r="C996">
        <v>20088.8</v>
      </c>
      <c r="D996" s="1">
        <v>19808.95</v>
      </c>
      <c r="E996">
        <v>20088.8</v>
      </c>
      <c r="F996">
        <v>20088.8</v>
      </c>
      <c r="G996">
        <v>1.7299923294763611</v>
      </c>
      <c r="H996">
        <v>19830.87</v>
      </c>
      <c r="I996">
        <v>19991.006000000001</v>
      </c>
      <c r="J996">
        <v>19914.752</v>
      </c>
      <c r="K996">
        <v>19944.934000000001</v>
      </c>
      <c r="L996">
        <v>19948.650000000001</v>
      </c>
      <c r="M996">
        <v>44.020836000000003</v>
      </c>
      <c r="N996" s="1">
        <f>-100*(_xll.FDS($A$1,"P_PRICE_HIGH("&amp;A996&amp;","&amp;A996&amp;"-14D,,,,""PRICE"",""INTRA"")") - B996)/(_xll.FDS($A$1,"P_PRICE_HIGH("&amp;A996&amp;","&amp;A996&amp;"-14D,,,,""PRICE"",""INTRA"")") - _xll.FDS($A$1,"P_PRICE_LOW("&amp;A996&amp;","&amp;A996&amp;"-14D,,,,""PRICE"",""INTRA"")"))</f>
        <v>-57.513773175767426</v>
      </c>
      <c r="O996">
        <v>-526</v>
      </c>
      <c r="P996">
        <v>13603.57567336258</v>
      </c>
      <c r="Q996">
        <v>15051.391945328391</v>
      </c>
      <c r="R996">
        <v>2287.000658617801</v>
      </c>
      <c r="S996">
        <v>2457.2111532134682</v>
      </c>
      <c r="T996">
        <v>11.637760710071159</v>
      </c>
      <c r="U996">
        <v>10.42893928621864</v>
      </c>
      <c r="V996">
        <v>3.4728109335133128</v>
      </c>
      <c r="W996">
        <v>4.0296722763091388</v>
      </c>
      <c r="X996">
        <v>27.581104088357009</v>
      </c>
      <c r="Y996">
        <v>38.992219936390157</v>
      </c>
      <c r="Z996">
        <v>-0.18753468098215911</v>
      </c>
      <c r="AA996">
        <v>19.636330790534341</v>
      </c>
      <c r="AB996">
        <v>7.5750889450059367</v>
      </c>
    </row>
    <row r="997" spans="1:28" x14ac:dyDescent="0.25">
      <c r="A997" t="str">
        <v>9/12/11</v>
      </c>
      <c r="B997">
        <v>19030.54</v>
      </c>
      <c r="C997">
        <v>19303.740000000002</v>
      </c>
      <c r="D997" s="1">
        <v>18989.439999999999</v>
      </c>
      <c r="E997">
        <v>19303.740000000002</v>
      </c>
      <c r="F997">
        <v>19303.740000000002</v>
      </c>
      <c r="G997">
        <v>1.8232897802331529</v>
      </c>
      <c r="H997">
        <v>19713.697</v>
      </c>
      <c r="I997">
        <v>19930.846000000001</v>
      </c>
      <c r="J997">
        <v>19884.330000000002</v>
      </c>
      <c r="K997">
        <v>19883.455000000002</v>
      </c>
      <c r="L997">
        <v>19874.973000000002</v>
      </c>
      <c r="M997">
        <v>35.552289999999999</v>
      </c>
      <c r="N997" s="1">
        <f>-100*(_xll.FDS($A$1,"P_PRICE_HIGH("&amp;A997&amp;","&amp;A997&amp;"-14D,,,,""PRICE"",""INTRA"")") - B997)/(_xll.FDS($A$1,"P_PRICE_HIGH("&amp;A997&amp;","&amp;A997&amp;"-14D,,,,""PRICE"",""INTRA"")") - _xll.FDS($A$1,"P_PRICE_LOW("&amp;A997&amp;","&amp;A997&amp;"-14D,,,,""PRICE"",""INTRA"")"))</f>
        <v>-97.930367699636307</v>
      </c>
      <c r="O997">
        <v>-572</v>
      </c>
      <c r="P997">
        <v>13677.59517482473</v>
      </c>
      <c r="Q997">
        <v>15173.794505804881</v>
      </c>
      <c r="R997">
        <v>2275.578582531572</v>
      </c>
      <c r="S997">
        <v>2439.5442989040089</v>
      </c>
      <c r="T997">
        <v>11.461472376468191</v>
      </c>
      <c r="U997">
        <v>10.206833161063029</v>
      </c>
      <c r="V997">
        <v>3.6073710682692042</v>
      </c>
      <c r="W997">
        <v>4.2349772777389809</v>
      </c>
      <c r="X997">
        <v>0</v>
      </c>
      <c r="Y997">
        <v>39.009110405515131</v>
      </c>
      <c r="Z997">
        <v>0.1502282962146167</v>
      </c>
      <c r="AA997">
        <v>21.424298649149101</v>
      </c>
      <c r="AB997">
        <v>7.6227791786772556</v>
      </c>
    </row>
    <row r="998" spans="1:28" x14ac:dyDescent="0.25">
      <c r="A998" t="str">
        <v>9/14/11</v>
      </c>
      <c r="B998">
        <v>19045.439999999999</v>
      </c>
      <c r="C998">
        <v>19248.64</v>
      </c>
      <c r="D998" s="1">
        <v>18627.650000000001</v>
      </c>
      <c r="E998">
        <v>19248.64</v>
      </c>
      <c r="F998">
        <v>19248.64</v>
      </c>
      <c r="G998">
        <v>1.8253440190551711</v>
      </c>
      <c r="H998">
        <v>19580.686000000002</v>
      </c>
      <c r="I998">
        <v>19886.059000000001</v>
      </c>
      <c r="J998">
        <v>19828.990000000002</v>
      </c>
      <c r="K998">
        <v>19825.123</v>
      </c>
      <c r="L998">
        <v>19819.39</v>
      </c>
      <c r="M998">
        <v>35.789360000000002</v>
      </c>
      <c r="N998" s="1">
        <f>-100*(_xll.FDS($A$1,"P_PRICE_HIGH("&amp;A998&amp;","&amp;A998&amp;"-14D,,,,""PRICE"",""INTRA"")") - B998)/(_xll.FDS($A$1,"P_PRICE_HIGH("&amp;A998&amp;","&amp;A998&amp;"-14D,,,,""PRICE"",""INTRA"")") - _xll.FDS($A$1,"P_PRICE_LOW("&amp;A998&amp;","&amp;A998&amp;"-14D,,,,""PRICE"",""INTRA"")"))</f>
        <v>-82.203906033693372</v>
      </c>
      <c r="O998">
        <v>-577</v>
      </c>
      <c r="P998">
        <v>13736.554896767369</v>
      </c>
      <c r="Q998">
        <v>15256.705776458661</v>
      </c>
      <c r="R998">
        <v>2269.9043151956912</v>
      </c>
      <c r="S998">
        <v>2443.9687166731269</v>
      </c>
      <c r="T998">
        <v>11.47212201934031</v>
      </c>
      <c r="U998">
        <v>10.23720847332879</v>
      </c>
      <c r="V998">
        <v>3.6145181544604279</v>
      </c>
      <c r="W998">
        <v>4.2378004864284069</v>
      </c>
      <c r="X998">
        <v>39.53621886495872</v>
      </c>
      <c r="Y998">
        <v>39.04355580581737</v>
      </c>
      <c r="Z998">
        <v>-3.1646041552635451E-2</v>
      </c>
      <c r="AA998">
        <v>21.241501202181102</v>
      </c>
      <c r="AB998">
        <v>7.586696376172088</v>
      </c>
    </row>
    <row r="999" spans="1:28" x14ac:dyDescent="0.25">
      <c r="A999" t="str">
        <v>9/15/11</v>
      </c>
      <c r="B999">
        <v>19181.5</v>
      </c>
      <c r="C999">
        <v>19269.41</v>
      </c>
      <c r="D999" s="1">
        <v>18935.080000000002</v>
      </c>
      <c r="E999">
        <v>19269.41</v>
      </c>
      <c r="F999">
        <v>19269.41</v>
      </c>
      <c r="G999">
        <v>1.8333158010994559</v>
      </c>
      <c r="H999">
        <v>19407.386999999999</v>
      </c>
      <c r="I999">
        <v>19829.092000000001</v>
      </c>
      <c r="J999">
        <v>19809.97</v>
      </c>
      <c r="K999">
        <v>19769.745999999999</v>
      </c>
      <c r="L999">
        <v>19813.651999999998</v>
      </c>
      <c r="M999">
        <v>38.031030000000001</v>
      </c>
      <c r="N999" s="1">
        <f>-100*(_xll.FDS($A$1,"P_PRICE_HIGH("&amp;A999&amp;","&amp;A999&amp;"-14D,,,,""PRICE"",""INTRA"")") - B999)/(_xll.FDS($A$1,"P_PRICE_HIGH("&amp;A999&amp;","&amp;A999&amp;"-14D,,,,""PRICE"",""INTRA"")") - _xll.FDS($A$1,"P_PRICE_LOW("&amp;A999&amp;","&amp;A999&amp;"-14D,,,,""PRICE"",""INTRA"")"))</f>
        <v>-76.408323216833907</v>
      </c>
      <c r="O999">
        <v>-565</v>
      </c>
      <c r="P999">
        <v>13793.482271596</v>
      </c>
      <c r="Q999">
        <v>15332.800727038421</v>
      </c>
      <c r="R999">
        <v>2255.0276418665749</v>
      </c>
      <c r="S999">
        <v>2422.5650593745759</v>
      </c>
      <c r="T999">
        <v>11.543102171758431</v>
      </c>
      <c r="U999">
        <v>10.374074284084051</v>
      </c>
      <c r="V999">
        <v>3.5883516830799098</v>
      </c>
      <c r="W999">
        <v>4.1855167336484369</v>
      </c>
      <c r="X999">
        <v>67.613999711286809</v>
      </c>
      <c r="Y999">
        <v>38.818300948927657</v>
      </c>
      <c r="Z999">
        <v>-0.11019455298648211</v>
      </c>
      <c r="AA999">
        <v>20.610497181674351</v>
      </c>
      <c r="AB999">
        <v>5.9800296005218456</v>
      </c>
    </row>
    <row r="1000" spans="1:28" x14ac:dyDescent="0.25">
      <c r="A1000" t="str">
        <v>9/16/11</v>
      </c>
      <c r="B1000">
        <v>19455.310000000001</v>
      </c>
      <c r="C1000">
        <v>19652.53</v>
      </c>
      <c r="D1000" s="1">
        <v>19454.740000000002</v>
      </c>
      <c r="E1000">
        <v>19652.53</v>
      </c>
      <c r="F1000">
        <v>19652.53</v>
      </c>
      <c r="G1000">
        <v>1.8525718251388099</v>
      </c>
      <c r="H1000">
        <v>19315.884999999998</v>
      </c>
      <c r="I1000">
        <v>19766.686000000002</v>
      </c>
      <c r="J1000">
        <v>19790.16</v>
      </c>
      <c r="K1000">
        <v>19741.7</v>
      </c>
      <c r="L1000">
        <v>19801.023000000001</v>
      </c>
      <c r="M1000">
        <v>42.389828000000001</v>
      </c>
      <c r="N1000" s="1">
        <f>-100*(_xll.FDS($A$1,"P_PRICE_HIGH("&amp;A1000&amp;","&amp;A1000&amp;"-14D,,,,""PRICE"",""INTRA"")") - B1000)/(_xll.FDS($A$1,"P_PRICE_HIGH("&amp;A1000&amp;","&amp;A1000&amp;"-14D,,,,""PRICE"",""INTRA"")") - _xll.FDS($A$1,"P_PRICE_LOW("&amp;A1000&amp;","&amp;A1000&amp;"-14D,,,,""PRICE"",""INTRA"")"))</f>
        <v>-64.745170702617486</v>
      </c>
      <c r="O1000">
        <v>-542</v>
      </c>
      <c r="P1000">
        <v>13809.386586983041</v>
      </c>
      <c r="Q1000">
        <v>15352.833212526721</v>
      </c>
      <c r="R1000">
        <v>2265.6717914561768</v>
      </c>
      <c r="S1000">
        <v>2438.116305207433</v>
      </c>
      <c r="T1000">
        <v>11.58145463564404</v>
      </c>
      <c r="U1000">
        <v>10.410328558959961</v>
      </c>
      <c r="V1000">
        <v>3.5539156155191818</v>
      </c>
      <c r="W1000">
        <v>4.1298979802955049</v>
      </c>
      <c r="X1000">
        <v>89.647502594457578</v>
      </c>
      <c r="Y1000">
        <v>38.892876649555781</v>
      </c>
      <c r="Z1000">
        <v>-8.6939305467525818E-2</v>
      </c>
      <c r="AA1000">
        <v>19.914826382773111</v>
      </c>
      <c r="AB1000">
        <v>5.8505288856585977</v>
      </c>
    </row>
    <row r="1001" spans="1:28" x14ac:dyDescent="0.25">
      <c r="A1001" t="str">
        <v>9/19/11</v>
      </c>
      <c r="B1001">
        <v>18917.95</v>
      </c>
      <c r="C1001">
        <v>19247.59</v>
      </c>
      <c r="D1001" s="1">
        <v>18876.060000000001</v>
      </c>
      <c r="E1001">
        <v>19247.59</v>
      </c>
      <c r="F1001">
        <v>19247.59</v>
      </c>
      <c r="G1001">
        <v>1.826108839763475</v>
      </c>
      <c r="H1001">
        <v>19126.148000000001</v>
      </c>
      <c r="I1001">
        <v>19631.942999999999</v>
      </c>
      <c r="J1001">
        <v>19745.830000000002</v>
      </c>
      <c r="K1001">
        <v>19717.599999999999</v>
      </c>
      <c r="L1001">
        <v>19774.978999999999</v>
      </c>
      <c r="M1001">
        <v>36.903730000000003</v>
      </c>
      <c r="N1001" s="1">
        <f>-100*(_xll.FDS($A$1,"P_PRICE_HIGH("&amp;A1001&amp;","&amp;A1001&amp;"-14D,,,,""PRICE"",""INTRA"")") - B1001)/(_xll.FDS($A$1,"P_PRICE_HIGH("&amp;A1001&amp;","&amp;A1001&amp;"-14D,,,,""PRICE"",""INTRA"")") - _xll.FDS($A$1,"P_PRICE_LOW("&amp;A1001&amp;","&amp;A1001&amp;"-14D,,,,""PRICE"",""INTRA"")"))</f>
        <v>-87.634442953591915</v>
      </c>
      <c r="O1001">
        <v>-581</v>
      </c>
      <c r="P1001">
        <v>13806.262147161429</v>
      </c>
      <c r="Q1001">
        <v>15323.74828121167</v>
      </c>
      <c r="R1001">
        <v>2252.4792337214471</v>
      </c>
      <c r="S1001">
        <v>2433.3701439491069</v>
      </c>
      <c r="T1001">
        <v>11.3903137012983</v>
      </c>
      <c r="U1001">
        <v>10.177602348886699</v>
      </c>
      <c r="V1001">
        <v>3.620791574691673</v>
      </c>
      <c r="W1001">
        <v>4.2325594133644939</v>
      </c>
      <c r="X1001">
        <v>0.70642826935744651</v>
      </c>
      <c r="Y1001">
        <v>38.851714952980352</v>
      </c>
      <c r="Z1001">
        <v>-0.3740735156418461</v>
      </c>
      <c r="AA1001">
        <v>20.128819218675542</v>
      </c>
      <c r="AB1001">
        <v>5.7462234061294604</v>
      </c>
    </row>
    <row r="1002" spans="1:28" x14ac:dyDescent="0.25">
      <c r="A1002" t="str">
        <v>9/20/11</v>
      </c>
      <c r="B1002">
        <v>19014.8</v>
      </c>
      <c r="C1002">
        <v>19055.16</v>
      </c>
      <c r="D1002" s="1">
        <v>18732.75</v>
      </c>
      <c r="E1002">
        <v>19055.16</v>
      </c>
      <c r="F1002">
        <v>19055.16</v>
      </c>
      <c r="G1002">
        <v>1.8272117259514431</v>
      </c>
      <c r="H1002">
        <v>19123</v>
      </c>
      <c r="I1002">
        <v>19501.065999999999</v>
      </c>
      <c r="J1002">
        <v>19689.143</v>
      </c>
      <c r="K1002">
        <v>19693.995999999999</v>
      </c>
      <c r="L1002">
        <v>19751.701000000001</v>
      </c>
      <c r="M1002">
        <v>38.449869999999997</v>
      </c>
      <c r="N1002" s="1">
        <f>-100*(_xll.FDS($A$1,"P_PRICE_HIGH("&amp;A1002&amp;","&amp;A1002&amp;"-14D,,,,""PRICE"",""INTRA"")") - B1002)/(_xll.FDS($A$1,"P_PRICE_HIGH("&amp;A1002&amp;","&amp;A1002&amp;"-14D,,,,""PRICE"",""INTRA"")") - _xll.FDS($A$1,"P_PRICE_LOW("&amp;A1002&amp;","&amp;A1002&amp;"-14D,,,,""PRICE"",""INTRA"")"))</f>
        <v>-83.509040955849542</v>
      </c>
      <c r="O1002">
        <v>-577</v>
      </c>
      <c r="P1002">
        <v>13832.54442589783</v>
      </c>
      <c r="Q1002">
        <v>15357.34661687896</v>
      </c>
      <c r="R1002">
        <v>2252.9261326120632</v>
      </c>
      <c r="S1002">
        <v>2435.0738311437758</v>
      </c>
      <c r="T1002">
        <v>11.416921986385599</v>
      </c>
      <c r="U1002">
        <v>10.212398848472461</v>
      </c>
      <c r="V1002">
        <v>3.6141809703034902</v>
      </c>
      <c r="W1002">
        <v>4.2195994804977044</v>
      </c>
      <c r="X1002">
        <v>62.578107708366758</v>
      </c>
      <c r="Y1002">
        <v>38.819600812483067</v>
      </c>
      <c r="Z1002">
        <v>-0.36283194196921958</v>
      </c>
      <c r="AA1002">
        <v>20.39696734642386</v>
      </c>
      <c r="AB1002">
        <v>5.8026858796794958</v>
      </c>
    </row>
    <row r="1003" spans="1:28" x14ac:dyDescent="0.25">
      <c r="A1003" t="str">
        <v>9/21/11</v>
      </c>
      <c r="B1003">
        <v>18824.169999999998</v>
      </c>
      <c r="C1003">
        <v>19023.57</v>
      </c>
      <c r="D1003" s="1">
        <v>18698.900000000001</v>
      </c>
      <c r="E1003">
        <v>19023.57</v>
      </c>
      <c r="F1003">
        <v>19023.57</v>
      </c>
      <c r="G1003">
        <v>1.7677592257850689</v>
      </c>
      <c r="H1003">
        <v>19078.745999999999</v>
      </c>
      <c r="I1003">
        <v>19385.338</v>
      </c>
      <c r="J1003">
        <v>19597.143</v>
      </c>
      <c r="K1003">
        <v>19641.43</v>
      </c>
      <c r="L1003">
        <v>19696.473000000002</v>
      </c>
      <c r="M1003">
        <v>36.551307999999999</v>
      </c>
      <c r="N1003" s="1">
        <f>-100*(_xll.FDS($A$1,"P_PRICE_HIGH("&amp;A1003&amp;","&amp;A1003&amp;"-14D,,,,""PRICE"",""INTRA"")") - B1003)/(_xll.FDS($A$1,"P_PRICE_HIGH("&amp;A1003&amp;","&amp;A1003&amp;"-14D,,,,""PRICE"",""INTRA"")") - _xll.FDS($A$1,"P_PRICE_LOW("&amp;A1003&amp;","&amp;A1003&amp;"-14D,,,,""PRICE"",""INTRA"")"))</f>
        <v>-91.629075884395164</v>
      </c>
      <c r="O1003">
        <v>-604</v>
      </c>
      <c r="P1003">
        <v>13814.053437255259</v>
      </c>
      <c r="Q1003">
        <v>15330.59131950379</v>
      </c>
      <c r="R1003">
        <v>2255.6719287927199</v>
      </c>
      <c r="S1003">
        <v>2435.2167968109302</v>
      </c>
      <c r="T1003">
        <v>11.428501383605051</v>
      </c>
      <c r="U1003">
        <v>10.236262805135731</v>
      </c>
      <c r="V1003">
        <v>3.6376361479981201</v>
      </c>
      <c r="W1003">
        <v>4.2335909637542626</v>
      </c>
      <c r="X1003">
        <v>6.1748385641952019</v>
      </c>
      <c r="Y1003">
        <v>38.644289222645753</v>
      </c>
      <c r="Z1003">
        <v>-0.41170184993260822</v>
      </c>
      <c r="AA1003">
        <v>20.773726276662359</v>
      </c>
      <c r="AB1003">
        <v>5.7301941843526718</v>
      </c>
    </row>
    <row r="1004" spans="1:28" x14ac:dyDescent="0.25">
      <c r="A1004" t="str">
        <v>9/22/11</v>
      </c>
      <c r="B1004">
        <v>17911.95</v>
      </c>
      <c r="C1004">
        <v>18296.8</v>
      </c>
      <c r="D1004" s="1">
        <v>17859.310000000001</v>
      </c>
      <c r="E1004">
        <v>18296.8</v>
      </c>
      <c r="F1004">
        <v>18296.8</v>
      </c>
      <c r="G1004">
        <v>2.0228116863037848</v>
      </c>
      <c r="H1004">
        <v>18824.835999999999</v>
      </c>
      <c r="I1004">
        <v>19243.3</v>
      </c>
      <c r="J1004">
        <v>19422.282999999999</v>
      </c>
      <c r="K1004">
        <v>19563.687999999998</v>
      </c>
      <c r="L1004">
        <v>19608.006000000001</v>
      </c>
      <c r="M1004">
        <v>29.137032000000001</v>
      </c>
      <c r="N1004" s="1">
        <f>-100*(_xll.FDS($A$1,"P_PRICE_HIGH("&amp;A1004&amp;","&amp;A1004&amp;"-14D,,,,""PRICE"",""INTRA"")") - B1004)/(_xll.FDS($A$1,"P_PRICE_HIGH("&amp;A1004&amp;","&amp;A1004&amp;"-14D,,,,""PRICE"",""INTRA"")") - _xll.FDS($A$1,"P_PRICE_LOW("&amp;A1004&amp;","&amp;A1004&amp;"-14D,,,,""PRICE"",""INTRA"")"))</f>
        <v>-98.31064926395787</v>
      </c>
      <c r="O1004">
        <v>-650</v>
      </c>
      <c r="P1004">
        <v>13749.865552022929</v>
      </c>
      <c r="Q1004">
        <v>15244.595007547119</v>
      </c>
      <c r="R1004">
        <v>2244.8973006152628</v>
      </c>
      <c r="S1004">
        <v>2427.0139843408392</v>
      </c>
      <c r="T1004">
        <v>11.173654815286911</v>
      </c>
      <c r="U1004">
        <v>9.9083070691463035</v>
      </c>
      <c r="V1004">
        <v>3.7690193438390378</v>
      </c>
      <c r="W1004">
        <v>4.4261766708064449</v>
      </c>
      <c r="X1004">
        <v>0</v>
      </c>
      <c r="Y1004">
        <v>38.684120308127852</v>
      </c>
      <c r="Z1004">
        <v>-0.44323613697982589</v>
      </c>
      <c r="AA1004">
        <v>21.06540120003854</v>
      </c>
      <c r="AB1004">
        <v>5.5701095177756281</v>
      </c>
    </row>
    <row r="1005" spans="1:28" x14ac:dyDescent="0.25">
      <c r="A1005" t="str">
        <v>9/23/11</v>
      </c>
      <c r="B1005">
        <v>17668.830000000002</v>
      </c>
      <c r="C1005">
        <v>17813.57</v>
      </c>
      <c r="D1005" s="1">
        <v>17373.41</v>
      </c>
      <c r="E1005">
        <v>17813.57</v>
      </c>
      <c r="F1005">
        <v>17813.57</v>
      </c>
      <c r="G1005">
        <v>1.9833460774078979</v>
      </c>
      <c r="H1005">
        <v>18467.54</v>
      </c>
      <c r="I1005">
        <v>19073.162</v>
      </c>
      <c r="J1005">
        <v>19227.849999999999</v>
      </c>
      <c r="K1005">
        <v>19459.504000000001</v>
      </c>
      <c r="L1005">
        <v>19507.228999999999</v>
      </c>
      <c r="M1005">
        <v>27.534003999999999</v>
      </c>
      <c r="N1005" s="1">
        <f>-100*(_xll.FDS($A$1,"P_PRICE_HIGH("&amp;A1005&amp;","&amp;A1005&amp;"-14D,,,,""PRICE"",""INTRA"")") - B1005)/(_xll.FDS($A$1,"P_PRICE_HIGH("&amp;A1005&amp;","&amp;A1005&amp;"-14D,,,,""PRICE"",""INTRA"")") - _xll.FDS($A$1,"P_PRICE_LOW("&amp;A1005&amp;","&amp;A1005&amp;"-14D,,,,""PRICE"",""INTRA"")"))</f>
        <v>-90.789424455945564</v>
      </c>
      <c r="O1005">
        <v>-666</v>
      </c>
      <c r="P1005">
        <v>13847.3536083626</v>
      </c>
      <c r="Q1005">
        <v>15385.528124159309</v>
      </c>
      <c r="R1005">
        <v>2255.1876726429518</v>
      </c>
      <c r="S1005">
        <v>2423.7759136837112</v>
      </c>
      <c r="T1005">
        <v>11.084551602726259</v>
      </c>
      <c r="U1005">
        <v>9.7944050804145917</v>
      </c>
      <c r="V1005">
        <v>3.8381450328192939</v>
      </c>
      <c r="W1005">
        <v>4.5254771062499666</v>
      </c>
      <c r="X1005">
        <v>14.118440025009489</v>
      </c>
      <c r="Y1005">
        <v>38.725109731915843</v>
      </c>
      <c r="Z1005">
        <v>-0.27608058556085557</v>
      </c>
      <c r="AA1005">
        <v>22.47707152515602</v>
      </c>
      <c r="AB1005">
        <v>5.7007374441679124</v>
      </c>
    </row>
    <row r="1006" spans="1:28" x14ac:dyDescent="0.25">
      <c r="A1006" t="str">
        <v>9/26/11</v>
      </c>
      <c r="B1006">
        <v>17407.8</v>
      </c>
      <c r="C1006">
        <v>17734.84</v>
      </c>
      <c r="D1006" s="1">
        <v>16999.54</v>
      </c>
      <c r="E1006">
        <v>17734.84</v>
      </c>
      <c r="F1006">
        <v>17734.84</v>
      </c>
      <c r="G1006">
        <v>1.993327081368476</v>
      </c>
      <c r="H1006">
        <v>18165.509999999998</v>
      </c>
      <c r="I1006">
        <v>18853.145</v>
      </c>
      <c r="J1006">
        <v>19040.842000000001</v>
      </c>
      <c r="K1006">
        <v>19350.75</v>
      </c>
      <c r="L1006">
        <v>19406.901999999998</v>
      </c>
      <c r="M1006">
        <v>25.887224</v>
      </c>
      <c r="N1006" s="1">
        <f>-100*(_xll.FDS($A$1,"P_PRICE_HIGH("&amp;A1006&amp;","&amp;A1006&amp;"-14D,,,,""PRICE"",""INTRA"")") - B1006)/(_xll.FDS($A$1,"P_PRICE_HIGH("&amp;A1006&amp;","&amp;A1006&amp;"-14D,,,,""PRICE"",""INTRA"")") - _xll.FDS($A$1,"P_PRICE_LOW("&amp;A1006&amp;","&amp;A1006&amp;"-14D,,,,""PRICE"",""INTRA"")"))</f>
        <v>-87.079357544109556</v>
      </c>
      <c r="O1006">
        <v>-694</v>
      </c>
      <c r="P1006">
        <v>13852.15935202549</v>
      </c>
      <c r="Q1006">
        <v>15386.44566370706</v>
      </c>
      <c r="R1006">
        <v>2242.8450625300902</v>
      </c>
      <c r="S1006">
        <v>2402.4701151170789</v>
      </c>
      <c r="T1006">
        <v>11.00069703248654</v>
      </c>
      <c r="U1006">
        <v>9.7378121098048069</v>
      </c>
      <c r="V1006">
        <v>3.8918029154811911</v>
      </c>
      <c r="W1006">
        <v>4.5929626623858608</v>
      </c>
      <c r="X1006">
        <v>10.549381839912559</v>
      </c>
      <c r="Y1006">
        <v>38.725350179759488</v>
      </c>
      <c r="Z1006">
        <v>-0.38818915965828549</v>
      </c>
      <c r="AA1006">
        <v>22.691883176821051</v>
      </c>
      <c r="AB1006">
        <v>5.8006368418744607</v>
      </c>
    </row>
    <row r="1007" spans="1:28" x14ac:dyDescent="0.25">
      <c r="A1007" t="str">
        <v>9/27/11</v>
      </c>
      <c r="B1007">
        <v>18130.55</v>
      </c>
      <c r="C1007">
        <v>18136.02</v>
      </c>
      <c r="D1007" s="1">
        <v>17769.060000000001</v>
      </c>
      <c r="E1007">
        <v>18136.02</v>
      </c>
      <c r="F1007">
        <v>18136.02</v>
      </c>
      <c r="G1007">
        <v>2.2094518931349159</v>
      </c>
      <c r="H1007">
        <v>17988.66</v>
      </c>
      <c r="I1007">
        <v>18704.623</v>
      </c>
      <c r="J1007">
        <v>18941.785</v>
      </c>
      <c r="K1007">
        <v>19264.023000000001</v>
      </c>
      <c r="L1007">
        <v>19358.081999999999</v>
      </c>
      <c r="M1007">
        <v>37.104075999999999</v>
      </c>
      <c r="N1007" s="1">
        <f>-100*(_xll.FDS($A$1,"P_PRICE_HIGH("&amp;A1007&amp;","&amp;A1007&amp;"-14D,,,,""PRICE"",""INTRA"")") - B1007)/(_xll.FDS($A$1,"P_PRICE_HIGH("&amp;A1007&amp;","&amp;A1007&amp;"-14D,,,,""PRICE"",""INTRA"")") - _xll.FDS($A$1,"P_PRICE_LOW("&amp;A1007&amp;","&amp;A1007&amp;"-14D,,,,""PRICE"",""INTRA"")"))</f>
        <v>-64.205712477253002</v>
      </c>
      <c r="O1007">
        <v>-652</v>
      </c>
      <c r="P1007">
        <v>13852.193996734821</v>
      </c>
      <c r="Q1007">
        <v>15381.70338158338</v>
      </c>
      <c r="R1007">
        <v>2250.053003289489</v>
      </c>
      <c r="S1007">
        <v>2414.0613755200138</v>
      </c>
      <c r="T1007">
        <v>11.185316647649371</v>
      </c>
      <c r="U1007">
        <v>9.9813634923020249</v>
      </c>
      <c r="V1007">
        <v>3.7704264174666471</v>
      </c>
      <c r="W1007">
        <v>4.4112542316939871</v>
      </c>
      <c r="X1007">
        <v>99.657725208565665</v>
      </c>
      <c r="Y1007">
        <v>38.745946319248773</v>
      </c>
      <c r="Z1007">
        <v>-0.4189667852588162</v>
      </c>
      <c r="AA1007">
        <v>21.659280780202479</v>
      </c>
      <c r="AB1007">
        <v>5.7357672818087977</v>
      </c>
    </row>
    <row r="1008" spans="1:28" x14ac:dyDescent="0.25">
      <c r="A1008" t="str">
        <v>9/28/11</v>
      </c>
      <c r="B1008">
        <v>18011.060000000001</v>
      </c>
      <c r="C1008">
        <v>18101.27</v>
      </c>
      <c r="D1008" s="1">
        <v>17843.95</v>
      </c>
      <c r="E1008">
        <v>18101.27</v>
      </c>
      <c r="F1008">
        <v>18101.27</v>
      </c>
      <c r="G1008">
        <v>2.150855960903479</v>
      </c>
      <c r="H1008">
        <v>17826.037</v>
      </c>
      <c r="I1008">
        <v>18549.991999999998</v>
      </c>
      <c r="J1008">
        <v>18828.490000000002</v>
      </c>
      <c r="K1008">
        <v>19154.366999999998</v>
      </c>
      <c r="L1008">
        <v>19301.317999999999</v>
      </c>
      <c r="M1008">
        <v>36.130479999999999</v>
      </c>
      <c r="N1008" s="1">
        <f>-100*(_xll.FDS($A$1,"P_PRICE_HIGH("&amp;A1008&amp;","&amp;A1008&amp;"-14D,,,,""PRICE"",""INTRA"")") - B1008)/(_xll.FDS($A$1,"P_PRICE_HIGH("&amp;A1008&amp;","&amp;A1008&amp;"-14D,,,,""PRICE"",""INTRA"")") - _xll.FDS($A$1,"P_PRICE_LOW("&amp;A1008&amp;","&amp;A1008&amp;"-14D,,,,""PRICE"",""INTRA"")"))</f>
        <v>-67.987340770630567</v>
      </c>
      <c r="O1008">
        <v>-660</v>
      </c>
      <c r="P1008">
        <v>13865.475664280209</v>
      </c>
      <c r="Q1008">
        <v>15389.99152362898</v>
      </c>
      <c r="R1008">
        <v>2240.3975972409048</v>
      </c>
      <c r="S1008">
        <v>2401.1190650625881</v>
      </c>
      <c r="T1008">
        <v>11.14280265641904</v>
      </c>
      <c r="U1008">
        <v>9.9520507235842803</v>
      </c>
      <c r="V1008">
        <v>3.8046052410385709</v>
      </c>
      <c r="W1008">
        <v>4.4397670046798501</v>
      </c>
      <c r="X1008">
        <v>30.86663006276931</v>
      </c>
      <c r="Y1008">
        <v>38.820048445890713</v>
      </c>
      <c r="Z1008">
        <v>-0.58441631585149678</v>
      </c>
      <c r="AA1008">
        <v>21.165353135204139</v>
      </c>
      <c r="AB1008">
        <v>5.5766768464988212</v>
      </c>
    </row>
    <row r="1009" spans="1:28" x14ac:dyDescent="0.25">
      <c r="A1009" t="str">
        <v>9/30/11</v>
      </c>
      <c r="B1009">
        <v>17592.41</v>
      </c>
      <c r="C1009">
        <v>17946.240000000002</v>
      </c>
      <c r="D1009" s="1">
        <v>17502.080000000002</v>
      </c>
      <c r="E1009">
        <v>17946.240000000002</v>
      </c>
      <c r="F1009">
        <v>17946.240000000002</v>
      </c>
      <c r="G1009">
        <v>2.120516003970641</v>
      </c>
      <c r="H1009">
        <v>17762.13</v>
      </c>
      <c r="I1009">
        <v>18430.148000000001</v>
      </c>
      <c r="J1009">
        <v>18664.782999999999</v>
      </c>
      <c r="K1009">
        <v>19007.243999999999</v>
      </c>
      <c r="L1009">
        <v>19213.508000000002</v>
      </c>
      <c r="M1009">
        <v>32.875590000000003</v>
      </c>
      <c r="N1009" s="1">
        <f>-100*(_xll.FDS($A$1,"P_PRICE_HIGH("&amp;A1009&amp;","&amp;A1009&amp;"-14D,,,,""PRICE"",""INTRA"")") - B1009)/(_xll.FDS($A$1,"P_PRICE_HIGH("&amp;A1009&amp;","&amp;A1009&amp;"-14D,,,,""PRICE"",""INTRA"")") - _xll.FDS($A$1,"P_PRICE_LOW("&amp;A1009&amp;","&amp;A1009&amp;"-14D,,,,""PRICE"",""INTRA"")"))</f>
        <v>-81.236806709391601</v>
      </c>
      <c r="O1009">
        <v>-688</v>
      </c>
      <c r="P1009">
        <v>13858.736900148309</v>
      </c>
      <c r="Q1009">
        <v>15373.48236325297</v>
      </c>
      <c r="R1009">
        <v>2231.533004237082</v>
      </c>
      <c r="S1009">
        <v>2397.2531839593121</v>
      </c>
      <c r="T1009">
        <v>11.02630569253499</v>
      </c>
      <c r="U1009">
        <v>9.8599960318651814</v>
      </c>
      <c r="V1009">
        <v>3.8755066383122752</v>
      </c>
      <c r="W1009">
        <v>4.535208227413281</v>
      </c>
      <c r="X1009">
        <v>12.029833251395919</v>
      </c>
      <c r="Y1009">
        <v>38.795931701813608</v>
      </c>
      <c r="Z1009">
        <v>-0.58619235029942818</v>
      </c>
      <c r="AA1009">
        <v>21.449590311323949</v>
      </c>
      <c r="AB1009">
        <v>5.4400538521568542</v>
      </c>
    </row>
    <row r="1010" spans="1:28" x14ac:dyDescent="0.25">
      <c r="A1010" t="str">
        <v>10/03/11</v>
      </c>
      <c r="B1010">
        <v>16822.150000000001</v>
      </c>
      <c r="C1010">
        <v>17179.2</v>
      </c>
      <c r="D1010" s="1">
        <v>16717.14</v>
      </c>
      <c r="E1010">
        <v>17179.2</v>
      </c>
      <c r="F1010">
        <v>17179.2</v>
      </c>
      <c r="G1010">
        <v>2.259487629027193</v>
      </c>
      <c r="H1010">
        <v>17592.794999999998</v>
      </c>
      <c r="I1010">
        <v>18244.873</v>
      </c>
      <c r="J1010">
        <v>18458.740000000002</v>
      </c>
      <c r="K1010">
        <v>18819.085999999999</v>
      </c>
      <c r="L1010">
        <v>19111.79</v>
      </c>
      <c r="M1010">
        <v>27.896180999999999</v>
      </c>
      <c r="N1010" s="1">
        <f>-100*(_xll.FDS($A$1,"P_PRICE_HIGH("&amp;A1010&amp;","&amp;A1010&amp;"-14D,,,,""PRICE"",""INTRA"")") - B1010)/(_xll.FDS($A$1,"P_PRICE_HIGH("&amp;A1010&amp;","&amp;A1010&amp;"-14D,,,,""PRICE"",""INTRA"")") - _xll.FDS($A$1,"P_PRICE_LOW("&amp;A1010&amp;","&amp;A1010&amp;"-14D,,,,""PRICE"",""INTRA"")"))</f>
        <v>-96.885510401404588</v>
      </c>
      <c r="O1010">
        <v>-727</v>
      </c>
      <c r="P1010">
        <v>13901.285326875521</v>
      </c>
      <c r="Q1010">
        <v>15419.551318980781</v>
      </c>
      <c r="R1010">
        <v>2227.5835645695161</v>
      </c>
      <c r="S1010">
        <v>2384.0274049188638</v>
      </c>
      <c r="T1010">
        <v>10.8189437172068</v>
      </c>
      <c r="U1010">
        <v>9.6459051067917816</v>
      </c>
      <c r="V1010">
        <v>4.0391869896566179</v>
      </c>
      <c r="W1010">
        <v>4.7551557445412058</v>
      </c>
      <c r="X1010">
        <v>2.5202308770597348</v>
      </c>
      <c r="Y1010">
        <v>38.881325700078087</v>
      </c>
      <c r="Z1010">
        <v>-0.8258814307339577</v>
      </c>
      <c r="AA1010">
        <v>22.899311561127899</v>
      </c>
      <c r="AB1010">
        <v>5.2747659173116208</v>
      </c>
    </row>
    <row r="1011" spans="1:28" x14ac:dyDescent="0.25">
      <c r="A1011" t="str">
        <v>10/04/11</v>
      </c>
      <c r="B1011">
        <v>16250.27</v>
      </c>
      <c r="C1011">
        <v>16840.91</v>
      </c>
      <c r="D1011" s="1">
        <v>16170.35</v>
      </c>
      <c r="E1011">
        <v>16840.91</v>
      </c>
      <c r="F1011">
        <v>16840.91</v>
      </c>
      <c r="G1011">
        <v>2.3192527447544862</v>
      </c>
      <c r="H1011">
        <v>17361.287</v>
      </c>
      <c r="I1011">
        <v>18000.603999999999</v>
      </c>
      <c r="J1011">
        <v>18217.648000000001</v>
      </c>
      <c r="K1011">
        <v>18620.953000000001</v>
      </c>
      <c r="L1011">
        <v>18977.09</v>
      </c>
      <c r="M1011">
        <v>24.88279</v>
      </c>
      <c r="N1011" s="1">
        <f>-100*(_xll.FDS($A$1,"P_PRICE_HIGH("&amp;A1011&amp;","&amp;A1011&amp;"-14D,,,,""PRICE"",""INTRA"")") - B1011)/(_xll.FDS($A$1,"P_PRICE_HIGH("&amp;A1011&amp;","&amp;A1011&amp;"-14D,,,,""PRICE"",""INTRA"")") - _xll.FDS($A$1,"P_PRICE_LOW("&amp;A1011&amp;","&amp;A1011&amp;"-14D,,,,""PRICE"",""INTRA"")"))</f>
        <v>-97.704886019677318</v>
      </c>
      <c r="O1011">
        <v>-765</v>
      </c>
      <c r="P1011">
        <v>13891.19262885462</v>
      </c>
      <c r="Q1011">
        <v>15405.652182466791</v>
      </c>
      <c r="R1011">
        <v>2225.389178586885</v>
      </c>
      <c r="S1011">
        <v>2381.015097268818</v>
      </c>
      <c r="T1011">
        <v>10.66328622203617</v>
      </c>
      <c r="U1011">
        <v>9.4639913603372072</v>
      </c>
      <c r="V1011">
        <v>4.1636737134384729</v>
      </c>
      <c r="W1011">
        <v>4.9221687533712357</v>
      </c>
      <c r="X1011">
        <v>6.0478316254835081</v>
      </c>
      <c r="Y1011">
        <v>38.94703889500893</v>
      </c>
      <c r="Z1011">
        <v>-0.95856750060656482</v>
      </c>
      <c r="AA1011">
        <v>23.520972194092291</v>
      </c>
      <c r="AB1011">
        <v>5.114321136279961</v>
      </c>
    </row>
    <row r="1012" spans="1:28" x14ac:dyDescent="0.25">
      <c r="A1012" t="str">
        <v>10/06/11</v>
      </c>
      <c r="B1012">
        <v>17172.28</v>
      </c>
      <c r="C1012">
        <v>17179.93</v>
      </c>
      <c r="D1012" s="1">
        <v>16849.45</v>
      </c>
      <c r="E1012">
        <v>17179.93</v>
      </c>
      <c r="F1012">
        <v>17179.93</v>
      </c>
      <c r="G1012">
        <v>2.701235633229691</v>
      </c>
      <c r="H1012">
        <v>17169.634999999998</v>
      </c>
      <c r="I1012">
        <v>17810.351999999999</v>
      </c>
      <c r="J1012">
        <v>18093.766</v>
      </c>
      <c r="K1012">
        <v>18498.748</v>
      </c>
      <c r="L1012">
        <v>18884.375</v>
      </c>
      <c r="M1012">
        <v>36.746276999999999</v>
      </c>
      <c r="N1012" s="1">
        <f>-100*(_xll.FDS($A$1,"P_PRICE_HIGH("&amp;A1012&amp;","&amp;A1012&amp;"-14D,,,,""PRICE"",""INTRA"")") - B1012)/(_xll.FDS($A$1,"P_PRICE_HIGH("&amp;A1012&amp;","&amp;A1012&amp;"-14D,,,,""PRICE"",""INTRA"")") - _xll.FDS($A$1,"P_PRICE_LOW("&amp;A1012&amp;","&amp;A1012&amp;"-14D,,,,""PRICE"",""INTRA"")"))</f>
        <v>-71.226932553745101</v>
      </c>
      <c r="O1012">
        <v>-721</v>
      </c>
      <c r="P1012">
        <v>13901.263167112529</v>
      </c>
      <c r="Q1012">
        <v>15411.157705129161</v>
      </c>
      <c r="R1012">
        <v>2230.1275783534211</v>
      </c>
      <c r="S1012">
        <v>2387.263279405553</v>
      </c>
      <c r="T1012">
        <v>10.868878895123251</v>
      </c>
      <c r="U1012">
        <v>9.7445495199682508</v>
      </c>
      <c r="V1012">
        <v>3.988040275848308</v>
      </c>
      <c r="W1012">
        <v>4.6599790941761929</v>
      </c>
      <c r="X1012">
        <v>99.017340860005632</v>
      </c>
      <c r="Y1012">
        <v>39.007093401387223</v>
      </c>
      <c r="Z1012">
        <v>-1.062244890060273</v>
      </c>
      <c r="AA1012">
        <v>22.674689080070362</v>
      </c>
      <c r="AB1012">
        <v>5.0144169723167789</v>
      </c>
    </row>
    <row r="1013" spans="1:28" x14ac:dyDescent="0.25">
      <c r="A1013" t="str">
        <v>10/07/11</v>
      </c>
      <c r="B1013">
        <v>17707.009999999998</v>
      </c>
      <c r="C1013">
        <v>17800.72</v>
      </c>
      <c r="D1013" s="1">
        <v>17505.38</v>
      </c>
      <c r="E1013">
        <v>17800.72</v>
      </c>
      <c r="F1013">
        <v>17800.72</v>
      </c>
      <c r="G1013">
        <v>2.818355909780494</v>
      </c>
      <c r="H1013">
        <v>17108.824000000001</v>
      </c>
      <c r="I1013">
        <v>17709.439999999999</v>
      </c>
      <c r="J1013">
        <v>18004.535</v>
      </c>
      <c r="K1013">
        <v>18398.574000000001</v>
      </c>
      <c r="L1013">
        <v>18801.370999999999</v>
      </c>
      <c r="M1013">
        <v>42.425476000000003</v>
      </c>
      <c r="N1013" s="1">
        <f>-100*(_xll.FDS($A$1,"P_PRICE_HIGH("&amp;A1013&amp;","&amp;A1013&amp;"-14D,,,,""PRICE"",""INTRA"")") - B1013)/(_xll.FDS($A$1,"P_PRICE_HIGH("&amp;A1013&amp;","&amp;A1013&amp;"-14D,,,,""PRICE"",""INTRA"")") - _xll.FDS($A$1,"P_PRICE_LOW("&amp;A1013&amp;","&amp;A1013&amp;"-14D,,,,""PRICE"",""INTRA"")"))</f>
        <v>-55.870747635102191</v>
      </c>
      <c r="O1013">
        <v>-686</v>
      </c>
      <c r="P1013">
        <v>13905.63020445664</v>
      </c>
      <c r="Q1013">
        <v>15403.87727739183</v>
      </c>
      <c r="R1013">
        <v>2241.5946848723252</v>
      </c>
      <c r="S1013">
        <v>2398.021844956525</v>
      </c>
      <c r="T1013">
        <v>10.951219745365931</v>
      </c>
      <c r="U1013">
        <v>9.8584201368735673</v>
      </c>
      <c r="V1013">
        <v>3.8892610113211452</v>
      </c>
      <c r="W1013">
        <v>4.5158571086055517</v>
      </c>
      <c r="X1013">
        <v>90.387939047469047</v>
      </c>
      <c r="Y1013">
        <v>39.085564651387678</v>
      </c>
      <c r="Z1013">
        <v>-1.17409925757634</v>
      </c>
      <c r="AA1013">
        <v>21.557376966820179</v>
      </c>
      <c r="AB1013">
        <v>4.6953708856171463</v>
      </c>
    </row>
    <row r="1014" spans="1:28" x14ac:dyDescent="0.25">
      <c r="A1014" t="str">
        <v>10/10/11</v>
      </c>
      <c r="B1014">
        <v>17711.060000000001</v>
      </c>
      <c r="C1014">
        <v>17859.349999999999</v>
      </c>
      <c r="D1014" s="1">
        <v>17437.84</v>
      </c>
      <c r="E1014">
        <v>17859.349999999999</v>
      </c>
      <c r="F1014">
        <v>17859.349999999999</v>
      </c>
      <c r="G1014">
        <v>2.7730076414776912</v>
      </c>
      <c r="H1014">
        <v>17132.555</v>
      </c>
      <c r="I1014">
        <v>17600.794999999998</v>
      </c>
      <c r="J1014">
        <v>17906.506000000001</v>
      </c>
      <c r="K1014">
        <v>18281.726999999999</v>
      </c>
      <c r="L1014">
        <v>18705.482</v>
      </c>
      <c r="M1014">
        <v>42.467606000000004</v>
      </c>
      <c r="N1014" s="1">
        <f>-100*(_xll.FDS($A$1,"P_PRICE_HIGH("&amp;A1014&amp;","&amp;A1014&amp;"-14D,,,,""PRICE"",""INTRA"")") - B1014)/(_xll.FDS($A$1,"P_PRICE_HIGH("&amp;A1014&amp;","&amp;A1014&amp;"-14D,,,,""PRICE"",""INTRA"")") - _xll.FDS($A$1,"P_PRICE_LOW("&amp;A1014&amp;","&amp;A1014&amp;"-14D,,,,""PRICE"",""INTRA"")"))</f>
        <v>-55.754441183396565</v>
      </c>
      <c r="O1014">
        <v>-683</v>
      </c>
      <c r="P1014">
        <v>13942.670920935971</v>
      </c>
      <c r="Q1014">
        <v>15445.43502089343</v>
      </c>
      <c r="R1014">
        <v>2248.3753926512732</v>
      </c>
      <c r="S1014">
        <v>2410.0796533503481</v>
      </c>
      <c r="T1014">
        <v>10.924026399157</v>
      </c>
      <c r="U1014">
        <v>9.8471005269442422</v>
      </c>
      <c r="V1014">
        <v>3.9067153216975772</v>
      </c>
      <c r="W1014">
        <v>4.5294271862999089</v>
      </c>
      <c r="X1014">
        <v>53.85070839370065</v>
      </c>
      <c r="Y1014">
        <v>39.084915514895222</v>
      </c>
      <c r="Z1014">
        <v>-0.93391081837026035</v>
      </c>
      <c r="AA1014">
        <v>22.181433596241678</v>
      </c>
      <c r="AB1014">
        <v>4.7783421296816542</v>
      </c>
    </row>
    <row r="1015" spans="1:28" x14ac:dyDescent="0.25">
      <c r="A1015" t="str">
        <v>10/11/11</v>
      </c>
      <c r="B1015">
        <v>18141.59</v>
      </c>
      <c r="C1015">
        <v>18456.16</v>
      </c>
      <c r="D1015" s="1">
        <v>18041.7</v>
      </c>
      <c r="E1015">
        <v>18456.16</v>
      </c>
      <c r="F1015">
        <v>18456.16</v>
      </c>
      <c r="G1015">
        <v>2.8539360984711961</v>
      </c>
      <c r="H1015">
        <v>17396.440999999999</v>
      </c>
      <c r="I1015">
        <v>17543.914000000001</v>
      </c>
      <c r="J1015">
        <v>17818.925999999999</v>
      </c>
      <c r="K1015">
        <v>18193.164000000001</v>
      </c>
      <c r="L1015">
        <v>18613.434000000001</v>
      </c>
      <c r="M1015">
        <v>46.914883000000003</v>
      </c>
      <c r="N1015" s="1">
        <f>-100*(_xll.FDS($A$1,"P_PRICE_HIGH("&amp;A1015&amp;","&amp;A1015&amp;"-14D,,,,""PRICE"",""INTRA"")") - B1015)/(_xll.FDS($A$1,"P_PRICE_HIGH("&amp;A1015&amp;","&amp;A1015&amp;"-14D,,,,""PRICE"",""INTRA"")") - _xll.FDS($A$1,"P_PRICE_LOW("&amp;A1015&amp;","&amp;A1015&amp;"-14D,,,,""PRICE"",""INTRA"")"))</f>
        <v>-35.941298046301235</v>
      </c>
      <c r="O1015">
        <v>-650</v>
      </c>
      <c r="P1015">
        <v>13930.819472063429</v>
      </c>
      <c r="Q1015">
        <v>15421.471081683751</v>
      </c>
      <c r="R1015">
        <v>2252.7760056029128</v>
      </c>
      <c r="S1015">
        <v>2416.8025198883961</v>
      </c>
      <c r="T1015">
        <v>10.993699306757801</v>
      </c>
      <c r="U1015">
        <v>9.9397210728670835</v>
      </c>
      <c r="V1015">
        <v>3.826321205660276</v>
      </c>
      <c r="W1015">
        <v>4.4141112624266237</v>
      </c>
      <c r="X1015">
        <v>87.572759449480614</v>
      </c>
      <c r="Y1015">
        <v>39.14255639925895</v>
      </c>
      <c r="Z1015">
        <v>-1.281494465927641</v>
      </c>
      <c r="AA1015">
        <v>20.745923855713059</v>
      </c>
      <c r="AB1015">
        <v>4.968502557970389</v>
      </c>
    </row>
    <row r="1016" spans="1:28" x14ac:dyDescent="0.25">
      <c r="A1016" t="str">
        <v>10/12/11</v>
      </c>
      <c r="B1016">
        <v>18329.46</v>
      </c>
      <c r="C1016">
        <v>18411.77</v>
      </c>
      <c r="D1016" s="1">
        <v>17804.560000000001</v>
      </c>
      <c r="E1016">
        <v>18411.77</v>
      </c>
      <c r="F1016">
        <v>18411.77</v>
      </c>
      <c r="G1016">
        <v>2.8732703242581308</v>
      </c>
      <c r="H1016">
        <v>17812.28</v>
      </c>
      <c r="I1016">
        <v>17578.705000000002</v>
      </c>
      <c r="J1016">
        <v>17779.692999999999</v>
      </c>
      <c r="K1016">
        <v>18116.307000000001</v>
      </c>
      <c r="L1016">
        <v>18526.668000000001</v>
      </c>
      <c r="M1016">
        <v>48.775669999999998</v>
      </c>
      <c r="N1016" s="1">
        <f>-100*(_xll.FDS($A$1,"P_PRICE_HIGH("&amp;A1016&amp;","&amp;A1016&amp;"-14D,,,,""PRICE"",""INTRA"")") - B1016)/(_xll.FDS($A$1,"P_PRICE_HIGH("&amp;A1016&amp;","&amp;A1016&amp;"-14D,,,,""PRICE"",""INTRA"")") - _xll.FDS($A$1,"P_PRICE_LOW("&amp;A1016&amp;","&amp;A1016&amp;"-14D,,,,""PRICE"",""INTRA"")"))</f>
        <v>-25.155902815090105</v>
      </c>
      <c r="O1016">
        <v>-626</v>
      </c>
      <c r="P1016">
        <v>13956.30852330484</v>
      </c>
      <c r="Q1016">
        <v>15449.032893227421</v>
      </c>
      <c r="R1016">
        <v>2259.7134307963629</v>
      </c>
      <c r="S1016">
        <v>2422.9326212228461</v>
      </c>
      <c r="T1016">
        <v>11.015459138700081</v>
      </c>
      <c r="U1016">
        <v>9.9710744325535678</v>
      </c>
      <c r="V1016">
        <v>3.7977263468265638</v>
      </c>
      <c r="W1016">
        <v>4.3553560630952362</v>
      </c>
      <c r="X1016">
        <v>88.366459295638677</v>
      </c>
      <c r="Y1016">
        <v>39.045305567921559</v>
      </c>
      <c r="Z1016">
        <v>-1.3737611395638349</v>
      </c>
      <c r="AA1016">
        <v>21.30325739620319</v>
      </c>
      <c r="AB1016">
        <v>4.8981680380384676</v>
      </c>
    </row>
    <row r="1017" spans="1:28" x14ac:dyDescent="0.25">
      <c r="A1017" t="str">
        <v>10/13/11</v>
      </c>
      <c r="B1017">
        <v>18757.810000000001</v>
      </c>
      <c r="C1017">
        <v>18758.740000000002</v>
      </c>
      <c r="D1017" s="1">
        <v>18453.05</v>
      </c>
      <c r="E1017">
        <v>18758.740000000002</v>
      </c>
      <c r="F1017">
        <v>18758.740000000002</v>
      </c>
      <c r="G1017">
        <v>2.7800592027984661</v>
      </c>
      <c r="H1017">
        <v>18129.386999999999</v>
      </c>
      <c r="I1017">
        <v>17669.455000000002</v>
      </c>
      <c r="J1017">
        <v>17762.560000000001</v>
      </c>
      <c r="K1017">
        <v>18102.669999999998</v>
      </c>
      <c r="L1017">
        <v>18470.703000000001</v>
      </c>
      <c r="M1017">
        <v>52.835129999999999</v>
      </c>
      <c r="N1017" s="1">
        <f>-100*(_xll.FDS($A$1,"P_PRICE_HIGH("&amp;A1017&amp;","&amp;A1017&amp;"-14D,,,,""PRICE"",""INTRA"")") - B1017)/(_xll.FDS($A$1,"P_PRICE_HIGH("&amp;A1017&amp;","&amp;A1017&amp;"-14D,,,,""PRICE"",""INTRA"")") - _xll.FDS($A$1,"P_PRICE_LOW("&amp;A1017&amp;","&amp;A1017&amp;"-14D,,,,""PRICE"",""INTRA"")"))</f>
        <v>-9.3143886556241178</v>
      </c>
      <c r="O1017">
        <v>-591</v>
      </c>
      <c r="P1017">
        <v>13923.36895041312</v>
      </c>
      <c r="Q1017">
        <v>15402.604956032979</v>
      </c>
      <c r="R1017">
        <v>2256.7286693382039</v>
      </c>
      <c r="S1017">
        <v>2420.3225019997212</v>
      </c>
      <c r="T1017">
        <v>11.1114316840233</v>
      </c>
      <c r="U1017">
        <v>10.09364726038854</v>
      </c>
      <c r="V1017">
        <v>3.7177107344340961</v>
      </c>
      <c r="W1017">
        <v>4.23745336406337</v>
      </c>
      <c r="X1017">
        <v>90.891047685141018</v>
      </c>
      <c r="Y1017">
        <v>39.176880749493058</v>
      </c>
      <c r="Z1017">
        <v>-1.5894367688942439</v>
      </c>
      <c r="AA1017">
        <v>19.537199117547679</v>
      </c>
      <c r="AB1017">
        <v>4.730701961070964</v>
      </c>
    </row>
    <row r="1018" spans="1:28" x14ac:dyDescent="0.25">
      <c r="A1018" t="str">
        <v>10/14/11</v>
      </c>
      <c r="B1018">
        <v>18501.79</v>
      </c>
      <c r="C1018">
        <v>18665.95</v>
      </c>
      <c r="D1018" s="1">
        <v>18367.849999999999</v>
      </c>
      <c r="E1018">
        <v>18665.95</v>
      </c>
      <c r="F1018">
        <v>18665.95</v>
      </c>
      <c r="G1018">
        <v>2.7948562091663249</v>
      </c>
      <c r="H1018">
        <v>18288.342000000001</v>
      </c>
      <c r="I1018">
        <v>17760.62</v>
      </c>
      <c r="J1018">
        <v>17741.067999999999</v>
      </c>
      <c r="K1018">
        <v>18075.488000000001</v>
      </c>
      <c r="L1018">
        <v>18427.833999999999</v>
      </c>
      <c r="M1018">
        <v>50.270836000000003</v>
      </c>
      <c r="N1018" s="1">
        <f>-100*(_xll.FDS($A$1,"P_PRICE_HIGH("&amp;A1018&amp;","&amp;A1018&amp;"-14D,,,,""PRICE"",""INTRA"")") - B1018)/(_xll.FDS($A$1,"P_PRICE_HIGH("&amp;A1018&amp;","&amp;A1018&amp;"-14D,,,,""PRICE"",""INTRA"")") - _xll.FDS($A$1,"P_PRICE_LOW("&amp;A1018&amp;","&amp;A1018&amp;"-14D,,,,""PRICE"",""INTRA"")"))</f>
        <v>-9.9270202712883524</v>
      </c>
      <c r="O1018">
        <v>-621</v>
      </c>
      <c r="P1018">
        <v>13951.31473478672</v>
      </c>
      <c r="Q1018">
        <v>15432.75339928207</v>
      </c>
      <c r="R1018">
        <v>2248.090946338134</v>
      </c>
      <c r="S1018">
        <v>2410.7959602403212</v>
      </c>
      <c r="T1018">
        <v>11.05594954005376</v>
      </c>
      <c r="U1018">
        <v>10.03332620995554</v>
      </c>
      <c r="V1018">
        <v>3.7849505162693839</v>
      </c>
      <c r="W1018">
        <v>4.3087353495208278</v>
      </c>
      <c r="X1018">
        <v>17.046308526812741</v>
      </c>
      <c r="Y1018">
        <v>39.209573958171902</v>
      </c>
      <c r="Z1018">
        <v>-1.645665601697853</v>
      </c>
      <c r="AA1018">
        <v>20.23391506294605</v>
      </c>
      <c r="AB1018">
        <v>5.0307935239576782</v>
      </c>
    </row>
    <row r="1019" spans="1:28" x14ac:dyDescent="0.25">
      <c r="A1019" t="str">
        <v>10/17/11</v>
      </c>
      <c r="B1019">
        <v>18873.990000000002</v>
      </c>
      <c r="C1019">
        <v>18908.169999999998</v>
      </c>
      <c r="D1019" s="1">
        <v>18675.810000000001</v>
      </c>
      <c r="E1019">
        <v>18908.169999999998</v>
      </c>
      <c r="F1019">
        <v>18908.169999999998</v>
      </c>
      <c r="G1019">
        <v>2.8299359408283462</v>
      </c>
      <c r="H1019">
        <v>18520.928</v>
      </c>
      <c r="I1019">
        <v>17822.574000000001</v>
      </c>
      <c r="J1019">
        <v>17805.203000000001</v>
      </c>
      <c r="K1019">
        <v>18060.111000000001</v>
      </c>
      <c r="L1019">
        <v>18395.66</v>
      </c>
      <c r="M1019">
        <v>53.782691999999997</v>
      </c>
      <c r="N1019" s="1">
        <f>-100*(_xll.FDS($A$1,"P_PRICE_HIGH("&amp;A1019&amp;","&amp;A1019&amp;"-14D,,,,""PRICE"",""INTRA"")") - B1019)/(_xll.FDS($A$1,"P_PRICE_HIGH("&amp;A1019&amp;","&amp;A1019&amp;"-14D,,,,""PRICE"",""INTRA"")") - _xll.FDS($A$1,"P_PRICE_LOW("&amp;A1019&amp;","&amp;A1019&amp;"-14D,,,,""PRICE"",""INTRA"")"))</f>
        <v>-1.2484385386912462</v>
      </c>
      <c r="O1019">
        <v>-583</v>
      </c>
      <c r="P1019">
        <v>13946.96507804383</v>
      </c>
      <c r="Q1019">
        <v>15414.488767819041</v>
      </c>
      <c r="R1019">
        <v>2244.5091802695938</v>
      </c>
      <c r="S1019">
        <v>2408.974021679926</v>
      </c>
      <c r="T1019">
        <v>11.17588234785646</v>
      </c>
      <c r="U1019">
        <v>10.183057324856041</v>
      </c>
      <c r="V1019">
        <v>3.7274000712008069</v>
      </c>
      <c r="W1019">
        <v>4.2100496006593549</v>
      </c>
      <c r="X1019">
        <v>95.183275211559391</v>
      </c>
      <c r="Y1019">
        <v>39.150471465254157</v>
      </c>
      <c r="Z1019">
        <v>-1.49420042300737</v>
      </c>
      <c r="AA1019">
        <v>19.263796935276901</v>
      </c>
      <c r="AB1019">
        <v>4.9413073312199787</v>
      </c>
    </row>
    <row r="1020" spans="1:28" x14ac:dyDescent="0.25">
      <c r="A1020" t="str">
        <v>10/18/11</v>
      </c>
      <c r="B1020">
        <v>18076.46</v>
      </c>
      <c r="C1020">
        <v>18411.400000000001</v>
      </c>
      <c r="D1020" s="1">
        <v>17963.259999999998</v>
      </c>
      <c r="E1020">
        <v>18411.400000000001</v>
      </c>
      <c r="F1020">
        <v>18411.400000000001</v>
      </c>
      <c r="G1020">
        <v>2.9577918863457442</v>
      </c>
      <c r="H1020">
        <v>18507.901999999998</v>
      </c>
      <c r="I1020">
        <v>17828.023000000001</v>
      </c>
      <c r="J1020">
        <v>17832.379000000001</v>
      </c>
      <c r="K1020">
        <v>17991.169999999998</v>
      </c>
      <c r="L1020">
        <v>18319.831999999999</v>
      </c>
      <c r="M1020">
        <v>46.246380000000002</v>
      </c>
      <c r="N1020" s="1">
        <f>-100*(_xll.FDS($A$1,"P_PRICE_HIGH("&amp;A1020&amp;","&amp;A1020&amp;"-14D,,,,""PRICE"",""INTRA"")") - B1020)/(_xll.FDS($A$1,"P_PRICE_HIGH("&amp;A1020&amp;","&amp;A1020&amp;"-14D,,,,""PRICE"",""INTRA"")") - _xll.FDS($A$1,"P_PRICE_LOW("&amp;A1020&amp;","&amp;A1020&amp;"-14D,,,,""PRICE"",""INTRA"")"))</f>
        <v>-30.378549356787509</v>
      </c>
      <c r="O1020">
        <v>-625</v>
      </c>
      <c r="P1020">
        <v>13971.431655129179</v>
      </c>
      <c r="Q1020">
        <v>15444.55750432246</v>
      </c>
      <c r="R1020">
        <v>2240.8841470356401</v>
      </c>
      <c r="S1020">
        <v>2401.735031205199</v>
      </c>
      <c r="T1020">
        <v>10.94638266556875</v>
      </c>
      <c r="U1020">
        <v>9.9187786405526257</v>
      </c>
      <c r="V1020">
        <v>3.8744955130617571</v>
      </c>
      <c r="W1020">
        <v>4.4215128131757826</v>
      </c>
      <c r="X1020">
        <v>0.34456006514766402</v>
      </c>
      <c r="Y1020">
        <v>39.414367235126747</v>
      </c>
      <c r="Z1020">
        <v>-2.0926589829708311</v>
      </c>
      <c r="AA1020">
        <v>20.523418666941112</v>
      </c>
      <c r="AB1020">
        <v>4.7754572403139584</v>
      </c>
    </row>
    <row r="1021" spans="1:28" x14ac:dyDescent="0.25">
      <c r="A1021" t="str">
        <v>10/19/11</v>
      </c>
      <c r="B1021">
        <v>18309.22</v>
      </c>
      <c r="C1021">
        <v>18426.29</v>
      </c>
      <c r="D1021" s="1">
        <v>18203.990000000002</v>
      </c>
      <c r="E1021">
        <v>18426.29</v>
      </c>
      <c r="F1021">
        <v>18426.29</v>
      </c>
      <c r="G1021">
        <v>2.921616606538374</v>
      </c>
      <c r="H1021">
        <v>18503.853999999999</v>
      </c>
      <c r="I1021">
        <v>17887.758000000002</v>
      </c>
      <c r="J1021">
        <v>17892.474999999999</v>
      </c>
      <c r="K1021">
        <v>17960.732</v>
      </c>
      <c r="L1021">
        <v>18258.153999999999</v>
      </c>
      <c r="M1021">
        <v>48.513905000000001</v>
      </c>
      <c r="N1021" s="1">
        <f>-100*(_xll.FDS($A$1,"P_PRICE_HIGH("&amp;A1021&amp;","&amp;A1021&amp;"-14D,,,,""PRICE"",""INTRA"")") - B1021)/(_xll.FDS($A$1,"P_PRICE_HIGH("&amp;A1021&amp;","&amp;A1021&amp;"-14D,,,,""PRICE"",""INTRA"")") - _xll.FDS($A$1,"P_PRICE_LOW("&amp;A1021&amp;","&amp;A1021&amp;"-14D,,,,""PRICE"",""INTRA"")"))</f>
        <v>-21.876894755681437</v>
      </c>
      <c r="O1021">
        <v>-603</v>
      </c>
      <c r="P1021">
        <v>13973.4100420744</v>
      </c>
      <c r="Q1021">
        <v>15447.56417624098</v>
      </c>
      <c r="R1021">
        <v>2240.3697438057002</v>
      </c>
      <c r="S1021">
        <v>2396.0328465318121</v>
      </c>
      <c r="T1021">
        <v>11.00337064582393</v>
      </c>
      <c r="U1021">
        <v>9.994421548565537</v>
      </c>
      <c r="V1021">
        <v>3.836026446215667</v>
      </c>
      <c r="W1021">
        <v>4.365077087319313</v>
      </c>
      <c r="X1021">
        <v>84.332248699817498</v>
      </c>
      <c r="Y1021">
        <v>39.389863488057607</v>
      </c>
      <c r="Z1021">
        <v>-2.1021228873056739</v>
      </c>
      <c r="AA1021">
        <v>20.036040373064061</v>
      </c>
      <c r="AB1021">
        <v>4.7122455999712054</v>
      </c>
    </row>
    <row r="1022" spans="1:28" x14ac:dyDescent="0.25">
      <c r="A1022" t="str">
        <v>10/20/11</v>
      </c>
      <c r="B1022">
        <v>17983.099999999999</v>
      </c>
      <c r="C1022">
        <v>18198.12</v>
      </c>
      <c r="D1022" s="1">
        <v>17782</v>
      </c>
      <c r="E1022">
        <v>18198.12</v>
      </c>
      <c r="F1022">
        <v>18198.12</v>
      </c>
      <c r="G1022">
        <v>2.9391116648067732</v>
      </c>
      <c r="H1022">
        <v>18348.912</v>
      </c>
      <c r="I1022">
        <v>17984.504000000001</v>
      </c>
      <c r="J1022">
        <v>17882.645</v>
      </c>
      <c r="K1022">
        <v>17909.148000000001</v>
      </c>
      <c r="L1022">
        <v>18185.71</v>
      </c>
      <c r="M1022">
        <v>45.610779999999998</v>
      </c>
      <c r="N1022" s="1">
        <f>-100*(_xll.FDS($A$1,"P_PRICE_HIGH("&amp;A1022&amp;","&amp;A1022&amp;"-14D,,,,""PRICE"",""INTRA"")") - B1022)/(_xll.FDS($A$1,"P_PRICE_HIGH("&amp;A1022&amp;","&amp;A1022&amp;"-14D,,,,""PRICE"",""INTRA"")") - _xll.FDS($A$1,"P_PRICE_LOW("&amp;A1022&amp;","&amp;A1022&amp;"-14D,,,,""PRICE"",""INTRA"")"))</f>
        <v>-33.788561702376356</v>
      </c>
      <c r="O1022">
        <v>-637</v>
      </c>
      <c r="P1022">
        <v>13962.24040815184</v>
      </c>
      <c r="Q1022">
        <v>15429.281816846589</v>
      </c>
      <c r="R1022">
        <v>2243.8619523508032</v>
      </c>
      <c r="S1022">
        <v>2401.6106242102742</v>
      </c>
      <c r="T1022">
        <v>10.90566358017972</v>
      </c>
      <c r="U1022">
        <v>9.8889346703136294</v>
      </c>
      <c r="V1022">
        <v>3.8919331231999408</v>
      </c>
      <c r="W1022">
        <v>4.4384074923796666</v>
      </c>
      <c r="X1022">
        <v>6.7905244959960402</v>
      </c>
      <c r="Y1022">
        <v>39.401503795032873</v>
      </c>
      <c r="Z1022">
        <v>-2.1593809908454</v>
      </c>
      <c r="AA1022">
        <v>20.040258776682879</v>
      </c>
      <c r="AB1022">
        <v>4.7224527894557884</v>
      </c>
    </row>
    <row r="1023" spans="1:28" x14ac:dyDescent="0.25">
      <c r="A1023" t="str">
        <v>10/21/11</v>
      </c>
      <c r="B1023">
        <v>18025.72</v>
      </c>
      <c r="C1023">
        <v>18082.43</v>
      </c>
      <c r="D1023" s="1">
        <v>17926.29</v>
      </c>
      <c r="E1023">
        <v>18082.43</v>
      </c>
      <c r="F1023">
        <v>18082.43</v>
      </c>
      <c r="G1023">
        <v>2.9360436382690809</v>
      </c>
      <c r="H1023">
        <v>18253.697</v>
      </c>
      <c r="I1023">
        <v>18132.456999999999</v>
      </c>
      <c r="J1023">
        <v>17883.620999999999</v>
      </c>
      <c r="K1023">
        <v>17869.224999999999</v>
      </c>
      <c r="L1023">
        <v>18147.063999999998</v>
      </c>
      <c r="M1023">
        <v>46.065024999999999</v>
      </c>
      <c r="N1023" s="1">
        <f>-100*(_xll.FDS($A$1,"P_PRICE_HIGH("&amp;A1023&amp;","&amp;A1023&amp;"-14D,,,,""PRICE"",""INTRA"")") - B1023)/(_xll.FDS($A$1,"P_PRICE_HIGH("&amp;A1023&amp;","&amp;A1023&amp;"-14D,,,,""PRICE"",""INTRA"")") - _xll.FDS($A$1,"P_PRICE_LOW("&amp;A1023&amp;","&amp;A1023&amp;"-14D,,,,""PRICE"",""INTRA"")"))</f>
        <v>-32.231848697138517</v>
      </c>
      <c r="O1023">
        <v>-618</v>
      </c>
      <c r="P1023">
        <v>13982.96372940404</v>
      </c>
      <c r="Q1023">
        <v>15451.982751895441</v>
      </c>
      <c r="R1023">
        <v>2251.1142423333681</v>
      </c>
      <c r="S1023">
        <v>2415.2142040830199</v>
      </c>
      <c r="T1023">
        <v>10.914846722221711</v>
      </c>
      <c r="U1023">
        <v>9.8960087701160884</v>
      </c>
      <c r="V1023">
        <v>3.8841681515140332</v>
      </c>
      <c r="W1023">
        <v>4.4336390133469781</v>
      </c>
      <c r="X1023">
        <v>77.80139862055529</v>
      </c>
      <c r="Y1023">
        <v>39.424452041286841</v>
      </c>
      <c r="Z1023">
        <v>-2.3876886413929661</v>
      </c>
      <c r="AA1023">
        <v>20.339529528385409</v>
      </c>
      <c r="AB1023">
        <v>4.667742568722212</v>
      </c>
    </row>
    <row r="1024" spans="1:28" x14ac:dyDescent="0.25">
      <c r="A1024" t="str">
        <v>10/24/11</v>
      </c>
      <c r="B1024">
        <v>18771.82</v>
      </c>
      <c r="C1024">
        <v>18826.849999999999</v>
      </c>
      <c r="D1024" s="1">
        <v>18435.41</v>
      </c>
      <c r="E1024">
        <v>18826.849999999999</v>
      </c>
      <c r="F1024">
        <v>18826.849999999999</v>
      </c>
      <c r="G1024">
        <v>2.8598934035182308</v>
      </c>
      <c r="H1024">
        <v>18233.263999999999</v>
      </c>
      <c r="I1024">
        <v>18265.752</v>
      </c>
      <c r="J1024">
        <v>17962.248</v>
      </c>
      <c r="K1024">
        <v>17912.219000000001</v>
      </c>
      <c r="L1024">
        <v>18136.541000000001</v>
      </c>
      <c r="M1024">
        <v>53.401949999999999</v>
      </c>
      <c r="N1024" s="1">
        <f>-100*(_xll.FDS($A$1,"P_PRICE_HIGH("&amp;A1024&amp;","&amp;A1024&amp;"-14D,,,,""PRICE"",""INTRA"")") - B1024)/(_xll.FDS($A$1,"P_PRICE_HIGH("&amp;A1024&amp;","&amp;A1024&amp;"-14D,,,,""PRICE"",""INTRA"")") - _xll.FDS($A$1,"P_PRICE_LOW("&amp;A1024&amp;","&amp;A1024&amp;"-14D,,,,""PRICE"",""INTRA"")"))</f>
        <v>-4.9802397527959705</v>
      </c>
      <c r="O1024">
        <v>-572</v>
      </c>
      <c r="P1024">
        <v>14053.275609476699</v>
      </c>
      <c r="Q1024">
        <v>15526.97328412788</v>
      </c>
      <c r="R1024">
        <v>2249.1613309771878</v>
      </c>
      <c r="S1024">
        <v>2418.689512124899</v>
      </c>
      <c r="T1024">
        <v>11.13589096652219</v>
      </c>
      <c r="U1024">
        <v>10.20047771169782</v>
      </c>
      <c r="V1024">
        <v>3.7526334537284201</v>
      </c>
      <c r="W1024">
        <v>4.2455784392307638</v>
      </c>
      <c r="X1024">
        <v>100</v>
      </c>
      <c r="Y1024">
        <v>39.299035834229393</v>
      </c>
      <c r="Z1024">
        <v>-2.2540176974520301</v>
      </c>
      <c r="AA1024">
        <v>20.02697427349122</v>
      </c>
      <c r="AB1024">
        <v>4.2733501285906907</v>
      </c>
    </row>
    <row r="1025" spans="1:28" x14ac:dyDescent="0.25">
      <c r="A1025" t="str">
        <v>10/25/11</v>
      </c>
      <c r="B1025">
        <v>18968.2</v>
      </c>
      <c r="C1025">
        <v>18981.57</v>
      </c>
      <c r="D1025" s="1">
        <v>18801.419999999998</v>
      </c>
      <c r="E1025">
        <v>18981.57</v>
      </c>
      <c r="F1025">
        <v>18981.57</v>
      </c>
      <c r="G1025">
        <v>2.8395494872364062</v>
      </c>
      <c r="H1025">
        <v>18411.611000000001</v>
      </c>
      <c r="I1025">
        <v>18370.851999999999</v>
      </c>
      <c r="J1025">
        <v>18105.317999999999</v>
      </c>
      <c r="K1025">
        <v>17977.187999999998</v>
      </c>
      <c r="L1025">
        <v>18128.338</v>
      </c>
      <c r="M1025">
        <v>55.132022999999997</v>
      </c>
      <c r="N1025" s="1">
        <f>-100*(_xll.FDS($A$1,"P_PRICE_HIGH("&amp;A1025&amp;","&amp;A1025&amp;"-14D,,,,""PRICE"",""INTRA"")") - B1025)/(_xll.FDS($A$1,"P_PRICE_HIGH("&amp;A1025&amp;","&amp;A1025&amp;"-14D,,,,""PRICE"",""INTRA"")") - _xll.FDS($A$1,"P_PRICE_LOW("&amp;A1025&amp;","&amp;A1025&amp;"-14D,,,,""PRICE"",""INTRA"")"))</f>
        <v>-0.47559422599437201</v>
      </c>
      <c r="O1025">
        <v>-551</v>
      </c>
      <c r="P1025">
        <v>14063.616264741861</v>
      </c>
      <c r="Q1025">
        <v>15537.025123381851</v>
      </c>
      <c r="R1025">
        <v>2251.531540052707</v>
      </c>
      <c r="S1025">
        <v>2419.4474913235249</v>
      </c>
      <c r="T1025">
        <v>11.19643971178014</v>
      </c>
      <c r="U1025">
        <v>10.27764430627728</v>
      </c>
      <c r="V1025">
        <v>3.727311624387446</v>
      </c>
      <c r="W1025">
        <v>4.2053647880367384</v>
      </c>
      <c r="X1025">
        <v>93.290291257289852</v>
      </c>
      <c r="Y1025">
        <v>39.30067383791657</v>
      </c>
      <c r="Z1025">
        <v>-2.086670541180907</v>
      </c>
      <c r="AA1025">
        <v>19.641537596285222</v>
      </c>
      <c r="AB1025">
        <v>4.2966661100807118</v>
      </c>
    </row>
    <row r="1026" spans="1:28" x14ac:dyDescent="0.25">
      <c r="A1026" t="str">
        <v>10/26/11</v>
      </c>
      <c r="B1026">
        <v>19066.54</v>
      </c>
      <c r="C1026">
        <v>19106.740000000002</v>
      </c>
      <c r="D1026" s="1">
        <v>18705.080000000002</v>
      </c>
      <c r="E1026">
        <v>19106.740000000002</v>
      </c>
      <c r="F1026">
        <v>19106.740000000002</v>
      </c>
      <c r="G1026">
        <v>2.806250166968371</v>
      </c>
      <c r="H1026">
        <v>18563.076000000001</v>
      </c>
      <c r="I1026">
        <v>18483.809000000001</v>
      </c>
      <c r="J1026">
        <v>18293.07</v>
      </c>
      <c r="K1026">
        <v>18060.125</v>
      </c>
      <c r="L1026">
        <v>18113.384999999998</v>
      </c>
      <c r="M1026">
        <v>56.012752999999996</v>
      </c>
      <c r="N1026" s="1">
        <f>-100*(_xll.FDS($A$1,"P_PRICE_HIGH("&amp;A1026&amp;","&amp;A1026&amp;"-14D,,,,""PRICE"",""INTRA"")") - B1026)/(_xll.FDS($A$1,"P_PRICE_HIGH("&amp;A1026&amp;","&amp;A1026&amp;"-14D,,,,""PRICE"",""INTRA"")") - _xll.FDS($A$1,"P_PRICE_LOW("&amp;A1026&amp;","&amp;A1026&amp;"-14D,,,,""PRICE"",""INTRA"")"))</f>
        <v>-1.7808965618064454</v>
      </c>
      <c r="O1026">
        <v>-527</v>
      </c>
      <c r="P1026">
        <v>14054.56012507368</v>
      </c>
      <c r="Q1026">
        <v>15520.27794233344</v>
      </c>
      <c r="R1026">
        <v>2260.885772892927</v>
      </c>
      <c r="S1026">
        <v>2435.4098251279179</v>
      </c>
      <c r="T1026">
        <v>11.229654337277941</v>
      </c>
      <c r="U1026">
        <v>10.279112591177791</v>
      </c>
      <c r="V1026">
        <v>3.713293820401117</v>
      </c>
      <c r="W1026">
        <v>4.1943682368687396</v>
      </c>
      <c r="X1026">
        <v>93.729134269842064</v>
      </c>
      <c r="Y1026">
        <v>39.467021446033137</v>
      </c>
      <c r="Z1026">
        <v>-2.1133833764866141</v>
      </c>
      <c r="AA1026">
        <v>19.09307495922879</v>
      </c>
      <c r="AB1026">
        <v>4.3547171780844964</v>
      </c>
    </row>
    <row r="1027" spans="1:28" x14ac:dyDescent="0.25">
      <c r="A1027" t="str">
        <v>10/27/11</v>
      </c>
      <c r="B1027">
        <v>19688.7</v>
      </c>
      <c r="C1027">
        <v>19693.189999999999</v>
      </c>
      <c r="D1027" s="1">
        <v>19046.47</v>
      </c>
      <c r="E1027">
        <v>19693.189999999999</v>
      </c>
      <c r="F1027">
        <v>19693.189999999999</v>
      </c>
      <c r="G1027">
        <v>2.7542401807220211</v>
      </c>
      <c r="H1027">
        <v>18904.195</v>
      </c>
      <c r="I1027">
        <v>18612.734</v>
      </c>
      <c r="J1027">
        <v>18460.831999999999</v>
      </c>
      <c r="K1027">
        <v>18138.030999999999</v>
      </c>
      <c r="L1027">
        <v>18143.03</v>
      </c>
      <c r="M1027">
        <v>61.201650000000001</v>
      </c>
      <c r="N1027" s="1">
        <f>-100*(_xll.FDS($A$1,"P_PRICE_HIGH("&amp;A1027&amp;","&amp;A1027&amp;"-14D,,,,""PRICE"",""INTRA"")") - B1027)/(_xll.FDS($A$1,"P_PRICE_HIGH("&amp;A1027&amp;","&amp;A1027&amp;"-14D,,,,""PRICE"",""INTRA"")") - _xll.FDS($A$1,"P_PRICE_LOW("&amp;A1027&amp;","&amp;A1027&amp;"-14D,,,,""PRICE"",""INTRA"")"))</f>
        <v>-0.19908218236628308</v>
      </c>
      <c r="O1027">
        <v>-493</v>
      </c>
      <c r="P1027">
        <v>14071.93323915912</v>
      </c>
      <c r="Q1027">
        <v>15540.0637780335</v>
      </c>
      <c r="R1027">
        <v>2262.5474641706228</v>
      </c>
      <c r="S1027">
        <v>2440.0739825614341</v>
      </c>
      <c r="T1027">
        <v>11.36641476949467</v>
      </c>
      <c r="U1027">
        <v>10.432574698184171</v>
      </c>
      <c r="V1027">
        <v>3.6171794026804438</v>
      </c>
      <c r="W1027">
        <v>4.0588571034303174</v>
      </c>
      <c r="X1027">
        <v>97.058918349595231</v>
      </c>
      <c r="Y1027">
        <v>39.409436963615839</v>
      </c>
      <c r="Z1027">
        <v>-2.1320791863792659</v>
      </c>
      <c r="AA1027">
        <v>18.776619502323161</v>
      </c>
      <c r="AB1027">
        <v>4.4460766911860263</v>
      </c>
    </row>
    <row r="1028" spans="1:28" x14ac:dyDescent="0.25">
      <c r="A1028" t="str">
        <v>10/28/11</v>
      </c>
      <c r="B1028">
        <v>20019.240000000002</v>
      </c>
      <c r="C1028">
        <v>20272.38</v>
      </c>
      <c r="D1028" s="1">
        <v>19972.240000000002</v>
      </c>
      <c r="E1028">
        <v>20272.38</v>
      </c>
      <c r="F1028">
        <v>20272.38</v>
      </c>
      <c r="G1028">
        <v>2.7556378012598111</v>
      </c>
      <c r="H1028">
        <v>19302.900000000001</v>
      </c>
      <c r="I1028">
        <v>18753.548999999999</v>
      </c>
      <c r="J1028">
        <v>18614.98</v>
      </c>
      <c r="K1028">
        <v>18238.440999999999</v>
      </c>
      <c r="L1028">
        <v>18181.66</v>
      </c>
      <c r="M1028">
        <v>63.654679999999999</v>
      </c>
      <c r="N1028" s="1">
        <f>-100*(_xll.FDS($A$1,"P_PRICE_HIGH("&amp;A1028&amp;","&amp;A1028&amp;"-14D,,,,""PRICE"",""INTRA"")") - B1028)/(_xll.FDS($A$1,"P_PRICE_HIGH("&amp;A1028&amp;","&amp;A1028&amp;"-14D,,,,""PRICE"",""INTRA"")") - _xll.FDS($A$1,"P_PRICE_LOW("&amp;A1028&amp;","&amp;A1028&amp;"-14D,,,,""PRICE"",""INTRA"")"))</f>
        <v>-8.9305495777092343</v>
      </c>
      <c r="O1028">
        <v>-473</v>
      </c>
      <c r="P1028">
        <v>14086.53309693721</v>
      </c>
      <c r="Q1028">
        <v>15546.839381960441</v>
      </c>
      <c r="R1028">
        <v>2284.8215670441218</v>
      </c>
      <c r="S1028">
        <v>2464.8685912599049</v>
      </c>
      <c r="T1028">
        <v>11.366773041386191</v>
      </c>
      <c r="U1028">
        <v>10.44640932158832</v>
      </c>
      <c r="V1028">
        <v>3.5790726620078979</v>
      </c>
      <c r="W1028">
        <v>4.0052738603952553</v>
      </c>
      <c r="X1028">
        <v>63.710124454396023</v>
      </c>
      <c r="Y1028">
        <v>39.303960915374368</v>
      </c>
      <c r="Z1028">
        <v>-1.6150604256416961</v>
      </c>
      <c r="AA1028">
        <v>18.646685233564451</v>
      </c>
      <c r="AB1028">
        <v>5.1326210879197767</v>
      </c>
    </row>
    <row r="1029" spans="1:28" x14ac:dyDescent="0.25">
      <c r="A1029" t="str">
        <v>10/31/11</v>
      </c>
      <c r="B1029">
        <v>19864.87</v>
      </c>
      <c r="C1029">
        <v>20155.62</v>
      </c>
      <c r="D1029" s="1">
        <v>19699.330000000002</v>
      </c>
      <c r="E1029">
        <v>20155.62</v>
      </c>
      <c r="F1029">
        <v>20155.62</v>
      </c>
      <c r="G1029">
        <v>2.6906565040303199</v>
      </c>
      <c r="H1029">
        <v>19521.509999999998</v>
      </c>
      <c r="I1029">
        <v>18845.805</v>
      </c>
      <c r="J1029">
        <v>18758.565999999999</v>
      </c>
      <c r="K1029">
        <v>18352.063999999998</v>
      </c>
      <c r="L1029">
        <v>18221.687999999998</v>
      </c>
      <c r="M1029">
        <v>61.692905000000003</v>
      </c>
      <c r="N1029" s="1">
        <f>-100*(_xll.FDS($A$1,"P_PRICE_HIGH("&amp;A1029&amp;","&amp;A1029&amp;"-14D,,,,""PRICE"",""INTRA"")") - B1029)/(_xll.FDS($A$1,"P_PRICE_HIGH("&amp;A1029&amp;","&amp;A1029&amp;"-14D,,,,""PRICE"",""INTRA"")") - _xll.FDS($A$1,"P_PRICE_LOW("&amp;A1029&amp;","&amp;A1029&amp;"-14D,,,,""PRICE"",""INTRA"")"))</f>
        <v>-16.36336623326568</v>
      </c>
      <c r="O1029">
        <v>-504</v>
      </c>
      <c r="P1029">
        <v>14047.68184115716</v>
      </c>
      <c r="Q1029">
        <v>15485.44324110012</v>
      </c>
      <c r="R1029">
        <v>2276.2228692738822</v>
      </c>
      <c r="S1029">
        <v>2468.321101515699</v>
      </c>
      <c r="T1029">
        <v>11.305440950705149</v>
      </c>
      <c r="U1029">
        <v>10.3989897458268</v>
      </c>
      <c r="V1029">
        <v>3.5943502061343819</v>
      </c>
      <c r="W1029">
        <v>4.01129691471988</v>
      </c>
      <c r="X1029">
        <v>7.3202844034092136</v>
      </c>
      <c r="Y1029">
        <v>39.444057224812312</v>
      </c>
      <c r="Z1029">
        <v>-1.6520639584544849</v>
      </c>
      <c r="AA1029">
        <v>17.972389059093452</v>
      </c>
      <c r="AB1029">
        <v>4.4635847937643938</v>
      </c>
    </row>
    <row r="1030" spans="1:28" x14ac:dyDescent="0.25">
      <c r="A1030" t="str">
        <v>11/01/11</v>
      </c>
      <c r="B1030">
        <v>19369.96</v>
      </c>
      <c r="C1030">
        <v>19698.990000000002</v>
      </c>
      <c r="D1030" s="1">
        <v>19322.599999999999</v>
      </c>
      <c r="E1030">
        <v>19698.990000000002</v>
      </c>
      <c r="F1030">
        <v>19698.990000000002</v>
      </c>
      <c r="G1030">
        <v>2.526790223393824</v>
      </c>
      <c r="H1030">
        <v>19601.861000000001</v>
      </c>
      <c r="I1030">
        <v>18918.151999999998</v>
      </c>
      <c r="J1030">
        <v>18840.458999999999</v>
      </c>
      <c r="K1030">
        <v>18479.455000000002</v>
      </c>
      <c r="L1030">
        <v>18277.766</v>
      </c>
      <c r="M1030">
        <v>55.759729999999998</v>
      </c>
      <c r="N1030" s="1">
        <f>-100*(_xll.FDS($A$1,"P_PRICE_HIGH("&amp;A1030&amp;","&amp;A1030&amp;"-14D,,,,""PRICE"",""INTRA"")") - B1030)/(_xll.FDS($A$1,"P_PRICE_HIGH("&amp;A1030&amp;","&amp;A1030&amp;"-14D,,,,""PRICE"",""INTRA"")") - _xll.FDS($A$1,"P_PRICE_LOW("&amp;A1030&amp;","&amp;A1030&amp;"-14D,,,,""PRICE"",""INTRA"")"))</f>
        <v>-36.236237040130483</v>
      </c>
      <c r="O1030">
        <v>-535</v>
      </c>
      <c r="P1030">
        <v>14070.501466443129</v>
      </c>
      <c r="Q1030">
        <v>15509.32064614815</v>
      </c>
      <c r="R1030">
        <v>2270.3223812951728</v>
      </c>
      <c r="S1030">
        <v>2461.395120472022</v>
      </c>
      <c r="T1030">
        <v>11.212940472674079</v>
      </c>
      <c r="U1030">
        <v>10.30128558752676</v>
      </c>
      <c r="V1030">
        <v>3.680040630227158</v>
      </c>
      <c r="W1030">
        <v>4.1150468451766207</v>
      </c>
      <c r="X1030">
        <v>4.1000065311870904</v>
      </c>
      <c r="Y1030">
        <v>39.504596921176962</v>
      </c>
      <c r="Z1030">
        <v>-1.59466278062416</v>
      </c>
      <c r="AA1030">
        <v>18.814290416178089</v>
      </c>
      <c r="AB1030">
        <v>4.1538961275220716</v>
      </c>
    </row>
    <row r="1031" spans="1:28" x14ac:dyDescent="0.25">
      <c r="A1031" t="str">
        <v>11/02/11</v>
      </c>
      <c r="B1031">
        <v>19733.71</v>
      </c>
      <c r="C1031">
        <v>19745.48</v>
      </c>
      <c r="D1031" s="1">
        <v>19024.07</v>
      </c>
      <c r="E1031">
        <v>19745.48</v>
      </c>
      <c r="F1031">
        <v>19745.48</v>
      </c>
      <c r="G1031">
        <v>2.3383682317192269</v>
      </c>
      <c r="H1031">
        <v>19735.296999999999</v>
      </c>
      <c r="I1031">
        <v>18989.794999999998</v>
      </c>
      <c r="J1031">
        <v>18934.076000000001</v>
      </c>
      <c r="K1031">
        <v>18653.627</v>
      </c>
      <c r="L1031">
        <v>18357.184000000001</v>
      </c>
      <c r="M1031">
        <v>58.889189999999999</v>
      </c>
      <c r="N1031" s="1">
        <f>-100*(_xll.FDS($A$1,"P_PRICE_HIGH("&amp;A1031&amp;","&amp;A1031&amp;"-14D,,,,""PRICE"",""INTRA"")") - B1031)/(_xll.FDS($A$1,"P_PRICE_HIGH("&amp;A1031&amp;","&amp;A1031&amp;"-14D,,,,""PRICE"",""INTRA"")") - _xll.FDS($A$1,"P_PRICE_LOW("&amp;A1031&amp;","&amp;A1031&amp;"-14D,,,,""PRICE"",""INTRA"")"))</f>
        <v>-21.630032364538813</v>
      </c>
      <c r="O1031">
        <v>-503</v>
      </c>
      <c r="P1031">
        <v>14108.278028338749</v>
      </c>
      <c r="Q1031">
        <v>15553.136757549881</v>
      </c>
      <c r="R1031">
        <v>2268.7852417993399</v>
      </c>
      <c r="S1031">
        <v>2455.5269383047439</v>
      </c>
      <c r="T1031">
        <v>11.356754698681041</v>
      </c>
      <c r="U1031">
        <v>10.46728793626607</v>
      </c>
      <c r="V1031">
        <v>3.63027011520593</v>
      </c>
      <c r="W1031">
        <v>4.0503017854229801</v>
      </c>
      <c r="X1031">
        <v>67.345485357238715</v>
      </c>
      <c r="Y1031">
        <v>39.460823119855021</v>
      </c>
      <c r="Z1031">
        <v>-1.6544167118248081</v>
      </c>
      <c r="AA1031">
        <v>18.76573100757372</v>
      </c>
      <c r="AB1031">
        <v>4.451946646232722</v>
      </c>
    </row>
    <row r="1032" spans="1:28" x14ac:dyDescent="0.25">
      <c r="A1032" t="str">
        <v>11/03/11</v>
      </c>
      <c r="B1032">
        <v>19242.5</v>
      </c>
      <c r="C1032">
        <v>19541.12</v>
      </c>
      <c r="D1032" s="1">
        <v>19142.34</v>
      </c>
      <c r="E1032">
        <v>19541.12</v>
      </c>
      <c r="F1032">
        <v>19541.12</v>
      </c>
      <c r="G1032">
        <v>2.2025316767928582</v>
      </c>
      <c r="H1032">
        <v>19646.057000000001</v>
      </c>
      <c r="I1032">
        <v>19086.965</v>
      </c>
      <c r="J1032">
        <v>18966.388999999999</v>
      </c>
      <c r="K1032">
        <v>18757.136999999999</v>
      </c>
      <c r="L1032">
        <v>18427.748</v>
      </c>
      <c r="M1032">
        <v>53.396180000000001</v>
      </c>
      <c r="N1032" s="1">
        <f>-100*(_xll.FDS($A$1,"P_PRICE_HIGH("&amp;A1032&amp;","&amp;A1032&amp;"-14D,,,,""PRICE"",""INTRA"")") - B1032)/(_xll.FDS($A$1,"P_PRICE_HIGH("&amp;A1032&amp;","&amp;A1032&amp;"-14D,,,,""PRICE"",""INTRA"")") - _xll.FDS($A$1,"P_PRICE_LOW("&amp;A1032&amp;","&amp;A1032&amp;"-14D,,,,""PRICE"",""INTRA"")"))</f>
        <v>-41.354331467486915</v>
      </c>
      <c r="O1032">
        <v>-545</v>
      </c>
      <c r="P1032">
        <v>14126.028996340259</v>
      </c>
      <c r="Q1032">
        <v>15570.765541027469</v>
      </c>
      <c r="R1032">
        <v>2274.6751489395128</v>
      </c>
      <c r="S1032">
        <v>2454.95704244233</v>
      </c>
      <c r="T1032">
        <v>11.170987672433419</v>
      </c>
      <c r="U1032">
        <v>10.26181151401744</v>
      </c>
      <c r="V1032">
        <v>3.7124608290084091</v>
      </c>
      <c r="W1032">
        <v>4.1551652872009512</v>
      </c>
      <c r="X1032">
        <v>6.6440365951792826</v>
      </c>
      <c r="Y1032">
        <v>39.434999962568327</v>
      </c>
      <c r="Z1032">
        <v>-1.6694167858061479</v>
      </c>
      <c r="AA1032">
        <v>19.944954729634379</v>
      </c>
      <c r="AB1032">
        <v>4.3760981733950226</v>
      </c>
    </row>
    <row r="1033" spans="1:28" x14ac:dyDescent="0.25">
      <c r="A1033" t="str">
        <v>11/04/11</v>
      </c>
      <c r="B1033">
        <v>19842.79</v>
      </c>
      <c r="C1033">
        <v>19981.52</v>
      </c>
      <c r="D1033" s="1">
        <v>19773.310000000001</v>
      </c>
      <c r="E1033">
        <v>19981.52</v>
      </c>
      <c r="F1033">
        <v>19981.52</v>
      </c>
      <c r="G1033">
        <v>2.202861285759691</v>
      </c>
      <c r="H1033">
        <v>19610.766</v>
      </c>
      <c r="I1033">
        <v>19214.761999999999</v>
      </c>
      <c r="J1033">
        <v>19055.787</v>
      </c>
      <c r="K1033">
        <v>18863.925999999999</v>
      </c>
      <c r="L1033">
        <v>18493.603999999999</v>
      </c>
      <c r="M1033">
        <v>58.491700000000002</v>
      </c>
      <c r="N1033" s="1">
        <f>-100*(_xll.FDS($A$1,"P_PRICE_HIGH("&amp;A1033&amp;","&amp;A1033&amp;"-14D,,,,""PRICE"",""INTRA"")") - B1033)/(_xll.FDS($A$1,"P_PRICE_HIGH("&amp;A1033&amp;","&amp;A1033&amp;"-14D,,,,""PRICE"",""INTRA"")") - _xll.FDS($A$1,"P_PRICE_LOW("&amp;A1033&amp;","&amp;A1033&amp;"-14D,,,,""PRICE"",""INTRA"")"))</f>
        <v>-17.249977915016984</v>
      </c>
      <c r="O1033">
        <v>-501</v>
      </c>
      <c r="P1033">
        <v>14128.6287798393</v>
      </c>
      <c r="Q1033">
        <v>15568.66916945497</v>
      </c>
      <c r="R1033">
        <v>2272.440413420039</v>
      </c>
      <c r="S1033">
        <v>2464.668372028857</v>
      </c>
      <c r="T1033">
        <v>11.353677053188139</v>
      </c>
      <c r="U1033">
        <v>10.430200070519829</v>
      </c>
      <c r="V1033">
        <v>3.6159598722833599</v>
      </c>
      <c r="W1033">
        <v>4.0303137988500994</v>
      </c>
      <c r="X1033">
        <v>99.913012107709847</v>
      </c>
      <c r="Y1033">
        <v>39.466044737637297</v>
      </c>
      <c r="Z1033">
        <v>-1.160284127922838</v>
      </c>
      <c r="AA1033">
        <v>18.447544985810801</v>
      </c>
      <c r="AB1033">
        <v>4.4290583359234814</v>
      </c>
    </row>
    <row r="1034" spans="1:28" x14ac:dyDescent="0.25">
      <c r="A1034" t="str">
        <v>11/07/11</v>
      </c>
      <c r="B1034">
        <v>19677.89</v>
      </c>
      <c r="C1034">
        <v>19977.09</v>
      </c>
      <c r="D1034" s="1">
        <v>19649.57</v>
      </c>
      <c r="E1034">
        <v>19977.09</v>
      </c>
      <c r="F1034">
        <v>19977.09</v>
      </c>
      <c r="G1034">
        <v>2.2223132343044329</v>
      </c>
      <c r="H1034">
        <v>19573.37</v>
      </c>
      <c r="I1034">
        <v>19355.993999999999</v>
      </c>
      <c r="J1034">
        <v>19109.38</v>
      </c>
      <c r="K1034">
        <v>18962.268</v>
      </c>
      <c r="L1034">
        <v>18557.713</v>
      </c>
      <c r="M1034">
        <v>56.659045999999996</v>
      </c>
      <c r="N1034" s="1">
        <f>-100*(_xll.FDS($A$1,"P_PRICE_HIGH("&amp;A1034&amp;","&amp;A1034&amp;"-14D,,,,""PRICE"",""INTRA"")") - B1034)/(_xll.FDS($A$1,"P_PRICE_HIGH("&amp;A1034&amp;","&amp;A1034&amp;"-14D,,,,""PRICE"",""INTRA"")") - _xll.FDS($A$1,"P_PRICE_LOW("&amp;A1034&amp;","&amp;A1034&amp;"-14D,,,,""PRICE"",""INTRA"")"))</f>
        <v>-23.871457367951933</v>
      </c>
      <c r="O1034">
        <v>-509</v>
      </c>
      <c r="P1034">
        <v>14142.311965104511</v>
      </c>
      <c r="Q1034">
        <v>15579.56490190691</v>
      </c>
      <c r="R1034">
        <v>2272.7581717965859</v>
      </c>
      <c r="S1034">
        <v>2457.1489246460751</v>
      </c>
      <c r="T1034">
        <v>11.286953480511871</v>
      </c>
      <c r="U1034">
        <v>10.367166851585781</v>
      </c>
      <c r="V1034">
        <v>3.6435172163706842</v>
      </c>
      <c r="W1034">
        <v>4.0585256573538331</v>
      </c>
      <c r="X1034">
        <v>25.20420074597418</v>
      </c>
      <c r="Y1034">
        <v>39.472115600103891</v>
      </c>
      <c r="Z1034">
        <v>-1.348617141789485</v>
      </c>
      <c r="AA1034">
        <v>18.30279278602664</v>
      </c>
      <c r="AB1034">
        <v>4.2882962012211037</v>
      </c>
    </row>
    <row r="1035" spans="1:28" x14ac:dyDescent="0.25">
      <c r="A1035" t="str">
        <v>11/08/11</v>
      </c>
      <c r="B1035">
        <v>19678.47</v>
      </c>
      <c r="C1035">
        <v>19914.919999999998</v>
      </c>
      <c r="D1035" s="1">
        <v>19659.939999999999</v>
      </c>
      <c r="E1035">
        <v>19914.919999999998</v>
      </c>
      <c r="F1035">
        <v>19914.919999999998</v>
      </c>
      <c r="G1035">
        <v>2.180110670800071</v>
      </c>
      <c r="H1035">
        <v>19635.072</v>
      </c>
      <c r="I1035">
        <v>19493.724999999999</v>
      </c>
      <c r="J1035">
        <v>19216.182000000001</v>
      </c>
      <c r="K1035">
        <v>19039.111000000001</v>
      </c>
      <c r="L1035">
        <v>18637.945</v>
      </c>
      <c r="M1035">
        <v>56.664189999999998</v>
      </c>
      <c r="N1035" s="1">
        <f>-100*(_xll.FDS($A$1,"P_PRICE_HIGH("&amp;A1035&amp;","&amp;A1035&amp;"-14D,,,,""PRICE"",""INTRA"")") - B1035)/(_xll.FDS($A$1,"P_PRICE_HIGH("&amp;A1035&amp;","&amp;A1035&amp;"-14D,,,,""PRICE"",""INTRA"")") - _xll.FDS($A$1,"P_PRICE_LOW("&amp;A1035&amp;","&amp;A1035&amp;"-14D,,,,""PRICE"",""INTRA"")"))</f>
        <v>-23.84816774950006</v>
      </c>
      <c r="O1035">
        <v>-511</v>
      </c>
      <c r="P1035">
        <v>14158.5922894832</v>
      </c>
      <c r="Q1035">
        <v>15596.195055617151</v>
      </c>
      <c r="R1035">
        <v>2274.8194556536801</v>
      </c>
      <c r="S1035">
        <v>2461.351689734302</v>
      </c>
      <c r="T1035">
        <v>11.34180671784166</v>
      </c>
      <c r="U1035">
        <v>10.433849173389859</v>
      </c>
      <c r="V1035">
        <v>3.647802651289334</v>
      </c>
      <c r="W1035">
        <v>4.0621773510763139</v>
      </c>
      <c r="X1035">
        <v>63.929361176965628</v>
      </c>
      <c r="Y1035">
        <v>39.47070672343785</v>
      </c>
      <c r="Z1035">
        <v>-1.3383592751654929</v>
      </c>
      <c r="AA1035">
        <v>18.41281241193505</v>
      </c>
      <c r="AB1035">
        <v>4.2634382370368842</v>
      </c>
    </row>
    <row r="1036" spans="1:28" x14ac:dyDescent="0.25">
      <c r="A1036" t="str">
        <v>11/09/11</v>
      </c>
      <c r="B1036">
        <v>20014.43</v>
      </c>
      <c r="C1036">
        <v>20173.14</v>
      </c>
      <c r="D1036" s="1">
        <v>19967.169999999998</v>
      </c>
      <c r="E1036">
        <v>20173.14</v>
      </c>
      <c r="F1036">
        <v>20173.14</v>
      </c>
      <c r="G1036">
        <v>2.1950695483811011</v>
      </c>
      <c r="H1036">
        <v>19691.217000000001</v>
      </c>
      <c r="I1036">
        <v>19597.275000000001</v>
      </c>
      <c r="J1036">
        <v>19329.863000000001</v>
      </c>
      <c r="K1036">
        <v>19123.361000000001</v>
      </c>
      <c r="L1036">
        <v>18760.726999999999</v>
      </c>
      <c r="M1036">
        <v>59.650973999999998</v>
      </c>
      <c r="N1036" s="1">
        <f>-100*(_xll.FDS($A$1,"P_PRICE_HIGH("&amp;A1036&amp;","&amp;A1036&amp;"-14D,,,,""PRICE"",""INTRA"")") - B1036)/(_xll.FDS($A$1,"P_PRICE_HIGH("&amp;A1036&amp;","&amp;A1036&amp;"-14D,,,,""PRICE"",""INTRA"")") - _xll.FDS($A$1,"P_PRICE_LOW("&amp;A1036&amp;","&amp;A1036&amp;"-14D,,,,""PRICE"",""INTRA"")"))</f>
        <v>-10.357857033866342</v>
      </c>
      <c r="O1036">
        <v>-473</v>
      </c>
      <c r="P1036">
        <v>13954.58289008139</v>
      </c>
      <c r="Q1036">
        <v>15343.94347943695</v>
      </c>
      <c r="R1036">
        <v>2281.0463738417479</v>
      </c>
      <c r="S1036">
        <v>2471.025357010436</v>
      </c>
      <c r="T1036">
        <v>11.44274170781245</v>
      </c>
      <c r="U1036">
        <v>10.518435130638499</v>
      </c>
      <c r="V1036">
        <v>3.5416689078038508</v>
      </c>
      <c r="W1036">
        <v>3.8770950166982749</v>
      </c>
      <c r="X1036">
        <v>98.582290593461906</v>
      </c>
      <c r="Y1036">
        <v>38.996097447445578</v>
      </c>
      <c r="Z1036">
        <v>-1.934278643373837</v>
      </c>
      <c r="AA1036">
        <v>16.19450266598054</v>
      </c>
      <c r="AB1036">
        <v>3.7326536047024259</v>
      </c>
    </row>
    <row r="1037" spans="1:28" x14ac:dyDescent="0.25">
      <c r="A1037" t="str">
        <v>11/10/11</v>
      </c>
      <c r="B1037">
        <v>18963.89</v>
      </c>
      <c r="C1037">
        <v>19199.080000000002</v>
      </c>
      <c r="D1037" s="1">
        <v>18945.580000000002</v>
      </c>
      <c r="E1037">
        <v>19199.080000000002</v>
      </c>
      <c r="F1037">
        <v>19199.080000000002</v>
      </c>
      <c r="G1037">
        <v>2.5035715041749822</v>
      </c>
      <c r="H1037">
        <v>19635.493999999999</v>
      </c>
      <c r="I1037">
        <v>19596.916000000001</v>
      </c>
      <c r="J1037">
        <v>19395.248</v>
      </c>
      <c r="K1037">
        <v>19133.664000000001</v>
      </c>
      <c r="L1037">
        <v>18865.096000000001</v>
      </c>
      <c r="M1037">
        <v>48.414239999999999</v>
      </c>
      <c r="N1037" s="1">
        <f>-100*(_xll.FDS($A$1,"P_PRICE_HIGH("&amp;A1037&amp;","&amp;A1037&amp;"-14D,,,,""PRICE"",""INTRA"")") - B1037)/(_xll.FDS($A$1,"P_PRICE_HIGH("&amp;A1037&amp;","&amp;A1037&amp;"-14D,,,,""PRICE"",""INTRA"")") - _xll.FDS($A$1,"P_PRICE_LOW("&amp;A1037&amp;","&amp;A1037&amp;"-14D,,,,""PRICE"",""INTRA"")"))</f>
        <v>-55.773222681141881</v>
      </c>
      <c r="O1037">
        <v>-516</v>
      </c>
      <c r="P1037">
        <v>14150.14945351956</v>
      </c>
      <c r="Q1037">
        <v>15554.09213883608</v>
      </c>
      <c r="R1037">
        <v>2253.6073139375112</v>
      </c>
      <c r="S1037">
        <v>2435.0903913347061</v>
      </c>
      <c r="T1037">
        <v>11.19501608039238</v>
      </c>
      <c r="U1037">
        <v>10.25264901873911</v>
      </c>
      <c r="V1037">
        <v>3.767407536168502</v>
      </c>
      <c r="W1037">
        <v>4.1498891472561876</v>
      </c>
      <c r="X1037">
        <v>0.1116052097136823</v>
      </c>
      <c r="Y1037">
        <v>39.262256393841618</v>
      </c>
      <c r="Z1037">
        <v>-2.6364433740148741</v>
      </c>
      <c r="AA1037">
        <v>18.079281957281481</v>
      </c>
      <c r="AB1037">
        <v>3.5988128984925818</v>
      </c>
    </row>
    <row r="1038" spans="1:28" x14ac:dyDescent="0.25">
      <c r="A1038" t="str">
        <v>11/11/11</v>
      </c>
      <c r="B1038">
        <v>19137.169999999998</v>
      </c>
      <c r="C1038">
        <v>19206.34</v>
      </c>
      <c r="D1038" s="1">
        <v>19028.310000000001</v>
      </c>
      <c r="E1038">
        <v>19206.34</v>
      </c>
      <c r="F1038">
        <v>19206.34</v>
      </c>
      <c r="G1038">
        <v>2.486996564426645</v>
      </c>
      <c r="H1038">
        <v>19494.37</v>
      </c>
      <c r="I1038">
        <v>19602.8</v>
      </c>
      <c r="J1038">
        <v>19469.346000000001</v>
      </c>
      <c r="K1038">
        <v>19165.434000000001</v>
      </c>
      <c r="L1038">
        <v>18940.668000000001</v>
      </c>
      <c r="M1038">
        <v>50.084479999999999</v>
      </c>
      <c r="N1038" s="1">
        <f>-100*(_xll.FDS($A$1,"P_PRICE_HIGH("&amp;A1038&amp;","&amp;A1038&amp;"-14D,,,,""PRICE"",""INTRA"")") - B1038)/(_xll.FDS($A$1,"P_PRICE_HIGH("&amp;A1038&amp;","&amp;A1038&amp;"-14D,,,,""PRICE"",""INTRA"")") - _xll.FDS($A$1,"P_PRICE_LOW("&amp;A1038&amp;","&amp;A1038&amp;"-14D,,,,""PRICE"",""INTRA"")"))</f>
        <v>-61.797960772358941</v>
      </c>
      <c r="O1038">
        <v>-497</v>
      </c>
      <c r="P1038">
        <v>14166.83148577736</v>
      </c>
      <c r="Q1038">
        <v>15565.58286760392</v>
      </c>
      <c r="R1038">
        <v>2263.5228393931461</v>
      </c>
      <c r="S1038">
        <v>2432.9691586330441</v>
      </c>
      <c r="T1038">
        <v>11.242058861014719</v>
      </c>
      <c r="U1038">
        <v>10.30391855140927</v>
      </c>
      <c r="V1038">
        <v>3.7470101853988922</v>
      </c>
      <c r="W1038">
        <v>4.1170452104186346</v>
      </c>
      <c r="X1038">
        <v>91.507260035712477</v>
      </c>
      <c r="Y1038">
        <v>39.284877223597142</v>
      </c>
      <c r="Z1038">
        <v>-2.4360313460626708</v>
      </c>
      <c r="AA1038">
        <v>17.979693010145191</v>
      </c>
      <c r="AB1038">
        <v>3.771107776637713</v>
      </c>
    </row>
    <row r="1039" spans="1:28" x14ac:dyDescent="0.25">
      <c r="A1039" t="str">
        <v>11/14/11</v>
      </c>
      <c r="B1039">
        <v>19508.18</v>
      </c>
      <c r="C1039">
        <v>19640.68</v>
      </c>
      <c r="D1039" s="1">
        <v>19496.16</v>
      </c>
      <c r="E1039">
        <v>19640.68</v>
      </c>
      <c r="F1039">
        <v>19640.68</v>
      </c>
      <c r="G1039">
        <v>2.484284611809084</v>
      </c>
      <c r="H1039">
        <v>19460.428</v>
      </c>
      <c r="I1039">
        <v>19587.758000000002</v>
      </c>
      <c r="J1039">
        <v>19518.436000000002</v>
      </c>
      <c r="K1039">
        <v>19197.143</v>
      </c>
      <c r="L1039">
        <v>19009.945</v>
      </c>
      <c r="M1039">
        <v>53.552140000000001</v>
      </c>
      <c r="N1039" s="1">
        <f>-100*(_xll.FDS($A$1,"P_PRICE_HIGH("&amp;A1039&amp;","&amp;A1039&amp;"-14D,,,,""PRICE"",""INTRA"")") - B1039)/(_xll.FDS($A$1,"P_PRICE_HIGH("&amp;A1039&amp;","&amp;A1039&amp;"-14D,,,,""PRICE"",""INTRA"")") - _xll.FDS($A$1,"P_PRICE_LOW("&amp;A1039&amp;","&amp;A1039&amp;"-14D,,,,""PRICE"",""INTRA"")"))</f>
        <v>-48.759012314170938</v>
      </c>
      <c r="O1039">
        <v>-460</v>
      </c>
      <c r="P1039">
        <v>14140.25735137407</v>
      </c>
      <c r="Q1039">
        <v>15529.12048517826</v>
      </c>
      <c r="R1039">
        <v>2259.28105428869</v>
      </c>
      <c r="S1039">
        <v>2432.0825425235748</v>
      </c>
      <c r="T1039">
        <v>11.37724836213377</v>
      </c>
      <c r="U1039">
        <v>10.44422161193557</v>
      </c>
      <c r="V1039">
        <v>3.6805590538020221</v>
      </c>
      <c r="W1039">
        <v>4.0288771905656704</v>
      </c>
      <c r="X1039">
        <v>94.194484716026921</v>
      </c>
      <c r="Y1039">
        <v>39.275755969372987</v>
      </c>
      <c r="Z1039">
        <v>-2.1454139789458488</v>
      </c>
      <c r="AA1039">
        <v>17.678578060636141</v>
      </c>
      <c r="AB1039">
        <v>3.4316831351495942</v>
      </c>
    </row>
    <row r="1040" spans="1:28" x14ac:dyDescent="0.25">
      <c r="A1040" t="str">
        <v>11/15/11</v>
      </c>
      <c r="B1040">
        <v>19348.439999999999</v>
      </c>
      <c r="C1040">
        <v>19420.060000000001</v>
      </c>
      <c r="D1040" s="1">
        <v>19240.349999999999</v>
      </c>
      <c r="E1040">
        <v>19420.060000000001</v>
      </c>
      <c r="F1040">
        <v>19420.060000000001</v>
      </c>
      <c r="G1040">
        <v>2.2656669941575851</v>
      </c>
      <c r="H1040">
        <v>19394.421999999999</v>
      </c>
      <c r="I1040">
        <v>19531.857</v>
      </c>
      <c r="J1040">
        <v>19543.785</v>
      </c>
      <c r="K1040">
        <v>19260.741999999998</v>
      </c>
      <c r="L1040">
        <v>19072.919999999998</v>
      </c>
      <c r="M1040">
        <v>51.880966000000001</v>
      </c>
      <c r="N1040" s="1">
        <f>-100*(_xll.FDS($A$1,"P_PRICE_HIGH("&amp;A1040&amp;","&amp;A1040&amp;"-14D,,,,""PRICE"",""INTRA"")") - B1040)/(_xll.FDS($A$1,"P_PRICE_HIGH("&amp;A1040&amp;","&amp;A1040&amp;"-14D,,,,""PRICE"",""INTRA"")") - _xll.FDS($A$1,"P_PRICE_LOW("&amp;A1040&amp;","&amp;A1040&amp;"-14D,,,,""PRICE"",""INTRA"")"))</f>
        <v>-58.951062336502439</v>
      </c>
      <c r="O1040">
        <v>-487</v>
      </c>
      <c r="P1040">
        <v>14171.37226034285</v>
      </c>
      <c r="Q1040">
        <v>15563.46104384194</v>
      </c>
      <c r="R1040">
        <v>2259.728446752596</v>
      </c>
      <c r="S1040">
        <v>2434.746698257662</v>
      </c>
      <c r="T1040">
        <v>11.34149215844862</v>
      </c>
      <c r="U1040">
        <v>10.40238012787353</v>
      </c>
      <c r="V1040">
        <v>3.717195762488092</v>
      </c>
      <c r="W1040">
        <v>4.0709576034536834</v>
      </c>
      <c r="X1040">
        <v>83.655238532670396</v>
      </c>
      <c r="Y1040">
        <v>39.283787727601229</v>
      </c>
      <c r="Z1040">
        <v>-2.0968294114979851</v>
      </c>
      <c r="AA1040">
        <v>17.97818014470165</v>
      </c>
      <c r="AB1040">
        <v>3.4474279133346148</v>
      </c>
    </row>
    <row r="1041" spans="1:28" x14ac:dyDescent="0.25">
      <c r="A1041" t="str">
        <v>11/16/11</v>
      </c>
      <c r="B1041">
        <v>18960.900000000001</v>
      </c>
      <c r="C1041">
        <v>19483.099999999999</v>
      </c>
      <c r="D1041" s="1">
        <v>18768.669999999998</v>
      </c>
      <c r="E1041">
        <v>19483.099999999999</v>
      </c>
      <c r="F1041">
        <v>19483.099999999999</v>
      </c>
      <c r="G1041">
        <v>2.313449441781247</v>
      </c>
      <c r="H1041">
        <v>19183.717000000001</v>
      </c>
      <c r="I1041">
        <v>19456.526999999998</v>
      </c>
      <c r="J1041">
        <v>19536.741999999998</v>
      </c>
      <c r="K1041">
        <v>19293.326000000001</v>
      </c>
      <c r="L1041">
        <v>19104.434000000001</v>
      </c>
      <c r="M1041">
        <v>47.969852000000003</v>
      </c>
      <c r="N1041" s="1">
        <f>-100*(_xll.FDS($A$1,"P_PRICE_HIGH("&amp;A1041&amp;","&amp;A1041&amp;"-14D,,,,""PRICE"",""INTRA"")") - B1041)/(_xll.FDS($A$1,"P_PRICE_HIGH("&amp;A1041&amp;","&amp;A1041&amp;"-14D,,,,""PRICE"",""INTRA"")") - _xll.FDS($A$1,"P_PRICE_LOW("&amp;A1041&amp;","&amp;A1041&amp;"-14D,,,,""PRICE"",""INTRA"")"))</f>
        <v>-87.216285054963862</v>
      </c>
      <c r="O1041">
        <v>-530</v>
      </c>
      <c r="P1041">
        <v>14191.60838992868</v>
      </c>
      <c r="Q1041">
        <v>15583.20706278201</v>
      </c>
      <c r="R1041">
        <v>2257.5838789041031</v>
      </c>
      <c r="S1041">
        <v>2415.12059197708</v>
      </c>
      <c r="T1041">
        <v>11.19687846787938</v>
      </c>
      <c r="U1041">
        <v>10.25228225613243</v>
      </c>
      <c r="V1041">
        <v>3.791698249826374</v>
      </c>
      <c r="W1041">
        <v>4.1621947091087188</v>
      </c>
      <c r="X1041">
        <v>0.12826606701433541</v>
      </c>
      <c r="Y1041">
        <v>39.313746636578273</v>
      </c>
      <c r="Z1041">
        <v>-2.1573212797526038</v>
      </c>
      <c r="AA1041">
        <v>18.587649476037129</v>
      </c>
      <c r="AB1041">
        <v>3.1684155530116782</v>
      </c>
    </row>
    <row r="1042" spans="1:28" x14ac:dyDescent="0.25">
      <c r="A1042" t="str">
        <v>11/17/11</v>
      </c>
      <c r="B1042">
        <v>18817.47</v>
      </c>
      <c r="C1042">
        <v>18958.97</v>
      </c>
      <c r="D1042" s="1">
        <v>18657.740000000002</v>
      </c>
      <c r="E1042">
        <v>18958.97</v>
      </c>
      <c r="F1042">
        <v>18958.97</v>
      </c>
      <c r="G1042">
        <v>2.2782561545042488</v>
      </c>
      <c r="H1042">
        <v>19154.432000000001</v>
      </c>
      <c r="I1042">
        <v>19410.486000000001</v>
      </c>
      <c r="J1042">
        <v>19478.66</v>
      </c>
      <c r="K1042">
        <v>19335.044999999998</v>
      </c>
      <c r="L1042">
        <v>19123.203000000001</v>
      </c>
      <c r="M1042">
        <v>46.570545000000003</v>
      </c>
      <c r="N1042" s="1">
        <f>-100*(_xll.FDS($A$1,"P_PRICE_HIGH("&amp;A1042&amp;","&amp;A1042&amp;"-14D,,,,""PRICE"",""INTRA"")") - B1042)/(_xll.FDS($A$1,"P_PRICE_HIGH("&amp;A1042&amp;","&amp;A1042&amp;"-14D,,,,""PRICE"",""INTRA"")") - _xll.FDS($A$1,"P_PRICE_LOW("&amp;A1042&amp;","&amp;A1042&amp;"-14D,,,,""PRICE"",""INTRA"")"))</f>
        <v>-90.107392359906882</v>
      </c>
      <c r="O1042">
        <v>-556</v>
      </c>
      <c r="P1042">
        <v>14165.34923682031</v>
      </c>
      <c r="Q1042">
        <v>15555.35255101696</v>
      </c>
      <c r="R1042">
        <v>2251.2404281502049</v>
      </c>
      <c r="S1042">
        <v>2418.759782178256</v>
      </c>
      <c r="T1042">
        <v>11.19590592350421</v>
      </c>
      <c r="U1042">
        <v>10.255491009431619</v>
      </c>
      <c r="V1042">
        <v>3.8133551861235482</v>
      </c>
      <c r="W1042">
        <v>4.1838311148855416</v>
      </c>
      <c r="X1042">
        <v>55.162272064282661</v>
      </c>
      <c r="Y1042">
        <v>39.299780500398619</v>
      </c>
      <c r="Z1042">
        <v>-2.2436721465398879</v>
      </c>
      <c r="AA1042">
        <v>18.67102369689923</v>
      </c>
      <c r="AB1042">
        <v>3.1682285531032282</v>
      </c>
    </row>
    <row r="1043" spans="1:28" x14ac:dyDescent="0.25">
      <c r="A1043" t="str">
        <v>11/18/11</v>
      </c>
      <c r="B1043">
        <v>18491.23</v>
      </c>
      <c r="C1043">
        <v>18561.04</v>
      </c>
      <c r="D1043" s="1">
        <v>18398.96</v>
      </c>
      <c r="E1043">
        <v>18561.04</v>
      </c>
      <c r="F1043">
        <v>18561.04</v>
      </c>
      <c r="G1043">
        <v>2.320669644048813</v>
      </c>
      <c r="H1043">
        <v>19025.243999999999</v>
      </c>
      <c r="I1043">
        <v>19306.947</v>
      </c>
      <c r="J1043">
        <v>19376.793000000001</v>
      </c>
      <c r="K1043">
        <v>19358.32</v>
      </c>
      <c r="L1043">
        <v>19112.95</v>
      </c>
      <c r="M1043">
        <v>43.464816999999996</v>
      </c>
      <c r="N1043" s="1">
        <f>-100*(_xll.FDS($A$1,"P_PRICE_HIGH("&amp;A1043&amp;","&amp;A1043&amp;"-14D,,,,""PRICE"",""INTRA"")") - B1043)/(_xll.FDS($A$1,"P_PRICE_HIGH("&amp;A1043&amp;","&amp;A1043&amp;"-14D,,,,""PRICE"",""INTRA"")") - _xll.FDS($A$1,"P_PRICE_LOW("&amp;A1043&amp;","&amp;A1043&amp;"-14D,,,,""PRICE"",""INTRA"")"))</f>
        <v>-94.799287558195886</v>
      </c>
      <c r="O1043">
        <v>-593</v>
      </c>
      <c r="P1043">
        <v>14193.68788543124</v>
      </c>
      <c r="Q1043">
        <v>15592.0099247654</v>
      </c>
      <c r="R1043">
        <v>2251.6957676429302</v>
      </c>
      <c r="S1043">
        <v>2416.098230388508</v>
      </c>
      <c r="T1043">
        <v>11.08667937478527</v>
      </c>
      <c r="U1043">
        <v>10.14076250448816</v>
      </c>
      <c r="V1043">
        <v>3.8834129367226282</v>
      </c>
      <c r="W1043">
        <v>4.264454842497714</v>
      </c>
      <c r="X1043">
        <v>2.3341874714499431</v>
      </c>
      <c r="Y1043">
        <v>39.330528452970768</v>
      </c>
      <c r="Z1043">
        <v>-1.7027607939257541</v>
      </c>
      <c r="AA1043">
        <v>19.116175908283768</v>
      </c>
      <c r="AB1043">
        <v>3.1315002172303772</v>
      </c>
    </row>
    <row r="1044" spans="1:28" x14ac:dyDescent="0.25">
      <c r="A1044" t="str">
        <v>11/21/11</v>
      </c>
      <c r="B1044">
        <v>18225.849999999999</v>
      </c>
      <c r="C1044">
        <v>18293.939999999999</v>
      </c>
      <c r="D1044" s="1">
        <v>18054.23</v>
      </c>
      <c r="E1044">
        <v>18293.939999999999</v>
      </c>
      <c r="F1044">
        <v>18293.939999999999</v>
      </c>
      <c r="G1044">
        <v>2.1503358629707878</v>
      </c>
      <c r="H1044">
        <v>18768.776999999998</v>
      </c>
      <c r="I1044">
        <v>19222.226999999999</v>
      </c>
      <c r="J1044">
        <v>19267.525000000001</v>
      </c>
      <c r="K1044">
        <v>19331.021000000001</v>
      </c>
      <c r="L1044">
        <v>19102.335999999999</v>
      </c>
      <c r="M1044">
        <v>41.065722999999998</v>
      </c>
      <c r="N1044" s="1">
        <f>-100*(_xll.FDS($A$1,"P_PRICE_HIGH("&amp;A1044&amp;","&amp;A1044&amp;"-14D,,,,""PRICE"",""INTRA"")") - B1044)/(_xll.FDS($A$1,"P_PRICE_HIGH("&amp;A1044&amp;","&amp;A1044&amp;"-14D,,,,""PRICE"",""INTRA"")") - _xll.FDS($A$1,"P_PRICE_LOW("&amp;A1044&amp;","&amp;A1044&amp;"-14D,,,,""PRICE"",""INTRA"")"))</f>
        <v>-91.900552642632348</v>
      </c>
      <c r="O1044">
        <v>-624</v>
      </c>
      <c r="P1044">
        <v>14137.659021433399</v>
      </c>
      <c r="Q1044">
        <v>15518.67981097108</v>
      </c>
      <c r="R1044">
        <v>2228.450411424225</v>
      </c>
      <c r="S1044">
        <v>2402.788275397194</v>
      </c>
      <c r="T1044">
        <v>10.994887599002629</v>
      </c>
      <c r="U1044">
        <v>10.07550130846381</v>
      </c>
      <c r="V1044">
        <v>3.921458854543979</v>
      </c>
      <c r="W1044">
        <v>4.3085734806534104</v>
      </c>
      <c r="X1044">
        <v>11.970008985704469</v>
      </c>
      <c r="Y1044">
        <v>39.348495936846412</v>
      </c>
      <c r="Z1044">
        <v>-1.3165078785079101</v>
      </c>
      <c r="AA1044">
        <v>18.895254051680201</v>
      </c>
      <c r="AB1044">
        <v>3.1554780662174871</v>
      </c>
    </row>
    <row r="1045" spans="1:28" x14ac:dyDescent="0.25">
      <c r="A1045" t="str">
        <v>11/22/11</v>
      </c>
      <c r="B1045">
        <v>18251.59</v>
      </c>
      <c r="C1045">
        <v>18355.12</v>
      </c>
      <c r="D1045" s="1">
        <v>18017.5</v>
      </c>
      <c r="E1045">
        <v>18355.12</v>
      </c>
      <c r="F1045">
        <v>18355.12</v>
      </c>
      <c r="G1045">
        <v>2.1335149349220148</v>
      </c>
      <c r="H1045">
        <v>18549.407999999999</v>
      </c>
      <c r="I1045">
        <v>19089.625</v>
      </c>
      <c r="J1045">
        <v>19192.967000000001</v>
      </c>
      <c r="K1045">
        <v>19295.190999999999</v>
      </c>
      <c r="L1045">
        <v>19078.398000000001</v>
      </c>
      <c r="M1045">
        <v>41.403559999999999</v>
      </c>
      <c r="N1045" s="1">
        <f>-100*(_xll.FDS($A$1,"P_PRICE_HIGH("&amp;A1045&amp;","&amp;A1045&amp;"-14D,,,,""PRICE"",""INTRA"")") - B1045)/(_xll.FDS($A$1,"P_PRICE_HIGH("&amp;A1045&amp;","&amp;A1045&amp;"-14D,,,,""PRICE"",""INTRA"")") - _xll.FDS($A$1,"P_PRICE_LOW("&amp;A1045&amp;","&amp;A1045&amp;"-14D,,,,""PRICE"",""INTRA"")"))</f>
        <v>-89.140580059750235</v>
      </c>
      <c r="O1045">
        <v>-620</v>
      </c>
      <c r="P1045">
        <v>14204.92208328279</v>
      </c>
      <c r="Q1045">
        <v>15591.46223311653</v>
      </c>
      <c r="R1045">
        <v>2221.9142607611179</v>
      </c>
      <c r="S1045">
        <v>2396.3417177022629</v>
      </c>
      <c r="T1045">
        <v>11.001104022974131</v>
      </c>
      <c r="U1045">
        <v>10.087010891281491</v>
      </c>
      <c r="V1045">
        <v>3.9370040045144501</v>
      </c>
      <c r="W1045">
        <v>4.3235894956576448</v>
      </c>
      <c r="X1045">
        <v>29.720910767770871</v>
      </c>
      <c r="Y1045">
        <v>39.43735795685771</v>
      </c>
      <c r="Z1045">
        <v>-1.3072252380007769</v>
      </c>
      <c r="AA1045">
        <v>19.130995673239848</v>
      </c>
      <c r="AB1045">
        <v>3.2197083739196888</v>
      </c>
    </row>
    <row r="1046" spans="1:28" x14ac:dyDescent="0.25">
      <c r="A1046" t="str">
        <v>11/23/11</v>
      </c>
      <c r="B1046">
        <v>17864.43</v>
      </c>
      <c r="C1046">
        <v>17964.400000000001</v>
      </c>
      <c r="D1046" s="1">
        <v>17838.740000000002</v>
      </c>
      <c r="E1046">
        <v>17964.400000000001</v>
      </c>
      <c r="F1046">
        <v>17964.400000000001</v>
      </c>
      <c r="G1046">
        <v>2.1696044842235169</v>
      </c>
      <c r="H1046">
        <v>18330.113000000001</v>
      </c>
      <c r="I1046">
        <v>18938.504000000001</v>
      </c>
      <c r="J1046">
        <v>19068.349999999999</v>
      </c>
      <c r="K1046">
        <v>19235.085999999999</v>
      </c>
      <c r="L1046">
        <v>19070.241999999998</v>
      </c>
      <c r="M1046">
        <v>37.885693000000003</v>
      </c>
      <c r="N1046" s="1">
        <f>-100*(_xll.FDS($A$1,"P_PRICE_HIGH("&amp;A1046&amp;","&amp;A1046&amp;"-14D,,,,""PRICE"",""INTRA"")") - B1046)/(_xll.FDS($A$1,"P_PRICE_HIGH("&amp;A1046&amp;","&amp;A1046&amp;"-14D,,,,""PRICE"",""INTRA"")") - _xll.FDS($A$1,"P_PRICE_LOW("&amp;A1046&amp;","&amp;A1046&amp;"-14D,,,,""PRICE"",""INTRA"")"))</f>
        <v>-98.899503084304371</v>
      </c>
      <c r="O1046">
        <v>-654</v>
      </c>
      <c r="P1046">
        <v>14184.72122409437</v>
      </c>
      <c r="Q1046">
        <v>15561.90489983157</v>
      </c>
      <c r="R1046">
        <v>2213.5113067302941</v>
      </c>
      <c r="S1046">
        <v>2388.146365741401</v>
      </c>
      <c r="T1046">
        <v>10.854061845207109</v>
      </c>
      <c r="U1046">
        <v>9.9379231824463119</v>
      </c>
      <c r="V1046">
        <v>4.0079610709117324</v>
      </c>
      <c r="W1046">
        <v>4.4038965473391443</v>
      </c>
      <c r="X1046">
        <v>2.882769574059314</v>
      </c>
      <c r="Y1046">
        <v>39.587752517351468</v>
      </c>
      <c r="Z1046">
        <v>-1.4138476234730351</v>
      </c>
      <c r="AA1046">
        <v>20.839097400688779</v>
      </c>
      <c r="AB1046">
        <v>4.4011848743573374</v>
      </c>
    </row>
    <row r="1047" spans="1:28" x14ac:dyDescent="0.25">
      <c r="A1047" t="str">
        <v>11/24/11</v>
      </c>
      <c r="B1047">
        <v>17935.099999999999</v>
      </c>
      <c r="C1047">
        <v>17997.07</v>
      </c>
      <c r="D1047" s="1">
        <v>17657.689999999999</v>
      </c>
      <c r="E1047">
        <v>17997.07</v>
      </c>
      <c r="F1047">
        <v>17997.07</v>
      </c>
      <c r="G1047">
        <v>2.0137863705609669</v>
      </c>
      <c r="H1047">
        <v>18153.64</v>
      </c>
      <c r="I1047">
        <v>18793.223000000002</v>
      </c>
      <c r="J1047">
        <v>18981.189999999999</v>
      </c>
      <c r="K1047">
        <v>19147.405999999999</v>
      </c>
      <c r="L1047">
        <v>19055.853999999999</v>
      </c>
      <c r="M1047">
        <v>38.906089999999999</v>
      </c>
      <c r="N1047" s="1">
        <f>-100*(_xll.FDS($A$1,"P_PRICE_HIGH("&amp;A1047&amp;","&amp;A1047&amp;"-14D,,,,""PRICE"",""INTRA"")") - B1047)/(_xll.FDS($A$1,"P_PRICE_HIGH("&amp;A1047&amp;","&amp;A1047&amp;"-14D,,,,""PRICE"",""INTRA"")") - _xll.FDS($A$1,"P_PRICE_LOW("&amp;A1047&amp;","&amp;A1047&amp;"-14D,,,,""PRICE"",""INTRA"")"))</f>
        <v>-88.971754556838746</v>
      </c>
      <c r="O1047">
        <v>-640</v>
      </c>
      <c r="P1047">
        <v>14204.280609120649</v>
      </c>
      <c r="Q1047">
        <v>15582.960023186961</v>
      </c>
      <c r="R1047">
        <v>2206.284378977844</v>
      </c>
      <c r="S1047">
        <v>2391.6144088273491</v>
      </c>
      <c r="T1047">
        <v>10.854677229315991</v>
      </c>
      <c r="U1047">
        <v>9.9394679816916653</v>
      </c>
      <c r="V1047">
        <v>4.0001128710694491</v>
      </c>
      <c r="W1047">
        <v>4.39056726992008</v>
      </c>
      <c r="X1047">
        <v>82.450635040993319</v>
      </c>
      <c r="Y1047">
        <v>39.612721769491593</v>
      </c>
      <c r="Z1047">
        <v>-1.5169264285139701</v>
      </c>
      <c r="AA1047">
        <v>20.963419550406002</v>
      </c>
      <c r="AB1047">
        <v>4.3572257233407754</v>
      </c>
    </row>
    <row r="1048" spans="1:28" x14ac:dyDescent="0.25">
      <c r="A1048" t="str">
        <v>11/25/11</v>
      </c>
      <c r="B1048">
        <v>17689.48</v>
      </c>
      <c r="C1048">
        <v>17827.810000000001</v>
      </c>
      <c r="D1048" s="1">
        <v>17613.2</v>
      </c>
      <c r="E1048">
        <v>17827.810000000001</v>
      </c>
      <c r="F1048">
        <v>17827.810000000001</v>
      </c>
      <c r="G1048">
        <v>1.9584938570449171</v>
      </c>
      <c r="H1048">
        <v>17993.29</v>
      </c>
      <c r="I1048">
        <v>18599.476999999999</v>
      </c>
      <c r="J1048">
        <v>18837.634999999998</v>
      </c>
      <c r="K1048">
        <v>19030.918000000001</v>
      </c>
      <c r="L1048">
        <v>19044.560000000001</v>
      </c>
      <c r="M1048">
        <v>36.652405000000002</v>
      </c>
      <c r="N1048" s="1">
        <f>-100*(_xll.FDS($A$1,"P_PRICE_HIGH("&amp;A1048&amp;","&amp;A1048&amp;"-14D,,,,""PRICE"",""INTRA"")") - B1048)/(_xll.FDS($A$1,"P_PRICE_HIGH("&amp;A1048&amp;","&amp;A1048&amp;"-14D,,,,""PRICE"",""INTRA"")") - _xll.FDS($A$1,"P_PRICE_LOW("&amp;A1048&amp;","&amp;A1048&amp;"-14D,,,,""PRICE"",""INTRA"")"))</f>
        <v>-97.020242661937445</v>
      </c>
      <c r="O1048">
        <v>-676</v>
      </c>
      <c r="P1048">
        <v>14220.076697749701</v>
      </c>
      <c r="Q1048">
        <v>15620.09742151418</v>
      </c>
      <c r="R1048">
        <v>2199.0463963655161</v>
      </c>
      <c r="S1048">
        <v>2384.4172139405291</v>
      </c>
      <c r="T1048">
        <v>10.78717614801876</v>
      </c>
      <c r="U1048">
        <v>9.8853030195193163</v>
      </c>
      <c r="V1048">
        <v>4.0584722309884889</v>
      </c>
      <c r="W1048">
        <v>4.4573754765751534</v>
      </c>
      <c r="X1048">
        <v>6.5536210190839581</v>
      </c>
      <c r="Y1048">
        <v>39.683958492726831</v>
      </c>
      <c r="Z1048">
        <v>-1.7811628472351151</v>
      </c>
      <c r="AA1048">
        <v>20.9692067214731</v>
      </c>
      <c r="AB1048">
        <v>4.5796379220783807</v>
      </c>
    </row>
    <row r="1049" spans="1:28" x14ac:dyDescent="0.25">
      <c r="A1049" t="str">
        <v>11/28/11</v>
      </c>
      <c r="B1049">
        <v>18037.810000000001</v>
      </c>
      <c r="C1049">
        <v>18095.2</v>
      </c>
      <c r="D1049" s="1">
        <v>17954.189999999999</v>
      </c>
      <c r="E1049">
        <v>18095.2</v>
      </c>
      <c r="F1049">
        <v>18095.2</v>
      </c>
      <c r="G1049">
        <v>2.0401344971346811</v>
      </c>
      <c r="H1049">
        <v>17955.682000000001</v>
      </c>
      <c r="I1049">
        <v>18522.305</v>
      </c>
      <c r="J1049">
        <v>18728.296999999999</v>
      </c>
      <c r="K1049">
        <v>18939.563999999998</v>
      </c>
      <c r="L1049">
        <v>19045.025000000001</v>
      </c>
      <c r="M1049">
        <v>41.801155000000001</v>
      </c>
      <c r="N1049" s="1">
        <f>-100*(_xll.FDS($A$1,"P_PRICE_HIGH("&amp;A1049&amp;","&amp;A1049&amp;"-14D,,,,""PRICE"",""INTRA"")") - B1049)/(_xll.FDS($A$1,"P_PRICE_HIGH("&amp;A1049&amp;","&amp;A1049&amp;"-14D,,,,""PRICE"",""INTRA"")") - _xll.FDS($A$1,"P_PRICE_LOW("&amp;A1049&amp;","&amp;A1049&amp;"-14D,,,,""PRICE"",""INTRA"")"))</f>
        <v>-83.413283123823192</v>
      </c>
      <c r="O1049">
        <v>-636</v>
      </c>
      <c r="P1049">
        <v>14233.996456597861</v>
      </c>
      <c r="Q1049">
        <v>15638.865643939351</v>
      </c>
      <c r="R1049">
        <v>2186.8834055022198</v>
      </c>
      <c r="S1049">
        <v>2383.213518656165</v>
      </c>
      <c r="T1049">
        <v>10.89374605890861</v>
      </c>
      <c r="U1049">
        <v>10.01884754391892</v>
      </c>
      <c r="V1049">
        <v>3.994765680652363</v>
      </c>
      <c r="W1049">
        <v>4.3713842112760979</v>
      </c>
      <c r="X1049">
        <v>96.051031335143961</v>
      </c>
      <c r="Y1049">
        <v>39.693000212798033</v>
      </c>
      <c r="Z1049">
        <v>-1.934102264390096</v>
      </c>
      <c r="AA1049">
        <v>20.836035560793231</v>
      </c>
      <c r="AB1049">
        <v>4.7132440839934873</v>
      </c>
    </row>
    <row r="1050" spans="1:28" x14ac:dyDescent="0.25">
      <c r="A1050" t="str">
        <v>11/29/11</v>
      </c>
      <c r="B1050">
        <v>18256.2</v>
      </c>
      <c r="C1050">
        <v>18372.45</v>
      </c>
      <c r="D1050" s="1">
        <v>18053.919999999998</v>
      </c>
      <c r="E1050">
        <v>18372.45</v>
      </c>
      <c r="F1050">
        <v>18372.45</v>
      </c>
      <c r="G1050">
        <v>2.0139643111651808</v>
      </c>
      <c r="H1050">
        <v>17956.603999999999</v>
      </c>
      <c r="I1050">
        <v>18448.89</v>
      </c>
      <c r="J1050">
        <v>18633.478999999999</v>
      </c>
      <c r="K1050">
        <v>18883.877</v>
      </c>
      <c r="L1050">
        <v>19025.192999999999</v>
      </c>
      <c r="M1050">
        <v>44.82884</v>
      </c>
      <c r="N1050" s="1">
        <f>-100*(_xll.FDS($A$1,"P_PRICE_HIGH("&amp;A1050&amp;","&amp;A1050&amp;"-14D,,,,""PRICE"",""INTRA"")") - B1050)/(_xll.FDS($A$1,"P_PRICE_HIGH("&amp;A1050&amp;","&amp;A1050&amp;"-14D,,,,""PRICE"",""INTRA"")") - _xll.FDS($A$1,"P_PRICE_LOW("&amp;A1050&amp;","&amp;A1050&amp;"-14D,,,,""PRICE"",""INTRA"")"))</f>
        <v>-74.88222380212035</v>
      </c>
      <c r="O1050">
        <v>-605</v>
      </c>
      <c r="P1050">
        <v>14246.147899016871</v>
      </c>
      <c r="Q1050">
        <v>15651.36396727916</v>
      </c>
      <c r="R1050">
        <v>2199.0993530571268</v>
      </c>
      <c r="S1050">
        <v>2376.596140491496</v>
      </c>
      <c r="T1050">
        <v>10.968143383926209</v>
      </c>
      <c r="U1050">
        <v>10.08522066075437</v>
      </c>
      <c r="V1050">
        <v>3.950246600775722</v>
      </c>
      <c r="W1050">
        <v>4.3152346379311037</v>
      </c>
      <c r="X1050">
        <v>93.305287753879114</v>
      </c>
      <c r="Y1050">
        <v>39.588834900680773</v>
      </c>
      <c r="Z1050">
        <v>-2.0293295088619931</v>
      </c>
      <c r="AA1050">
        <v>20.28635167084655</v>
      </c>
      <c r="AB1050">
        <v>4.8766765516003128</v>
      </c>
    </row>
    <row r="1051" spans="1:28" x14ac:dyDescent="0.25">
      <c r="A1051" t="str">
        <v>11/30/11</v>
      </c>
      <c r="B1051">
        <v>17989.349999999999</v>
      </c>
      <c r="C1051">
        <v>18192.29</v>
      </c>
      <c r="D1051" s="1">
        <v>17860.8</v>
      </c>
      <c r="E1051">
        <v>18192.29</v>
      </c>
      <c r="F1051">
        <v>18192.29</v>
      </c>
      <c r="G1051">
        <v>1.963383241398865</v>
      </c>
      <c r="H1051">
        <v>17981.588</v>
      </c>
      <c r="I1051">
        <v>18322.32</v>
      </c>
      <c r="J1051">
        <v>18498.473000000002</v>
      </c>
      <c r="K1051">
        <v>18796.657999999999</v>
      </c>
      <c r="L1051">
        <v>18987.544999999998</v>
      </c>
      <c r="M1051">
        <v>41.956629999999997</v>
      </c>
      <c r="N1051" s="1">
        <f>-100*(_xll.FDS($A$1,"P_PRICE_HIGH("&amp;A1051&amp;","&amp;A1051&amp;"-14D,,,,""PRICE"",""INTRA"")") - B1051)/(_xll.FDS($A$1,"P_PRICE_HIGH("&amp;A1051&amp;","&amp;A1051&amp;"-14D,,,,""PRICE"",""INTRA"")") - _xll.FDS($A$1,"P_PRICE_LOW("&amp;A1051&amp;","&amp;A1051&amp;"-14D,,,,""PRICE"",""INTRA"")"))</f>
        <v>-81.447412551541916</v>
      </c>
      <c r="O1051">
        <v>-635</v>
      </c>
      <c r="P1051">
        <v>14238.51776187384</v>
      </c>
      <c r="Q1051">
        <v>15646.258185305849</v>
      </c>
      <c r="R1051">
        <v>2193.9441618927121</v>
      </c>
      <c r="S1051">
        <v>2368.7474083655811</v>
      </c>
      <c r="T1051">
        <v>10.89240588644947</v>
      </c>
      <c r="U1051">
        <v>10.024859198979181</v>
      </c>
      <c r="V1051">
        <v>4.0055926878928982</v>
      </c>
      <c r="W1051">
        <v>4.3721232581428193</v>
      </c>
      <c r="X1051">
        <v>4.4685108531329929</v>
      </c>
      <c r="Y1051">
        <v>39.596577244731471</v>
      </c>
      <c r="Z1051">
        <v>-2.0405541965269332</v>
      </c>
      <c r="AA1051">
        <v>20.831105096022771</v>
      </c>
      <c r="AB1051">
        <v>4.8210192582872953</v>
      </c>
    </row>
    <row r="1052" spans="1:28" x14ac:dyDescent="0.25">
      <c r="A1052" t="str">
        <v>12/01/11</v>
      </c>
      <c r="B1052">
        <v>19002.259999999998</v>
      </c>
      <c r="C1052">
        <v>19050.560000000001</v>
      </c>
      <c r="D1052" s="1">
        <v>18868.32</v>
      </c>
      <c r="E1052">
        <v>19050.560000000001</v>
      </c>
      <c r="F1052">
        <v>19050.560000000001</v>
      </c>
      <c r="G1052">
        <v>2.306725329196071</v>
      </c>
      <c r="H1052">
        <v>18195.02</v>
      </c>
      <c r="I1052">
        <v>18293.473000000002</v>
      </c>
      <c r="J1052">
        <v>18501.030999999999</v>
      </c>
      <c r="K1052">
        <v>18784.646000000001</v>
      </c>
      <c r="L1052">
        <v>18985.074000000001</v>
      </c>
      <c r="M1052">
        <v>54.003436999999998</v>
      </c>
      <c r="N1052" s="1">
        <f>-100*(_xll.FDS($A$1,"P_PRICE_HIGH("&amp;A1052&amp;","&amp;A1052&amp;"-14D,,,,""PRICE"",""INTRA"")") - B1052)/(_xll.FDS($A$1,"P_PRICE_HIGH("&amp;A1052&amp;","&amp;A1052&amp;"-14D,,,,""PRICE"",""INTRA"")") - _xll.FDS($A$1,"P_PRICE_LOW("&amp;A1052&amp;","&amp;A1052&amp;"-14D,,,,""PRICE"",""INTRA"")"))</f>
        <v>-31.488350070037782</v>
      </c>
      <c r="O1052">
        <v>-591</v>
      </c>
      <c r="P1052">
        <v>14236.96070367321</v>
      </c>
      <c r="Q1052">
        <v>15628.582989480041</v>
      </c>
      <c r="R1052">
        <v>2217.359103116054</v>
      </c>
      <c r="S1052">
        <v>2385.8343318567122</v>
      </c>
      <c r="T1052">
        <v>11.163803961675139</v>
      </c>
      <c r="U1052">
        <v>10.30908618320338</v>
      </c>
      <c r="V1052">
        <v>3.8061557813823428</v>
      </c>
      <c r="W1052">
        <v>4.1347446806504999</v>
      </c>
      <c r="X1052">
        <v>99.639445333500134</v>
      </c>
      <c r="Y1052">
        <v>39.520893171942781</v>
      </c>
      <c r="Z1052">
        <v>-2.1147735218141119</v>
      </c>
      <c r="AA1052">
        <v>18.609335468425559</v>
      </c>
      <c r="AB1052">
        <v>4.8354350726919586</v>
      </c>
    </row>
    <row r="1053" spans="1:28" x14ac:dyDescent="0.25">
      <c r="A1053" t="str">
        <v>12/02/11</v>
      </c>
      <c r="B1053">
        <v>19040.39</v>
      </c>
      <c r="C1053">
        <v>19151.650000000001</v>
      </c>
      <c r="D1053" s="1">
        <v>18878.310000000001</v>
      </c>
      <c r="E1053">
        <v>19151.650000000001</v>
      </c>
      <c r="F1053">
        <v>19151.650000000001</v>
      </c>
      <c r="G1053">
        <v>2.1876334488899238</v>
      </c>
      <c r="H1053">
        <v>18465.201000000001</v>
      </c>
      <c r="I1053">
        <v>18300.096000000001</v>
      </c>
      <c r="J1053">
        <v>18494.578000000001</v>
      </c>
      <c r="K1053">
        <v>18744.526999999998</v>
      </c>
      <c r="L1053">
        <v>18960.138999999999</v>
      </c>
      <c r="M1053">
        <v>54.387222000000001</v>
      </c>
      <c r="N1053" s="1">
        <f>-100*(_xll.FDS($A$1,"P_PRICE_HIGH("&amp;A1053&amp;","&amp;A1053&amp;"-14D,,,,""PRICE"",""INTRA"")") - B1053)/(_xll.FDS($A$1,"P_PRICE_HIGH("&amp;A1053&amp;","&amp;A1053&amp;"-14D,,,,""PRICE"",""INTRA"")") - _xll.FDS($A$1,"P_PRICE_LOW("&amp;A1053&amp;","&amp;A1053&amp;"-14D,,,,""PRICE"",""INTRA"")"))</f>
        <v>-29.607690334799898</v>
      </c>
      <c r="O1053">
        <v>-602</v>
      </c>
      <c r="P1053">
        <v>14245.94727532385</v>
      </c>
      <c r="Q1053">
        <v>15646.79797327935</v>
      </c>
      <c r="R1053">
        <v>2247.2505217424491</v>
      </c>
      <c r="S1053">
        <v>2396.4628450932209</v>
      </c>
      <c r="T1053">
        <v>11.113074510311881</v>
      </c>
      <c r="U1053">
        <v>10.278328988063469</v>
      </c>
      <c r="V1053">
        <v>3.8026855965506021</v>
      </c>
      <c r="W1053">
        <v>4.130289461354903</v>
      </c>
      <c r="X1053">
        <v>75.689413107413216</v>
      </c>
      <c r="Y1053">
        <v>39.508022366005427</v>
      </c>
      <c r="Z1053">
        <v>-1.9900805984015459</v>
      </c>
      <c r="AA1053">
        <v>18.360255678754029</v>
      </c>
      <c r="AB1053">
        <v>4.9740427988147662</v>
      </c>
    </row>
    <row r="1054" spans="1:28" x14ac:dyDescent="0.25">
      <c r="A1054" t="str">
        <v>12/05/11</v>
      </c>
      <c r="B1054">
        <v>19179.689999999999</v>
      </c>
      <c r="C1054">
        <v>19188.86</v>
      </c>
      <c r="D1054" s="1">
        <v>18972.900000000001</v>
      </c>
      <c r="E1054">
        <v>19188.86</v>
      </c>
      <c r="F1054">
        <v>19188.86</v>
      </c>
      <c r="G1054">
        <v>2.1919369621194842</v>
      </c>
      <c r="H1054">
        <v>18693.578000000001</v>
      </c>
      <c r="I1054">
        <v>18330.280999999999</v>
      </c>
      <c r="J1054">
        <v>18472.68</v>
      </c>
      <c r="K1054">
        <v>18719.616999999998</v>
      </c>
      <c r="L1054">
        <v>18927.848000000002</v>
      </c>
      <c r="M1054">
        <v>55.836959999999998</v>
      </c>
      <c r="N1054" s="1">
        <f>-100*(_xll.FDS($A$1,"P_PRICE_HIGH("&amp;A1054&amp;","&amp;A1054&amp;"-14D,,,,""PRICE"",""INTRA"")") - B1054)/(_xll.FDS($A$1,"P_PRICE_HIGH("&amp;A1054&amp;","&amp;A1054&amp;"-14D,,,,""PRICE"",""INTRA"")") - _xll.FDS($A$1,"P_PRICE_LOW("&amp;A1054&amp;","&amp;A1054&amp;"-14D,,,,""PRICE"",""INTRA"")"))</f>
        <v>-16.226001390448697</v>
      </c>
      <c r="O1054">
        <v>-579</v>
      </c>
      <c r="P1054">
        <v>14085.802303095359</v>
      </c>
      <c r="Q1054">
        <v>15443.727241776071</v>
      </c>
      <c r="R1054">
        <v>2206.156547832089</v>
      </c>
      <c r="S1054">
        <v>2361.1911208350321</v>
      </c>
      <c r="T1054">
        <v>11.39131532445268</v>
      </c>
      <c r="U1054">
        <v>10.529483633362171</v>
      </c>
      <c r="V1054">
        <v>3.7769371651920429</v>
      </c>
      <c r="W1054">
        <v>4.1123396468796729</v>
      </c>
      <c r="X1054">
        <v>90.686648194083247</v>
      </c>
      <c r="Y1054">
        <v>39.62271223333326</v>
      </c>
      <c r="Z1054">
        <v>-2.3712303562946961</v>
      </c>
      <c r="AA1054">
        <v>18.743019313193699</v>
      </c>
      <c r="AB1054">
        <v>5.3863559486649226</v>
      </c>
    </row>
    <row r="1055" spans="1:28" x14ac:dyDescent="0.25">
      <c r="A1055" t="str">
        <v>12/06/11</v>
      </c>
      <c r="B1055">
        <v>18942.23</v>
      </c>
      <c r="C1055">
        <v>19038.48</v>
      </c>
      <c r="D1055" s="1">
        <v>18818.68</v>
      </c>
      <c r="E1055">
        <v>19038.48</v>
      </c>
      <c r="F1055">
        <v>19038.48</v>
      </c>
      <c r="G1055">
        <v>2.2057460656424359</v>
      </c>
      <c r="H1055">
        <v>18830.782999999999</v>
      </c>
      <c r="I1055">
        <v>18367.865000000002</v>
      </c>
      <c r="J1055">
        <v>18445.599999999999</v>
      </c>
      <c r="K1055">
        <v>18682.805</v>
      </c>
      <c r="L1055">
        <v>18892.361000000001</v>
      </c>
      <c r="M1055">
        <v>52.758595</v>
      </c>
      <c r="N1055" s="1">
        <f>-100*(_xll.FDS($A$1,"P_PRICE_HIGH("&amp;A1055&amp;","&amp;A1055&amp;"-14D,,,,""PRICE"",""INTRA"")") - B1055)/(_xll.FDS($A$1,"P_PRICE_HIGH("&amp;A1055&amp;","&amp;A1055&amp;"-14D,,,,""PRICE"",""INTRA"")") - _xll.FDS($A$1,"P_PRICE_LOW("&amp;A1055&amp;","&amp;A1055&amp;"-14D,,,,""PRICE"",""INTRA"")"))</f>
        <v>-28.925076207283791</v>
      </c>
      <c r="O1055">
        <v>-617</v>
      </c>
      <c r="P1055">
        <v>14089.012142587029</v>
      </c>
      <c r="Q1055">
        <v>15444.708653841421</v>
      </c>
      <c r="R1055">
        <v>2200.9628357673059</v>
      </c>
      <c r="S1055">
        <v>2352.4514871012238</v>
      </c>
      <c r="T1055">
        <v>11.304404379104881</v>
      </c>
      <c r="U1055">
        <v>10.451272048160799</v>
      </c>
      <c r="V1055">
        <v>3.8265159514303142</v>
      </c>
      <c r="W1055">
        <v>4.1638800967321083</v>
      </c>
      <c r="X1055">
        <v>3.1600575234698529</v>
      </c>
      <c r="Y1055">
        <v>39.616617382663932</v>
      </c>
      <c r="Z1055">
        <v>-2.4537406010288412</v>
      </c>
      <c r="AA1055">
        <v>18.840419145236389</v>
      </c>
      <c r="AB1055">
        <v>5.2607539467142317</v>
      </c>
    </row>
    <row r="1056" spans="1:28" x14ac:dyDescent="0.25">
      <c r="A1056" t="str">
        <v>12/07/11</v>
      </c>
      <c r="B1056">
        <v>19240.580000000002</v>
      </c>
      <c r="C1056">
        <v>19242.8</v>
      </c>
      <c r="D1056" s="1">
        <v>19009.43</v>
      </c>
      <c r="E1056">
        <v>19242.8</v>
      </c>
      <c r="F1056">
        <v>19242.8</v>
      </c>
      <c r="G1056">
        <v>2.2000855363194982</v>
      </c>
      <c r="H1056">
        <v>19081.03</v>
      </c>
      <c r="I1056">
        <v>18452.425999999999</v>
      </c>
      <c r="J1056">
        <v>18464.243999999999</v>
      </c>
      <c r="K1056">
        <v>18644.111000000001</v>
      </c>
      <c r="L1056">
        <v>18887.386999999999</v>
      </c>
      <c r="M1056">
        <v>56.038006000000003</v>
      </c>
      <c r="N1056" s="1">
        <f>-100*(_xll.FDS($A$1,"P_PRICE_HIGH("&amp;A1056&amp;","&amp;A1056&amp;"-14D,,,,""PRICE"",""INTRA"")") - B1056)/(_xll.FDS($A$1,"P_PRICE_HIGH("&amp;A1056&amp;","&amp;A1056&amp;"-14D,,,,""PRICE"",""INTRA"")") - _xll.FDS($A$1,"P_PRICE_LOW("&amp;A1056&amp;","&amp;A1056&amp;"-14D,,,,""PRICE"",""INTRA"")"))</f>
        <v>-0.13622974963165979</v>
      </c>
      <c r="O1056">
        <v>-579</v>
      </c>
      <c r="P1056">
        <v>14054.58204039279</v>
      </c>
      <c r="Q1056">
        <v>15402.120081141809</v>
      </c>
      <c r="R1056">
        <v>2206.8694999235968</v>
      </c>
      <c r="S1056">
        <v>2360.5634709288838</v>
      </c>
      <c r="T1056">
        <v>11.38275375617599</v>
      </c>
      <c r="U1056">
        <v>10.53602263854874</v>
      </c>
      <c r="V1056">
        <v>3.763429557446698</v>
      </c>
      <c r="W1056">
        <v>4.0886465867654671</v>
      </c>
      <c r="X1056">
        <v>97.61492928199641</v>
      </c>
      <c r="Y1056">
        <v>39.618937524645027</v>
      </c>
      <c r="Z1056">
        <v>-1.9798337214278861</v>
      </c>
      <c r="AA1056">
        <v>18.000686590665889</v>
      </c>
      <c r="AB1056">
        <v>5.2206373867456159</v>
      </c>
    </row>
    <row r="1057" spans="1:28" x14ac:dyDescent="0.25">
      <c r="A1057" t="str">
        <v>12/08/11</v>
      </c>
      <c r="B1057">
        <v>19107.810000000001</v>
      </c>
      <c r="C1057">
        <v>19137.560000000001</v>
      </c>
      <c r="D1057" s="1">
        <v>18956.41</v>
      </c>
      <c r="E1057">
        <v>19137.560000000001</v>
      </c>
      <c r="F1057">
        <v>19137.560000000001</v>
      </c>
      <c r="G1057">
        <v>1.837120593942305</v>
      </c>
      <c r="H1057">
        <v>19102.14</v>
      </c>
      <c r="I1057">
        <v>18523.776999999998</v>
      </c>
      <c r="J1057">
        <v>18483.599999999999</v>
      </c>
      <c r="K1057">
        <v>18651.309000000001</v>
      </c>
      <c r="L1057">
        <v>18863.312999999998</v>
      </c>
      <c r="M1057">
        <v>54.233738000000002</v>
      </c>
      <c r="N1057" s="1">
        <f>-100*(_xll.FDS($A$1,"P_PRICE_HIGH("&amp;A1057&amp;","&amp;A1057&amp;"-14D,,,,""PRICE"",""INTRA"")") - B1057)/(_xll.FDS($A$1,"P_PRICE_HIGH("&amp;A1057&amp;","&amp;A1057&amp;"-14D,,,,""PRICE"",""INTRA"")") - _xll.FDS($A$1,"P_PRICE_LOW("&amp;A1057&amp;","&amp;A1057&amp;"-14D,,,,""PRICE"",""INTRA"")"))</f>
        <v>-8.2836278841432307</v>
      </c>
      <c r="O1057">
        <v>-606</v>
      </c>
      <c r="P1057">
        <v>14033.139409578111</v>
      </c>
      <c r="Q1057">
        <v>15375.50588592321</v>
      </c>
      <c r="R1057">
        <v>2207.9398313056872</v>
      </c>
      <c r="S1057">
        <v>2360.7012066712491</v>
      </c>
      <c r="T1057">
        <v>11.31551976715455</v>
      </c>
      <c r="U1057">
        <v>10.470773290445941</v>
      </c>
      <c r="V1057">
        <v>3.7848914747606561</v>
      </c>
      <c r="W1057">
        <v>4.1100842490582368</v>
      </c>
      <c r="X1057">
        <v>37.19575690366792</v>
      </c>
      <c r="Y1057">
        <v>39.563700154763559</v>
      </c>
      <c r="Z1057">
        <v>-2.0493771398735121</v>
      </c>
      <c r="AA1057">
        <v>17.98232670364682</v>
      </c>
      <c r="AB1057">
        <v>5.2987525828417112</v>
      </c>
    </row>
    <row r="1058" spans="1:28" x14ac:dyDescent="0.25">
      <c r="A1058" t="str">
        <v>12/09/11</v>
      </c>
      <c r="B1058">
        <v>18586.23</v>
      </c>
      <c r="C1058">
        <v>18840.93</v>
      </c>
      <c r="D1058" s="1">
        <v>18511.419999999998</v>
      </c>
      <c r="E1058">
        <v>18840.93</v>
      </c>
      <c r="F1058">
        <v>18840.93</v>
      </c>
      <c r="G1058">
        <v>1.927085682453668</v>
      </c>
      <c r="H1058">
        <v>19011.309000000001</v>
      </c>
      <c r="I1058">
        <v>18583.928</v>
      </c>
      <c r="J1058">
        <v>18489.934000000001</v>
      </c>
      <c r="K1058">
        <v>18623.761999999999</v>
      </c>
      <c r="L1058">
        <v>18838.072</v>
      </c>
      <c r="M1058">
        <v>47.731945000000003</v>
      </c>
      <c r="N1058" s="1">
        <f>-100*(_xll.FDS($A$1,"P_PRICE_HIGH("&amp;A1058&amp;","&amp;A1058&amp;"-14D,,,,""PRICE"",""INTRA"")") - B1058)/(_xll.FDS($A$1,"P_PRICE_HIGH("&amp;A1058&amp;","&amp;A1058&amp;"-14D,,,,""PRICE"",""INTRA"")") - _xll.FDS($A$1,"P_PRICE_LOW("&amp;A1058&amp;","&amp;A1058&amp;"-14D,,,,""PRICE"",""INTRA"")"))</f>
        <v>-40.290255277368701</v>
      </c>
      <c r="O1058">
        <v>-652</v>
      </c>
      <c r="P1058">
        <v>14109.95517312111</v>
      </c>
      <c r="Q1058">
        <v>15462.43741002215</v>
      </c>
      <c r="R1058">
        <v>2209.6434578873518</v>
      </c>
      <c r="S1058">
        <v>2367.82861691574</v>
      </c>
      <c r="T1058">
        <v>11.16668607298865</v>
      </c>
      <c r="U1058">
        <v>10.309598483556311</v>
      </c>
      <c r="V1058">
        <v>3.9030835557315071</v>
      </c>
      <c r="W1058">
        <v>4.251982752233074</v>
      </c>
      <c r="X1058">
        <v>0.4696232925393824</v>
      </c>
      <c r="Y1058">
        <v>39.670626063612758</v>
      </c>
      <c r="Z1058">
        <v>-1.328566697368996</v>
      </c>
      <c r="AA1058">
        <v>19.906365843269331</v>
      </c>
      <c r="AB1058">
        <v>5.0151689697173554</v>
      </c>
    </row>
    <row r="1059" spans="1:28" x14ac:dyDescent="0.25">
      <c r="A1059" t="str">
        <v>12/12/11</v>
      </c>
      <c r="B1059">
        <v>18575.66</v>
      </c>
      <c r="C1059">
        <v>18919.419999999998</v>
      </c>
      <c r="D1059" s="1">
        <v>18508.12</v>
      </c>
      <c r="E1059">
        <v>18919.419999999998</v>
      </c>
      <c r="F1059">
        <v>18919.419999999998</v>
      </c>
      <c r="G1059">
        <v>1.8652343921757091</v>
      </c>
      <c r="H1059">
        <v>18890.502</v>
      </c>
      <c r="I1059">
        <v>18637.307000000001</v>
      </c>
      <c r="J1059">
        <v>18513.254000000001</v>
      </c>
      <c r="K1059">
        <v>18577.134999999998</v>
      </c>
      <c r="L1059">
        <v>18789.335999999999</v>
      </c>
      <c r="M1059">
        <v>47.607384000000003</v>
      </c>
      <c r="N1059" s="1">
        <f>-100*(_xll.FDS($A$1,"P_PRICE_HIGH("&amp;A1059&amp;","&amp;A1059&amp;"-14D,,,,""PRICE"",""INTRA"")") - B1059)/(_xll.FDS($A$1,"P_PRICE_HIGH("&amp;A1059&amp;","&amp;A1059&amp;"-14D,,,,""PRICE"",""INTRA"")") - _xll.FDS($A$1,"P_PRICE_LOW("&amp;A1059&amp;","&amp;A1059&amp;"-14D,,,,""PRICE"",""INTRA"")"))</f>
        <v>-40.938880706921942</v>
      </c>
      <c r="O1059">
        <v>-655</v>
      </c>
      <c r="P1059">
        <v>14099.05735767588</v>
      </c>
      <c r="Q1059">
        <v>15446.484927332431</v>
      </c>
      <c r="R1059">
        <v>2213.972041211342</v>
      </c>
      <c r="S1059">
        <v>2374.7574960514971</v>
      </c>
      <c r="T1059">
        <v>11.107815641744139</v>
      </c>
      <c r="U1059">
        <v>10.271744810757619</v>
      </c>
      <c r="V1059">
        <v>3.9075786120547691</v>
      </c>
      <c r="W1059">
        <v>4.2422974459917908</v>
      </c>
      <c r="X1059">
        <v>61.831443706311752</v>
      </c>
      <c r="Y1059">
        <v>39.587638814817502</v>
      </c>
      <c r="Z1059">
        <v>-0.56380209523092095</v>
      </c>
      <c r="AA1059">
        <v>18.918796338164871</v>
      </c>
      <c r="AB1059">
        <v>5.0795243963236407</v>
      </c>
    </row>
    <row r="1060" spans="1:28" x14ac:dyDescent="0.25">
      <c r="A1060" t="str">
        <v>12/13/11</v>
      </c>
      <c r="B1060">
        <v>18447.169999999998</v>
      </c>
      <c r="C1060">
        <v>18465.39</v>
      </c>
      <c r="D1060" s="1">
        <v>18297.66</v>
      </c>
      <c r="E1060">
        <v>18465.39</v>
      </c>
      <c r="F1060">
        <v>18465.39</v>
      </c>
      <c r="G1060">
        <v>1.8633667531595759</v>
      </c>
      <c r="H1060">
        <v>18791.490000000002</v>
      </c>
      <c r="I1060">
        <v>18700.45</v>
      </c>
      <c r="J1060">
        <v>18526.293000000001</v>
      </c>
      <c r="K1060">
        <v>18532.072</v>
      </c>
      <c r="L1060">
        <v>18742</v>
      </c>
      <c r="M1060">
        <v>46.034733000000003</v>
      </c>
      <c r="N1060" s="1">
        <f>-100*(_xll.FDS($A$1,"P_PRICE_HIGH("&amp;A1060&amp;","&amp;A1060&amp;"-14D,,,,""PRICE"",""INTRA"")") - B1060)/(_xll.FDS($A$1,"P_PRICE_HIGH("&amp;A1060&amp;","&amp;A1060&amp;"-14D,,,,""PRICE"",""INTRA"")") - _xll.FDS($A$1,"P_PRICE_LOW("&amp;A1060&amp;","&amp;A1060&amp;"-14D,,,,""PRICE"",""INTRA"")"))</f>
        <v>-48.823637702503788</v>
      </c>
      <c r="O1060">
        <v>-689</v>
      </c>
      <c r="P1060">
        <v>14118.954492602559</v>
      </c>
      <c r="Q1060">
        <v>15467.49027187207</v>
      </c>
      <c r="R1060">
        <v>2209.5593200284879</v>
      </c>
      <c r="S1060">
        <v>2369.0511025778878</v>
      </c>
      <c r="T1060">
        <v>11.031411065367701</v>
      </c>
      <c r="U1060">
        <v>10.21363279261648</v>
      </c>
      <c r="V1060">
        <v>3.9362546895954229</v>
      </c>
      <c r="W1060">
        <v>4.2757052692857371</v>
      </c>
      <c r="X1060">
        <v>2.9583563177662051</v>
      </c>
      <c r="Y1060">
        <v>39.590391242905788</v>
      </c>
      <c r="Z1060">
        <v>-0.63555391859532484</v>
      </c>
      <c r="AA1060">
        <v>19.055845362777969</v>
      </c>
      <c r="AB1060">
        <v>5.2028696953896532</v>
      </c>
    </row>
    <row r="1061" spans="1:28" x14ac:dyDescent="0.25">
      <c r="A1061" t="str">
        <v>12/14/11</v>
      </c>
      <c r="B1061">
        <v>18354.43</v>
      </c>
      <c r="C1061">
        <v>18476.150000000001</v>
      </c>
      <c r="D1061" s="1">
        <v>18280.669999999998</v>
      </c>
      <c r="E1061">
        <v>18476.150000000001</v>
      </c>
      <c r="F1061">
        <v>18476.150000000001</v>
      </c>
      <c r="G1061">
        <v>1.8171728678750509</v>
      </c>
      <c r="H1061">
        <v>18614.259999999998</v>
      </c>
      <c r="I1061">
        <v>18726.833999999999</v>
      </c>
      <c r="J1061">
        <v>18558.958999999999</v>
      </c>
      <c r="K1061">
        <v>18501.748</v>
      </c>
      <c r="L1061">
        <v>18691.076000000001</v>
      </c>
      <c r="M1061">
        <v>44.882300000000001</v>
      </c>
      <c r="N1061" s="1">
        <f>-100*(_xll.FDS($A$1,"P_PRICE_HIGH("&amp;A1061&amp;","&amp;A1061&amp;"-14D,,,,""PRICE"",""INTRA"")") - B1061)/(_xll.FDS($A$1,"P_PRICE_HIGH("&amp;A1061&amp;","&amp;A1061&amp;"-14D,,,,""PRICE"",""INTRA"")") - _xll.FDS($A$1,"P_PRICE_LOW("&amp;A1061&amp;","&amp;A1061&amp;"-14D,,,,""PRICE"",""INTRA"")"))</f>
        <v>-54.514604810996552</v>
      </c>
      <c r="O1061">
        <v>-693</v>
      </c>
      <c r="P1061">
        <v>14077.614600271379</v>
      </c>
      <c r="Q1061">
        <v>15420.31794233276</v>
      </c>
      <c r="R1061">
        <v>2304.5381083119391</v>
      </c>
      <c r="S1061">
        <v>2480.6457401744942</v>
      </c>
      <c r="T1061">
        <v>11.04601380718224</v>
      </c>
      <c r="U1061">
        <v>10.209308841928459</v>
      </c>
      <c r="V1061">
        <v>3.9416940180828939</v>
      </c>
      <c r="W1061">
        <v>4.2749789376009977</v>
      </c>
      <c r="X1061">
        <v>34.052384989344802</v>
      </c>
      <c r="Y1061">
        <v>39.499102870873003</v>
      </c>
      <c r="Z1061">
        <v>-0.579109061026991</v>
      </c>
      <c r="AA1061">
        <v>18.336945060543751</v>
      </c>
      <c r="AB1061">
        <v>5.5771052128084033</v>
      </c>
    </row>
    <row r="1062" spans="1:28" x14ac:dyDescent="0.25">
      <c r="A1062" t="str">
        <v>12/15/11</v>
      </c>
      <c r="B1062">
        <v>18026.84</v>
      </c>
      <c r="C1062">
        <v>18133.939999999999</v>
      </c>
      <c r="D1062" s="1">
        <v>17895.150000000001</v>
      </c>
      <c r="E1062">
        <v>18133.939999999999</v>
      </c>
      <c r="F1062">
        <v>18133.939999999999</v>
      </c>
      <c r="G1062">
        <v>1.8498096136740729</v>
      </c>
      <c r="H1062">
        <v>18398.065999999999</v>
      </c>
      <c r="I1062">
        <v>18707.72</v>
      </c>
      <c r="J1062">
        <v>18565.076000000001</v>
      </c>
      <c r="K1062">
        <v>18462.217000000001</v>
      </c>
      <c r="L1062">
        <v>18614.63</v>
      </c>
      <c r="M1062">
        <v>40.979759999999999</v>
      </c>
      <c r="N1062" s="1">
        <f>-100*(_xll.FDS($A$1,"P_PRICE_HIGH("&amp;A1062&amp;","&amp;A1062&amp;"-14D,,,,""PRICE"",""INTRA"")") - B1062)/(_xll.FDS($A$1,"P_PRICE_HIGH("&amp;A1062&amp;","&amp;A1062&amp;"-14D,,,,""PRICE"",""INTRA"")") - _xll.FDS($A$1,"P_PRICE_LOW("&amp;A1062&amp;","&amp;A1062&amp;"-14D,,,,""PRICE"",""INTRA"")"))</f>
        <v>-74.61708394698087</v>
      </c>
      <c r="O1062">
        <v>-730</v>
      </c>
      <c r="P1062">
        <v>14145.4532531676</v>
      </c>
      <c r="Q1062">
        <v>15490.450533955051</v>
      </c>
      <c r="R1062">
        <v>2304.824007008559</v>
      </c>
      <c r="S1062">
        <v>2481.4677517277701</v>
      </c>
      <c r="T1062">
        <v>10.847645142425799</v>
      </c>
      <c r="U1062">
        <v>10.04004455344954</v>
      </c>
      <c r="V1062">
        <v>4.0299151660628727</v>
      </c>
      <c r="W1062">
        <v>4.3676607177127771</v>
      </c>
      <c r="X1062">
        <v>3.8078854819247581</v>
      </c>
      <c r="Y1062">
        <v>39.5313699480146</v>
      </c>
      <c r="Z1062">
        <v>-0.70088903483476561</v>
      </c>
      <c r="AA1062">
        <v>18.93426312649088</v>
      </c>
      <c r="AB1062">
        <v>5.5234572666151536</v>
      </c>
    </row>
    <row r="1063" spans="1:28" x14ac:dyDescent="0.25">
      <c r="A1063" t="str">
        <v>12/16/11</v>
      </c>
      <c r="B1063">
        <v>18285.39</v>
      </c>
      <c r="C1063">
        <v>18390.41</v>
      </c>
      <c r="D1063" s="1">
        <v>18025.599999999999</v>
      </c>
      <c r="E1063">
        <v>18390.41</v>
      </c>
      <c r="F1063">
        <v>18390.41</v>
      </c>
      <c r="G1063">
        <v>1.847358612840813</v>
      </c>
      <c r="H1063">
        <v>18337.898000000001</v>
      </c>
      <c r="I1063">
        <v>18732.39</v>
      </c>
      <c r="J1063">
        <v>18604.803</v>
      </c>
      <c r="K1063">
        <v>18451.923999999999</v>
      </c>
      <c r="L1063">
        <v>18588.532999999999</v>
      </c>
      <c r="M1063">
        <v>45.041446999999998</v>
      </c>
      <c r="N1063" s="1">
        <f>-100*(_xll.FDS($A$1,"P_PRICE_HIGH("&amp;A1063&amp;","&amp;A1063&amp;"-14D,,,,""PRICE"",""INTRA"")") - B1063)/(_xll.FDS($A$1,"P_PRICE_HIGH("&amp;A1063&amp;","&amp;A1063&amp;"-14D,,,,""PRICE"",""INTRA"")") - _xll.FDS($A$1,"P_PRICE_LOW("&amp;A1063&amp;","&amp;A1063&amp;"-14D,,,,""PRICE"",""INTRA"")"))</f>
        <v>-69.277134587554258</v>
      </c>
      <c r="O1063">
        <v>-687</v>
      </c>
      <c r="P1063">
        <v>14126.53839697854</v>
      </c>
      <c r="Q1063">
        <v>15471.59841319817</v>
      </c>
      <c r="R1063">
        <v>2307.9483788693829</v>
      </c>
      <c r="S1063">
        <v>2493.0661606048989</v>
      </c>
      <c r="T1063">
        <v>10.93322135746504</v>
      </c>
      <c r="U1063">
        <v>10.132763295886321</v>
      </c>
      <c r="V1063">
        <v>3.973365931803909</v>
      </c>
      <c r="W1063">
        <v>4.2941804446568401</v>
      </c>
      <c r="X1063">
        <v>95.890341595201505</v>
      </c>
      <c r="Y1063">
        <v>39.422827017881872</v>
      </c>
      <c r="Z1063">
        <v>-0.50121125300198421</v>
      </c>
      <c r="AA1063">
        <v>18.65793467706801</v>
      </c>
      <c r="AB1063">
        <v>5.554056991224388</v>
      </c>
    </row>
    <row r="1064" spans="1:28" x14ac:dyDescent="0.25">
      <c r="A1064" t="str">
        <v>12/19/11</v>
      </c>
      <c r="B1064">
        <v>18070.21</v>
      </c>
      <c r="C1064">
        <v>18092.349999999999</v>
      </c>
      <c r="D1064" s="1">
        <v>17821.52</v>
      </c>
      <c r="E1064">
        <v>18092.349999999999</v>
      </c>
      <c r="F1064">
        <v>18092.349999999999</v>
      </c>
      <c r="G1064">
        <v>1.83789717835438</v>
      </c>
      <c r="H1064">
        <v>18236.809000000001</v>
      </c>
      <c r="I1064">
        <v>18654.719000000001</v>
      </c>
      <c r="J1064">
        <v>18606.963</v>
      </c>
      <c r="K1064">
        <v>18444.143</v>
      </c>
      <c r="L1064">
        <v>18547.495999999999</v>
      </c>
      <c r="M1064">
        <v>42.424675000000001</v>
      </c>
      <c r="N1064" s="1">
        <f>-100*(_xll.FDS($A$1,"P_PRICE_HIGH("&amp;A1064&amp;","&amp;A1064&amp;"-14D,,,,""PRICE"",""INTRA"")") - B1064)/(_xll.FDS($A$1,"P_PRICE_HIGH("&amp;A1064&amp;","&amp;A1064&amp;"-14D,,,,""PRICE"",""INTRA"")") - _xll.FDS($A$1,"P_PRICE_LOW("&amp;A1064&amp;","&amp;A1064&amp;"-14D,,,,""PRICE"",""INTRA"")"))</f>
        <v>-82.502392209839101</v>
      </c>
      <c r="O1064">
        <v>-731</v>
      </c>
      <c r="P1064">
        <v>14183.15269387079</v>
      </c>
      <c r="Q1064">
        <v>15517.527304499439</v>
      </c>
      <c r="R1064">
        <v>2307.1043667249919</v>
      </c>
      <c r="S1064">
        <v>2492.410600051639</v>
      </c>
      <c r="T1064">
        <v>10.81644416070365</v>
      </c>
      <c r="U1064">
        <v>10.03342250875744</v>
      </c>
      <c r="V1064">
        <v>4.0351413437494914</v>
      </c>
      <c r="W1064">
        <v>4.3564498083791614</v>
      </c>
      <c r="X1064">
        <v>1.3662754276189459</v>
      </c>
      <c r="Y1064">
        <v>39.405033479627939</v>
      </c>
      <c r="Z1064">
        <v>-0.44043799853629889</v>
      </c>
      <c r="AA1064">
        <v>18.316851255449201</v>
      </c>
      <c r="AB1064">
        <v>6.3059674377923676</v>
      </c>
    </row>
    <row r="1065" spans="1:28" x14ac:dyDescent="0.25">
      <c r="A1065" t="str">
        <v>12/20/11</v>
      </c>
      <c r="B1065">
        <v>18080.2</v>
      </c>
      <c r="C1065">
        <v>18270.7</v>
      </c>
      <c r="D1065" s="1">
        <v>18010.259999999998</v>
      </c>
      <c r="E1065">
        <v>18270.7</v>
      </c>
      <c r="F1065">
        <v>18270.7</v>
      </c>
      <c r="G1065">
        <v>1.837544966155062</v>
      </c>
      <c r="H1065">
        <v>18163.414000000001</v>
      </c>
      <c r="I1065">
        <v>18574.703000000001</v>
      </c>
      <c r="J1065">
        <v>18595.228999999999</v>
      </c>
      <c r="K1065">
        <v>18435.572</v>
      </c>
      <c r="L1065">
        <v>18492.574000000001</v>
      </c>
      <c r="M1065">
        <v>42.591427000000003</v>
      </c>
      <c r="N1065" s="1">
        <f>-100*(_xll.FDS($A$1,"P_PRICE_HIGH("&amp;A1065&amp;","&amp;A1065&amp;"-14D,,,,""PRICE"",""INTRA"")") - B1065)/(_xll.FDS($A$1,"P_PRICE_HIGH("&amp;A1065&amp;","&amp;A1065&amp;"-14D,,,,""PRICE"",""INTRA"")") - _xll.FDS($A$1,"P_PRICE_LOW("&amp;A1065&amp;","&amp;A1065&amp;"-14D,,,,""PRICE"",""INTRA"")"))</f>
        <v>-81.799504671845057</v>
      </c>
      <c r="O1065">
        <v>-734</v>
      </c>
      <c r="P1065">
        <v>14181.298861331319</v>
      </c>
      <c r="Q1065">
        <v>15518.36099957576</v>
      </c>
      <c r="R1065">
        <v>2309.5800969165712</v>
      </c>
      <c r="S1065">
        <v>2495.9195056115441</v>
      </c>
      <c r="T1065">
        <v>10.80532893798013</v>
      </c>
      <c r="U1065">
        <v>10.03194775940592</v>
      </c>
      <c r="V1065">
        <v>4.0341415543988957</v>
      </c>
      <c r="W1065">
        <v>4.3532987541573158</v>
      </c>
      <c r="X1065">
        <v>63.301856943772428</v>
      </c>
      <c r="Y1065">
        <v>39.433511568083922</v>
      </c>
      <c r="Z1065">
        <v>-0.57884850481912997</v>
      </c>
      <c r="AA1065">
        <v>18.37361014455011</v>
      </c>
      <c r="AB1065">
        <v>6.4014919213859987</v>
      </c>
    </row>
    <row r="1066" spans="1:28" x14ac:dyDescent="0.25">
      <c r="A1066" t="str">
        <v>12/21/11</v>
      </c>
      <c r="B1066">
        <v>18416.45</v>
      </c>
      <c r="C1066">
        <v>18473.189999999999</v>
      </c>
      <c r="D1066" s="1">
        <v>18288.650000000001</v>
      </c>
      <c r="E1066">
        <v>18473.189999999999</v>
      </c>
      <c r="F1066">
        <v>18473.189999999999</v>
      </c>
      <c r="G1066">
        <v>1.814195325337904</v>
      </c>
      <c r="H1066">
        <v>18175.817999999999</v>
      </c>
      <c r="I1066">
        <v>18511.099999999999</v>
      </c>
      <c r="J1066">
        <v>18623.703000000001</v>
      </c>
      <c r="K1066">
        <v>18463.173999999999</v>
      </c>
      <c r="L1066">
        <v>18456.728999999999</v>
      </c>
      <c r="M1066">
        <v>48.045794999999998</v>
      </c>
      <c r="N1066" s="1">
        <f>-100*(_xll.FDS($A$1,"P_PRICE_HIGH("&amp;A1066&amp;","&amp;A1066&amp;"-14D,,,,""PRICE"",""INTRA"")") - B1066)/(_xll.FDS($A$1,"P_PRICE_HIGH("&amp;A1066&amp;","&amp;A1066&amp;"-14D,,,,""PRICE"",""INTRA"")") - _xll.FDS($A$1,"P_PRICE_LOW("&amp;A1066&amp;","&amp;A1066&amp;"-14D,,,,""PRICE"",""INTRA"")"))</f>
        <v>-58.141252955082685</v>
      </c>
      <c r="O1066">
        <v>-692</v>
      </c>
      <c r="P1066">
        <v>14159.234794615881</v>
      </c>
      <c r="Q1066">
        <v>15493.8811145046</v>
      </c>
      <c r="R1066">
        <v>2310.5241308511099</v>
      </c>
      <c r="S1066">
        <v>2496.5408253962069</v>
      </c>
      <c r="T1066">
        <v>10.8808252871055</v>
      </c>
      <c r="U1066">
        <v>10.10714470702151</v>
      </c>
      <c r="V1066">
        <v>3.9589853377383162</v>
      </c>
      <c r="W1066">
        <v>4.2677952874807668</v>
      </c>
      <c r="X1066">
        <v>95.567253277334345</v>
      </c>
      <c r="Y1066">
        <v>39.476756475608958</v>
      </c>
      <c r="Z1066">
        <v>-0.54620568262811997</v>
      </c>
      <c r="AA1066">
        <v>17.090235400631851</v>
      </c>
      <c r="AB1066">
        <v>6.2630297678184306</v>
      </c>
    </row>
    <row r="1067" spans="1:28" x14ac:dyDescent="0.25">
      <c r="A1067" t="str">
        <v>12/22/11</v>
      </c>
      <c r="B1067">
        <v>18378.23</v>
      </c>
      <c r="C1067">
        <v>18388.009999999998</v>
      </c>
      <c r="D1067" s="1">
        <v>18238.38</v>
      </c>
      <c r="E1067">
        <v>18388.009999999998</v>
      </c>
      <c r="F1067">
        <v>18388.009999999998</v>
      </c>
      <c r="G1067">
        <v>1.8149566338527381</v>
      </c>
      <c r="H1067">
        <v>18246.096000000001</v>
      </c>
      <c r="I1067">
        <v>18464.099999999999</v>
      </c>
      <c r="J1067">
        <v>18582.101999999999</v>
      </c>
      <c r="K1067">
        <v>18485.330000000002</v>
      </c>
      <c r="L1067">
        <v>18434.317999999999</v>
      </c>
      <c r="M1067">
        <v>47.493445999999999</v>
      </c>
      <c r="N1067" s="1">
        <f>-100*(_xll.FDS($A$1,"P_PRICE_HIGH("&amp;A1067&amp;","&amp;A1067&amp;"-14D,,,,""PRICE"",""INTRA"")") - B1067)/(_xll.FDS($A$1,"P_PRICE_HIGH("&amp;A1067&amp;","&amp;A1067&amp;"-14D,,,,""PRICE"",""INTRA"")") - _xll.FDS($A$1,"P_PRICE_LOW("&amp;A1067&amp;","&amp;A1067&amp;"-14D,,,,""PRICE"",""INTRA"")"))</f>
        <v>-60.830378250591046</v>
      </c>
      <c r="O1067">
        <v>-690</v>
      </c>
      <c r="P1067">
        <v>14196.592861380859</v>
      </c>
      <c r="Q1067">
        <v>15534.01965298556</v>
      </c>
      <c r="R1067">
        <v>2306.1838755771032</v>
      </c>
      <c r="S1067">
        <v>2497.8426732552412</v>
      </c>
      <c r="T1067">
        <v>10.86353075958924</v>
      </c>
      <c r="U1067">
        <v>10.094746719845419</v>
      </c>
      <c r="V1067">
        <v>3.978323063385456</v>
      </c>
      <c r="W1067">
        <v>4.2865791114950369</v>
      </c>
      <c r="X1067">
        <v>25.076339934708621</v>
      </c>
      <c r="Y1067">
        <v>39.478671801043653</v>
      </c>
      <c r="Z1067">
        <v>-0.53421317474341046</v>
      </c>
      <c r="AA1067">
        <v>17.593001552511879</v>
      </c>
      <c r="AB1067">
        <v>6.278603667669354</v>
      </c>
    </row>
    <row r="1068" spans="1:28" x14ac:dyDescent="0.25">
      <c r="A1068" t="str">
        <v>12/23/11</v>
      </c>
      <c r="B1068">
        <v>18629.169999999998</v>
      </c>
      <c r="C1068">
        <v>18636.75</v>
      </c>
      <c r="D1068" s="1">
        <v>18539.59</v>
      </c>
      <c r="E1068">
        <v>18636.75</v>
      </c>
      <c r="F1068">
        <v>18636.75</v>
      </c>
      <c r="G1068">
        <v>1.798879211140318</v>
      </c>
      <c r="H1068">
        <v>18314.851999999999</v>
      </c>
      <c r="I1068">
        <v>18413.148000000001</v>
      </c>
      <c r="J1068">
        <v>18554.686000000002</v>
      </c>
      <c r="K1068">
        <v>18532.313999999998</v>
      </c>
      <c r="L1068">
        <v>18427.076000000001</v>
      </c>
      <c r="M1068">
        <v>51.4407</v>
      </c>
      <c r="N1068" s="1">
        <f>-100*(_xll.FDS($A$1,"P_PRICE_HIGH("&amp;A1068&amp;","&amp;A1068&amp;"-14D,,,,""PRICE"",""INTRA"")") - B1068)/(_xll.FDS($A$1,"P_PRICE_HIGH("&amp;A1068&amp;","&amp;A1068&amp;"-14D,,,,""PRICE"",""INTRA"")") - _xll.FDS($A$1,"P_PRICE_LOW("&amp;A1068&amp;","&amp;A1068&amp;"-14D,,,,""PRICE"",""INTRA"")"))</f>
        <v>-43.174462456377455</v>
      </c>
      <c r="O1068">
        <v>-647</v>
      </c>
      <c r="P1068">
        <v>14190.94565683003</v>
      </c>
      <c r="Q1068">
        <v>15527.888444293951</v>
      </c>
      <c r="R1068">
        <v>2317.5009765055702</v>
      </c>
      <c r="S1068">
        <v>2473.3947807347531</v>
      </c>
      <c r="T1068">
        <v>10.966689693660451</v>
      </c>
      <c r="U1068">
        <v>10.190428514247779</v>
      </c>
      <c r="V1068">
        <v>3.92469335049622</v>
      </c>
      <c r="W1068">
        <v>4.2268825622721007</v>
      </c>
      <c r="X1068">
        <v>98.602696725138145</v>
      </c>
      <c r="Y1068">
        <v>39.458587678807191</v>
      </c>
      <c r="Z1068">
        <v>-0.38469939995997038</v>
      </c>
      <c r="AA1068">
        <v>17.349208360808419</v>
      </c>
      <c r="AB1068">
        <v>6.1068383990796988</v>
      </c>
    </row>
    <row r="1069" spans="1:28" x14ac:dyDescent="0.25">
      <c r="A1069" t="str">
        <v>12/28/11</v>
      </c>
      <c r="B1069">
        <v>18518.669999999998</v>
      </c>
      <c r="C1069">
        <v>18621.5</v>
      </c>
      <c r="D1069" s="1">
        <v>18461.97</v>
      </c>
      <c r="E1069">
        <v>18621.5</v>
      </c>
      <c r="F1069">
        <v>18621.5</v>
      </c>
      <c r="G1069">
        <v>1.7625967254232351</v>
      </c>
      <c r="H1069">
        <v>18404.544999999998</v>
      </c>
      <c r="I1069">
        <v>18364.055</v>
      </c>
      <c r="J1069">
        <v>18510.616999999998</v>
      </c>
      <c r="K1069">
        <v>18556.357</v>
      </c>
      <c r="L1069">
        <v>18428.13</v>
      </c>
      <c r="M1069">
        <v>49.669967999999997</v>
      </c>
      <c r="N1069" s="1">
        <f>-100*(_xll.FDS($A$1,"P_PRICE_HIGH("&amp;A1069&amp;","&amp;A1069&amp;"-14D,,,,""PRICE"",""INTRA"")") - B1069)/(_xll.FDS($A$1,"P_PRICE_HIGH("&amp;A1069&amp;","&amp;A1069&amp;"-14D,,,,""PRICE"",""INTRA"")") - _xll.FDS($A$1,"P_PRICE_LOW("&amp;A1069&amp;","&amp;A1069&amp;"-14D,,,,""PRICE"",""INTRA"")"))</f>
        <v>-50.949144433187101</v>
      </c>
      <c r="O1069">
        <v>-662</v>
      </c>
      <c r="P1069">
        <v>14202.63205126633</v>
      </c>
      <c r="Q1069">
        <v>15530.9901845862</v>
      </c>
      <c r="R1069">
        <v>2303.8598437652649</v>
      </c>
      <c r="S1069">
        <v>2460.3801867484781</v>
      </c>
      <c r="T1069">
        <v>10.92610570632883</v>
      </c>
      <c r="U1069">
        <v>10.1666557321801</v>
      </c>
      <c r="V1069">
        <v>3.9591461907298831</v>
      </c>
      <c r="W1069">
        <v>4.2528765803949966</v>
      </c>
      <c r="X1069">
        <v>19.26997790038028</v>
      </c>
      <c r="Y1069">
        <v>39.473160732327059</v>
      </c>
      <c r="Z1069">
        <v>-0.15914777398705751</v>
      </c>
      <c r="AA1069">
        <v>17.5412828143882</v>
      </c>
      <c r="AB1069">
        <v>6.0561498131975169</v>
      </c>
    </row>
    <row r="1070" spans="1:28" x14ac:dyDescent="0.25">
      <c r="A1070" t="str">
        <v>12/29/11</v>
      </c>
      <c r="B1070">
        <v>18397.919999999998</v>
      </c>
      <c r="C1070">
        <v>18409.12</v>
      </c>
      <c r="D1070" s="1">
        <v>18293.810000000001</v>
      </c>
      <c r="E1070">
        <v>18409.12</v>
      </c>
      <c r="F1070">
        <v>18409.12</v>
      </c>
      <c r="G1070">
        <v>1.752051785318036</v>
      </c>
      <c r="H1070">
        <v>18468.088</v>
      </c>
      <c r="I1070">
        <v>18348.361000000001</v>
      </c>
      <c r="J1070">
        <v>18474.330000000002</v>
      </c>
      <c r="K1070">
        <v>18563.442999999999</v>
      </c>
      <c r="L1070">
        <v>18434.75</v>
      </c>
      <c r="M1070">
        <v>47.736206000000003</v>
      </c>
      <c r="N1070" s="1">
        <f>-100*(_xll.FDS($A$1,"P_PRICE_HIGH("&amp;A1070&amp;","&amp;A1070&amp;"-14D,,,,""PRICE"",""INTRA"")") - B1070)/(_xll.FDS($A$1,"P_PRICE_HIGH("&amp;A1070&amp;","&amp;A1070&amp;"-14D,,,,""PRICE"",""INTRA"")") - _xll.FDS($A$1,"P_PRICE_LOW("&amp;A1070&amp;","&amp;A1070&amp;"-14D,,,,""PRICE"",""INTRA"")"))</f>
        <v>-59.445007317347866</v>
      </c>
      <c r="O1070">
        <v>-689</v>
      </c>
      <c r="P1070">
        <v>14243.26360612459</v>
      </c>
      <c r="Q1070">
        <v>15572.58942284751</v>
      </c>
      <c r="R1070">
        <v>2300.391170247553</v>
      </c>
      <c r="S1070">
        <v>2457.088587012875</v>
      </c>
      <c r="T1070">
        <v>10.91116256605156</v>
      </c>
      <c r="U1070">
        <v>10.18268495725828</v>
      </c>
      <c r="V1070">
        <v>3.9959744695828578</v>
      </c>
      <c r="W1070">
        <v>4.2917281663605573</v>
      </c>
      <c r="X1070">
        <v>13.422769422788379</v>
      </c>
      <c r="Y1070">
        <v>39.457240309601318</v>
      </c>
      <c r="Z1070">
        <v>-0.14239559129884169</v>
      </c>
      <c r="AA1070">
        <v>18.11386442563045</v>
      </c>
      <c r="AB1070">
        <v>6.1381361392385569</v>
      </c>
    </row>
    <row r="1071" spans="1:28" x14ac:dyDescent="0.25">
      <c r="A1071" t="str">
        <v>12/30/11</v>
      </c>
      <c r="B1071">
        <v>18434.39</v>
      </c>
      <c r="C1071">
        <v>18506.27</v>
      </c>
      <c r="D1071" s="1">
        <v>18415.849999999999</v>
      </c>
      <c r="E1071">
        <v>18506.27</v>
      </c>
      <c r="F1071">
        <v>18506.27</v>
      </c>
      <c r="G1071">
        <v>1.715660706481654</v>
      </c>
      <c r="H1071">
        <v>18471.675999999999</v>
      </c>
      <c r="I1071">
        <v>18336.59</v>
      </c>
      <c r="J1071">
        <v>18420.583999999999</v>
      </c>
      <c r="K1071">
        <v>18585.695</v>
      </c>
      <c r="L1071">
        <v>18441.780999999999</v>
      </c>
      <c r="M1071">
        <v>48.389755000000001</v>
      </c>
      <c r="N1071" s="1">
        <f>-100*(_xll.FDS($A$1,"P_PRICE_HIGH("&amp;A1071&amp;","&amp;A1071&amp;"-14D,,,,""PRICE"",""INTRA"")") - B1071)/(_xll.FDS($A$1,"P_PRICE_HIGH("&amp;A1071&amp;","&amp;A1071&amp;"-14D,,,,""PRICE"",""INTRA"")") - _xll.FDS($A$1,"P_PRICE_LOW("&amp;A1071&amp;","&amp;A1071&amp;"-14D,,,,""PRICE"",""INTRA"")"))</f>
        <v>-53.43074678581209</v>
      </c>
      <c r="O1071">
        <v>-687</v>
      </c>
      <c r="P1071">
        <v>14257.20084488355</v>
      </c>
      <c r="Q1071">
        <v>15579.51600199544</v>
      </c>
      <c r="R1071">
        <v>2314.9683673921859</v>
      </c>
      <c r="S1071">
        <v>2502.418790185272</v>
      </c>
      <c r="T1071">
        <v>10.907616265098699</v>
      </c>
      <c r="U1071">
        <v>10.1839644917819</v>
      </c>
      <c r="V1071">
        <v>3.9961866333555061</v>
      </c>
      <c r="W1071">
        <v>4.285259690161964</v>
      </c>
      <c r="X1071">
        <v>17.429501478374931</v>
      </c>
      <c r="Y1071">
        <v>39.439713726580813</v>
      </c>
      <c r="Z1071">
        <v>-2.915166820322946E-2</v>
      </c>
      <c r="AA1071">
        <v>18.816078539478841</v>
      </c>
      <c r="AB1071">
        <v>5.6904535597418473</v>
      </c>
    </row>
    <row r="1072" spans="1:28" x14ac:dyDescent="0.25">
      <c r="A1072" t="str">
        <v>1/03/12</v>
      </c>
      <c r="B1072">
        <v>18877.41</v>
      </c>
      <c r="C1072">
        <v>18886.12</v>
      </c>
      <c r="D1072" s="1">
        <v>18724.169999999998</v>
      </c>
      <c r="E1072">
        <v>18886.12</v>
      </c>
      <c r="F1072">
        <v>18886.12</v>
      </c>
      <c r="G1072">
        <v>1.2944532917550819</v>
      </c>
      <c r="H1072">
        <v>18571.511999999999</v>
      </c>
      <c r="I1072">
        <v>18372.442999999999</v>
      </c>
      <c r="J1072">
        <v>18405.224999999999</v>
      </c>
      <c r="K1072">
        <v>18579.453000000001</v>
      </c>
      <c r="L1072">
        <v>18480.740000000002</v>
      </c>
      <c r="M1072">
        <v>55.645580000000002</v>
      </c>
      <c r="N1072" s="1">
        <f>-100*(_xll.FDS($A$1,"P_PRICE_HIGH("&amp;A1072&amp;","&amp;A1072&amp;"-14D,,,,""PRICE"",""INTRA"")") - B1072)/(_xll.FDS($A$1,"P_PRICE_HIGH("&amp;A1072&amp;","&amp;A1072&amp;"-14D,,,,""PRICE"",""INTRA"")") - _xll.FDS($A$1,"P_PRICE_LOW("&amp;A1072&amp;","&amp;A1072&amp;"-14D,,,,""PRICE"",""INTRA"")"))</f>
        <v>-3.8263958466161294</v>
      </c>
      <c r="O1072">
        <v>-649</v>
      </c>
      <c r="P1072">
        <v>14287.66342404957</v>
      </c>
      <c r="Q1072">
        <v>15595.43444630774</v>
      </c>
      <c r="R1072">
        <v>2314.6507623388952</v>
      </c>
      <c r="S1072">
        <v>2493.19681172741</v>
      </c>
      <c r="T1072">
        <v>11.034967169089031</v>
      </c>
      <c r="U1072">
        <v>10.3100408439446</v>
      </c>
      <c r="V1072">
        <v>3.9057678815044659</v>
      </c>
      <c r="W1072">
        <v>4.185234519853072</v>
      </c>
      <c r="X1072">
        <v>95.191288817502411</v>
      </c>
      <c r="Y1072">
        <v>39.534135113014578</v>
      </c>
      <c r="Z1072">
        <v>-8.5740196145564825E-3</v>
      </c>
      <c r="AA1072">
        <v>17.558490977756151</v>
      </c>
      <c r="AB1072">
        <v>5.7617982341738543</v>
      </c>
    </row>
    <row r="1073" spans="1:28" x14ac:dyDescent="0.25">
      <c r="A1073" t="str">
        <v>1/04/12</v>
      </c>
      <c r="B1073">
        <v>18727.310000000001</v>
      </c>
      <c r="C1073">
        <v>18970.599999999999</v>
      </c>
      <c r="D1073" s="1">
        <v>18687.939999999999</v>
      </c>
      <c r="E1073">
        <v>18970.599999999999</v>
      </c>
      <c r="F1073">
        <v>18970.599999999999</v>
      </c>
      <c r="G1073">
        <v>1.3042030610480331</v>
      </c>
      <c r="H1073">
        <v>18591.14</v>
      </c>
      <c r="I1073">
        <v>18403.516</v>
      </c>
      <c r="J1073">
        <v>18414.63</v>
      </c>
      <c r="K1073">
        <v>18563.798999999999</v>
      </c>
      <c r="L1073">
        <v>18511.21</v>
      </c>
      <c r="M1073">
        <v>52.930405</v>
      </c>
      <c r="N1073" s="1">
        <f>-100*(_xll.FDS($A$1,"P_PRICE_HIGH("&amp;A1073&amp;","&amp;A1073&amp;"-14D,,,,""PRICE"",""INTRA"")") - B1073)/(_xll.FDS($A$1,"P_PRICE_HIGH("&amp;A1073&amp;","&amp;A1073&amp;"-14D,,,,""PRICE"",""INTRA"")") - _xll.FDS($A$1,"P_PRICE_LOW("&amp;A1073&amp;","&amp;A1073&amp;"-14D,,,,""PRICE"",""INTRA"")"))</f>
        <v>-21.172590246109724</v>
      </c>
      <c r="O1073">
        <v>-669</v>
      </c>
      <c r="P1073">
        <v>14228.640171290739</v>
      </c>
      <c r="Q1073">
        <v>15535.418786729069</v>
      </c>
      <c r="R1073">
        <v>2293.638380505764</v>
      </c>
      <c r="S1073">
        <v>2455.4129856963232</v>
      </c>
      <c r="T1073">
        <v>10.957287738513649</v>
      </c>
      <c r="U1073">
        <v>10.23784617201261</v>
      </c>
      <c r="V1073">
        <v>3.926091899346579</v>
      </c>
      <c r="W1073">
        <v>4.2129871870217137</v>
      </c>
      <c r="X1073">
        <v>23.967855470960039</v>
      </c>
      <c r="Y1073">
        <v>39.457726757953523</v>
      </c>
      <c r="Z1073">
        <v>-0.12902624939899371</v>
      </c>
      <c r="AA1073">
        <v>17.878770081222779</v>
      </c>
      <c r="AB1073">
        <v>5.5402081432649544</v>
      </c>
    </row>
    <row r="1074" spans="1:28" x14ac:dyDescent="0.25">
      <c r="A1074" t="str">
        <v>1/05/12</v>
      </c>
      <c r="B1074">
        <v>18813.41</v>
      </c>
      <c r="C1074">
        <v>18821.09</v>
      </c>
      <c r="D1074" s="1">
        <v>18723.28</v>
      </c>
      <c r="E1074">
        <v>18821.09</v>
      </c>
      <c r="F1074">
        <v>18821.09</v>
      </c>
      <c r="G1074">
        <v>1.2967279425457989</v>
      </c>
      <c r="H1074">
        <v>18650.088</v>
      </c>
      <c r="I1074">
        <v>18469.062999999998</v>
      </c>
      <c r="J1074">
        <v>18430.48</v>
      </c>
      <c r="K1074">
        <v>18545.486000000001</v>
      </c>
      <c r="L1074">
        <v>18554.439999999999</v>
      </c>
      <c r="M1074">
        <v>54.307670000000002</v>
      </c>
      <c r="N1074" s="1">
        <f>-100*(_xll.FDS($A$1,"P_PRICE_HIGH("&amp;A1074&amp;","&amp;A1074&amp;"-14D,,,,""PRICE"",""INTRA"")") - B1074)/(_xll.FDS($A$1,"P_PRICE_HIGH("&amp;A1074&amp;","&amp;A1074&amp;"-14D,,,,""PRICE"",""INTRA"")") - _xll.FDS($A$1,"P_PRICE_LOW("&amp;A1074&amp;","&amp;A1074&amp;"-14D,,,,""PRICE"",""INTRA"")"))</f>
        <v>-13.679639363664753</v>
      </c>
      <c r="O1074">
        <v>-658</v>
      </c>
      <c r="P1074">
        <v>14170.88076168314</v>
      </c>
      <c r="Q1074">
        <v>15478.16437583285</v>
      </c>
      <c r="R1074">
        <v>2287.101227413918</v>
      </c>
      <c r="S1074">
        <v>2478.208708842219</v>
      </c>
      <c r="T1074">
        <v>11.069298569854601</v>
      </c>
      <c r="U1074">
        <v>10.318418429701889</v>
      </c>
      <c r="V1074">
        <v>3.8940373227595191</v>
      </c>
      <c r="W1074">
        <v>4.1817062610840239</v>
      </c>
      <c r="X1074">
        <v>79.574892553103766</v>
      </c>
      <c r="Y1074">
        <v>39.328342302787583</v>
      </c>
      <c r="Z1074">
        <v>8.0289581596688572E-2</v>
      </c>
      <c r="AA1074">
        <v>17.398312263583019</v>
      </c>
      <c r="AB1074">
        <v>5.8420366309860894</v>
      </c>
    </row>
    <row r="1075" spans="1:28" x14ac:dyDescent="0.25">
      <c r="A1075" t="str">
        <v>1/06/12</v>
      </c>
      <c r="B1075">
        <v>18593.060000000001</v>
      </c>
      <c r="C1075">
        <v>18784.86</v>
      </c>
      <c r="D1075" s="1">
        <v>18506.580000000002</v>
      </c>
      <c r="E1075">
        <v>18784.86</v>
      </c>
      <c r="F1075">
        <v>18784.86</v>
      </c>
      <c r="G1075">
        <v>1.293656326333162</v>
      </c>
      <c r="H1075">
        <v>18689.115000000002</v>
      </c>
      <c r="I1075">
        <v>18494.703000000001</v>
      </c>
      <c r="J1075">
        <v>18440.205000000002</v>
      </c>
      <c r="K1075">
        <v>18528.026999999998</v>
      </c>
      <c r="L1075">
        <v>18575.794999999998</v>
      </c>
      <c r="M1075">
        <v>50.254913000000002</v>
      </c>
      <c r="N1075" s="1">
        <f>-100*(_xll.FDS($A$1,"P_PRICE_HIGH("&amp;A1075&amp;","&amp;A1075&amp;"-14D,,,,""PRICE"",""INTRA"")") - B1075)/(_xll.FDS($A$1,"P_PRICE_HIGH("&amp;A1075&amp;","&amp;A1075&amp;"-14D,,,,""PRICE"",""INTRA"")") - _xll.FDS($A$1,"P_PRICE_LOW("&amp;A1075&amp;","&amp;A1075&amp;"-14D,,,,""PRICE"",""INTRA"")"))</f>
        <v>-32.855849897308964</v>
      </c>
      <c r="O1075">
        <v>-687</v>
      </c>
      <c r="P1075">
        <v>14216.690705892541</v>
      </c>
      <c r="Q1075">
        <v>15500.8078141887</v>
      </c>
      <c r="R1075">
        <v>2273.095800865839</v>
      </c>
      <c r="S1075">
        <v>2451.161043637097</v>
      </c>
      <c r="T1075">
        <v>11.003209673626129</v>
      </c>
      <c r="U1075">
        <v>10.19004112522707</v>
      </c>
      <c r="V1075">
        <v>3.9577577846754459</v>
      </c>
      <c r="W1075">
        <v>4.2550390826960536</v>
      </c>
      <c r="X1075">
        <v>41.89897071341359</v>
      </c>
      <c r="Y1075">
        <v>39.411593152482752</v>
      </c>
      <c r="Z1075">
        <v>0.1832821827469695</v>
      </c>
      <c r="AA1075">
        <v>17.60121305191695</v>
      </c>
      <c r="AB1075">
        <v>6.3524621642940096</v>
      </c>
    </row>
    <row r="1076" spans="1:28" x14ac:dyDescent="0.25">
      <c r="A1076" t="str">
        <v>1/09/12</v>
      </c>
      <c r="B1076">
        <v>18865.72</v>
      </c>
      <c r="C1076">
        <v>18884.259999999998</v>
      </c>
      <c r="D1076" s="1">
        <v>18302.84</v>
      </c>
      <c r="E1076">
        <v>18884.259999999998</v>
      </c>
      <c r="F1076">
        <v>18884.259999999998</v>
      </c>
      <c r="G1076">
        <v>1.286652854361418</v>
      </c>
      <c r="H1076">
        <v>18775.383000000002</v>
      </c>
      <c r="I1076">
        <v>18560.993999999999</v>
      </c>
      <c r="J1076">
        <v>18474.293000000001</v>
      </c>
      <c r="K1076">
        <v>18509.282999999999</v>
      </c>
      <c r="L1076">
        <v>18599.238000000001</v>
      </c>
      <c r="M1076">
        <v>54.754359999999998</v>
      </c>
      <c r="N1076" s="1">
        <f>-100*(_xll.FDS($A$1,"P_PRICE_HIGH("&amp;A1076&amp;","&amp;A1076&amp;"-14D,,,,""PRICE"",""INTRA"")") - B1076)/(_xll.FDS($A$1,"P_PRICE_HIGH("&amp;A1076&amp;","&amp;A1076&amp;"-14D,,,,""PRICE"",""INTRA"")") - _xll.FDS($A$1,"P_PRICE_LOW("&amp;A1076&amp;","&amp;A1076&amp;"-14D,,,,""PRICE"",""INTRA"")"))</f>
        <v>-9.1273018414729652</v>
      </c>
      <c r="O1076">
        <v>-650</v>
      </c>
      <c r="P1076">
        <v>14152.526740293841</v>
      </c>
      <c r="Q1076">
        <v>15428.87661027896</v>
      </c>
      <c r="R1076">
        <v>2277.5466690952321</v>
      </c>
      <c r="S1076">
        <v>2455.162985131019</v>
      </c>
      <c r="T1076">
        <v>11.177884627033411</v>
      </c>
      <c r="U1076">
        <v>10.34751116188677</v>
      </c>
      <c r="V1076">
        <v>3.879803336865177</v>
      </c>
      <c r="W1076">
        <v>4.1784582853168484</v>
      </c>
      <c r="X1076">
        <v>96.151589368674195</v>
      </c>
      <c r="Y1076">
        <v>39.47833323666876</v>
      </c>
      <c r="Z1076">
        <v>8.5332086066774879E-2</v>
      </c>
      <c r="AA1076">
        <v>16.868023655540121</v>
      </c>
      <c r="AB1076">
        <v>6.2150832168791954</v>
      </c>
    </row>
    <row r="1077" spans="1:28" x14ac:dyDescent="0.25">
      <c r="A1077" t="str">
        <v>1/10/12</v>
      </c>
      <c r="B1077">
        <v>19004.28</v>
      </c>
      <c r="C1077">
        <v>19086.53</v>
      </c>
      <c r="D1077" s="1">
        <v>18858.57</v>
      </c>
      <c r="E1077">
        <v>19086.53</v>
      </c>
      <c r="F1077">
        <v>19086.53</v>
      </c>
      <c r="G1077">
        <v>1.291446335621627</v>
      </c>
      <c r="H1077">
        <v>18800.756000000001</v>
      </c>
      <c r="I1077">
        <v>18638.002</v>
      </c>
      <c r="J1077">
        <v>18539.455000000002</v>
      </c>
      <c r="K1077">
        <v>18504.107</v>
      </c>
      <c r="L1077">
        <v>18638.273000000001</v>
      </c>
      <c r="M1077">
        <v>56.88841</v>
      </c>
      <c r="N1077" s="1">
        <f>-100*(_xll.FDS($A$1,"P_PRICE_HIGH("&amp;A1077&amp;","&amp;A1077&amp;"-14D,,,,""PRICE"",""INTRA"")") - B1077)/(_xll.FDS($A$1,"P_PRICE_HIGH("&amp;A1077&amp;","&amp;A1077&amp;"-14D,,,,""PRICE"",""INTRA"")") - _xll.FDS($A$1,"P_PRICE_LOW("&amp;A1077&amp;","&amp;A1077&amp;"-14D,,,,""PRICE"",""INTRA"")"))</f>
        <v>-6.5019248859692889</v>
      </c>
      <c r="O1077">
        <v>-624</v>
      </c>
      <c r="P1077">
        <v>14226.223441189381</v>
      </c>
      <c r="Q1077">
        <v>15509.97917318176</v>
      </c>
      <c r="R1077">
        <v>2277.8469674837338</v>
      </c>
      <c r="S1077">
        <v>2455.0937934038589</v>
      </c>
      <c r="T1077">
        <v>11.23867609523638</v>
      </c>
      <c r="U1077">
        <v>10.39962536913052</v>
      </c>
      <c r="V1077">
        <v>3.868956510700559</v>
      </c>
      <c r="W1077">
        <v>4.165245999523691</v>
      </c>
      <c r="X1077">
        <v>88.614175326281</v>
      </c>
      <c r="Y1077">
        <v>39.480893899556619</v>
      </c>
      <c r="Z1077">
        <v>9.5910883486769932E-2</v>
      </c>
      <c r="AA1077">
        <v>17.562780339751491</v>
      </c>
      <c r="AB1077">
        <v>6.2224980014008331</v>
      </c>
    </row>
    <row r="1078" spans="1:28" x14ac:dyDescent="0.25">
      <c r="A1078" t="str">
        <v>1/11/12</v>
      </c>
      <c r="B1078">
        <v>19151.939999999999</v>
      </c>
      <c r="C1078">
        <v>19175.849999999999</v>
      </c>
      <c r="D1078" s="1">
        <v>18983.14</v>
      </c>
      <c r="E1078">
        <v>19175.849999999999</v>
      </c>
      <c r="F1078">
        <v>19175.849999999999</v>
      </c>
      <c r="G1078">
        <v>1.1284233763895779</v>
      </c>
      <c r="H1078">
        <v>18885.682000000001</v>
      </c>
      <c r="I1078">
        <v>18699.293000000001</v>
      </c>
      <c r="J1078">
        <v>18597.224999999999</v>
      </c>
      <c r="K1078">
        <v>18532.393</v>
      </c>
      <c r="L1078">
        <v>18644.030999999999</v>
      </c>
      <c r="M1078">
        <v>59.102203000000003</v>
      </c>
      <c r="N1078" s="1">
        <f>-100*(_xll.FDS($A$1,"P_PRICE_HIGH("&amp;A1078&amp;","&amp;A1078&amp;"-14D,,,,""PRICE"",""INTRA"")") - B1078)/(_xll.FDS($A$1,"P_PRICE_HIGH("&amp;A1078&amp;","&amp;A1078&amp;"-14D,,,,""PRICE"",""INTRA"")") - _xll.FDS($A$1,"P_PRICE_LOW("&amp;A1078&amp;","&amp;A1078&amp;"-14D,,,,""PRICE"",""INTRA"")"))</f>
        <v>-1.7654485981998396</v>
      </c>
      <c r="O1078">
        <v>-605</v>
      </c>
      <c r="P1078">
        <v>14208.47096472966</v>
      </c>
      <c r="Q1078">
        <v>15492.697602157759</v>
      </c>
      <c r="R1078">
        <v>2282.5120486263108</v>
      </c>
      <c r="S1078">
        <v>2465.7200291818581</v>
      </c>
      <c r="T1078">
        <v>11.249109670369149</v>
      </c>
      <c r="U1078">
        <v>10.346602067715519</v>
      </c>
      <c r="V1078">
        <v>3.836317512833606</v>
      </c>
      <c r="W1078">
        <v>4.1299320738459144</v>
      </c>
      <c r="X1078">
        <v>87.443711716963975</v>
      </c>
      <c r="Y1078">
        <v>39.324976868013017</v>
      </c>
      <c r="Z1078">
        <v>0.12556238981208689</v>
      </c>
      <c r="AA1078">
        <v>16.77719964777053</v>
      </c>
      <c r="AB1078">
        <v>6.5997975324356144</v>
      </c>
    </row>
    <row r="1079" spans="1:28" x14ac:dyDescent="0.25">
      <c r="A1079" t="str">
        <v>1/12/12</v>
      </c>
      <c r="B1079">
        <v>19095.38</v>
      </c>
      <c r="C1079">
        <v>19261.29</v>
      </c>
      <c r="D1079" s="1">
        <v>19050.95</v>
      </c>
      <c r="E1079">
        <v>19261.29</v>
      </c>
      <c r="F1079">
        <v>19261.29</v>
      </c>
      <c r="G1079">
        <v>1.131985920262998</v>
      </c>
      <c r="H1079">
        <v>18942.076000000001</v>
      </c>
      <c r="I1079">
        <v>18759.055</v>
      </c>
      <c r="J1079">
        <v>18665.567999999999</v>
      </c>
      <c r="K1079">
        <v>18558.379000000001</v>
      </c>
      <c r="L1079">
        <v>18646.145</v>
      </c>
      <c r="M1079">
        <v>57.876246999999999</v>
      </c>
      <c r="N1079" s="1">
        <f>-100*(_xll.FDS($A$1,"P_PRICE_HIGH("&amp;A1079&amp;","&amp;A1079&amp;"-14D,,,,""PRICE"",""INTRA"")") - B1079)/(_xll.FDS($A$1,"P_PRICE_HIGH("&amp;A1079&amp;","&amp;A1079&amp;"-14D,,,,""PRICE"",""INTRA"")") - _xll.FDS($A$1,"P_PRICE_LOW("&amp;A1079&amp;","&amp;A1079&amp;"-14D,,,,""PRICE"",""INTRA"")"))</f>
        <v>-13.261872217292913</v>
      </c>
      <c r="O1079">
        <v>-597</v>
      </c>
      <c r="P1079">
        <v>14218.34019459071</v>
      </c>
      <c r="Q1079">
        <v>15501.429203004471</v>
      </c>
      <c r="R1079">
        <v>2293.6526508810921</v>
      </c>
      <c r="S1079">
        <v>2468.6193274290149</v>
      </c>
      <c r="T1079">
        <v>11.21467909800332</v>
      </c>
      <c r="U1079">
        <v>10.29127076491447</v>
      </c>
      <c r="V1079">
        <v>3.846545332000149</v>
      </c>
      <c r="W1079">
        <v>4.1492047627015021</v>
      </c>
      <c r="X1079">
        <v>71.782929902201047</v>
      </c>
      <c r="Y1079">
        <v>39.378314841716538</v>
      </c>
      <c r="Z1079">
        <v>6.685757592371358E-2</v>
      </c>
      <c r="AA1079">
        <v>16.946420260371958</v>
      </c>
      <c r="AB1079">
        <v>6.4657417478153683</v>
      </c>
    </row>
    <row r="1080" spans="1:28" x14ac:dyDescent="0.25">
      <c r="A1080" t="str">
        <v>1/13/12</v>
      </c>
      <c r="B1080">
        <v>19204.419999999998</v>
      </c>
      <c r="C1080">
        <v>19232.21</v>
      </c>
      <c r="D1080" s="1">
        <v>19073.18</v>
      </c>
      <c r="E1080">
        <v>19232.21</v>
      </c>
      <c r="F1080">
        <v>19232.21</v>
      </c>
      <c r="G1080">
        <v>1.1182785570627229</v>
      </c>
      <c r="H1080">
        <v>19064.348000000002</v>
      </c>
      <c r="I1080">
        <v>18806.991999999998</v>
      </c>
      <c r="J1080">
        <v>18740.518</v>
      </c>
      <c r="K1080">
        <v>18596.241999999998</v>
      </c>
      <c r="L1080">
        <v>18647.096000000001</v>
      </c>
      <c r="M1080">
        <v>59.615437</v>
      </c>
      <c r="N1080" s="1">
        <f>-100*(_xll.FDS($A$1,"P_PRICE_HIGH("&amp;A1080&amp;","&amp;A1080&amp;"-14D,,,,""PRICE"",""INTRA"")") - B1080)/(_xll.FDS($A$1,"P_PRICE_HIGH("&amp;A1080&amp;","&amp;A1080&amp;"-14D,,,,""PRICE"",""INTRA"")") - _xll.FDS($A$1,"P_PRICE_LOW("&amp;A1080&amp;","&amp;A1080&amp;"-14D,,,,""PRICE"",""INTRA"")"))</f>
        <v>-5.5596289018586802</v>
      </c>
      <c r="O1080">
        <v>-578</v>
      </c>
      <c r="P1080">
        <v>14232.71566146718</v>
      </c>
      <c r="Q1080">
        <v>15522.5209543567</v>
      </c>
      <c r="R1080">
        <v>2284.9240305645958</v>
      </c>
      <c r="S1080">
        <v>2486.2452394465172</v>
      </c>
      <c r="T1080">
        <v>11.20335312825728</v>
      </c>
      <c r="U1080">
        <v>10.288935620339551</v>
      </c>
      <c r="V1080">
        <v>3.8296255494235818</v>
      </c>
      <c r="W1080">
        <v>4.1337954850834988</v>
      </c>
      <c r="X1080">
        <v>88.043156459950538</v>
      </c>
      <c r="Y1080">
        <v>39.474472879832497</v>
      </c>
      <c r="Z1080">
        <v>0.118837252209157</v>
      </c>
      <c r="AA1080">
        <v>16.592486125569231</v>
      </c>
      <c r="AB1080">
        <v>6.2974611965520841</v>
      </c>
    </row>
    <row r="1081" spans="1:28" x14ac:dyDescent="0.25">
      <c r="A1081" t="str">
        <v>1/16/12</v>
      </c>
      <c r="B1081">
        <v>19012.2</v>
      </c>
      <c r="C1081">
        <v>19070.740000000002</v>
      </c>
      <c r="D1081" s="1">
        <v>18985.75</v>
      </c>
      <c r="E1081">
        <v>19070.740000000002</v>
      </c>
      <c r="F1081">
        <v>19070.740000000002</v>
      </c>
      <c r="G1081">
        <v>1.1403522801612931</v>
      </c>
      <c r="H1081">
        <v>19093.645</v>
      </c>
      <c r="I1081">
        <v>18848.12</v>
      </c>
      <c r="J1081">
        <v>18780.234</v>
      </c>
      <c r="K1081">
        <v>18629.13</v>
      </c>
      <c r="L1081">
        <v>18649.787</v>
      </c>
      <c r="M1081">
        <v>55.282288000000001</v>
      </c>
      <c r="N1081" s="1">
        <f>-100*(_xll.FDS($A$1,"P_PRICE_HIGH("&amp;A1081&amp;","&amp;A1081&amp;"-14D,,,,""PRICE"",""INTRA"")") - B1081)/(_xll.FDS($A$1,"P_PRICE_HIGH("&amp;A1081&amp;","&amp;A1081&amp;"-14D,,,,""PRICE"",""INTRA"")") - _xll.FDS($A$1,"P_PRICE_LOW("&amp;A1081&amp;","&amp;A1081&amp;"-14D,,,,""PRICE"",""INTRA"")"))</f>
        <v>-24.351115933953153</v>
      </c>
      <c r="O1081">
        <v>-615</v>
      </c>
      <c r="P1081">
        <v>14243.403107801671</v>
      </c>
      <c r="Q1081">
        <v>15535.092257885341</v>
      </c>
      <c r="R1081">
        <v>2334.4730916492658</v>
      </c>
      <c r="S1081">
        <v>2503.9392667494772</v>
      </c>
      <c r="T1081">
        <v>11.09253163279312</v>
      </c>
      <c r="U1081">
        <v>10.19541006735235</v>
      </c>
      <c r="V1081">
        <v>3.8697187216254401</v>
      </c>
      <c r="W1081">
        <v>4.1801298140438492</v>
      </c>
      <c r="X1081">
        <v>1.442098923772746</v>
      </c>
      <c r="Y1081">
        <v>39.478970601970069</v>
      </c>
      <c r="Z1081">
        <v>-2.2642759487205968E-2</v>
      </c>
      <c r="AA1081">
        <v>16.543715209614209</v>
      </c>
      <c r="AB1081">
        <v>6.694839261216166</v>
      </c>
    </row>
    <row r="1082" spans="1:28" x14ac:dyDescent="0.25">
      <c r="A1082" t="str">
        <v>1/17/12</v>
      </c>
      <c r="B1082">
        <v>19627.75</v>
      </c>
      <c r="C1082">
        <v>19640.28</v>
      </c>
      <c r="D1082" s="1">
        <v>19173.29</v>
      </c>
      <c r="E1082">
        <v>19640.28</v>
      </c>
      <c r="F1082">
        <v>19640.28</v>
      </c>
      <c r="G1082">
        <v>1.227268005655864</v>
      </c>
      <c r="H1082">
        <v>19218.338</v>
      </c>
      <c r="I1082">
        <v>18950.605</v>
      </c>
      <c r="J1082">
        <v>18863.535</v>
      </c>
      <c r="K1082">
        <v>18709.175999999999</v>
      </c>
      <c r="L1082">
        <v>18664.68</v>
      </c>
      <c r="M1082">
        <v>64.244865000000004</v>
      </c>
      <c r="N1082" s="1">
        <f>-100*(_xll.FDS($A$1,"P_PRICE_HIGH("&amp;A1082&amp;","&amp;A1082&amp;"-14D,,,,""PRICE"",""INTRA"")") - B1082)/(_xll.FDS($A$1,"P_PRICE_HIGH("&amp;A1082&amp;","&amp;A1082&amp;"-14D,,,,""PRICE"",""INTRA"")") - _xll.FDS($A$1,"P_PRICE_LOW("&amp;A1082&amp;","&amp;A1082&amp;"-14D,,,,""PRICE"",""INTRA"")"))</f>
        <v>-0.93058144630024131</v>
      </c>
      <c r="O1082">
        <v>-569</v>
      </c>
      <c r="P1082">
        <v>14245.38632600541</v>
      </c>
      <c r="Q1082">
        <v>15540.105574578791</v>
      </c>
      <c r="R1082">
        <v>2339.5981655611431</v>
      </c>
      <c r="S1082">
        <v>2502.445521979163</v>
      </c>
      <c r="T1082">
        <v>11.330297259888431</v>
      </c>
      <c r="U1082">
        <v>10.38376144031991</v>
      </c>
      <c r="V1082">
        <v>3.7505403300393678</v>
      </c>
      <c r="W1082">
        <v>4.0535476619861051</v>
      </c>
      <c r="X1082">
        <v>99.799157980749214</v>
      </c>
      <c r="Y1082">
        <v>39.563136609623363</v>
      </c>
      <c r="Z1082">
        <v>-7.7158299243857476E-2</v>
      </c>
      <c r="AA1082">
        <v>15.40754378100657</v>
      </c>
      <c r="AB1082">
        <v>6.9666971980647308</v>
      </c>
    </row>
    <row r="1083" spans="1:28" x14ac:dyDescent="0.25">
      <c r="A1083" t="str">
        <v>1/18/12</v>
      </c>
      <c r="B1083">
        <v>19686.919999999998</v>
      </c>
      <c r="C1083">
        <v>19726.84</v>
      </c>
      <c r="D1083" s="1">
        <v>19577.07</v>
      </c>
      <c r="E1083">
        <v>19726.84</v>
      </c>
      <c r="F1083">
        <v>19726.84</v>
      </c>
      <c r="G1083">
        <v>1.2046545738058381</v>
      </c>
      <c r="H1083">
        <v>19325.333999999999</v>
      </c>
      <c r="I1083">
        <v>19054.982</v>
      </c>
      <c r="J1083">
        <v>18934.053</v>
      </c>
      <c r="K1083">
        <v>18779.252</v>
      </c>
      <c r="L1083">
        <v>18686.953000000001</v>
      </c>
      <c r="M1083">
        <v>64.971633999999995</v>
      </c>
      <c r="N1083" s="1">
        <f>-100*(_xll.FDS($A$1,"P_PRICE_HIGH("&amp;A1083&amp;","&amp;A1083&amp;"-14D,,,,""PRICE"",""INTRA"")") - B1083)/(_xll.FDS($A$1,"P_PRICE_HIGH("&amp;A1083&amp;","&amp;A1083&amp;"-14D,,,,""PRICE"",""INTRA"")") - _xll.FDS($A$1,"P_PRICE_LOW("&amp;A1083&amp;","&amp;A1083&amp;"-14D,,,,""PRICE"",""INTRA"")"))</f>
        <v>-2.7857058121603822</v>
      </c>
      <c r="O1083">
        <v>-565</v>
      </c>
      <c r="P1083">
        <v>14229.97101351084</v>
      </c>
      <c r="Q1083">
        <v>15525.122811642121</v>
      </c>
      <c r="R1083">
        <v>2343.8472521802541</v>
      </c>
      <c r="S1083">
        <v>2499.8541025240302</v>
      </c>
      <c r="T1083">
        <v>11.25443911181787</v>
      </c>
      <c r="U1083">
        <v>10.32597841148063</v>
      </c>
      <c r="V1083">
        <v>3.7326208074067782</v>
      </c>
      <c r="W1083">
        <v>4.0251401286119206</v>
      </c>
      <c r="X1083">
        <v>34.41338281578988</v>
      </c>
      <c r="Y1083">
        <v>39.480326925512117</v>
      </c>
      <c r="Z1083">
        <v>-0.25717423046439081</v>
      </c>
      <c r="AA1083">
        <v>15.00252537157643</v>
      </c>
      <c r="AB1083">
        <v>6.7875983423777777</v>
      </c>
    </row>
    <row r="1084" spans="1:28" x14ac:dyDescent="0.25">
      <c r="A1084" t="str">
        <v>1/19/12</v>
      </c>
      <c r="B1084">
        <v>19942.95</v>
      </c>
      <c r="C1084">
        <v>19956.54</v>
      </c>
      <c r="D1084" s="1">
        <v>19776.32</v>
      </c>
      <c r="E1084">
        <v>19956.54</v>
      </c>
      <c r="F1084">
        <v>19956.54</v>
      </c>
      <c r="G1084">
        <v>1.1631613648305219</v>
      </c>
      <c r="H1084">
        <v>19494.848000000002</v>
      </c>
      <c r="I1084">
        <v>19143.78</v>
      </c>
      <c r="J1084">
        <v>19029.004000000001</v>
      </c>
      <c r="K1084">
        <v>18872.888999999999</v>
      </c>
      <c r="L1084">
        <v>18739.134999999998</v>
      </c>
      <c r="M1084">
        <v>68.002380000000002</v>
      </c>
      <c r="N1084" s="1">
        <f>-100*(_xll.FDS($A$1,"P_PRICE_HIGH("&amp;A1084&amp;","&amp;A1084&amp;"-14D,,,,""PRICE"",""INTRA"")") - B1084)/(_xll.FDS($A$1,"P_PRICE_HIGH("&amp;A1084&amp;","&amp;A1084&amp;"-14D,,,,""PRICE"",""INTRA"")") - _xll.FDS($A$1,"P_PRICE_LOW("&amp;A1084&amp;","&amp;A1084&amp;"-14D,,,,""PRICE"",""INTRA"")"))</f>
        <v>-0.81733053472302475</v>
      </c>
      <c r="O1084">
        <v>-542</v>
      </c>
      <c r="P1084">
        <v>14246.86273399212</v>
      </c>
      <c r="Q1084">
        <v>15545.78606594011</v>
      </c>
      <c r="R1084">
        <v>2342.8906350928619</v>
      </c>
      <c r="S1084">
        <v>2522.1908799292351</v>
      </c>
      <c r="T1084">
        <v>11.27889277080113</v>
      </c>
      <c r="U1084">
        <v>10.33854616895821</v>
      </c>
      <c r="V1084">
        <v>3.6872789048536561</v>
      </c>
      <c r="W1084">
        <v>3.9751207818183438</v>
      </c>
      <c r="X1084">
        <v>79.939817773567441</v>
      </c>
      <c r="Y1084">
        <v>39.563412650255692</v>
      </c>
      <c r="Z1084">
        <v>-0.28302287622159478</v>
      </c>
      <c r="AA1084">
        <v>15.823382452544219</v>
      </c>
      <c r="AB1084">
        <v>6.4300644304226688</v>
      </c>
    </row>
    <row r="1085" spans="1:28" x14ac:dyDescent="0.25">
      <c r="A1085" t="str">
        <v>1/20/12</v>
      </c>
      <c r="B1085">
        <v>20110.37</v>
      </c>
      <c r="C1085">
        <v>20161.72</v>
      </c>
      <c r="D1085" s="1">
        <v>19927.88</v>
      </c>
      <c r="E1085">
        <v>20161.72</v>
      </c>
      <c r="F1085">
        <v>20161.72</v>
      </c>
      <c r="G1085">
        <v>1.160794123301859</v>
      </c>
      <c r="H1085">
        <v>19676.037</v>
      </c>
      <c r="I1085">
        <v>19259.032999999999</v>
      </c>
      <c r="J1085">
        <v>19143.168000000001</v>
      </c>
      <c r="K1085">
        <v>18974.398000000001</v>
      </c>
      <c r="L1085">
        <v>18798.162</v>
      </c>
      <c r="M1085">
        <v>69.840029999999999</v>
      </c>
      <c r="N1085" s="1">
        <f>-100*(_xll.FDS($A$1,"P_PRICE_HIGH("&amp;A1085&amp;","&amp;A1085&amp;"-14D,,,,""PRICE"",""INTRA"")") - B1085)/(_xll.FDS($A$1,"P_PRICE_HIGH("&amp;A1085&amp;","&amp;A1085&amp;"-14D,,,,""PRICE"",""INTRA"")") - _xll.FDS($A$1,"P_PRICE_LOW("&amp;A1085&amp;","&amp;A1085&amp;"-14D,,,,""PRICE"",""INTRA"")"))</f>
        <v>-2.7624160784989971</v>
      </c>
      <c r="O1085">
        <v>-525</v>
      </c>
      <c r="P1085">
        <v>14234.622074503</v>
      </c>
      <c r="Q1085">
        <v>15529.685106686849</v>
      </c>
      <c r="R1085">
        <v>2397.355832081656</v>
      </c>
      <c r="S1085">
        <v>2535.5392353238249</v>
      </c>
      <c r="T1085">
        <v>11.36236619713476</v>
      </c>
      <c r="U1085">
        <v>10.403079009190281</v>
      </c>
      <c r="V1085">
        <v>3.6515501351049289</v>
      </c>
      <c r="W1085">
        <v>3.9365487606254801</v>
      </c>
      <c r="X1085">
        <v>27.75732554230752</v>
      </c>
      <c r="Y1085">
        <v>39.376150262592063</v>
      </c>
      <c r="Z1085">
        <v>-0.19026087042764331</v>
      </c>
      <c r="AA1085">
        <v>16.223655918743759</v>
      </c>
      <c r="AB1085">
        <v>6.39594127571511</v>
      </c>
    </row>
    <row r="1086" spans="1:28" x14ac:dyDescent="0.25">
      <c r="A1086" t="str">
        <v>1/26/12</v>
      </c>
      <c r="B1086">
        <v>20439.14</v>
      </c>
      <c r="C1086">
        <v>20453.47</v>
      </c>
      <c r="D1086" s="1">
        <v>20301.59</v>
      </c>
      <c r="E1086">
        <v>20453.47</v>
      </c>
      <c r="F1086">
        <v>20453.47</v>
      </c>
      <c r="G1086">
        <v>1.1486464162859831</v>
      </c>
      <c r="H1086">
        <v>19961.425999999999</v>
      </c>
      <c r="I1086">
        <v>19394.511999999999</v>
      </c>
      <c r="J1086">
        <v>19276.815999999999</v>
      </c>
      <c r="K1086">
        <v>19075.530999999999</v>
      </c>
      <c r="L1086">
        <v>18874.775000000001</v>
      </c>
      <c r="M1086">
        <v>73.106380000000001</v>
      </c>
      <c r="N1086" s="1">
        <f>-100*(_xll.FDS($A$1,"P_PRICE_HIGH("&amp;A1086&amp;","&amp;A1086&amp;"-14D,,,,""PRICE"",""INTRA"")") - B1086)/(_xll.FDS($A$1,"P_PRICE_HIGH("&amp;A1086&amp;","&amp;A1086&amp;"-14D,,,,""PRICE"",""INTRA"")") - _xll.FDS($A$1,"P_PRICE_LOW("&amp;A1086&amp;","&amp;A1086&amp;"-14D,,,,""PRICE"",""INTRA"")"))</f>
        <v>-0.66631638171148633</v>
      </c>
      <c r="O1086">
        <v>-490</v>
      </c>
      <c r="P1086">
        <v>14252.635364514599</v>
      </c>
      <c r="Q1086">
        <v>15544.94016217074</v>
      </c>
      <c r="R1086">
        <v>2387.1965335626301</v>
      </c>
      <c r="S1086">
        <v>2541.8041528697399</v>
      </c>
      <c r="T1086">
        <v>11.421837559917011</v>
      </c>
      <c r="U1086">
        <v>10.45939749329151</v>
      </c>
      <c r="V1086">
        <v>3.6001019442770081</v>
      </c>
      <c r="W1086">
        <v>3.8847374116170612</v>
      </c>
      <c r="X1086">
        <v>93.930755033017292</v>
      </c>
      <c r="Y1086">
        <v>39.390021620383742</v>
      </c>
      <c r="Z1086">
        <v>-0.31978284551922548</v>
      </c>
      <c r="AA1086">
        <v>15.40779127633995</v>
      </c>
      <c r="AB1086">
        <v>6.6308828424545458</v>
      </c>
    </row>
    <row r="1087" spans="1:28" x14ac:dyDescent="0.25">
      <c r="A1087" t="str">
        <v>1/27/12</v>
      </c>
      <c r="B1087">
        <v>20501.669999999998</v>
      </c>
      <c r="C1087">
        <v>20590.8</v>
      </c>
      <c r="D1087" s="1">
        <v>20384.05</v>
      </c>
      <c r="E1087">
        <v>20590.8</v>
      </c>
      <c r="F1087">
        <v>20590.8</v>
      </c>
      <c r="G1087">
        <v>1.1371842054591661</v>
      </c>
      <c r="H1087">
        <v>20136.21</v>
      </c>
      <c r="I1087">
        <v>19553.562999999998</v>
      </c>
      <c r="J1087">
        <v>19385.101999999999</v>
      </c>
      <c r="K1087">
        <v>19181.703000000001</v>
      </c>
      <c r="L1087">
        <v>18957.361000000001</v>
      </c>
      <c r="M1087">
        <v>73.69</v>
      </c>
      <c r="N1087" s="1">
        <f>-100*(_xll.FDS($A$1,"P_PRICE_HIGH("&amp;A1087&amp;","&amp;A1087&amp;"-14D,,,,""PRICE"",""INTRA"")") - B1087)/(_xll.FDS($A$1,"P_PRICE_HIGH("&amp;A1087&amp;","&amp;A1087&amp;"-14D,,,,""PRICE"",""INTRA"")") - _xll.FDS($A$1,"P_PRICE_LOW("&amp;A1087&amp;","&amp;A1087&amp;"-14D,,,,""PRICE"",""INTRA"")"))</f>
        <v>-3.8956100631130375</v>
      </c>
      <c r="O1087">
        <v>-484</v>
      </c>
      <c r="P1087">
        <v>14254.601918097431</v>
      </c>
      <c r="Q1087">
        <v>15554.509401243729</v>
      </c>
      <c r="R1087">
        <v>2391.6712695670121</v>
      </c>
      <c r="S1087">
        <v>2549.205430010129</v>
      </c>
      <c r="T1087">
        <v>11.469315807735059</v>
      </c>
      <c r="U1087">
        <v>10.50731149719317</v>
      </c>
      <c r="V1087">
        <v>3.5885015774579809</v>
      </c>
      <c r="W1087">
        <v>3.8729023902235129</v>
      </c>
      <c r="X1087">
        <v>78.835890263856029</v>
      </c>
      <c r="Y1087">
        <v>39.378334520549593</v>
      </c>
      <c r="Z1087">
        <v>-0.52073631754821736</v>
      </c>
      <c r="AA1087">
        <v>15.20083447604744</v>
      </c>
      <c r="AB1087">
        <v>6.6328310715702221</v>
      </c>
    </row>
    <row r="1088" spans="1:28" x14ac:dyDescent="0.25">
      <c r="A1088" t="str">
        <v>1/30/12</v>
      </c>
      <c r="B1088">
        <v>20160.41</v>
      </c>
      <c r="C1088">
        <v>20518</v>
      </c>
      <c r="D1088" s="1">
        <v>20144.95</v>
      </c>
      <c r="E1088">
        <v>20518</v>
      </c>
      <c r="F1088">
        <v>20518</v>
      </c>
      <c r="G1088">
        <v>1.2227364143181281</v>
      </c>
      <c r="H1088">
        <v>20230.907999999999</v>
      </c>
      <c r="I1088">
        <v>19661.453000000001</v>
      </c>
      <c r="J1088">
        <v>19480.64</v>
      </c>
      <c r="K1088">
        <v>19258.266</v>
      </c>
      <c r="L1088">
        <v>19039.421999999999</v>
      </c>
      <c r="M1088">
        <v>65.354330000000004</v>
      </c>
      <c r="N1088" s="1">
        <f>-100*(_xll.FDS($A$1,"P_PRICE_HIGH("&amp;A1088&amp;","&amp;A1088&amp;"-14D,,,,""PRICE"",""INTRA"")") - B1088)/(_xll.FDS($A$1,"P_PRICE_HIGH("&amp;A1088&amp;","&amp;A1088&amp;"-14D,,,,""PRICE"",""INTRA"")") - _xll.FDS($A$1,"P_PRICE_LOW("&amp;A1088&amp;","&amp;A1088&amp;"-14D,,,,""PRICE"",""INTRA"")"))</f>
        <v>-18.811080613297417</v>
      </c>
      <c r="O1088">
        <v>-517</v>
      </c>
      <c r="P1088">
        <v>14228.450674275549</v>
      </c>
      <c r="Q1088">
        <v>15531.66421836579</v>
      </c>
      <c r="R1088">
        <v>2388.868926898373</v>
      </c>
      <c r="S1088">
        <v>2546.3280706591472</v>
      </c>
      <c r="T1088">
        <v>11.321806199098919</v>
      </c>
      <c r="U1088">
        <v>10.36684201907406</v>
      </c>
      <c r="V1088">
        <v>3.6397549364342838</v>
      </c>
      <c r="W1088">
        <v>3.9246080390196858</v>
      </c>
      <c r="X1088">
        <v>2.9574043968687729</v>
      </c>
      <c r="Y1088">
        <v>39.380723592953551</v>
      </c>
      <c r="Z1088">
        <v>-0.51162620241965917</v>
      </c>
      <c r="AA1088">
        <v>14.878556972378419</v>
      </c>
      <c r="AB1088">
        <v>6.5641818222028592</v>
      </c>
    </row>
    <row r="1089" spans="1:28" x14ac:dyDescent="0.25">
      <c r="A1089" t="str">
        <v>1/31/12</v>
      </c>
      <c r="B1089">
        <v>20390.490000000002</v>
      </c>
      <c r="C1089">
        <v>20465.89</v>
      </c>
      <c r="D1089" s="1">
        <v>20219.27</v>
      </c>
      <c r="E1089">
        <v>20465.89</v>
      </c>
      <c r="F1089">
        <v>20465.89</v>
      </c>
      <c r="G1089">
        <v>1.2101432168789421</v>
      </c>
      <c r="H1089">
        <v>20320.416000000001</v>
      </c>
      <c r="I1089">
        <v>19776.97</v>
      </c>
      <c r="J1089">
        <v>19585.78</v>
      </c>
      <c r="K1089">
        <v>19351.857</v>
      </c>
      <c r="L1089">
        <v>19120.386999999999</v>
      </c>
      <c r="M1089">
        <v>67.983863999999997</v>
      </c>
      <c r="N1089" s="1">
        <f>-100*(_xll.FDS($A$1,"P_PRICE_HIGH("&amp;A1089&amp;","&amp;A1089&amp;"-14D,,,,""PRICE"",""INTRA"")") - B1089)/(_xll.FDS($A$1,"P_PRICE_HIGH("&amp;A1089&amp;","&amp;A1089&amp;"-14D,,,,""PRICE"",""INTRA"")") - _xll.FDS($A$1,"P_PRICE_LOW("&amp;A1089&amp;","&amp;A1089&amp;"-14D,,,,""PRICE"",""INTRA"")"))</f>
        <v>-8.7549607510619829</v>
      </c>
      <c r="O1089">
        <v>-495</v>
      </c>
      <c r="P1089">
        <v>14265.58113066146</v>
      </c>
      <c r="Q1089">
        <v>15573.886419312181</v>
      </c>
      <c r="R1089">
        <v>2392.047282081583</v>
      </c>
      <c r="S1089">
        <v>2548.001321962663</v>
      </c>
      <c r="T1089">
        <v>11.411251711591611</v>
      </c>
      <c r="U1089">
        <v>10.43685597127781</v>
      </c>
      <c r="V1089">
        <v>3.6175846502775508</v>
      </c>
      <c r="W1089">
        <v>3.9013467979955871</v>
      </c>
      <c r="X1089">
        <v>91.935378584810707</v>
      </c>
      <c r="Y1089">
        <v>39.382687604691263</v>
      </c>
      <c r="Z1089">
        <v>-0.3875469466697829</v>
      </c>
      <c r="AA1089">
        <v>14.473765592844851</v>
      </c>
      <c r="AB1089">
        <v>7.2184189955941562</v>
      </c>
    </row>
    <row r="1090" spans="1:28" x14ac:dyDescent="0.25">
      <c r="A1090" t="str">
        <v>2/01/12</v>
      </c>
      <c r="B1090">
        <v>20333.37</v>
      </c>
      <c r="C1090">
        <v>20534.22</v>
      </c>
      <c r="D1090" s="1">
        <v>20269.509999999998</v>
      </c>
      <c r="E1090">
        <v>20534.22</v>
      </c>
      <c r="F1090">
        <v>20534.22</v>
      </c>
      <c r="G1090">
        <v>1.1944711388728531</v>
      </c>
      <c r="H1090">
        <v>20365.016</v>
      </c>
      <c r="I1090">
        <v>19875.421999999999</v>
      </c>
      <c r="J1090">
        <v>19701.8</v>
      </c>
      <c r="K1090">
        <v>19448.629000000001</v>
      </c>
      <c r="L1090">
        <v>19207.432000000001</v>
      </c>
      <c r="M1090">
        <v>66.631775000000005</v>
      </c>
      <c r="N1090" s="1">
        <f>-100*(_xll.FDS($A$1,"P_PRICE_HIGH("&amp;A1090&amp;","&amp;A1090&amp;"-14D,,,,""PRICE"",""INTRA"")") - B1090)/(_xll.FDS($A$1,"P_PRICE_HIGH("&amp;A1090&amp;","&amp;A1090&amp;"-14D,,,,""PRICE"",""INTRA"")") - _xll.FDS($A$1,"P_PRICE_LOW("&amp;A1090&amp;","&amp;A1090&amp;"-14D,,,,""PRICE"",""INTRA"")"))</f>
        <v>-11.251507893494658</v>
      </c>
      <c r="O1090">
        <v>-499</v>
      </c>
      <c r="P1090">
        <v>14284.440252463261</v>
      </c>
      <c r="Q1090">
        <v>15588.314432259411</v>
      </c>
      <c r="R1090">
        <v>2382.9215226487709</v>
      </c>
      <c r="S1090">
        <v>2546.9315381746242</v>
      </c>
      <c r="T1090">
        <v>11.392580172166751</v>
      </c>
      <c r="U1090">
        <v>10.416979655711719</v>
      </c>
      <c r="V1090">
        <v>3.646729851793459</v>
      </c>
      <c r="W1090">
        <v>3.9180219310642639</v>
      </c>
      <c r="X1090">
        <v>27.671880699826861</v>
      </c>
      <c r="Y1090">
        <v>39.420054142629247</v>
      </c>
      <c r="Z1090">
        <v>-0.4505408530984869</v>
      </c>
      <c r="AA1090">
        <v>14.953866211884289</v>
      </c>
      <c r="AB1090">
        <v>7.1933386353968451</v>
      </c>
    </row>
    <row r="1091" spans="1:28" x14ac:dyDescent="0.25">
      <c r="A1091" t="str">
        <v>2/02/12</v>
      </c>
      <c r="B1091">
        <v>20739.45</v>
      </c>
      <c r="C1091">
        <v>20761.7</v>
      </c>
      <c r="D1091" s="1">
        <v>20564.97</v>
      </c>
      <c r="E1091">
        <v>20761.7</v>
      </c>
      <c r="F1091">
        <v>20761.7</v>
      </c>
      <c r="G1091">
        <v>1.236321183685942</v>
      </c>
      <c r="H1091">
        <v>20425.078000000001</v>
      </c>
      <c r="I1091">
        <v>20012.428</v>
      </c>
      <c r="J1091">
        <v>19826.717000000001</v>
      </c>
      <c r="K1091">
        <v>19563.883000000002</v>
      </c>
      <c r="L1091">
        <v>19309.71</v>
      </c>
      <c r="M1091">
        <v>71.041259999999994</v>
      </c>
      <c r="N1091" s="1">
        <f>-100*(_xll.FDS($A$1,"P_PRICE_HIGH("&amp;A1091&amp;","&amp;A1091&amp;"-14D,,,,""PRICE"",""INTRA"")") - B1091)/(_xll.FDS($A$1,"P_PRICE_HIGH("&amp;A1091&amp;","&amp;A1091&amp;"-14D,,,,""PRICE"",""INTRA"")") - _xll.FDS($A$1,"P_PRICE_LOW("&amp;A1091&amp;","&amp;A1091&amp;"-14D,,,,""PRICE"",""INTRA"")"))</f>
        <v>-1.16912664925675</v>
      </c>
      <c r="O1091">
        <v>-466</v>
      </c>
      <c r="P1091">
        <v>14293.4784713598</v>
      </c>
      <c r="Q1091">
        <v>15599.094242583369</v>
      </c>
      <c r="R1091">
        <v>2397.3950487215179</v>
      </c>
      <c r="S1091">
        <v>2559.0791115840689</v>
      </c>
      <c r="T1091">
        <v>11.50023479999261</v>
      </c>
      <c r="U1091">
        <v>10.5183876085684</v>
      </c>
      <c r="V1091">
        <v>3.5754589570128221</v>
      </c>
      <c r="W1091">
        <v>3.8381287010283098</v>
      </c>
      <c r="X1091">
        <v>96.348063858588503</v>
      </c>
      <c r="Y1091">
        <v>39.454497519778883</v>
      </c>
      <c r="Z1091">
        <v>-0.55191816843631414</v>
      </c>
      <c r="AA1091">
        <v>14.388708203728131</v>
      </c>
      <c r="AB1091">
        <v>6.8564560089878244</v>
      </c>
    </row>
    <row r="1092" spans="1:28" x14ac:dyDescent="0.25">
      <c r="A1092" t="str">
        <v>2/03/12</v>
      </c>
      <c r="B1092">
        <v>20756.98</v>
      </c>
      <c r="C1092">
        <v>20796.740000000002</v>
      </c>
      <c r="D1092" s="1">
        <v>20639.490000000002</v>
      </c>
      <c r="E1092">
        <v>20796.740000000002</v>
      </c>
      <c r="F1092">
        <v>20796.740000000002</v>
      </c>
      <c r="G1092">
        <v>1.1663018160790439</v>
      </c>
      <c r="H1092">
        <v>20476.14</v>
      </c>
      <c r="I1092">
        <v>20141.809000000001</v>
      </c>
      <c r="J1092">
        <v>19943.562999999998</v>
      </c>
      <c r="K1092">
        <v>19657.861000000001</v>
      </c>
      <c r="L1092">
        <v>19399.73</v>
      </c>
      <c r="M1092">
        <v>71.21808</v>
      </c>
      <c r="N1092" s="1">
        <f>-100*(_xll.FDS($A$1,"P_PRICE_HIGH("&amp;A1092&amp;","&amp;A1092&amp;"-14D,,,,""PRICE"",""INTRA"")") - B1092)/(_xll.FDS($A$1,"P_PRICE_HIGH("&amp;A1092&amp;","&amp;A1092&amp;"-14D,,,,""PRICE"",""INTRA"")") - _xll.FDS($A$1,"P_PRICE_LOW("&amp;A1092&amp;","&amp;A1092&amp;"-14D,,,,""PRICE"",""INTRA"")"))</f>
        <v>-2.1923246581386189</v>
      </c>
      <c r="O1092">
        <v>-460</v>
      </c>
      <c r="P1092">
        <v>14286.25247798535</v>
      </c>
      <c r="Q1092">
        <v>15609.61134656516</v>
      </c>
      <c r="R1092">
        <v>2396.1224359041912</v>
      </c>
      <c r="S1092">
        <v>2558.5777121814199</v>
      </c>
      <c r="T1092">
        <v>11.528332247663471</v>
      </c>
      <c r="U1092">
        <v>10.5387895987233</v>
      </c>
      <c r="V1092">
        <v>3.568688167064106</v>
      </c>
      <c r="W1092">
        <v>3.8255491413487648</v>
      </c>
      <c r="X1092">
        <v>32.736413346969783</v>
      </c>
      <c r="Y1092">
        <v>39.498257243525373</v>
      </c>
      <c r="Z1092">
        <v>-0.77868121178475258</v>
      </c>
      <c r="AA1092">
        <v>14.828857109508389</v>
      </c>
      <c r="AB1092">
        <v>6.5591649357730182</v>
      </c>
    </row>
    <row r="1093" spans="1:28" x14ac:dyDescent="0.25">
      <c r="A1093" t="str">
        <v>2/06/12</v>
      </c>
      <c r="B1093">
        <v>20709.939999999999</v>
      </c>
      <c r="C1093">
        <v>21015.55</v>
      </c>
      <c r="D1093" s="1">
        <v>20633.13</v>
      </c>
      <c r="E1093">
        <v>21015.55</v>
      </c>
      <c r="F1093">
        <v>21015.55</v>
      </c>
      <c r="G1093">
        <v>1.1401854078072551</v>
      </c>
      <c r="H1093">
        <v>20586.046999999999</v>
      </c>
      <c r="I1093">
        <v>20283.287</v>
      </c>
      <c r="J1093">
        <v>20047.43</v>
      </c>
      <c r="K1093">
        <v>19756.991999999998</v>
      </c>
      <c r="L1093">
        <v>19489.412</v>
      </c>
      <c r="M1093">
        <v>69.983230000000006</v>
      </c>
      <c r="N1093" s="1">
        <f>-100*(_xll.FDS($A$1,"P_PRICE_HIGH("&amp;A1093&amp;","&amp;A1093&amp;"-14D,,,,""PRICE"",""INTRA"")") - B1093)/(_xll.FDS($A$1,"P_PRICE_HIGH("&amp;A1093&amp;","&amp;A1093&amp;"-14D,,,,""PRICE"",""INTRA"")") - _xll.FDS($A$1,"P_PRICE_LOW("&amp;A1093&amp;","&amp;A1093&amp;"-14D,,,,""PRICE"",""INTRA"")"))</f>
        <v>-15.056163168785137</v>
      </c>
      <c r="O1093">
        <v>-463</v>
      </c>
      <c r="P1093">
        <v>14288.736115439389</v>
      </c>
      <c r="Q1093">
        <v>15609.74268378279</v>
      </c>
      <c r="R1093">
        <v>2402.0949424362102</v>
      </c>
      <c r="S1093">
        <v>2569.316430597727</v>
      </c>
      <c r="T1093">
        <v>11.4777105428558</v>
      </c>
      <c r="U1093">
        <v>10.49482191512454</v>
      </c>
      <c r="V1093">
        <v>3.5735704365825982</v>
      </c>
      <c r="W1093">
        <v>3.828779661331343</v>
      </c>
      <c r="X1093">
        <v>20.103182709218022</v>
      </c>
      <c r="Y1093">
        <v>39.439040875991253</v>
      </c>
      <c r="Z1093">
        <v>-0.95350822571020621</v>
      </c>
      <c r="AA1093">
        <v>14.586987745312429</v>
      </c>
      <c r="AB1093">
        <v>6.4933057936967433</v>
      </c>
    </row>
    <row r="1094" spans="1:28" x14ac:dyDescent="0.25">
      <c r="A1094" t="str">
        <v>2/07/12</v>
      </c>
      <c r="B1094">
        <v>20699.189999999999</v>
      </c>
      <c r="C1094">
        <v>20881.849999999999</v>
      </c>
      <c r="D1094" s="1">
        <v>20649.27</v>
      </c>
      <c r="E1094">
        <v>20881.849999999999</v>
      </c>
      <c r="F1094">
        <v>20881.849999999999</v>
      </c>
      <c r="G1094">
        <v>1.1469302208016869</v>
      </c>
      <c r="H1094">
        <v>20647.785</v>
      </c>
      <c r="I1094">
        <v>20372.574000000001</v>
      </c>
      <c r="J1094">
        <v>20154.349999999999</v>
      </c>
      <c r="K1094">
        <v>19851.280999999999</v>
      </c>
      <c r="L1094">
        <v>19569.03</v>
      </c>
      <c r="M1094">
        <v>69.685860000000005</v>
      </c>
      <c r="N1094" s="1">
        <f>-100*(_xll.FDS($A$1,"P_PRICE_HIGH("&amp;A1094&amp;","&amp;A1094&amp;"-14D,,,,""PRICE"",""INTRA"")") - B1094)/(_xll.FDS($A$1,"P_PRICE_HIGH("&amp;A1094&amp;","&amp;A1094&amp;"-14D,,,,""PRICE"",""INTRA"")") - _xll.FDS($A$1,"P_PRICE_LOW("&amp;A1094&amp;","&amp;A1094&amp;"-14D,,,,""PRICE"",""INTRA"")"))</f>
        <v>-15.585771997241142</v>
      </c>
      <c r="O1094">
        <v>-466</v>
      </c>
      <c r="P1094">
        <v>14295.696721146791</v>
      </c>
      <c r="Q1094">
        <v>15616.64752909633</v>
      </c>
      <c r="R1094">
        <v>2400.9870423339239</v>
      </c>
      <c r="S1094">
        <v>2566.9624358451129</v>
      </c>
      <c r="T1094">
        <v>11.44939867380992</v>
      </c>
      <c r="U1094">
        <v>10.48792007441622</v>
      </c>
      <c r="V1094">
        <v>3.5771362960436321</v>
      </c>
      <c r="W1094">
        <v>3.831635734886607</v>
      </c>
      <c r="X1094">
        <v>21.529073209628159</v>
      </c>
      <c r="Y1094">
        <v>39.469716844560388</v>
      </c>
      <c r="Z1094">
        <v>-0.91534841306244319</v>
      </c>
      <c r="AA1094">
        <v>14.005345861004679</v>
      </c>
      <c r="AB1094">
        <v>6.7495558697671783</v>
      </c>
    </row>
    <row r="1095" spans="1:28" x14ac:dyDescent="0.25">
      <c r="A1095" t="str">
        <v>2/08/12</v>
      </c>
      <c r="B1095">
        <v>21018.46</v>
      </c>
      <c r="C1095">
        <v>21023.33</v>
      </c>
      <c r="D1095" s="1">
        <v>20755.73</v>
      </c>
      <c r="E1095">
        <v>21023.33</v>
      </c>
      <c r="F1095">
        <v>21023.33</v>
      </c>
      <c r="G1095">
        <v>1.1000945514439151</v>
      </c>
      <c r="H1095">
        <v>20784.805</v>
      </c>
      <c r="I1095">
        <v>20483.535</v>
      </c>
      <c r="J1095">
        <v>20275.285</v>
      </c>
      <c r="K1095">
        <v>19972.55</v>
      </c>
      <c r="L1095">
        <v>19665.173999999999</v>
      </c>
      <c r="M1095">
        <v>73.312775000000002</v>
      </c>
      <c r="N1095" s="1">
        <f>-100*(_xll.FDS($A$1,"P_PRICE_HIGH("&amp;A1095&amp;","&amp;A1095&amp;"-14D,,,,""PRICE"",""INTRA"")") - B1095)/(_xll.FDS($A$1,"P_PRICE_HIGH("&amp;A1095&amp;","&amp;A1095&amp;"-14D,,,,""PRICE"",""INTRA"")") - _xll.FDS($A$1,"P_PRICE_LOW("&amp;A1095&amp;","&amp;A1095&amp;"-14D,,,,""PRICE"",""INTRA"")"))</f>
        <v>-0.23900902050484474</v>
      </c>
      <c r="O1095">
        <v>-424</v>
      </c>
      <c r="P1095">
        <v>14290.78557314765</v>
      </c>
      <c r="Q1095">
        <v>15584.52172199909</v>
      </c>
      <c r="R1095">
        <v>2402.4848875506332</v>
      </c>
      <c r="S1095">
        <v>2565.7848195683318</v>
      </c>
      <c r="T1095">
        <v>11.6164166811617</v>
      </c>
      <c r="U1095">
        <v>10.632780973367931</v>
      </c>
      <c r="V1095">
        <v>3.5290866749246281</v>
      </c>
      <c r="W1095">
        <v>3.7827728027569378</v>
      </c>
      <c r="X1095">
        <v>97.720024369363557</v>
      </c>
      <c r="Y1095">
        <v>39.522883125315978</v>
      </c>
      <c r="Z1095">
        <v>-0.93619455585681233</v>
      </c>
      <c r="AA1095">
        <v>13.940294437215821</v>
      </c>
      <c r="AB1095">
        <v>6.8173171594492654</v>
      </c>
    </row>
    <row r="1096" spans="1:28" x14ac:dyDescent="0.25">
      <c r="A1096" t="str">
        <v>2/09/12</v>
      </c>
      <c r="B1096">
        <v>21010.01</v>
      </c>
      <c r="C1096">
        <v>21053.06</v>
      </c>
      <c r="D1096" s="1">
        <v>20787.84</v>
      </c>
      <c r="E1096">
        <v>21053.06</v>
      </c>
      <c r="F1096">
        <v>21053.06</v>
      </c>
      <c r="G1096">
        <v>1.0905961452839941</v>
      </c>
      <c r="H1096">
        <v>20838.916000000001</v>
      </c>
      <c r="I1096">
        <v>20572.456999999999</v>
      </c>
      <c r="J1096">
        <v>20408.473000000002</v>
      </c>
      <c r="K1096">
        <v>20079.766</v>
      </c>
      <c r="L1096">
        <v>19765.638999999999</v>
      </c>
      <c r="M1096">
        <v>73.063614000000001</v>
      </c>
      <c r="N1096" s="1">
        <f>-100*(_xll.FDS($A$1,"P_PRICE_HIGH("&amp;A1096&amp;","&amp;A1096&amp;"-14D,,,,""PRICE"",""INTRA"")") - B1096)/(_xll.FDS($A$1,"P_PRICE_HIGH("&amp;A1096&amp;","&amp;A1096&amp;"-14D,,,,""PRICE"",""INTRA"")") - _xll.FDS($A$1,"P_PRICE_LOW("&amp;A1096&amp;","&amp;A1096&amp;"-14D,,,,""PRICE"",""INTRA"")"))</f>
        <v>-2.2901737978584027</v>
      </c>
      <c r="O1096">
        <v>-428</v>
      </c>
      <c r="P1096">
        <v>14308.021736198971</v>
      </c>
      <c r="Q1096">
        <v>15599.179346332179</v>
      </c>
      <c r="R1096">
        <v>2400.685780452045</v>
      </c>
      <c r="S1096">
        <v>2568.8560245800809</v>
      </c>
      <c r="T1096">
        <v>11.611286711873911</v>
      </c>
      <c r="U1096">
        <v>10.6652637278975</v>
      </c>
      <c r="V1096">
        <v>3.5374161475273969</v>
      </c>
      <c r="W1096">
        <v>3.78415731427358</v>
      </c>
      <c r="X1096">
        <v>23.39587345102732</v>
      </c>
      <c r="Y1096">
        <v>39.399434406078512</v>
      </c>
      <c r="Z1096">
        <v>-0.7106971068764576</v>
      </c>
      <c r="AA1096">
        <v>14.248730045605789</v>
      </c>
      <c r="AB1096">
        <v>7.0974868068024968</v>
      </c>
    </row>
    <row r="1097" spans="1:28" x14ac:dyDescent="0.25">
      <c r="A1097" t="str">
        <v>2/10/12</v>
      </c>
      <c r="B1097">
        <v>20783.86</v>
      </c>
      <c r="C1097">
        <v>21002.33</v>
      </c>
      <c r="D1097" s="1">
        <v>20703.79</v>
      </c>
      <c r="E1097">
        <v>21002.33</v>
      </c>
      <c r="F1097">
        <v>21002.33</v>
      </c>
      <c r="G1097">
        <v>1.147597412951364</v>
      </c>
      <c r="H1097">
        <v>20844.293000000001</v>
      </c>
      <c r="I1097">
        <v>20628.580000000002</v>
      </c>
      <c r="J1097">
        <v>20485.546999999999</v>
      </c>
      <c r="K1097">
        <v>20168.743999999999</v>
      </c>
      <c r="L1097">
        <v>19856.004000000001</v>
      </c>
      <c r="M1097">
        <v>66.545249999999996</v>
      </c>
      <c r="N1097" s="1">
        <f>-100*(_xll.FDS($A$1,"P_PRICE_HIGH("&amp;A1097&amp;","&amp;A1097&amp;"-14D,,,,""PRICE"",""INTRA"")") - B1097)/(_xll.FDS($A$1,"P_PRICE_HIGH("&amp;A1097&amp;","&amp;A1097&amp;"-14D,,,,""PRICE"",""INTRA"")") - _xll.FDS($A$1,"P_PRICE_LOW("&amp;A1097&amp;","&amp;A1097&amp;"-14D,,,,""PRICE"",""INTRA"")"))</f>
        <v>-18.238605952614886</v>
      </c>
      <c r="O1097">
        <v>-462</v>
      </c>
      <c r="P1097">
        <v>14265.287126581739</v>
      </c>
      <c r="Q1097">
        <v>15560.116674849591</v>
      </c>
      <c r="R1097">
        <v>2394.359681415453</v>
      </c>
      <c r="S1097">
        <v>2560.0234446445838</v>
      </c>
      <c r="T1097">
        <v>11.603639516242909</v>
      </c>
      <c r="U1097">
        <v>10.696888805102731</v>
      </c>
      <c r="V1097">
        <v>3.5485290001994532</v>
      </c>
      <c r="W1097">
        <v>3.805741758772982</v>
      </c>
      <c r="X1097">
        <v>2.493759596479908</v>
      </c>
      <c r="Y1097">
        <v>39.310934881243909</v>
      </c>
      <c r="Z1097">
        <v>-0.817056196588964</v>
      </c>
      <c r="AA1097">
        <v>14.42790888494047</v>
      </c>
      <c r="AB1097">
        <v>6.9495255155888058</v>
      </c>
    </row>
    <row r="1098" spans="1:28" x14ac:dyDescent="0.25">
      <c r="A1098" t="str">
        <v>2/13/12</v>
      </c>
      <c r="B1098">
        <v>20887.400000000001</v>
      </c>
      <c r="C1098">
        <v>20969.8</v>
      </c>
      <c r="D1098" s="1">
        <v>20673.96</v>
      </c>
      <c r="E1098">
        <v>20969.8</v>
      </c>
      <c r="F1098">
        <v>20969.8</v>
      </c>
      <c r="G1098">
        <v>1.1451194132876099</v>
      </c>
      <c r="H1098">
        <v>20879.782999999999</v>
      </c>
      <c r="I1098">
        <v>20665.936000000002</v>
      </c>
      <c r="J1098">
        <v>20565.580000000002</v>
      </c>
      <c r="K1098">
        <v>20255.518</v>
      </c>
      <c r="L1098">
        <v>19933.310000000001</v>
      </c>
      <c r="M1098">
        <v>67.954859999999996</v>
      </c>
      <c r="N1098" s="1">
        <f>-100*(_xll.FDS($A$1,"P_PRICE_HIGH("&amp;A1098&amp;","&amp;A1098&amp;"-14D,,,,""PRICE"",""INTRA"")") - B1098)/(_xll.FDS($A$1,"P_PRICE_HIGH("&amp;A1098&amp;","&amp;A1098&amp;"-14D,,,,""PRICE"",""INTRA"")") - _xll.FDS($A$1,"P_PRICE_LOW("&amp;A1098&amp;","&amp;A1098&amp;"-14D,,,,""PRICE"",""INTRA"")"))</f>
        <v>-12.975233798580733</v>
      </c>
      <c r="O1098">
        <v>-437</v>
      </c>
      <c r="P1098">
        <v>14328.10834430214</v>
      </c>
      <c r="Q1098">
        <v>15618.364620324201</v>
      </c>
      <c r="R1098">
        <v>2389.7968832141642</v>
      </c>
      <c r="S1098">
        <v>2573.2623700851041</v>
      </c>
      <c r="T1098">
        <v>11.82167267762547</v>
      </c>
      <c r="U1098">
        <v>10.91474760213373</v>
      </c>
      <c r="V1098">
        <v>3.54221446061235</v>
      </c>
      <c r="W1098">
        <v>3.802042841085524</v>
      </c>
      <c r="X1098">
        <v>90.135554042179095</v>
      </c>
      <c r="Y1098">
        <v>39.349730604028181</v>
      </c>
      <c r="Z1098">
        <v>-0.80461603122708258</v>
      </c>
      <c r="AA1098">
        <v>14.51089871641453</v>
      </c>
      <c r="AB1098">
        <v>6.9333110654985211</v>
      </c>
    </row>
    <row r="1099" spans="1:28" x14ac:dyDescent="0.25">
      <c r="A1099" t="str">
        <v>2/14/12</v>
      </c>
      <c r="B1099">
        <v>20917.830000000002</v>
      </c>
      <c r="C1099">
        <v>20947.95</v>
      </c>
      <c r="D1099" s="1">
        <v>20813.53</v>
      </c>
      <c r="E1099">
        <v>20947.95</v>
      </c>
      <c r="F1099">
        <v>20947.95</v>
      </c>
      <c r="G1099">
        <v>1.1345257806911899</v>
      </c>
      <c r="H1099">
        <v>20923.511999999999</v>
      </c>
      <c r="I1099">
        <v>20700.615000000002</v>
      </c>
      <c r="J1099">
        <v>20630.572</v>
      </c>
      <c r="K1099">
        <v>20346.64</v>
      </c>
      <c r="L1099">
        <v>20017.562999999998</v>
      </c>
      <c r="M1099">
        <v>68.376570000000001</v>
      </c>
      <c r="N1099" s="1">
        <f>-100*(_xll.FDS($A$1,"P_PRICE_HIGH("&amp;A1099&amp;","&amp;A1099&amp;"-14D,,,,""PRICE"",""INTRA"")") - B1099)/(_xll.FDS($A$1,"P_PRICE_HIGH("&amp;A1099&amp;","&amp;A1099&amp;"-14D,,,,""PRICE"",""INTRA"")") - _xll.FDS($A$1,"P_PRICE_LOW("&amp;A1099&amp;","&amp;A1099&amp;"-14D,,,,""PRICE"",""INTRA"")"))</f>
        <v>-12.018521481007442</v>
      </c>
      <c r="O1099">
        <v>-436</v>
      </c>
      <c r="P1099">
        <v>14325.81245075575</v>
      </c>
      <c r="Q1099">
        <v>15606.184496026561</v>
      </c>
      <c r="R1099">
        <v>2388.3356562961071</v>
      </c>
      <c r="S1099">
        <v>2564.0364437292201</v>
      </c>
      <c r="T1099">
        <v>11.83188381134374</v>
      </c>
      <c r="U1099">
        <v>10.89997006339274</v>
      </c>
      <c r="V1099">
        <v>3.535918285061896</v>
      </c>
      <c r="W1099">
        <v>3.8019299789407222</v>
      </c>
      <c r="X1099">
        <v>48.72685363672781</v>
      </c>
      <c r="Y1099">
        <v>39.06816112304444</v>
      </c>
      <c r="Z1099">
        <v>-0.69834720300570341</v>
      </c>
      <c r="AA1099">
        <v>16.076852722671099</v>
      </c>
      <c r="AB1099">
        <v>6.3077184996603473</v>
      </c>
    </row>
    <row r="1100" spans="1:28" x14ac:dyDescent="0.25">
      <c r="A1100" t="str">
        <v>2/15/12</v>
      </c>
      <c r="B1100">
        <v>21365.23</v>
      </c>
      <c r="C1100">
        <v>21403.279999999999</v>
      </c>
      <c r="D1100" s="1">
        <v>20933.39</v>
      </c>
      <c r="E1100">
        <v>21403.279999999999</v>
      </c>
      <c r="F1100">
        <v>21403.279999999999</v>
      </c>
      <c r="G1100">
        <v>1.1938563858971869</v>
      </c>
      <c r="H1100">
        <v>20992.865000000002</v>
      </c>
      <c r="I1100">
        <v>20801.018</v>
      </c>
      <c r="J1100">
        <v>20714.228999999999</v>
      </c>
      <c r="K1100">
        <v>20454.682000000001</v>
      </c>
      <c r="L1100">
        <v>20115.708999999999</v>
      </c>
      <c r="M1100">
        <v>73.829759999999993</v>
      </c>
      <c r="N1100" s="1">
        <f>-100*(_xll.FDS($A$1,"P_PRICE_HIGH("&amp;A1100&amp;","&amp;A1100&amp;"-14D,,,,""PRICE"",""INTRA"")") - B1100)/(_xll.FDS($A$1,"P_PRICE_HIGH("&amp;A1100&amp;","&amp;A1100&amp;"-14D,,,,""PRICE"",""INTRA"")") - _xll.FDS($A$1,"P_PRICE_LOW("&amp;A1100&amp;","&amp;A1100&amp;"-14D,,,,""PRICE"",""INTRA"")"))</f>
        <v>-3.023849069798807</v>
      </c>
      <c r="O1100">
        <v>-395</v>
      </c>
      <c r="P1100">
        <v>14341.58648662851</v>
      </c>
      <c r="Q1100">
        <v>15623.323785792511</v>
      </c>
      <c r="R1100">
        <v>2388.428785549916</v>
      </c>
      <c r="S1100">
        <v>2564.9623453184272</v>
      </c>
      <c r="T1100">
        <v>11.988844787995699</v>
      </c>
      <c r="U1100">
        <v>11.053818012814411</v>
      </c>
      <c r="V1100">
        <v>3.4587092607299499</v>
      </c>
      <c r="W1100">
        <v>3.7207630128546931</v>
      </c>
      <c r="X1100">
        <v>97.784337369832087</v>
      </c>
      <c r="Y1100">
        <v>39.037199083301132</v>
      </c>
      <c r="Z1100">
        <v>-0.70047926208822553</v>
      </c>
      <c r="AA1100">
        <v>15.902712587221711</v>
      </c>
      <c r="AB1100">
        <v>6.1458878284503662</v>
      </c>
    </row>
    <row r="1101" spans="1:28" x14ac:dyDescent="0.25">
      <c r="A1101" t="str">
        <v>2/16/12</v>
      </c>
      <c r="B1101">
        <v>21277.279999999999</v>
      </c>
      <c r="C1101">
        <v>21317.72</v>
      </c>
      <c r="D1101" s="1">
        <v>21157.55</v>
      </c>
      <c r="E1101">
        <v>21317.72</v>
      </c>
      <c r="F1101">
        <v>21317.72</v>
      </c>
      <c r="G1101">
        <v>1.1604988438884829</v>
      </c>
      <c r="H1101">
        <v>21046.32</v>
      </c>
      <c r="I1101">
        <v>20874.916000000001</v>
      </c>
      <c r="J1101">
        <v>20770.105</v>
      </c>
      <c r="K1101">
        <v>20567.936000000002</v>
      </c>
      <c r="L1101">
        <v>20218.947</v>
      </c>
      <c r="M1101">
        <v>71.22945</v>
      </c>
      <c r="N1101" s="1">
        <f>-100*(_xll.FDS($A$1,"P_PRICE_HIGH("&amp;A1101&amp;","&amp;A1101&amp;"-14D,,,,""PRICE"",""INTRA"")") - B1101)/(_xll.FDS($A$1,"P_PRICE_HIGH("&amp;A1101&amp;","&amp;A1101&amp;"-14D,,,,""PRICE"",""INTRA"")") - _xll.FDS($A$1,"P_PRICE_LOW("&amp;A1101&amp;","&amp;A1101&amp;"-14D,,,,""PRICE"",""INTRA"")"))</f>
        <v>-10.013271558335269</v>
      </c>
      <c r="O1101">
        <v>-408</v>
      </c>
      <c r="P1101">
        <v>14352.435222633771</v>
      </c>
      <c r="Q1101">
        <v>15637.08418331662</v>
      </c>
      <c r="R1101">
        <v>2377.8357630735418</v>
      </c>
      <c r="S1101">
        <v>2522.7674336939881</v>
      </c>
      <c r="T1101">
        <v>11.911276822656429</v>
      </c>
      <c r="U1101">
        <v>11.034951998635121</v>
      </c>
      <c r="V1101">
        <v>3.4701586140579481</v>
      </c>
      <c r="W1101">
        <v>3.7304430539063871</v>
      </c>
      <c r="X1101">
        <v>40.000517838225321</v>
      </c>
      <c r="Y1101">
        <v>38.972567765416223</v>
      </c>
      <c r="Z1101">
        <v>-0.42059512435563562</v>
      </c>
      <c r="AA1101">
        <v>16.2240144665424</v>
      </c>
      <c r="AB1101">
        <v>5.9527771426607039</v>
      </c>
    </row>
    <row r="1102" spans="1:28" x14ac:dyDescent="0.25">
      <c r="A1102" t="str">
        <v>2/17/12</v>
      </c>
      <c r="B1102">
        <v>21491.62</v>
      </c>
      <c r="C1102">
        <v>21546.73</v>
      </c>
      <c r="D1102" s="1">
        <v>21381.69</v>
      </c>
      <c r="E1102">
        <v>21546.73</v>
      </c>
      <c r="F1102">
        <v>21546.73</v>
      </c>
      <c r="G1102">
        <v>0.99101311738036402</v>
      </c>
      <c r="H1102">
        <v>21187.870999999999</v>
      </c>
      <c r="I1102">
        <v>20971.437999999998</v>
      </c>
      <c r="J1102">
        <v>20836.101999999999</v>
      </c>
      <c r="K1102">
        <v>20661.129000000001</v>
      </c>
      <c r="L1102">
        <v>20319.942999999999</v>
      </c>
      <c r="M1102">
        <v>73.663880000000006</v>
      </c>
      <c r="N1102" s="1">
        <f>-100*(_xll.FDS($A$1,"P_PRICE_HIGH("&amp;A1102&amp;","&amp;A1102&amp;"-14D,,,,""PRICE"",""INTRA"")") - B1102)/(_xll.FDS($A$1,"P_PRICE_HIGH("&amp;A1102&amp;","&amp;A1102&amp;"-14D,,,,""PRICE"",""INTRA"")") - _xll.FDS($A$1,"P_PRICE_LOW("&amp;A1102&amp;","&amp;A1102&amp;"-14D,,,,""PRICE"",""INTRA"")"))</f>
        <v>-3.9314300389505221</v>
      </c>
      <c r="O1102">
        <v>-377</v>
      </c>
      <c r="P1102">
        <v>14337.35456918094</v>
      </c>
      <c r="Q1102">
        <v>15629.334616687011</v>
      </c>
      <c r="R1102">
        <v>2381.821257372053</v>
      </c>
      <c r="S1102">
        <v>2528.2037927459291</v>
      </c>
      <c r="T1102">
        <v>11.959630542040451</v>
      </c>
      <c r="U1102">
        <v>11.04753886898188</v>
      </c>
      <c r="V1102">
        <v>3.441097755051834</v>
      </c>
      <c r="W1102">
        <v>3.6986790486237928</v>
      </c>
      <c r="X1102">
        <v>73.721073865150643</v>
      </c>
      <c r="Y1102">
        <v>39.131369238362751</v>
      </c>
      <c r="Z1102">
        <v>-0.64440019987152253</v>
      </c>
      <c r="AA1102">
        <v>15.54300194721232</v>
      </c>
      <c r="AB1102">
        <v>6.0595898605809069</v>
      </c>
    </row>
    <row r="1103" spans="1:28" x14ac:dyDescent="0.25">
      <c r="A1103" t="str">
        <v>2/20/12</v>
      </c>
      <c r="B1103">
        <v>21424.79</v>
      </c>
      <c r="C1103">
        <v>21760.34</v>
      </c>
      <c r="D1103" s="1">
        <v>21393.48</v>
      </c>
      <c r="E1103">
        <v>21760.34</v>
      </c>
      <c r="F1103">
        <v>21760.34</v>
      </c>
      <c r="G1103">
        <v>1.0053352061721099</v>
      </c>
      <c r="H1103">
        <v>21295.35</v>
      </c>
      <c r="I1103">
        <v>21028.548999999999</v>
      </c>
      <c r="J1103">
        <v>20920.393</v>
      </c>
      <c r="K1103">
        <v>20748.021000000001</v>
      </c>
      <c r="L1103">
        <v>20413.041000000001</v>
      </c>
      <c r="M1103">
        <v>71.62876</v>
      </c>
      <c r="N1103" s="1">
        <f>-100*(_xll.FDS($A$1,"P_PRICE_HIGH("&amp;A1103&amp;","&amp;A1103&amp;"-14D,,,,""PRICE"",""INTRA"")") - B1103)/(_xll.FDS($A$1,"P_PRICE_HIGH("&amp;A1103&amp;","&amp;A1103&amp;"-14D,,,,""PRICE"",""INTRA"")") - _xll.FDS($A$1,"P_PRICE_LOW("&amp;A1103&amp;","&amp;A1103&amp;"-14D,,,,""PRICE"",""INTRA"")"))</f>
        <v>-21.77383246705207</v>
      </c>
      <c r="O1103">
        <v>-382</v>
      </c>
      <c r="P1103">
        <v>14359.734701755169</v>
      </c>
      <c r="Q1103">
        <v>15638.11943845418</v>
      </c>
      <c r="R1103">
        <v>2391.6659429682718</v>
      </c>
      <c r="S1103">
        <v>2544.4498536942951</v>
      </c>
      <c r="T1103">
        <v>11.94485734375151</v>
      </c>
      <c r="U1103">
        <v>11.046033418289881</v>
      </c>
      <c r="V1103">
        <v>3.449862037265695</v>
      </c>
      <c r="W1103">
        <v>3.7161222993705971</v>
      </c>
      <c r="X1103">
        <v>49.171297825883613</v>
      </c>
      <c r="Y1103">
        <v>39.225948188755893</v>
      </c>
      <c r="Z1103">
        <v>-0.45807442781614321</v>
      </c>
      <c r="AA1103">
        <v>16.143176554679311</v>
      </c>
      <c r="AB1103">
        <v>5.6970413405044358</v>
      </c>
    </row>
    <row r="1104" spans="1:28" x14ac:dyDescent="0.25">
      <c r="A1104" t="str">
        <v>2/21/12</v>
      </c>
      <c r="B1104">
        <v>21478.720000000001</v>
      </c>
      <c r="C1104">
        <v>21480.34</v>
      </c>
      <c r="D1104" s="1">
        <v>21221.39</v>
      </c>
      <c r="E1104">
        <v>21480.34</v>
      </c>
      <c r="F1104">
        <v>21480.34</v>
      </c>
      <c r="G1104">
        <v>0.98470264880448755</v>
      </c>
      <c r="H1104">
        <v>21407.526999999998</v>
      </c>
      <c r="I1104">
        <v>21088.692999999999</v>
      </c>
      <c r="J1104">
        <v>20992.940999999999</v>
      </c>
      <c r="K1104">
        <v>20824.810000000001</v>
      </c>
      <c r="L1104">
        <v>20502.530999999999</v>
      </c>
      <c r="M1104">
        <v>72.293959999999998</v>
      </c>
      <c r="N1104" s="1">
        <f>-100*(_xll.FDS($A$1,"P_PRICE_HIGH("&amp;A1104&amp;","&amp;A1104&amp;"-14D,,,,""PRICE"",""INTRA"")") - B1104)/(_xll.FDS($A$1,"P_PRICE_HIGH("&amp;A1104&amp;","&amp;A1104&amp;"-14D,,,,""PRICE"",""INTRA"")") - _xll.FDS($A$1,"P_PRICE_LOW("&amp;A1104&amp;","&amp;A1104&amp;"-14D,,,,""PRICE"",""INTRA"")"))</f>
        <v>-18.890148440801344</v>
      </c>
      <c r="O1104">
        <v>-381</v>
      </c>
      <c r="P1104">
        <v>14342.04899090758</v>
      </c>
      <c r="Q1104">
        <v>15620.41014427799</v>
      </c>
      <c r="R1104">
        <v>2406.864338972257</v>
      </c>
      <c r="S1104">
        <v>2573.3464497077412</v>
      </c>
      <c r="T1104">
        <v>11.935286736445621</v>
      </c>
      <c r="U1104">
        <v>11.03822456252888</v>
      </c>
      <c r="V1104">
        <v>3.4237731375709122</v>
      </c>
      <c r="W1104">
        <v>3.6957292853399841</v>
      </c>
      <c r="X1104">
        <v>55.666056982730353</v>
      </c>
      <c r="Y1104">
        <v>39.147647966431492</v>
      </c>
      <c r="Z1104">
        <v>-0.43057553912971341</v>
      </c>
      <c r="AA1104">
        <v>16.00880207461508</v>
      </c>
      <c r="AB1104">
        <v>5.6272384564943181</v>
      </c>
    </row>
    <row r="1105" spans="1:28" x14ac:dyDescent="0.25">
      <c r="A1105" t="str">
        <v>2/22/12</v>
      </c>
      <c r="B1105">
        <v>21549.279999999999</v>
      </c>
      <c r="C1105">
        <v>21569.74</v>
      </c>
      <c r="D1105" s="1">
        <v>21302.19</v>
      </c>
      <c r="E1105">
        <v>21569.74</v>
      </c>
      <c r="F1105">
        <v>21569.74</v>
      </c>
      <c r="G1105">
        <v>0.97860823631070859</v>
      </c>
      <c r="H1105">
        <v>21444.338</v>
      </c>
      <c r="I1105">
        <v>21158.638999999999</v>
      </c>
      <c r="J1105">
        <v>21074.002</v>
      </c>
      <c r="K1105">
        <v>20896.756000000001</v>
      </c>
      <c r="L1105">
        <v>20596.912</v>
      </c>
      <c r="M1105">
        <v>73.179985000000002</v>
      </c>
      <c r="N1105" s="1">
        <f>-100*(_xll.FDS($A$1,"P_PRICE_HIGH("&amp;A1105&amp;","&amp;A1105&amp;"-14D,,,,""PRICE"",""INTRA"")") - B1105)/(_xll.FDS($A$1,"P_PRICE_HIGH("&amp;A1105&amp;","&amp;A1105&amp;"-14D,,,,""PRICE"",""INTRA"")") - _xll.FDS($A$1,"P_PRICE_LOW("&amp;A1105&amp;","&amp;A1105&amp;"-14D,,,,""PRICE"",""INTRA"")"))</f>
        <v>-17.656457833139655</v>
      </c>
      <c r="O1105">
        <v>-370</v>
      </c>
      <c r="P1105">
        <v>14312.306545826041</v>
      </c>
      <c r="Q1105">
        <v>15585.07877226751</v>
      </c>
      <c r="R1105">
        <v>2411.3676558079001</v>
      </c>
      <c r="S1105">
        <v>2573.8928899086368</v>
      </c>
      <c r="T1105">
        <v>11.93245327994693</v>
      </c>
      <c r="U1105">
        <v>11.066482451317929</v>
      </c>
      <c r="V1105">
        <v>3.4088404629764768</v>
      </c>
      <c r="W1105">
        <v>3.6775800184620109</v>
      </c>
      <c r="X1105">
        <v>88.876006120959829</v>
      </c>
      <c r="Y1105">
        <v>39.213500497667361</v>
      </c>
      <c r="Z1105">
        <v>-0.56861490330023901</v>
      </c>
      <c r="AA1105">
        <v>15.354307172148641</v>
      </c>
      <c r="AB1105">
        <v>5.6012897395227812</v>
      </c>
    </row>
    <row r="1106" spans="1:28" x14ac:dyDescent="0.25">
      <c r="A1106" t="str">
        <v>2/23/12</v>
      </c>
      <c r="B1106">
        <v>21380.99</v>
      </c>
      <c r="C1106">
        <v>21428.5</v>
      </c>
      <c r="D1106" s="1">
        <v>21325.56</v>
      </c>
      <c r="E1106">
        <v>21428.5</v>
      </c>
      <c r="F1106">
        <v>21428.5</v>
      </c>
      <c r="G1106">
        <v>0.961192722104111</v>
      </c>
      <c r="H1106">
        <v>21465.08</v>
      </c>
      <c r="I1106">
        <v>21215.455000000002</v>
      </c>
      <c r="J1106">
        <v>21116.771000000001</v>
      </c>
      <c r="K1106">
        <v>20943.848000000002</v>
      </c>
      <c r="L1106">
        <v>20680.627</v>
      </c>
      <c r="M1106">
        <v>67.625230000000002</v>
      </c>
      <c r="N1106" s="1">
        <f>-100*(_xll.FDS($A$1,"P_PRICE_HIGH("&amp;A1106&amp;","&amp;A1106&amp;"-14D,,,,""PRICE"",""INTRA"")") - B1106)/(_xll.FDS($A$1,"P_PRICE_HIGH("&amp;A1106&amp;","&amp;A1106&amp;"-14D,,,,""PRICE"",""INTRA"")") - _xll.FDS($A$1,"P_PRICE_LOW("&amp;A1106&amp;","&amp;A1106&amp;"-14D,,,,""PRICE"",""INTRA"")"))</f>
        <v>-33.65388880510276</v>
      </c>
      <c r="O1106">
        <v>-401</v>
      </c>
      <c r="P1106">
        <v>14373.372043637901</v>
      </c>
      <c r="Q1106">
        <v>15631.068907907291</v>
      </c>
      <c r="R1106">
        <v>2398.084559962791</v>
      </c>
      <c r="S1106">
        <v>2555.7269909806241</v>
      </c>
      <c r="T1106">
        <v>11.8764745031994</v>
      </c>
      <c r="U1106">
        <v>10.997518677130859</v>
      </c>
      <c r="V1106">
        <v>3.4493874153143089</v>
      </c>
      <c r="W1106">
        <v>3.7091445849986919</v>
      </c>
      <c r="X1106">
        <v>16.650267849824601</v>
      </c>
      <c r="Y1106">
        <v>39.19332934711656</v>
      </c>
      <c r="Z1106">
        <v>-0.37956036155063211</v>
      </c>
      <c r="AA1106">
        <v>15.945163402686971</v>
      </c>
      <c r="AB1106">
        <v>5.5821651836313251</v>
      </c>
    </row>
    <row r="1107" spans="1:28" x14ac:dyDescent="0.25">
      <c r="A1107" t="str">
        <v>2/24/12</v>
      </c>
      <c r="B1107">
        <v>21406.86</v>
      </c>
      <c r="C1107">
        <v>21468.93</v>
      </c>
      <c r="D1107" s="1">
        <v>21292.400000000001</v>
      </c>
      <c r="E1107">
        <v>21468.93</v>
      </c>
      <c r="F1107">
        <v>21468.93</v>
      </c>
      <c r="G1107">
        <v>0.96126798586843709</v>
      </c>
      <c r="H1107">
        <v>21448.129000000001</v>
      </c>
      <c r="I1107">
        <v>21247.822</v>
      </c>
      <c r="J1107">
        <v>21160.098000000002</v>
      </c>
      <c r="K1107">
        <v>20989.107</v>
      </c>
      <c r="L1107">
        <v>20772.728999999999</v>
      </c>
      <c r="M1107">
        <v>68.027000000000001</v>
      </c>
      <c r="N1107" s="1">
        <f>-100*(_xll.FDS($A$1,"P_PRICE_HIGH("&amp;A1107&amp;","&amp;A1107&amp;"-14D,,,,""PRICE"",""INTRA"")") - B1107)/(_xll.FDS($A$1,"P_PRICE_HIGH("&amp;A1107&amp;","&amp;A1107&amp;"-14D,,,,""PRICE"",""INTRA"")") - _xll.FDS($A$1,"P_PRICE_LOW("&amp;A1107&amp;","&amp;A1107&amp;"-14D,,,,""PRICE"",""INTRA"")"))</f>
        <v>-31.358841742000145</v>
      </c>
      <c r="O1107">
        <v>-401</v>
      </c>
      <c r="P1107">
        <v>14367.041955522591</v>
      </c>
      <c r="Q1107">
        <v>15636.24328353996</v>
      </c>
      <c r="R1107">
        <v>2396.6679753480271</v>
      </c>
      <c r="S1107">
        <v>2554.3085923988369</v>
      </c>
      <c r="T1107">
        <v>11.91655898672151</v>
      </c>
      <c r="U1107">
        <v>11.0282998583588</v>
      </c>
      <c r="V1107">
        <v>3.4476211905803931</v>
      </c>
      <c r="W1107">
        <v>3.7115112271055208</v>
      </c>
      <c r="X1107">
        <v>16.95842344007421</v>
      </c>
      <c r="Y1107">
        <v>39.177446416172401</v>
      </c>
      <c r="Z1107">
        <v>-0.33480242115305459</v>
      </c>
      <c r="AA1107">
        <v>16.352423334988551</v>
      </c>
      <c r="AB1107">
        <v>5.7789480245009166</v>
      </c>
    </row>
    <row r="1108" spans="1:28" x14ac:dyDescent="0.25">
      <c r="A1108" t="str">
        <v>2/27/12</v>
      </c>
      <c r="B1108">
        <v>21217.86</v>
      </c>
      <c r="C1108">
        <v>21589.02</v>
      </c>
      <c r="D1108" s="1">
        <v>21076.52</v>
      </c>
      <c r="E1108">
        <v>21589.02</v>
      </c>
      <c r="F1108">
        <v>21589.02</v>
      </c>
      <c r="G1108">
        <v>0.89301823233059208</v>
      </c>
      <c r="H1108">
        <v>21406.741999999998</v>
      </c>
      <c r="I1108">
        <v>21265.143</v>
      </c>
      <c r="J1108">
        <v>21193.958999999999</v>
      </c>
      <c r="K1108">
        <v>21041.98</v>
      </c>
      <c r="L1108">
        <v>20833.886999999999</v>
      </c>
      <c r="M1108">
        <v>61.975757999999999</v>
      </c>
      <c r="N1108" s="1">
        <f>-100*(_xll.FDS($A$1,"P_PRICE_HIGH("&amp;A1108&amp;","&amp;A1108&amp;"-14D,,,,""PRICE"",""INTRA"")") - B1108)/(_xll.FDS($A$1,"P_PRICE_HIGH("&amp;A1108&amp;","&amp;A1108&amp;"-14D,,,,""PRICE"",""INTRA"")") - _xll.FDS($A$1,"P_PRICE_LOW("&amp;A1108&amp;","&amp;A1108&amp;"-14D,,,,""PRICE"",""INTRA"")"))</f>
        <v>-48.825006525241406</v>
      </c>
      <c r="O1108">
        <v>-432</v>
      </c>
      <c r="P1108">
        <v>14303.31341516425</v>
      </c>
      <c r="Q1108">
        <v>15560.177280006999</v>
      </c>
      <c r="R1108">
        <v>2432.155176033863</v>
      </c>
      <c r="S1108">
        <v>2565.1366621618408</v>
      </c>
      <c r="T1108">
        <v>11.80712300162002</v>
      </c>
      <c r="U1108">
        <v>10.96176516420778</v>
      </c>
      <c r="V1108">
        <v>3.4635011424775781</v>
      </c>
      <c r="W1108">
        <v>3.7181099115959442</v>
      </c>
      <c r="X1108">
        <v>6.6777794170249356</v>
      </c>
      <c r="Y1108">
        <v>39.481720938640478</v>
      </c>
      <c r="Z1108">
        <v>-0.55485949184655381</v>
      </c>
      <c r="AA1108">
        <v>16.298203965409829</v>
      </c>
      <c r="AB1108">
        <v>4.2828449917376439</v>
      </c>
    </row>
    <row r="1109" spans="1:28" x14ac:dyDescent="0.25">
      <c r="A1109" t="str">
        <v>2/28/12</v>
      </c>
      <c r="B1109">
        <v>21568.73</v>
      </c>
      <c r="C1109">
        <v>21583.07</v>
      </c>
      <c r="D1109" s="1">
        <v>21273.99</v>
      </c>
      <c r="E1109">
        <v>21583.07</v>
      </c>
      <c r="F1109">
        <v>21583.07</v>
      </c>
      <c r="G1109">
        <v>0.92575258145274519</v>
      </c>
      <c r="H1109">
        <v>21424.743999999999</v>
      </c>
      <c r="I1109">
        <v>21330.548999999999</v>
      </c>
      <c r="J1109">
        <v>21251.928</v>
      </c>
      <c r="K1109">
        <v>21100.893</v>
      </c>
      <c r="L1109">
        <v>20906.263999999999</v>
      </c>
      <c r="M1109">
        <v>67.716999999999999</v>
      </c>
      <c r="N1109" s="1">
        <f>-100*(_xll.FDS($A$1,"P_PRICE_HIGH("&amp;A1109&amp;","&amp;A1109&amp;"-14D,,,,""PRICE"",""INTRA"")") - B1109)/(_xll.FDS($A$1,"P_PRICE_HIGH("&amp;A1109&amp;","&amp;A1109&amp;"-14D,,,,""PRICE"",""INTRA"")") - _xll.FDS($A$1,"P_PRICE_LOW("&amp;A1109&amp;","&amp;A1109&amp;"-14D,,,,""PRICE"",""INTRA"")"))</f>
        <v>-17.637474916695851</v>
      </c>
      <c r="O1109">
        <v>-389</v>
      </c>
      <c r="P1109">
        <v>14359.515455882851</v>
      </c>
      <c r="Q1109">
        <v>15621.88589937458</v>
      </c>
      <c r="R1109">
        <v>2434.132148486482</v>
      </c>
      <c r="S1109">
        <v>2565.0911101911579</v>
      </c>
      <c r="T1109">
        <v>11.987746529921701</v>
      </c>
      <c r="U1109">
        <v>11.116310198662401</v>
      </c>
      <c r="V1109">
        <v>3.4193953694031669</v>
      </c>
      <c r="W1109">
        <v>3.6670291379266029</v>
      </c>
      <c r="X1109">
        <v>94.833119573727231</v>
      </c>
      <c r="Y1109">
        <v>39.444791329997699</v>
      </c>
      <c r="Z1109">
        <v>-0.47565780939373059</v>
      </c>
      <c r="AA1109">
        <v>16.198605975180509</v>
      </c>
      <c r="AB1109">
        <v>4.2968104010441266</v>
      </c>
    </row>
    <row r="1110" spans="1:28" x14ac:dyDescent="0.25">
      <c r="A1110" t="str">
        <v>2/29/12</v>
      </c>
      <c r="B1110">
        <v>21680.080000000002</v>
      </c>
      <c r="C1110">
        <v>21716.76</v>
      </c>
      <c r="D1110" s="1">
        <v>21525.91</v>
      </c>
      <c r="E1110">
        <v>21716.76</v>
      </c>
      <c r="F1110">
        <v>21716.76</v>
      </c>
      <c r="G1110">
        <v>0.91741347628514236</v>
      </c>
      <c r="H1110">
        <v>21450.903999999999</v>
      </c>
      <c r="I1110">
        <v>21396.605</v>
      </c>
      <c r="J1110">
        <v>21296.035</v>
      </c>
      <c r="K1110">
        <v>21168.228999999999</v>
      </c>
      <c r="L1110">
        <v>20973.078000000001</v>
      </c>
      <c r="M1110">
        <v>69.301154999999994</v>
      </c>
      <c r="N1110" s="1">
        <f>-100*(_xll.FDS($A$1,"P_PRICE_HIGH("&amp;A1110&amp;","&amp;A1110&amp;"-14D,,,,""PRICE"",""INTRA"")") - B1110)/(_xll.FDS($A$1,"P_PRICE_HIGH("&amp;A1110&amp;","&amp;A1110&amp;"-14D,,,,""PRICE"",""INTRA"")") - _xll.FDS($A$1,"P_PRICE_LOW("&amp;A1110&amp;","&amp;A1110&amp;"-14D,,,,""PRICE"",""INTRA"")"))</f>
        <v>-7.3878385095453085</v>
      </c>
      <c r="O1110">
        <v>-376</v>
      </c>
      <c r="P1110">
        <v>14332.54807728573</v>
      </c>
      <c r="Q1110">
        <v>15593.91337687514</v>
      </c>
      <c r="R1110">
        <v>2448.1214090668118</v>
      </c>
      <c r="S1110">
        <v>2590.0399622421019</v>
      </c>
      <c r="T1110">
        <v>12.0143034652598</v>
      </c>
      <c r="U1110">
        <v>11.085921095348249</v>
      </c>
      <c r="V1110">
        <v>3.4028397810905799</v>
      </c>
      <c r="W1110">
        <v>3.6412330772974739</v>
      </c>
      <c r="X1110">
        <v>80.405819706062786</v>
      </c>
      <c r="Y1110">
        <v>39.332313146399251</v>
      </c>
      <c r="Z1110">
        <v>-0.44993137461015431</v>
      </c>
      <c r="AA1110">
        <v>15.779935848656001</v>
      </c>
      <c r="AB1110">
        <v>4.3952506412732486</v>
      </c>
    </row>
    <row r="1111" spans="1:28" x14ac:dyDescent="0.25">
      <c r="A1111" t="str">
        <v>3/01/12</v>
      </c>
      <c r="B1111">
        <v>21387.96</v>
      </c>
      <c r="C1111">
        <v>21641.14</v>
      </c>
      <c r="D1111" s="1">
        <v>21338.29</v>
      </c>
      <c r="E1111">
        <v>21641.14</v>
      </c>
      <c r="F1111">
        <v>21641.14</v>
      </c>
      <c r="G1111">
        <v>0.90331814001958743</v>
      </c>
      <c r="H1111">
        <v>21452.298999999999</v>
      </c>
      <c r="I1111">
        <v>21435.782999999999</v>
      </c>
      <c r="J1111">
        <v>21321.232</v>
      </c>
      <c r="K1111">
        <v>21200.653999999999</v>
      </c>
      <c r="L1111">
        <v>21022.215</v>
      </c>
      <c r="M1111">
        <v>60.86327</v>
      </c>
      <c r="N1111" s="1">
        <f>-100*(_xll.FDS($A$1,"P_PRICE_HIGH("&amp;A1111&amp;","&amp;A1111&amp;"-14D,,,,""PRICE"",""INTRA"")") - B1111)/(_xll.FDS($A$1,"P_PRICE_HIGH("&amp;A1111&amp;","&amp;A1111&amp;"-14D,,,,""PRICE"",""INTRA"")") - _xll.FDS($A$1,"P_PRICE_LOW("&amp;A1111&amp;","&amp;A1111&amp;"-14D,,,,""PRICE"",""INTRA"")"))</f>
        <v>-34.277140595371847</v>
      </c>
      <c r="O1111">
        <v>-412</v>
      </c>
      <c r="P1111">
        <v>14343.88040920393</v>
      </c>
      <c r="Q1111">
        <v>15645.572950463211</v>
      </c>
      <c r="R1111">
        <v>2448.3296115376079</v>
      </c>
      <c r="S1111">
        <v>2590.177102891736</v>
      </c>
      <c r="T1111">
        <v>11.9978179535573</v>
      </c>
      <c r="U1111">
        <v>11.00280597468385</v>
      </c>
      <c r="V1111">
        <v>3.4131877508342758</v>
      </c>
      <c r="W1111">
        <v>3.7006969653107622</v>
      </c>
      <c r="X1111">
        <v>4.6088511521023534</v>
      </c>
      <c r="Y1111">
        <v>39.506196521205069</v>
      </c>
      <c r="Z1111">
        <v>-0.4052275436446649</v>
      </c>
      <c r="AA1111">
        <v>4.39708845174549</v>
      </c>
      <c r="AB1111">
        <v>11.945832310723469</v>
      </c>
    </row>
    <row r="1112" spans="1:28" x14ac:dyDescent="0.25">
      <c r="A1112" t="str">
        <v>3/02/12</v>
      </c>
      <c r="B1112">
        <v>21562.26</v>
      </c>
      <c r="C1112">
        <v>21623.24</v>
      </c>
      <c r="D1112" s="1">
        <v>21531.93</v>
      </c>
      <c r="E1112">
        <v>21623.24</v>
      </c>
      <c r="F1112">
        <v>21623.24</v>
      </c>
      <c r="G1112">
        <v>0.91493392556305508</v>
      </c>
      <c r="H1112">
        <v>21483.379000000001</v>
      </c>
      <c r="I1112">
        <v>21452.203000000001</v>
      </c>
      <c r="J1112">
        <v>21373.127</v>
      </c>
      <c r="K1112">
        <v>21240.918000000001</v>
      </c>
      <c r="L1112">
        <v>21065.412</v>
      </c>
      <c r="M1112">
        <v>63.703045000000003</v>
      </c>
      <c r="N1112" s="1">
        <f>-100*(_xll.FDS($A$1,"P_PRICE_HIGH("&amp;A1112&amp;","&amp;A1112&amp;"-14D,,,,""PRICE"",""INTRA"")") - B1112)/(_xll.FDS($A$1,"P_PRICE_HIGH("&amp;A1112&amp;","&amp;A1112&amp;"-14D,,,,""PRICE"",""INTRA"")") - _xll.FDS($A$1,"P_PRICE_LOW("&amp;A1112&amp;","&amp;A1112&amp;"-14D,,,,""PRICE"",""INTRA"")"))</f>
        <v>-18.233030799536216</v>
      </c>
      <c r="O1112">
        <v>-382</v>
      </c>
      <c r="P1112">
        <v>14342.589832918929</v>
      </c>
      <c r="Q1112">
        <v>15623.4602765857</v>
      </c>
      <c r="R1112">
        <v>2449.592518635709</v>
      </c>
      <c r="S1112">
        <v>2598.4106003393408</v>
      </c>
      <c r="T1112">
        <v>12.00252583230311</v>
      </c>
      <c r="U1112">
        <v>11.043057753270739</v>
      </c>
      <c r="V1112">
        <v>3.4089247425390949</v>
      </c>
      <c r="W1112">
        <v>3.6708391775033729</v>
      </c>
      <c r="X1112">
        <v>94.24485336714568</v>
      </c>
      <c r="Y1112">
        <v>39.277167690569172</v>
      </c>
      <c r="Z1112">
        <v>-0.22868293092896949</v>
      </c>
      <c r="AA1112">
        <v>4.6266947196678201</v>
      </c>
      <c r="AB1112">
        <v>11.577003196509891</v>
      </c>
    </row>
    <row r="1113" spans="1:28" x14ac:dyDescent="0.25">
      <c r="A1113" t="str">
        <v>3/05/12</v>
      </c>
      <c r="B1113">
        <v>21265.31</v>
      </c>
      <c r="C1113">
        <v>21578.76</v>
      </c>
      <c r="D1113" s="1">
        <v>21230.61</v>
      </c>
      <c r="E1113">
        <v>21578.76</v>
      </c>
      <c r="F1113">
        <v>21578.76</v>
      </c>
      <c r="G1113">
        <v>0.97739583924417039</v>
      </c>
      <c r="H1113">
        <v>21492.866999999998</v>
      </c>
      <c r="I1113">
        <v>21451.205000000002</v>
      </c>
      <c r="J1113">
        <v>21398.32</v>
      </c>
      <c r="K1113">
        <v>21268.686000000002</v>
      </c>
      <c r="L1113">
        <v>21094.782999999999</v>
      </c>
      <c r="M1113">
        <v>56.218746000000003</v>
      </c>
      <c r="N1113" s="1">
        <f>-100*(_xll.FDS($A$1,"P_PRICE_HIGH("&amp;A1113&amp;","&amp;A1113&amp;"-14D,,,,""PRICE"",""INTRA"")") - B1113)/(_xll.FDS($A$1,"P_PRICE_HIGH("&amp;A1113&amp;","&amp;A1113&amp;"-14D,,,,""PRICE"",""INTRA"")") - _xll.FDS($A$1,"P_PRICE_LOW("&amp;A1113&amp;","&amp;A1113&amp;"-14D,,,,""PRICE"",""INTRA"")"))</f>
        <v>-52.283985171259083</v>
      </c>
      <c r="O1113">
        <v>-414</v>
      </c>
      <c r="P1113">
        <v>14349.79013330113</v>
      </c>
      <c r="Q1113">
        <v>15618.42679277229</v>
      </c>
      <c r="R1113">
        <v>2447.5563199863559</v>
      </c>
      <c r="S1113">
        <v>2585.206520911277</v>
      </c>
      <c r="T1113">
        <v>11.976882086733999</v>
      </c>
      <c r="U1113">
        <v>10.94113029944298</v>
      </c>
      <c r="V1113">
        <v>3.422523970826854</v>
      </c>
      <c r="W1113">
        <v>3.7401851971063711</v>
      </c>
      <c r="X1113">
        <v>5.2783583660316014</v>
      </c>
      <c r="Y1113">
        <v>39.153756685079337</v>
      </c>
      <c r="Z1113">
        <v>-0.2856838379456067</v>
      </c>
      <c r="AA1113">
        <v>5.0540368230862986</v>
      </c>
      <c r="AB1113">
        <v>11.59557456904572</v>
      </c>
    </row>
    <row r="1114" spans="1:28" x14ac:dyDescent="0.25">
      <c r="A1114" t="str">
        <v>3/06/12</v>
      </c>
      <c r="B1114">
        <v>20806.25</v>
      </c>
      <c r="C1114">
        <v>21173.74</v>
      </c>
      <c r="D1114" s="1">
        <v>20789.36</v>
      </c>
      <c r="E1114">
        <v>21173.74</v>
      </c>
      <c r="F1114">
        <v>21173.74</v>
      </c>
      <c r="G1114">
        <v>1.1061466311413739</v>
      </c>
      <c r="H1114">
        <v>21340.370999999999</v>
      </c>
      <c r="I1114">
        <v>21394.092000000001</v>
      </c>
      <c r="J1114">
        <v>21390.880000000001</v>
      </c>
      <c r="K1114">
        <v>21274.04</v>
      </c>
      <c r="L1114">
        <v>21119.623</v>
      </c>
      <c r="M1114">
        <v>47.021492000000002</v>
      </c>
      <c r="N1114" s="1">
        <f>-100*(_xll.FDS($A$1,"P_PRICE_HIGH("&amp;A1114&amp;","&amp;A1114&amp;"-14D,,,,""PRICE"",""INTRA"")") - B1114)/(_xll.FDS($A$1,"P_PRICE_HIGH("&amp;A1114&amp;","&amp;A1114&amp;"-14D,,,,""PRICE"",""INTRA"")") - _xll.FDS($A$1,"P_PRICE_LOW("&amp;A1114&amp;","&amp;A1114&amp;"-14D,,,,""PRICE"",""INTRA"")"))</f>
        <v>-98.260520299079346</v>
      </c>
      <c r="O1114">
        <v>-457</v>
      </c>
      <c r="P1114">
        <v>14342.918994111</v>
      </c>
      <c r="Q1114">
        <v>15564.468164233251</v>
      </c>
      <c r="R1114">
        <v>2448.316019827013</v>
      </c>
      <c r="S1114">
        <v>2585.619095777331</v>
      </c>
      <c r="T1114">
        <v>11.94372300818965</v>
      </c>
      <c r="U1114">
        <v>10.7828029378851</v>
      </c>
      <c r="V1114">
        <v>3.438111040717899</v>
      </c>
      <c r="W1114">
        <v>3.8200688906547562</v>
      </c>
      <c r="X1114">
        <v>1.075735111368709</v>
      </c>
      <c r="Y1114">
        <v>39.009265818667927</v>
      </c>
      <c r="Z1114">
        <v>-5.5040485325627442E-2</v>
      </c>
      <c r="AA1114">
        <v>5.3853933417195501</v>
      </c>
      <c r="AB1114">
        <v>10.659540823635581</v>
      </c>
    </row>
    <row r="1115" spans="1:28" x14ac:dyDescent="0.25">
      <c r="A1115" t="str">
        <v>3/07/12</v>
      </c>
      <c r="B1115">
        <v>20627.78</v>
      </c>
      <c r="C1115">
        <v>20732.87</v>
      </c>
      <c r="D1115" s="1">
        <v>20521.96</v>
      </c>
      <c r="E1115">
        <v>20732.87</v>
      </c>
      <c r="F1115">
        <v>20732.87</v>
      </c>
      <c r="G1115">
        <v>1.0633646422259051</v>
      </c>
      <c r="H1115">
        <v>21129.912</v>
      </c>
      <c r="I1115">
        <v>21327.673999999999</v>
      </c>
      <c r="J1115">
        <v>21341.719000000001</v>
      </c>
      <c r="K1115">
        <v>21254.506000000001</v>
      </c>
      <c r="L1115">
        <v>21128.75</v>
      </c>
      <c r="M1115">
        <v>44.007224999999998</v>
      </c>
      <c r="N1115" s="1">
        <f>-100*(_xll.FDS($A$1,"P_PRICE_HIGH("&amp;A1115&amp;","&amp;A1115&amp;"-14D,,,,""PRICE"",""INTRA"")") - B1115)/(_xll.FDS($A$1,"P_PRICE_HIGH("&amp;A1115&amp;","&amp;A1115&amp;"-14D,,,,""PRICE"",""INTRA"")") - _xll.FDS($A$1,"P_PRICE_LOW("&amp;A1115&amp;","&amp;A1115&amp;"-14D,,,,""PRICE"",""INTRA"")"))</f>
        <v>-91.454965357967694</v>
      </c>
      <c r="O1115">
        <v>-471</v>
      </c>
      <c r="P1115">
        <v>14356.39489558266</v>
      </c>
      <c r="Q1115">
        <v>15627.835048438579</v>
      </c>
      <c r="R1115">
        <v>2443.4131407265659</v>
      </c>
      <c r="S1115">
        <v>2559.392562821798</v>
      </c>
      <c r="T1115">
        <v>11.93238213729669</v>
      </c>
      <c r="U1115">
        <v>10.737939845427629</v>
      </c>
      <c r="V1115">
        <v>3.448153883608263</v>
      </c>
      <c r="W1115">
        <v>3.870897579268286</v>
      </c>
      <c r="X1115">
        <v>24.317603036743481</v>
      </c>
      <c r="Y1115">
        <v>39.124251151137187</v>
      </c>
      <c r="Z1115">
        <v>-0.1888398376411024</v>
      </c>
      <c r="AA1115">
        <v>5.7520193651368547</v>
      </c>
      <c r="AB1115">
        <v>10.53475581370579</v>
      </c>
    </row>
    <row r="1116" spans="1:28" x14ac:dyDescent="0.25">
      <c r="A1116" t="str">
        <v>3/08/12</v>
      </c>
      <c r="B1116">
        <v>20900.73</v>
      </c>
      <c r="C1116">
        <v>20909.71</v>
      </c>
      <c r="D1116" s="1">
        <v>20681.09</v>
      </c>
      <c r="E1116">
        <v>20909.71</v>
      </c>
      <c r="F1116">
        <v>20909.71</v>
      </c>
      <c r="G1116">
        <v>1.1091239818845839</v>
      </c>
      <c r="H1116">
        <v>21032.467000000001</v>
      </c>
      <c r="I1116">
        <v>21279.508000000002</v>
      </c>
      <c r="J1116">
        <v>21316.615000000002</v>
      </c>
      <c r="K1116">
        <v>21249.041000000001</v>
      </c>
      <c r="L1116">
        <v>21150.57</v>
      </c>
      <c r="M1116">
        <v>49.354458000000001</v>
      </c>
      <c r="N1116" s="1">
        <f>-100*(_xll.FDS($A$1,"P_PRICE_HIGH("&amp;A1116&amp;","&amp;A1116&amp;"-14D,,,,""PRICE"",""INTRA"")") - B1116)/(_xll.FDS($A$1,"P_PRICE_HIGH("&amp;A1116&amp;","&amp;A1116&amp;"-14D,,,,""PRICE"",""INTRA"")") - _xll.FDS($A$1,"P_PRICE_LOW("&amp;A1116&amp;","&amp;A1116&amp;"-14D,,,,""PRICE"",""INTRA"")"))</f>
        <v>-69.414073224696764</v>
      </c>
      <c r="O1116">
        <v>-431</v>
      </c>
      <c r="P1116">
        <v>14363.392861542779</v>
      </c>
      <c r="Q1116">
        <v>15651.12101969692</v>
      </c>
      <c r="R1116">
        <v>2443.4047870040222</v>
      </c>
      <c r="S1116">
        <v>2557.5976789338429</v>
      </c>
      <c r="T1116">
        <v>11.970034692306911</v>
      </c>
      <c r="U1116">
        <v>10.94458560778658</v>
      </c>
      <c r="V1116">
        <v>3.440440122272149</v>
      </c>
      <c r="W1116">
        <v>3.823572350688961</v>
      </c>
      <c r="X1116">
        <v>91.255581836385673</v>
      </c>
      <c r="Y1116">
        <v>39.493017125480492</v>
      </c>
      <c r="Z1116">
        <v>-0.3785590295955249</v>
      </c>
      <c r="AA1116">
        <v>4.3864638318393352</v>
      </c>
      <c r="AB1116">
        <v>11.657793572393381</v>
      </c>
    </row>
    <row r="1117" spans="1:28" x14ac:dyDescent="0.25">
      <c r="A1117" t="str">
        <v>3/09/12</v>
      </c>
      <c r="B1117">
        <v>21086</v>
      </c>
      <c r="C1117">
        <v>21209.79</v>
      </c>
      <c r="D1117" s="1">
        <v>20917.68</v>
      </c>
      <c r="E1117">
        <v>21209.79</v>
      </c>
      <c r="F1117">
        <v>21209.79</v>
      </c>
      <c r="G1117">
        <v>1.0976060307729381</v>
      </c>
      <c r="H1117">
        <v>20937.215</v>
      </c>
      <c r="I1117">
        <v>21240.9</v>
      </c>
      <c r="J1117">
        <v>21289.574000000001</v>
      </c>
      <c r="K1117">
        <v>21264.148000000001</v>
      </c>
      <c r="L1117">
        <v>21163.9</v>
      </c>
      <c r="M1117">
        <v>52.659210000000002</v>
      </c>
      <c r="N1117" s="1">
        <f>-100*(_xll.FDS($A$1,"P_PRICE_HIGH("&amp;A1117&amp;","&amp;A1117&amp;"-14D,,,,""PRICE"",""INTRA"")") - B1117)/(_xll.FDS($A$1,"P_PRICE_HIGH("&amp;A1117&amp;","&amp;A1117&amp;"-14D,,,,""PRICE"",""INTRA"")") - _xll.FDS($A$1,"P_PRICE_LOW("&amp;A1117&amp;","&amp;A1117&amp;"-14D,,,,""PRICE"",""INTRA"")"))</f>
        <v>-54.453398795200151</v>
      </c>
      <c r="O1117">
        <v>-409</v>
      </c>
      <c r="P1117">
        <v>14365.22184708946</v>
      </c>
      <c r="Q1117">
        <v>15645.078924963291</v>
      </c>
      <c r="R1117">
        <v>2441.3673277909602</v>
      </c>
      <c r="S1117">
        <v>2547.1336179297532</v>
      </c>
      <c r="T1117">
        <v>11.993459699868099</v>
      </c>
      <c r="U1117">
        <v>11.07912539013811</v>
      </c>
      <c r="V1117">
        <v>3.4340806721979589</v>
      </c>
      <c r="W1117">
        <v>3.785390745431334</v>
      </c>
      <c r="X1117">
        <v>85.131140684135545</v>
      </c>
      <c r="Y1117">
        <v>39.147761684096828</v>
      </c>
      <c r="Z1117">
        <v>-0.54416058958543745</v>
      </c>
      <c r="AA1117">
        <v>4.6882654917883366</v>
      </c>
      <c r="AB1117">
        <v>10.509787565064229</v>
      </c>
    </row>
    <row r="1118" spans="1:28" x14ac:dyDescent="0.25">
      <c r="A1118" t="str">
        <v>3/12/12</v>
      </c>
      <c r="B1118">
        <v>21134.18</v>
      </c>
      <c r="C1118">
        <v>21170.55</v>
      </c>
      <c r="D1118" s="1">
        <v>20924.36</v>
      </c>
      <c r="E1118">
        <v>21170.55</v>
      </c>
      <c r="F1118">
        <v>21170.55</v>
      </c>
      <c r="G1118">
        <v>1.093770618947149</v>
      </c>
      <c r="H1118">
        <v>20910.988000000001</v>
      </c>
      <c r="I1118">
        <v>21220.333999999999</v>
      </c>
      <c r="J1118">
        <v>21270.2</v>
      </c>
      <c r="K1118">
        <v>21276.486000000001</v>
      </c>
      <c r="L1118">
        <v>21178.407999999999</v>
      </c>
      <c r="M1118">
        <v>53.508811999999999</v>
      </c>
      <c r="N1118" s="1">
        <f>-100*(_xll.FDS($A$1,"P_PRICE_HIGH("&amp;A1118&amp;","&amp;A1118&amp;"-14D,,,,""PRICE"",""INTRA"")") - B1118)/(_xll.FDS($A$1,"P_PRICE_HIGH("&amp;A1118&amp;","&amp;A1118&amp;"-14D,,,,""PRICE"",""INTRA"")") - _xll.FDS($A$1,"P_PRICE_LOW("&amp;A1118&amp;","&amp;A1118&amp;"-14D,,,,""PRICE"",""INTRA"")"))</f>
        <v>-48.759625041847876</v>
      </c>
      <c r="O1118">
        <v>-409</v>
      </c>
      <c r="P1118">
        <v>14373.58327036499</v>
      </c>
      <c r="Q1118">
        <v>15646.477774414279</v>
      </c>
      <c r="R1118">
        <v>2439.0049852829602</v>
      </c>
      <c r="S1118">
        <v>2532.9035575791818</v>
      </c>
      <c r="T1118">
        <v>11.99644670811217</v>
      </c>
      <c r="U1118">
        <v>11.129463421197681</v>
      </c>
      <c r="V1118">
        <v>3.4292697897133331</v>
      </c>
      <c r="W1118">
        <v>3.748791033975976</v>
      </c>
      <c r="X1118">
        <v>54.770620867251971</v>
      </c>
      <c r="Y1118">
        <v>38.865931427914653</v>
      </c>
      <c r="Z1118">
        <v>-0.28122971062190488</v>
      </c>
      <c r="AA1118">
        <v>4.6189810705574619</v>
      </c>
      <c r="AB1118">
        <v>10.51569347853575</v>
      </c>
    </row>
    <row r="1119" spans="1:28" x14ac:dyDescent="0.25">
      <c r="A1119" t="str">
        <v>3/13/12</v>
      </c>
      <c r="B1119">
        <v>21339.7</v>
      </c>
      <c r="C1119">
        <v>21427.119999999999</v>
      </c>
      <c r="D1119" s="1">
        <v>21261.32</v>
      </c>
      <c r="E1119">
        <v>21427.119999999999</v>
      </c>
      <c r="F1119">
        <v>21427.119999999999</v>
      </c>
      <c r="G1119">
        <v>1.112496790029299</v>
      </c>
      <c r="H1119">
        <v>21017.678</v>
      </c>
      <c r="I1119">
        <v>21214.736000000001</v>
      </c>
      <c r="J1119">
        <v>21260.932000000001</v>
      </c>
      <c r="K1119">
        <v>21297.58</v>
      </c>
      <c r="L1119">
        <v>21202.629000000001</v>
      </c>
      <c r="M1119">
        <v>57.04974</v>
      </c>
      <c r="N1119" s="1">
        <f>-100*(_xll.FDS($A$1,"P_PRICE_HIGH("&amp;A1119&amp;","&amp;A1119&amp;"-14D,,,,""PRICE"",""INTRA"")") - B1119)/(_xll.FDS($A$1,"P_PRICE_HIGH("&amp;A1119&amp;","&amp;A1119&amp;"-14D,,,,""PRICE"",""INTRA"")") - _xll.FDS($A$1,"P_PRICE_LOW("&amp;A1119&amp;","&amp;A1119&amp;"-14D,,,,""PRICE"",""INTRA"")"))</f>
        <v>-31.558419819216429</v>
      </c>
      <c r="O1119">
        <v>-375</v>
      </c>
      <c r="P1119">
        <v>14378.78026674928</v>
      </c>
      <c r="Q1119">
        <v>15660.290823279271</v>
      </c>
      <c r="R1119">
        <v>2440.819326835061</v>
      </c>
      <c r="S1119">
        <v>2541.3535433920779</v>
      </c>
      <c r="T1119">
        <v>12.004809670497441</v>
      </c>
      <c r="U1119">
        <v>11.184191677921669</v>
      </c>
      <c r="V1119">
        <v>3.423749290221568</v>
      </c>
      <c r="W1119">
        <v>3.716941693878931</v>
      </c>
      <c r="X1119">
        <v>89.888698375761564</v>
      </c>
      <c r="Y1119">
        <v>38.832733978639439</v>
      </c>
      <c r="Z1119">
        <v>-0.21635880945113939</v>
      </c>
      <c r="AA1119">
        <v>5.1373650487481326</v>
      </c>
      <c r="AB1119">
        <v>10.41487277328552</v>
      </c>
    </row>
    <row r="1120" spans="1:28" x14ac:dyDescent="0.25">
      <c r="A1120" t="str">
        <v>3/14/12</v>
      </c>
      <c r="B1120">
        <v>21307.89</v>
      </c>
      <c r="C1120">
        <v>21638.32</v>
      </c>
      <c r="D1120" s="1">
        <v>21263.02</v>
      </c>
      <c r="E1120">
        <v>21638.32</v>
      </c>
      <c r="F1120">
        <v>21638.32</v>
      </c>
      <c r="G1120">
        <v>1.00667884404784</v>
      </c>
      <c r="H1120">
        <v>21153.7</v>
      </c>
      <c r="I1120">
        <v>21222.238000000001</v>
      </c>
      <c r="J1120">
        <v>21244.838</v>
      </c>
      <c r="K1120">
        <v>21294.713</v>
      </c>
      <c r="L1120">
        <v>21226.041000000001</v>
      </c>
      <c r="M1120">
        <v>56.334560000000003</v>
      </c>
      <c r="N1120" s="1">
        <f>-100*(_xll.FDS($A$1,"P_PRICE_HIGH("&amp;A1120&amp;","&amp;A1120&amp;"-14D,,,,""PRICE"",""INTRA"")") - B1120)/(_xll.FDS($A$1,"P_PRICE_HIGH("&amp;A1120&amp;","&amp;A1120&amp;"-14D,,,,""PRICE"",""INTRA"")") - _xll.FDS($A$1,"P_PRICE_LOW("&amp;A1120&amp;","&amp;A1120&amp;"-14D,,,,""PRICE"",""INTRA"")"))</f>
        <v>-34.220790090391631</v>
      </c>
      <c r="O1120">
        <v>-374</v>
      </c>
      <c r="P1120">
        <v>14381.32816670459</v>
      </c>
      <c r="Q1120">
        <v>15658.66928177621</v>
      </c>
      <c r="R1120">
        <v>2442.224143232027</v>
      </c>
      <c r="S1120">
        <v>2555.9826409894649</v>
      </c>
      <c r="T1120">
        <v>11.9880079064233</v>
      </c>
      <c r="U1120">
        <v>11.10372282809001</v>
      </c>
      <c r="V1120">
        <v>3.426401606165411</v>
      </c>
      <c r="W1120">
        <v>3.7295105677450229</v>
      </c>
      <c r="X1120">
        <v>43.328945863090922</v>
      </c>
      <c r="Y1120">
        <v>38.853082899832842</v>
      </c>
      <c r="Z1120">
        <v>-0.19722246489567041</v>
      </c>
      <c r="AA1120">
        <v>5.0895311898037132</v>
      </c>
      <c r="AB1120">
        <v>10.5704507736371</v>
      </c>
    </row>
    <row r="1121" spans="1:28" x14ac:dyDescent="0.25">
      <c r="A1121" t="str">
        <v>3/15/12</v>
      </c>
      <c r="B1121">
        <v>21353.53</v>
      </c>
      <c r="C1121">
        <v>21368.48</v>
      </c>
      <c r="D1121" s="1">
        <v>21162.17</v>
      </c>
      <c r="E1121">
        <v>21368.48</v>
      </c>
      <c r="F1121">
        <v>21368.48</v>
      </c>
      <c r="G1121">
        <v>1.003348935105516</v>
      </c>
      <c r="H1121">
        <v>21244.26</v>
      </c>
      <c r="I1121">
        <v>21204.307000000001</v>
      </c>
      <c r="J1121">
        <v>21243.008000000002</v>
      </c>
      <c r="K1121">
        <v>21298.525000000001</v>
      </c>
      <c r="L1121">
        <v>21238.928</v>
      </c>
      <c r="M1121">
        <v>57.164284000000002</v>
      </c>
      <c r="N1121" s="1">
        <f>-100*(_xll.FDS($A$1,"P_PRICE_HIGH("&amp;A1121&amp;","&amp;A1121&amp;"-14D,,,,""PRICE"",""INTRA"")") - B1121)/(_xll.FDS($A$1,"P_PRICE_HIGH("&amp;A1121&amp;","&amp;A1121&amp;"-14D,,,,""PRICE"",""INTRA"")") - _xll.FDS($A$1,"P_PRICE_LOW("&amp;A1121&amp;","&amp;A1121&amp;"-14D,,,,""PRICE"",""INTRA"")"))</f>
        <v>-30.400903916973533</v>
      </c>
      <c r="O1121">
        <v>-376</v>
      </c>
      <c r="P1121">
        <v>14383.572476617899</v>
      </c>
      <c r="Q1121">
        <v>15660.487579702891</v>
      </c>
      <c r="R1121">
        <v>2444.5921735272041</v>
      </c>
      <c r="S1121">
        <v>2564.6274521412438</v>
      </c>
      <c r="T1121">
        <v>11.989759064676811</v>
      </c>
      <c r="U1121">
        <v>11.115318157498191</v>
      </c>
      <c r="V1121">
        <v>3.4251666116122559</v>
      </c>
      <c r="W1121">
        <v>3.7176413554535239</v>
      </c>
      <c r="X1121">
        <v>23.689975482064579</v>
      </c>
      <c r="Y1121">
        <v>38.812338326720372</v>
      </c>
      <c r="Z1121">
        <v>5.950142057143349E-2</v>
      </c>
      <c r="AA1121">
        <v>4.9566847439437716</v>
      </c>
      <c r="AB1121">
        <v>10.60657828270317</v>
      </c>
    </row>
    <row r="1122" spans="1:28" x14ac:dyDescent="0.25">
      <c r="A1122" t="str">
        <v>3/16/12</v>
      </c>
      <c r="B1122">
        <v>21317.85</v>
      </c>
      <c r="C1122">
        <v>21438.62</v>
      </c>
      <c r="D1122" s="1">
        <v>21253.39</v>
      </c>
      <c r="E1122">
        <v>21438.62</v>
      </c>
      <c r="F1122">
        <v>21438.62</v>
      </c>
      <c r="G1122">
        <v>0.97668117763147522</v>
      </c>
      <c r="H1122">
        <v>21290.63</v>
      </c>
      <c r="I1122">
        <v>21174.12</v>
      </c>
      <c r="J1122">
        <v>21237.074000000001</v>
      </c>
      <c r="K1122">
        <v>21289.838</v>
      </c>
      <c r="L1122">
        <v>21250.768</v>
      </c>
      <c r="M1122">
        <v>56.264180000000003</v>
      </c>
      <c r="N1122" s="1">
        <f>-100*(_xll.FDS($A$1,"P_PRICE_HIGH("&amp;A1122&amp;","&amp;A1122&amp;"-14D,,,,""PRICE"",""INTRA"")") - B1122)/(_xll.FDS($A$1,"P_PRICE_HIGH("&amp;A1122&amp;","&amp;A1122&amp;"-14D,,,,""PRICE"",""INTRA"")") - _xll.FDS($A$1,"P_PRICE_LOW("&amp;A1122&amp;","&amp;A1122&amp;"-14D,,,,""PRICE"",""INTRA"")"))</f>
        <v>-33.387177770338141</v>
      </c>
      <c r="O1122">
        <v>-383</v>
      </c>
      <c r="P1122">
        <v>14394.182290792271</v>
      </c>
      <c r="Q1122">
        <v>15693.948154341489</v>
      </c>
      <c r="R1122">
        <v>2446.2827439632661</v>
      </c>
      <c r="S1122">
        <v>2569.2984034941319</v>
      </c>
      <c r="T1122">
        <v>11.98603698415746</v>
      </c>
      <c r="U1122">
        <v>11.104304005290819</v>
      </c>
      <c r="V1122">
        <v>3.427183979748448</v>
      </c>
      <c r="W1122">
        <v>3.7255040085800051</v>
      </c>
      <c r="X1122">
        <v>37.249660996649652</v>
      </c>
      <c r="Y1122">
        <v>38.756321851034564</v>
      </c>
      <c r="Z1122">
        <v>-0.2647430839691825</v>
      </c>
      <c r="AA1122">
        <v>5.8630918428595278</v>
      </c>
      <c r="AB1122">
        <v>10.44463127162855</v>
      </c>
    </row>
    <row r="1123" spans="1:28" x14ac:dyDescent="0.25">
      <c r="A1123" t="str">
        <v>3/19/12</v>
      </c>
      <c r="B1123">
        <v>21115.29</v>
      </c>
      <c r="C1123">
        <v>21454.01</v>
      </c>
      <c r="D1123" s="1">
        <v>21075.38</v>
      </c>
      <c r="E1123">
        <v>21454.01</v>
      </c>
      <c r="F1123">
        <v>21454.01</v>
      </c>
      <c r="G1123">
        <v>0.99646277174108466</v>
      </c>
      <c r="H1123">
        <v>21286.851999999999</v>
      </c>
      <c r="I1123">
        <v>21151.398000000001</v>
      </c>
      <c r="J1123">
        <v>21230.236000000001</v>
      </c>
      <c r="K1123">
        <v>21274.363000000001</v>
      </c>
      <c r="L1123">
        <v>21263.516</v>
      </c>
      <c r="M1123">
        <v>51.323386999999997</v>
      </c>
      <c r="N1123" s="1">
        <f>-100*(_xll.FDS($A$1,"P_PRICE_HIGH("&amp;A1123&amp;","&amp;A1123&amp;"-14D,,,,""PRICE"",""INTRA"")") - B1123)/(_xll.FDS($A$1,"P_PRICE_HIGH("&amp;A1123&amp;","&amp;A1123&amp;"-14D,,,,""PRICE"",""INTRA"")") - _xll.FDS($A$1,"P_PRICE_LOW("&amp;A1123&amp;","&amp;A1123&amp;"-14D,,,,""PRICE"",""INTRA"")"))</f>
        <v>-50.34064278540324</v>
      </c>
      <c r="O1123">
        <v>-413</v>
      </c>
      <c r="P1123">
        <v>14402.955357813171</v>
      </c>
      <c r="Q1123">
        <v>15702.11406155294</v>
      </c>
      <c r="R1123">
        <v>2448.2003543865212</v>
      </c>
      <c r="S1123">
        <v>2575.3137617734792</v>
      </c>
      <c r="T1123">
        <v>11.949602896123</v>
      </c>
      <c r="U1123">
        <v>10.96200405889946</v>
      </c>
      <c r="V1123">
        <v>3.437224363005372</v>
      </c>
      <c r="W1123">
        <v>3.7634020174230831</v>
      </c>
      <c r="X1123">
        <v>27.20584250329529</v>
      </c>
      <c r="Y1123">
        <v>38.693601783664228</v>
      </c>
      <c r="Z1123">
        <v>0.54292816236578989</v>
      </c>
      <c r="AA1123">
        <v>5.7032059374683248</v>
      </c>
      <c r="AB1123">
        <v>10.798749804015101</v>
      </c>
    </row>
    <row r="1124" spans="1:28" x14ac:dyDescent="0.25">
      <c r="A1124" t="str">
        <v>3/20/12</v>
      </c>
      <c r="B1124">
        <v>20888.240000000002</v>
      </c>
      <c r="C1124">
        <v>21183.040000000001</v>
      </c>
      <c r="D1124" s="1">
        <v>20786.689999999999</v>
      </c>
      <c r="E1124">
        <v>21183.040000000001</v>
      </c>
      <c r="F1124">
        <v>21183.040000000001</v>
      </c>
      <c r="G1124">
        <v>1.017963026500035</v>
      </c>
      <c r="H1124">
        <v>21196.560000000001</v>
      </c>
      <c r="I1124">
        <v>21095.228999999999</v>
      </c>
      <c r="J1124">
        <v>21184.87</v>
      </c>
      <c r="K1124">
        <v>21244.838</v>
      </c>
      <c r="L1124">
        <v>21263.546999999999</v>
      </c>
      <c r="M1124">
        <v>46.404392000000001</v>
      </c>
      <c r="N1124" s="1">
        <f>-100*(_xll.FDS($A$1,"P_PRICE_HIGH("&amp;A1124&amp;","&amp;A1124&amp;"-14D,,,,""PRICE"",""INTRA"")") - B1124)/(_xll.FDS($A$1,"P_PRICE_HIGH("&amp;A1124&amp;","&amp;A1124&amp;"-14D,,,,""PRICE"",""INTRA"")") - _xll.FDS($A$1,"P_PRICE_LOW("&amp;A1124&amp;","&amp;A1124&amp;"-14D,,,,""PRICE"",""INTRA"")"))</f>
        <v>-69.34382323401384</v>
      </c>
      <c r="O1124">
        <v>-453</v>
      </c>
      <c r="P1124">
        <v>14404.247544013881</v>
      </c>
      <c r="Q1124">
        <v>15695.086968191261</v>
      </c>
      <c r="R1124">
        <v>2448.015571697943</v>
      </c>
      <c r="S1124">
        <v>2574.373409415432</v>
      </c>
      <c r="T1124">
        <v>11.926753088343791</v>
      </c>
      <c r="U1124">
        <v>10.86826586947913</v>
      </c>
      <c r="V1124">
        <v>3.4468574903614679</v>
      </c>
      <c r="W1124">
        <v>3.8052732262258711</v>
      </c>
      <c r="X1124">
        <v>2.567980317393308</v>
      </c>
      <c r="Y1124">
        <v>38.772397724791453</v>
      </c>
      <c r="Z1124">
        <v>0.49104262513501412</v>
      </c>
      <c r="AA1124">
        <v>5.3205480261269518</v>
      </c>
      <c r="AB1124">
        <v>10.824700004360119</v>
      </c>
    </row>
    <row r="1125" spans="1:28" x14ac:dyDescent="0.25">
      <c r="A1125" t="str">
        <v>3/21/12</v>
      </c>
      <c r="B1125">
        <v>20856.63</v>
      </c>
      <c r="C1125">
        <v>20993.48</v>
      </c>
      <c r="D1125" s="1">
        <v>20756.03</v>
      </c>
      <c r="E1125">
        <v>20993.48</v>
      </c>
      <c r="F1125">
        <v>20993.48</v>
      </c>
      <c r="G1125">
        <v>1.0120060725570439</v>
      </c>
      <c r="H1125">
        <v>21106.309000000001</v>
      </c>
      <c r="I1125">
        <v>21061.171999999999</v>
      </c>
      <c r="J1125">
        <v>21129.973000000002</v>
      </c>
      <c r="K1125">
        <v>21210.205000000002</v>
      </c>
      <c r="L1125">
        <v>21261.192999999999</v>
      </c>
      <c r="M1125">
        <v>45.747019999999999</v>
      </c>
      <c r="N1125" s="1">
        <f>-100*(_xll.FDS($A$1,"P_PRICE_HIGH("&amp;A1125&amp;","&amp;A1125&amp;"-14D,,,,""PRICE"",""INTRA"")") - B1125)/(_xll.FDS($A$1,"P_PRICE_HIGH("&amp;A1125&amp;","&amp;A1125&amp;"-14D,,,,""PRICE"",""INTRA"")") - _xll.FDS($A$1,"P_PRICE_LOW("&amp;A1125&amp;","&amp;A1125&amp;"-14D,,,,""PRICE"",""INTRA"")"))</f>
        <v>-70.09685662717331</v>
      </c>
      <c r="O1125">
        <v>-471</v>
      </c>
      <c r="P1125">
        <v>14412.10042115244</v>
      </c>
      <c r="Q1125">
        <v>15722.93069373682</v>
      </c>
      <c r="R1125">
        <v>2444.4423518830149</v>
      </c>
      <c r="S1125">
        <v>2558.4415786500499</v>
      </c>
      <c r="T1125">
        <v>11.93909088478242</v>
      </c>
      <c r="U1125">
        <v>10.92946411891414</v>
      </c>
      <c r="V1125">
        <v>3.4492784380245949</v>
      </c>
      <c r="W1125">
        <v>3.8112585837093151</v>
      </c>
      <c r="X1125">
        <v>23.601091884132551</v>
      </c>
      <c r="Y1125">
        <v>38.78050565646312</v>
      </c>
      <c r="Z1125">
        <v>0.43269614035568099</v>
      </c>
      <c r="AA1125">
        <v>5.3202497671100621</v>
      </c>
      <c r="AB1125">
        <v>10.854098104266059</v>
      </c>
    </row>
    <row r="1126" spans="1:28" x14ac:dyDescent="0.25">
      <c r="A1126" t="str">
        <v>3/22/12</v>
      </c>
      <c r="B1126">
        <v>20901.560000000001</v>
      </c>
      <c r="C1126">
        <v>20978.49</v>
      </c>
      <c r="D1126" s="1">
        <v>20801.79</v>
      </c>
      <c r="E1126">
        <v>20978.49</v>
      </c>
      <c r="F1126">
        <v>20978.49</v>
      </c>
      <c r="G1126">
        <v>1.0043882527584671</v>
      </c>
      <c r="H1126">
        <v>21015.914000000001</v>
      </c>
      <c r="I1126">
        <v>21069.115000000002</v>
      </c>
      <c r="J1126">
        <v>21097.546999999999</v>
      </c>
      <c r="K1126">
        <v>21186.234</v>
      </c>
      <c r="L1126">
        <v>21243.361000000001</v>
      </c>
      <c r="M1126">
        <v>46.898499999999999</v>
      </c>
      <c r="N1126" s="1">
        <f>-100*(_xll.FDS($A$1,"P_PRICE_HIGH("&amp;A1126&amp;","&amp;A1126&amp;"-14D,,,,""PRICE"",""INTRA"")") - B1126)/(_xll.FDS($A$1,"P_PRICE_HIGH("&amp;A1126&amp;","&amp;A1126&amp;"-14D,,,,""PRICE"",""INTRA"")") - _xll.FDS($A$1,"P_PRICE_LOW("&amp;A1126&amp;","&amp;A1126&amp;"-14D,,,,""PRICE"",""INTRA"")"))</f>
        <v>-65.996631910852955</v>
      </c>
      <c r="O1126">
        <v>-463</v>
      </c>
      <c r="P1126">
        <v>14416.64719589278</v>
      </c>
      <c r="Q1126">
        <v>15730.649365576999</v>
      </c>
      <c r="R1126">
        <v>2446.4747275178588</v>
      </c>
      <c r="S1126">
        <v>2570.409033319052</v>
      </c>
      <c r="T1126">
        <v>11.925233214799629</v>
      </c>
      <c r="U1126">
        <v>10.87952072041919</v>
      </c>
      <c r="V1126">
        <v>3.4481454674276848</v>
      </c>
      <c r="W1126">
        <v>3.802942550287026</v>
      </c>
      <c r="X1126">
        <v>38.435764661604843</v>
      </c>
      <c r="Y1126">
        <v>38.753461859554051</v>
      </c>
      <c r="Z1126">
        <v>0.81027902876497282</v>
      </c>
      <c r="AA1126">
        <v>5.368311927702023</v>
      </c>
      <c r="AB1126">
        <v>11.089586471479199</v>
      </c>
    </row>
    <row r="1127" spans="1:28" x14ac:dyDescent="0.25">
      <c r="A1127" t="str">
        <v>3/23/12</v>
      </c>
      <c r="B1127">
        <v>20668.8</v>
      </c>
      <c r="C1127">
        <v>20742.7</v>
      </c>
      <c r="D1127" s="1">
        <v>20596.89</v>
      </c>
      <c r="E1127">
        <v>20742.7</v>
      </c>
      <c r="F1127">
        <v>20742.7</v>
      </c>
      <c r="G1127">
        <v>1.0272137923024851</v>
      </c>
      <c r="H1127">
        <v>20886.103999999999</v>
      </c>
      <c r="I1127">
        <v>21072.532999999999</v>
      </c>
      <c r="J1127">
        <v>21037.982</v>
      </c>
      <c r="K1127">
        <v>21149.331999999999</v>
      </c>
      <c r="L1127">
        <v>21219.956999999999</v>
      </c>
      <c r="M1127">
        <v>41.933185999999999</v>
      </c>
      <c r="N1127" s="1">
        <f>-100*(_xll.FDS($A$1,"P_PRICE_HIGH("&amp;A1127&amp;","&amp;A1127&amp;"-14D,,,,""PRICE"",""INTRA"")") - B1127)/(_xll.FDS($A$1,"P_PRICE_HIGH("&amp;A1127&amp;","&amp;A1127&amp;"-14D,,,,""PRICE"",""INTRA"")") - _xll.FDS($A$1,"P_PRICE_LOW("&amp;A1127&amp;","&amp;A1127&amp;"-14D,,,,""PRICE"",""INTRA"")"))</f>
        <v>-86.846536959403764</v>
      </c>
      <c r="O1127">
        <v>-500</v>
      </c>
      <c r="P1127">
        <v>14424.6760530672</v>
      </c>
      <c r="Q1127">
        <v>15756.3467743866</v>
      </c>
      <c r="R1127">
        <v>2445.1959963342269</v>
      </c>
      <c r="S1127">
        <v>2564.0890432107658</v>
      </c>
      <c r="T1127">
        <v>11.90719536418263</v>
      </c>
      <c r="U1127">
        <v>10.8166111575536</v>
      </c>
      <c r="V1127">
        <v>3.459061179388967</v>
      </c>
      <c r="W1127">
        <v>3.8432861734412072</v>
      </c>
      <c r="X1127">
        <v>12.126222446996509</v>
      </c>
      <c r="Y1127">
        <v>38.638988303186039</v>
      </c>
      <c r="Z1127">
        <v>0.44270550176256018</v>
      </c>
      <c r="AA1127">
        <v>5.6700772179755798</v>
      </c>
      <c r="AB1127">
        <v>11.00681963523313</v>
      </c>
    </row>
    <row r="1128" spans="1:28" x14ac:dyDescent="0.25">
      <c r="A1128" t="str">
        <v>3/26/12</v>
      </c>
      <c r="B1128">
        <v>20668.86</v>
      </c>
      <c r="C1128">
        <v>20776.36</v>
      </c>
      <c r="D1128" s="1">
        <v>20580.72</v>
      </c>
      <c r="E1128">
        <v>20776.36</v>
      </c>
      <c r="F1128">
        <v>20776.36</v>
      </c>
      <c r="G1128">
        <v>1.013946371348124</v>
      </c>
      <c r="H1128">
        <v>20796.817999999999</v>
      </c>
      <c r="I1128">
        <v>21053.21</v>
      </c>
      <c r="J1128">
        <v>20998.219000000001</v>
      </c>
      <c r="K1128">
        <v>21121.88</v>
      </c>
      <c r="L1128">
        <v>21188.312999999998</v>
      </c>
      <c r="M1128">
        <v>41.934890000000003</v>
      </c>
      <c r="N1128" s="1">
        <f>-100*(_xll.FDS($A$1,"P_PRICE_HIGH("&amp;A1128&amp;","&amp;A1128&amp;"-14D,,,,""PRICE"",""INTRA"")") - B1128)/(_xll.FDS($A$1,"P_PRICE_HIGH("&amp;A1128&amp;","&amp;A1128&amp;"-14D,,,,""PRICE"",""INTRA"")") - _xll.FDS($A$1,"P_PRICE_LOW("&amp;A1128&amp;","&amp;A1128&amp;"-14D,,,,""PRICE"",""INTRA"")"))</f>
        <v>-86.841162349062898</v>
      </c>
      <c r="O1128">
        <v>-489</v>
      </c>
      <c r="P1128">
        <v>14440.61994522838</v>
      </c>
      <c r="Q1128">
        <v>15785.420247812939</v>
      </c>
      <c r="R1128">
        <v>2445.199118862753</v>
      </c>
      <c r="S1128">
        <v>2559.5503769438192</v>
      </c>
      <c r="T1128">
        <v>11.917032394593731</v>
      </c>
      <c r="U1128">
        <v>10.893963437558069</v>
      </c>
      <c r="V1128">
        <v>3.464006873390677</v>
      </c>
      <c r="W1128">
        <v>3.8527347857576868</v>
      </c>
      <c r="X1128">
        <v>25.634809533498501</v>
      </c>
      <c r="Y1128">
        <v>38.817147937110597</v>
      </c>
      <c r="Z1128">
        <v>0.12687105270356189</v>
      </c>
      <c r="AA1128">
        <v>5.8812633694794707</v>
      </c>
      <c r="AB1128">
        <v>10.71961981410492</v>
      </c>
    </row>
    <row r="1129" spans="1:28" x14ac:dyDescent="0.25">
      <c r="A1129" t="str">
        <v>3/27/12</v>
      </c>
      <c r="B1129">
        <v>21046.91</v>
      </c>
      <c r="C1129">
        <v>21063.38</v>
      </c>
      <c r="D1129" s="1">
        <v>20896.189999999999</v>
      </c>
      <c r="E1129">
        <v>21063.38</v>
      </c>
      <c r="F1129">
        <v>21063.38</v>
      </c>
      <c r="G1129">
        <v>1.0303988252848251</v>
      </c>
      <c r="H1129">
        <v>20828.553</v>
      </c>
      <c r="I1129">
        <v>21049.953000000001</v>
      </c>
      <c r="J1129">
        <v>21014.263999999999</v>
      </c>
      <c r="K1129">
        <v>21095.791000000001</v>
      </c>
      <c r="L1129">
        <v>21173.78</v>
      </c>
      <c r="M1129">
        <v>51.589317000000001</v>
      </c>
      <c r="N1129" s="1">
        <f>-100*(_xll.FDS($A$1,"P_PRICE_HIGH("&amp;A1129&amp;","&amp;A1129&amp;"-14D,,,,""PRICE"",""INTRA"")") - B1129)/(_xll.FDS($A$1,"P_PRICE_HIGH("&amp;A1129&amp;","&amp;A1129&amp;"-14D,,,,""PRICE"",""INTRA"")") - _xll.FDS($A$1,"P_PRICE_LOW("&amp;A1129&amp;","&amp;A1129&amp;"-14D,,,,""PRICE"",""INTRA"")"))</f>
        <v>-52.9766383603855</v>
      </c>
      <c r="O1129">
        <v>-452</v>
      </c>
      <c r="P1129">
        <v>14439.97017681123</v>
      </c>
      <c r="Q1129">
        <v>15768.00836013942</v>
      </c>
      <c r="R1129">
        <v>2450.355952532741</v>
      </c>
      <c r="S1129">
        <v>2578.1309682377901</v>
      </c>
      <c r="T1129">
        <v>11.93614397383512</v>
      </c>
      <c r="U1129">
        <v>10.98408944581591</v>
      </c>
      <c r="V1129">
        <v>3.4473564402200778</v>
      </c>
      <c r="W1129">
        <v>3.7793799470709319</v>
      </c>
      <c r="X1129">
        <v>95.832888054700732</v>
      </c>
      <c r="Y1129">
        <v>38.803560894856027</v>
      </c>
      <c r="Z1129">
        <v>0.51424244196578017</v>
      </c>
      <c r="AA1129">
        <v>5.1534531661423326</v>
      </c>
      <c r="AB1129">
        <v>11.081866782610181</v>
      </c>
    </row>
    <row r="1130" spans="1:28" x14ac:dyDescent="0.25">
      <c r="A1130" t="str">
        <v>3/28/12</v>
      </c>
      <c r="B1130">
        <v>20885.419999999998</v>
      </c>
      <c r="C1130">
        <v>20989.58</v>
      </c>
      <c r="D1130" s="1">
        <v>20798.09</v>
      </c>
      <c r="E1130">
        <v>20989.58</v>
      </c>
      <c r="F1130">
        <v>20989.58</v>
      </c>
      <c r="G1130">
        <v>1.028629662750302</v>
      </c>
      <c r="H1130">
        <v>20834.310000000001</v>
      </c>
      <c r="I1130">
        <v>21029.223000000002</v>
      </c>
      <c r="J1130">
        <v>21031.439999999999</v>
      </c>
      <c r="K1130">
        <v>21056.057000000001</v>
      </c>
      <c r="L1130">
        <v>21150.958999999999</v>
      </c>
      <c r="M1130">
        <v>47.923737000000003</v>
      </c>
      <c r="N1130" s="1">
        <f>-100*(_xll.FDS($A$1,"P_PRICE_HIGH("&amp;A1130&amp;","&amp;A1130&amp;"-14D,,,,""PRICE"",""INTRA"")") - B1130)/(_xll.FDS($A$1,"P_PRICE_HIGH("&amp;A1130&amp;","&amp;A1130&amp;"-14D,,,,""PRICE"",""INTRA"")") - _xll.FDS($A$1,"P_PRICE_LOW("&amp;A1130&amp;","&amp;A1130&amp;"-14D,,,,""PRICE"",""INTRA"")"))</f>
        <v>-71.189485627836845</v>
      </c>
      <c r="O1130">
        <v>-479</v>
      </c>
      <c r="P1130">
        <v>14435.707228476111</v>
      </c>
      <c r="Q1130">
        <v>15740.343530720311</v>
      </c>
      <c r="R1130">
        <v>2448.335703378672</v>
      </c>
      <c r="S1130">
        <v>2572.7972131073461</v>
      </c>
      <c r="T1130">
        <v>11.90662276269804</v>
      </c>
      <c r="U1130">
        <v>10.868183097667609</v>
      </c>
      <c r="V1130">
        <v>3.4509810754628929</v>
      </c>
      <c r="W1130">
        <v>3.7925147453656711</v>
      </c>
      <c r="X1130">
        <v>15.06874865847408</v>
      </c>
      <c r="Y1130">
        <v>38.689194306343623</v>
      </c>
      <c r="Z1130">
        <v>0.66652556716819655</v>
      </c>
      <c r="AA1130">
        <v>4.9353325253275946</v>
      </c>
      <c r="AB1130">
        <v>11.221325550381099</v>
      </c>
    </row>
    <row r="1131" spans="1:28" x14ac:dyDescent="0.25">
      <c r="A1131" t="str">
        <v>3/29/12</v>
      </c>
      <c r="B1131">
        <v>20609.39</v>
      </c>
      <c r="C1131">
        <v>20720.34</v>
      </c>
      <c r="D1131" s="1">
        <v>20527.259999999998</v>
      </c>
      <c r="E1131">
        <v>20720.34</v>
      </c>
      <c r="F1131">
        <v>20720.34</v>
      </c>
      <c r="G1131">
        <v>1.0270816799449021</v>
      </c>
      <c r="H1131">
        <v>20775.877</v>
      </c>
      <c r="I1131">
        <v>20968.363000000001</v>
      </c>
      <c r="J1131">
        <v>21012.018</v>
      </c>
      <c r="K1131">
        <v>21017.129000000001</v>
      </c>
      <c r="L1131">
        <v>21114.81</v>
      </c>
      <c r="M1131">
        <v>42.380710000000001</v>
      </c>
      <c r="N1131" s="1">
        <f>-100*(_xll.FDS($A$1,"P_PRICE_HIGH("&amp;A1131&amp;","&amp;A1131&amp;"-14D,,,,""PRICE"",""INTRA"")") - B1131)/(_xll.FDS($A$1,"P_PRICE_HIGH("&amp;A1131&amp;","&amp;A1131&amp;"-14D,,,,""PRICE"",""INTRA"")") - _xll.FDS($A$1,"P_PRICE_LOW("&amp;A1131&amp;","&amp;A1131&amp;"-14D,,,,""PRICE"",""INTRA"")"))</f>
        <v>-92.607959966158361</v>
      </c>
      <c r="O1131">
        <v>-516</v>
      </c>
      <c r="P1131">
        <v>14443.604590201719</v>
      </c>
      <c r="Q1131">
        <v>15767.11876854756</v>
      </c>
      <c r="R1131">
        <v>2445.3419880353149</v>
      </c>
      <c r="S1131">
        <v>2555.1868997694901</v>
      </c>
      <c r="T1131">
        <v>11.87936266696523</v>
      </c>
      <c r="U1131">
        <v>10.77374270864256</v>
      </c>
      <c r="V1131">
        <v>3.4617433219112441</v>
      </c>
      <c r="W1131">
        <v>3.836528064051492</v>
      </c>
      <c r="X1131">
        <v>3.5486279063919302</v>
      </c>
      <c r="Y1131">
        <v>38.708630800206393</v>
      </c>
      <c r="Z1131">
        <v>0.52745151494926235</v>
      </c>
      <c r="AA1131">
        <v>3.7790849043078709</v>
      </c>
      <c r="AB1131">
        <v>11.373744851676269</v>
      </c>
    </row>
    <row r="1132" spans="1:28" x14ac:dyDescent="0.25">
      <c r="A1132" t="str">
        <v>3/30/12</v>
      </c>
      <c r="B1132">
        <v>20555.580000000002</v>
      </c>
      <c r="C1132">
        <v>20566.09</v>
      </c>
      <c r="D1132" s="1">
        <v>20374.03</v>
      </c>
      <c r="E1132">
        <v>20566.09</v>
      </c>
      <c r="F1132">
        <v>20566.09</v>
      </c>
      <c r="G1132">
        <v>0.99992496255771945</v>
      </c>
      <c r="H1132">
        <v>20753.232</v>
      </c>
      <c r="I1132">
        <v>20905.671999999999</v>
      </c>
      <c r="J1132">
        <v>20976.655999999999</v>
      </c>
      <c r="K1132">
        <v>20966.794999999998</v>
      </c>
      <c r="L1132">
        <v>21083.062999999998</v>
      </c>
      <c r="M1132">
        <v>41.376010000000001</v>
      </c>
      <c r="N1132" s="1">
        <f>-100*(_xll.FDS($A$1,"P_PRICE_HIGH("&amp;A1132&amp;","&amp;A1132&amp;"-14D,,,,""PRICE"",""INTRA"")") - B1132)/(_xll.FDS($A$1,"P_PRICE_HIGH("&amp;A1132&amp;","&amp;A1132&amp;"-14D,,,,""PRICE"",""INTRA"")") - _xll.FDS($A$1,"P_PRICE_LOW("&amp;A1132&amp;","&amp;A1132&amp;"-14D,,,,""PRICE"",""INTRA"")"))</f>
        <v>-85.640161671768126</v>
      </c>
      <c r="O1132">
        <v>-515</v>
      </c>
      <c r="P1132">
        <v>14465.348442531829</v>
      </c>
      <c r="Q1132">
        <v>15839.517491374239</v>
      </c>
      <c r="R1132">
        <v>2446.8964338169558</v>
      </c>
      <c r="S1132">
        <v>2561.3161622000498</v>
      </c>
      <c r="T1132">
        <v>11.87542362354521</v>
      </c>
      <c r="U1132">
        <v>10.77078648275771</v>
      </c>
      <c r="V1132">
        <v>3.4680211658730609</v>
      </c>
      <c r="W1132">
        <v>3.8601720659578649</v>
      </c>
      <c r="X1132">
        <v>71.719987919318783</v>
      </c>
      <c r="Y1132">
        <v>38.637884753210322</v>
      </c>
      <c r="Z1132">
        <v>0.50781461115531668</v>
      </c>
      <c r="AA1132">
        <v>4.3947018122858603</v>
      </c>
      <c r="AB1132">
        <v>11.040016599897511</v>
      </c>
    </row>
    <row r="1133" spans="1:28" x14ac:dyDescent="0.25">
      <c r="A1133" t="str">
        <v>4/02/12</v>
      </c>
      <c r="B1133">
        <v>20522.259999999998</v>
      </c>
      <c r="C1133">
        <v>20662.97</v>
      </c>
      <c r="D1133" s="1">
        <v>20417.689999999999</v>
      </c>
      <c r="E1133">
        <v>20662.97</v>
      </c>
      <c r="F1133">
        <v>20662.97</v>
      </c>
      <c r="G1133">
        <v>0.96275126071584893</v>
      </c>
      <c r="H1133">
        <v>20723.912</v>
      </c>
      <c r="I1133">
        <v>20836.398000000001</v>
      </c>
      <c r="J1133">
        <v>20935.861000000001</v>
      </c>
      <c r="K1133">
        <v>20929.643</v>
      </c>
      <c r="L1133">
        <v>21049.041000000001</v>
      </c>
      <c r="M1133">
        <v>40.732093999999996</v>
      </c>
      <c r="N1133" s="1">
        <f>-100*(_xll.FDS($A$1,"P_PRICE_HIGH("&amp;A1133&amp;","&amp;A1133&amp;"-14D,,,,""PRICE"",""INTRA"")") - B1133)/(_xll.FDS($A$1,"P_PRICE_HIGH("&amp;A1133&amp;","&amp;A1133&amp;"-14D,,,,""PRICE"",""INTRA"")") - _xll.FDS($A$1,"P_PRICE_LOW("&amp;A1133&amp;","&amp;A1133&amp;"-14D,,,,""PRICE"",""INTRA"")"))</f>
        <v>-88.275632963956099</v>
      </c>
      <c r="O1133">
        <v>-519</v>
      </c>
      <c r="P1133">
        <v>14477.445400748329</v>
      </c>
      <c r="Q1133">
        <v>15854.055976147851</v>
      </c>
      <c r="R1133">
        <v>2447.6905790055662</v>
      </c>
      <c r="S1133">
        <v>2566.1062101956022</v>
      </c>
      <c r="T1133">
        <v>11.849799770803759</v>
      </c>
      <c r="U1133">
        <v>10.70338293555141</v>
      </c>
      <c r="V1133">
        <v>3.473523601479779</v>
      </c>
      <c r="W1133">
        <v>3.871729957680603</v>
      </c>
      <c r="X1133">
        <v>41.896176163905977</v>
      </c>
      <c r="Y1133">
        <v>38.662512802556677</v>
      </c>
      <c r="Z1133">
        <v>0.53517121548753233</v>
      </c>
      <c r="AA1133">
        <v>4.4291485986999657</v>
      </c>
      <c r="AB1133">
        <v>11.10694206845624</v>
      </c>
    </row>
    <row r="1134" spans="1:28" x14ac:dyDescent="0.25">
      <c r="A1134" t="str">
        <v>4/03/12</v>
      </c>
      <c r="B1134">
        <v>20790.98</v>
      </c>
      <c r="C1134">
        <v>20816.09</v>
      </c>
      <c r="D1134" s="1">
        <v>20588.2</v>
      </c>
      <c r="E1134">
        <v>20816.09</v>
      </c>
      <c r="F1134">
        <v>20816.09</v>
      </c>
      <c r="G1134">
        <v>0.89362571929546053</v>
      </c>
      <c r="H1134">
        <v>20672.726999999999</v>
      </c>
      <c r="I1134">
        <v>20792.493999999999</v>
      </c>
      <c r="J1134">
        <v>20899.28</v>
      </c>
      <c r="K1134">
        <v>20928.879000000001</v>
      </c>
      <c r="L1134">
        <v>21032.620999999999</v>
      </c>
      <c r="M1134">
        <v>47.789143000000003</v>
      </c>
      <c r="N1134" s="1">
        <f>-100*(_xll.FDS($A$1,"P_PRICE_HIGH("&amp;A1134&amp;","&amp;A1134&amp;"-14D,,,,""PRICE"",""INTRA"")") - B1134)/(_xll.FDS($A$1,"P_PRICE_HIGH("&amp;A1134&amp;","&amp;A1134&amp;"-14D,,,,""PRICE"",""INTRA"")") - _xll.FDS($A$1,"P_PRICE_LOW("&amp;A1134&amp;","&amp;A1134&amp;"-14D,,,,""PRICE"",""INTRA"")"))</f>
        <v>-67.021015747969187</v>
      </c>
      <c r="O1134">
        <v>-491</v>
      </c>
      <c r="P1134">
        <v>14480.844286006741</v>
      </c>
      <c r="Q1134">
        <v>15856.222975944729</v>
      </c>
      <c r="R1134">
        <v>2450.5289826144472</v>
      </c>
      <c r="S1134">
        <v>2574.2111947947001</v>
      </c>
      <c r="T1134">
        <v>11.86194568205943</v>
      </c>
      <c r="U1134">
        <v>10.75947084970478</v>
      </c>
      <c r="V1134">
        <v>3.4619868402415181</v>
      </c>
      <c r="W1134">
        <v>3.8219239335585131</v>
      </c>
      <c r="X1134">
        <v>93.252514905367818</v>
      </c>
      <c r="Y1134">
        <v>38.664237665428629</v>
      </c>
      <c r="Z1134">
        <v>0.51256367149165916</v>
      </c>
      <c r="AA1134">
        <v>3.8158522739069149</v>
      </c>
      <c r="AB1134">
        <v>11.10921372845171</v>
      </c>
    </row>
    <row r="1135" spans="1:28" x14ac:dyDescent="0.25">
      <c r="A1135" t="str">
        <v>4/05/12</v>
      </c>
      <c r="B1135">
        <v>20593</v>
      </c>
      <c r="C1135">
        <v>20670.2</v>
      </c>
      <c r="D1135" s="1">
        <v>20404.150000000001</v>
      </c>
      <c r="E1135">
        <v>20670.2</v>
      </c>
      <c r="F1135">
        <v>20670.2</v>
      </c>
      <c r="G1135">
        <v>0.89868194685905922</v>
      </c>
      <c r="H1135">
        <v>20614.241999999998</v>
      </c>
      <c r="I1135">
        <v>20748.969000000001</v>
      </c>
      <c r="J1135">
        <v>20851.62</v>
      </c>
      <c r="K1135">
        <v>20927.14</v>
      </c>
      <c r="L1135">
        <v>20995.094000000001</v>
      </c>
      <c r="M1135">
        <v>43.664050000000003</v>
      </c>
      <c r="N1135" s="1">
        <f>-100*(_xll.FDS($A$1,"P_PRICE_HIGH("&amp;A1135&amp;","&amp;A1135&amp;"-14D,,,,""PRICE"",""INTRA"")") - B1135)/(_xll.FDS($A$1,"P_PRICE_HIGH("&amp;A1135&amp;","&amp;A1135&amp;"-14D,,,,""PRICE"",""INTRA"")") - _xll.FDS($A$1,"P_PRICE_LOW("&amp;A1135&amp;","&amp;A1135&amp;"-14D,,,,""PRICE"",""INTRA"")"))</f>
        <v>-79.724624530083773</v>
      </c>
      <c r="O1135">
        <v>-515</v>
      </c>
      <c r="P1135">
        <v>14481.76012604579</v>
      </c>
      <c r="Q1135">
        <v>15838.701817441241</v>
      </c>
      <c r="R1135">
        <v>2448.8545336289249</v>
      </c>
      <c r="S1135">
        <v>2567.127013826489</v>
      </c>
      <c r="T1135">
        <v>11.84361830515965</v>
      </c>
      <c r="U1135">
        <v>10.715346854326899</v>
      </c>
      <c r="V1135">
        <v>3.4718387324828832</v>
      </c>
      <c r="W1135">
        <v>3.8542866163858722</v>
      </c>
      <c r="X1135">
        <v>11.46956349042296</v>
      </c>
      <c r="Y1135">
        <v>38.646889890686211</v>
      </c>
      <c r="Z1135">
        <v>0.50126572701929617</v>
      </c>
      <c r="AA1135">
        <v>4.0396663207697276</v>
      </c>
      <c r="AB1135">
        <v>11.05638784114007</v>
      </c>
    </row>
    <row r="1136" spans="1:28" x14ac:dyDescent="0.25">
      <c r="A1136" t="str">
        <v>4/10/12</v>
      </c>
      <c r="B1136">
        <v>20356.240000000002</v>
      </c>
      <c r="C1136">
        <v>20472.96</v>
      </c>
      <c r="D1136" s="1">
        <v>20297.39</v>
      </c>
      <c r="E1136">
        <v>20472.96</v>
      </c>
      <c r="F1136">
        <v>20472.96</v>
      </c>
      <c r="G1136">
        <v>0.87681122666308631</v>
      </c>
      <c r="H1136">
        <v>20563.611000000001</v>
      </c>
      <c r="I1136">
        <v>20704.636999999999</v>
      </c>
      <c r="J1136">
        <v>20785.134999999998</v>
      </c>
      <c r="K1136">
        <v>20899.916000000001</v>
      </c>
      <c r="L1136">
        <v>20944.178</v>
      </c>
      <c r="M1136">
        <v>39.295665999999997</v>
      </c>
      <c r="N1136" s="1">
        <f>-100*(_xll.FDS($A$1,"P_PRICE_HIGH("&amp;A1136&amp;","&amp;A1136&amp;"-14D,,,,""PRICE"",""INTRA"")") - B1136)/(_xll.FDS($A$1,"P_PRICE_HIGH("&amp;A1136&amp;","&amp;A1136&amp;"-14D,,,,""PRICE"",""INTRA"")") - _xll.FDS($A$1,"P_PRICE_LOW("&amp;A1136&amp;","&amp;A1136&amp;"-14D,,,,""PRICE"",""INTRA"")"))</f>
        <v>-94.911898462761997</v>
      </c>
      <c r="O1136">
        <v>-553</v>
      </c>
      <c r="P1136">
        <v>14486.90923499531</v>
      </c>
      <c r="Q1136">
        <v>15810.10500852318</v>
      </c>
      <c r="R1136">
        <v>2449.8517262774049</v>
      </c>
      <c r="S1136">
        <v>2570.1745187380761</v>
      </c>
      <c r="T1136">
        <v>11.798698078997599</v>
      </c>
      <c r="U1136">
        <v>10.60527240667667</v>
      </c>
      <c r="V1136">
        <v>3.4864877994035979</v>
      </c>
      <c r="W1136">
        <v>3.8950768248275578</v>
      </c>
      <c r="X1136">
        <v>2.7198404289337228</v>
      </c>
      <c r="Y1136">
        <v>38.66567021115651</v>
      </c>
      <c r="Z1136">
        <v>0.66108399465943679</v>
      </c>
      <c r="AA1136">
        <v>3.9082143236424138</v>
      </c>
      <c r="AB1136">
        <v>11.08771284779537</v>
      </c>
    </row>
    <row r="1137" spans="1:28" x14ac:dyDescent="0.25">
      <c r="A1137" t="str">
        <v>4/11/12</v>
      </c>
      <c r="B1137">
        <v>20140.669999999998</v>
      </c>
      <c r="C1137">
        <v>20188.560000000001</v>
      </c>
      <c r="D1137" s="1">
        <v>20035.68</v>
      </c>
      <c r="E1137">
        <v>20188.560000000001</v>
      </c>
      <c r="F1137">
        <v>20188.560000000001</v>
      </c>
      <c r="G1137">
        <v>0.86627476417948124</v>
      </c>
      <c r="H1137">
        <v>20480.63</v>
      </c>
      <c r="I1137">
        <v>20644.973000000002</v>
      </c>
      <c r="J1137">
        <v>20706.655999999999</v>
      </c>
      <c r="K1137">
        <v>20852.648000000001</v>
      </c>
      <c r="L1137">
        <v>20896.205000000002</v>
      </c>
      <c r="M1137">
        <v>35.785201999999998</v>
      </c>
      <c r="N1137" s="1">
        <f>-100*(_xll.FDS($A$1,"P_PRICE_HIGH("&amp;A1137&amp;","&amp;A1137&amp;"-14D,,,,""PRICE"",""INTRA"")") - B1137)/(_xll.FDS($A$1,"P_PRICE_HIGH("&amp;A1137&amp;","&amp;A1137&amp;"-14D,,,,""PRICE"",""INTRA"")") - _xll.FDS($A$1,"P_PRICE_LOW("&amp;A1137&amp;","&amp;A1137&amp;"-14D,,,,""PRICE"",""INTRA"")"))</f>
        <v>-92.597632426868344</v>
      </c>
      <c r="O1137">
        <v>-593</v>
      </c>
      <c r="P1137">
        <v>14508.18119383181</v>
      </c>
      <c r="Q1137">
        <v>15877.28081370801</v>
      </c>
      <c r="R1137">
        <v>2449.3020216078548</v>
      </c>
      <c r="S1137">
        <v>2567.439358589515</v>
      </c>
      <c r="T1137">
        <v>11.772964696836389</v>
      </c>
      <c r="U1137">
        <v>10.52562170554811</v>
      </c>
      <c r="V1137">
        <v>3.4978751968571991</v>
      </c>
      <c r="W1137">
        <v>3.9387663518430802</v>
      </c>
      <c r="X1137">
        <v>2.1977285917092488</v>
      </c>
      <c r="Y1137">
        <v>38.561001328607318</v>
      </c>
      <c r="Z1137">
        <v>0.67378896309971725</v>
      </c>
      <c r="AA1137">
        <v>4.6169752727790216</v>
      </c>
      <c r="AB1137">
        <v>11.082237917116149</v>
      </c>
    </row>
    <row r="1138" spans="1:28" x14ac:dyDescent="0.25">
      <c r="A1138" t="str">
        <v>4/12/12</v>
      </c>
      <c r="B1138">
        <v>20327.32</v>
      </c>
      <c r="C1138">
        <v>20360.48</v>
      </c>
      <c r="D1138" s="1">
        <v>20138.02</v>
      </c>
      <c r="E1138">
        <v>20360.48</v>
      </c>
      <c r="F1138">
        <v>20360.48</v>
      </c>
      <c r="G1138">
        <v>0.89887033129894334</v>
      </c>
      <c r="H1138">
        <v>20441.643</v>
      </c>
      <c r="I1138">
        <v>20597.12</v>
      </c>
      <c r="J1138">
        <v>20654.123</v>
      </c>
      <c r="K1138">
        <v>20812.307000000001</v>
      </c>
      <c r="L1138">
        <v>20848.706999999999</v>
      </c>
      <c r="M1138">
        <v>40.722973000000003</v>
      </c>
      <c r="N1138" s="1">
        <f>-100*(_xll.FDS($A$1,"P_PRICE_HIGH("&amp;A1138&amp;","&amp;A1138&amp;"-14D,,,,""PRICE"",""INTRA"")") - B1138)/(_xll.FDS($A$1,"P_PRICE_HIGH("&amp;A1138&amp;","&amp;A1138&amp;"-14D,,,,""PRICE"",""INTRA"")") - _xll.FDS($A$1,"P_PRICE_LOW("&amp;A1138&amp;","&amp;A1138&amp;"-14D,,,,""PRICE"",""INTRA"")"))</f>
        <v>-74.581648305675699</v>
      </c>
      <c r="O1138">
        <v>-564</v>
      </c>
      <c r="P1138">
        <v>14512.536336152951</v>
      </c>
      <c r="Q1138">
        <v>15882.73808656304</v>
      </c>
      <c r="R1138">
        <v>2450.7500658125082</v>
      </c>
      <c r="S1138">
        <v>2571.9307124826678</v>
      </c>
      <c r="T1138">
        <v>11.79104107016992</v>
      </c>
      <c r="U1138">
        <v>10.597673930495111</v>
      </c>
      <c r="V1138">
        <v>3.4891701781161828</v>
      </c>
      <c r="W1138">
        <v>3.9027855999451342</v>
      </c>
      <c r="X1138">
        <v>91.013449546303221</v>
      </c>
      <c r="Y1138">
        <v>38.538999110223138</v>
      </c>
      <c r="Z1138">
        <v>0.51054908448795278</v>
      </c>
      <c r="AA1138">
        <v>4.8404981945726107</v>
      </c>
      <c r="AB1138">
        <v>11.089728631964521</v>
      </c>
    </row>
    <row r="1139" spans="1:28" x14ac:dyDescent="0.25">
      <c r="A1139" t="str">
        <v>4/13/12</v>
      </c>
      <c r="B1139">
        <v>20701.04</v>
      </c>
      <c r="C1139">
        <v>20719.04</v>
      </c>
      <c r="D1139" s="1">
        <v>20574.349999999999</v>
      </c>
      <c r="E1139">
        <v>20719.04</v>
      </c>
      <c r="F1139">
        <v>20719.04</v>
      </c>
      <c r="G1139">
        <v>0.97413367675167717</v>
      </c>
      <c r="H1139">
        <v>20423.653999999999</v>
      </c>
      <c r="I1139">
        <v>20599.807000000001</v>
      </c>
      <c r="J1139">
        <v>20641.645</v>
      </c>
      <c r="K1139">
        <v>20780.373</v>
      </c>
      <c r="L1139">
        <v>20827.004000000001</v>
      </c>
      <c r="M1139">
        <v>49.153584000000002</v>
      </c>
      <c r="N1139" s="1">
        <f>-100*(_xll.FDS($A$1,"P_PRICE_HIGH("&amp;A1139&amp;","&amp;A1139&amp;"-14D,,,,""PRICE"",""INTRA"")") - B1139)/(_xll.FDS($A$1,"P_PRICE_HIGH("&amp;A1139&amp;","&amp;A1139&amp;"-14D,,,,""PRICE"",""INTRA"")") - _xll.FDS($A$1,"P_PRICE_LOW("&amp;A1139&amp;","&amp;A1139&amp;"-14D,,,,""PRICE"",""INTRA"")"))</f>
        <v>-35.257370828062655</v>
      </c>
      <c r="O1139">
        <v>-521</v>
      </c>
      <c r="P1139">
        <v>14508.84421618273</v>
      </c>
      <c r="Q1139">
        <v>15860.35626994747</v>
      </c>
      <c r="R1139">
        <v>2452.9266068881552</v>
      </c>
      <c r="S1139">
        <v>2579.8340664841371</v>
      </c>
      <c r="T1139">
        <v>11.815619099113031</v>
      </c>
      <c r="U1139">
        <v>10.69257745452305</v>
      </c>
      <c r="V1139">
        <v>3.4692785827917141</v>
      </c>
      <c r="W1139">
        <v>3.8278230162528288</v>
      </c>
      <c r="X1139">
        <v>98.010774783761477</v>
      </c>
      <c r="Y1139">
        <v>38.517821608798201</v>
      </c>
      <c r="Z1139">
        <v>0.45764787759007342</v>
      </c>
      <c r="AA1139">
        <v>3.849090272038703</v>
      </c>
      <c r="AB1139">
        <v>11.00415393970817</v>
      </c>
    </row>
    <row r="1140" spans="1:28" x14ac:dyDescent="0.25">
      <c r="A1140" t="str">
        <v>4/16/12</v>
      </c>
      <c r="B1140">
        <v>20610.64</v>
      </c>
      <c r="C1140">
        <v>20625.45</v>
      </c>
      <c r="D1140" s="1">
        <v>20514.09</v>
      </c>
      <c r="E1140">
        <v>20625.45</v>
      </c>
      <c r="F1140">
        <v>20625.45</v>
      </c>
      <c r="G1140">
        <v>0.97622417238931747</v>
      </c>
      <c r="H1140">
        <v>20427.182000000001</v>
      </c>
      <c r="I1140">
        <v>20594.955000000002</v>
      </c>
      <c r="J1140">
        <v>20625.243999999999</v>
      </c>
      <c r="K1140">
        <v>20745.509999999998</v>
      </c>
      <c r="L1140">
        <v>20819.48</v>
      </c>
      <c r="M1140">
        <v>47.397539999999999</v>
      </c>
      <c r="N1140" s="1">
        <f>-100*(_xll.FDS($A$1,"P_PRICE_HIGH("&amp;A1140&amp;","&amp;A1140&amp;"-14D,,,,""PRICE"",""INTRA"")") - B1140)/(_xll.FDS($A$1,"P_PRICE_HIGH("&amp;A1140&amp;","&amp;A1140&amp;"-14D,,,,""PRICE"",""INTRA"")") - _xll.FDS($A$1,"P_PRICE_LOW("&amp;A1140&amp;","&amp;A1140&amp;"-14D,,,,""PRICE"",""INTRA"")"))</f>
        <v>-44.053712172813199</v>
      </c>
      <c r="O1140">
        <v>-532</v>
      </c>
      <c r="P1140">
        <v>14523.41468322412</v>
      </c>
      <c r="Q1140">
        <v>15884.10037551913</v>
      </c>
      <c r="R1140">
        <v>2448.397253435518</v>
      </c>
      <c r="S1140">
        <v>2562.130523628713</v>
      </c>
      <c r="T1140">
        <v>11.7955469753964</v>
      </c>
      <c r="U1140">
        <v>10.66377642277077</v>
      </c>
      <c r="V1140">
        <v>3.4803903061882902</v>
      </c>
      <c r="W1140">
        <v>3.8562677579748721</v>
      </c>
      <c r="X1140">
        <v>2.7257269811295179</v>
      </c>
      <c r="Y1140">
        <v>38.685624224580728</v>
      </c>
      <c r="Z1140">
        <v>8.4588184416849649E-2</v>
      </c>
      <c r="AA1140">
        <v>3.7300582801692719</v>
      </c>
      <c r="AB1140">
        <v>10.894879236976889</v>
      </c>
    </row>
    <row r="1141" spans="1:28" x14ac:dyDescent="0.25">
      <c r="A1141" t="str">
        <v>4/17/12</v>
      </c>
      <c r="B1141">
        <v>20562.310000000001</v>
      </c>
      <c r="C1141">
        <v>20678.04</v>
      </c>
      <c r="D1141" s="1">
        <v>20392.57</v>
      </c>
      <c r="E1141">
        <v>20678.04</v>
      </c>
      <c r="F1141">
        <v>20678.04</v>
      </c>
      <c r="G1141">
        <v>0.97217182260589052</v>
      </c>
      <c r="H1141">
        <v>20468.396000000001</v>
      </c>
      <c r="I1141">
        <v>20554.57</v>
      </c>
      <c r="J1141">
        <v>20602.629000000001</v>
      </c>
      <c r="K1141">
        <v>20705.95</v>
      </c>
      <c r="L1141">
        <v>20816.963</v>
      </c>
      <c r="M1141">
        <v>46.442272000000003</v>
      </c>
      <c r="N1141" s="1">
        <f>-100*(_xll.FDS($A$1,"P_PRICE_HIGH("&amp;A1141&amp;","&amp;A1141&amp;"-14D,,,,""PRICE"",""INTRA"")") - B1141)/(_xll.FDS($A$1,"P_PRICE_HIGH("&amp;A1141&amp;","&amp;A1141&amp;"-14D,,,,""PRICE"",""INTRA"")") - _xll.FDS($A$1,"P_PRICE_LOW("&amp;A1141&amp;","&amp;A1141&amp;"-14D,,,,""PRICE"",""INTRA"")"))</f>
        <v>-48.756446433784113</v>
      </c>
      <c r="O1141">
        <v>-539</v>
      </c>
      <c r="P1141">
        <v>14529.10792323102</v>
      </c>
      <c r="Q1141">
        <v>15891.80420722577</v>
      </c>
      <c r="R1141">
        <v>2449.2432550913159</v>
      </c>
      <c r="S1141">
        <v>2566.9001073113009</v>
      </c>
      <c r="T1141">
        <v>11.778602258499101</v>
      </c>
      <c r="U1141">
        <v>10.6169254313844</v>
      </c>
      <c r="V1141">
        <v>3.485161245887971</v>
      </c>
      <c r="W1141">
        <v>3.8700036826871078</v>
      </c>
      <c r="X1141">
        <v>28.75603309108919</v>
      </c>
      <c r="Y1141">
        <v>38.662598866344943</v>
      </c>
      <c r="Z1141">
        <v>0.18395682768318761</v>
      </c>
      <c r="AA1141">
        <v>4.2443395131904271</v>
      </c>
      <c r="AB1141">
        <v>10.804435700039029</v>
      </c>
    </row>
    <row r="1142" spans="1:28" x14ac:dyDescent="0.25">
      <c r="A1142" t="str">
        <v>4/18/12</v>
      </c>
      <c r="B1142">
        <v>20780.73</v>
      </c>
      <c r="C1142">
        <v>20862.32</v>
      </c>
      <c r="D1142" s="1">
        <v>20715.939999999999</v>
      </c>
      <c r="E1142">
        <v>20862.32</v>
      </c>
      <c r="F1142">
        <v>20862.32</v>
      </c>
      <c r="G1142">
        <v>1.011329700041147</v>
      </c>
      <c r="H1142">
        <v>20596.407999999999</v>
      </c>
      <c r="I1142">
        <v>20545.846000000001</v>
      </c>
      <c r="J1142">
        <v>20610.09</v>
      </c>
      <c r="K1142">
        <v>20679.094000000001</v>
      </c>
      <c r="L1142">
        <v>20812.348000000002</v>
      </c>
      <c r="M1142">
        <v>51.226531999999999</v>
      </c>
      <c r="N1142" s="1">
        <f>-100*(_xll.FDS($A$1,"P_PRICE_HIGH("&amp;A1142&amp;","&amp;A1142&amp;"-14D,,,,""PRICE"",""INTRA"")") - B1142)/(_xll.FDS($A$1,"P_PRICE_HIGH("&amp;A1142&amp;","&amp;A1142&amp;"-14D,,,,""PRICE"",""INTRA"")") - _xll.FDS($A$1,"P_PRICE_LOW("&amp;A1142&amp;","&amp;A1142&amp;"-14D,,,,""PRICE"",""INTRA"")"))</f>
        <v>-27.503162401479152</v>
      </c>
      <c r="O1142">
        <v>-510</v>
      </c>
      <c r="P1142">
        <v>14532.46342293347</v>
      </c>
      <c r="Q1142">
        <v>15894.945096910331</v>
      </c>
      <c r="R1142">
        <v>2448.4438764731021</v>
      </c>
      <c r="S1142">
        <v>2566.7043249192752</v>
      </c>
      <c r="T1142">
        <v>11.816423834032699</v>
      </c>
      <c r="U1142">
        <v>10.747080748591699</v>
      </c>
      <c r="V1142">
        <v>3.4717376845559591</v>
      </c>
      <c r="W1142">
        <v>3.8196915911321581</v>
      </c>
      <c r="X1142">
        <v>72.028885441862727</v>
      </c>
      <c r="Y1142">
        <v>38.604852111687919</v>
      </c>
      <c r="Z1142">
        <v>5.2318369856947572E-2</v>
      </c>
      <c r="AA1142">
        <v>3.9478665543349938</v>
      </c>
      <c r="AB1142">
        <v>10.747964623348439</v>
      </c>
    </row>
    <row r="1143" spans="1:28" x14ac:dyDescent="0.25">
      <c r="A1143" t="str">
        <v>4/19/12</v>
      </c>
      <c r="B1143">
        <v>20995.01</v>
      </c>
      <c r="C1143">
        <v>20995.01</v>
      </c>
      <c r="D1143" s="1">
        <v>20767.46</v>
      </c>
      <c r="E1143">
        <v>20995.01</v>
      </c>
      <c r="F1143">
        <v>20995.01</v>
      </c>
      <c r="G1143">
        <v>1.0229765323148821</v>
      </c>
      <c r="H1143">
        <v>20729.945</v>
      </c>
      <c r="I1143">
        <v>20577.982</v>
      </c>
      <c r="J1143">
        <v>20631.833999999999</v>
      </c>
      <c r="K1143">
        <v>20673.080000000002</v>
      </c>
      <c r="L1143">
        <v>20808.848000000002</v>
      </c>
      <c r="M1143">
        <v>55.432667000000002</v>
      </c>
      <c r="N1143" s="1">
        <f>-100*(_xll.FDS($A$1,"P_PRICE_HIGH("&amp;A1143&amp;","&amp;A1143&amp;"-14D,,,,""PRICE"",""INTRA"")") - B1143)/(_xll.FDS($A$1,"P_PRICE_HIGH("&amp;A1143&amp;","&amp;A1143&amp;"-14D,,,,""PRICE"",""INTRA"")") - _xll.FDS($A$1,"P_PRICE_LOW("&amp;A1143&amp;","&amp;A1143&amp;"-14D,,,,""PRICE"",""INTRA"")"))</f>
        <v>-6.6527196652722163</v>
      </c>
      <c r="O1143">
        <v>-479</v>
      </c>
      <c r="P1143">
        <v>14536.106107332789</v>
      </c>
      <c r="Q1143">
        <v>15899.84545853182</v>
      </c>
      <c r="R1143">
        <v>2451.116867628331</v>
      </c>
      <c r="S1143">
        <v>2576.0738414439411</v>
      </c>
      <c r="T1143">
        <v>11.82522995133376</v>
      </c>
      <c r="U1143">
        <v>10.78323866081038</v>
      </c>
      <c r="V1143">
        <v>3.4638474565785198</v>
      </c>
      <c r="W1143">
        <v>3.7900957539738078</v>
      </c>
      <c r="X1143">
        <v>95.946923586297103</v>
      </c>
      <c r="Y1143">
        <v>38.702729679696581</v>
      </c>
      <c r="Z1143">
        <v>-0.4126086684912863</v>
      </c>
      <c r="AA1143">
        <v>3.457815474675582</v>
      </c>
      <c r="AB1143">
        <v>10.754874822742501</v>
      </c>
    </row>
    <row r="1144" spans="1:28" x14ac:dyDescent="0.25">
      <c r="A1144" t="str">
        <v>4/20/12</v>
      </c>
      <c r="B1144">
        <v>21010.639999999999</v>
      </c>
      <c r="C1144">
        <v>21076.43</v>
      </c>
      <c r="D1144" s="1">
        <v>20881.62</v>
      </c>
      <c r="E1144">
        <v>21076.43</v>
      </c>
      <c r="F1144">
        <v>21076.43</v>
      </c>
      <c r="G1144">
        <v>0.99258148272969338</v>
      </c>
      <c r="H1144">
        <v>20791.865000000002</v>
      </c>
      <c r="I1144">
        <v>20615.903999999999</v>
      </c>
      <c r="J1144">
        <v>20629.416000000001</v>
      </c>
      <c r="K1144">
        <v>20679.2</v>
      </c>
      <c r="L1144">
        <v>20804.096000000001</v>
      </c>
      <c r="M1144">
        <v>55.732543999999997</v>
      </c>
      <c r="N1144" s="1">
        <f>-100*(_xll.FDS($A$1,"P_PRICE_HIGH("&amp;A1144&amp;","&amp;A1144&amp;"-14D,,,,""PRICE"",""INTRA"")") - B1144)/(_xll.FDS($A$1,"P_PRICE_HIGH("&amp;A1144&amp;","&amp;A1144&amp;"-14D,,,,""PRICE"",""INTRA"")") - _xll.FDS($A$1,"P_PRICE_LOW("&amp;A1144&amp;","&amp;A1144&amp;"-14D,,,,""PRICE"",""INTRA"")"))</f>
        <v>-6.3214028344944388</v>
      </c>
      <c r="O1144">
        <v>-485</v>
      </c>
      <c r="P1144">
        <v>14538.042297290471</v>
      </c>
      <c r="Q1144">
        <v>15898.232870502279</v>
      </c>
      <c r="R1144">
        <v>2451.0893767001589</v>
      </c>
      <c r="S1144">
        <v>2576.369396030731</v>
      </c>
      <c r="T1144">
        <v>11.840288098733071</v>
      </c>
      <c r="U1144">
        <v>10.840634671621229</v>
      </c>
      <c r="V1144">
        <v>3.4637783940337701</v>
      </c>
      <c r="W1144">
        <v>3.787202228509519</v>
      </c>
      <c r="X1144">
        <v>34.79713296449706</v>
      </c>
      <c r="Y1144">
        <v>38.681987532444417</v>
      </c>
      <c r="Z1144">
        <v>-0.3755785872870907</v>
      </c>
      <c r="AA1144">
        <v>3.8034493678167109</v>
      </c>
      <c r="AB1144">
        <v>10.64298777707543</v>
      </c>
    </row>
    <row r="1145" spans="1:28" x14ac:dyDescent="0.25">
      <c r="A1145" t="str">
        <v>4/23/12</v>
      </c>
      <c r="B1145">
        <v>20624.39</v>
      </c>
      <c r="C1145">
        <v>20970.96</v>
      </c>
      <c r="D1145" s="1">
        <v>20624.39</v>
      </c>
      <c r="E1145">
        <v>20970.96</v>
      </c>
      <c r="F1145">
        <v>20970.96</v>
      </c>
      <c r="G1145">
        <v>1.0783352182254291</v>
      </c>
      <c r="H1145">
        <v>20794.615000000002</v>
      </c>
      <c r="I1145">
        <v>20624.414000000001</v>
      </c>
      <c r="J1145">
        <v>20612.013999999999</v>
      </c>
      <c r="K1145">
        <v>20667.588</v>
      </c>
      <c r="L1145">
        <v>20776.583999999999</v>
      </c>
      <c r="M1145">
        <v>47.268210000000003</v>
      </c>
      <c r="N1145" s="1">
        <f>-100*(_xll.FDS($A$1,"P_PRICE_HIGH("&amp;A1145&amp;","&amp;A1145&amp;"-14D,,,,""PRICE"",""INTRA"")") - B1145)/(_xll.FDS($A$1,"P_PRICE_HIGH("&amp;A1145&amp;","&amp;A1145&amp;"-14D,,,,""PRICE"",""INTRA"")") - _xll.FDS($A$1,"P_PRICE_LOW("&amp;A1145&amp;","&amp;A1145&amp;"-14D,,,,""PRICE"",""INTRA"")"))</f>
        <v>-43.434061974537677</v>
      </c>
      <c r="O1145">
        <v>-528</v>
      </c>
      <c r="P1145">
        <v>14547.346146519099</v>
      </c>
      <c r="Q1145">
        <v>15903.35950590506</v>
      </c>
      <c r="R1145">
        <v>2449.2564364490231</v>
      </c>
      <c r="S1145">
        <v>2570.865049383674</v>
      </c>
      <c r="T1145">
        <v>11.77682320307777</v>
      </c>
      <c r="U1145">
        <v>10.65900667825429</v>
      </c>
      <c r="V1145">
        <v>3.4851518800946559</v>
      </c>
      <c r="W1145">
        <v>3.8510457810837941</v>
      </c>
      <c r="X1145">
        <v>1.708676123574157</v>
      </c>
      <c r="Y1145">
        <v>38.574823060117339</v>
      </c>
      <c r="Z1145">
        <v>-0.45646972116181339</v>
      </c>
      <c r="AA1145">
        <v>4.1017897837206867</v>
      </c>
      <c r="AB1145">
        <v>10.77252060675182</v>
      </c>
    </row>
    <row r="1146" spans="1:28" x14ac:dyDescent="0.25">
      <c r="A1146" t="str">
        <v>4/24/12</v>
      </c>
      <c r="B1146">
        <v>20677.16</v>
      </c>
      <c r="C1146">
        <v>20771.79</v>
      </c>
      <c r="D1146" s="1">
        <v>20534.13</v>
      </c>
      <c r="E1146">
        <v>20771.79</v>
      </c>
      <c r="F1146">
        <v>20771.79</v>
      </c>
      <c r="G1146">
        <v>1.0789067932852341</v>
      </c>
      <c r="H1146">
        <v>20817.585999999999</v>
      </c>
      <c r="I1146">
        <v>20614.93</v>
      </c>
      <c r="J1146">
        <v>20616.530999999999</v>
      </c>
      <c r="K1146">
        <v>20656.366999999998</v>
      </c>
      <c r="L1146">
        <v>20752.324000000001</v>
      </c>
      <c r="M1146">
        <v>48.420765000000003</v>
      </c>
      <c r="N1146" s="1">
        <f>-100*(_xll.FDS($A$1,"P_PRICE_HIGH("&amp;A1146&amp;","&amp;A1146&amp;"-14D,,,,""PRICE"",""INTRA"")") - B1146)/(_xll.FDS($A$1,"P_PRICE_HIGH("&amp;A1146&amp;","&amp;A1146&amp;"-14D,,,,""PRICE"",""INTRA"")") - _xll.FDS($A$1,"P_PRICE_LOW("&amp;A1146&amp;","&amp;A1146&amp;"-14D,,,,""PRICE"",""INTRA"")"))</f>
        <v>-38.363680038433863</v>
      </c>
      <c r="O1146">
        <v>-517</v>
      </c>
      <c r="P1146">
        <v>14551.779535981381</v>
      </c>
      <c r="Q1146">
        <v>15909.87125577133</v>
      </c>
      <c r="R1146">
        <v>2449.8684501863809</v>
      </c>
      <c r="S1146">
        <v>2573.8861718839821</v>
      </c>
      <c r="T1146">
        <v>11.77242291104921</v>
      </c>
      <c r="U1146">
        <v>10.65968209750395</v>
      </c>
      <c r="V1146">
        <v>3.4844486186524541</v>
      </c>
      <c r="W1146">
        <v>3.8458451640568772</v>
      </c>
      <c r="X1146">
        <v>37.668090789579793</v>
      </c>
      <c r="Y1146">
        <v>38.596471028928548</v>
      </c>
      <c r="Z1146">
        <v>-0.39257362868905421</v>
      </c>
      <c r="AA1146">
        <v>4.4133360025646171</v>
      </c>
      <c r="AB1146">
        <v>10.773469197785211</v>
      </c>
    </row>
    <row r="1147" spans="1:28" x14ac:dyDescent="0.25">
      <c r="A1147" t="str">
        <v>4/25/12</v>
      </c>
      <c r="B1147">
        <v>20646.29</v>
      </c>
      <c r="C1147">
        <v>20751.82</v>
      </c>
      <c r="D1147" s="1">
        <v>20584.98</v>
      </c>
      <c r="E1147">
        <v>20751.82</v>
      </c>
      <c r="F1147">
        <v>20751.82</v>
      </c>
      <c r="G1147">
        <v>1.049879359569079</v>
      </c>
      <c r="H1147">
        <v>20790.697</v>
      </c>
      <c r="I1147">
        <v>20619.37</v>
      </c>
      <c r="J1147">
        <v>20622.578000000001</v>
      </c>
      <c r="K1147">
        <v>20655.241999999998</v>
      </c>
      <c r="L1147">
        <v>20725.123</v>
      </c>
      <c r="M1147">
        <v>47.763083999999999</v>
      </c>
      <c r="N1147" s="1">
        <f>-100*(_xll.FDS($A$1,"P_PRICE_HIGH("&amp;A1147&amp;","&amp;A1147&amp;"-14D,,,,""PRICE"",""INTRA"")") - B1147)/(_xll.FDS($A$1,"P_PRICE_HIGH("&amp;A1147&amp;","&amp;A1147&amp;"-14D,,,,""PRICE"",""INTRA"")") - _xll.FDS($A$1,"P_PRICE_LOW("&amp;A1147&amp;","&amp;A1147&amp;"-14D,,,,""PRICE"",""INTRA"")"))</f>
        <v>-41.329810233004991</v>
      </c>
      <c r="O1147">
        <v>-519</v>
      </c>
      <c r="P1147">
        <v>14557.20328510961</v>
      </c>
      <c r="Q1147">
        <v>15918.597971704499</v>
      </c>
      <c r="R1147">
        <v>2448.9294762932809</v>
      </c>
      <c r="S1147">
        <v>2572.4251352112542</v>
      </c>
      <c r="T1147">
        <v>11.77287152669409</v>
      </c>
      <c r="U1147">
        <v>10.66499714243527</v>
      </c>
      <c r="V1147">
        <v>3.487885946359186</v>
      </c>
      <c r="W1147">
        <v>3.8509343335419559</v>
      </c>
      <c r="X1147">
        <v>21.112181051981079</v>
      </c>
      <c r="Y1147">
        <v>38.611657486485129</v>
      </c>
      <c r="Z1147">
        <v>-0.43285528192525302</v>
      </c>
      <c r="AA1147">
        <v>4.2366149773617288</v>
      </c>
      <c r="AB1147">
        <v>10.69185221614474</v>
      </c>
    </row>
    <row r="1148" spans="1:28" x14ac:dyDescent="0.25">
      <c r="A1148" t="str">
        <v>4/26/12</v>
      </c>
      <c r="B1148">
        <v>20809.71</v>
      </c>
      <c r="C1148">
        <v>20826.91</v>
      </c>
      <c r="D1148" s="1">
        <v>20674.939999999999</v>
      </c>
      <c r="E1148">
        <v>20826.91</v>
      </c>
      <c r="F1148">
        <v>20826.91</v>
      </c>
      <c r="G1148">
        <v>1.0647909271844529</v>
      </c>
      <c r="H1148">
        <v>20753.638999999999</v>
      </c>
      <c r="I1148">
        <v>20657.157999999999</v>
      </c>
      <c r="J1148">
        <v>20641.741999999998</v>
      </c>
      <c r="K1148">
        <v>20662.285</v>
      </c>
      <c r="L1148">
        <v>20705.580000000002</v>
      </c>
      <c r="M1148">
        <v>51.517339999999997</v>
      </c>
      <c r="N1148" s="1">
        <f>-100*(_xll.FDS($A$1,"P_PRICE_HIGH("&amp;A1148&amp;","&amp;A1148&amp;"-14D,,,,""PRICE"",""INTRA"")") - B1148)/(_xll.FDS($A$1,"P_PRICE_HIGH("&amp;A1148&amp;","&amp;A1148&amp;"-14D,,,,""PRICE"",""INTRA"")") - _xll.FDS($A$1,"P_PRICE_LOW("&amp;A1148&amp;","&amp;A1148&amp;"-14D,,,,""PRICE"",""INTRA"")"))</f>
        <v>-25.627672351669581</v>
      </c>
      <c r="O1148">
        <v>-489</v>
      </c>
      <c r="P1148">
        <v>14554.82645574818</v>
      </c>
      <c r="Q1148">
        <v>15903.191305621511</v>
      </c>
      <c r="R1148">
        <v>2444.5632810449301</v>
      </c>
      <c r="S1148">
        <v>2562.6535602432291</v>
      </c>
      <c r="T1148">
        <v>11.79760927213276</v>
      </c>
      <c r="U1148">
        <v>10.731524197475061</v>
      </c>
      <c r="V1148">
        <v>3.4774751656377898</v>
      </c>
      <c r="W1148">
        <v>3.816985274721624</v>
      </c>
      <c r="X1148">
        <v>92.359706988805229</v>
      </c>
      <c r="Y1148">
        <v>38.62392249297956</v>
      </c>
      <c r="Z1148">
        <v>-0.16196102987352409</v>
      </c>
      <c r="AA1148">
        <v>3.7847037517916009</v>
      </c>
      <c r="AB1148">
        <v>10.79543413350245</v>
      </c>
    </row>
    <row r="1149" spans="1:28" x14ac:dyDescent="0.25">
      <c r="A1149" t="str">
        <v>4/27/12</v>
      </c>
      <c r="B1149">
        <v>20741.45</v>
      </c>
      <c r="C1149">
        <v>20929.96</v>
      </c>
      <c r="D1149" s="1">
        <v>20648.77</v>
      </c>
      <c r="E1149">
        <v>20929.96</v>
      </c>
      <c r="F1149">
        <v>20929.96</v>
      </c>
      <c r="G1149">
        <v>0.98088517178828738</v>
      </c>
      <c r="H1149">
        <v>20699.8</v>
      </c>
      <c r="I1149">
        <v>20707.224999999999</v>
      </c>
      <c r="J1149">
        <v>20638.439999999999</v>
      </c>
      <c r="K1149">
        <v>20647.011999999999</v>
      </c>
      <c r="L1149">
        <v>20691.201000000001</v>
      </c>
      <c r="M1149">
        <v>49.903995999999999</v>
      </c>
      <c r="N1149" s="1">
        <f>-100*(_xll.FDS($A$1,"P_PRICE_HIGH("&amp;A1149&amp;","&amp;A1149&amp;"-14D,,,,""PRICE"",""INTRA"")") - B1149)/(_xll.FDS($A$1,"P_PRICE_HIGH("&amp;A1149&amp;","&amp;A1149&amp;"-14D,,,,""PRICE"",""INTRA"")") - _xll.FDS($A$1,"P_PRICE_LOW("&amp;A1149&amp;","&amp;A1149&amp;"-14D,,,,""PRICE"",""INTRA"")"))</f>
        <v>-32.186404035551242</v>
      </c>
      <c r="O1149">
        <v>-506</v>
      </c>
      <c r="P1149">
        <v>14565.84392338227</v>
      </c>
      <c r="Q1149">
        <v>15928.265779591489</v>
      </c>
      <c r="R1149">
        <v>2443.3538549078712</v>
      </c>
      <c r="S1149">
        <v>2559.815630417861</v>
      </c>
      <c r="T1149">
        <v>11.789472820656099</v>
      </c>
      <c r="U1149">
        <v>10.702856032684149</v>
      </c>
      <c r="V1149">
        <v>3.4834453642745</v>
      </c>
      <c r="W1149">
        <v>3.833666807726519</v>
      </c>
      <c r="X1149">
        <v>26.967222735923091</v>
      </c>
      <c r="Y1149">
        <v>38.609745573154157</v>
      </c>
      <c r="Z1149">
        <v>-0.33404499911362212</v>
      </c>
      <c r="AA1149">
        <v>4.2077622530666261</v>
      </c>
      <c r="AB1149">
        <v>10.688377618949129</v>
      </c>
    </row>
    <row r="1150" spans="1:28" x14ac:dyDescent="0.25">
      <c r="A1150" t="str">
        <v>4/30/12</v>
      </c>
      <c r="B1150">
        <v>21094.21</v>
      </c>
      <c r="C1150">
        <v>21105.57</v>
      </c>
      <c r="D1150" s="1">
        <v>20889.77</v>
      </c>
      <c r="E1150">
        <v>21105.57</v>
      </c>
      <c r="F1150">
        <v>21105.57</v>
      </c>
      <c r="G1150">
        <v>1.0409723125354939</v>
      </c>
      <c r="H1150">
        <v>20793.763999999999</v>
      </c>
      <c r="I1150">
        <v>20771.13</v>
      </c>
      <c r="J1150">
        <v>20671.853999999999</v>
      </c>
      <c r="K1150">
        <v>20657.451000000001</v>
      </c>
      <c r="L1150">
        <v>20699.123</v>
      </c>
      <c r="M1150">
        <v>57.339317000000001</v>
      </c>
      <c r="N1150" s="1">
        <f>-100*(_xll.FDS($A$1,"P_PRICE_HIGH("&amp;A1150&amp;","&amp;A1150&amp;"-14D,,,,""PRICE"",""INTRA"")") - B1150)/(_xll.FDS($A$1,"P_PRICE_HIGH("&amp;A1150&amp;","&amp;A1150&amp;"-14D,,,,""PRICE"",""INTRA"")") - _xll.FDS($A$1,"P_PRICE_LOW("&amp;A1150&amp;","&amp;A1150&amp;"-14D,,,,""PRICE"",""INTRA"")"))</f>
        <v>-1.0617913991158519</v>
      </c>
      <c r="O1150">
        <v>-463</v>
      </c>
      <c r="P1150">
        <v>14564.369906436659</v>
      </c>
      <c r="Q1150">
        <v>15899.616276790341</v>
      </c>
      <c r="R1150">
        <v>2440.6680053802852</v>
      </c>
      <c r="S1150">
        <v>2554.082209210037</v>
      </c>
      <c r="T1150">
        <v>11.815441372743219</v>
      </c>
      <c r="U1150">
        <v>10.79833282955069</v>
      </c>
      <c r="V1150">
        <v>3.46227492750661</v>
      </c>
      <c r="W1150">
        <v>3.761900987797663</v>
      </c>
      <c r="X1150">
        <v>96.911803525561751</v>
      </c>
      <c r="Y1150">
        <v>38.566747233208133</v>
      </c>
      <c r="Z1150">
        <v>-0.59205015573619946</v>
      </c>
      <c r="AA1150">
        <v>3.3504342680988062</v>
      </c>
      <c r="AB1150">
        <v>10.70843316582183</v>
      </c>
    </row>
    <row r="1151" spans="1:28" x14ac:dyDescent="0.25">
      <c r="A1151" t="str">
        <v>5/02/12</v>
      </c>
      <c r="B1151">
        <v>21309.08</v>
      </c>
      <c r="C1151">
        <v>21385.3</v>
      </c>
      <c r="D1151" s="1">
        <v>21237.17</v>
      </c>
      <c r="E1151">
        <v>21385.3</v>
      </c>
      <c r="F1151">
        <v>21385.3</v>
      </c>
      <c r="G1151">
        <v>1.0088556999697229</v>
      </c>
      <c r="H1151">
        <v>20920.148000000001</v>
      </c>
      <c r="I1151">
        <v>20821.8</v>
      </c>
      <c r="J1151">
        <v>20735.377</v>
      </c>
      <c r="K1151">
        <v>20692.436000000002</v>
      </c>
      <c r="L1151">
        <v>20716.525000000001</v>
      </c>
      <c r="M1151">
        <v>61.124237000000001</v>
      </c>
      <c r="N1151" s="1">
        <f>-100*(_xll.FDS($A$1,"P_PRICE_HIGH("&amp;A1151&amp;","&amp;A1151&amp;"-14D,,,,""PRICE"",""INTRA"")") - B1151)/(_xll.FDS($A$1,"P_PRICE_HIGH("&amp;A1151&amp;","&amp;A1151&amp;"-14D,,,,""PRICE"",""INTRA"")") - _xll.FDS($A$1,"P_PRICE_LOW("&amp;A1151&amp;","&amp;A1151&amp;"-14D,,,,""PRICE"",""INTRA"")"))</f>
        <v>-5.6475155969826751</v>
      </c>
      <c r="O1151">
        <v>-434</v>
      </c>
      <c r="P1151">
        <v>14575.519948847879</v>
      </c>
      <c r="Q1151">
        <v>15917.07517690611</v>
      </c>
      <c r="R1151">
        <v>2444.8571083466791</v>
      </c>
      <c r="S1151">
        <v>2565.7825053559932</v>
      </c>
      <c r="T1151">
        <v>11.85766161441007</v>
      </c>
      <c r="U1151">
        <v>10.933807837166119</v>
      </c>
      <c r="V1151">
        <v>3.452616261929967</v>
      </c>
      <c r="W1151">
        <v>3.731797315159449</v>
      </c>
      <c r="X1151">
        <v>85.185504107672941</v>
      </c>
      <c r="Y1151">
        <v>38.540687057147707</v>
      </c>
      <c r="Z1151">
        <v>-0.46797747476687829</v>
      </c>
      <c r="AA1151">
        <v>3.8859172745163502</v>
      </c>
      <c r="AB1151">
        <v>10.413029022476559</v>
      </c>
    </row>
    <row r="1152" spans="1:28" x14ac:dyDescent="0.25">
      <c r="A1152" t="str">
        <v>5/03/12</v>
      </c>
      <c r="B1152">
        <v>21249.53</v>
      </c>
      <c r="C1152">
        <v>21256.81</v>
      </c>
      <c r="D1152" s="1">
        <v>21153.63</v>
      </c>
      <c r="E1152">
        <v>21256.81</v>
      </c>
      <c r="F1152">
        <v>21256.81</v>
      </c>
      <c r="G1152">
        <v>1.009275433570815</v>
      </c>
      <c r="H1152">
        <v>21040.796999999999</v>
      </c>
      <c r="I1152">
        <v>20875.043000000001</v>
      </c>
      <c r="J1152">
        <v>20809.3</v>
      </c>
      <c r="K1152">
        <v>20727.133000000002</v>
      </c>
      <c r="L1152">
        <v>20729.907999999999</v>
      </c>
      <c r="M1152">
        <v>59.547417000000003</v>
      </c>
      <c r="N1152" s="1">
        <f>-100*(_xll.FDS($A$1,"P_PRICE_HIGH("&amp;A1152&amp;","&amp;A1152&amp;"-14D,,,,""PRICE"",""INTRA"")") - B1152)/(_xll.FDS($A$1,"P_PRICE_HIGH("&amp;A1152&amp;","&amp;A1152&amp;"-14D,,,,""PRICE"",""INTRA"")") - _xll.FDS($A$1,"P_PRICE_LOW("&amp;A1152&amp;","&amp;A1152&amp;"-14D,,,,""PRICE"",""INTRA"")"))</f>
        <v>-10.885286383169822</v>
      </c>
      <c r="O1152">
        <v>-443</v>
      </c>
      <c r="P1152">
        <v>14579.88777595035</v>
      </c>
      <c r="Q1152">
        <v>15923.416339591109</v>
      </c>
      <c r="R1152">
        <v>2441.9576991567251</v>
      </c>
      <c r="S1152">
        <v>2557.273010980889</v>
      </c>
      <c r="T1152">
        <v>11.861064255576331</v>
      </c>
      <c r="U1152">
        <v>10.948940720433599</v>
      </c>
      <c r="V1152">
        <v>3.4564094352740971</v>
      </c>
      <c r="W1152">
        <v>3.7372287967252258</v>
      </c>
      <c r="X1152">
        <v>3.6951571153819711</v>
      </c>
      <c r="Y1152">
        <v>38.52906210352689</v>
      </c>
      <c r="Z1152">
        <v>-0.47637187408086062</v>
      </c>
      <c r="AA1152">
        <v>4.0643092641822998</v>
      </c>
      <c r="AB1152">
        <v>10.29152903248694</v>
      </c>
    </row>
    <row r="1153" spans="1:28" x14ac:dyDescent="0.25">
      <c r="A1153" t="str">
        <v>5/04/12</v>
      </c>
      <c r="B1153">
        <v>21086</v>
      </c>
      <c r="C1153">
        <v>21170.639999999999</v>
      </c>
      <c r="D1153" s="1">
        <v>21061.14</v>
      </c>
      <c r="E1153">
        <v>21170.639999999999</v>
      </c>
      <c r="F1153">
        <v>21170.639999999999</v>
      </c>
      <c r="G1153">
        <v>1.0287607343851171</v>
      </c>
      <c r="H1153">
        <v>21096.055</v>
      </c>
      <c r="I1153">
        <v>20918.684000000001</v>
      </c>
      <c r="J1153">
        <v>20859.879000000001</v>
      </c>
      <c r="K1153">
        <v>20755.32</v>
      </c>
      <c r="L1153">
        <v>20745.955000000002</v>
      </c>
      <c r="M1153">
        <v>55.326537999999999</v>
      </c>
      <c r="N1153" s="1">
        <f>-100*(_xll.FDS($A$1,"P_PRICE_HIGH("&amp;A1153&amp;","&amp;A1153&amp;"-14D,,,,""PRICE"",""INTRA"")") - B1153)/(_xll.FDS($A$1,"P_PRICE_HIGH("&amp;A1153&amp;","&amp;A1153&amp;"-14D,,,,""PRICE"",""INTRA"")") - _xll.FDS($A$1,"P_PRICE_LOW("&amp;A1153&amp;","&amp;A1153&amp;"-14D,,,,""PRICE"",""INTRA"")"))</f>
        <v>-30.149184571837196</v>
      </c>
      <c r="O1153">
        <v>-467</v>
      </c>
      <c r="P1153">
        <v>14578.03030761899</v>
      </c>
      <c r="Q1153">
        <v>15910.986154629471</v>
      </c>
      <c r="R1153">
        <v>2441.995764117024</v>
      </c>
      <c r="S1153">
        <v>2558.544590354627</v>
      </c>
      <c r="T1153">
        <v>11.848611680311</v>
      </c>
      <c r="U1153">
        <v>10.91865716387777</v>
      </c>
      <c r="V1153">
        <v>3.4654762405627562</v>
      </c>
      <c r="W1153">
        <v>3.7633628986859562</v>
      </c>
      <c r="X1153">
        <v>5.3835616285130907</v>
      </c>
      <c r="Y1153">
        <v>38.522099568718467</v>
      </c>
      <c r="Z1153">
        <v>-0.47707412558464091</v>
      </c>
      <c r="AA1153">
        <v>4.1874585293298159</v>
      </c>
      <c r="AB1153">
        <v>10.301874089464491</v>
      </c>
    </row>
    <row r="1154" spans="1:28" x14ac:dyDescent="0.25">
      <c r="A1154" t="str">
        <v>5/07/12</v>
      </c>
      <c r="B1154">
        <v>20536.650000000001</v>
      </c>
      <c r="C1154">
        <v>20674.45</v>
      </c>
      <c r="D1154" s="1">
        <v>20477.86</v>
      </c>
      <c r="E1154">
        <v>20674.45</v>
      </c>
      <c r="F1154">
        <v>20674.45</v>
      </c>
      <c r="G1154">
        <v>1.1624916069083919</v>
      </c>
      <c r="H1154">
        <v>21055.094000000001</v>
      </c>
      <c r="I1154">
        <v>20898.344000000001</v>
      </c>
      <c r="J1154">
        <v>20848.919999999998</v>
      </c>
      <c r="K1154">
        <v>20742.603999999999</v>
      </c>
      <c r="L1154">
        <v>20740.87</v>
      </c>
      <c r="M1154">
        <v>44.034557</v>
      </c>
      <c r="N1154" s="1">
        <f>-100*(_xll.FDS($A$1,"P_PRICE_HIGH("&amp;A1154&amp;","&amp;A1154&amp;"-14D,,,,""PRICE"",""INTRA"")") - B1154)/(_xll.FDS($A$1,"P_PRICE_HIGH("&amp;A1154&amp;","&amp;A1154&amp;"-14D,,,,""PRICE"",""INTRA"")") - _xll.FDS($A$1,"P_PRICE_LOW("&amp;A1154&amp;","&amp;A1154&amp;"-14D,,,,""PRICE"",""INTRA"")"))</f>
        <v>-85.486486758735822</v>
      </c>
      <c r="O1154">
        <v>-511</v>
      </c>
      <c r="P1154">
        <v>14607.482595847579</v>
      </c>
      <c r="Q1154">
        <v>15975.789106761729</v>
      </c>
      <c r="R1154">
        <v>2438.9190174162809</v>
      </c>
      <c r="S1154">
        <v>2554.3904901800151</v>
      </c>
      <c r="T1154">
        <v>11.77930866743365</v>
      </c>
      <c r="U1154">
        <v>10.741089669353791</v>
      </c>
      <c r="V1154">
        <v>3.5066160183918469</v>
      </c>
      <c r="W1154">
        <v>3.8793132968513202</v>
      </c>
      <c r="X1154">
        <v>2.7430623192699111</v>
      </c>
      <c r="Y1154">
        <v>38.552558423084562</v>
      </c>
      <c r="Z1154">
        <v>-0.33272438896038009</v>
      </c>
      <c r="AA1154">
        <v>5.232691374473271</v>
      </c>
      <c r="AB1154">
        <v>10.275312677564029</v>
      </c>
    </row>
    <row r="1155" spans="1:28" x14ac:dyDescent="0.25">
      <c r="A1155" t="str">
        <v>5/08/12</v>
      </c>
      <c r="B1155">
        <v>20484.75</v>
      </c>
      <c r="C1155">
        <v>20647.38</v>
      </c>
      <c r="D1155" s="1">
        <v>20399.38</v>
      </c>
      <c r="E1155">
        <v>20647.38</v>
      </c>
      <c r="F1155">
        <v>20647.38</v>
      </c>
      <c r="G1155">
        <v>1.1444777332251419</v>
      </c>
      <c r="H1155">
        <v>20933.201000000001</v>
      </c>
      <c r="I1155">
        <v>20855.822</v>
      </c>
      <c r="J1155">
        <v>20840.526999999998</v>
      </c>
      <c r="K1155">
        <v>20737.190999999999</v>
      </c>
      <c r="L1155">
        <v>20719.248</v>
      </c>
      <c r="M1155">
        <v>43.138767000000001</v>
      </c>
      <c r="N1155" s="1">
        <f>-100*(_xll.FDS($A$1,"P_PRICE_HIGH("&amp;A1155&amp;","&amp;A1155&amp;"-14D,,,,""PRICE"",""INTRA"")") - B1155)/(_xll.FDS($A$1,"P_PRICE_HIGH("&amp;A1155&amp;","&amp;A1155&amp;"-14D,,,,""PRICE"",""INTRA"")") - _xll.FDS($A$1,"P_PRICE_LOW("&amp;A1155&amp;","&amp;A1155&amp;"-14D,,,,""PRICE"",""INTRA"")"))</f>
        <v>-90.714494374099672</v>
      </c>
      <c r="O1155">
        <v>-525</v>
      </c>
      <c r="P1155">
        <v>14595.208869153559</v>
      </c>
      <c r="Q1155">
        <v>15942.888302053399</v>
      </c>
      <c r="R1155">
        <v>2440.590638639414</v>
      </c>
      <c r="S1155">
        <v>2559.8351653402278</v>
      </c>
      <c r="T1155">
        <v>11.76695085306998</v>
      </c>
      <c r="U1155">
        <v>10.71061097762464</v>
      </c>
      <c r="V1155">
        <v>3.5095284200052581</v>
      </c>
      <c r="W1155">
        <v>3.8824346921811399</v>
      </c>
      <c r="X1155">
        <v>7.9286970486726132</v>
      </c>
      <c r="Y1155">
        <v>38.519445208805351</v>
      </c>
      <c r="Z1155">
        <v>-0.79944889091597804</v>
      </c>
      <c r="AA1155">
        <v>4.8347799913523417</v>
      </c>
      <c r="AB1155">
        <v>10.576253048198289</v>
      </c>
    </row>
    <row r="1156" spans="1:28" x14ac:dyDescent="0.25">
      <c r="A1156" t="str">
        <v>5/09/12</v>
      </c>
      <c r="B1156">
        <v>20330.64</v>
      </c>
      <c r="C1156">
        <v>20371.66</v>
      </c>
      <c r="D1156" s="1">
        <v>20257.61</v>
      </c>
      <c r="E1156">
        <v>20371.66</v>
      </c>
      <c r="F1156">
        <v>20371.66</v>
      </c>
      <c r="G1156">
        <v>1.1270109419607439</v>
      </c>
      <c r="H1156">
        <v>20737.513999999999</v>
      </c>
      <c r="I1156">
        <v>20799.153999999999</v>
      </c>
      <c r="J1156">
        <v>20825.081999999999</v>
      </c>
      <c r="K1156">
        <v>20735.91</v>
      </c>
      <c r="L1156">
        <v>20697.91</v>
      </c>
      <c r="M1156">
        <v>40.503901999999997</v>
      </c>
      <c r="N1156" s="1">
        <f>-100*(_xll.FDS($A$1,"P_PRICE_HIGH("&amp;A1156&amp;","&amp;A1156&amp;"-14D,,,,""PRICE"",""INTRA"")") - B1156)/(_xll.FDS($A$1,"P_PRICE_HIGH("&amp;A1156&amp;","&amp;A1156&amp;"-14D,,,,""PRICE"",""INTRA"")") - _xll.FDS($A$1,"P_PRICE_LOW("&amp;A1156&amp;","&amp;A1156&amp;"-14D,,,,""PRICE"",""INTRA"")"))</f>
        <v>-93.523929448696109</v>
      </c>
      <c r="O1156">
        <v>-556</v>
      </c>
      <c r="P1156">
        <v>14593.59506686356</v>
      </c>
      <c r="Q1156">
        <v>15931.30053812905</v>
      </c>
      <c r="R1156">
        <v>2442.840834687438</v>
      </c>
      <c r="S1156">
        <v>2566.8800034640531</v>
      </c>
      <c r="T1156">
        <v>11.734267973699939</v>
      </c>
      <c r="U1156">
        <v>10.628112902476071</v>
      </c>
      <c r="V1156">
        <v>3.5192378643448512</v>
      </c>
      <c r="W1156">
        <v>3.9092154738414391</v>
      </c>
      <c r="X1156">
        <v>4.7093928507604907</v>
      </c>
      <c r="Y1156">
        <v>38.529495537092842</v>
      </c>
      <c r="Z1156">
        <v>-0.76036693202802919</v>
      </c>
      <c r="AA1156">
        <v>4.6700549077741513</v>
      </c>
      <c r="AB1156">
        <v>10.66028750180997</v>
      </c>
    </row>
    <row r="1157" spans="1:28" x14ac:dyDescent="0.25">
      <c r="A1157" t="str">
        <v>5/10/12</v>
      </c>
      <c r="B1157">
        <v>20227.28</v>
      </c>
      <c r="C1157">
        <v>20375.04</v>
      </c>
      <c r="D1157" s="1">
        <v>20091.68</v>
      </c>
      <c r="E1157">
        <v>20375.04</v>
      </c>
      <c r="F1157">
        <v>20375.04</v>
      </c>
      <c r="G1157">
        <v>1.1062227762173169</v>
      </c>
      <c r="H1157">
        <v>20533.063999999998</v>
      </c>
      <c r="I1157">
        <v>20766.062999999998</v>
      </c>
      <c r="J1157">
        <v>20788.186000000002</v>
      </c>
      <c r="K1157">
        <v>20740.241999999998</v>
      </c>
      <c r="L1157">
        <v>20683.213</v>
      </c>
      <c r="M1157">
        <v>38.792526000000002</v>
      </c>
      <c r="N1157" s="1">
        <f>-100*(_xll.FDS($A$1,"P_PRICE_HIGH("&amp;A1157&amp;","&amp;A1157&amp;"-14D,,,,""PRICE"",""INTRA"")") - B1157)/(_xll.FDS($A$1,"P_PRICE_HIGH("&amp;A1157&amp;","&amp;A1157&amp;"-14D,,,,""PRICE"",""INTRA"")") - _xll.FDS($A$1,"P_PRICE_LOW("&amp;A1157&amp;","&amp;A1157&amp;"-14D,,,,""PRICE"",""INTRA"")"))</f>
        <v>-89.517787294568834</v>
      </c>
      <c r="O1157">
        <v>-570</v>
      </c>
      <c r="P1157">
        <v>14605.26318388308</v>
      </c>
      <c r="Q1157">
        <v>15956.506219068629</v>
      </c>
      <c r="R1157">
        <v>2444.114921110348</v>
      </c>
      <c r="S1157">
        <v>2567.8138580297291</v>
      </c>
      <c r="T1157">
        <v>11.74095691731071</v>
      </c>
      <c r="U1157">
        <v>10.64591108323204</v>
      </c>
      <c r="V1157">
        <v>3.529639631738525</v>
      </c>
      <c r="W1157">
        <v>3.9424648451867088</v>
      </c>
      <c r="X1157">
        <v>34.623687015298017</v>
      </c>
      <c r="Y1157">
        <v>38.644891838889542</v>
      </c>
      <c r="Z1157">
        <v>-0.69863170419568776</v>
      </c>
      <c r="AA1157">
        <v>4.9529646149882502</v>
      </c>
      <c r="AB1157">
        <v>10.888874314074929</v>
      </c>
    </row>
    <row r="1158" spans="1:28" x14ac:dyDescent="0.25">
      <c r="A1158" t="str">
        <v>5/11/12</v>
      </c>
      <c r="B1158">
        <v>19964.63</v>
      </c>
      <c r="C1158">
        <v>20083.27</v>
      </c>
      <c r="D1158" s="1">
        <v>19901.41</v>
      </c>
      <c r="E1158">
        <v>20083.27</v>
      </c>
      <c r="F1158">
        <v>20083.27</v>
      </c>
      <c r="G1158">
        <v>1.122855520206901</v>
      </c>
      <c r="H1158">
        <v>20308.79</v>
      </c>
      <c r="I1158">
        <v>20706.686000000002</v>
      </c>
      <c r="J1158">
        <v>20719.493999999999</v>
      </c>
      <c r="K1158">
        <v>20722.107</v>
      </c>
      <c r="L1158">
        <v>20660.484</v>
      </c>
      <c r="M1158">
        <v>34.77196</v>
      </c>
      <c r="N1158" s="1">
        <f>-100*(_xll.FDS($A$1,"P_PRICE_HIGH("&amp;A1158&amp;","&amp;A1158&amp;"-14D,,,,""PRICE"",""INTRA"")") - B1158)/(_xll.FDS($A$1,"P_PRICE_HIGH("&amp;A1158&amp;","&amp;A1158&amp;"-14D,,,,""PRICE"",""INTRA"")") - _xll.FDS($A$1,"P_PRICE_LOW("&amp;A1158&amp;","&amp;A1158&amp;"-14D,,,,""PRICE"",""INTRA"")"))</f>
        <v>-95.739576383694128</v>
      </c>
      <c r="O1158">
        <v>-606</v>
      </c>
      <c r="P1158">
        <v>14609.989891917859</v>
      </c>
      <c r="Q1158">
        <v>15963.87228291364</v>
      </c>
      <c r="R1158">
        <v>2441.3168461142982</v>
      </c>
      <c r="S1158">
        <v>2564.0812133472109</v>
      </c>
      <c r="T1158">
        <v>11.698880721399</v>
      </c>
      <c r="U1158">
        <v>10.536344706886201</v>
      </c>
      <c r="V1158">
        <v>3.549136856849036</v>
      </c>
      <c r="W1158">
        <v>3.995614888290056</v>
      </c>
      <c r="X1158">
        <v>5.3750059124963352</v>
      </c>
      <c r="Y1158">
        <v>38.642854094441958</v>
      </c>
      <c r="Z1158">
        <v>-0.68533409901074493</v>
      </c>
      <c r="AA1158">
        <v>5.0034698231756227</v>
      </c>
      <c r="AB1158">
        <v>11.050495827986181</v>
      </c>
    </row>
    <row r="1159" spans="1:28" x14ac:dyDescent="0.25">
      <c r="A1159" t="str">
        <v>5/14/12</v>
      </c>
      <c r="B1159">
        <v>19735.04</v>
      </c>
      <c r="C1159">
        <v>20044.689999999999</v>
      </c>
      <c r="D1159" s="1">
        <v>19715.509999999998</v>
      </c>
      <c r="E1159">
        <v>20044.689999999999</v>
      </c>
      <c r="F1159">
        <v>20044.689999999999</v>
      </c>
      <c r="G1159">
        <v>1.051174299777853</v>
      </c>
      <c r="H1159">
        <v>20148.469000000001</v>
      </c>
      <c r="I1159">
        <v>20630.748</v>
      </c>
      <c r="J1159">
        <v>20634.453000000001</v>
      </c>
      <c r="K1159">
        <v>20673.807000000001</v>
      </c>
      <c r="L1159">
        <v>20630.206999999999</v>
      </c>
      <c r="M1159">
        <v>31.680969999999999</v>
      </c>
      <c r="N1159" s="1">
        <f>-100*(_xll.FDS($A$1,"P_PRICE_HIGH("&amp;A1159&amp;","&amp;A1159&amp;"-14D,,,,""PRICE"",""INTRA"")") - B1159)/(_xll.FDS($A$1,"P_PRICE_HIGH("&amp;A1159&amp;","&amp;A1159&amp;"-14D,,,,""PRICE"",""INTRA"")") - _xll.FDS($A$1,"P_PRICE_LOW("&amp;A1159&amp;","&amp;A1159&amp;"-14D,,,,""PRICE"",""INTRA"")"))</f>
        <v>-98.830391845681035</v>
      </c>
      <c r="O1159">
        <v>-643</v>
      </c>
      <c r="P1159">
        <v>14607.6828949309</v>
      </c>
      <c r="Q1159">
        <v>15941.02147008158</v>
      </c>
      <c r="R1159">
        <v>2437.9397785082228</v>
      </c>
      <c r="S1159">
        <v>2554.3720100577948</v>
      </c>
      <c r="T1159">
        <v>11.66355729770274</v>
      </c>
      <c r="U1159">
        <v>10.47133842378399</v>
      </c>
      <c r="V1159">
        <v>3.5685653632519649</v>
      </c>
      <c r="W1159">
        <v>4.0383512524858984</v>
      </c>
      <c r="X1159">
        <v>2.941831881611189</v>
      </c>
      <c r="Y1159">
        <v>38.664938613426152</v>
      </c>
      <c r="Z1159">
        <v>-0.88258337804313669</v>
      </c>
      <c r="AA1159">
        <v>5.0548435283255291</v>
      </c>
      <c r="AB1159">
        <v>10.73366756769885</v>
      </c>
    </row>
    <row r="1160" spans="1:28" x14ac:dyDescent="0.25">
      <c r="A1160" t="str">
        <v>5/15/12</v>
      </c>
      <c r="B1160">
        <v>19894.310000000001</v>
      </c>
      <c r="C1160">
        <v>19923.189999999999</v>
      </c>
      <c r="D1160" s="1">
        <v>19639.849999999999</v>
      </c>
      <c r="E1160">
        <v>19923.189999999999</v>
      </c>
      <c r="F1160">
        <v>19923.189999999999</v>
      </c>
      <c r="G1160">
        <v>1.0752029867526089</v>
      </c>
      <c r="H1160">
        <v>20030.38</v>
      </c>
      <c r="I1160">
        <v>20554.465</v>
      </c>
      <c r="J1160">
        <v>20585.780999999999</v>
      </c>
      <c r="K1160">
        <v>20637.990000000002</v>
      </c>
      <c r="L1160">
        <v>20595.72</v>
      </c>
      <c r="M1160">
        <v>35.935499999999998</v>
      </c>
      <c r="N1160" s="1">
        <f>-100*(_xll.FDS($A$1,"P_PRICE_HIGH("&amp;A1160&amp;","&amp;A1160&amp;"-14D,,,,""PRICE"",""INTRA"")") - B1160)/(_xll.FDS($A$1,"P_PRICE_HIGH("&amp;A1160&amp;","&amp;A1160&amp;"-14D,,,,""PRICE"",""INTRA"")") - _xll.FDS($A$1,"P_PRICE_LOW("&amp;A1160&amp;","&amp;A1160&amp;"-14D,,,,""PRICE"",""INTRA"")"))</f>
        <v>-85.421524535219987</v>
      </c>
      <c r="O1160">
        <v>-625</v>
      </c>
      <c r="P1160">
        <v>14603.244733962239</v>
      </c>
      <c r="Q1160">
        <v>15919.89371561961</v>
      </c>
      <c r="R1160">
        <v>2442.4843600815921</v>
      </c>
      <c r="S1160">
        <v>2568.201793323286</v>
      </c>
      <c r="T1160">
        <v>11.65857656750336</v>
      </c>
      <c r="U1160">
        <v>10.46580418416419</v>
      </c>
      <c r="V1160">
        <v>3.556351883759687</v>
      </c>
      <c r="W1160">
        <v>4.0027518485110276</v>
      </c>
      <c r="X1160">
        <v>72.575082564843896</v>
      </c>
      <c r="Y1160">
        <v>38.660831405306631</v>
      </c>
      <c r="Z1160">
        <v>-0.94399393690268929</v>
      </c>
      <c r="AA1160">
        <v>4.4211795199317843</v>
      </c>
      <c r="AB1160">
        <v>10.706153282898621</v>
      </c>
    </row>
    <row r="1161" spans="1:28" x14ac:dyDescent="0.25">
      <c r="A1161" t="str">
        <v>5/16/12</v>
      </c>
      <c r="B1161">
        <v>19259.830000000002</v>
      </c>
      <c r="C1161">
        <v>19655.34</v>
      </c>
      <c r="D1161" s="1">
        <v>19181.189999999999</v>
      </c>
      <c r="E1161">
        <v>19655.34</v>
      </c>
      <c r="F1161">
        <v>19655.34</v>
      </c>
      <c r="G1161">
        <v>1.2752733493534769</v>
      </c>
      <c r="H1161">
        <v>19816.219000000001</v>
      </c>
      <c r="I1161">
        <v>20430.995999999999</v>
      </c>
      <c r="J1161">
        <v>20491.293000000001</v>
      </c>
      <c r="K1161">
        <v>20572.866999999998</v>
      </c>
      <c r="L1161">
        <v>20544.442999999999</v>
      </c>
      <c r="M1161">
        <v>28.358986000000002</v>
      </c>
      <c r="N1161" s="1">
        <f>-100*(_xll.FDS($A$1,"P_PRICE_HIGH("&amp;A1161&amp;","&amp;A1161&amp;"-14D,,,,""PRICE"",""INTRA"")") - B1161)/(_xll.FDS($A$1,"P_PRICE_HIGH("&amp;A1161&amp;","&amp;A1161&amp;"-14D,,,,""PRICE"",""INTRA"")") - _xll.FDS($A$1,"P_PRICE_LOW("&amp;A1161&amp;","&amp;A1161&amp;"-14D,,,,""PRICE"",""INTRA"")"))</f>
        <v>-96.43211999401106</v>
      </c>
      <c r="O1161">
        <v>-671</v>
      </c>
      <c r="P1161">
        <v>14608.03711940267</v>
      </c>
      <c r="Q1161">
        <v>15926.30386363266</v>
      </c>
      <c r="R1161">
        <v>2444.9128902698221</v>
      </c>
      <c r="S1161">
        <v>2576.028720013599</v>
      </c>
      <c r="T1161">
        <v>11.57092717286587</v>
      </c>
      <c r="U1161">
        <v>10.235913130091649</v>
      </c>
      <c r="V1161">
        <v>3.6054441469864629</v>
      </c>
      <c r="W1161">
        <v>4.1357705299455692</v>
      </c>
      <c r="X1161">
        <v>0.45712585274307732</v>
      </c>
      <c r="Y1161">
        <v>38.655053203103812</v>
      </c>
      <c r="Z1161">
        <v>-0.92517535517387661</v>
      </c>
      <c r="AA1161">
        <v>5.0736345929450248</v>
      </c>
      <c r="AB1161">
        <v>10.69299083120082</v>
      </c>
    </row>
    <row r="1162" spans="1:28" x14ac:dyDescent="0.25">
      <c r="A1162" t="str">
        <v>5/17/12</v>
      </c>
      <c r="B1162">
        <v>19200.93</v>
      </c>
      <c r="C1162">
        <v>19452.3</v>
      </c>
      <c r="D1162" s="1">
        <v>19139.73</v>
      </c>
      <c r="E1162">
        <v>19452.3</v>
      </c>
      <c r="F1162">
        <v>19452.3</v>
      </c>
      <c r="G1162">
        <v>1.2331537764246641</v>
      </c>
      <c r="H1162">
        <v>19610.947</v>
      </c>
      <c r="I1162">
        <v>20273.223000000002</v>
      </c>
      <c r="J1162">
        <v>20394.936000000002</v>
      </c>
      <c r="K1162">
        <v>20493.877</v>
      </c>
      <c r="L1162">
        <v>20500.009999999998</v>
      </c>
      <c r="M1162">
        <v>27.773577</v>
      </c>
      <c r="N1162" s="1">
        <f>-100*(_xll.FDS($A$1,"P_PRICE_HIGH("&amp;A1162&amp;","&amp;A1162&amp;"-14D,,,,""PRICE"",""INTRA"")") - B1162)/(_xll.FDS($A$1,"P_PRICE_HIGH("&amp;A1162&amp;","&amp;A1162&amp;"-14D,,,,""PRICE"",""INTRA"")") - _xll.FDS($A$1,"P_PRICE_LOW("&amp;A1162&amp;","&amp;A1162&amp;"-14D,,,,""PRICE"",""INTRA"")"))</f>
        <v>-97.274634057277183</v>
      </c>
      <c r="O1162">
        <v>-688</v>
      </c>
      <c r="P1162">
        <v>14582.69636952675</v>
      </c>
      <c r="Q1162">
        <v>15851.104194869989</v>
      </c>
      <c r="R1162">
        <v>2439.4407982550661</v>
      </c>
      <c r="S1162">
        <v>2561.4133217324011</v>
      </c>
      <c r="T1162">
        <v>11.588878546129109</v>
      </c>
      <c r="U1162">
        <v>10.291294971850281</v>
      </c>
      <c r="V1162">
        <v>3.6047038999418808</v>
      </c>
      <c r="W1162">
        <v>4.130692683111393</v>
      </c>
      <c r="X1162">
        <v>13.00791876938669</v>
      </c>
      <c r="Y1162">
        <v>38.615937760413232</v>
      </c>
      <c r="Z1162">
        <v>-1.092135931602547</v>
      </c>
      <c r="AA1162">
        <v>5.040506459333173</v>
      </c>
      <c r="AB1162">
        <v>10.72555123807067</v>
      </c>
    </row>
    <row r="1163" spans="1:28" x14ac:dyDescent="0.25">
      <c r="A1163" t="str">
        <v>5/18/12</v>
      </c>
      <c r="B1163">
        <v>18951.849999999999</v>
      </c>
      <c r="C1163">
        <v>18985.43</v>
      </c>
      <c r="D1163" s="1">
        <v>18622.310000000001</v>
      </c>
      <c r="E1163">
        <v>18985.43</v>
      </c>
      <c r="F1163">
        <v>18985.43</v>
      </c>
      <c r="G1163">
        <v>1.20153068639601</v>
      </c>
      <c r="H1163">
        <v>19408.393</v>
      </c>
      <c r="I1163">
        <v>20076.787</v>
      </c>
      <c r="J1163">
        <v>20271.078000000001</v>
      </c>
      <c r="K1163">
        <v>20391.719000000001</v>
      </c>
      <c r="L1163">
        <v>20454.285</v>
      </c>
      <c r="M1163">
        <v>25.386934</v>
      </c>
      <c r="N1163" s="1">
        <f>-100*(_xll.FDS($A$1,"P_PRICE_HIGH("&amp;A1163&amp;","&amp;A1163&amp;"-14D,,,,""PRICE"",""INTRA"")") - B1163)/(_xll.FDS($A$1,"P_PRICE_HIGH("&amp;A1163&amp;","&amp;A1163&amp;"-14D,,,,""PRICE"",""INTRA"")") - _xll.FDS($A$1,"P_PRICE_LOW("&amp;A1163&amp;","&amp;A1163&amp;"-14D,,,,""PRICE"",""INTRA"")"))</f>
        <v>-88.073065772948951</v>
      </c>
      <c r="O1163">
        <v>-717</v>
      </c>
      <c r="P1163">
        <v>14596.91107215806</v>
      </c>
      <c r="Q1163">
        <v>15882.184046237589</v>
      </c>
      <c r="R1163">
        <v>2435.2547375036061</v>
      </c>
      <c r="S1163">
        <v>2551.3746260188118</v>
      </c>
      <c r="T1163">
        <v>11.55674405380263</v>
      </c>
      <c r="U1163">
        <v>10.219699980670381</v>
      </c>
      <c r="V1163">
        <v>3.6290230643769741</v>
      </c>
      <c r="W1163">
        <v>4.1936893527368486</v>
      </c>
      <c r="X1163">
        <v>4.8723249008635472</v>
      </c>
      <c r="Y1163">
        <v>38.637892415775077</v>
      </c>
      <c r="Z1163">
        <v>-0.90629516596961857</v>
      </c>
      <c r="AA1163">
        <v>5.1428682508477213</v>
      </c>
      <c r="AB1163">
        <v>10.78418288866826</v>
      </c>
    </row>
    <row r="1164" spans="1:28" x14ac:dyDescent="0.25">
      <c r="A1164" t="str">
        <v>5/21/12</v>
      </c>
      <c r="B1164">
        <v>18922.32</v>
      </c>
      <c r="C1164">
        <v>18953.68</v>
      </c>
      <c r="D1164" s="1">
        <v>18796.689999999999</v>
      </c>
      <c r="E1164">
        <v>18953.68</v>
      </c>
      <c r="F1164">
        <v>18953.68</v>
      </c>
      <c r="G1164">
        <v>1.1967087042338771</v>
      </c>
      <c r="H1164">
        <v>19245.848000000002</v>
      </c>
      <c r="I1164">
        <v>19882.851999999999</v>
      </c>
      <c r="J1164">
        <v>20149.803</v>
      </c>
      <c r="K1164">
        <v>20287.303</v>
      </c>
      <c r="L1164">
        <v>20400.245999999999</v>
      </c>
      <c r="M1164">
        <v>25.111425000000001</v>
      </c>
      <c r="N1164" s="1">
        <f>-100*(_xll.FDS($A$1,"P_PRICE_HIGH("&amp;A1164&amp;","&amp;A1164&amp;"-14D,,,,""PRICE"",""INTRA"")") - B1164)/(_xll.FDS($A$1,"P_PRICE_HIGH("&amp;A1164&amp;","&amp;A1164&amp;"-14D,,,,""PRICE"",""INTRA"")") - _xll.FDS($A$1,"P_PRICE_LOW("&amp;A1164&amp;","&amp;A1164&amp;"-14D,,,,""PRICE"",""INTRA"")"))</f>
        <v>-89.141835475336549</v>
      </c>
      <c r="O1164">
        <v>-706</v>
      </c>
      <c r="P1164">
        <v>14627.380582908871</v>
      </c>
      <c r="Q1164">
        <v>15948.03294042181</v>
      </c>
      <c r="R1164">
        <v>2434.2477972763199</v>
      </c>
      <c r="S1164">
        <v>2550.126473643702</v>
      </c>
      <c r="T1164">
        <v>11.550390673059679</v>
      </c>
      <c r="U1164">
        <v>10.228073565113981</v>
      </c>
      <c r="V1164">
        <v>3.643140493564335</v>
      </c>
      <c r="W1164">
        <v>4.2211463850785433</v>
      </c>
      <c r="X1164">
        <v>56.098976223412627</v>
      </c>
      <c r="Y1164">
        <v>38.679190480379887</v>
      </c>
      <c r="Z1164">
        <v>-0.80911569268075645</v>
      </c>
      <c r="AA1164">
        <v>5.4712389083474502</v>
      </c>
      <c r="AB1164">
        <v>10.80542598000555</v>
      </c>
    </row>
    <row r="1165" spans="1:28" x14ac:dyDescent="0.25">
      <c r="A1165" t="str">
        <v>5/22/12</v>
      </c>
      <c r="B1165">
        <v>19039.150000000001</v>
      </c>
      <c r="C1165">
        <v>19182.66</v>
      </c>
      <c r="D1165" s="1">
        <v>19002.64</v>
      </c>
      <c r="E1165">
        <v>19182.66</v>
      </c>
      <c r="F1165">
        <v>19182.66</v>
      </c>
      <c r="G1165">
        <v>1.179378803387404</v>
      </c>
      <c r="H1165">
        <v>19074.815999999999</v>
      </c>
      <c r="I1165">
        <v>19712.280999999999</v>
      </c>
      <c r="J1165">
        <v>20012.798999999999</v>
      </c>
      <c r="K1165">
        <v>20208.041000000001</v>
      </c>
      <c r="L1165">
        <v>20336.328000000001</v>
      </c>
      <c r="M1165">
        <v>28.421109999999999</v>
      </c>
      <c r="N1165" s="1">
        <f>-100*(_xll.FDS($A$1,"P_PRICE_HIGH("&amp;A1165&amp;","&amp;A1165&amp;"-14D,,,,""PRICE"",""INTRA"")") - B1165)/(_xll.FDS($A$1,"P_PRICE_HIGH("&amp;A1165&amp;","&amp;A1165&amp;"-14D,,,,""PRICE"",""INTRA"")") - _xll.FDS($A$1,"P_PRICE_LOW("&amp;A1165&amp;","&amp;A1165&amp;"-14D,,,,""PRICE"",""INTRA"")"))</f>
        <v>-84.913445216956973</v>
      </c>
      <c r="O1165">
        <v>-686</v>
      </c>
      <c r="P1165">
        <v>14634.40417579532</v>
      </c>
      <c r="Q1165">
        <v>15961.62405980352</v>
      </c>
      <c r="R1165">
        <v>2435.130832142645</v>
      </c>
      <c r="S1165">
        <v>2549.7456296672071</v>
      </c>
      <c r="T1165">
        <v>11.57451987836235</v>
      </c>
      <c r="U1165">
        <v>10.292960019127509</v>
      </c>
      <c r="V1165">
        <v>3.6345403709805431</v>
      </c>
      <c r="W1165">
        <v>4.1945560411195419</v>
      </c>
      <c r="X1165">
        <v>88.563620672328994</v>
      </c>
      <c r="Y1165">
        <v>38.636715034905521</v>
      </c>
      <c r="Z1165">
        <v>-0.80445458534624459</v>
      </c>
      <c r="AA1165">
        <v>5.5153035924625611</v>
      </c>
      <c r="AB1165">
        <v>10.92477074836164</v>
      </c>
    </row>
    <row r="1166" spans="1:28" x14ac:dyDescent="0.25">
      <c r="A1166" t="str">
        <v>5/23/12</v>
      </c>
      <c r="B1166">
        <v>18786.189999999999</v>
      </c>
      <c r="C1166">
        <v>18845.84</v>
      </c>
      <c r="D1166" s="1">
        <v>18661.48</v>
      </c>
      <c r="E1166">
        <v>18845.84</v>
      </c>
      <c r="F1166">
        <v>18845.84</v>
      </c>
      <c r="G1166">
        <v>1.1865581133994729</v>
      </c>
      <c r="H1166">
        <v>18980.088</v>
      </c>
      <c r="I1166">
        <v>19566.41</v>
      </c>
      <c r="J1166">
        <v>19844.607</v>
      </c>
      <c r="K1166">
        <v>20113.491999999998</v>
      </c>
      <c r="L1166">
        <v>20266.155999999999</v>
      </c>
      <c r="M1166">
        <v>25.765902000000001</v>
      </c>
      <c r="N1166" s="1">
        <f>-100*(_xll.FDS($A$1,"P_PRICE_HIGH("&amp;A1166&amp;","&amp;A1166&amp;"-14D,,,,""PRICE"",""INTRA"")") - B1166)/(_xll.FDS($A$1,"P_PRICE_HIGH("&amp;A1166&amp;","&amp;A1166&amp;"-14D,,,,""PRICE"",""INTRA"")") - _xll.FDS($A$1,"P_PRICE_LOW("&amp;A1166&amp;","&amp;A1166&amp;"-14D,,,,""PRICE"",""INTRA"")"))</f>
        <v>-93.779464794078677</v>
      </c>
      <c r="O1166">
        <v>-726</v>
      </c>
      <c r="P1166">
        <v>14613.703384678191</v>
      </c>
      <c r="Q1166">
        <v>15902.079393471249</v>
      </c>
      <c r="R1166">
        <v>2433.656940892301</v>
      </c>
      <c r="S1166">
        <v>2546.4584623360411</v>
      </c>
      <c r="T1166">
        <v>11.53776962049713</v>
      </c>
      <c r="U1166">
        <v>10.21103443381765</v>
      </c>
      <c r="V1166">
        <v>3.6526111523542162</v>
      </c>
      <c r="W1166">
        <v>4.2378271296268508</v>
      </c>
      <c r="X1166">
        <v>4.8419035130172903</v>
      </c>
      <c r="Y1166">
        <v>38.623465153799351</v>
      </c>
      <c r="Z1166">
        <v>-0.91458766852074669</v>
      </c>
      <c r="AA1166">
        <v>5.1742340411105117</v>
      </c>
      <c r="AB1166">
        <v>10.896973487150159</v>
      </c>
    </row>
    <row r="1167" spans="1:28" x14ac:dyDescent="0.25">
      <c r="A1167" t="str">
        <v>5/24/12</v>
      </c>
      <c r="B1167">
        <v>18666.400000000001</v>
      </c>
      <c r="C1167">
        <v>18835.810000000001</v>
      </c>
      <c r="D1167" s="1">
        <v>18654.759999999998</v>
      </c>
      <c r="E1167">
        <v>18835.810000000001</v>
      </c>
      <c r="F1167">
        <v>18835.810000000001</v>
      </c>
      <c r="G1167">
        <v>1.1844414160867069</v>
      </c>
      <c r="H1167">
        <v>18873.182000000001</v>
      </c>
      <c r="I1167">
        <v>19414.88</v>
      </c>
      <c r="J1167">
        <v>19672.398000000001</v>
      </c>
      <c r="K1167">
        <v>20014.498</v>
      </c>
      <c r="L1167">
        <v>20193.238000000001</v>
      </c>
      <c r="M1167">
        <v>24.594131000000001</v>
      </c>
      <c r="N1167" s="1">
        <f>-100*(_xll.FDS($A$1,"P_PRICE_HIGH("&amp;A1167&amp;","&amp;A1167&amp;"-14D,,,,""PRICE"",""INTRA"")") - B1167)/(_xll.FDS($A$1,"P_PRICE_HIGH("&amp;A1167&amp;","&amp;A1167&amp;"-14D,,,,""PRICE"",""INTRA"")") - _xll.FDS($A$1,"P_PRICE_LOW("&amp;A1167&amp;","&amp;A1167&amp;"-14D,,,,""PRICE"",""INTRA"")"))</f>
        <v>-98.269847311768871</v>
      </c>
      <c r="O1167">
        <v>-741</v>
      </c>
      <c r="P1167">
        <v>14630.12364847631</v>
      </c>
      <c r="Q1167">
        <v>15938.879747086259</v>
      </c>
      <c r="R1167">
        <v>2432.85618712306</v>
      </c>
      <c r="S1167">
        <v>2543.5449596762628</v>
      </c>
      <c r="T1167">
        <v>11.509522775447</v>
      </c>
      <c r="U1167">
        <v>10.14911666519742</v>
      </c>
      <c r="V1167">
        <v>3.667808633355222</v>
      </c>
      <c r="W1167">
        <v>4.2735343166636914</v>
      </c>
      <c r="X1167">
        <v>28.7467489611921</v>
      </c>
      <c r="Y1167">
        <v>38.64692896480296</v>
      </c>
      <c r="Z1167">
        <v>-1.082860827965392</v>
      </c>
      <c r="AA1167">
        <v>5.5672628235938886</v>
      </c>
      <c r="AB1167">
        <v>10.827523371320909</v>
      </c>
    </row>
    <row r="1168" spans="1:28" x14ac:dyDescent="0.25">
      <c r="A1168" t="str">
        <v>5/25/12</v>
      </c>
      <c r="B1168">
        <v>18713.41</v>
      </c>
      <c r="C1168">
        <v>18778.439999999999</v>
      </c>
      <c r="D1168" s="1">
        <v>18577.09</v>
      </c>
      <c r="E1168">
        <v>18778.439999999999</v>
      </c>
      <c r="F1168">
        <v>18778.439999999999</v>
      </c>
      <c r="G1168">
        <v>1.159426833916307</v>
      </c>
      <c r="H1168">
        <v>18825.493999999999</v>
      </c>
      <c r="I1168">
        <v>19280.111000000001</v>
      </c>
      <c r="J1168">
        <v>19514.224999999999</v>
      </c>
      <c r="K1168">
        <v>19909.682000000001</v>
      </c>
      <c r="L1168">
        <v>20113.724999999999</v>
      </c>
      <c r="M1168">
        <v>26.016096000000001</v>
      </c>
      <c r="N1168" s="1">
        <f>-100*(_xll.FDS($A$1,"P_PRICE_HIGH("&amp;A1168&amp;","&amp;A1168&amp;"-14D,,,,""PRICE"",""INTRA"")") - B1168)/(_xll.FDS($A$1,"P_PRICE_HIGH("&amp;A1168&amp;","&amp;A1168&amp;"-14D,,,,""PRICE"",""INTRA"")") - _xll.FDS($A$1,"P_PRICE_LOW("&amp;A1168&amp;","&amp;A1168&amp;"-14D,,,,""PRICE"",""INTRA"")"))</f>
        <v>-93.500400503490113</v>
      </c>
      <c r="O1168">
        <v>-734</v>
      </c>
      <c r="P1168">
        <v>14627.38028570964</v>
      </c>
      <c r="Q1168">
        <v>15926.57623566674</v>
      </c>
      <c r="R1168">
        <v>2433.1770910100158</v>
      </c>
      <c r="S1168">
        <v>2544.753839410097</v>
      </c>
      <c r="T1168">
        <v>11.501042232376051</v>
      </c>
      <c r="U1168">
        <v>10.13493595160465</v>
      </c>
      <c r="V1168">
        <v>3.6639006013834878</v>
      </c>
      <c r="W1168">
        <v>4.259007966604293</v>
      </c>
      <c r="X1168">
        <v>63.685536609422797</v>
      </c>
      <c r="Y1168">
        <v>38.618476826126731</v>
      </c>
      <c r="Z1168">
        <v>-1.0343666492908621</v>
      </c>
      <c r="AA1168">
        <v>5.2311126941396608</v>
      </c>
      <c r="AB1168">
        <v>10.948608217954201</v>
      </c>
    </row>
    <row r="1169" spans="1:28" x14ac:dyDescent="0.25">
      <c r="A1169" t="str">
        <v>5/28/12</v>
      </c>
      <c r="B1169">
        <v>18800.990000000002</v>
      </c>
      <c r="C1169">
        <v>18858.32</v>
      </c>
      <c r="D1169" s="1">
        <v>18672.32</v>
      </c>
      <c r="E1169">
        <v>18858.32</v>
      </c>
      <c r="F1169">
        <v>18858.32</v>
      </c>
      <c r="G1169">
        <v>1.1801913475181589</v>
      </c>
      <c r="H1169">
        <v>18801.228999999999</v>
      </c>
      <c r="I1169">
        <v>19161.254000000001</v>
      </c>
      <c r="J1169">
        <v>19398.516</v>
      </c>
      <c r="K1169">
        <v>19812.66</v>
      </c>
      <c r="L1169">
        <v>20029.34</v>
      </c>
      <c r="M1169">
        <v>28.713165</v>
      </c>
      <c r="N1169" s="1">
        <f>-100*(_xll.FDS($A$1,"P_PRICE_HIGH("&amp;A1169&amp;","&amp;A1169&amp;"-14D,,,,""PRICE"",""INTRA"")") - B1169)/(_xll.FDS($A$1,"P_PRICE_HIGH("&amp;A1169&amp;","&amp;A1169&amp;"-14D,,,,""PRICE"",""INTRA"")") - _xll.FDS($A$1,"P_PRICE_LOW("&amp;A1169&amp;","&amp;A1169&amp;"-14D,,,,""PRICE"",""INTRA"")"))</f>
        <v>-89.185090011544204</v>
      </c>
      <c r="O1169">
        <v>-721</v>
      </c>
      <c r="P1169">
        <v>14630.13414311933</v>
      </c>
      <c r="Q1169">
        <v>15915.802603947919</v>
      </c>
      <c r="R1169">
        <v>2434.8246518277201</v>
      </c>
      <c r="S1169">
        <v>2551.3236168576518</v>
      </c>
      <c r="T1169">
        <v>11.48974155733384</v>
      </c>
      <c r="U1169">
        <v>10.134651474675969</v>
      </c>
      <c r="V1169">
        <v>3.6588144305412218</v>
      </c>
      <c r="W1169">
        <v>4.2370640256872152</v>
      </c>
      <c r="X1169">
        <v>89.086887678480707</v>
      </c>
      <c r="Y1169">
        <v>38.654942971662592</v>
      </c>
      <c r="Z1169">
        <v>-1.128151030937357</v>
      </c>
      <c r="AA1169">
        <v>4.9335979487827091</v>
      </c>
      <c r="AB1169">
        <v>10.617227785617359</v>
      </c>
    </row>
    <row r="1170" spans="1:28" x14ac:dyDescent="0.25">
      <c r="A1170" t="str">
        <v>5/29/12</v>
      </c>
      <c r="B1170">
        <v>19055.46</v>
      </c>
      <c r="C1170">
        <v>19058.47</v>
      </c>
      <c r="D1170" s="1">
        <v>18735.5</v>
      </c>
      <c r="E1170">
        <v>19058.47</v>
      </c>
      <c r="F1170">
        <v>19058.47</v>
      </c>
      <c r="G1170">
        <v>1.1490420890231079</v>
      </c>
      <c r="H1170">
        <v>18804.490000000002</v>
      </c>
      <c r="I1170">
        <v>19085.490000000002</v>
      </c>
      <c r="J1170">
        <v>19303.228999999999</v>
      </c>
      <c r="K1170">
        <v>19710.723000000002</v>
      </c>
      <c r="L1170">
        <v>19954.14</v>
      </c>
      <c r="M1170">
        <v>36.012245</v>
      </c>
      <c r="N1170" s="1">
        <f>-100*(_xll.FDS($A$1,"P_PRICE_HIGH("&amp;A1170&amp;","&amp;A1170&amp;"-14D,,,,""PRICE"",""INTRA"")") - B1170)/(_xll.FDS($A$1,"P_PRICE_HIGH("&amp;A1170&amp;","&amp;A1170&amp;"-14D,,,,""PRICE"",""INTRA"")") - _xll.FDS($A$1,"P_PRICE_LOW("&amp;A1170&amp;","&amp;A1170&amp;"-14D,,,,""PRICE"",""INTRA"")"))</f>
        <v>-73.393587140910554</v>
      </c>
      <c r="O1170">
        <v>-680</v>
      </c>
      <c r="P1170">
        <v>14638.55770183809</v>
      </c>
      <c r="Q1170">
        <v>15932.209999287241</v>
      </c>
      <c r="R1170">
        <v>2432.6927167854992</v>
      </c>
      <c r="S1170">
        <v>2545.4600497635611</v>
      </c>
      <c r="T1170">
        <v>11.52250420278661</v>
      </c>
      <c r="U1170">
        <v>10.2203951708641</v>
      </c>
      <c r="V1170">
        <v>3.6391153316917788</v>
      </c>
      <c r="W1170">
        <v>4.1833697565352779</v>
      </c>
      <c r="X1170">
        <v>97.366400799382873</v>
      </c>
      <c r="Y1170">
        <v>38.648933193396559</v>
      </c>
      <c r="Z1170">
        <v>-1.262794889335499</v>
      </c>
      <c r="AA1170">
        <v>4.7981850554480117</v>
      </c>
      <c r="AB1170">
        <v>10.65822533997874</v>
      </c>
    </row>
    <row r="1171" spans="1:28" x14ac:dyDescent="0.25">
      <c r="A1171" t="str">
        <v>5/30/12</v>
      </c>
      <c r="B1171">
        <v>18690.22</v>
      </c>
      <c r="C1171">
        <v>18897.12</v>
      </c>
      <c r="D1171" s="1">
        <v>18604.45</v>
      </c>
      <c r="E1171">
        <v>18897.12</v>
      </c>
      <c r="F1171">
        <v>18897.12</v>
      </c>
      <c r="G1171">
        <v>1.1325790110488581</v>
      </c>
      <c r="H1171">
        <v>18785.296999999999</v>
      </c>
      <c r="I1171">
        <v>18998.421999999999</v>
      </c>
      <c r="J1171">
        <v>19193.866999999998</v>
      </c>
      <c r="K1171">
        <v>19579.78</v>
      </c>
      <c r="L1171">
        <v>19879.75</v>
      </c>
      <c r="M1171">
        <v>31.091539999999998</v>
      </c>
      <c r="N1171" s="1">
        <f>-100*(_xll.FDS($A$1,"P_PRICE_HIGH("&amp;A1171&amp;","&amp;A1171&amp;"-14D,,,,""PRICE"",""INTRA"")") - B1171)/(_xll.FDS($A$1,"P_PRICE_HIGH("&amp;A1171&amp;","&amp;A1171&amp;"-14D,,,,""PRICE"",""INTRA"")") - _xll.FDS($A$1,"P_PRICE_LOW("&amp;A1171&amp;","&amp;A1171&amp;"-14D,,,,""PRICE"",""INTRA"")"))</f>
        <v>-93.707833921966625</v>
      </c>
      <c r="O1171">
        <v>-720</v>
      </c>
      <c r="P1171">
        <v>14634.52787577555</v>
      </c>
      <c r="Q1171">
        <v>15918.01179506779</v>
      </c>
      <c r="R1171">
        <v>2432.217060869486</v>
      </c>
      <c r="S1171">
        <v>2545.9928468297121</v>
      </c>
      <c r="T1171">
        <v>11.44964486729025</v>
      </c>
      <c r="U1171">
        <v>10.05793801012666</v>
      </c>
      <c r="V1171">
        <v>3.6718969219729671</v>
      </c>
      <c r="W1171">
        <v>4.26131421628219</v>
      </c>
      <c r="X1171">
        <v>2.4796856607893041</v>
      </c>
      <c r="Y1171">
        <v>38.651678447581311</v>
      </c>
      <c r="Z1171">
        <v>-1.242161632762349</v>
      </c>
      <c r="AA1171">
        <v>5.0204953491970201</v>
      </c>
      <c r="AB1171">
        <v>10.688502109043309</v>
      </c>
    </row>
    <row r="1172" spans="1:28" x14ac:dyDescent="0.25">
      <c r="A1172" t="str">
        <v>5/31/12</v>
      </c>
      <c r="B1172">
        <v>18629.52</v>
      </c>
      <c r="C1172">
        <v>18657.900000000001</v>
      </c>
      <c r="D1172" s="1">
        <v>18378.14</v>
      </c>
      <c r="E1172">
        <v>18657.900000000001</v>
      </c>
      <c r="F1172">
        <v>18657.900000000001</v>
      </c>
      <c r="G1172">
        <v>1.131830588539207</v>
      </c>
      <c r="H1172">
        <v>18777.919999999998</v>
      </c>
      <c r="I1172">
        <v>18893.023000000001</v>
      </c>
      <c r="J1172">
        <v>19087.349999999999</v>
      </c>
      <c r="K1172">
        <v>19448.78</v>
      </c>
      <c r="L1172">
        <v>19800.993999999999</v>
      </c>
      <c r="M1172">
        <v>30.349339000000001</v>
      </c>
      <c r="N1172" s="1">
        <f>-100*(_xll.FDS($A$1,"P_PRICE_HIGH("&amp;A1172&amp;","&amp;A1172&amp;"-14D,,,,""PRICE"",""INTRA"")") - B1172)/(_xll.FDS($A$1,"P_PRICE_HIGH("&amp;A1172&amp;","&amp;A1172&amp;"-14D,,,,""PRICE"",""INTRA"")") - _xll.FDS($A$1,"P_PRICE_LOW("&amp;A1172&amp;","&amp;A1172&amp;"-14D,,,,""PRICE"",""INTRA"")"))</f>
        <v>-85.257429052330266</v>
      </c>
      <c r="O1172">
        <v>-736</v>
      </c>
      <c r="P1172">
        <v>14636.39369425015</v>
      </c>
      <c r="Q1172">
        <v>15917.4617283236</v>
      </c>
      <c r="R1172">
        <v>2437.828450426653</v>
      </c>
      <c r="S1172">
        <v>2560.9278993742951</v>
      </c>
      <c r="T1172">
        <v>11.417836928765681</v>
      </c>
      <c r="U1172">
        <v>9.9913540980570978</v>
      </c>
      <c r="V1172">
        <v>3.6790345054972851</v>
      </c>
      <c r="W1172">
        <v>4.2748276999867603</v>
      </c>
      <c r="X1172">
        <v>80.470237653873085</v>
      </c>
      <c r="Y1172">
        <v>38.657143624838952</v>
      </c>
      <c r="Z1172">
        <v>-1.343192236550925</v>
      </c>
      <c r="AA1172">
        <v>4.8110956571348877</v>
      </c>
      <c r="AB1172">
        <v>10.75489211990201</v>
      </c>
    </row>
    <row r="1173" spans="1:28" x14ac:dyDescent="0.25">
      <c r="A1173" t="str">
        <v>6/01/12</v>
      </c>
      <c r="B1173">
        <v>18558.34</v>
      </c>
      <c r="C1173">
        <v>18726.439999999999</v>
      </c>
      <c r="D1173" s="1">
        <v>18487.66</v>
      </c>
      <c r="E1173">
        <v>18726.439999999999</v>
      </c>
      <c r="F1173">
        <v>18726.439999999999</v>
      </c>
      <c r="G1173">
        <v>1.133107831154514</v>
      </c>
      <c r="H1173">
        <v>18746.905999999999</v>
      </c>
      <c r="I1173">
        <v>18834.563999999998</v>
      </c>
      <c r="J1173">
        <v>18993.598000000002</v>
      </c>
      <c r="K1173">
        <v>19322.395</v>
      </c>
      <c r="L1173">
        <v>19720.687999999998</v>
      </c>
      <c r="M1173">
        <v>29.461193000000002</v>
      </c>
      <c r="N1173" s="1">
        <f>-100*(_xll.FDS($A$1,"P_PRICE_HIGH("&amp;A1173&amp;","&amp;A1173&amp;"-14D,,,,""PRICE"",""INTRA"")") - B1173)/(_xll.FDS($A$1,"P_PRICE_HIGH("&amp;A1173&amp;","&amp;A1173&amp;"-14D,,,,""PRICE"",""INTRA"")") - _xll.FDS($A$1,"P_PRICE_LOW("&amp;A1173&amp;","&amp;A1173&amp;"-14D,,,,""PRICE"",""INTRA"")"))</f>
        <v>-89.187243107017437</v>
      </c>
      <c r="O1173">
        <v>-748</v>
      </c>
      <c r="P1173">
        <v>14625.92250019124</v>
      </c>
      <c r="Q1173">
        <v>15886.07341635072</v>
      </c>
      <c r="R1173">
        <v>2440.3944415256019</v>
      </c>
      <c r="S1173">
        <v>2559.62511337058</v>
      </c>
      <c r="T1173">
        <v>11.39166849524117</v>
      </c>
      <c r="U1173">
        <v>9.9471781712650049</v>
      </c>
      <c r="V1173">
        <v>3.6839516032953159</v>
      </c>
      <c r="W1173">
        <v>4.2833447999901617</v>
      </c>
      <c r="X1173">
        <v>31.11653766432719</v>
      </c>
      <c r="Y1173">
        <v>38.664147688756131</v>
      </c>
      <c r="Z1173">
        <v>-1.188782864542193</v>
      </c>
      <c r="AA1173">
        <v>4.7132969497574626</v>
      </c>
      <c r="AB1173">
        <v>10.74787823313633</v>
      </c>
    </row>
    <row r="1174" spans="1:28" x14ac:dyDescent="0.25">
      <c r="A1174" t="str">
        <v>6/04/12</v>
      </c>
      <c r="B1174">
        <v>18185.59</v>
      </c>
      <c r="C1174">
        <v>18249.61</v>
      </c>
      <c r="D1174" s="1">
        <v>18056.400000000001</v>
      </c>
      <c r="E1174">
        <v>18249.61</v>
      </c>
      <c r="F1174">
        <v>18249.61</v>
      </c>
      <c r="G1174">
        <v>1.0834680893805619</v>
      </c>
      <c r="H1174">
        <v>18623.826000000001</v>
      </c>
      <c r="I1174">
        <v>18749.953000000001</v>
      </c>
      <c r="J1174">
        <v>18890.3</v>
      </c>
      <c r="K1174">
        <v>19204.842000000001</v>
      </c>
      <c r="L1174">
        <v>19619.759999999998</v>
      </c>
      <c r="M1174">
        <v>25.287796</v>
      </c>
      <c r="N1174" s="1">
        <f>-100*(_xll.FDS($A$1,"P_PRICE_HIGH("&amp;A1174&amp;","&amp;A1174&amp;"-14D,,,,""PRICE"",""INTRA"")") - B1174)/(_xll.FDS($A$1,"P_PRICE_HIGH("&amp;A1174&amp;","&amp;A1174&amp;"-14D,,,,""PRICE"",""INTRA"")") - _xll.FDS($A$1,"P_PRICE_LOW("&amp;A1174&amp;","&amp;A1174&amp;"-14D,,,,""PRICE"",""INTRA"")"))</f>
        <v>-93.079564385924556</v>
      </c>
      <c r="O1174">
        <v>-794</v>
      </c>
      <c r="P1174">
        <v>14586.915348405149</v>
      </c>
      <c r="Q1174">
        <v>15778.102307378011</v>
      </c>
      <c r="R1174">
        <v>2430.501527615229</v>
      </c>
      <c r="S1174">
        <v>2533.901904133917</v>
      </c>
      <c r="T1174">
        <v>11.34172555073579</v>
      </c>
      <c r="U1174">
        <v>9.8420720698754849</v>
      </c>
      <c r="V1174">
        <v>3.7211041746329689</v>
      </c>
      <c r="W1174">
        <v>4.3617854707264474</v>
      </c>
      <c r="X1174">
        <v>0.18904957153055249</v>
      </c>
      <c r="Y1174">
        <v>38.77387918096251</v>
      </c>
      <c r="Z1174">
        <v>-1.34059512158528</v>
      </c>
      <c r="AA1174">
        <v>5.1680395648744826</v>
      </c>
      <c r="AB1174">
        <v>11.013064933675061</v>
      </c>
    </row>
    <row r="1175" spans="1:28" x14ac:dyDescent="0.25">
      <c r="A1175" t="str">
        <v>6/05/12</v>
      </c>
      <c r="B1175">
        <v>18259.03</v>
      </c>
      <c r="C1175">
        <v>18412.02</v>
      </c>
      <c r="D1175" s="1">
        <v>18223.13</v>
      </c>
      <c r="E1175">
        <v>18412.02</v>
      </c>
      <c r="F1175">
        <v>18412.02</v>
      </c>
      <c r="G1175">
        <v>1.1045046499937119</v>
      </c>
      <c r="H1175">
        <v>18464.54</v>
      </c>
      <c r="I1175">
        <v>18692.219000000001</v>
      </c>
      <c r="J1175">
        <v>18781.280999999999</v>
      </c>
      <c r="K1175">
        <v>19093.557000000001</v>
      </c>
      <c r="L1175">
        <v>19524.282999999999</v>
      </c>
      <c r="M1175">
        <v>27.467863000000001</v>
      </c>
      <c r="N1175" s="1">
        <f>-100*(_xll.FDS($A$1,"P_PRICE_HIGH("&amp;A1175&amp;","&amp;A1175&amp;"-14D,,,,""PRICE"",""INTRA"")") - B1175)/(_xll.FDS($A$1,"P_PRICE_HIGH("&amp;A1175&amp;","&amp;A1175&amp;"-14D,,,,""PRICE"",""INTRA"")") - _xll.FDS($A$1,"P_PRICE_LOW("&amp;A1175&amp;","&amp;A1175&amp;"-14D,,,,""PRICE"",""INTRA"")"))</f>
        <v>-87.327229289404372</v>
      </c>
      <c r="O1175">
        <v>-783</v>
      </c>
      <c r="P1175">
        <v>14583.59683826837</v>
      </c>
      <c r="Q1175">
        <v>15765.73509697623</v>
      </c>
      <c r="R1175">
        <v>2435.506674027662</v>
      </c>
      <c r="S1175">
        <v>2543.9439871999612</v>
      </c>
      <c r="T1175">
        <v>11.344665288367951</v>
      </c>
      <c r="U1175">
        <v>9.8663983572464371</v>
      </c>
      <c r="V1175">
        <v>3.7106766489493062</v>
      </c>
      <c r="W1175">
        <v>4.3350058531764812</v>
      </c>
      <c r="X1175">
        <v>84.371130128602218</v>
      </c>
      <c r="Y1175">
        <v>38.734506292918098</v>
      </c>
      <c r="Z1175">
        <v>-1.387931883465706</v>
      </c>
      <c r="AA1175">
        <v>4.976542265811239</v>
      </c>
      <c r="AB1175">
        <v>11.098854051773181</v>
      </c>
    </row>
    <row r="1176" spans="1:28" x14ac:dyDescent="0.25">
      <c r="A1176" t="str">
        <v>6/06/12</v>
      </c>
      <c r="B1176">
        <v>18520.53</v>
      </c>
      <c r="C1176">
        <v>18521.57</v>
      </c>
      <c r="D1176" s="1">
        <v>18320.61</v>
      </c>
      <c r="E1176">
        <v>18521.57</v>
      </c>
      <c r="F1176">
        <v>18521.57</v>
      </c>
      <c r="G1176">
        <v>1.189819486550691</v>
      </c>
      <c r="H1176">
        <v>18430.601999999999</v>
      </c>
      <c r="I1176">
        <v>18658.736000000001</v>
      </c>
      <c r="J1176">
        <v>18731.995999999999</v>
      </c>
      <c r="K1176">
        <v>19003.05</v>
      </c>
      <c r="L1176">
        <v>19425.294999999998</v>
      </c>
      <c r="M1176">
        <v>34.766964000000002</v>
      </c>
      <c r="N1176" s="1">
        <f>-100*(_xll.FDS($A$1,"P_PRICE_HIGH("&amp;A1176&amp;","&amp;A1176&amp;"-14D,,,,""PRICE"",""INTRA"")") - B1176)/(_xll.FDS($A$1,"P_PRICE_HIGH("&amp;A1176&amp;","&amp;A1176&amp;"-14D,,,,""PRICE"",""INTRA"")") - _xll.FDS($A$1,"P_PRICE_LOW("&amp;A1176&amp;","&amp;A1176&amp;"-14D,,,,""PRICE"",""INTRA"")"))</f>
        <v>-66.750483558994333</v>
      </c>
      <c r="O1176">
        <v>-749</v>
      </c>
      <c r="P1176">
        <v>14593.426358876821</v>
      </c>
      <c r="Q1176">
        <v>15784.018083171721</v>
      </c>
      <c r="R1176">
        <v>2429.3272909230832</v>
      </c>
      <c r="S1176">
        <v>2530.6434375786839</v>
      </c>
      <c r="T1176">
        <v>11.39863036822303</v>
      </c>
      <c r="U1176">
        <v>9.9873904503957895</v>
      </c>
      <c r="V1176">
        <v>3.6885729067625821</v>
      </c>
      <c r="W1176">
        <v>4.2778586926572437</v>
      </c>
      <c r="X1176">
        <v>52.248435296262187</v>
      </c>
      <c r="Y1176">
        <v>38.714464315183761</v>
      </c>
      <c r="Z1176">
        <v>-1.291034212034796</v>
      </c>
      <c r="AA1176">
        <v>5.8822770777151012</v>
      </c>
      <c r="AB1176">
        <v>11.00558143060689</v>
      </c>
    </row>
    <row r="1177" spans="1:28" x14ac:dyDescent="0.25">
      <c r="A1177" t="str">
        <v>6/07/12</v>
      </c>
      <c r="B1177">
        <v>18678.29</v>
      </c>
      <c r="C1177">
        <v>18845.57</v>
      </c>
      <c r="D1177" s="1">
        <v>18624.43</v>
      </c>
      <c r="E1177">
        <v>18845.57</v>
      </c>
      <c r="F1177">
        <v>18845.57</v>
      </c>
      <c r="G1177">
        <v>1.2254201039698309</v>
      </c>
      <c r="H1177">
        <v>18440.355</v>
      </c>
      <c r="I1177">
        <v>18628.664000000001</v>
      </c>
      <c r="J1177">
        <v>18697.151999999998</v>
      </c>
      <c r="K1177">
        <v>18925.601999999999</v>
      </c>
      <c r="L1177">
        <v>19324.111000000001</v>
      </c>
      <c r="M1177">
        <v>38.770203000000002</v>
      </c>
      <c r="N1177" s="1">
        <f>-100*(_xll.FDS($A$1,"P_PRICE_HIGH("&amp;A1177&amp;","&amp;A1177&amp;"-14D,,,,""PRICE"",""INTRA"")") - B1177)/(_xll.FDS($A$1,"P_PRICE_HIGH("&amp;A1177&amp;","&amp;A1177&amp;"-14D,,,,""PRICE"",""INTRA"")") - _xll.FDS($A$1,"P_PRICE_LOW("&amp;A1177&amp;","&amp;A1177&amp;"-14D,,,,""PRICE"",""INTRA"")"))</f>
        <v>-44.782732228792611</v>
      </c>
      <c r="O1177">
        <v>-735</v>
      </c>
      <c r="P1177">
        <v>14597.771097147721</v>
      </c>
      <c r="Q1177">
        <v>15788.95431151682</v>
      </c>
      <c r="R1177">
        <v>2431.178608096267</v>
      </c>
      <c r="S1177">
        <v>2538.2840978772301</v>
      </c>
      <c r="T1177">
        <v>11.41290273267407</v>
      </c>
      <c r="U1177">
        <v>10.02351597242783</v>
      </c>
      <c r="V1177">
        <v>3.6760830213421878</v>
      </c>
      <c r="W1177">
        <v>4.2443925465846197</v>
      </c>
      <c r="X1177">
        <v>84.14926432206704</v>
      </c>
      <c r="Y1177">
        <v>38.810977127942813</v>
      </c>
      <c r="Z1177">
        <v>-1.3608676602217289</v>
      </c>
      <c r="AA1177">
        <v>5.4238282126991386</v>
      </c>
      <c r="AB1177">
        <v>11.096609727208291</v>
      </c>
    </row>
    <row r="1178" spans="1:28" x14ac:dyDescent="0.25">
      <c r="A1178" t="str">
        <v>6/08/12</v>
      </c>
      <c r="B1178">
        <v>18502.34</v>
      </c>
      <c r="C1178">
        <v>18797.939999999999</v>
      </c>
      <c r="D1178" s="1">
        <v>18461.18</v>
      </c>
      <c r="E1178">
        <v>18797.939999999999</v>
      </c>
      <c r="F1178">
        <v>18797.939999999999</v>
      </c>
      <c r="G1178">
        <v>1.2139481661129281</v>
      </c>
      <c r="H1178">
        <v>18429.155999999999</v>
      </c>
      <c r="I1178">
        <v>18605.009999999998</v>
      </c>
      <c r="J1178">
        <v>18667.186000000002</v>
      </c>
      <c r="K1178">
        <v>18852.486000000001</v>
      </c>
      <c r="L1178">
        <v>19218.45</v>
      </c>
      <c r="M1178">
        <v>36.108665000000002</v>
      </c>
      <c r="N1178" s="1">
        <f>-100*(_xll.FDS($A$1,"P_PRICE_HIGH("&amp;A1178&amp;","&amp;A1178&amp;"-14D,,,,""PRICE"",""INTRA"")") - B1178)/(_xll.FDS($A$1,"P_PRICE_HIGH("&amp;A1178&amp;","&amp;A1178&amp;"-14D,,,,""PRICE"",""INTRA"")") - _xll.FDS($A$1,"P_PRICE_LOW("&amp;A1178&amp;","&amp;A1178&amp;"-14D,,,,""PRICE"",""INTRA"")"))</f>
        <v>-60.405235025660211</v>
      </c>
      <c r="O1178">
        <v>-747</v>
      </c>
      <c r="P1178">
        <v>14592.21127812263</v>
      </c>
      <c r="Q1178">
        <v>15771.505762283021</v>
      </c>
      <c r="R1178">
        <v>2422.9345738299048</v>
      </c>
      <c r="S1178">
        <v>2522.3673906088902</v>
      </c>
      <c r="T1178">
        <v>11.377039755129021</v>
      </c>
      <c r="U1178">
        <v>9.9725137574953919</v>
      </c>
      <c r="V1178">
        <v>3.691845117325347</v>
      </c>
      <c r="W1178">
        <v>4.2768695752954873</v>
      </c>
      <c r="X1178">
        <v>19.654016694248849</v>
      </c>
      <c r="Y1178">
        <v>38.838092968267773</v>
      </c>
      <c r="Z1178">
        <v>-0.99565156673702138</v>
      </c>
      <c r="AA1178">
        <v>5.3120122005524149</v>
      </c>
      <c r="AB1178">
        <v>10.847241885741539</v>
      </c>
    </row>
    <row r="1179" spans="1:28" x14ac:dyDescent="0.25">
      <c r="A1179" t="str">
        <v>6/11/12</v>
      </c>
      <c r="B1179">
        <v>18953.63</v>
      </c>
      <c r="C1179">
        <v>18978.88</v>
      </c>
      <c r="D1179" s="1">
        <v>18847.669999999998</v>
      </c>
      <c r="E1179">
        <v>18978.88</v>
      </c>
      <c r="F1179">
        <v>18978.88</v>
      </c>
      <c r="G1179">
        <v>1.348410690731614</v>
      </c>
      <c r="H1179">
        <v>18582.763999999999</v>
      </c>
      <c r="I1179">
        <v>18628.945</v>
      </c>
      <c r="J1179">
        <v>18669.273000000001</v>
      </c>
      <c r="K1179">
        <v>18813.416000000001</v>
      </c>
      <c r="L1179">
        <v>19136.436000000002</v>
      </c>
      <c r="M1179">
        <v>46.292679999999997</v>
      </c>
      <c r="N1179" s="1">
        <f>-100*(_xll.FDS($A$1,"P_PRICE_HIGH("&amp;A1179&amp;","&amp;A1179&amp;"-14D,,,,""PRICE"",""INTRA"")") - B1179)/(_xll.FDS($A$1,"P_PRICE_HIGH("&amp;A1179&amp;","&amp;A1179&amp;"-14D,,,,""PRICE"",""INTRA"")") - _xll.FDS($A$1,"P_PRICE_LOW("&amp;A1179&amp;","&amp;A1179&amp;"-14D,,,,""PRICE"",""INTRA"")"))</f>
        <v>-20.335446522117376</v>
      </c>
      <c r="O1179">
        <v>-700</v>
      </c>
      <c r="P1179">
        <v>14587.57225974707</v>
      </c>
      <c r="Q1179">
        <v>15741.84550692968</v>
      </c>
      <c r="R1179">
        <v>2423.091222353904</v>
      </c>
      <c r="S1179">
        <v>2522.6878643442578</v>
      </c>
      <c r="T1179">
        <v>11.437918475382739</v>
      </c>
      <c r="U1179">
        <v>10.13730494927759</v>
      </c>
      <c r="V1179">
        <v>3.6533875628339292</v>
      </c>
      <c r="W1179">
        <v>4.1779239528831829</v>
      </c>
      <c r="X1179">
        <v>99.286659810241702</v>
      </c>
      <c r="Y1179">
        <v>38.955153547644258</v>
      </c>
      <c r="Z1179">
        <v>-1.053429945999818</v>
      </c>
      <c r="AA1179">
        <v>4.478432138504802</v>
      </c>
      <c r="AB1179">
        <v>11.065253996128989</v>
      </c>
    </row>
    <row r="1180" spans="1:28" x14ac:dyDescent="0.25">
      <c r="A1180" t="str">
        <v>6/12/12</v>
      </c>
      <c r="B1180">
        <v>18872.560000000001</v>
      </c>
      <c r="C1180">
        <v>18925.79</v>
      </c>
      <c r="D1180" s="1">
        <v>18708.259999999998</v>
      </c>
      <c r="E1180">
        <v>18925.79</v>
      </c>
      <c r="F1180">
        <v>18925.79</v>
      </c>
      <c r="G1180">
        <v>1.328033332050109</v>
      </c>
      <c r="H1180">
        <v>18705.47</v>
      </c>
      <c r="I1180">
        <v>18642.208999999999</v>
      </c>
      <c r="J1180">
        <v>18658.166000000001</v>
      </c>
      <c r="K1180">
        <v>18762.328000000001</v>
      </c>
      <c r="L1180">
        <v>19072.432000000001</v>
      </c>
      <c r="M1180">
        <v>44.907874999999997</v>
      </c>
      <c r="N1180" s="1">
        <f>-100*(_xll.FDS($A$1,"P_PRICE_HIGH("&amp;A1180&amp;","&amp;A1180&amp;"-14D,,,,""PRICE"",""INTRA"")") - B1180)/(_xll.FDS($A$1,"P_PRICE_HIGH("&amp;A1180&amp;","&amp;A1180&amp;"-14D,,,,""PRICE"",""INTRA"")") - _xll.FDS($A$1,"P_PRICE_LOW("&amp;A1180&amp;","&amp;A1180&amp;"-14D,,,,""PRICE"",""INTRA"")"))</f>
        <v>-18.552596126019132</v>
      </c>
      <c r="O1180">
        <v>-712</v>
      </c>
      <c r="P1180">
        <v>14607.794606286639</v>
      </c>
      <c r="Q1180">
        <v>15790.478971711829</v>
      </c>
      <c r="R1180">
        <v>2419.402746110879</v>
      </c>
      <c r="S1180">
        <v>2514.5741812116471</v>
      </c>
      <c r="T1180">
        <v>11.412521870091959</v>
      </c>
      <c r="U1180">
        <v>10.07892378450763</v>
      </c>
      <c r="V1180">
        <v>3.6672949504226011</v>
      </c>
      <c r="W1180">
        <v>4.2033896694434461</v>
      </c>
      <c r="X1180">
        <v>9.4410094645203841</v>
      </c>
      <c r="Y1180">
        <v>38.957812746419961</v>
      </c>
      <c r="Z1180">
        <v>-1.08477582916171</v>
      </c>
      <c r="AA1180">
        <v>4.876797684703555</v>
      </c>
      <c r="AB1180">
        <v>10.90327625619431</v>
      </c>
    </row>
    <row r="1181" spans="1:28" x14ac:dyDescent="0.25">
      <c r="A1181" t="str">
        <v>6/13/12</v>
      </c>
      <c r="B1181">
        <v>19026.52</v>
      </c>
      <c r="C1181">
        <v>19029.55</v>
      </c>
      <c r="D1181" s="1">
        <v>18812.939999999999</v>
      </c>
      <c r="E1181">
        <v>19029.55</v>
      </c>
      <c r="F1181">
        <v>19029.55</v>
      </c>
      <c r="G1181">
        <v>1.1466214468559071</v>
      </c>
      <c r="H1181">
        <v>18806.668000000001</v>
      </c>
      <c r="I1181">
        <v>18661.002</v>
      </c>
      <c r="J1181">
        <v>18674.189999999999</v>
      </c>
      <c r="K1181">
        <v>18750.664000000001</v>
      </c>
      <c r="L1181">
        <v>19016.346000000001</v>
      </c>
      <c r="M1181">
        <v>48.084083999999997</v>
      </c>
      <c r="N1181" s="1">
        <f>-100*(_xll.FDS($A$1,"P_PRICE_HIGH("&amp;A1181&amp;","&amp;A1181&amp;"-14D,,,,""PRICE"",""INTRA"")") - B1181)/(_xll.FDS($A$1,"P_PRICE_HIGH("&amp;A1181&amp;","&amp;A1181&amp;"-14D,,,,""PRICE"",""INTRA"")") - _xll.FDS($A$1,"P_PRICE_LOW("&amp;A1181&amp;","&amp;A1181&amp;"-14D,,,,""PRICE"",""INTRA"")"))</f>
        <v>-3.1884000119752849</v>
      </c>
      <c r="O1181">
        <v>-694</v>
      </c>
      <c r="P1181">
        <v>14610.561262194949</v>
      </c>
      <c r="Q1181">
        <v>15792.507794413261</v>
      </c>
      <c r="R1181">
        <v>2424.5903487776109</v>
      </c>
      <c r="S1181">
        <v>2527.3514971291011</v>
      </c>
      <c r="T1181">
        <v>11.41956654126729</v>
      </c>
      <c r="U1181">
        <v>10.102220196905691</v>
      </c>
      <c r="V1181">
        <v>3.6527146765494338</v>
      </c>
      <c r="W1181">
        <v>4.1628134311644436</v>
      </c>
      <c r="X1181">
        <v>71.233775473826626</v>
      </c>
      <c r="Y1181">
        <v>38.913054391815443</v>
      </c>
      <c r="Z1181">
        <v>-1.2252918869686369</v>
      </c>
      <c r="AA1181">
        <v>4.4953657326331689</v>
      </c>
      <c r="AB1181">
        <v>10.843758400936609</v>
      </c>
    </row>
    <row r="1182" spans="1:28" x14ac:dyDescent="0.25">
      <c r="A1182" t="str">
        <v>6/14/12</v>
      </c>
      <c r="B1182">
        <v>18808.400000000001</v>
      </c>
      <c r="C1182">
        <v>18937.54</v>
      </c>
      <c r="D1182" s="1">
        <v>18795.650000000001</v>
      </c>
      <c r="E1182">
        <v>18937.54</v>
      </c>
      <c r="F1182">
        <v>18937.54</v>
      </c>
      <c r="G1182">
        <v>1.171518579557784</v>
      </c>
      <c r="H1182">
        <v>18832.689999999999</v>
      </c>
      <c r="I1182">
        <v>18640.414000000001</v>
      </c>
      <c r="J1182">
        <v>18683.655999999999</v>
      </c>
      <c r="K1182">
        <v>18731.037</v>
      </c>
      <c r="L1182">
        <v>18957.798999999999</v>
      </c>
      <c r="M1182">
        <v>44.1965</v>
      </c>
      <c r="N1182" s="1">
        <f>-100*(_xll.FDS($A$1,"P_PRICE_HIGH("&amp;A1182&amp;","&amp;A1182&amp;"-14D,,,,""PRICE"",""INTRA"")") - B1182)/(_xll.FDS($A$1,"P_PRICE_HIGH("&amp;A1182&amp;","&amp;A1182&amp;"-14D,,,,""PRICE"",""INTRA"")") - _xll.FDS($A$1,"P_PRICE_LOW("&amp;A1182&amp;","&amp;A1182&amp;"-14D,,,,""PRICE"",""INTRA"")"))</f>
        <v>-24.955342441146804</v>
      </c>
      <c r="O1182">
        <v>-726</v>
      </c>
      <c r="P1182">
        <v>14612.913820891439</v>
      </c>
      <c r="Q1182">
        <v>15795.450179734349</v>
      </c>
      <c r="R1182">
        <v>2426.9806782545502</v>
      </c>
      <c r="S1182">
        <v>2525.9399704561379</v>
      </c>
      <c r="T1182">
        <v>11.37172978942967</v>
      </c>
      <c r="U1182">
        <v>10.00387400433369</v>
      </c>
      <c r="V1182">
        <v>3.673795878367931</v>
      </c>
      <c r="W1182">
        <v>4.2091531885711699</v>
      </c>
      <c r="X1182">
        <v>4.6030051837002244</v>
      </c>
      <c r="Y1182">
        <v>38.834704072311311</v>
      </c>
      <c r="Z1182">
        <v>-1.033956626575226</v>
      </c>
      <c r="AA1182">
        <v>4.3906389430971151</v>
      </c>
      <c r="AB1182">
        <v>10.73727280470905</v>
      </c>
    </row>
    <row r="1183" spans="1:28" x14ac:dyDescent="0.25">
      <c r="A1183" t="str">
        <v>6/15/12</v>
      </c>
      <c r="B1183">
        <v>19233.939999999999</v>
      </c>
      <c r="C1183">
        <v>19254.560000000001</v>
      </c>
      <c r="D1183" s="1">
        <v>18919.169999999998</v>
      </c>
      <c r="E1183">
        <v>19254.560000000001</v>
      </c>
      <c r="F1183">
        <v>19254.560000000001</v>
      </c>
      <c r="G1183">
        <v>1.245653102674747</v>
      </c>
      <c r="H1183">
        <v>18979.009999999998</v>
      </c>
      <c r="I1183">
        <v>18685.724999999999</v>
      </c>
      <c r="J1183">
        <v>18718.357</v>
      </c>
      <c r="K1183">
        <v>18745.14</v>
      </c>
      <c r="L1183">
        <v>18919.594000000001</v>
      </c>
      <c r="M1183">
        <v>52.299263000000003</v>
      </c>
      <c r="N1183" s="1">
        <f>-100*(_xll.FDS($A$1,"P_PRICE_HIGH("&amp;A1183&amp;","&amp;A1183&amp;"-14D,,,,""PRICE"",""INTRA"")") - B1183)/(_xll.FDS($A$1,"P_PRICE_HIGH("&amp;A1183&amp;","&amp;A1183&amp;"-14D,,,,""PRICE"",""INTRA"")") - _xll.FDS($A$1,"P_PRICE_LOW("&amp;A1183&amp;","&amp;A1183&amp;"-14D,,,,""PRICE"",""INTRA"")"))</f>
        <v>-1.7209721573080909</v>
      </c>
      <c r="O1183">
        <v>-682</v>
      </c>
      <c r="P1183">
        <v>14605.551449640399</v>
      </c>
      <c r="Q1183">
        <v>15776.79826251576</v>
      </c>
      <c r="R1183">
        <v>2428.4430349967452</v>
      </c>
      <c r="S1183">
        <v>2537.9897477465051</v>
      </c>
      <c r="T1183">
        <v>11.446612014319211</v>
      </c>
      <c r="U1183">
        <v>10.158231778772381</v>
      </c>
      <c r="V1183">
        <v>3.6293312946202199</v>
      </c>
      <c r="W1183">
        <v>4.1106979591573722</v>
      </c>
      <c r="X1183">
        <v>96.529331837285639</v>
      </c>
      <c r="Y1183">
        <v>38.80215402586726</v>
      </c>
      <c r="Z1183">
        <v>-0.94307582279710445</v>
      </c>
      <c r="AA1183">
        <v>3.702222143941273</v>
      </c>
      <c r="AB1183">
        <v>10.95177683624402</v>
      </c>
    </row>
    <row r="1184" spans="1:28" x14ac:dyDescent="0.25">
      <c r="A1184" t="str">
        <v>6/18/12</v>
      </c>
      <c r="B1184">
        <v>19427.810000000001</v>
      </c>
      <c r="C1184">
        <v>19578.13</v>
      </c>
      <c r="D1184" s="1">
        <v>19395.93</v>
      </c>
      <c r="E1184">
        <v>19578.13</v>
      </c>
      <c r="F1184">
        <v>19578.13</v>
      </c>
      <c r="G1184">
        <v>1.261255452922488</v>
      </c>
      <c r="H1184">
        <v>19073.846000000001</v>
      </c>
      <c r="I1184">
        <v>18752.248</v>
      </c>
      <c r="J1184">
        <v>18760.145</v>
      </c>
      <c r="K1184">
        <v>18770.416000000001</v>
      </c>
      <c r="L1184">
        <v>18898.945</v>
      </c>
      <c r="M1184">
        <v>55.471493000000002</v>
      </c>
      <c r="N1184" s="1">
        <f>-100*(_xll.FDS($A$1,"P_PRICE_HIGH("&amp;A1184&amp;","&amp;A1184&amp;"-14D,,,,""PRICE"",""INTRA"")") - B1184)/(_xll.FDS($A$1,"P_PRICE_HIGH("&amp;A1184&amp;","&amp;A1184&amp;"-14D,,,,""PRICE"",""INTRA"")") - _xll.FDS($A$1,"P_PRICE_LOW("&amp;A1184&amp;","&amp;A1184&amp;"-14D,,,,""PRICE"",""INTRA"")"))</f>
        <v>-9.8782306979555994</v>
      </c>
      <c r="O1184">
        <v>-642</v>
      </c>
      <c r="P1184">
        <v>14605.783946568101</v>
      </c>
      <c r="Q1184">
        <v>15766.0438229214</v>
      </c>
      <c r="R1184">
        <v>2441.8849176693711</v>
      </c>
      <c r="S1184">
        <v>2550.90699152045</v>
      </c>
      <c r="T1184">
        <v>11.478835663053159</v>
      </c>
      <c r="U1184">
        <v>10.23131215913161</v>
      </c>
      <c r="V1184">
        <v>3.615893059257036</v>
      </c>
      <c r="W1184">
        <v>4.0700809238061026</v>
      </c>
      <c r="X1184">
        <v>77.047426642820284</v>
      </c>
      <c r="Y1184">
        <v>38.777482026139239</v>
      </c>
      <c r="Z1184">
        <v>-0.81268708732816886</v>
      </c>
      <c r="AA1184">
        <v>3.481809813187938</v>
      </c>
      <c r="AB1184">
        <v>11.036347616079169</v>
      </c>
    </row>
    <row r="1185" spans="1:28" x14ac:dyDescent="0.25">
      <c r="A1185" t="str">
        <v>6/19/12</v>
      </c>
      <c r="B1185">
        <v>19416.669999999998</v>
      </c>
      <c r="C1185">
        <v>19472.05</v>
      </c>
      <c r="D1185" s="1">
        <v>19320.18</v>
      </c>
      <c r="E1185">
        <v>19472.05</v>
      </c>
      <c r="F1185">
        <v>19472.05</v>
      </c>
      <c r="G1185">
        <v>1.256639614922396</v>
      </c>
      <c r="H1185">
        <v>19182.668000000001</v>
      </c>
      <c r="I1185">
        <v>18823.775000000001</v>
      </c>
      <c r="J1185">
        <v>18784.226999999999</v>
      </c>
      <c r="K1185">
        <v>18789.293000000001</v>
      </c>
      <c r="L1185">
        <v>18886.701000000001</v>
      </c>
      <c r="M1185">
        <v>55.244149999999998</v>
      </c>
      <c r="N1185" s="1">
        <f>-100*(_xll.FDS($A$1,"P_PRICE_HIGH("&amp;A1185&amp;","&amp;A1185&amp;"-14D,,,,""PRICE"",""INTRA"")") - B1185)/(_xll.FDS($A$1,"P_PRICE_HIGH("&amp;A1185&amp;","&amp;A1185&amp;"-14D,,,,""PRICE"",""INTRA"")") - _xll.FDS($A$1,"P_PRICE_LOW("&amp;A1185&amp;","&amp;A1185&amp;"-14D,,,,""PRICE"",""INTRA"")"))</f>
        <v>-10.610292233182156</v>
      </c>
      <c r="O1185">
        <v>-642</v>
      </c>
      <c r="P1185">
        <v>14633.8216321159</v>
      </c>
      <c r="Q1185">
        <v>15824.635276932629</v>
      </c>
      <c r="R1185">
        <v>2437.278067724737</v>
      </c>
      <c r="S1185">
        <v>2539.6746394903539</v>
      </c>
      <c r="T1185">
        <v>11.46857666292504</v>
      </c>
      <c r="U1185">
        <v>10.240957513664981</v>
      </c>
      <c r="V1185">
        <v>3.621835791801415</v>
      </c>
      <c r="W1185">
        <v>4.0808300818600047</v>
      </c>
      <c r="X1185">
        <v>52.691511047620203</v>
      </c>
      <c r="Y1185">
        <v>38.796533910519429</v>
      </c>
      <c r="Z1185">
        <v>-1.066630660875147</v>
      </c>
      <c r="AA1185">
        <v>4.0111789552818342</v>
      </c>
      <c r="AB1185">
        <v>10.763565234344551</v>
      </c>
    </row>
    <row r="1186" spans="1:28" x14ac:dyDescent="0.25">
      <c r="A1186" t="str">
        <v>6/20/12</v>
      </c>
      <c r="B1186">
        <v>19518.849999999999</v>
      </c>
      <c r="C1186">
        <v>19578.82</v>
      </c>
      <c r="D1186" s="1">
        <v>19469.13</v>
      </c>
      <c r="E1186">
        <v>19578.82</v>
      </c>
      <c r="F1186">
        <v>19578.82</v>
      </c>
      <c r="G1186">
        <v>1.2128933143730229</v>
      </c>
      <c r="H1186">
        <v>19281.134999999998</v>
      </c>
      <c r="I1186">
        <v>18934.88</v>
      </c>
      <c r="J1186">
        <v>18839.469000000001</v>
      </c>
      <c r="K1186">
        <v>18825.925999999999</v>
      </c>
      <c r="L1186">
        <v>18872.259999999998</v>
      </c>
      <c r="M1186">
        <v>56.98554</v>
      </c>
      <c r="N1186" s="1">
        <f>-100*(_xll.FDS($A$1,"P_PRICE_HIGH("&amp;A1186&amp;","&amp;A1186&amp;"-14D,,,,""PRICE"",""INTRA"")") - B1186)/(_xll.FDS($A$1,"P_PRICE_HIGH("&amp;A1186&amp;","&amp;A1186&amp;"-14D,,,,""PRICE"",""INTRA"")") - _xll.FDS($A$1,"P_PRICE_LOW("&amp;A1186&amp;","&amp;A1186&amp;"-14D,,,,""PRICE"",""INTRA"")"))</f>
        <v>-3.9391232380027348</v>
      </c>
      <c r="O1186">
        <v>-627</v>
      </c>
      <c r="P1186">
        <v>14633.96184417935</v>
      </c>
      <c r="Q1186">
        <v>15821.94525101591</v>
      </c>
      <c r="R1186">
        <v>2438.5337734714071</v>
      </c>
      <c r="S1186">
        <v>2544.868542293746</v>
      </c>
      <c r="T1186">
        <v>11.485365912577929</v>
      </c>
      <c r="U1186">
        <v>10.28070817085981</v>
      </c>
      <c r="V1186">
        <v>3.609508234930773</v>
      </c>
      <c r="W1186">
        <v>4.0522394737427874</v>
      </c>
      <c r="X1186">
        <v>58.52539967404239</v>
      </c>
      <c r="Y1186">
        <v>38.757077738407517</v>
      </c>
      <c r="Z1186">
        <v>-1.1780870192512649</v>
      </c>
      <c r="AA1186">
        <v>3.789192395013226</v>
      </c>
      <c r="AB1186">
        <v>10.59878054932247</v>
      </c>
    </row>
    <row r="1187" spans="1:28" x14ac:dyDescent="0.25">
      <c r="A1187" t="str">
        <v>6/21/12</v>
      </c>
      <c r="B1187">
        <v>19265.07</v>
      </c>
      <c r="C1187">
        <v>19495.54</v>
      </c>
      <c r="D1187" s="1">
        <v>19258.11</v>
      </c>
      <c r="E1187">
        <v>19495.54</v>
      </c>
      <c r="F1187">
        <v>19495.54</v>
      </c>
      <c r="G1187">
        <v>1.2457964283650329</v>
      </c>
      <c r="H1187">
        <v>19372.469000000001</v>
      </c>
      <c r="I1187">
        <v>19018.717000000001</v>
      </c>
      <c r="J1187">
        <v>18881.838</v>
      </c>
      <c r="K1187">
        <v>18855.86</v>
      </c>
      <c r="L1187">
        <v>18872.463</v>
      </c>
      <c r="M1187">
        <v>51.614105000000002</v>
      </c>
      <c r="N1187" s="1">
        <f>-100*(_xll.FDS($A$1,"P_PRICE_HIGH("&amp;A1187&amp;","&amp;A1187&amp;"-14D,,,,""PRICE"",""INTRA"")") - B1187)/(_xll.FDS($A$1,"P_PRICE_HIGH("&amp;A1187&amp;","&amp;A1187&amp;"-14D,,,,""PRICE"",""INTRA"")") - _xll.FDS($A$1,"P_PRICE_LOW("&amp;A1187&amp;","&amp;A1187&amp;"-14D,,,,""PRICE"",""INTRA"")"))</f>
        <v>-20.608636250180655</v>
      </c>
      <c r="O1187">
        <v>-670</v>
      </c>
      <c r="P1187">
        <v>14630.110386550499</v>
      </c>
      <c r="Q1187">
        <v>15810.154842574189</v>
      </c>
      <c r="R1187">
        <v>2442.5157785435808</v>
      </c>
      <c r="S1187">
        <v>2562.2545970486731</v>
      </c>
      <c r="T1187">
        <v>11.43272391182375</v>
      </c>
      <c r="U1187">
        <v>10.17716243268962</v>
      </c>
      <c r="V1187">
        <v>3.6331862249170022</v>
      </c>
      <c r="W1187">
        <v>4.1019277815395521</v>
      </c>
      <c r="X1187">
        <v>1.4632286972043751</v>
      </c>
      <c r="Y1187">
        <v>38.782322710353533</v>
      </c>
      <c r="Z1187">
        <v>-1.272790303688605</v>
      </c>
      <c r="AA1187">
        <v>3.6187851130988302</v>
      </c>
      <c r="AB1187">
        <v>10.53858560668758</v>
      </c>
    </row>
    <row r="1188" spans="1:28" x14ac:dyDescent="0.25">
      <c r="A1188" t="str">
        <v>6/22/12</v>
      </c>
      <c r="B1188">
        <v>18995.13</v>
      </c>
      <c r="C1188">
        <v>19089.45</v>
      </c>
      <c r="D1188" s="1">
        <v>18976.05</v>
      </c>
      <c r="E1188">
        <v>19089.45</v>
      </c>
      <c r="F1188">
        <v>19089.45</v>
      </c>
      <c r="G1188">
        <v>1.293765152595993</v>
      </c>
      <c r="H1188">
        <v>19324.705000000002</v>
      </c>
      <c r="I1188">
        <v>19058.268</v>
      </c>
      <c r="J1188">
        <v>18910.956999999999</v>
      </c>
      <c r="K1188">
        <v>18869.945</v>
      </c>
      <c r="L1188">
        <v>18864.546999999999</v>
      </c>
      <c r="M1188">
        <v>46.584212999999998</v>
      </c>
      <c r="N1188" s="1">
        <f>-100*(_xll.FDS($A$1,"P_PRICE_HIGH("&amp;A1188&amp;","&amp;A1188&amp;"-14D,,,,""PRICE"",""INTRA"")") - B1188)/(_xll.FDS($A$1,"P_PRICE_HIGH("&amp;A1188&amp;","&amp;A1188&amp;"-14D,,,,""PRICE"",""INTRA"")") - _xll.FDS($A$1,"P_PRICE_LOW("&amp;A1188&amp;","&amp;A1188&amp;"-14D,,,,""PRICE"",""INTRA"")"))</f>
        <v>-38.339617188423652</v>
      </c>
      <c r="O1188">
        <v>-710</v>
      </c>
      <c r="P1188">
        <v>14638.64758807533</v>
      </c>
      <c r="Q1188">
        <v>15820.690525338019</v>
      </c>
      <c r="R1188">
        <v>2448.3924413412869</v>
      </c>
      <c r="S1188">
        <v>2576.0387097298458</v>
      </c>
      <c r="T1188">
        <v>11.37555630712742</v>
      </c>
      <c r="U1188">
        <v>10.060422250748051</v>
      </c>
      <c r="V1188">
        <v>3.6608654365989728</v>
      </c>
      <c r="W1188">
        <v>4.1672261389173553</v>
      </c>
      <c r="X1188">
        <v>4.4751733917952574</v>
      </c>
      <c r="Y1188">
        <v>38.896358997943189</v>
      </c>
      <c r="Z1188">
        <v>-1.2054401456873369</v>
      </c>
      <c r="AA1188">
        <v>3.9285122969457689</v>
      </c>
      <c r="AB1188">
        <v>10.331131028988951</v>
      </c>
    </row>
    <row r="1189" spans="1:28" x14ac:dyDescent="0.25">
      <c r="A1189" t="str">
        <v>6/25/12</v>
      </c>
      <c r="B1189">
        <v>18897.45</v>
      </c>
      <c r="C1189">
        <v>19066.75</v>
      </c>
      <c r="D1189" s="1">
        <v>18861.560000000001</v>
      </c>
      <c r="E1189">
        <v>19066.75</v>
      </c>
      <c r="F1189">
        <v>19066.75</v>
      </c>
      <c r="G1189">
        <v>1.2967385778433009</v>
      </c>
      <c r="H1189">
        <v>19218.634999999998</v>
      </c>
      <c r="I1189">
        <v>19076.530999999999</v>
      </c>
      <c r="J1189">
        <v>18958.414000000001</v>
      </c>
      <c r="K1189">
        <v>18874.768</v>
      </c>
      <c r="L1189">
        <v>18862.455000000002</v>
      </c>
      <c r="M1189">
        <v>44.879840000000002</v>
      </c>
      <c r="N1189" s="1">
        <f>-100*(_xll.FDS($A$1,"P_PRICE_HIGH("&amp;A1189&amp;","&amp;A1189&amp;"-14D,,,,""PRICE"",""INTRA"")") - B1189)/(_xll.FDS($A$1,"P_PRICE_HIGH("&amp;A1189&amp;","&amp;A1189&amp;"-14D,,,,""PRICE"",""INTRA"")") - _xll.FDS($A$1,"P_PRICE_LOW("&amp;A1189&amp;","&amp;A1189&amp;"-14D,,,,""PRICE"",""INTRA"")"))</f>
        <v>-50.260015195214216</v>
      </c>
      <c r="O1189">
        <v>-730</v>
      </c>
      <c r="P1189">
        <v>14640.20860907962</v>
      </c>
      <c r="Q1189">
        <v>15815.26490336317</v>
      </c>
      <c r="R1189">
        <v>2430.169866085781</v>
      </c>
      <c r="S1189">
        <v>2547.4065449953582</v>
      </c>
      <c r="T1189">
        <v>11.36005023275572</v>
      </c>
      <c r="U1189">
        <v>10.06975959609125</v>
      </c>
      <c r="V1189">
        <v>3.674175499806136</v>
      </c>
      <c r="W1189">
        <v>4.1815854650111817</v>
      </c>
      <c r="X1189">
        <v>8.3625261896138259</v>
      </c>
      <c r="Y1189">
        <v>38.89015700704546</v>
      </c>
      <c r="Z1189">
        <v>-1.20046631982395</v>
      </c>
      <c r="AA1189">
        <v>3.8052943699257908</v>
      </c>
      <c r="AB1189">
        <v>10.29042337728777</v>
      </c>
    </row>
    <row r="1190" spans="1:28" x14ac:dyDescent="0.25">
      <c r="A1190" t="str">
        <v>6/26/12</v>
      </c>
      <c r="B1190">
        <v>18981.84</v>
      </c>
      <c r="C1190">
        <v>18998.47</v>
      </c>
      <c r="D1190" s="1">
        <v>18850.47</v>
      </c>
      <c r="E1190">
        <v>18998.47</v>
      </c>
      <c r="F1190">
        <v>18998.47</v>
      </c>
      <c r="G1190">
        <v>1.263782594059353</v>
      </c>
      <c r="H1190">
        <v>19131.668000000001</v>
      </c>
      <c r="I1190">
        <v>19116.488000000001</v>
      </c>
      <c r="J1190">
        <v>19006.601999999999</v>
      </c>
      <c r="K1190">
        <v>18871.085999999999</v>
      </c>
      <c r="L1190">
        <v>18864.743999999999</v>
      </c>
      <c r="M1190">
        <v>46.694389999999999</v>
      </c>
      <c r="N1190" s="1">
        <f>-100*(_xll.FDS($A$1,"P_PRICE_HIGH("&amp;A1190&amp;","&amp;A1190&amp;"-14D,,,,""PRICE"",""INTRA"")") - B1190)/(_xll.FDS($A$1,"P_PRICE_HIGH("&amp;A1190&amp;","&amp;A1190&amp;"-14D,,,,""PRICE"",""INTRA"")") - _xll.FDS($A$1,"P_PRICE_LOW("&amp;A1190&amp;","&amp;A1190&amp;"-14D,,,,""PRICE"",""INTRA"")"))</f>
        <v>-47.44676961715453</v>
      </c>
      <c r="O1190">
        <v>-710</v>
      </c>
      <c r="P1190">
        <v>14638.486717770509</v>
      </c>
      <c r="Q1190">
        <v>15811.374444280729</v>
      </c>
      <c r="R1190">
        <v>2431.1648264560022</v>
      </c>
      <c r="S1190">
        <v>2550.1814186090201</v>
      </c>
      <c r="T1190">
        <v>11.36322413242798</v>
      </c>
      <c r="U1190">
        <v>10.082237488321679</v>
      </c>
      <c r="V1190">
        <v>3.663733770540766</v>
      </c>
      <c r="W1190">
        <v>4.1595119290082812</v>
      </c>
      <c r="X1190">
        <v>42.688009519748263</v>
      </c>
      <c r="Y1190">
        <v>38.871070124118511</v>
      </c>
      <c r="Z1190">
        <v>-1.353634043356045</v>
      </c>
      <c r="AA1190">
        <v>3.7318036329883002</v>
      </c>
      <c r="AB1190">
        <v>10.232136149409479</v>
      </c>
    </row>
    <row r="1191" spans="1:28" x14ac:dyDescent="0.25">
      <c r="A1191" t="str">
        <v>6/27/12</v>
      </c>
      <c r="B1191">
        <v>19176.95</v>
      </c>
      <c r="C1191">
        <v>19213.919999999998</v>
      </c>
      <c r="D1191" s="1">
        <v>18942</v>
      </c>
      <c r="E1191">
        <v>19213.919999999998</v>
      </c>
      <c r="F1191">
        <v>19213.919999999998</v>
      </c>
      <c r="G1191">
        <v>1.1991897098952951</v>
      </c>
      <c r="H1191">
        <v>19063.287</v>
      </c>
      <c r="I1191">
        <v>19135.099999999999</v>
      </c>
      <c r="J1191">
        <v>19050.363000000001</v>
      </c>
      <c r="K1191">
        <v>18895.423999999999</v>
      </c>
      <c r="L1191">
        <v>18870.043000000001</v>
      </c>
      <c r="M1191">
        <v>50.732619999999997</v>
      </c>
      <c r="N1191" s="1">
        <f>-100*(_xll.FDS($A$1,"P_PRICE_HIGH("&amp;A1191&amp;","&amp;A1191&amp;"-14D,,,,""PRICE"",""INTRA"")") - B1191)/(_xll.FDS($A$1,"P_PRICE_HIGH("&amp;A1191&amp;","&amp;A1191&amp;"-14D,,,,""PRICE"",""INTRA"")") - _xll.FDS($A$1,"P_PRICE_LOW("&amp;A1191&amp;","&amp;A1191&amp;"-14D,,,,""PRICE"",""INTRA"")"))</f>
        <v>-35.957016570630898</v>
      </c>
      <c r="O1191">
        <v>-678</v>
      </c>
      <c r="P1191">
        <v>14655.275014757241</v>
      </c>
      <c r="Q1191">
        <v>15835.17505259549</v>
      </c>
      <c r="R1191">
        <v>2441.4509973089321</v>
      </c>
      <c r="S1191">
        <v>2564.999925259357</v>
      </c>
      <c r="T1191">
        <v>11.39412937466771</v>
      </c>
      <c r="U1191">
        <v>10.1493618816446</v>
      </c>
      <c r="V1191">
        <v>3.6440420127141739</v>
      </c>
      <c r="W1191">
        <v>4.118150745506088</v>
      </c>
      <c r="X1191">
        <v>85.889771333879466</v>
      </c>
      <c r="Y1191">
        <v>38.832374855401099</v>
      </c>
      <c r="Z1191">
        <v>-1.4709519315532811</v>
      </c>
      <c r="AA1191">
        <v>3.9625619659893192</v>
      </c>
      <c r="AB1191">
        <v>10.062023933201241</v>
      </c>
    </row>
    <row r="1192" spans="1:28" x14ac:dyDescent="0.25">
      <c r="A1192" t="str">
        <v>6/28/12</v>
      </c>
      <c r="B1192">
        <v>19025.27</v>
      </c>
      <c r="C1192">
        <v>19305.740000000002</v>
      </c>
      <c r="D1192" s="1">
        <v>19009.259999999998</v>
      </c>
      <c r="E1192">
        <v>19305.740000000002</v>
      </c>
      <c r="F1192">
        <v>19305.740000000002</v>
      </c>
      <c r="G1192">
        <v>1.213029239143063</v>
      </c>
      <c r="H1192">
        <v>19015.328000000001</v>
      </c>
      <c r="I1192">
        <v>19147.824000000001</v>
      </c>
      <c r="J1192">
        <v>19073.495999999999</v>
      </c>
      <c r="K1192">
        <v>18915.21</v>
      </c>
      <c r="L1192">
        <v>18879.238000000001</v>
      </c>
      <c r="M1192">
        <v>47.706870000000002</v>
      </c>
      <c r="N1192" s="1">
        <f>-100*(_xll.FDS($A$1,"P_PRICE_HIGH("&amp;A1192&amp;","&amp;A1192&amp;"-14D,,,,""PRICE"",""INTRA"")") - B1192)/(_xll.FDS($A$1,"P_PRICE_HIGH("&amp;A1192&amp;","&amp;A1192&amp;"-14D,,,,""PRICE"",""INTRA"")") - _xll.FDS($A$1,"P_PRICE_LOW("&amp;A1192&amp;","&amp;A1192&amp;"-14D,,,,""PRICE"",""INTRA"")"))</f>
        <v>-49.528470706130733</v>
      </c>
      <c r="O1192">
        <v>-705</v>
      </c>
      <c r="P1192">
        <v>14637.96706434593</v>
      </c>
      <c r="Q1192">
        <v>15798.548108301949</v>
      </c>
      <c r="R1192">
        <v>2443.9961555126351</v>
      </c>
      <c r="S1192">
        <v>2569.557061687749</v>
      </c>
      <c r="T1192">
        <v>11.3865412525499</v>
      </c>
      <c r="U1192">
        <v>10.121051329894071</v>
      </c>
      <c r="V1192">
        <v>3.6551249284487279</v>
      </c>
      <c r="W1192">
        <v>4.1434278337716108</v>
      </c>
      <c r="X1192">
        <v>12.128223457826831</v>
      </c>
      <c r="Y1192">
        <v>38.858204224425442</v>
      </c>
      <c r="Z1192">
        <v>-1.345879662610135</v>
      </c>
      <c r="AA1192">
        <v>3.658350828846038</v>
      </c>
      <c r="AB1192">
        <v>10.042936886202151</v>
      </c>
    </row>
    <row r="1193" spans="1:28" x14ac:dyDescent="0.25">
      <c r="A1193" t="str">
        <v>6/29/12</v>
      </c>
      <c r="B1193">
        <v>19441.46</v>
      </c>
      <c r="C1193">
        <v>19510.77</v>
      </c>
      <c r="D1193" s="1">
        <v>18991.099999999999</v>
      </c>
      <c r="E1193">
        <v>19510.77</v>
      </c>
      <c r="F1193">
        <v>19510.77</v>
      </c>
      <c r="G1193">
        <v>1.2903281757766081</v>
      </c>
      <c r="H1193">
        <v>19104.594000000001</v>
      </c>
      <c r="I1193">
        <v>19182.403999999999</v>
      </c>
      <c r="J1193">
        <v>19136.103999999999</v>
      </c>
      <c r="K1193">
        <v>18959.366999999998</v>
      </c>
      <c r="L1193">
        <v>18909.048999999999</v>
      </c>
      <c r="M1193">
        <v>55.541958000000001</v>
      </c>
      <c r="N1193" s="1">
        <f>-100*(_xll.FDS($A$1,"P_PRICE_HIGH("&amp;A1193&amp;","&amp;A1193&amp;"-14D,,,,""PRICE"",""INTRA"")") - B1193)/(_xll.FDS($A$1,"P_PRICE_HIGH("&amp;A1193&amp;","&amp;A1193&amp;"-14D,,,,""PRICE"",""INTRA"")") - _xll.FDS($A$1,"P_PRICE_LOW("&amp;A1193&amp;","&amp;A1193&amp;"-14D,,,,""PRICE"",""INTRA"")"))</f>
        <v>-15.778349568094143</v>
      </c>
      <c r="O1193">
        <v>-658</v>
      </c>
      <c r="P1193">
        <v>14652.876492983511</v>
      </c>
      <c r="Q1193">
        <v>15829.926370696419</v>
      </c>
      <c r="R1193">
        <v>2444.764751677179</v>
      </c>
      <c r="S1193">
        <v>2567.3020603381901</v>
      </c>
      <c r="T1193">
        <v>11.47205115978128</v>
      </c>
      <c r="U1193">
        <v>10.30608771197668</v>
      </c>
      <c r="V1193">
        <v>3.6182110020250011</v>
      </c>
      <c r="W1193">
        <v>4.0637022844774986</v>
      </c>
      <c r="X1193">
        <v>99.390610680188047</v>
      </c>
      <c r="Y1193">
        <v>38.874681387366913</v>
      </c>
      <c r="Z1193">
        <v>-1.2378349111288529</v>
      </c>
      <c r="AA1193">
        <v>3.4237274615694329</v>
      </c>
      <c r="AB1193">
        <v>10.05583996797791</v>
      </c>
    </row>
    <row r="1194" spans="1:28" x14ac:dyDescent="0.25">
      <c r="A1194" t="str">
        <v>7/03/12</v>
      </c>
      <c r="B1194">
        <v>19735.53</v>
      </c>
      <c r="C1194">
        <v>19765.41</v>
      </c>
      <c r="D1194" s="1">
        <v>19622.37</v>
      </c>
      <c r="E1194">
        <v>19765.41</v>
      </c>
      <c r="F1194">
        <v>19765.41</v>
      </c>
      <c r="G1194">
        <v>1.203213732244937</v>
      </c>
      <c r="H1194">
        <v>19272.21</v>
      </c>
      <c r="I1194">
        <v>19259.664000000001</v>
      </c>
      <c r="J1194">
        <v>19188.23</v>
      </c>
      <c r="K1194">
        <v>19036.863000000001</v>
      </c>
      <c r="L1194">
        <v>18948.361000000001</v>
      </c>
      <c r="M1194">
        <v>60.091880000000003</v>
      </c>
      <c r="N1194" s="1">
        <f>-100*(_xll.FDS($A$1,"P_PRICE_HIGH("&amp;A1194&amp;","&amp;A1194&amp;"-14D,,,,""PRICE"",""INTRA"")") - B1194)/(_xll.FDS($A$1,"P_PRICE_HIGH("&amp;A1194&amp;","&amp;A1194&amp;"-14D,,,,""PRICE"",""INTRA"")") - _xll.FDS($A$1,"P_PRICE_LOW("&amp;A1194&amp;","&amp;A1194&amp;"-14D,,,,""PRICE"",""INTRA"")"))</f>
        <v>-2.8264673887339522</v>
      </c>
      <c r="O1194">
        <v>-619</v>
      </c>
      <c r="P1194">
        <v>14669.487529303469</v>
      </c>
      <c r="Q1194">
        <v>15860.16583885426</v>
      </c>
      <c r="R1194">
        <v>2423.1936554004028</v>
      </c>
      <c r="S1194">
        <v>2528.103896723946</v>
      </c>
      <c r="T1194">
        <v>11.546936415847821</v>
      </c>
      <c r="U1194">
        <v>10.450342068779401</v>
      </c>
      <c r="V1194">
        <v>3.595009674110988</v>
      </c>
      <c r="W1194">
        <v>4.0024823389041728</v>
      </c>
      <c r="X1194">
        <v>91.829489354616769</v>
      </c>
      <c r="Y1194">
        <v>38.861357585429509</v>
      </c>
      <c r="Z1194">
        <v>-1.520155990888586</v>
      </c>
      <c r="AA1194">
        <v>2.9806539486974928</v>
      </c>
      <c r="AB1194">
        <v>10.23755133103786</v>
      </c>
    </row>
    <row r="1195" spans="1:28" x14ac:dyDescent="0.25">
      <c r="A1195" t="str">
        <v>7/04/12</v>
      </c>
      <c r="B1195">
        <v>19709.75</v>
      </c>
      <c r="C1195">
        <v>19835.13</v>
      </c>
      <c r="D1195" s="1">
        <v>19677.45</v>
      </c>
      <c r="E1195">
        <v>19835.13</v>
      </c>
      <c r="F1195">
        <v>19835.13</v>
      </c>
      <c r="G1195">
        <v>1.2092560010953211</v>
      </c>
      <c r="H1195">
        <v>19417.793000000001</v>
      </c>
      <c r="I1195">
        <v>19299.313999999998</v>
      </c>
      <c r="J1195">
        <v>19244.043000000001</v>
      </c>
      <c r="K1195">
        <v>19109.400000000001</v>
      </c>
      <c r="L1195">
        <v>18983.312999999998</v>
      </c>
      <c r="M1195">
        <v>59.516823000000002</v>
      </c>
      <c r="N1195" s="1">
        <f>-100*(_xll.FDS($A$1,"P_PRICE_HIGH("&amp;A1195&amp;","&amp;A1195&amp;"-14D,,,,""PRICE"",""INTRA"")") - B1195)/(_xll.FDS($A$1,"P_PRICE_HIGH("&amp;A1195&amp;","&amp;A1195&amp;"-14D,,,,""PRICE"",""INTRA"")") - _xll.FDS($A$1,"P_PRICE_LOW("&amp;A1195&amp;","&amp;A1195&amp;"-14D,,,,""PRICE"",""INTRA"")"))</f>
        <v>-12.061800130834751</v>
      </c>
      <c r="O1195">
        <v>-614</v>
      </c>
      <c r="P1195">
        <v>14666.569636255481</v>
      </c>
      <c r="Q1195">
        <v>15853.053207627911</v>
      </c>
      <c r="R1195">
        <v>2414.867653042405</v>
      </c>
      <c r="S1195">
        <v>2510.7446302049229</v>
      </c>
      <c r="T1195">
        <v>11.565243400626979</v>
      </c>
      <c r="U1195">
        <v>10.492627343793989</v>
      </c>
      <c r="V1195">
        <v>3.602031400034603</v>
      </c>
      <c r="W1195">
        <v>4.0124083961863866</v>
      </c>
      <c r="X1195">
        <v>21.26253273699869</v>
      </c>
      <c r="Y1195">
        <v>38.895671559803759</v>
      </c>
      <c r="Z1195">
        <v>-1.433758770674213</v>
      </c>
      <c r="AA1195">
        <v>3.1655637195874911</v>
      </c>
      <c r="AB1195">
        <v>10.21114456548437</v>
      </c>
    </row>
    <row r="1196" spans="1:28" x14ac:dyDescent="0.25">
      <c r="A1196" t="str">
        <v>7/05/12</v>
      </c>
      <c r="B1196">
        <v>19809.13</v>
      </c>
      <c r="C1196">
        <v>19869.11</v>
      </c>
      <c r="D1196" s="1">
        <v>19588.63</v>
      </c>
      <c r="E1196">
        <v>19869.11</v>
      </c>
      <c r="F1196">
        <v>19869.11</v>
      </c>
      <c r="G1196">
        <v>1.1848821328163619</v>
      </c>
      <c r="H1196">
        <v>19544.228999999999</v>
      </c>
      <c r="I1196">
        <v>19331.092000000001</v>
      </c>
      <c r="J1196">
        <v>19296.217000000001</v>
      </c>
      <c r="K1196">
        <v>19173.830000000002</v>
      </c>
      <c r="L1196">
        <v>19012.3</v>
      </c>
      <c r="M1196">
        <v>61.063682999999997</v>
      </c>
      <c r="N1196" s="1">
        <f>-100*(_xll.FDS($A$1,"P_PRICE_HIGH("&amp;A1196&amp;","&amp;A1196&amp;"-14D,,,,""PRICE"",""INTRA"")") - B1196)/(_xll.FDS($A$1,"P_PRICE_HIGH("&amp;A1196&amp;","&amp;A1196&amp;"-14D,,,,""PRICE"",""INTRA"")") - _xll.FDS($A$1,"P_PRICE_LOW("&amp;A1196&amp;","&amp;A1196&amp;"-14D,,,,""PRICE"",""INTRA"")"))</f>
        <v>-5.5875393587091846</v>
      </c>
      <c r="O1196">
        <v>-595</v>
      </c>
      <c r="P1196">
        <v>14657.61457084506</v>
      </c>
      <c r="Q1196">
        <v>15828.78837196647</v>
      </c>
      <c r="R1196">
        <v>2415.3589859953158</v>
      </c>
      <c r="S1196">
        <v>2513.3602712210591</v>
      </c>
      <c r="T1196">
        <v>11.58005488992718</v>
      </c>
      <c r="U1196">
        <v>10.521648777591761</v>
      </c>
      <c r="V1196">
        <v>3.589762929965068</v>
      </c>
      <c r="W1196">
        <v>3.9853864540359121</v>
      </c>
      <c r="X1196">
        <v>57.555861880187017</v>
      </c>
      <c r="Y1196">
        <v>38.926555771771852</v>
      </c>
      <c r="Z1196">
        <v>-1.5034137321331289</v>
      </c>
      <c r="AA1196">
        <v>2.9019419975033531</v>
      </c>
      <c r="AB1196">
        <v>10.24660162375883</v>
      </c>
    </row>
    <row r="1197" spans="1:28" x14ac:dyDescent="0.25">
      <c r="A1197" t="str">
        <v>7/06/12</v>
      </c>
      <c r="B1197">
        <v>19800.64</v>
      </c>
      <c r="C1197">
        <v>19839.12</v>
      </c>
      <c r="D1197" s="1">
        <v>19690.64</v>
      </c>
      <c r="E1197">
        <v>19839.12</v>
      </c>
      <c r="F1197">
        <v>19839.12</v>
      </c>
      <c r="G1197">
        <v>1.181368967399189</v>
      </c>
      <c r="H1197">
        <v>19699.303</v>
      </c>
      <c r="I1197">
        <v>19363.09</v>
      </c>
      <c r="J1197">
        <v>19362.365000000002</v>
      </c>
      <c r="K1197">
        <v>19229.947</v>
      </c>
      <c r="L1197">
        <v>19055.009999999998</v>
      </c>
      <c r="M1197">
        <v>60.849772999999999</v>
      </c>
      <c r="N1197" s="1">
        <f>-100*(_xll.FDS($A$1,"P_PRICE_HIGH("&amp;A1197&amp;","&amp;A1197&amp;"-14D,,,,""PRICE"",""INTRA"")") - B1197)/(_xll.FDS($A$1,"P_PRICE_HIGH("&amp;A1197&amp;","&amp;A1197&amp;"-14D,,,,""PRICE"",""INTRA"")") - _xll.FDS($A$1,"P_PRICE_LOW("&amp;A1197&amp;","&amp;A1197&amp;"-14D,,,,""PRICE"",""INTRA"")"))</f>
        <v>-6.7217073745387186</v>
      </c>
      <c r="O1197">
        <v>-585</v>
      </c>
      <c r="P1197">
        <v>14662.81539349601</v>
      </c>
      <c r="Q1197">
        <v>15834.249351184601</v>
      </c>
      <c r="R1197">
        <v>2410.0293883060822</v>
      </c>
      <c r="S1197">
        <v>2510.2978491310032</v>
      </c>
      <c r="T1197">
        <v>11.61447974919181</v>
      </c>
      <c r="U1197">
        <v>10.57938399177943</v>
      </c>
      <c r="V1197">
        <v>3.588859892081417</v>
      </c>
      <c r="W1197">
        <v>3.9843869879041511</v>
      </c>
      <c r="X1197">
        <v>20.500411593493261</v>
      </c>
      <c r="Y1197">
        <v>38.939791812879911</v>
      </c>
      <c r="Z1197">
        <v>-1.798371234997888</v>
      </c>
      <c r="AA1197">
        <v>2.9140474432241268</v>
      </c>
      <c r="AB1197">
        <v>10.155753550163659</v>
      </c>
    </row>
    <row r="1198" spans="1:28" x14ac:dyDescent="0.25">
      <c r="A1198" t="str">
        <v>7/09/12</v>
      </c>
      <c r="B1198">
        <v>19428.09</v>
      </c>
      <c r="C1198">
        <v>19737.919999999998</v>
      </c>
      <c r="D1198" s="1">
        <v>19421.75</v>
      </c>
      <c r="E1198">
        <v>19737.919999999998</v>
      </c>
      <c r="F1198">
        <v>19737.919999999998</v>
      </c>
      <c r="G1198">
        <v>1.2510995923283179</v>
      </c>
      <c r="H1198">
        <v>19696.629000000001</v>
      </c>
      <c r="I1198">
        <v>19355.525000000001</v>
      </c>
      <c r="J1198">
        <v>19375.309000000001</v>
      </c>
      <c r="K1198">
        <v>19276.234</v>
      </c>
      <c r="L1198">
        <v>19085.723000000002</v>
      </c>
      <c r="M1198">
        <v>52.207301999999999</v>
      </c>
      <c r="N1198" s="1">
        <f>-100*(_xll.FDS($A$1,"P_PRICE_HIGH("&amp;A1198&amp;","&amp;A1198&amp;"-14D,,,,""PRICE"",""INTRA"")") - B1198)/(_xll.FDS($A$1,"P_PRICE_HIGH("&amp;A1198&amp;","&amp;A1198&amp;"-14D,,,,""PRICE"",""INTRA"")") - _xll.FDS($A$1,"P_PRICE_LOW("&amp;A1198&amp;","&amp;A1198&amp;"-14D,,,,""PRICE"",""INTRA"")"))</f>
        <v>-43.294981544019542</v>
      </c>
      <c r="O1198">
        <v>-628</v>
      </c>
      <c r="P1198">
        <v>14675.340567477249</v>
      </c>
      <c r="Q1198">
        <v>15858.81955180341</v>
      </c>
      <c r="R1198">
        <v>2398.607206765862</v>
      </c>
      <c r="S1198">
        <v>2490.2095815816629</v>
      </c>
      <c r="T1198">
        <v>11.535909109993071</v>
      </c>
      <c r="U1198">
        <v>10.446072810906649</v>
      </c>
      <c r="V1198">
        <v>3.6292473138809669</v>
      </c>
      <c r="W1198">
        <v>4.0551031422523618</v>
      </c>
      <c r="X1198">
        <v>0.48285768265750451</v>
      </c>
      <c r="Y1198">
        <v>38.946221810305389</v>
      </c>
      <c r="Z1198">
        <v>-2.0048893095415838</v>
      </c>
      <c r="AA1198">
        <v>2.672049311684439</v>
      </c>
      <c r="AB1198">
        <v>10.19726298917185</v>
      </c>
    </row>
    <row r="1199" spans="1:28" x14ac:dyDescent="0.25">
      <c r="A1199" t="str">
        <v>7/10/12</v>
      </c>
      <c r="B1199">
        <v>19396.36</v>
      </c>
      <c r="C1199">
        <v>19515.89</v>
      </c>
      <c r="D1199" s="1">
        <v>19347.23</v>
      </c>
      <c r="E1199">
        <v>19515.89</v>
      </c>
      <c r="F1199">
        <v>19515.89</v>
      </c>
      <c r="G1199">
        <v>1.1444247409462971</v>
      </c>
      <c r="H1199">
        <v>19628.794999999998</v>
      </c>
      <c r="I1199">
        <v>19366.467000000001</v>
      </c>
      <c r="J1199">
        <v>19373.213</v>
      </c>
      <c r="K1199">
        <v>19298.370999999999</v>
      </c>
      <c r="L1199">
        <v>19117.955000000002</v>
      </c>
      <c r="M1199">
        <v>51.535939999999997</v>
      </c>
      <c r="N1199" s="1">
        <f>-100*(_xll.FDS($A$1,"P_PRICE_HIGH("&amp;A1199&amp;","&amp;A1199&amp;"-14D,,,,""PRICE"",""INTRA"")") - B1199)/(_xll.FDS($A$1,"P_PRICE_HIGH("&amp;A1199&amp;","&amp;A1199&amp;"-14D,,,,""PRICE"",""INTRA"")") - _xll.FDS($A$1,"P_PRICE_LOW("&amp;A1199&amp;","&amp;A1199&amp;"-14D,,,,""PRICE"",""INTRA"")"))</f>
        <v>-46.409919107830078</v>
      </c>
      <c r="O1199">
        <v>-648</v>
      </c>
      <c r="P1199">
        <v>14664.635534816671</v>
      </c>
      <c r="Q1199">
        <v>15826.53465056017</v>
      </c>
      <c r="R1199">
        <v>2401.2402242788148</v>
      </c>
      <c r="S1199">
        <v>2496.9387876906749</v>
      </c>
      <c r="T1199">
        <v>11.55373770225342</v>
      </c>
      <c r="U1199">
        <v>10.453275396079169</v>
      </c>
      <c r="V1199">
        <v>3.6314101005963342</v>
      </c>
      <c r="W1199">
        <v>4.0616038439123194</v>
      </c>
      <c r="X1199">
        <v>34.361276876540757</v>
      </c>
      <c r="Y1199">
        <v>38.965542787835332</v>
      </c>
      <c r="Z1199">
        <v>-2.258979418489754</v>
      </c>
      <c r="AA1199">
        <v>2.7676911166435261</v>
      </c>
      <c r="AB1199">
        <v>10.043700502375771</v>
      </c>
    </row>
    <row r="1200" spans="1:28" x14ac:dyDescent="0.25">
      <c r="A1200" t="str">
        <v>7/11/12</v>
      </c>
      <c r="B1200">
        <v>19419.87</v>
      </c>
      <c r="C1200">
        <v>19441.12</v>
      </c>
      <c r="D1200" s="1">
        <v>19233.759999999998</v>
      </c>
      <c r="E1200">
        <v>19441.12</v>
      </c>
      <c r="F1200">
        <v>19441.12</v>
      </c>
      <c r="G1200">
        <v>1.1372480571633701</v>
      </c>
      <c r="H1200">
        <v>19570.817999999999</v>
      </c>
      <c r="I1200">
        <v>19401.861000000001</v>
      </c>
      <c r="J1200">
        <v>19373.425999999999</v>
      </c>
      <c r="K1200">
        <v>19325.736000000001</v>
      </c>
      <c r="L1200">
        <v>19165.428</v>
      </c>
      <c r="M1200">
        <v>52.028182999999999</v>
      </c>
      <c r="N1200" s="1">
        <f>-100*(_xll.FDS($A$1,"P_PRICE_HIGH("&amp;A1200&amp;","&amp;A1200&amp;"-14D,,,,""PRICE"",""INTRA"")") - B1200)/(_xll.FDS($A$1,"P_PRICE_HIGH("&amp;A1200&amp;","&amp;A1200&amp;"-14D,,,,""PRICE"",""INTRA"")") - _xll.FDS($A$1,"P_PRICE_LOW("&amp;A1200&amp;","&amp;A1200&amp;"-14D,,,,""PRICE"",""INTRA"")"))</f>
        <v>-44.101939841357286</v>
      </c>
      <c r="O1200">
        <v>-637</v>
      </c>
      <c r="P1200">
        <v>14689.384511995389</v>
      </c>
      <c r="Q1200">
        <v>15876.95482607168</v>
      </c>
      <c r="R1200">
        <v>2395.3571089052298</v>
      </c>
      <c r="S1200">
        <v>2485.4579271209768</v>
      </c>
      <c r="T1200">
        <v>11.59798822168262</v>
      </c>
      <c r="U1200">
        <v>10.53313708078197</v>
      </c>
      <c r="V1200">
        <v>3.6295270698753779</v>
      </c>
      <c r="W1200">
        <v>4.0567877951643059</v>
      </c>
      <c r="X1200">
        <v>22.636699274785808</v>
      </c>
      <c r="Y1200">
        <v>38.996351750634354</v>
      </c>
      <c r="Z1200">
        <v>-2.2768849375358511</v>
      </c>
      <c r="AA1200">
        <v>2.7756558840454808</v>
      </c>
      <c r="AB1200">
        <v>10.1624048186375</v>
      </c>
    </row>
    <row r="1201" spans="1:28" x14ac:dyDescent="0.25">
      <c r="A1201" t="str">
        <v>7/12/12</v>
      </c>
      <c r="B1201">
        <v>19025.11</v>
      </c>
      <c r="C1201">
        <v>19356.79</v>
      </c>
      <c r="D1201" s="1">
        <v>18998.3</v>
      </c>
      <c r="E1201">
        <v>19356.79</v>
      </c>
      <c r="F1201">
        <v>19356.79</v>
      </c>
      <c r="G1201">
        <v>1.225594400945144</v>
      </c>
      <c r="H1201">
        <v>19414.013999999999</v>
      </c>
      <c r="I1201">
        <v>19412.5</v>
      </c>
      <c r="J1201">
        <v>19340.509999999998</v>
      </c>
      <c r="K1201">
        <v>19325.666000000001</v>
      </c>
      <c r="L1201">
        <v>19194.893</v>
      </c>
      <c r="M1201">
        <v>43.955154</v>
      </c>
      <c r="N1201" s="1">
        <f>-100*(_xll.FDS($A$1,"P_PRICE_HIGH("&amp;A1201&amp;","&amp;A1201&amp;"-14D,,,,""PRICE"",""INTRA"")") - B1201)/(_xll.FDS($A$1,"P_PRICE_HIGH("&amp;A1201&amp;","&amp;A1201&amp;"-14D,,,,""PRICE"",""INTRA"")") - _xll.FDS($A$1,"P_PRICE_LOW("&amp;A1201&amp;","&amp;A1201&amp;"-14D,,,,""PRICE"",""INTRA"")"))</f>
        <v>-82.855572135396258</v>
      </c>
      <c r="O1201">
        <v>-683</v>
      </c>
      <c r="P1201">
        <v>14673.12727852896</v>
      </c>
      <c r="Q1201">
        <v>15845.273921786429</v>
      </c>
      <c r="R1201">
        <v>2393.014194085576</v>
      </c>
      <c r="S1201">
        <v>2482.3499624572551</v>
      </c>
      <c r="T1201">
        <v>11.510368913966509</v>
      </c>
      <c r="U1201">
        <v>10.382030405696311</v>
      </c>
      <c r="V1201">
        <v>3.6683262569965551</v>
      </c>
      <c r="W1201">
        <v>4.1321196643703306</v>
      </c>
      <c r="X1201">
        <v>9.0938229423390489</v>
      </c>
      <c r="Y1201">
        <v>38.956418941721708</v>
      </c>
      <c r="Z1201">
        <v>-2.2542787940925502</v>
      </c>
      <c r="AA1201">
        <v>2.7505184968316239</v>
      </c>
      <c r="AB1201">
        <v>10.29923892582512</v>
      </c>
    </row>
    <row r="1202" spans="1:28" x14ac:dyDescent="0.25">
      <c r="A1202" t="str">
        <v>7/13/12</v>
      </c>
      <c r="B1202">
        <v>19092.63</v>
      </c>
      <c r="C1202">
        <v>19160.490000000002</v>
      </c>
      <c r="D1202" s="1">
        <v>19032.59</v>
      </c>
      <c r="E1202">
        <v>19160.490000000002</v>
      </c>
      <c r="F1202">
        <v>19160.490000000002</v>
      </c>
      <c r="G1202">
        <v>1.1969949220156979</v>
      </c>
      <c r="H1202">
        <v>19272.412</v>
      </c>
      <c r="I1202">
        <v>19421.732</v>
      </c>
      <c r="J1202">
        <v>19329.013999999999</v>
      </c>
      <c r="K1202">
        <v>19339.877</v>
      </c>
      <c r="L1202">
        <v>19216.896000000001</v>
      </c>
      <c r="M1202">
        <v>45.512478000000002</v>
      </c>
      <c r="N1202" s="1">
        <f>-100*(_xll.FDS($A$1,"P_PRICE_HIGH("&amp;A1202&amp;","&amp;A1202&amp;"-14D,,,,""PRICE"",""INTRA"")") - B1202)/(_xll.FDS($A$1,"P_PRICE_HIGH("&amp;A1202&amp;","&amp;A1202&amp;"-14D,,,,""PRICE"",""INTRA"")") - _xll.FDS($A$1,"P_PRICE_LOW("&amp;A1202&amp;","&amp;A1202&amp;"-14D,,,,""PRICE"",""INTRA"")"))</f>
        <v>-76.227126364564512</v>
      </c>
      <c r="O1202">
        <v>-657</v>
      </c>
      <c r="P1202">
        <v>14686.669839675969</v>
      </c>
      <c r="Q1202">
        <v>15870.33565921065</v>
      </c>
      <c r="R1202">
        <v>2387.5269260387258</v>
      </c>
      <c r="S1202">
        <v>2473.581085480444</v>
      </c>
      <c r="T1202">
        <v>11.544296914034501</v>
      </c>
      <c r="U1202">
        <v>10.438004527927131</v>
      </c>
      <c r="V1202">
        <v>3.663669274300009</v>
      </c>
      <c r="W1202">
        <v>4.1226435728289497</v>
      </c>
      <c r="X1202">
        <v>88.220204249833827</v>
      </c>
      <c r="Y1202">
        <v>38.973571170492022</v>
      </c>
      <c r="Z1202">
        <v>-2.1878516976957481</v>
      </c>
      <c r="AA1202">
        <v>3.0477656250850411</v>
      </c>
      <c r="AB1202">
        <v>10.216557582395829</v>
      </c>
    </row>
    <row r="1203" spans="1:28" x14ac:dyDescent="0.25">
      <c r="A1203" t="str">
        <v>7/16/12</v>
      </c>
      <c r="B1203">
        <v>19121.34</v>
      </c>
      <c r="C1203">
        <v>19265.34</v>
      </c>
      <c r="D1203" s="1">
        <v>19061.669999999998</v>
      </c>
      <c r="E1203">
        <v>19265.34</v>
      </c>
      <c r="F1203">
        <v>19265.34</v>
      </c>
      <c r="G1203">
        <v>1.0842295413298111</v>
      </c>
      <c r="H1203">
        <v>19211.062999999998</v>
      </c>
      <c r="I1203">
        <v>19417.098000000002</v>
      </c>
      <c r="J1203">
        <v>19337.428</v>
      </c>
      <c r="K1203">
        <v>19334.248</v>
      </c>
      <c r="L1203">
        <v>19233.936000000002</v>
      </c>
      <c r="M1203">
        <v>46.197074999999998</v>
      </c>
      <c r="N1203" s="1">
        <f>-100*(_xll.FDS($A$1,"P_PRICE_HIGH("&amp;A1203&amp;","&amp;A1203&amp;"-14D,,,,""PRICE"",""INTRA"")") - B1203)/(_xll.FDS($A$1,"P_PRICE_HIGH("&amp;A1203&amp;","&amp;A1203&amp;"-14D,,,,""PRICE"",""INTRA"")") - _xll.FDS($A$1,"P_PRICE_LOW("&amp;A1203&amp;","&amp;A1203&amp;"-14D,,,,""PRICE"",""INTRA"")"))</f>
        <v>-73.408662530432821</v>
      </c>
      <c r="O1203">
        <v>-667</v>
      </c>
      <c r="P1203">
        <v>14694.49307560765</v>
      </c>
      <c r="Q1203">
        <v>15879.82104102262</v>
      </c>
      <c r="R1203">
        <v>2385.9671003769531</v>
      </c>
      <c r="S1203">
        <v>2477.538221879769</v>
      </c>
      <c r="T1203">
        <v>11.563761553317841</v>
      </c>
      <c r="U1203">
        <v>10.47662701080101</v>
      </c>
      <c r="V1203">
        <v>3.6649646016094959</v>
      </c>
      <c r="W1203">
        <v>4.1181176768056504</v>
      </c>
      <c r="X1203">
        <v>19.82112454161377</v>
      </c>
      <c r="Y1203">
        <v>38.960948404185793</v>
      </c>
      <c r="Z1203">
        <v>-2.2911724982604</v>
      </c>
      <c r="AA1203">
        <v>2.7523767492596019</v>
      </c>
      <c r="AB1203">
        <v>10.286743578754409</v>
      </c>
    </row>
    <row r="1204" spans="1:28" x14ac:dyDescent="0.25">
      <c r="A1204" t="str">
        <v>7/17/12</v>
      </c>
      <c r="B1204">
        <v>19455.330000000002</v>
      </c>
      <c r="C1204">
        <v>19479.28</v>
      </c>
      <c r="D1204" s="1">
        <v>19156.96</v>
      </c>
      <c r="E1204">
        <v>19479.28</v>
      </c>
      <c r="F1204">
        <v>19479.28</v>
      </c>
      <c r="G1204">
        <v>1.131938111482395</v>
      </c>
      <c r="H1204">
        <v>19222.855</v>
      </c>
      <c r="I1204">
        <v>19452.937999999998</v>
      </c>
      <c r="J1204">
        <v>19374.62</v>
      </c>
      <c r="K1204">
        <v>19335.623</v>
      </c>
      <c r="L1204">
        <v>19270.59</v>
      </c>
      <c r="M1204">
        <v>53.514232999999997</v>
      </c>
      <c r="N1204" s="1">
        <f>-100*(_xll.FDS($A$1,"P_PRICE_HIGH("&amp;A1204&amp;","&amp;A1204&amp;"-14D,,,,""PRICE"",""INTRA"")") - B1204)/(_xll.FDS($A$1,"P_PRICE_HIGH("&amp;A1204&amp;","&amp;A1204&amp;"-14D,,,,""PRICE"",""INTRA"")") - _xll.FDS($A$1,"P_PRICE_LOW("&amp;A1204&amp;","&amp;A1204&amp;"-14D,,,,""PRICE"",""INTRA"")"))</f>
        <v>-40.620827770360393</v>
      </c>
      <c r="O1204">
        <v>-628</v>
      </c>
      <c r="P1204">
        <v>14650.10012062603</v>
      </c>
      <c r="Q1204">
        <v>15794.676918439251</v>
      </c>
      <c r="R1204">
        <v>2406.6954108309201</v>
      </c>
      <c r="S1204">
        <v>2506.819507299489</v>
      </c>
      <c r="T1204">
        <v>11.63319389782704</v>
      </c>
      <c r="U1204">
        <v>10.601166164369451</v>
      </c>
      <c r="V1204">
        <v>3.6190864656912711</v>
      </c>
      <c r="W1204">
        <v>4.0262274948445436</v>
      </c>
      <c r="X1204">
        <v>95.52541517955278</v>
      </c>
      <c r="Y1204">
        <v>38.924317423950129</v>
      </c>
      <c r="Z1204">
        <v>-2.2891710942403818</v>
      </c>
      <c r="AA1204">
        <v>1.8601588937333831</v>
      </c>
      <c r="AB1204">
        <v>10.32996500603176</v>
      </c>
    </row>
    <row r="1205" spans="1:28" x14ac:dyDescent="0.25">
      <c r="A1205" t="str">
        <v>7/18/12</v>
      </c>
      <c r="B1205">
        <v>19239.88</v>
      </c>
      <c r="C1205">
        <v>19452.240000000002</v>
      </c>
      <c r="D1205" s="1">
        <v>19134.57</v>
      </c>
      <c r="E1205">
        <v>19452.240000000002</v>
      </c>
      <c r="F1205">
        <v>19452.240000000002</v>
      </c>
      <c r="G1205">
        <v>1.1594087758299281</v>
      </c>
      <c r="H1205">
        <v>19186.857</v>
      </c>
      <c r="I1205">
        <v>19436.138999999999</v>
      </c>
      <c r="J1205">
        <v>19391.822</v>
      </c>
      <c r="K1205">
        <v>19326.782999999999</v>
      </c>
      <c r="L1205">
        <v>19281.599999999999</v>
      </c>
      <c r="M1205">
        <v>48.89472</v>
      </c>
      <c r="N1205" s="1">
        <f>-100*(_xll.FDS($A$1,"P_PRICE_HIGH("&amp;A1205&amp;","&amp;A1205&amp;"-14D,,,,""PRICE"",""INTRA"")") - B1205)/(_xll.FDS($A$1,"P_PRICE_HIGH("&amp;A1205&amp;","&amp;A1205&amp;"-14D,,,,""PRICE"",""INTRA"")") - _xll.FDS($A$1,"P_PRICE_LOW("&amp;A1205&amp;","&amp;A1205&amp;"-14D,,,,""PRICE"",""INTRA"")"))</f>
        <v>-67.870047782895142</v>
      </c>
      <c r="O1205">
        <v>-653</v>
      </c>
      <c r="P1205">
        <v>14691.17025279478</v>
      </c>
      <c r="Q1205">
        <v>15869.79949570206</v>
      </c>
      <c r="R1205">
        <v>2405.02612158687</v>
      </c>
      <c r="S1205">
        <v>2506.3136853248661</v>
      </c>
      <c r="T1205">
        <v>11.60508588031521</v>
      </c>
      <c r="U1205">
        <v>10.55354833471659</v>
      </c>
      <c r="V1205">
        <v>3.652604362007819</v>
      </c>
      <c r="W1205">
        <v>4.0882859160395357</v>
      </c>
      <c r="X1205">
        <v>5.6349884250792242</v>
      </c>
      <c r="Y1205">
        <v>38.921682006844051</v>
      </c>
      <c r="Z1205">
        <v>-2.3194373995401731</v>
      </c>
      <c r="AA1205">
        <v>2.572092452825526</v>
      </c>
      <c r="AB1205">
        <v>10.27068708867424</v>
      </c>
    </row>
    <row r="1206" spans="1:28" x14ac:dyDescent="0.25">
      <c r="A1206" t="str">
        <v>7/19/12</v>
      </c>
      <c r="B1206">
        <v>19559.05</v>
      </c>
      <c r="C1206">
        <v>19600.32</v>
      </c>
      <c r="D1206" s="1">
        <v>19393.45</v>
      </c>
      <c r="E1206">
        <v>19600.32</v>
      </c>
      <c r="F1206">
        <v>19600.32</v>
      </c>
      <c r="G1206">
        <v>1.214203636625107</v>
      </c>
      <c r="H1206">
        <v>19293.646000000001</v>
      </c>
      <c r="I1206">
        <v>19421.432000000001</v>
      </c>
      <c r="J1206">
        <v>19417.296999999999</v>
      </c>
      <c r="K1206">
        <v>19328.794999999998</v>
      </c>
      <c r="L1206">
        <v>19308.002</v>
      </c>
      <c r="M1206">
        <v>55.080844999999997</v>
      </c>
      <c r="N1206" s="1">
        <f>-100*(_xll.FDS($A$1,"P_PRICE_HIGH("&amp;A1206&amp;","&amp;A1206&amp;"-14D,,,,""PRICE"",""INTRA"")") - B1206)/(_xll.FDS($A$1,"P_PRICE_HIGH("&amp;A1206&amp;","&amp;A1206&amp;"-14D,,,,""PRICE"",""INTRA"")") - _xll.FDS($A$1,"P_PRICE_LOW("&amp;A1206&amp;","&amp;A1206&amp;"-14D,,,,""PRICE"",""INTRA"")"))</f>
        <v>-35.313948588284937</v>
      </c>
      <c r="O1206">
        <v>-612</v>
      </c>
      <c r="P1206">
        <v>14685.59808250372</v>
      </c>
      <c r="Q1206">
        <v>15862.992967966969</v>
      </c>
      <c r="R1206">
        <v>2403.5716021096368</v>
      </c>
      <c r="S1206">
        <v>2503.7285611774441</v>
      </c>
      <c r="T1206">
        <v>11.6889450480158</v>
      </c>
      <c r="U1206">
        <v>10.69288568255984</v>
      </c>
      <c r="V1206">
        <v>3.6196012205750812</v>
      </c>
      <c r="W1206">
        <v>4.0159352304498803</v>
      </c>
      <c r="X1206">
        <v>96.416846033013954</v>
      </c>
      <c r="Y1206">
        <v>38.847313687838607</v>
      </c>
      <c r="Z1206">
        <v>-2.1418930843717239</v>
      </c>
      <c r="AA1206">
        <v>2.2389347150833818</v>
      </c>
      <c r="AB1206">
        <v>10.25473705175474</v>
      </c>
    </row>
    <row r="1207" spans="1:28" x14ac:dyDescent="0.25">
      <c r="A1207" t="str">
        <v>7/20/12</v>
      </c>
      <c r="B1207">
        <v>19640.8</v>
      </c>
      <c r="C1207">
        <v>19656.11</v>
      </c>
      <c r="D1207" s="1">
        <v>19511.900000000001</v>
      </c>
      <c r="E1207">
        <v>19656.11</v>
      </c>
      <c r="F1207">
        <v>19656.11</v>
      </c>
      <c r="G1207">
        <v>1.1762643858024291</v>
      </c>
      <c r="H1207">
        <v>19403.28</v>
      </c>
      <c r="I1207">
        <v>19415.686000000002</v>
      </c>
      <c r="J1207">
        <v>19458.331999999999</v>
      </c>
      <c r="K1207">
        <v>19347.580000000002</v>
      </c>
      <c r="L1207">
        <v>19331.629000000001</v>
      </c>
      <c r="M1207">
        <v>56.532192000000002</v>
      </c>
      <c r="N1207" s="1">
        <f>-100*(_xll.FDS($A$1,"P_PRICE_HIGH("&amp;A1207&amp;","&amp;A1207&amp;"-14D,,,,""PRICE"",""INTRA"")") - B1207)/(_xll.FDS($A$1,"P_PRICE_HIGH("&amp;A1207&amp;","&amp;A1207&amp;"-14D,,,,""PRICE"",""INTRA"")") - _xll.FDS($A$1,"P_PRICE_LOW("&amp;A1207&amp;","&amp;A1207&amp;"-14D,,,,""PRICE"",""INTRA"")"))</f>
        <v>-26.003120693386268</v>
      </c>
      <c r="O1207">
        <v>-598</v>
      </c>
      <c r="P1207">
        <v>14627.425002537921</v>
      </c>
      <c r="Q1207">
        <v>15753.78731956378</v>
      </c>
      <c r="R1207">
        <v>2403.984237164826</v>
      </c>
      <c r="S1207">
        <v>2506.335711516776</v>
      </c>
      <c r="T1207">
        <v>11.70233390166231</v>
      </c>
      <c r="U1207">
        <v>10.7063540462305</v>
      </c>
      <c r="V1207">
        <v>3.5969035227029482</v>
      </c>
      <c r="W1207">
        <v>3.9732075354635779</v>
      </c>
      <c r="X1207">
        <v>73.943205857423493</v>
      </c>
      <c r="Y1207">
        <v>38.844717840929754</v>
      </c>
      <c r="Z1207">
        <v>-2.1079465703440592</v>
      </c>
      <c r="AA1207">
        <v>1.2336316398037741</v>
      </c>
      <c r="AB1207">
        <v>10.26162000325141</v>
      </c>
    </row>
    <row r="1208" spans="1:28" x14ac:dyDescent="0.25">
      <c r="A1208" t="str">
        <v>7/23/12</v>
      </c>
      <c r="B1208">
        <v>19053.47</v>
      </c>
      <c r="C1208">
        <v>19259.36</v>
      </c>
      <c r="D1208" s="1">
        <v>18986.2</v>
      </c>
      <c r="E1208">
        <v>19259.36</v>
      </c>
      <c r="F1208">
        <v>19259.36</v>
      </c>
      <c r="G1208">
        <v>1.3317223550846871</v>
      </c>
      <c r="H1208">
        <v>19389.705000000002</v>
      </c>
      <c r="I1208">
        <v>19352.715</v>
      </c>
      <c r="J1208">
        <v>19432.465</v>
      </c>
      <c r="K1208">
        <v>19350.498</v>
      </c>
      <c r="L1208">
        <v>19341.055</v>
      </c>
      <c r="M1208">
        <v>45.226196000000002</v>
      </c>
      <c r="N1208" s="1">
        <f>-100*(_xll.FDS($A$1,"P_PRICE_HIGH("&amp;A1208&amp;","&amp;A1208&amp;"-14D,,,,""PRICE"",""INTRA"")") - B1208)/(_xll.FDS($A$1,"P_PRICE_HIGH("&amp;A1208&amp;","&amp;A1208&amp;"-14D,,,,""PRICE"",""INTRA"")") - _xll.FDS($A$1,"P_PRICE_LOW("&amp;A1208&amp;","&amp;A1208&amp;"-14D,,,,""PRICE"",""INTRA"")"))</f>
        <v>-92.380876873067422</v>
      </c>
      <c r="O1208">
        <v>-645</v>
      </c>
      <c r="P1208">
        <v>14645.398146768721</v>
      </c>
      <c r="Q1208">
        <v>15795.693401087919</v>
      </c>
      <c r="R1208">
        <v>2392.203691395081</v>
      </c>
      <c r="S1208">
        <v>2486.7348284871168</v>
      </c>
      <c r="T1208">
        <v>11.587848665083181</v>
      </c>
      <c r="U1208">
        <v>10.501284975156871</v>
      </c>
      <c r="V1208">
        <v>3.6694029315005272</v>
      </c>
      <c r="W1208">
        <v>4.1072215734729518</v>
      </c>
      <c r="X1208">
        <v>1.9673077693671119</v>
      </c>
      <c r="Y1208">
        <v>38.857228861825938</v>
      </c>
      <c r="Z1208">
        <v>-2.2333709839347868</v>
      </c>
      <c r="AA1208">
        <v>1.6453077375170571</v>
      </c>
      <c r="AB1208">
        <v>10.32374390454317</v>
      </c>
    </row>
    <row r="1209" spans="1:28" x14ac:dyDescent="0.25">
      <c r="A1209" t="str">
        <v>7/24/12</v>
      </c>
      <c r="B1209">
        <v>18903.2</v>
      </c>
      <c r="C1209">
        <v>19124.96</v>
      </c>
      <c r="D1209" s="1">
        <v>18854.32</v>
      </c>
      <c r="E1209">
        <v>19124.96</v>
      </c>
      <c r="F1209">
        <v>19124.96</v>
      </c>
      <c r="G1209">
        <v>1.338931290459517</v>
      </c>
      <c r="H1209">
        <v>19279.28</v>
      </c>
      <c r="I1209">
        <v>19277.928</v>
      </c>
      <c r="J1209">
        <v>19376.976999999999</v>
      </c>
      <c r="K1209">
        <v>19350.785</v>
      </c>
      <c r="L1209">
        <v>19328.333999999999</v>
      </c>
      <c r="M1209">
        <v>42.864184999999999</v>
      </c>
      <c r="N1209" s="1">
        <f>-100*(_xll.FDS($A$1,"P_PRICE_HIGH("&amp;A1209&amp;","&amp;A1209&amp;"-14D,,,,""PRICE"",""INTRA"")") - B1209)/(_xll.FDS($A$1,"P_PRICE_HIGH("&amp;A1209&amp;","&amp;A1209&amp;"-14D,,,,""PRICE"",""INTRA"")") - _xll.FDS($A$1,"P_PRICE_LOW("&amp;A1209&amp;","&amp;A1209&amp;"-14D,,,,""PRICE"",""INTRA"")"))</f>
        <v>-95.183239882143013</v>
      </c>
      <c r="O1209">
        <v>-673</v>
      </c>
      <c r="P1209">
        <v>14666.253027516599</v>
      </c>
      <c r="Q1209">
        <v>15833.000837628841</v>
      </c>
      <c r="R1209">
        <v>2391.89316613961</v>
      </c>
      <c r="S1209">
        <v>2488.2191265941769</v>
      </c>
      <c r="T1209">
        <v>11.556233031470001</v>
      </c>
      <c r="U1209">
        <v>10.44960425060037</v>
      </c>
      <c r="V1209">
        <v>3.6938951607165431</v>
      </c>
      <c r="W1209">
        <v>4.1497301594510647</v>
      </c>
      <c r="X1209">
        <v>26.508518120942831</v>
      </c>
      <c r="Y1209">
        <v>38.885818066609417</v>
      </c>
      <c r="Z1209">
        <v>-2.1564526911881332</v>
      </c>
      <c r="AA1209">
        <v>1.843518111390078</v>
      </c>
      <c r="AB1209">
        <v>10.2386629928543</v>
      </c>
    </row>
    <row r="1210" spans="1:28" x14ac:dyDescent="0.25">
      <c r="A1210" t="str">
        <v>7/25/12</v>
      </c>
      <c r="B1210">
        <v>18877.330000000002</v>
      </c>
      <c r="C1210">
        <v>18925.66</v>
      </c>
      <c r="D1210" s="1">
        <v>18710.59</v>
      </c>
      <c r="E1210">
        <v>18925.66</v>
      </c>
      <c r="F1210">
        <v>18925.66</v>
      </c>
      <c r="G1210">
        <v>1.335093613510048</v>
      </c>
      <c r="H1210">
        <v>19206.77</v>
      </c>
      <c r="I1210">
        <v>19232.030999999999</v>
      </c>
      <c r="J1210">
        <v>19321.482</v>
      </c>
      <c r="K1210">
        <v>19345.559000000001</v>
      </c>
      <c r="L1210">
        <v>19307.162</v>
      </c>
      <c r="M1210">
        <v>42.453119999999998</v>
      </c>
      <c r="N1210" s="1">
        <f>-100*(_xll.FDS($A$1,"P_PRICE_HIGH("&amp;A1210&amp;","&amp;A1210&amp;"-14D,,,,""PRICE"",""INTRA"")") - B1210)/(_xll.FDS($A$1,"P_PRICE_HIGH("&amp;A1210&amp;","&amp;A1210&amp;"-14D,,,,""PRICE"",""INTRA"")") - _xll.FDS($A$1,"P_PRICE_LOW("&amp;A1210&amp;","&amp;A1210&amp;"-14D,,,,""PRICE"",""INTRA"")"))</f>
        <v>-85.607499223146647</v>
      </c>
      <c r="O1210">
        <v>-691</v>
      </c>
      <c r="P1210">
        <v>14679.149244008409</v>
      </c>
      <c r="Q1210">
        <v>15854.89282956557</v>
      </c>
      <c r="R1210">
        <v>2395.899824175955</v>
      </c>
      <c r="S1210">
        <v>2497.122999656161</v>
      </c>
      <c r="T1210">
        <v>11.55954940955337</v>
      </c>
      <c r="U1210">
        <v>10.45049106814918</v>
      </c>
      <c r="V1210">
        <v>3.6984009690843109</v>
      </c>
      <c r="W1210">
        <v>4.1590071360496399</v>
      </c>
      <c r="X1210">
        <v>63.127939005064768</v>
      </c>
      <c r="Y1210">
        <v>38.962424727742899</v>
      </c>
      <c r="Z1210">
        <v>-2.0118185158158242</v>
      </c>
      <c r="AA1210">
        <v>1.8542534996701361</v>
      </c>
      <c r="AB1210">
        <v>9.9240134796427455</v>
      </c>
    </row>
    <row r="1211" spans="1:28" x14ac:dyDescent="0.25">
      <c r="A1211" t="str">
        <v>7/26/12</v>
      </c>
      <c r="B1211">
        <v>18892.79</v>
      </c>
      <c r="C1211">
        <v>18961.580000000002</v>
      </c>
      <c r="D1211" s="1">
        <v>18793.150000000001</v>
      </c>
      <c r="E1211">
        <v>18961.580000000002</v>
      </c>
      <c r="F1211">
        <v>18961.580000000002</v>
      </c>
      <c r="G1211">
        <v>1.312526234874646</v>
      </c>
      <c r="H1211">
        <v>19073.518</v>
      </c>
      <c r="I1211">
        <v>19190.065999999999</v>
      </c>
      <c r="J1211">
        <v>19260.393</v>
      </c>
      <c r="K1211">
        <v>19331.351999999999</v>
      </c>
      <c r="L1211">
        <v>19287.011999999999</v>
      </c>
      <c r="M1211">
        <v>42.806109999999997</v>
      </c>
      <c r="N1211" s="1">
        <f>-100*(_xll.FDS($A$1,"P_PRICE_HIGH("&amp;A1211&amp;","&amp;A1211&amp;"-14D,,,,""PRICE"",""INTRA"")") - B1211)/(_xll.FDS($A$1,"P_PRICE_HIGH("&amp;A1211&amp;","&amp;A1211&amp;"-14D,,,,""PRICE"",""INTRA"")") - _xll.FDS($A$1,"P_PRICE_LOW("&amp;A1211&amp;","&amp;A1211&amp;"-14D,,,,""PRICE"",""INTRA"")"))</f>
        <v>-83.855103541775506</v>
      </c>
      <c r="O1211">
        <v>-684</v>
      </c>
      <c r="P1211">
        <v>14704.97153264111</v>
      </c>
      <c r="Q1211">
        <v>15889.07081731688</v>
      </c>
      <c r="R1211">
        <v>2393.9881652179301</v>
      </c>
      <c r="S1211">
        <v>2495.5269134897189</v>
      </c>
      <c r="T1211">
        <v>11.573914976791849</v>
      </c>
      <c r="U1211">
        <v>10.475262465899791</v>
      </c>
      <c r="V1211">
        <v>3.698056337898441</v>
      </c>
      <c r="W1211">
        <v>4.1580818185869974</v>
      </c>
      <c r="X1211">
        <v>45.026652263821333</v>
      </c>
      <c r="Y1211">
        <v>38.952664882988941</v>
      </c>
      <c r="Z1211">
        <v>-1.867353464440928</v>
      </c>
      <c r="AA1211">
        <v>2.2731699671051091</v>
      </c>
      <c r="AB1211">
        <v>9.9673142894531921</v>
      </c>
    </row>
    <row r="1212" spans="1:28" x14ac:dyDescent="0.25">
      <c r="A1212" t="str">
        <v>7/27/12</v>
      </c>
      <c r="B1212">
        <v>19274.96</v>
      </c>
      <c r="C1212">
        <v>19330.689999999999</v>
      </c>
      <c r="D1212" s="1">
        <v>19162.53</v>
      </c>
      <c r="E1212">
        <v>19330.689999999999</v>
      </c>
      <c r="F1212">
        <v>19330.689999999999</v>
      </c>
      <c r="G1212">
        <v>1.3791353277350591</v>
      </c>
      <c r="H1212">
        <v>19000.349999999999</v>
      </c>
      <c r="I1212">
        <v>19177.990000000002</v>
      </c>
      <c r="J1212">
        <v>19225.348000000002</v>
      </c>
      <c r="K1212">
        <v>19343.835999999999</v>
      </c>
      <c r="L1212">
        <v>19277.633000000002</v>
      </c>
      <c r="M1212">
        <v>50.834586999999999</v>
      </c>
      <c r="N1212" s="1">
        <f>-100*(_xll.FDS($A$1,"P_PRICE_HIGH("&amp;A1212&amp;","&amp;A1212&amp;"-14D,,,,""PRICE"",""INTRA"")") - B1212)/(_xll.FDS($A$1,"P_PRICE_HIGH("&amp;A1212&amp;","&amp;A1212&amp;"-14D,,,,""PRICE"",""INTRA"")") - _xll.FDS($A$1,"P_PRICE_LOW("&amp;A1212&amp;","&amp;A1212&amp;"-14D,,,,""PRICE"",""INTRA"")"))</f>
        <v>-45.064390215412764</v>
      </c>
      <c r="O1212">
        <v>-637</v>
      </c>
      <c r="P1212">
        <v>14714.21698832469</v>
      </c>
      <c r="Q1212">
        <v>15907.098967622691</v>
      </c>
      <c r="R1212">
        <v>2394.0972542815771</v>
      </c>
      <c r="S1212">
        <v>2496.6253215840129</v>
      </c>
      <c r="T1212">
        <v>11.677830548462721</v>
      </c>
      <c r="U1212">
        <v>10.6352223726284</v>
      </c>
      <c r="V1212">
        <v>3.6551723765089958</v>
      </c>
      <c r="W1212">
        <v>4.075895886934525</v>
      </c>
      <c r="X1212">
        <v>98.158578132011627</v>
      </c>
      <c r="Y1212">
        <v>38.920160199616276</v>
      </c>
      <c r="Z1212">
        <v>-1.765729365054139</v>
      </c>
      <c r="AA1212">
        <v>1.7819647025497229</v>
      </c>
      <c r="AB1212">
        <v>9.9829659325712203</v>
      </c>
    </row>
    <row r="1213" spans="1:28" x14ac:dyDescent="0.25">
      <c r="A1213" t="str">
        <v>7/30/12</v>
      </c>
      <c r="B1213">
        <v>19585.400000000001</v>
      </c>
      <c r="C1213">
        <v>19593.62</v>
      </c>
      <c r="D1213" s="1">
        <v>19478.7</v>
      </c>
      <c r="E1213">
        <v>19593.62</v>
      </c>
      <c r="F1213">
        <v>19593.62</v>
      </c>
      <c r="G1213">
        <v>1.339011110711378</v>
      </c>
      <c r="H1213">
        <v>19106.736000000001</v>
      </c>
      <c r="I1213">
        <v>19224.682000000001</v>
      </c>
      <c r="J1213">
        <v>19235.833999999999</v>
      </c>
      <c r="K1213">
        <v>19351.032999999999</v>
      </c>
      <c r="L1213">
        <v>19289.953000000001</v>
      </c>
      <c r="M1213">
        <v>56.211680000000001</v>
      </c>
      <c r="N1213" s="1">
        <f>-100*(_xll.FDS($A$1,"P_PRICE_HIGH("&amp;A1213&amp;","&amp;A1213&amp;"-14D,,,,""PRICE"",""INTRA"")") - B1213)/(_xll.FDS($A$1,"P_PRICE_HIGH("&amp;A1213&amp;","&amp;A1213&amp;"-14D,,,,""PRICE"",""INTRA"")") - _xll.FDS($A$1,"P_PRICE_LOW("&amp;A1213&amp;","&amp;A1213&amp;"-14D,,,,""PRICE"",""INTRA"")"))</f>
        <v>-7.4784245706065544</v>
      </c>
      <c r="O1213">
        <v>-595</v>
      </c>
      <c r="P1213">
        <v>14702.089190910699</v>
      </c>
      <c r="Q1213">
        <v>15895.4971020959</v>
      </c>
      <c r="R1213">
        <v>2392.4148343297802</v>
      </c>
      <c r="S1213">
        <v>2498.0691186892982</v>
      </c>
      <c r="T1213">
        <v>11.738232912101349</v>
      </c>
      <c r="U1213">
        <v>10.74568938296075</v>
      </c>
      <c r="V1213">
        <v>3.622678261319265</v>
      </c>
      <c r="W1213">
        <v>4.0089950300088146</v>
      </c>
      <c r="X1213">
        <v>96.970432903708897</v>
      </c>
      <c r="Y1213">
        <v>39.032623020888828</v>
      </c>
      <c r="Z1213">
        <v>-1.8907987144018641</v>
      </c>
      <c r="AA1213">
        <v>1.153708850422922</v>
      </c>
      <c r="AB1213">
        <v>9.8917390908012344</v>
      </c>
    </row>
    <row r="1214" spans="1:28" x14ac:dyDescent="0.25">
      <c r="A1214" t="str">
        <v>7/31/12</v>
      </c>
      <c r="B1214">
        <v>19796.810000000001</v>
      </c>
      <c r="C1214">
        <v>19840.16</v>
      </c>
      <c r="D1214" s="1">
        <v>19618.57</v>
      </c>
      <c r="E1214">
        <v>19840.16</v>
      </c>
      <c r="F1214">
        <v>19840.16</v>
      </c>
      <c r="G1214">
        <v>1.3176411515124531</v>
      </c>
      <c r="H1214">
        <v>19285.456999999999</v>
      </c>
      <c r="I1214">
        <v>19283.363000000001</v>
      </c>
      <c r="J1214">
        <v>19262.530999999999</v>
      </c>
      <c r="K1214">
        <v>19354.098000000002</v>
      </c>
      <c r="L1214">
        <v>19320.787</v>
      </c>
      <c r="M1214">
        <v>59.463085</v>
      </c>
      <c r="N1214" s="1">
        <f>-100*(_xll.FDS($A$1,"P_PRICE_HIGH("&amp;A1214&amp;","&amp;A1214&amp;"-14D,,,,""PRICE"",""INTRA"")") - B1214)/(_xll.FDS($A$1,"P_PRICE_HIGH("&amp;A1214&amp;","&amp;A1214&amp;"-14D,,,,""PRICE"",""INTRA"")") - _xll.FDS($A$1,"P_PRICE_LOW("&amp;A1214&amp;","&amp;A1214&amp;"-14D,,,,""PRICE"",""INTRA"")"))</f>
        <v>-3.8377435661356585</v>
      </c>
      <c r="O1214">
        <v>-564</v>
      </c>
      <c r="P1214">
        <v>14689.34512794361</v>
      </c>
      <c r="Q1214">
        <v>15871.83429130506</v>
      </c>
      <c r="R1214">
        <v>2395.6921968509382</v>
      </c>
      <c r="S1214">
        <v>2498.2905859046582</v>
      </c>
      <c r="T1214">
        <v>11.757148907552001</v>
      </c>
      <c r="U1214">
        <v>10.784106827441191</v>
      </c>
      <c r="V1214">
        <v>3.5973155902582201</v>
      </c>
      <c r="W1214">
        <v>3.9628258444152298</v>
      </c>
      <c r="X1214">
        <v>93.990094584320772</v>
      </c>
      <c r="Y1214">
        <v>39.042520549543362</v>
      </c>
      <c r="Z1214">
        <v>-1.674036174027097</v>
      </c>
      <c r="AA1214">
        <v>0.4890135606057836</v>
      </c>
      <c r="AB1214">
        <v>9.8642106520675235</v>
      </c>
    </row>
    <row r="1215" spans="1:28" x14ac:dyDescent="0.25">
      <c r="A1215" t="str">
        <v>8/01/12</v>
      </c>
      <c r="B1215">
        <v>19820.38</v>
      </c>
      <c r="C1215">
        <v>19898.919999999998</v>
      </c>
      <c r="D1215" s="1">
        <v>19646.96</v>
      </c>
      <c r="E1215">
        <v>19898.919999999998</v>
      </c>
      <c r="F1215">
        <v>19898.919999999998</v>
      </c>
      <c r="G1215">
        <v>1.3173658284449441</v>
      </c>
      <c r="H1215">
        <v>19474.067999999999</v>
      </c>
      <c r="I1215">
        <v>19341.616999999998</v>
      </c>
      <c r="J1215">
        <v>19289.232</v>
      </c>
      <c r="K1215">
        <v>19359.629000000001</v>
      </c>
      <c r="L1215">
        <v>19356.282999999999</v>
      </c>
      <c r="M1215">
        <v>59.821285000000003</v>
      </c>
      <c r="N1215" s="1">
        <f>-100*(_xll.FDS($A$1,"P_PRICE_HIGH("&amp;A1215&amp;","&amp;A1215&amp;"-14D,,,,""PRICE"",""INTRA"")") - B1215)/(_xll.FDS($A$1,"P_PRICE_HIGH("&amp;A1215&amp;","&amp;A1215&amp;"-14D,,,,""PRICE"",""INTRA"")") - _xll.FDS($A$1,"P_PRICE_LOW("&amp;A1215&amp;","&amp;A1215&amp;"-14D,,,,""PRICE"",""INTRA"")"))</f>
        <v>-6.6092752013327409</v>
      </c>
      <c r="O1215">
        <v>-549</v>
      </c>
      <c r="P1215">
        <v>14701.468774082279</v>
      </c>
      <c r="Q1215">
        <v>15895.485300068791</v>
      </c>
      <c r="R1215">
        <v>2397.6685414862732</v>
      </c>
      <c r="S1215">
        <v>2502.4659741796868</v>
      </c>
      <c r="T1215">
        <v>11.74784830962982</v>
      </c>
      <c r="U1215">
        <v>10.744379515624249</v>
      </c>
      <c r="V1215">
        <v>3.5975553118876902</v>
      </c>
      <c r="W1215">
        <v>3.9632976778280309</v>
      </c>
      <c r="X1215">
        <v>61.630329213094328</v>
      </c>
      <c r="Y1215">
        <v>39.07788840166377</v>
      </c>
      <c r="Z1215">
        <v>-1.736922377622625</v>
      </c>
      <c r="AA1215">
        <v>0.54522389637943736</v>
      </c>
      <c r="AB1215">
        <v>9.7325246912182575</v>
      </c>
    </row>
    <row r="1216" spans="1:28" x14ac:dyDescent="0.25">
      <c r="A1216" t="str">
        <v>8/02/12</v>
      </c>
      <c r="B1216">
        <v>19690.2</v>
      </c>
      <c r="C1216">
        <v>19786.71</v>
      </c>
      <c r="D1216" s="1">
        <v>19651.759999999998</v>
      </c>
      <c r="E1216">
        <v>19786.71</v>
      </c>
      <c r="F1216">
        <v>19786.71</v>
      </c>
      <c r="G1216">
        <v>1.320933203998313</v>
      </c>
      <c r="H1216">
        <v>19633.55</v>
      </c>
      <c r="I1216">
        <v>19361.189999999999</v>
      </c>
      <c r="J1216">
        <v>19333.572</v>
      </c>
      <c r="K1216">
        <v>19353.682000000001</v>
      </c>
      <c r="L1216">
        <v>19383.526999999998</v>
      </c>
      <c r="M1216">
        <v>56.834150000000001</v>
      </c>
      <c r="N1216" s="1">
        <f>-100*(_xll.FDS($A$1,"P_PRICE_HIGH("&amp;A1216&amp;","&amp;A1216&amp;"-14D,,,,""PRICE"",""INTRA"")") - B1216)/(_xll.FDS($A$1,"P_PRICE_HIGH("&amp;A1216&amp;","&amp;A1216&amp;"-14D,,,,""PRICE"",""INTRA"")") - _xll.FDS($A$1,"P_PRICE_LOW("&amp;A1216&amp;","&amp;A1216&amp;"-14D,,,,""PRICE"",""INTRA"")"))</f>
        <v>-17.564144639956734</v>
      </c>
      <c r="O1216">
        <v>-569</v>
      </c>
      <c r="P1216">
        <v>14695.027343237991</v>
      </c>
      <c r="Q1216">
        <v>15880.23761948309</v>
      </c>
      <c r="R1216">
        <v>2408.2880835918618</v>
      </c>
      <c r="S1216">
        <v>2521.1868225346211</v>
      </c>
      <c r="T1216">
        <v>11.6988185197829</v>
      </c>
      <c r="U1216">
        <v>10.6885976223885</v>
      </c>
      <c r="V1216">
        <v>3.610210660115849</v>
      </c>
      <c r="W1216">
        <v>3.971846102537433</v>
      </c>
      <c r="X1216">
        <v>10.887897655260071</v>
      </c>
      <c r="Y1216">
        <v>38.874691371408559</v>
      </c>
      <c r="Z1216">
        <v>-1.796458505862256</v>
      </c>
      <c r="AA1216">
        <v>0.72018777776152276</v>
      </c>
      <c r="AB1216">
        <v>9.779223237102368</v>
      </c>
    </row>
    <row r="1217" spans="1:28" x14ac:dyDescent="0.25">
      <c r="A1217" t="str">
        <v>8/03/12</v>
      </c>
      <c r="B1217">
        <v>19666.18</v>
      </c>
      <c r="C1217">
        <v>19673.7</v>
      </c>
      <c r="D1217" s="1">
        <v>19454.330000000002</v>
      </c>
      <c r="E1217">
        <v>19673.7</v>
      </c>
      <c r="F1217">
        <v>19673.7</v>
      </c>
      <c r="G1217">
        <v>1.3210921517856331</v>
      </c>
      <c r="H1217">
        <v>19711.794999999998</v>
      </c>
      <c r="I1217">
        <v>19396.715</v>
      </c>
      <c r="J1217">
        <v>19371.809000000001</v>
      </c>
      <c r="K1217">
        <v>19346.958999999999</v>
      </c>
      <c r="L1217">
        <v>19402.344000000001</v>
      </c>
      <c r="M1217">
        <v>56.275759999999998</v>
      </c>
      <c r="N1217" s="1">
        <f>-100*(_xll.FDS($A$1,"P_PRICE_HIGH("&amp;A1217&amp;","&amp;A1217&amp;"-14D,,,,""PRICE"",""INTRA"")") - B1217)/(_xll.FDS($A$1,"P_PRICE_HIGH("&amp;A1217&amp;","&amp;A1217&amp;"-14D,,,,""PRICE"",""INTRA"")") - _xll.FDS($A$1,"P_PRICE_LOW("&amp;A1217&amp;","&amp;A1217&amp;"-14D,,,,""PRICE"",""INTRA"")"))</f>
        <v>-19.585468682941467</v>
      </c>
      <c r="O1217">
        <v>-578</v>
      </c>
      <c r="P1217">
        <v>14714.697386201349</v>
      </c>
      <c r="Q1217">
        <v>15915.044788021991</v>
      </c>
      <c r="R1217">
        <v>2407.3883249727901</v>
      </c>
      <c r="S1217">
        <v>2521.3158720622928</v>
      </c>
      <c r="T1217">
        <v>11.70509216020764</v>
      </c>
      <c r="U1217">
        <v>10.69845178258028</v>
      </c>
      <c r="V1217">
        <v>3.624014841494914</v>
      </c>
      <c r="W1217">
        <v>3.9888756915043548</v>
      </c>
      <c r="X1217">
        <v>48.110180668136472</v>
      </c>
      <c r="Y1217">
        <v>38.959200794390533</v>
      </c>
      <c r="Z1217">
        <v>-1.4237348022340559</v>
      </c>
      <c r="AA1217">
        <v>1.468901684954121</v>
      </c>
      <c r="AB1217">
        <v>9.8702417123598973</v>
      </c>
    </row>
    <row r="1218" spans="1:28" x14ac:dyDescent="0.25">
      <c r="A1218" t="str">
        <v>8/06/12</v>
      </c>
      <c r="B1218">
        <v>19998.72</v>
      </c>
      <c r="C1218">
        <v>20091.3</v>
      </c>
      <c r="D1218" s="1">
        <v>19978.650000000001</v>
      </c>
      <c r="E1218">
        <v>20091.3</v>
      </c>
      <c r="F1218">
        <v>20091.3</v>
      </c>
      <c r="G1218">
        <v>1.2971295057583769</v>
      </c>
      <c r="H1218">
        <v>19794.456999999999</v>
      </c>
      <c r="I1218">
        <v>19433.353999999999</v>
      </c>
      <c r="J1218">
        <v>19430.3</v>
      </c>
      <c r="K1218">
        <v>19375.490000000002</v>
      </c>
      <c r="L1218">
        <v>19439.785</v>
      </c>
      <c r="M1218">
        <v>61.862217000000001</v>
      </c>
      <c r="N1218" s="1">
        <f>-100*(_xll.FDS($A$1,"P_PRICE_HIGH("&amp;A1218&amp;","&amp;A1218&amp;"-14D,,,,""PRICE"",""INTRA"")") - B1218)/(_xll.FDS($A$1,"P_PRICE_HIGH("&amp;A1218&amp;","&amp;A1218&amp;"-14D,,,,""PRICE"",""INTRA"")") - _xll.FDS($A$1,"P_PRICE_LOW("&amp;A1218&amp;","&amp;A1218&amp;"-14D,,,,""PRICE"",""INTRA"")"))</f>
        <v>-6.7052458517717817</v>
      </c>
      <c r="O1218">
        <v>-534</v>
      </c>
      <c r="P1218">
        <v>14718.317810314389</v>
      </c>
      <c r="Q1218">
        <v>15908.954303916369</v>
      </c>
      <c r="R1218">
        <v>2391.467090966084</v>
      </c>
      <c r="S1218">
        <v>2505.6598910328121</v>
      </c>
      <c r="T1218">
        <v>11.796712095640959</v>
      </c>
      <c r="U1218">
        <v>10.839515082979821</v>
      </c>
      <c r="V1218">
        <v>3.5870362312266342</v>
      </c>
      <c r="W1218">
        <v>3.923042809757979</v>
      </c>
      <c r="X1218">
        <v>98.572235859596418</v>
      </c>
      <c r="Y1218">
        <v>39.036011548991553</v>
      </c>
      <c r="Z1218">
        <v>-1.2293264501999881</v>
      </c>
      <c r="AA1218">
        <v>0.58363466554434562</v>
      </c>
      <c r="AB1218">
        <v>9.7431118915645811</v>
      </c>
    </row>
    <row r="1219" spans="1:28" x14ac:dyDescent="0.25">
      <c r="A1219" t="str">
        <v>8/07/12</v>
      </c>
      <c r="B1219">
        <v>20072.55</v>
      </c>
      <c r="C1219">
        <v>20117.12</v>
      </c>
      <c r="D1219" s="1">
        <v>19983.759999999998</v>
      </c>
      <c r="E1219">
        <v>20117.12</v>
      </c>
      <c r="F1219">
        <v>20117.12</v>
      </c>
      <c r="G1219">
        <v>1.2959306311818211</v>
      </c>
      <c r="H1219">
        <v>19849.605</v>
      </c>
      <c r="I1219">
        <v>19469.331999999999</v>
      </c>
      <c r="J1219">
        <v>19471.447</v>
      </c>
      <c r="K1219">
        <v>19409.3</v>
      </c>
      <c r="L1219">
        <v>19464.059000000001</v>
      </c>
      <c r="M1219">
        <v>62.992725</v>
      </c>
      <c r="N1219" s="1">
        <f>-100*(_xll.FDS($A$1,"P_PRICE_HIGH("&amp;A1219&amp;","&amp;A1219&amp;"-14D,,,,""PRICE"",""INTRA"")") - B1219)/(_xll.FDS($A$1,"P_PRICE_HIGH("&amp;A1219&amp;","&amp;A1219&amp;"-14D,,,,""PRICE"",""INTRA"")") - _xll.FDS($A$1,"P_PRICE_LOW("&amp;A1219&amp;","&amp;A1219&amp;"-14D,,,,""PRICE"",""INTRA"")"))</f>
        <v>-3.1687912806694309</v>
      </c>
      <c r="O1219">
        <v>-510</v>
      </c>
      <c r="P1219">
        <v>14723.85255293471</v>
      </c>
      <c r="Q1219">
        <v>15911.30071837102</v>
      </c>
      <c r="R1219">
        <v>2389.0988947347132</v>
      </c>
      <c r="S1219">
        <v>2503.0569171358902</v>
      </c>
      <c r="T1219">
        <v>11.824670709780451</v>
      </c>
      <c r="U1219">
        <v>10.875299552609469</v>
      </c>
      <c r="V1219">
        <v>3.5801995106814002</v>
      </c>
      <c r="W1219">
        <v>3.9095307542024331</v>
      </c>
      <c r="X1219">
        <v>71.966823595890091</v>
      </c>
      <c r="Y1219">
        <v>39.043065938551791</v>
      </c>
      <c r="Z1219">
        <v>-1.23359107629609</v>
      </c>
      <c r="AA1219">
        <v>0.32816877242276232</v>
      </c>
      <c r="AB1219">
        <v>9.804142333841849</v>
      </c>
    </row>
    <row r="1220" spans="1:28" x14ac:dyDescent="0.25">
      <c r="A1220" t="str">
        <v>8/08/12</v>
      </c>
      <c r="B1220">
        <v>20065.52</v>
      </c>
      <c r="C1220">
        <v>20188.88</v>
      </c>
      <c r="D1220" s="1">
        <v>19966.12</v>
      </c>
      <c r="E1220">
        <v>20188.88</v>
      </c>
      <c r="F1220">
        <v>20188.88</v>
      </c>
      <c r="G1220">
        <v>1.2967193260049881</v>
      </c>
      <c r="H1220">
        <v>19898.634999999998</v>
      </c>
      <c r="I1220">
        <v>19553.669999999998</v>
      </c>
      <c r="J1220">
        <v>19526.490000000002</v>
      </c>
      <c r="K1220">
        <v>19441.581999999999</v>
      </c>
      <c r="L1220">
        <v>19476.75</v>
      </c>
      <c r="M1220">
        <v>62.801830000000002</v>
      </c>
      <c r="N1220" s="1">
        <f>-100*(_xll.FDS($A$1,"P_PRICE_HIGH("&amp;A1220&amp;","&amp;A1220&amp;"-14D,,,,""PRICE"",""INTRA"")") - B1220)/(_xll.FDS($A$1,"P_PRICE_HIGH("&amp;A1220&amp;","&amp;A1220&amp;"-14D,,,,""PRICE"",""INTRA"")") - _xll.FDS($A$1,"P_PRICE_LOW("&amp;A1220&amp;","&amp;A1220&amp;"-14D,,,,""PRICE"",""INTRA"")"))</f>
        <v>-8.3447767352820161</v>
      </c>
      <c r="O1220">
        <v>-510</v>
      </c>
      <c r="P1220">
        <v>14736.60980167989</v>
      </c>
      <c r="Q1220">
        <v>15931.750761508751</v>
      </c>
      <c r="R1220">
        <v>2390.2326224979201</v>
      </c>
      <c r="S1220">
        <v>2503.9371292934411</v>
      </c>
      <c r="T1220">
        <v>11.807691031796891</v>
      </c>
      <c r="U1220">
        <v>10.845067658066011</v>
      </c>
      <c r="V1220">
        <v>3.5810136227730109</v>
      </c>
      <c r="W1220">
        <v>3.9065311693894058</v>
      </c>
      <c r="X1220">
        <v>31.839515741988471</v>
      </c>
      <c r="Y1220">
        <v>39.033835846682088</v>
      </c>
      <c r="Z1220">
        <v>-1.3354793312506239</v>
      </c>
      <c r="AA1220">
        <v>0.42556319445330448</v>
      </c>
      <c r="AB1220">
        <v>9.7229321520933425</v>
      </c>
    </row>
    <row r="1221" spans="1:28" x14ac:dyDescent="0.25">
      <c r="A1221" t="str">
        <v>8/09/12</v>
      </c>
      <c r="B1221">
        <v>20269.47</v>
      </c>
      <c r="C1221">
        <v>20300.03</v>
      </c>
      <c r="D1221" s="1">
        <v>20149.2</v>
      </c>
      <c r="E1221">
        <v>20300.03</v>
      </c>
      <c r="F1221">
        <v>20300.03</v>
      </c>
      <c r="G1221">
        <v>1.198266231953045</v>
      </c>
      <c r="H1221">
        <v>20014.488000000001</v>
      </c>
      <c r="I1221">
        <v>19667.525000000001</v>
      </c>
      <c r="J1221">
        <v>19573.851999999999</v>
      </c>
      <c r="K1221">
        <v>19503.8</v>
      </c>
      <c r="L1221">
        <v>19498.276999999998</v>
      </c>
      <c r="M1221">
        <v>66.019159999999999</v>
      </c>
      <c r="N1221" s="1">
        <f>-100*(_xll.FDS($A$1,"P_PRICE_HIGH("&amp;A1221&amp;","&amp;A1221&amp;"-14D,,,,""PRICE"",""INTRA"")") - B1221)/(_xll.FDS($A$1,"P_PRICE_HIGH("&amp;A1221&amp;","&amp;A1221&amp;"-14D,,,,""PRICE"",""INTRA"")") - _xll.FDS($A$1,"P_PRICE_LOW("&amp;A1221&amp;","&amp;A1221&amp;"-14D,,,,""PRICE"",""INTRA"")"))</f>
        <v>-1.9226897523654682</v>
      </c>
      <c r="O1221">
        <v>-475</v>
      </c>
      <c r="P1221">
        <v>14728.96729357129</v>
      </c>
      <c r="Q1221">
        <v>15922.106925387439</v>
      </c>
      <c r="R1221">
        <v>2390.5545731660668</v>
      </c>
      <c r="S1221">
        <v>2501.5100702639211</v>
      </c>
      <c r="T1221">
        <v>11.879806046035959</v>
      </c>
      <c r="U1221">
        <v>10.958756481258609</v>
      </c>
      <c r="V1221">
        <v>3.5503940314321731</v>
      </c>
      <c r="W1221">
        <v>3.85098692307051</v>
      </c>
      <c r="X1221">
        <v>94.284417185141834</v>
      </c>
      <c r="Y1221">
        <v>38.912912855135772</v>
      </c>
      <c r="Z1221">
        <v>-1.1421994808821241</v>
      </c>
      <c r="AA1221">
        <v>6.7117929897121412E-2</v>
      </c>
      <c r="AB1221">
        <v>9.5306598750407332</v>
      </c>
    </row>
    <row r="1222" spans="1:28" x14ac:dyDescent="0.25">
      <c r="A1222" t="str">
        <v>8/10/12</v>
      </c>
      <c r="B1222">
        <v>20136.12</v>
      </c>
      <c r="C1222">
        <v>20222.13</v>
      </c>
      <c r="D1222" s="1">
        <v>20045.3</v>
      </c>
      <c r="E1222">
        <v>20222.13</v>
      </c>
      <c r="F1222">
        <v>20222.13</v>
      </c>
      <c r="G1222">
        <v>1.2179009925197839</v>
      </c>
      <c r="H1222">
        <v>20108.476999999999</v>
      </c>
      <c r="I1222">
        <v>19772.425999999999</v>
      </c>
      <c r="J1222">
        <v>19606.873</v>
      </c>
      <c r="K1222">
        <v>19555.974999999999</v>
      </c>
      <c r="L1222">
        <v>19510.853999999999</v>
      </c>
      <c r="M1222">
        <v>62.229300000000002</v>
      </c>
      <c r="N1222" s="1">
        <f>-100*(_xll.FDS($A$1,"P_PRICE_HIGH("&amp;A1222&amp;","&amp;A1222&amp;"-14D,,,,""PRICE"",""INTRA"")") - B1222)/(_xll.FDS($A$1,"P_PRICE_HIGH("&amp;A1222&amp;","&amp;A1222&amp;"-14D,,,,""PRICE"",""INTRA"")") - _xll.FDS($A$1,"P_PRICE_LOW("&amp;A1222&amp;","&amp;A1222&amp;"-14D,,,,""PRICE"",""INTRA"")"))</f>
        <v>-10.312437084759411</v>
      </c>
      <c r="O1222">
        <v>-489</v>
      </c>
      <c r="P1222">
        <v>14721.751868720859</v>
      </c>
      <c r="Q1222">
        <v>15911.312049650191</v>
      </c>
      <c r="R1222">
        <v>2391.5794332080259</v>
      </c>
      <c r="S1222">
        <v>2477.7031505520158</v>
      </c>
      <c r="T1222">
        <v>11.83414991364938</v>
      </c>
      <c r="U1222">
        <v>10.91221263841382</v>
      </c>
      <c r="V1222">
        <v>3.5613795152055778</v>
      </c>
      <c r="W1222">
        <v>3.8683788308048821</v>
      </c>
      <c r="X1222">
        <v>13.001039812623819</v>
      </c>
      <c r="Y1222">
        <v>38.869639107905307</v>
      </c>
      <c r="Z1222">
        <v>-0.9845934752714014</v>
      </c>
      <c r="AA1222">
        <v>0.1828217137589607</v>
      </c>
      <c r="AB1222">
        <v>9.5063381048996014</v>
      </c>
    </row>
    <row r="1223" spans="1:28" x14ac:dyDescent="0.25">
      <c r="A1223" t="str">
        <v>8/13/12</v>
      </c>
      <c r="B1223">
        <v>20081.36</v>
      </c>
      <c r="C1223">
        <v>20188.48</v>
      </c>
      <c r="D1223" s="1">
        <v>20037.810000000001</v>
      </c>
      <c r="E1223">
        <v>20188.48</v>
      </c>
      <c r="F1223">
        <v>20188.48</v>
      </c>
      <c r="G1223">
        <v>1.2236676582229771</v>
      </c>
      <c r="H1223">
        <v>20125.004000000001</v>
      </c>
      <c r="I1223">
        <v>19871.473000000002</v>
      </c>
      <c r="J1223">
        <v>19675.398000000001</v>
      </c>
      <c r="K1223">
        <v>19603.976999999999</v>
      </c>
      <c r="L1223">
        <v>19521.650000000001</v>
      </c>
      <c r="M1223">
        <v>60.688609999999997</v>
      </c>
      <c r="N1223" s="1">
        <f>-100*(_xll.FDS($A$1,"P_PRICE_HIGH("&amp;A1223&amp;","&amp;A1223&amp;"-14D,,,,""PRICE"",""INTRA"")") - B1223)/(_xll.FDS($A$1,"P_PRICE_HIGH("&amp;A1223&amp;","&amp;A1223&amp;"-14D,,,,""PRICE"",""INTRA"")") - _xll.FDS($A$1,"P_PRICE_LOW("&amp;A1223&amp;","&amp;A1223&amp;"-14D,,,,""PRICE"",""INTRA"")"))</f>
        <v>-13.757675659351623</v>
      </c>
      <c r="O1223">
        <v>-505</v>
      </c>
      <c r="P1223">
        <v>14728.920361452319</v>
      </c>
      <c r="Q1223">
        <v>15920.027905204521</v>
      </c>
      <c r="R1223">
        <v>2395.0655259460932</v>
      </c>
      <c r="S1223">
        <v>2484.9780188052009</v>
      </c>
      <c r="T1223">
        <v>11.85769911493875</v>
      </c>
      <c r="U1223">
        <v>10.955142764207601</v>
      </c>
      <c r="V1223">
        <v>3.568812129869265</v>
      </c>
      <c r="W1223">
        <v>3.8817710838150692</v>
      </c>
      <c r="X1223">
        <v>26.923180745917339</v>
      </c>
      <c r="Y1223">
        <v>38.868628717544723</v>
      </c>
      <c r="Z1223">
        <v>-0.95389158490336912</v>
      </c>
      <c r="AA1223">
        <v>0.1628133785403548</v>
      </c>
      <c r="AB1223">
        <v>9.4933228339608746</v>
      </c>
    </row>
    <row r="1224" spans="1:28" x14ac:dyDescent="0.25">
      <c r="A1224" t="str">
        <v>8/14/12</v>
      </c>
      <c r="B1224">
        <v>20291.68</v>
      </c>
      <c r="C1224">
        <v>20299.72</v>
      </c>
      <c r="D1224" s="1">
        <v>20094.02</v>
      </c>
      <c r="E1224">
        <v>20299.72</v>
      </c>
      <c r="F1224">
        <v>20299.72</v>
      </c>
      <c r="G1224">
        <v>1.1887862507942359</v>
      </c>
      <c r="H1224">
        <v>20168.830000000002</v>
      </c>
      <c r="I1224">
        <v>19956.2</v>
      </c>
      <c r="J1224">
        <v>19767.965</v>
      </c>
      <c r="K1224">
        <v>19645.793000000001</v>
      </c>
      <c r="L1224">
        <v>19554.865000000002</v>
      </c>
      <c r="M1224">
        <v>64.340350000000001</v>
      </c>
      <c r="N1224" s="1">
        <f>-100*(_xll.FDS($A$1,"P_PRICE_HIGH("&amp;A1224&amp;","&amp;A1224&amp;"-14D,,,,""PRICE"",""INTRA"")") - B1224)/(_xll.FDS($A$1,"P_PRICE_HIGH("&amp;A1224&amp;","&amp;A1224&amp;"-14D,,,,""PRICE"",""INTRA"")") - _xll.FDS($A$1,"P_PRICE_LOW("&amp;A1224&amp;","&amp;A1224&amp;"-14D,,,,""PRICE"",""INTRA"")"))</f>
        <v>-0.52534225890870689</v>
      </c>
      <c r="O1224">
        <v>-473</v>
      </c>
      <c r="P1224">
        <v>14726.73834904033</v>
      </c>
      <c r="Q1224">
        <v>15907.323751568179</v>
      </c>
      <c r="R1224">
        <v>2396.2365493453358</v>
      </c>
      <c r="S1224">
        <v>2490.813888955945</v>
      </c>
      <c r="T1224">
        <v>11.957951208474981</v>
      </c>
      <c r="U1224">
        <v>11.10915901620521</v>
      </c>
      <c r="V1224">
        <v>3.5415179313550871</v>
      </c>
      <c r="W1224">
        <v>3.8368042043064738</v>
      </c>
      <c r="X1224">
        <v>87.227180221395059</v>
      </c>
      <c r="Y1224">
        <v>38.868940628826593</v>
      </c>
      <c r="Z1224">
        <v>-1.043313261350366</v>
      </c>
      <c r="AA1224">
        <v>-0.44361557471045038</v>
      </c>
      <c r="AB1224">
        <v>9.8716224139328599</v>
      </c>
    </row>
    <row r="1225" spans="1:28" x14ac:dyDescent="0.25">
      <c r="A1225" t="str">
        <v>8/15/12</v>
      </c>
      <c r="B1225">
        <v>20052.29</v>
      </c>
      <c r="C1225">
        <v>20135</v>
      </c>
      <c r="D1225" s="1">
        <v>20016.03</v>
      </c>
      <c r="E1225">
        <v>20135</v>
      </c>
      <c r="F1225">
        <v>20135</v>
      </c>
      <c r="G1225">
        <v>1.193180516456648</v>
      </c>
      <c r="H1225">
        <v>20166.184000000001</v>
      </c>
      <c r="I1225">
        <v>19995.107</v>
      </c>
      <c r="J1225">
        <v>19846.294999999998</v>
      </c>
      <c r="K1225">
        <v>19686.414000000001</v>
      </c>
      <c r="L1225">
        <v>19580.094000000001</v>
      </c>
      <c r="M1225">
        <v>57.763137999999998</v>
      </c>
      <c r="N1225" s="1">
        <f>-100*(_xll.FDS($A$1,"P_PRICE_HIGH("&amp;A1225&amp;","&amp;A1225&amp;"-14D,,,,""PRICE"",""INTRA"")") - B1225)/(_xll.FDS($A$1,"P_PRICE_HIGH("&amp;A1225&amp;","&amp;A1225&amp;"-14D,,,,""PRICE"",""INTRA"")") - _xll.FDS($A$1,"P_PRICE_LOW("&amp;A1225&amp;","&amp;A1225&amp;"-14D,,,,""PRICE"",""INTRA"")"))</f>
        <v>-16.440592482480252</v>
      </c>
      <c r="O1225">
        <v>-510</v>
      </c>
      <c r="P1225">
        <v>14734.05050583065</v>
      </c>
      <c r="Q1225">
        <v>15929.85746222017</v>
      </c>
      <c r="R1225">
        <v>2381.0585259253439</v>
      </c>
      <c r="S1225">
        <v>2477.7745715631459</v>
      </c>
      <c r="T1225">
        <v>11.90280160524294</v>
      </c>
      <c r="U1225">
        <v>11.029458245781621</v>
      </c>
      <c r="V1225">
        <v>3.5701306485173969</v>
      </c>
      <c r="W1225">
        <v>3.8796452088736699</v>
      </c>
      <c r="X1225">
        <v>8.616664296889498</v>
      </c>
      <c r="Y1225">
        <v>38.832188966860087</v>
      </c>
      <c r="Z1225">
        <v>-1.111424925189233</v>
      </c>
      <c r="AA1225">
        <v>-0.28322078648766391</v>
      </c>
      <c r="AB1225">
        <v>9.8291398075371053</v>
      </c>
    </row>
    <row r="1226" spans="1:28" x14ac:dyDescent="0.25">
      <c r="A1226" t="str">
        <v>8/16/12</v>
      </c>
      <c r="B1226">
        <v>19962.95</v>
      </c>
      <c r="C1226">
        <v>20151.689999999999</v>
      </c>
      <c r="D1226" s="1">
        <v>19919.560000000001</v>
      </c>
      <c r="E1226">
        <v>20151.689999999999</v>
      </c>
      <c r="F1226">
        <v>20151.689999999999</v>
      </c>
      <c r="G1226">
        <v>1.151399679271486</v>
      </c>
      <c r="H1226">
        <v>20104.88</v>
      </c>
      <c r="I1226">
        <v>20008.951000000001</v>
      </c>
      <c r="J1226">
        <v>19917.638999999999</v>
      </c>
      <c r="K1226">
        <v>19706.61</v>
      </c>
      <c r="L1226">
        <v>19600.982</v>
      </c>
      <c r="M1226">
        <v>55.483592999999999</v>
      </c>
      <c r="N1226" s="1">
        <f>-100*(_xll.FDS($A$1,"P_PRICE_HIGH("&amp;A1226&amp;","&amp;A1226&amp;"-14D,,,,""PRICE"",""INTRA"")") - B1226)/(_xll.FDS($A$1,"P_PRICE_HIGH("&amp;A1226&amp;","&amp;A1226&amp;"-14D,,,,""PRICE"",""INTRA"")") - _xll.FDS($A$1,"P_PRICE_LOW("&amp;A1226&amp;","&amp;A1226&amp;"-14D,,,,""PRICE"",""INTRA"")"))</f>
        <v>-29.633406593406427</v>
      </c>
      <c r="O1226">
        <v>-527</v>
      </c>
      <c r="P1226">
        <v>14732.081352828691</v>
      </c>
      <c r="Q1226">
        <v>15921.546073507319</v>
      </c>
      <c r="R1226">
        <v>2380.956798391413</v>
      </c>
      <c r="S1226">
        <v>2475.0181571268049</v>
      </c>
      <c r="T1226">
        <v>11.873893907914621</v>
      </c>
      <c r="U1226">
        <v>10.957491705513441</v>
      </c>
      <c r="V1226">
        <v>3.5769668362080842</v>
      </c>
      <c r="W1226">
        <v>3.886918928601049</v>
      </c>
      <c r="X1226">
        <v>20.28668198418686</v>
      </c>
      <c r="Y1226">
        <v>38.808584056754484</v>
      </c>
      <c r="Z1226">
        <v>-1.2382362074504429</v>
      </c>
      <c r="AA1226">
        <v>-0.13093236973414221</v>
      </c>
      <c r="AB1226">
        <v>9.8129330763088252</v>
      </c>
    </row>
    <row r="1227" spans="1:28" x14ac:dyDescent="0.25">
      <c r="A1227" t="str">
        <v>8/17/12</v>
      </c>
      <c r="B1227">
        <v>20116.07</v>
      </c>
      <c r="C1227">
        <v>20147.39</v>
      </c>
      <c r="D1227" s="1">
        <v>20047.64</v>
      </c>
      <c r="E1227">
        <v>20147.39</v>
      </c>
      <c r="F1227">
        <v>20147.39</v>
      </c>
      <c r="G1227">
        <v>1.1589841854558069</v>
      </c>
      <c r="H1227">
        <v>20100.87</v>
      </c>
      <c r="I1227">
        <v>20033.592000000001</v>
      </c>
      <c r="J1227">
        <v>19973.713</v>
      </c>
      <c r="K1227">
        <v>19730.373</v>
      </c>
      <c r="L1227">
        <v>19642.940999999999</v>
      </c>
      <c r="M1227">
        <v>58.506</v>
      </c>
      <c r="N1227" s="1">
        <f>-100*(_xll.FDS($A$1,"P_PRICE_HIGH("&amp;A1227&amp;","&amp;A1227&amp;"-14D,,,,""PRICE"",""INTRA"")") - B1227)/(_xll.FDS($A$1,"P_PRICE_HIGH("&amp;A1227&amp;","&amp;A1227&amp;"-14D,,,,""PRICE"",""INTRA"")") - _xll.FDS($A$1,"P_PRICE_LOW("&amp;A1227&amp;","&amp;A1227&amp;"-14D,,,,""PRICE"",""INTRA"")"))</f>
        <v>-21.752394466122709</v>
      </c>
      <c r="O1227">
        <v>-493</v>
      </c>
      <c r="P1227">
        <v>14731.064688782901</v>
      </c>
      <c r="Q1227">
        <v>15919.08331288843</v>
      </c>
      <c r="R1227">
        <v>2383.2797428323629</v>
      </c>
      <c r="S1227">
        <v>2480.0937664296971</v>
      </c>
      <c r="T1227">
        <v>11.870684838476111</v>
      </c>
      <c r="U1227">
        <v>10.96630086294531</v>
      </c>
      <c r="V1227">
        <v>3.5578530402430379</v>
      </c>
      <c r="W1227">
        <v>3.854154172444809</v>
      </c>
      <c r="X1227">
        <v>87.639425693442519</v>
      </c>
      <c r="Y1227">
        <v>38.797268596522763</v>
      </c>
      <c r="Z1227">
        <v>-1.272846194228028</v>
      </c>
      <c r="AA1227">
        <v>-0.26949184792151692</v>
      </c>
      <c r="AB1227">
        <v>9.5548385116824637</v>
      </c>
    </row>
    <row r="1228" spans="1:28" x14ac:dyDescent="0.25">
      <c r="A1228" t="str">
        <v>8/20/12</v>
      </c>
      <c r="B1228">
        <v>20104.27</v>
      </c>
      <c r="C1228">
        <v>20109.560000000001</v>
      </c>
      <c r="D1228" s="1">
        <v>19911.490000000002</v>
      </c>
      <c r="E1228">
        <v>20109.560000000001</v>
      </c>
      <c r="F1228">
        <v>20109.560000000001</v>
      </c>
      <c r="G1228">
        <v>0.89303712922337886</v>
      </c>
      <c r="H1228">
        <v>20105.451000000001</v>
      </c>
      <c r="I1228">
        <v>20068.098000000002</v>
      </c>
      <c r="J1228">
        <v>20008.305</v>
      </c>
      <c r="K1228">
        <v>19782.912</v>
      </c>
      <c r="L1228">
        <v>19681.851999999999</v>
      </c>
      <c r="M1228">
        <v>58.178184999999999</v>
      </c>
      <c r="N1228" s="1">
        <f>-100*(_xll.FDS($A$1,"P_PRICE_HIGH("&amp;A1228&amp;","&amp;A1228&amp;"-14D,,,,""PRICE"",""INTRA"")") - B1228)/(_xll.FDS($A$1,"P_PRICE_HIGH("&amp;A1228&amp;","&amp;A1228&amp;"-14D,,,,""PRICE"",""INTRA"")") - _xll.FDS($A$1,"P_PRICE_LOW("&amp;A1228&amp;","&amp;A1228&amp;"-14D,,,,""PRICE"",""INTRA"")"))</f>
        <v>-23.147688305545593</v>
      </c>
      <c r="O1228">
        <v>-490</v>
      </c>
      <c r="P1228">
        <v>14719.38901453506</v>
      </c>
      <c r="Q1228">
        <v>15887.39219902122</v>
      </c>
      <c r="R1228">
        <v>2381.249249926288</v>
      </c>
      <c r="S1228">
        <v>2472.2329645237401</v>
      </c>
      <c r="T1228">
        <v>11.85831069303703</v>
      </c>
      <c r="U1228">
        <v>10.93555086993487</v>
      </c>
      <c r="V1228">
        <v>3.5545941950349249</v>
      </c>
      <c r="W1228">
        <v>3.8477170145920079</v>
      </c>
      <c r="X1228">
        <v>24.088740611378501</v>
      </c>
      <c r="Y1228">
        <v>38.759258336406873</v>
      </c>
      <c r="Z1228">
        <v>-1.227880754291943</v>
      </c>
      <c r="AA1228">
        <v>-0.55900066831053086</v>
      </c>
      <c r="AB1228">
        <v>9.6972213067697375</v>
      </c>
    </row>
    <row r="1229" spans="1:28" x14ac:dyDescent="0.25">
      <c r="A1229" t="str">
        <v>8/21/12</v>
      </c>
      <c r="B1229">
        <v>20100.09</v>
      </c>
      <c r="C1229">
        <v>20141.16</v>
      </c>
      <c r="D1229" s="1">
        <v>19979.580000000002</v>
      </c>
      <c r="E1229">
        <v>20141.16</v>
      </c>
      <c r="F1229">
        <v>20141.16</v>
      </c>
      <c r="G1229">
        <v>0.86092471407664184</v>
      </c>
      <c r="H1229">
        <v>20067.134999999998</v>
      </c>
      <c r="I1229">
        <v>20104.258000000002</v>
      </c>
      <c r="J1229">
        <v>20028.523000000001</v>
      </c>
      <c r="K1229">
        <v>19842.758000000002</v>
      </c>
      <c r="L1229">
        <v>19719.493999999999</v>
      </c>
      <c r="M1229">
        <v>58.054096000000001</v>
      </c>
      <c r="N1229" s="1">
        <f>-100*(_xll.FDS($A$1,"P_PRICE_HIGH("&amp;A1229&amp;","&amp;A1229&amp;"-14D,,,,""PRICE"",""INTRA"")") - B1229)/(_xll.FDS($A$1,"P_PRICE_HIGH("&amp;A1229&amp;","&amp;A1229&amp;"-14D,,,,""PRICE"",""INTRA"")") - _xll.FDS($A$1,"P_PRICE_LOW("&amp;A1229&amp;","&amp;A1229&amp;"-14D,,,,""PRICE"",""INTRA"")"))</f>
        <v>-23.64195341137512</v>
      </c>
      <c r="O1229">
        <v>-481</v>
      </c>
      <c r="P1229">
        <v>14740.370465744671</v>
      </c>
      <c r="Q1229">
        <v>15921.33772944572</v>
      </c>
      <c r="R1229">
        <v>2381.5248604419321</v>
      </c>
      <c r="S1229">
        <v>2474.7724601517898</v>
      </c>
      <c r="T1229">
        <v>11.868142544332271</v>
      </c>
      <c r="U1229">
        <v>10.955488624140081</v>
      </c>
      <c r="V1229">
        <v>3.5409936399364561</v>
      </c>
      <c r="W1229">
        <v>3.821389042870976</v>
      </c>
      <c r="X1229">
        <v>63.329075332567108</v>
      </c>
      <c r="Y1229">
        <v>38.474430398889261</v>
      </c>
      <c r="Z1229">
        <v>-1.301682713265063</v>
      </c>
      <c r="AA1229">
        <v>-0.49491937247678353</v>
      </c>
      <c r="AB1229">
        <v>9.6466184797439443</v>
      </c>
    </row>
    <row r="1230" spans="1:28" x14ac:dyDescent="0.25">
      <c r="A1230" t="str">
        <v>8/22/12</v>
      </c>
      <c r="B1230">
        <v>19887.78</v>
      </c>
      <c r="C1230">
        <v>19996.73</v>
      </c>
      <c r="D1230" s="1">
        <v>19853.419999999998</v>
      </c>
      <c r="E1230">
        <v>19996.73</v>
      </c>
      <c r="F1230">
        <v>19996.73</v>
      </c>
      <c r="G1230">
        <v>0.9094983567253041</v>
      </c>
      <c r="H1230">
        <v>20034.232</v>
      </c>
      <c r="I1230">
        <v>20095.011999999999</v>
      </c>
      <c r="J1230">
        <v>20033.018</v>
      </c>
      <c r="K1230">
        <v>19893.28</v>
      </c>
      <c r="L1230">
        <v>19736.127</v>
      </c>
      <c r="M1230">
        <v>51.988605</v>
      </c>
      <c r="N1230" s="1">
        <f>-100*(_xll.FDS($A$1,"P_PRICE_HIGH("&amp;A1230&amp;","&amp;A1230&amp;"-14D,,,,""PRICE"",""INTRA"")") - B1230)/(_xll.FDS($A$1,"P_PRICE_HIGH("&amp;A1230&amp;","&amp;A1230&amp;"-14D,,,,""PRICE"",""INTRA"")") - _xll.FDS($A$1,"P_PRICE_LOW("&amp;A1230&amp;","&amp;A1230&amp;"-14D,,,,""PRICE"",""INTRA"")"))</f>
        <v>-48.746600449332085</v>
      </c>
      <c r="O1230">
        <v>-528</v>
      </c>
      <c r="P1230">
        <v>14741.952585329511</v>
      </c>
      <c r="Q1230">
        <v>15929.05391239878</v>
      </c>
      <c r="R1230">
        <v>2367.897000496238</v>
      </c>
      <c r="S1230">
        <v>2462.7688330023088</v>
      </c>
      <c r="T1230">
        <v>11.813762010414241</v>
      </c>
      <c r="U1230">
        <v>10.871632106543229</v>
      </c>
      <c r="V1230">
        <v>3.561806223519953</v>
      </c>
      <c r="W1230">
        <v>3.8606169517988991</v>
      </c>
      <c r="X1230">
        <v>0.53580975126913089</v>
      </c>
      <c r="Y1230">
        <v>38.451240391546747</v>
      </c>
      <c r="Z1230">
        <v>-1.262515595972993</v>
      </c>
      <c r="AA1230">
        <v>-0.29848564323655352</v>
      </c>
      <c r="AB1230">
        <v>9.6896263240766309</v>
      </c>
    </row>
    <row r="1231" spans="1:28" x14ac:dyDescent="0.25">
      <c r="A1231" t="str">
        <v>8/23/12</v>
      </c>
      <c r="B1231">
        <v>20132.240000000002</v>
      </c>
      <c r="C1231">
        <v>20133.41</v>
      </c>
      <c r="D1231" s="1">
        <v>19935.13</v>
      </c>
      <c r="E1231">
        <v>20133.41</v>
      </c>
      <c r="F1231">
        <v>20133.41</v>
      </c>
      <c r="G1231">
        <v>0.93310747170709352</v>
      </c>
      <c r="H1231">
        <v>20068.09</v>
      </c>
      <c r="I1231">
        <v>20099.986000000001</v>
      </c>
      <c r="J1231">
        <v>20062.486000000001</v>
      </c>
      <c r="K1231">
        <v>19955.252</v>
      </c>
      <c r="L1231">
        <v>19770.45</v>
      </c>
      <c r="M1231">
        <v>57.495310000000003</v>
      </c>
      <c r="N1231" s="1">
        <f>-100*(_xll.FDS($A$1,"P_PRICE_HIGH("&amp;A1231&amp;","&amp;A1231&amp;"-14D,,,,""PRICE"",""INTRA"")") - B1231)/(_xll.FDS($A$1,"P_PRICE_HIGH("&amp;A1231&amp;","&amp;A1231&amp;"-14D,,,,""PRICE"",""INTRA"")") - _xll.FDS($A$1,"P_PRICE_LOW("&amp;A1231&amp;","&amp;A1231&amp;"-14D,,,,""PRICE"",""INTRA"")"))</f>
        <v>-19.840368925150504</v>
      </c>
      <c r="O1231">
        <v>-483</v>
      </c>
      <c r="P1231">
        <v>14737.282879293351</v>
      </c>
      <c r="Q1231">
        <v>15917.32730120777</v>
      </c>
      <c r="R1231">
        <v>2362.4200383868028</v>
      </c>
      <c r="S1231">
        <v>2450.7288196750151</v>
      </c>
      <c r="T1231">
        <v>11.92200765209755</v>
      </c>
      <c r="U1231">
        <v>10.99281430590707</v>
      </c>
      <c r="V1231">
        <v>3.531955989002673</v>
      </c>
      <c r="W1231">
        <v>3.8088131385051458</v>
      </c>
      <c r="X1231">
        <v>99.388795173244333</v>
      </c>
      <c r="Y1231">
        <v>38.489185690044287</v>
      </c>
      <c r="Z1231">
        <v>-1.143529058370053</v>
      </c>
      <c r="AA1231">
        <v>-0.81135220801553576</v>
      </c>
      <c r="AB1231">
        <v>9.6293242208612249</v>
      </c>
    </row>
    <row r="1232" spans="1:28" x14ac:dyDescent="0.25">
      <c r="A1232" t="str">
        <v>8/24/12</v>
      </c>
      <c r="B1232">
        <v>19880.03</v>
      </c>
      <c r="C1232">
        <v>19930.45</v>
      </c>
      <c r="D1232" s="1">
        <v>19840.189999999999</v>
      </c>
      <c r="E1232">
        <v>19930.45</v>
      </c>
      <c r="F1232">
        <v>19930.45</v>
      </c>
      <c r="G1232">
        <v>0.9079447374280285</v>
      </c>
      <c r="H1232">
        <v>20020.883000000002</v>
      </c>
      <c r="I1232">
        <v>20084.53</v>
      </c>
      <c r="J1232">
        <v>20076.741999999998</v>
      </c>
      <c r="K1232">
        <v>19985.506000000001</v>
      </c>
      <c r="L1232">
        <v>19782.794999999998</v>
      </c>
      <c r="M1232">
        <v>50.996589999999998</v>
      </c>
      <c r="N1232" s="1">
        <f>-100*(_xll.FDS($A$1,"P_PRICE_HIGH("&amp;A1232&amp;","&amp;A1232&amp;"-14D,,,,""PRICE"",""INTRA"")") - B1232)/(_xll.FDS($A$1,"P_PRICE_HIGH("&amp;A1232&amp;","&amp;A1232&amp;"-14D,,,,""PRICE"",""INTRA"")") - _xll.FDS($A$1,"P_PRICE_LOW("&amp;A1232&amp;","&amp;A1232&amp;"-14D,,,,""PRICE"",""INTRA"")"))</f>
        <v>-91.33611691022962</v>
      </c>
      <c r="O1232">
        <v>-526</v>
      </c>
      <c r="P1232">
        <v>14769.76937574279</v>
      </c>
      <c r="Q1232">
        <v>15962.923386745721</v>
      </c>
      <c r="R1232">
        <v>2365.4356472318841</v>
      </c>
      <c r="S1232">
        <v>2455.7491343952761</v>
      </c>
      <c r="T1232">
        <v>11.870782564678811</v>
      </c>
      <c r="U1232">
        <v>10.90563459605956</v>
      </c>
      <c r="V1232">
        <v>3.564157721521831</v>
      </c>
      <c r="W1232">
        <v>3.8546805466656369</v>
      </c>
      <c r="X1232">
        <v>9.5218287434364282</v>
      </c>
      <c r="Y1232">
        <v>38.522679049725767</v>
      </c>
      <c r="Z1232">
        <v>-1.7175955575549171</v>
      </c>
      <c r="AA1232">
        <v>-0.19642573512708009</v>
      </c>
      <c r="AB1232">
        <v>8.7894573496588713</v>
      </c>
    </row>
    <row r="1233" spans="1:28" x14ac:dyDescent="0.25">
      <c r="A1233" t="str">
        <v>8/27/12</v>
      </c>
      <c r="B1233">
        <v>19798.669999999998</v>
      </c>
      <c r="C1233">
        <v>19939.54</v>
      </c>
      <c r="D1233" s="1">
        <v>19769.43</v>
      </c>
      <c r="E1233">
        <v>19939.54</v>
      </c>
      <c r="F1233">
        <v>19939.54</v>
      </c>
      <c r="G1233">
        <v>0.84906412911858986</v>
      </c>
      <c r="H1233">
        <v>19959.761999999999</v>
      </c>
      <c r="I1233">
        <v>20045.294999999998</v>
      </c>
      <c r="J1233">
        <v>20063.405999999999</v>
      </c>
      <c r="K1233">
        <v>19996.169999999998</v>
      </c>
      <c r="L1233">
        <v>19788.866999999998</v>
      </c>
      <c r="M1233">
        <v>49.069763000000002</v>
      </c>
      <c r="N1233" s="1">
        <f>-100*(_xll.FDS($A$1,"P_PRICE_HIGH("&amp;A1233&amp;","&amp;A1233&amp;"-14D,,,,""PRICE"",""INTRA"")") - B1233)/(_xll.FDS($A$1,"P_PRICE_HIGH("&amp;A1233&amp;","&amp;A1233&amp;"-14D,,,,""PRICE"",""INTRA"")") - _xll.FDS($A$1,"P_PRICE_LOW("&amp;A1233&amp;","&amp;A1233&amp;"-14D,,,,""PRICE"",""INTRA"")"))</f>
        <v>-94.489257444402938</v>
      </c>
      <c r="O1233">
        <v>-543</v>
      </c>
      <c r="P1233">
        <v>14768.973778707579</v>
      </c>
      <c r="Q1233">
        <v>15947.74849976147</v>
      </c>
      <c r="R1233">
        <v>2354.630790595098</v>
      </c>
      <c r="S1233">
        <v>2445.955018774298</v>
      </c>
      <c r="T1233">
        <v>11.869878700633761</v>
      </c>
      <c r="U1233">
        <v>10.88481422376614</v>
      </c>
      <c r="V1233">
        <v>3.572298343308737</v>
      </c>
      <c r="W1233">
        <v>3.8706209402645921</v>
      </c>
      <c r="X1233">
        <v>16.60836289920379</v>
      </c>
      <c r="Y1233">
        <v>38.584076893001757</v>
      </c>
      <c r="Z1233">
        <v>-1.678092052246059</v>
      </c>
      <c r="AA1233">
        <v>-0.30843112070260281</v>
      </c>
      <c r="AB1233">
        <v>8.8548635729460266</v>
      </c>
    </row>
    <row r="1234" spans="1:28" x14ac:dyDescent="0.25">
      <c r="A1234" t="str">
        <v>8/28/12</v>
      </c>
      <c r="B1234">
        <v>19811.8</v>
      </c>
      <c r="C1234">
        <v>19856.32</v>
      </c>
      <c r="D1234" s="1">
        <v>19723.3</v>
      </c>
      <c r="E1234">
        <v>19856.32</v>
      </c>
      <c r="F1234">
        <v>19856.32</v>
      </c>
      <c r="G1234">
        <v>0.81458199214080462</v>
      </c>
      <c r="H1234">
        <v>19902.103999999999</v>
      </c>
      <c r="I1234">
        <v>20018.27</v>
      </c>
      <c r="J1234">
        <v>20046.023000000001</v>
      </c>
      <c r="K1234">
        <v>19996.918000000001</v>
      </c>
      <c r="L1234">
        <v>19818.032999999999</v>
      </c>
      <c r="M1234">
        <v>49.40202</v>
      </c>
      <c r="N1234" s="1">
        <f>-100*(_xll.FDS($A$1,"P_PRICE_HIGH("&amp;A1234&amp;","&amp;A1234&amp;"-14D,,,,""PRICE"",""INTRA"")") - B1234)/(_xll.FDS($A$1,"P_PRICE_HIGH("&amp;A1234&amp;","&amp;A1234&amp;"-14D,,,,""PRICE"",""INTRA"")") - _xll.FDS($A$1,"P_PRICE_LOW("&amp;A1234&amp;","&amp;A1234&amp;"-14D,,,,""PRICE"",""INTRA"")"))</f>
        <v>-84.654864494650866</v>
      </c>
      <c r="O1234">
        <v>-549</v>
      </c>
      <c r="P1234">
        <v>14774.370180745291</v>
      </c>
      <c r="Q1234">
        <v>15954.21568549603</v>
      </c>
      <c r="R1234">
        <v>2359.746616517024</v>
      </c>
      <c r="S1234">
        <v>2450.959412865775</v>
      </c>
      <c r="T1234">
        <v>11.92050760606358</v>
      </c>
      <c r="U1234">
        <v>10.96443217370909</v>
      </c>
      <c r="V1234">
        <v>3.572216013150677</v>
      </c>
      <c r="W1234">
        <v>3.8712074328756132</v>
      </c>
      <c r="X1234">
        <v>48.967414620113558</v>
      </c>
      <c r="Y1234">
        <v>38.63034148690403</v>
      </c>
      <c r="Z1234">
        <v>-1.6545348182190249</v>
      </c>
      <c r="AA1234">
        <v>-8.4498612806460302E-2</v>
      </c>
      <c r="AB1234">
        <v>8.8282631386579347</v>
      </c>
    </row>
    <row r="1235" spans="1:28" x14ac:dyDescent="0.25">
      <c r="A1235" t="str">
        <v>8/29/12</v>
      </c>
      <c r="B1235">
        <v>19788.509999999998</v>
      </c>
      <c r="C1235">
        <v>19863.47</v>
      </c>
      <c r="D1235" s="1">
        <v>19770.54</v>
      </c>
      <c r="E1235">
        <v>19863.47</v>
      </c>
      <c r="F1235">
        <v>19863.47</v>
      </c>
      <c r="G1235">
        <v>0.81453897956327781</v>
      </c>
      <c r="H1235">
        <v>19882.25</v>
      </c>
      <c r="I1235">
        <v>19993.865000000002</v>
      </c>
      <c r="J1235">
        <v>20027.555</v>
      </c>
      <c r="K1235">
        <v>19995.324000000001</v>
      </c>
      <c r="L1235">
        <v>19852.083999999999</v>
      </c>
      <c r="M1235">
        <v>48.793953000000002</v>
      </c>
      <c r="N1235" s="1">
        <f>-100*(_xll.FDS($A$1,"P_PRICE_HIGH("&amp;A1235&amp;","&amp;A1235&amp;"-14D,,,,""PRICE"",""INTRA"")") - B1235)/(_xll.FDS($A$1,"P_PRICE_HIGH("&amp;A1235&amp;","&amp;A1235&amp;"-14D,,,,""PRICE"",""INTRA"")") - _xll.FDS($A$1,"P_PRICE_LOW("&amp;A1235&amp;","&amp;A1235&amp;"-14D,,,,""PRICE"",""INTRA"")"))</f>
        <v>-88.693149307301653</v>
      </c>
      <c r="O1235">
        <v>-557</v>
      </c>
      <c r="P1235">
        <v>14775.657912878371</v>
      </c>
      <c r="Q1235">
        <v>15955.229942181521</v>
      </c>
      <c r="R1235">
        <v>2362.9648431193941</v>
      </c>
      <c r="S1235">
        <v>2457.0667383084051</v>
      </c>
      <c r="T1235">
        <v>11.883002679049239</v>
      </c>
      <c r="U1235">
        <v>10.91127312611038</v>
      </c>
      <c r="V1235">
        <v>3.5737992171814681</v>
      </c>
      <c r="W1235">
        <v>3.8697378595736711</v>
      </c>
      <c r="X1235">
        <v>39.764125585820707</v>
      </c>
      <c r="Y1235">
        <v>38.528768164521907</v>
      </c>
      <c r="Z1235">
        <v>-1.698291574778388</v>
      </c>
      <c r="AA1235">
        <v>-0.16979098999865211</v>
      </c>
      <c r="AB1235">
        <v>8.954539396771878</v>
      </c>
    </row>
    <row r="1236" spans="1:28" x14ac:dyDescent="0.25">
      <c r="A1236" t="str">
        <v>8/30/12</v>
      </c>
      <c r="B1236">
        <v>19552.91</v>
      </c>
      <c r="C1236">
        <v>19657.2</v>
      </c>
      <c r="D1236" s="1">
        <v>19509.310000000001</v>
      </c>
      <c r="E1236">
        <v>19657.2</v>
      </c>
      <c r="F1236">
        <v>19657.2</v>
      </c>
      <c r="G1236">
        <v>0.84551871228629505</v>
      </c>
      <c r="H1236">
        <v>19766.384999999998</v>
      </c>
      <c r="I1236">
        <v>19932.3</v>
      </c>
      <c r="J1236">
        <v>19979.785</v>
      </c>
      <c r="K1236">
        <v>19988.46</v>
      </c>
      <c r="L1236">
        <v>19878.065999999999</v>
      </c>
      <c r="M1236">
        <v>43.024734000000002</v>
      </c>
      <c r="N1236" s="1">
        <f>-100*(_xll.FDS($A$1,"P_PRICE_HIGH("&amp;A1236&amp;","&amp;A1236&amp;"-14D,,,,""PRICE"",""INTRA"")") - B1236)/(_xll.FDS($A$1,"P_PRICE_HIGH("&amp;A1236&amp;","&amp;A1236&amp;"-14D,,,,""PRICE"",""INTRA"")") - _xll.FDS($A$1,"P_PRICE_LOW("&amp;A1236&amp;","&amp;A1236&amp;"-14D,,,,""PRICE"",""INTRA"")"))</f>
        <v>-94.483875457041464</v>
      </c>
      <c r="O1236">
        <v>-596</v>
      </c>
      <c r="P1236">
        <v>14773.532873136241</v>
      </c>
      <c r="Q1236">
        <v>15949.533182002009</v>
      </c>
      <c r="R1236">
        <v>2362.1629545117971</v>
      </c>
      <c r="S1236">
        <v>2457.4294697878581</v>
      </c>
      <c r="T1236">
        <v>11.844111040910949</v>
      </c>
      <c r="U1236">
        <v>10.855741249770841</v>
      </c>
      <c r="V1236">
        <v>3.6047016100443559</v>
      </c>
      <c r="W1236">
        <v>3.9136584811854802</v>
      </c>
      <c r="X1236">
        <v>5.5470929776785232</v>
      </c>
      <c r="Y1236">
        <v>38.578944955183523</v>
      </c>
      <c r="Z1236">
        <v>-1.6874950756823239</v>
      </c>
      <c r="AA1236">
        <v>0.1268171036465208</v>
      </c>
      <c r="AB1236">
        <v>8.7151023454470593</v>
      </c>
    </row>
    <row r="1237" spans="1:28" x14ac:dyDescent="0.25">
      <c r="A1237" t="str">
        <v>8/31/12</v>
      </c>
      <c r="B1237">
        <v>19482.57</v>
      </c>
      <c r="C1237">
        <v>19554.259999999998</v>
      </c>
      <c r="D1237" s="1">
        <v>19450.77</v>
      </c>
      <c r="E1237">
        <v>19554.259999999998</v>
      </c>
      <c r="F1237">
        <v>19554.259999999998</v>
      </c>
      <c r="G1237">
        <v>0.84848484862142126</v>
      </c>
      <c r="H1237">
        <v>19686.893</v>
      </c>
      <c r="I1237">
        <v>19884.824000000001</v>
      </c>
      <c r="J1237">
        <v>19936.215</v>
      </c>
      <c r="K1237">
        <v>19979.28</v>
      </c>
      <c r="L1237">
        <v>19900.752</v>
      </c>
      <c r="M1237">
        <v>41.449019999999997</v>
      </c>
      <c r="N1237" s="1">
        <f>-100*(_xll.FDS($A$1,"P_PRICE_HIGH("&amp;A1237&amp;","&amp;A1237&amp;"-14D,,,,""PRICE"",""INTRA"")") - B1237)/(_xll.FDS($A$1,"P_PRICE_HIGH("&amp;A1237&amp;","&amp;A1237&amp;"-14D,,,,""PRICE"",""INTRA"")") - _xll.FDS($A$1,"P_PRICE_LOW("&amp;A1237&amp;","&amp;A1237&amp;"-14D,,,,""PRICE"",""INTRA"")"))</f>
        <v>-96.254196360209761</v>
      </c>
      <c r="O1237">
        <v>-598</v>
      </c>
      <c r="P1237">
        <v>14789.009884114421</v>
      </c>
      <c r="Q1237">
        <v>15973.46757599058</v>
      </c>
      <c r="R1237">
        <v>2360.048958208426</v>
      </c>
      <c r="S1237">
        <v>2455.6179404117888</v>
      </c>
      <c r="T1237">
        <v>11.82971336788782</v>
      </c>
      <c r="U1237">
        <v>10.83153558940951</v>
      </c>
      <c r="V1237">
        <v>3.6186718697274758</v>
      </c>
      <c r="W1237">
        <v>3.9348367884044229</v>
      </c>
      <c r="X1237">
        <v>30.062883041955491</v>
      </c>
      <c r="Y1237">
        <v>38.615560707055401</v>
      </c>
      <c r="Z1237">
        <v>-1.7993482057003469</v>
      </c>
      <c r="AA1237">
        <v>0.40702586660514228</v>
      </c>
      <c r="AB1237">
        <v>8.607041988290371</v>
      </c>
    </row>
    <row r="1238" spans="1:28" x14ac:dyDescent="0.25">
      <c r="A1238" t="str">
        <v>9/03/12</v>
      </c>
      <c r="B1238">
        <v>19559.21</v>
      </c>
      <c r="C1238">
        <v>19608.55</v>
      </c>
      <c r="D1238" s="1">
        <v>19386.04</v>
      </c>
      <c r="E1238">
        <v>19608.55</v>
      </c>
      <c r="F1238">
        <v>19608.55</v>
      </c>
      <c r="G1238">
        <v>0.75457314532572095</v>
      </c>
      <c r="H1238">
        <v>19639</v>
      </c>
      <c r="I1238">
        <v>19851.18</v>
      </c>
      <c r="J1238">
        <v>19901.403999999999</v>
      </c>
      <c r="K1238">
        <v>19957.305</v>
      </c>
      <c r="L1238">
        <v>19911.684000000001</v>
      </c>
      <c r="M1238">
        <v>43.861465000000003</v>
      </c>
      <c r="N1238" s="1">
        <f>-100*(_xll.FDS($A$1,"P_PRICE_HIGH("&amp;A1238&amp;","&amp;A1238&amp;"-14D,,,,""PRICE"",""INTRA"")") - B1238)/(_xll.FDS($A$1,"P_PRICE_HIGH("&amp;A1238&amp;","&amp;A1238&amp;"-14D,,,,""PRICE"",""INTRA"")") - _xll.FDS($A$1,"P_PRICE_LOW("&amp;A1238&amp;","&amp;A1238&amp;"-14D,,,,""PRICE"",""INTRA"")"))</f>
        <v>-81.046974870852139</v>
      </c>
      <c r="O1238">
        <v>-582</v>
      </c>
      <c r="P1238">
        <v>14795.93227882473</v>
      </c>
      <c r="Q1238">
        <v>15981.033936008749</v>
      </c>
      <c r="R1238">
        <v>2365.2254439300059</v>
      </c>
      <c r="S1238">
        <v>2462.0387897659971</v>
      </c>
      <c r="T1238">
        <v>11.85320394453962</v>
      </c>
      <c r="U1238">
        <v>10.86552995946394</v>
      </c>
      <c r="V1238">
        <v>3.6120228870012681</v>
      </c>
      <c r="W1238">
        <v>3.9224171067368681</v>
      </c>
      <c r="X1238">
        <v>36.902772262467039</v>
      </c>
      <c r="Y1238">
        <v>38.575298180806207</v>
      </c>
      <c r="Z1238">
        <v>-1.6836250084732389</v>
      </c>
      <c r="AA1238">
        <v>0.34009146186278688</v>
      </c>
      <c r="AB1238">
        <v>8.7679741667479352</v>
      </c>
    </row>
    <row r="1239" spans="1:28" x14ac:dyDescent="0.25">
      <c r="A1239" t="str">
        <v>9/04/12</v>
      </c>
      <c r="B1239">
        <v>19429.91</v>
      </c>
      <c r="C1239">
        <v>19572.310000000001</v>
      </c>
      <c r="D1239" s="1">
        <v>19414.509999999998</v>
      </c>
      <c r="E1239">
        <v>19572.310000000001</v>
      </c>
      <c r="F1239">
        <v>19572.310000000001</v>
      </c>
      <c r="G1239">
        <v>0.75532707123548459</v>
      </c>
      <c r="H1239">
        <v>19562.620999999999</v>
      </c>
      <c r="I1239">
        <v>19794</v>
      </c>
      <c r="J1239">
        <v>19843.953000000001</v>
      </c>
      <c r="K1239">
        <v>19925.171999999999</v>
      </c>
      <c r="L1239">
        <v>19905.703000000001</v>
      </c>
      <c r="M1239">
        <v>40.806669999999997</v>
      </c>
      <c r="N1239" s="1">
        <f>-100*(_xll.FDS($A$1,"P_PRICE_HIGH("&amp;A1239&amp;","&amp;A1239&amp;"-14D,,,,""PRICE"",""INTRA"")") - B1239)/(_xll.FDS($A$1,"P_PRICE_HIGH("&amp;A1239&amp;","&amp;A1239&amp;"-14D,,,,""PRICE"",""INTRA"")") - _xll.FDS($A$1,"P_PRICE_LOW("&amp;A1239&amp;","&amp;A1239&amp;"-14D,,,,""PRICE"",""INTRA"")"))</f>
        <v>-94.27022791092547</v>
      </c>
      <c r="O1239">
        <v>-617</v>
      </c>
      <c r="P1239">
        <v>14784.17866893282</v>
      </c>
      <c r="Q1239">
        <v>15962.79916670957</v>
      </c>
      <c r="R1239">
        <v>2366.544829432275</v>
      </c>
      <c r="S1239">
        <v>2463.566904471134</v>
      </c>
      <c r="T1239">
        <v>11.82521658852329</v>
      </c>
      <c r="U1239">
        <v>10.827698594247311</v>
      </c>
      <c r="V1239">
        <v>3.6259145282772578</v>
      </c>
      <c r="W1239">
        <v>3.9335214014342421</v>
      </c>
      <c r="X1239">
        <v>7.3873391478525372</v>
      </c>
      <c r="Y1239">
        <v>38.598195077789143</v>
      </c>
      <c r="Z1239">
        <v>-1.896674380992031</v>
      </c>
      <c r="AA1239">
        <v>9.1100478780862498E-2</v>
      </c>
      <c r="AB1239">
        <v>8.5553990112903691</v>
      </c>
    </row>
    <row r="1240" spans="1:28" x14ac:dyDescent="0.25">
      <c r="A1240" t="str">
        <v>9/05/12</v>
      </c>
      <c r="B1240">
        <v>19145.07</v>
      </c>
      <c r="C1240">
        <v>19330.16</v>
      </c>
      <c r="D1240" s="1">
        <v>19116.84</v>
      </c>
      <c r="E1240">
        <v>19330.16</v>
      </c>
      <c r="F1240">
        <v>19330.16</v>
      </c>
      <c r="G1240">
        <v>0.80937265789331814</v>
      </c>
      <c r="H1240">
        <v>19433.934000000001</v>
      </c>
      <c r="I1240">
        <v>19714.065999999999</v>
      </c>
      <c r="J1240">
        <v>19783.473000000002</v>
      </c>
      <c r="K1240">
        <v>19879.150000000001</v>
      </c>
      <c r="L1240">
        <v>19880.636999999999</v>
      </c>
      <c r="M1240">
        <v>35.020297999999997</v>
      </c>
      <c r="N1240" s="1">
        <f>-100*(_xll.FDS($A$1,"P_PRICE_HIGH("&amp;A1240&amp;","&amp;A1240&amp;"-14D,,,,""PRICE"",""INTRA"")") - B1240)/(_xll.FDS($A$1,"P_PRICE_HIGH("&amp;A1240&amp;","&amp;A1240&amp;"-14D,,,,""PRICE"",""INTRA"")") - _xll.FDS($A$1,"P_PRICE_LOW("&amp;A1240&amp;","&amp;A1240&amp;"-14D,,,,""PRICE"",""INTRA"")"))</f>
        <v>-97.272068415712454</v>
      </c>
      <c r="O1240">
        <v>-661</v>
      </c>
      <c r="P1240">
        <v>14797.554278927761</v>
      </c>
      <c r="Q1240">
        <v>15981.059402205879</v>
      </c>
      <c r="R1240">
        <v>2366.7554893593228</v>
      </c>
      <c r="S1240">
        <v>2465.2468829006848</v>
      </c>
      <c r="T1240">
        <v>11.744143946766551</v>
      </c>
      <c r="U1240">
        <v>10.719230148399699</v>
      </c>
      <c r="V1240">
        <v>3.66656460574788</v>
      </c>
      <c r="W1240">
        <v>3.9907273152927778</v>
      </c>
      <c r="X1240">
        <v>1.749608496877981</v>
      </c>
      <c r="Y1240">
        <v>38.580068096028342</v>
      </c>
      <c r="Z1240">
        <v>-2.0002393542363222</v>
      </c>
      <c r="AA1240">
        <v>0.46015941731279347</v>
      </c>
      <c r="AB1240">
        <v>8.5633752965316514</v>
      </c>
    </row>
    <row r="1241" spans="1:28" x14ac:dyDescent="0.25">
      <c r="A1241" t="str">
        <v>9/06/12</v>
      </c>
      <c r="B1241">
        <v>19209.3</v>
      </c>
      <c r="C1241">
        <v>19216.080000000002</v>
      </c>
      <c r="D1241" s="1">
        <v>19076.79</v>
      </c>
      <c r="E1241">
        <v>19216.080000000002</v>
      </c>
      <c r="F1241">
        <v>19216.080000000002</v>
      </c>
      <c r="G1241">
        <v>0.76761996911803787</v>
      </c>
      <c r="H1241">
        <v>19365.213</v>
      </c>
      <c r="I1241">
        <v>19639.833999999999</v>
      </c>
      <c r="J1241">
        <v>19733.228999999999</v>
      </c>
      <c r="K1241">
        <v>19826.14</v>
      </c>
      <c r="L1241">
        <v>19857.133000000002</v>
      </c>
      <c r="M1241">
        <v>37.183371999999999</v>
      </c>
      <c r="N1241" s="1">
        <f>-100*(_xll.FDS($A$1,"P_PRICE_HIGH("&amp;A1241&amp;","&amp;A1241&amp;"-14D,,,,""PRICE"",""INTRA"")") - B1241)/(_xll.FDS($A$1,"P_PRICE_HIGH("&amp;A1241&amp;","&amp;A1241&amp;"-14D,,,,""PRICE"",""INTRA"")") - _xll.FDS($A$1,"P_PRICE_LOW("&amp;A1241&amp;","&amp;A1241&amp;"-14D,,,,""PRICE"",""INTRA"")"))</f>
        <v>-87.622828320568033</v>
      </c>
      <c r="O1241">
        <v>-650</v>
      </c>
      <c r="P1241">
        <v>14802.004331543299</v>
      </c>
      <c r="Q1241">
        <v>15989.789627084619</v>
      </c>
      <c r="R1241">
        <v>2372.1873082374759</v>
      </c>
      <c r="S1241">
        <v>2474.5147466180028</v>
      </c>
      <c r="T1241">
        <v>11.73229003953268</v>
      </c>
      <c r="U1241">
        <v>10.70295847515486</v>
      </c>
      <c r="V1241">
        <v>3.6619823195438981</v>
      </c>
      <c r="W1241">
        <v>3.983361222542237</v>
      </c>
      <c r="X1241">
        <v>58.684169288101671</v>
      </c>
      <c r="Y1241">
        <v>38.614251369216007</v>
      </c>
      <c r="Z1241">
        <v>-1.8501937294645669</v>
      </c>
      <c r="AA1241">
        <v>0.67138731216490943</v>
      </c>
      <c r="AB1241">
        <v>8.5151128664750395</v>
      </c>
    </row>
    <row r="1242" spans="1:28" x14ac:dyDescent="0.25">
      <c r="A1242" t="str">
        <v>9/07/12</v>
      </c>
      <c r="B1242">
        <v>19802.16</v>
      </c>
      <c r="C1242">
        <v>19829.02</v>
      </c>
      <c r="D1242" s="1">
        <v>19484.240000000002</v>
      </c>
      <c r="E1242">
        <v>19829.02</v>
      </c>
      <c r="F1242">
        <v>19829.02</v>
      </c>
      <c r="G1242">
        <v>1.0588599166976449</v>
      </c>
      <c r="H1242">
        <v>19429.13</v>
      </c>
      <c r="I1242">
        <v>19632.7</v>
      </c>
      <c r="J1242">
        <v>19712.3</v>
      </c>
      <c r="K1242">
        <v>19809.442999999999</v>
      </c>
      <c r="L1242">
        <v>19861.439999999999</v>
      </c>
      <c r="M1242">
        <v>52.801276999999999</v>
      </c>
      <c r="N1242" s="1">
        <f>-100*(_xll.FDS($A$1,"P_PRICE_HIGH("&amp;A1242&amp;","&amp;A1242&amp;"-14D,,,,""PRICE"",""INTRA"")") - B1242)/(_xll.FDS($A$1,"P_PRICE_HIGH("&amp;A1242&amp;","&amp;A1242&amp;"-14D,,,,""PRICE"",""INTRA"")") - _xll.FDS($A$1,"P_PRICE_LOW("&amp;A1242&amp;","&amp;A1242&amp;"-14D,,,,""PRICE"",""INTRA"")"))</f>
        <v>-31.849826658023087</v>
      </c>
      <c r="O1242">
        <v>-603</v>
      </c>
      <c r="P1242">
        <v>14802.21993147693</v>
      </c>
      <c r="Q1242">
        <v>15988.66227087002</v>
      </c>
      <c r="R1242">
        <v>2378.662894893037</v>
      </c>
      <c r="S1242">
        <v>2485.4490386171869</v>
      </c>
      <c r="T1242">
        <v>11.891760817874779</v>
      </c>
      <c r="U1242">
        <v>10.91884990630242</v>
      </c>
      <c r="V1242">
        <v>3.5858101270795881</v>
      </c>
      <c r="W1242">
        <v>3.868080712015741</v>
      </c>
      <c r="X1242">
        <v>99.573205700615546</v>
      </c>
      <c r="Y1242">
        <v>38.611272849660203</v>
      </c>
      <c r="Z1242">
        <v>-1.620029506312983</v>
      </c>
      <c r="AA1242">
        <v>0.26717189492066479</v>
      </c>
      <c r="AB1242">
        <v>8.7067337041060622</v>
      </c>
    </row>
    <row r="1243" spans="1:28" x14ac:dyDescent="0.25">
      <c r="A1243" t="str">
        <v>9/10/12</v>
      </c>
      <c r="B1243">
        <v>19827.169999999998</v>
      </c>
      <c r="C1243">
        <v>19930.37</v>
      </c>
      <c r="D1243" s="1">
        <v>19764.689999999999</v>
      </c>
      <c r="E1243">
        <v>19930.37</v>
      </c>
      <c r="F1243">
        <v>19930.37</v>
      </c>
      <c r="G1243">
        <v>1.0588719861482321</v>
      </c>
      <c r="H1243">
        <v>19482.723000000002</v>
      </c>
      <c r="I1243">
        <v>19607.275000000001</v>
      </c>
      <c r="J1243">
        <v>19693.828000000001</v>
      </c>
      <c r="K1243">
        <v>19796.734</v>
      </c>
      <c r="L1243">
        <v>19867.63</v>
      </c>
      <c r="M1243">
        <v>53.328440000000001</v>
      </c>
      <c r="N1243" s="1">
        <f>-100*(_xll.FDS($A$1,"P_PRICE_HIGH("&amp;A1243&amp;","&amp;A1243&amp;"-14D,,,,""PRICE"",""INTRA"")") - B1243)/(_xll.FDS($A$1,"P_PRICE_HIGH("&amp;A1243&amp;","&amp;A1243&amp;"-14D,,,,""PRICE"",""INTRA"")") - _xll.FDS($A$1,"P_PRICE_LOW("&amp;A1243&amp;","&amp;A1243&amp;"-14D,,,,""PRICE"",""INTRA"")"))</f>
        <v>-29.500079859447553</v>
      </c>
      <c r="O1243">
        <v>-576</v>
      </c>
      <c r="P1243">
        <v>14833.01018846752</v>
      </c>
      <c r="Q1243">
        <v>16042.36167270787</v>
      </c>
      <c r="R1243">
        <v>2366.3136737186092</v>
      </c>
      <c r="S1243">
        <v>2472.5157771203621</v>
      </c>
      <c r="T1243">
        <v>11.91936061217687</v>
      </c>
      <c r="U1243">
        <v>10.945176703242289</v>
      </c>
      <c r="V1243">
        <v>3.6000179899253908</v>
      </c>
      <c r="W1243">
        <v>3.8863132042749928</v>
      </c>
      <c r="X1243">
        <v>16.357206485968849</v>
      </c>
      <c r="Y1243">
        <v>38.420549293833069</v>
      </c>
      <c r="Z1243">
        <v>-1.269516850815456</v>
      </c>
      <c r="AA1243">
        <v>0.63297009475447963</v>
      </c>
      <c r="AB1243">
        <v>8.4346289852618934</v>
      </c>
    </row>
    <row r="1244" spans="1:28" x14ac:dyDescent="0.25">
      <c r="A1244" t="str">
        <v>9/11/12</v>
      </c>
      <c r="B1244">
        <v>19857.88</v>
      </c>
      <c r="C1244">
        <v>19907.3</v>
      </c>
      <c r="D1244" s="1">
        <v>19658.71</v>
      </c>
      <c r="E1244">
        <v>19907.3</v>
      </c>
      <c r="F1244">
        <v>19907.3</v>
      </c>
      <c r="G1244">
        <v>1.028259685720315</v>
      </c>
      <c r="H1244">
        <v>19568.315999999999</v>
      </c>
      <c r="I1244">
        <v>19605.43</v>
      </c>
      <c r="J1244">
        <v>19677.682000000001</v>
      </c>
      <c r="K1244">
        <v>19775.044999999998</v>
      </c>
      <c r="L1244">
        <v>19862.215</v>
      </c>
      <c r="M1244">
        <v>54.007730000000002</v>
      </c>
      <c r="N1244" s="1">
        <f>-100*(_xll.FDS($A$1,"P_PRICE_HIGH("&amp;A1244&amp;","&amp;A1244&amp;"-14D,,,,""PRICE"",""INTRA"")") - B1244)/(_xll.FDS($A$1,"P_PRICE_HIGH("&amp;A1244&amp;","&amp;A1244&amp;"-14D,,,,""PRICE"",""INTRA"")") - _xll.FDS($A$1,"P_PRICE_LOW("&amp;A1244&amp;","&amp;A1244&amp;"-14D,,,,""PRICE"",""INTRA"")"))</f>
        <v>-26.076545967329704</v>
      </c>
      <c r="O1244">
        <v>-567</v>
      </c>
      <c r="P1244">
        <v>14837.510605455131</v>
      </c>
      <c r="Q1244">
        <v>16051.74508593608</v>
      </c>
      <c r="R1244">
        <v>2359.821431799493</v>
      </c>
      <c r="S1244">
        <v>2463.1950782699332</v>
      </c>
      <c r="T1244">
        <v>11.94587440736365</v>
      </c>
      <c r="U1244">
        <v>10.976741670853819</v>
      </c>
      <c r="V1244">
        <v>3.5962882508567038</v>
      </c>
      <c r="W1244">
        <v>3.879258142711278</v>
      </c>
      <c r="X1244">
        <v>24.150562471497189</v>
      </c>
      <c r="Y1244">
        <v>38.406184854732373</v>
      </c>
      <c r="Z1244">
        <v>-1.2783899512657231</v>
      </c>
      <c r="AA1244">
        <v>0.47464072241315608</v>
      </c>
      <c r="AB1244">
        <v>8.4712056676603602</v>
      </c>
    </row>
    <row r="1245" spans="1:28" x14ac:dyDescent="0.25">
      <c r="A1245" t="str">
        <v>9/12/12</v>
      </c>
      <c r="B1245">
        <v>20075.39</v>
      </c>
      <c r="C1245">
        <v>20118.189999999999</v>
      </c>
      <c r="D1245" s="1">
        <v>19996.14</v>
      </c>
      <c r="E1245">
        <v>20118.189999999999</v>
      </c>
      <c r="F1245">
        <v>20118.189999999999</v>
      </c>
      <c r="G1245">
        <v>1.028545294995147</v>
      </c>
      <c r="H1245">
        <v>19754.38</v>
      </c>
      <c r="I1245">
        <v>19628.490000000002</v>
      </c>
      <c r="J1245">
        <v>19690.187999999998</v>
      </c>
      <c r="K1245">
        <v>19776.2</v>
      </c>
      <c r="L1245">
        <v>19862.324000000001</v>
      </c>
      <c r="M1245">
        <v>58.603394000000002</v>
      </c>
      <c r="N1245" s="1">
        <f>-100*(_xll.FDS($A$1,"P_PRICE_HIGH("&amp;A1245&amp;","&amp;A1245&amp;"-14D,,,,""PRICE"",""INTRA"")") - B1245)/(_xll.FDS($A$1,"P_PRICE_HIGH("&amp;A1245&amp;","&amp;A1245&amp;"-14D,,,,""PRICE"",""INTRA"")") - _xll.FDS($A$1,"P_PRICE_LOW("&amp;A1245&amp;","&amp;A1245&amp;"-14D,,,,""PRICE"",""INTRA"")"))</f>
        <v>-5.4910942439098722</v>
      </c>
      <c r="O1245">
        <v>-528</v>
      </c>
      <c r="P1245">
        <v>14853.59773702329</v>
      </c>
      <c r="Q1245">
        <v>16074.05692062464</v>
      </c>
      <c r="R1245">
        <v>2364.2565299704029</v>
      </c>
      <c r="S1245">
        <v>2469.6653743167772</v>
      </c>
      <c r="T1245">
        <v>11.989364629305451</v>
      </c>
      <c r="U1245">
        <v>11.029978700257489</v>
      </c>
      <c r="V1245">
        <v>3.571052720804468</v>
      </c>
      <c r="W1245">
        <v>3.8368375102850631</v>
      </c>
      <c r="X1245">
        <v>95.46126805750626</v>
      </c>
      <c r="Y1245">
        <v>38.353899359376442</v>
      </c>
      <c r="Z1245">
        <v>-1.2019660876004079</v>
      </c>
      <c r="AA1245">
        <v>0.24580339107199589</v>
      </c>
      <c r="AB1245">
        <v>8.5123177695549526</v>
      </c>
    </row>
    <row r="1246" spans="1:28" x14ac:dyDescent="0.25">
      <c r="A1246" t="str">
        <v>9/13/12</v>
      </c>
      <c r="B1246">
        <v>20047.63</v>
      </c>
      <c r="C1246">
        <v>20146.77</v>
      </c>
      <c r="D1246" s="1">
        <v>20009.5</v>
      </c>
      <c r="E1246">
        <v>20146.77</v>
      </c>
      <c r="F1246">
        <v>20146.77</v>
      </c>
      <c r="G1246">
        <v>1.0237102075435149</v>
      </c>
      <c r="H1246">
        <v>19922.046999999999</v>
      </c>
      <c r="I1246">
        <v>19648.143</v>
      </c>
      <c r="J1246">
        <v>19684.546999999999</v>
      </c>
      <c r="K1246">
        <v>19780.434000000001</v>
      </c>
      <c r="L1246">
        <v>19861.636999999999</v>
      </c>
      <c r="M1246">
        <v>57.809455999999997</v>
      </c>
      <c r="N1246" s="1">
        <f>-100*(_xll.FDS($A$1,"P_PRICE_HIGH("&amp;A1246&amp;","&amp;A1246&amp;"-14D,,,,""PRICE"",""INTRA"")") - B1246)/(_xll.FDS($A$1,"P_PRICE_HIGH("&amp;A1246&amp;","&amp;A1246&amp;"-14D,,,,""PRICE"",""INTRA"")") - _xll.FDS($A$1,"P_PRICE_LOW("&amp;A1246&amp;","&amp;A1246&amp;"-14D,,,,""PRICE"",""INTRA"")"))</f>
        <v>-9.2655937494158263</v>
      </c>
      <c r="O1246">
        <v>-545</v>
      </c>
      <c r="P1246">
        <v>14878.53156188703</v>
      </c>
      <c r="Q1246">
        <v>16101.881007154099</v>
      </c>
      <c r="R1246">
        <v>2373.339213071361</v>
      </c>
      <c r="S1246">
        <v>2469.290040952495</v>
      </c>
      <c r="T1246">
        <v>11.95959385845722</v>
      </c>
      <c r="U1246">
        <v>10.9893878656795</v>
      </c>
      <c r="V1246">
        <v>3.5757809782508452</v>
      </c>
      <c r="W1246">
        <v>3.8415669245362389</v>
      </c>
      <c r="X1246">
        <v>38.375250522718773</v>
      </c>
      <c r="Y1246">
        <v>38.337319542059419</v>
      </c>
      <c r="Z1246">
        <v>-0.80633506503806129</v>
      </c>
      <c r="AA1246">
        <v>0.17047890735726939</v>
      </c>
      <c r="AB1246">
        <v>8.4424656049088664</v>
      </c>
    </row>
    <row r="1247" spans="1:28" x14ac:dyDescent="0.25">
      <c r="A1247" t="str">
        <v>9/14/12</v>
      </c>
      <c r="B1247">
        <v>20629.78</v>
      </c>
      <c r="C1247">
        <v>20648.099999999999</v>
      </c>
      <c r="D1247" s="1">
        <v>20475.740000000002</v>
      </c>
      <c r="E1247">
        <v>20648.099999999999</v>
      </c>
      <c r="F1247">
        <v>20648.099999999999</v>
      </c>
      <c r="G1247">
        <v>1.196762260128323</v>
      </c>
      <c r="H1247">
        <v>20087.57</v>
      </c>
      <c r="I1247">
        <v>19718.248</v>
      </c>
      <c r="J1247">
        <v>19734.530999999999</v>
      </c>
      <c r="K1247">
        <v>19806.12</v>
      </c>
      <c r="L1247">
        <v>19875.493999999999</v>
      </c>
      <c r="M1247">
        <v>67.693849999999998</v>
      </c>
      <c r="N1247" s="1">
        <f>-100*(_xll.FDS($A$1,"P_PRICE_HIGH("&amp;A1247&amp;","&amp;A1247&amp;"-14D,,,,""PRICE"",""INTRA"")") - B1247)/(_xll.FDS($A$1,"P_PRICE_HIGH("&amp;A1247&amp;","&amp;A1247&amp;"-14D,,,,""PRICE"",""INTRA"")") - _xll.FDS($A$1,"P_PRICE_LOW("&amp;A1247&amp;","&amp;A1247&amp;"-14D,,,,""PRICE"",""INTRA"")"))</f>
        <v>-1.1659061547371135</v>
      </c>
      <c r="O1247">
        <v>-501</v>
      </c>
      <c r="P1247">
        <v>14886.078252062691</v>
      </c>
      <c r="Q1247">
        <v>16119.461904058189</v>
      </c>
      <c r="R1247">
        <v>2378.870761139226</v>
      </c>
      <c r="S1247">
        <v>2474.9010740521699</v>
      </c>
      <c r="T1247">
        <v>12.10319868653831</v>
      </c>
      <c r="U1247">
        <v>11.16331274729955</v>
      </c>
      <c r="V1247">
        <v>3.5066925746054309</v>
      </c>
      <c r="W1247">
        <v>3.7367296673422499</v>
      </c>
      <c r="X1247">
        <v>97.98962454836213</v>
      </c>
      <c r="Y1247">
        <v>38.34651325167156</v>
      </c>
      <c r="Z1247">
        <v>-0.64576035137811572</v>
      </c>
      <c r="AA1247">
        <v>-0.35488713860786653</v>
      </c>
      <c r="AB1247">
        <v>8.5053895910092177</v>
      </c>
    </row>
    <row r="1248" spans="1:28" x14ac:dyDescent="0.25">
      <c r="A1248" t="str">
        <v>9/17/12</v>
      </c>
      <c r="B1248">
        <v>20658.11</v>
      </c>
      <c r="C1248">
        <v>20758.490000000002</v>
      </c>
      <c r="D1248" s="1">
        <v>20591.439999999999</v>
      </c>
      <c r="E1248">
        <v>20758.490000000002</v>
      </c>
      <c r="F1248">
        <v>20758.490000000002</v>
      </c>
      <c r="G1248">
        <v>1.1959719082532101</v>
      </c>
      <c r="H1248">
        <v>20253.758000000002</v>
      </c>
      <c r="I1248">
        <v>19810.348000000002</v>
      </c>
      <c r="J1248">
        <v>19791.826000000001</v>
      </c>
      <c r="K1248">
        <v>19833.810000000001</v>
      </c>
      <c r="L1248">
        <v>19895.57</v>
      </c>
      <c r="M1248">
        <v>68.085700000000003</v>
      </c>
      <c r="N1248" s="1">
        <f>-100*(_xll.FDS($A$1,"P_PRICE_HIGH("&amp;A1248&amp;","&amp;A1248&amp;"-14D,,,,""PRICE"",""INTRA"")") - B1248)/(_xll.FDS($A$1,"P_PRICE_HIGH("&amp;A1248&amp;","&amp;A1248&amp;"-14D,,,,""PRICE"",""INTRA"")") - _xll.FDS($A$1,"P_PRICE_LOW("&amp;A1248&amp;","&amp;A1248&amp;"-14D,,,,""PRICE"",""INTRA"")"))</f>
        <v>-5.968959980971694</v>
      </c>
      <c r="O1248">
        <v>-504</v>
      </c>
      <c r="P1248">
        <v>14893.775693306539</v>
      </c>
      <c r="Q1248">
        <v>16135.308709108789</v>
      </c>
      <c r="R1248">
        <v>2366.2969892885098</v>
      </c>
      <c r="S1248">
        <v>2458.8929800190708</v>
      </c>
      <c r="T1248">
        <v>12.116890746435219</v>
      </c>
      <c r="U1248">
        <v>11.17709270680362</v>
      </c>
      <c r="V1248">
        <v>3.5019170297216222</v>
      </c>
      <c r="W1248">
        <v>3.7319663432114552</v>
      </c>
      <c r="X1248">
        <v>21.308103263787359</v>
      </c>
      <c r="Y1248">
        <v>38.325795876915222</v>
      </c>
      <c r="Z1248">
        <v>-0.38970191172842361</v>
      </c>
      <c r="AA1248">
        <v>-0.71366827467035476</v>
      </c>
      <c r="AB1248">
        <v>8.5069043102043835</v>
      </c>
    </row>
    <row r="1249" spans="1:28" x14ac:dyDescent="0.25">
      <c r="A1249" t="str">
        <v>9/18/12</v>
      </c>
      <c r="B1249">
        <v>20601.93</v>
      </c>
      <c r="C1249">
        <v>20712.689999999999</v>
      </c>
      <c r="D1249" s="1">
        <v>20568.12</v>
      </c>
      <c r="E1249">
        <v>20712.689999999999</v>
      </c>
      <c r="F1249">
        <v>20712.689999999999</v>
      </c>
      <c r="G1249">
        <v>1.199024704617045</v>
      </c>
      <c r="H1249">
        <v>20402.567999999999</v>
      </c>
      <c r="I1249">
        <v>19903.629000000001</v>
      </c>
      <c r="J1249">
        <v>19844.502</v>
      </c>
      <c r="K1249">
        <v>19858.901999999998</v>
      </c>
      <c r="L1249">
        <v>19915.592000000001</v>
      </c>
      <c r="M1249">
        <v>66.366600000000005</v>
      </c>
      <c r="N1249" s="1">
        <f>-100*(_xll.FDS($A$1,"P_PRICE_HIGH("&amp;A1249&amp;","&amp;A1249&amp;"-14D,,,,""PRICE"",""INTRA"")") - B1249)/(_xll.FDS($A$1,"P_PRICE_HIGH("&amp;A1249&amp;","&amp;A1249&amp;"-14D,,,,""PRICE"",""INTRA"")") - _xll.FDS($A$1,"P_PRICE_LOW("&amp;A1249&amp;","&amp;A1249&amp;"-14D,,,,""PRICE"",""INTRA"")"))</f>
        <v>-9.309627162989905</v>
      </c>
      <c r="O1249">
        <v>-513</v>
      </c>
      <c r="P1249">
        <v>14896.573074009109</v>
      </c>
      <c r="Q1249">
        <v>16142.944327477981</v>
      </c>
      <c r="R1249">
        <v>2363.9499987266581</v>
      </c>
      <c r="S1249">
        <v>2459.0737314434359</v>
      </c>
      <c r="T1249">
        <v>12.088929436121999</v>
      </c>
      <c r="U1249">
        <v>11.13676307810911</v>
      </c>
      <c r="V1249">
        <v>3.5088830990822819</v>
      </c>
      <c r="W1249">
        <v>3.7423388202892021</v>
      </c>
      <c r="X1249">
        <v>26.01162445766343</v>
      </c>
      <c r="Y1249">
        <v>38.322935329687397</v>
      </c>
      <c r="Z1249">
        <v>-0.40404304760825738</v>
      </c>
      <c r="AA1249">
        <v>-0.87046782339679118</v>
      </c>
      <c r="AB1249">
        <v>8.5013658067669695</v>
      </c>
    </row>
    <row r="1250" spans="1:28" x14ac:dyDescent="0.25">
      <c r="A1250" t="str">
        <v>9/19/12</v>
      </c>
      <c r="B1250">
        <v>20841.91</v>
      </c>
      <c r="C1250">
        <v>20895.61</v>
      </c>
      <c r="D1250" s="1">
        <v>20609.52</v>
      </c>
      <c r="E1250">
        <v>20895.61</v>
      </c>
      <c r="F1250">
        <v>20895.61</v>
      </c>
      <c r="G1250">
        <v>1.186220976469835</v>
      </c>
      <c r="H1250">
        <v>20555.870999999999</v>
      </c>
      <c r="I1250">
        <v>20010.52</v>
      </c>
      <c r="J1250">
        <v>19914.728999999999</v>
      </c>
      <c r="K1250">
        <v>19906.61</v>
      </c>
      <c r="L1250">
        <v>19936.756000000001</v>
      </c>
      <c r="M1250">
        <v>69.866619999999998</v>
      </c>
      <c r="N1250" s="1">
        <f>-100*(_xll.FDS($A$1,"P_PRICE_HIGH("&amp;A1250&amp;","&amp;A1250&amp;"-14D,,,,""PRICE"",""INTRA"")") - B1250)/(_xll.FDS($A$1,"P_PRICE_HIGH("&amp;A1250&amp;","&amp;A1250&amp;"-14D,,,,""PRICE"",""INTRA"")") - _xll.FDS($A$1,"P_PRICE_LOW("&amp;A1250&amp;","&amp;A1250&amp;"-14D,,,,""PRICE"",""INTRA"")"))</f>
        <v>-2.9524636852465189</v>
      </c>
      <c r="O1250">
        <v>-486</v>
      </c>
      <c r="P1250">
        <v>14899.08415747103</v>
      </c>
      <c r="Q1250">
        <v>16152.834210763631</v>
      </c>
      <c r="R1250">
        <v>2359.434680655198</v>
      </c>
      <c r="S1250">
        <v>2460.3693661662428</v>
      </c>
      <c r="T1250">
        <v>12.159375483956341</v>
      </c>
      <c r="U1250">
        <v>11.231911711443299</v>
      </c>
      <c r="V1250">
        <v>3.4830883297901849</v>
      </c>
      <c r="W1250">
        <v>3.7008622568859568</v>
      </c>
      <c r="X1250">
        <v>92.840412526983513</v>
      </c>
      <c r="Y1250">
        <v>38.299772160113363</v>
      </c>
      <c r="Z1250">
        <v>-0.31922953204205079</v>
      </c>
      <c r="AA1250">
        <v>-1.214731364786114</v>
      </c>
      <c r="AB1250">
        <v>8.5081256404641401</v>
      </c>
    </row>
    <row r="1251" spans="1:28" x14ac:dyDescent="0.25">
      <c r="A1251" t="str">
        <v>9/20/12</v>
      </c>
      <c r="B1251">
        <v>20590.919999999998</v>
      </c>
      <c r="C1251">
        <v>20816.77</v>
      </c>
      <c r="D1251" s="1">
        <v>20578.560000000001</v>
      </c>
      <c r="E1251">
        <v>20816.77</v>
      </c>
      <c r="F1251">
        <v>20816.77</v>
      </c>
      <c r="G1251">
        <v>1.2042647396956421</v>
      </c>
      <c r="H1251">
        <v>20664.53</v>
      </c>
      <c r="I1251">
        <v>20107.271000000001</v>
      </c>
      <c r="J1251">
        <v>19983.93</v>
      </c>
      <c r="K1251">
        <v>19929.543000000001</v>
      </c>
      <c r="L1251">
        <v>19957.47</v>
      </c>
      <c r="M1251">
        <v>62.536673999999998</v>
      </c>
      <c r="N1251" s="1">
        <f>-100*(_xll.FDS($A$1,"P_PRICE_HIGH("&amp;A1251&amp;","&amp;A1251&amp;"-14D,,,,""PRICE"",""INTRA"")") - B1251)/(_xll.FDS($A$1,"P_PRICE_HIGH("&amp;A1251&amp;","&amp;A1251&amp;"-14D,,,,""PRICE"",""INTRA"")") - _xll.FDS($A$1,"P_PRICE_LOW("&amp;A1251&amp;","&amp;A1251&amp;"-14D,,,,""PRICE"",""INTRA"")"))</f>
        <v>-16.752070023421911</v>
      </c>
      <c r="O1251">
        <v>-521</v>
      </c>
      <c r="P1251">
        <v>14906.998480431779</v>
      </c>
      <c r="Q1251">
        <v>16162.295154857051</v>
      </c>
      <c r="R1251">
        <v>2364.6341028027909</v>
      </c>
      <c r="S1251">
        <v>2468.8143873083391</v>
      </c>
      <c r="T1251">
        <v>12.05653017176509</v>
      </c>
      <c r="U1251">
        <v>11.09434936100399</v>
      </c>
      <c r="V1251">
        <v>3.5148397393023112</v>
      </c>
      <c r="W1251">
        <v>3.7507274087732689</v>
      </c>
      <c r="X1251">
        <v>1.8597784280252929</v>
      </c>
      <c r="Y1251">
        <v>38.32083290581069</v>
      </c>
      <c r="Z1251">
        <v>-0.22513999557549841</v>
      </c>
      <c r="AA1251">
        <v>-1.1316754222148979</v>
      </c>
      <c r="AB1251">
        <v>8.4862088357389975</v>
      </c>
    </row>
    <row r="1252" spans="1:28" x14ac:dyDescent="0.25">
      <c r="A1252" t="str">
        <v>9/21/12</v>
      </c>
      <c r="B1252">
        <v>20734.939999999999</v>
      </c>
      <c r="C1252">
        <v>20808.04</v>
      </c>
      <c r="D1252" s="1">
        <v>20677.14</v>
      </c>
      <c r="E1252">
        <v>20808.04</v>
      </c>
      <c r="F1252">
        <v>20808.04</v>
      </c>
      <c r="G1252">
        <v>1.16570884659624</v>
      </c>
      <c r="H1252">
        <v>20685.562999999998</v>
      </c>
      <c r="I1252">
        <v>20239.759999999998</v>
      </c>
      <c r="J1252">
        <v>20067.419999999998</v>
      </c>
      <c r="K1252">
        <v>19972.29</v>
      </c>
      <c r="L1252">
        <v>19987.164000000001</v>
      </c>
      <c r="M1252">
        <v>64.817580000000007</v>
      </c>
      <c r="N1252" s="1">
        <f>-100*(_xll.FDS($A$1,"P_PRICE_HIGH("&amp;A1252&amp;","&amp;A1252&amp;"-14D,,,,""PRICE"",""INTRA"")") - B1252)/(_xll.FDS($A$1,"P_PRICE_HIGH("&amp;A1252&amp;","&amp;A1252&amp;"-14D,,,,""PRICE"",""INTRA"")") - _xll.FDS($A$1,"P_PRICE_LOW("&amp;A1252&amp;","&amp;A1252&amp;"-14D,,,,""PRICE"",""INTRA"")"))</f>
        <v>-8.8337493539768595</v>
      </c>
      <c r="O1252">
        <v>-502</v>
      </c>
      <c r="P1252">
        <v>14893.414834426159</v>
      </c>
      <c r="Q1252">
        <v>16142.116320282499</v>
      </c>
      <c r="R1252">
        <v>2358.8777316778551</v>
      </c>
      <c r="S1252">
        <v>2469.4652605209799</v>
      </c>
      <c r="T1252">
        <v>12.116444740674931</v>
      </c>
      <c r="U1252">
        <v>11.190416884069871</v>
      </c>
      <c r="V1252">
        <v>3.4914630221753562</v>
      </c>
      <c r="W1252">
        <v>3.7181842616456948</v>
      </c>
      <c r="X1252">
        <v>87.626706567058832</v>
      </c>
      <c r="Y1252">
        <v>38.319040030915993</v>
      </c>
      <c r="Z1252">
        <v>-0.24030665427185269</v>
      </c>
      <c r="AA1252">
        <v>-1.5055245074445129</v>
      </c>
      <c r="AB1252">
        <v>8.4336495119921402</v>
      </c>
    </row>
    <row r="1253" spans="1:28" x14ac:dyDescent="0.25">
      <c r="A1253" t="str">
        <v>9/24/12</v>
      </c>
      <c r="B1253">
        <v>20694.7</v>
      </c>
      <c r="C1253">
        <v>20780.14</v>
      </c>
      <c r="D1253" s="1">
        <v>20503.240000000002</v>
      </c>
      <c r="E1253">
        <v>20780.14</v>
      </c>
      <c r="F1253">
        <v>20780.14</v>
      </c>
      <c r="G1253">
        <v>1.1606491346297769</v>
      </c>
      <c r="H1253">
        <v>20692.88</v>
      </c>
      <c r="I1253">
        <v>20363.543000000001</v>
      </c>
      <c r="J1253">
        <v>20143.12</v>
      </c>
      <c r="K1253">
        <v>20017.09</v>
      </c>
      <c r="L1253">
        <v>20009.418000000001</v>
      </c>
      <c r="M1253">
        <v>63.651496999999999</v>
      </c>
      <c r="N1253" s="1">
        <f>-100*(_xll.FDS($A$1,"P_PRICE_HIGH("&amp;A1253&amp;","&amp;A1253&amp;"-14D,,,,""PRICE"",""INTRA"")") - B1253)/(_xll.FDS($A$1,"P_PRICE_HIGH("&amp;A1253&amp;","&amp;A1253&amp;"-14D,,,,""PRICE"",""INTRA"")") - _xll.FDS($A$1,"P_PRICE_LOW("&amp;A1253&amp;","&amp;A1253&amp;"-14D,,,,""PRICE"",""INTRA"")"))</f>
        <v>-11.046172793349529</v>
      </c>
      <c r="O1253">
        <v>-509</v>
      </c>
      <c r="P1253">
        <v>14915.88198589356</v>
      </c>
      <c r="Q1253">
        <v>16176.50511732966</v>
      </c>
      <c r="R1253">
        <v>2347.076917764829</v>
      </c>
      <c r="S1253">
        <v>2457.691667423891</v>
      </c>
      <c r="T1253">
        <v>12.101981779799409</v>
      </c>
      <c r="U1253">
        <v>11.170874947955269</v>
      </c>
      <c r="V1253">
        <v>3.5072045000530299</v>
      </c>
      <c r="W1253">
        <v>3.7419195722408172</v>
      </c>
      <c r="X1253">
        <v>13.92100399589264</v>
      </c>
      <c r="Y1253">
        <v>38.393838448609152</v>
      </c>
      <c r="Z1253">
        <v>0.42966679291472071</v>
      </c>
      <c r="AA1253">
        <v>-1.2522654907916371</v>
      </c>
      <c r="AB1253">
        <v>8.4629215072924957</v>
      </c>
    </row>
    <row r="1254" spans="1:28" x14ac:dyDescent="0.25">
      <c r="A1254" t="str">
        <v>9/25/12</v>
      </c>
      <c r="B1254">
        <v>20698.68</v>
      </c>
      <c r="C1254">
        <v>20758.36</v>
      </c>
      <c r="D1254" s="1">
        <v>20648.59</v>
      </c>
      <c r="E1254">
        <v>20758.36</v>
      </c>
      <c r="F1254">
        <v>20758.36</v>
      </c>
      <c r="G1254">
        <v>1.1610276710244329</v>
      </c>
      <c r="H1254">
        <v>20712.23</v>
      </c>
      <c r="I1254">
        <v>20438.254000000001</v>
      </c>
      <c r="J1254">
        <v>20227.705000000002</v>
      </c>
      <c r="K1254">
        <v>20061.434000000001</v>
      </c>
      <c r="L1254">
        <v>20032.280999999999</v>
      </c>
      <c r="M1254">
        <v>63.721015999999999</v>
      </c>
      <c r="N1254" s="1">
        <f>-100*(_xll.FDS($A$1,"P_PRICE_HIGH("&amp;A1254&amp;","&amp;A1254&amp;"-14D,,,,""PRICE"",""INTRA"")") - B1254)/(_xll.FDS($A$1,"P_PRICE_HIGH("&amp;A1254&amp;","&amp;A1254&amp;"-14D,,,,""PRICE"",""INTRA"")") - _xll.FDS($A$1,"P_PRICE_LOW("&amp;A1254&amp;","&amp;A1254&amp;"-14D,,,,""PRICE"",""INTRA"")"))</f>
        <v>-10.827349600290315</v>
      </c>
      <c r="O1254">
        <v>-495</v>
      </c>
      <c r="P1254">
        <v>14912.303286624119</v>
      </c>
      <c r="Q1254">
        <v>16171.46951083631</v>
      </c>
      <c r="R1254">
        <v>2346.5178789418842</v>
      </c>
      <c r="S1254">
        <v>2456.2078187142929</v>
      </c>
      <c r="T1254">
        <v>12.13451148218998</v>
      </c>
      <c r="U1254">
        <v>11.20830544154474</v>
      </c>
      <c r="V1254">
        <v>3.5063391937381381</v>
      </c>
      <c r="W1254">
        <v>3.7385140668563031</v>
      </c>
      <c r="X1254">
        <v>26.58671812219718</v>
      </c>
      <c r="Y1254">
        <v>38.360730819838778</v>
      </c>
      <c r="Z1254">
        <v>0.44689538487893687</v>
      </c>
      <c r="AA1254">
        <v>-1.1634535991317101</v>
      </c>
      <c r="AB1254">
        <v>8.4765796169744512</v>
      </c>
    </row>
    <row r="1255" spans="1:28" x14ac:dyDescent="0.25">
      <c r="A1255" t="str">
        <v>9/26/12</v>
      </c>
      <c r="B1255">
        <v>20527.73</v>
      </c>
      <c r="C1255">
        <v>20576.84</v>
      </c>
      <c r="D1255" s="1">
        <v>20485.080000000002</v>
      </c>
      <c r="E1255">
        <v>20576.84</v>
      </c>
      <c r="F1255">
        <v>20576.84</v>
      </c>
      <c r="G1255">
        <v>1.182593009876336</v>
      </c>
      <c r="H1255">
        <v>20649.395</v>
      </c>
      <c r="I1255">
        <v>20496.633000000002</v>
      </c>
      <c r="J1255">
        <v>20319.883000000002</v>
      </c>
      <c r="K1255">
        <v>20098.395</v>
      </c>
      <c r="L1255">
        <v>20048.728999999999</v>
      </c>
      <c r="M1255">
        <v>58.541927000000001</v>
      </c>
      <c r="N1255" s="1">
        <f>-100*(_xll.FDS($A$1,"P_PRICE_HIGH("&amp;A1255&amp;","&amp;A1255&amp;"-14D,,,,""PRICE"",""INTRA"")") - B1255)/(_xll.FDS($A$1,"P_PRICE_HIGH("&amp;A1255&amp;","&amp;A1255&amp;"-14D,,,,""PRICE"",""INTRA"")") - _xll.FDS($A$1,"P_PRICE_LOW("&amp;A1255&amp;","&amp;A1255&amp;"-14D,,,,""PRICE"",""INTRA"")"))</f>
        <v>-20.226300568500516</v>
      </c>
      <c r="O1255">
        <v>-526</v>
      </c>
      <c r="P1255">
        <v>14909.680348838159</v>
      </c>
      <c r="Q1255">
        <v>16165.198465200539</v>
      </c>
      <c r="R1255">
        <v>2348.560474060047</v>
      </c>
      <c r="S1255">
        <v>2463.159003118893</v>
      </c>
      <c r="T1255">
        <v>12.043653201806899</v>
      </c>
      <c r="U1255">
        <v>11.107860225319129</v>
      </c>
      <c r="V1255">
        <v>3.5235517419117381</v>
      </c>
      <c r="W1255">
        <v>3.762144578620608</v>
      </c>
      <c r="X1255">
        <v>25.238999503472701</v>
      </c>
      <c r="Y1255">
        <v>38.314129183313419</v>
      </c>
      <c r="Z1255">
        <v>0.56915514680968704</v>
      </c>
      <c r="AA1255">
        <v>-1.290309391284441</v>
      </c>
      <c r="AB1255">
        <v>8.3379056799438445</v>
      </c>
    </row>
    <row r="1256" spans="1:28" x14ac:dyDescent="0.25">
      <c r="A1256" t="str">
        <v>9/27/12</v>
      </c>
      <c r="B1256">
        <v>20762.29</v>
      </c>
      <c r="C1256">
        <v>20850.490000000002</v>
      </c>
      <c r="D1256" s="1">
        <v>20487.36</v>
      </c>
      <c r="E1256">
        <v>20850.490000000002</v>
      </c>
      <c r="F1256">
        <v>20850.490000000002</v>
      </c>
      <c r="G1256">
        <v>1.153940150334708</v>
      </c>
      <c r="H1256">
        <v>20683.668000000001</v>
      </c>
      <c r="I1256">
        <v>20572</v>
      </c>
      <c r="J1256">
        <v>20423.414000000001</v>
      </c>
      <c r="K1256">
        <v>20158.863000000001</v>
      </c>
      <c r="L1256">
        <v>20082.363000000001</v>
      </c>
      <c r="M1256">
        <v>62.987144000000001</v>
      </c>
      <c r="N1256" s="1">
        <f>-100*(_xll.FDS($A$1,"P_PRICE_HIGH("&amp;A1256&amp;","&amp;A1256&amp;"-14D,,,,""PRICE"",""INTRA"")") - B1256)/(_xll.FDS($A$1,"P_PRICE_HIGH("&amp;A1256&amp;","&amp;A1256&amp;"-14D,,,,""PRICE"",""INTRA"")") - _xll.FDS($A$1,"P_PRICE_LOW("&amp;A1256&amp;","&amp;A1256&amp;"-14D,,,,""PRICE"",""INTRA"")"))</f>
        <v>-9.4461409835833123</v>
      </c>
      <c r="O1256">
        <v>-488</v>
      </c>
      <c r="P1256">
        <v>14931.897507112801</v>
      </c>
      <c r="Q1256">
        <v>16196.08460470962</v>
      </c>
      <c r="R1256">
        <v>2348.005764497273</v>
      </c>
      <c r="S1256">
        <v>2463.1052718317678</v>
      </c>
      <c r="T1256">
        <v>12.14464764869685</v>
      </c>
      <c r="U1256">
        <v>11.211918875456851</v>
      </c>
      <c r="V1256">
        <v>3.4973748665214939</v>
      </c>
      <c r="W1256">
        <v>3.7249894729203872</v>
      </c>
      <c r="X1256">
        <v>97.150909978102632</v>
      </c>
      <c r="Y1256">
        <v>38.303515696195589</v>
      </c>
      <c r="Z1256">
        <v>0.65079619903279085</v>
      </c>
      <c r="AA1256">
        <v>-0.9578891250675462</v>
      </c>
      <c r="AB1256">
        <v>8.4462062366939836</v>
      </c>
    </row>
    <row r="1257" spans="1:28" x14ac:dyDescent="0.25">
      <c r="A1257" t="str">
        <v>9/28/12</v>
      </c>
      <c r="B1257">
        <v>20840.38</v>
      </c>
      <c r="C1257">
        <v>20889.900000000001</v>
      </c>
      <c r="D1257" s="1">
        <v>20725.52</v>
      </c>
      <c r="E1257">
        <v>20889.900000000001</v>
      </c>
      <c r="F1257">
        <v>20889.900000000001</v>
      </c>
      <c r="G1257">
        <v>1.143456778200455</v>
      </c>
      <c r="H1257">
        <v>20704.756000000001</v>
      </c>
      <c r="I1257">
        <v>20635.75</v>
      </c>
      <c r="J1257">
        <v>20492.629000000001</v>
      </c>
      <c r="K1257">
        <v>20226.754000000001</v>
      </c>
      <c r="L1257">
        <v>20109.599999999999</v>
      </c>
      <c r="M1257">
        <v>64.357330000000005</v>
      </c>
      <c r="N1257" s="1">
        <f>-100*(_xll.FDS($A$1,"P_PRICE_HIGH("&amp;A1257&amp;","&amp;A1257&amp;"-14D,,,,""PRICE"",""INTRA"")") - B1257)/(_xll.FDS($A$1,"P_PRICE_HIGH("&amp;A1257&amp;","&amp;A1257&amp;"-14D,,,,""PRICE"",""INTRA"")") - _xll.FDS($A$1,"P_PRICE_LOW("&amp;A1257&amp;","&amp;A1257&amp;"-14D,,,,""PRICE"",""INTRA"")"))</f>
        <v>-4.4651952461799258</v>
      </c>
      <c r="O1257">
        <v>-466</v>
      </c>
      <c r="P1257">
        <v>14915.3285076947</v>
      </c>
      <c r="Q1257">
        <v>16173.12261587694</v>
      </c>
      <c r="R1257">
        <v>2353.395012370871</v>
      </c>
      <c r="S1257">
        <v>2471.3569651206308</v>
      </c>
      <c r="T1257">
        <v>12.19299640527613</v>
      </c>
      <c r="U1257">
        <v>11.22902799675502</v>
      </c>
      <c r="V1257">
        <v>3.482676499014095</v>
      </c>
      <c r="W1257">
        <v>3.7066859259393792</v>
      </c>
      <c r="X1257">
        <v>86.379476662030669</v>
      </c>
      <c r="Y1257">
        <v>38.254632031446462</v>
      </c>
      <c r="Z1257">
        <v>0.7605955120088177</v>
      </c>
      <c r="AA1257">
        <v>-1.010839004486729</v>
      </c>
      <c r="AB1257">
        <v>8.2897913651990223</v>
      </c>
    </row>
    <row r="1258" spans="1:28" x14ac:dyDescent="0.25">
      <c r="A1258" t="str">
        <v>10/03/12</v>
      </c>
      <c r="B1258">
        <v>20888.28</v>
      </c>
      <c r="C1258">
        <v>21005.68</v>
      </c>
      <c r="D1258" s="1">
        <v>20799.82</v>
      </c>
      <c r="E1258">
        <v>21005.68</v>
      </c>
      <c r="F1258">
        <v>21005.68</v>
      </c>
      <c r="G1258">
        <v>1.1436195564434879</v>
      </c>
      <c r="H1258">
        <v>20743.473000000002</v>
      </c>
      <c r="I1258">
        <v>20705.805</v>
      </c>
      <c r="J1258">
        <v>20563.37</v>
      </c>
      <c r="K1258">
        <v>20293.206999999999</v>
      </c>
      <c r="L1258">
        <v>20148.379000000001</v>
      </c>
      <c r="M1258">
        <v>65.20814</v>
      </c>
      <c r="N1258" s="1">
        <f>-100*(_xll.FDS($A$1,"P_PRICE_HIGH("&amp;A1258&amp;","&amp;A1258&amp;"-14D,,,,""PRICE"",""INTRA"")") - B1258)/(_xll.FDS($A$1,"P_PRICE_HIGH("&amp;A1258&amp;","&amp;A1258&amp;"-14D,,,,""PRICE"",""INTRA"")") - _xll.FDS($A$1,"P_PRICE_LOW("&amp;A1258&amp;","&amp;A1258&amp;"-14D,,,,""PRICE"",""INTRA"")"))</f>
        <v>-8.7158585566123481</v>
      </c>
      <c r="O1258">
        <v>-462</v>
      </c>
      <c r="P1258">
        <v>14970.81857035018</v>
      </c>
      <c r="Q1258">
        <v>16246.420856322749</v>
      </c>
      <c r="R1258">
        <v>2350.5829237952812</v>
      </c>
      <c r="S1258">
        <v>2474.794389718722</v>
      </c>
      <c r="T1258">
        <v>12.21683300589833</v>
      </c>
      <c r="U1258">
        <v>11.23637148218465</v>
      </c>
      <c r="V1258">
        <v>3.487013293608229</v>
      </c>
      <c r="W1258">
        <v>3.7131755944334088</v>
      </c>
      <c r="X1258">
        <v>53.421519200525744</v>
      </c>
      <c r="Y1258">
        <v>38.296552076757777</v>
      </c>
      <c r="Z1258">
        <v>0.73049164014534573</v>
      </c>
      <c r="AA1258">
        <v>-0.58369207483897789</v>
      </c>
      <c r="AB1258">
        <v>8.1744183926992893</v>
      </c>
    </row>
    <row r="1259" spans="1:28" x14ac:dyDescent="0.25">
      <c r="A1259" t="str">
        <v>10/04/12</v>
      </c>
      <c r="B1259">
        <v>20907.95</v>
      </c>
      <c r="C1259">
        <v>20947.3</v>
      </c>
      <c r="D1259" s="1">
        <v>20835.060000000001</v>
      </c>
      <c r="E1259">
        <v>20947.3</v>
      </c>
      <c r="F1259">
        <v>20947.3</v>
      </c>
      <c r="G1259">
        <v>1.1213661135546511</v>
      </c>
      <c r="H1259">
        <v>20785.326000000001</v>
      </c>
      <c r="I1259">
        <v>20728.984</v>
      </c>
      <c r="J1259">
        <v>20633.375</v>
      </c>
      <c r="K1259">
        <v>20367.11</v>
      </c>
      <c r="L1259">
        <v>20191.043000000001</v>
      </c>
      <c r="M1259">
        <v>65.571569999999994</v>
      </c>
      <c r="N1259" s="1">
        <f>-100*(_xll.FDS($A$1,"P_PRICE_HIGH("&amp;A1259&amp;","&amp;A1259&amp;"-14D,,,,""PRICE"",""INTRA"")") - B1259)/(_xll.FDS($A$1,"P_PRICE_HIGH("&amp;A1259&amp;","&amp;A1259&amp;"-14D,,,,""PRICE"",""INTRA"")") - _xll.FDS($A$1,"P_PRICE_LOW("&amp;A1259&amp;","&amp;A1259&amp;"-14D,,,,""PRICE"",""INTRA"")"))</f>
        <v>-9.6806466311388828</v>
      </c>
      <c r="O1259">
        <v>-462</v>
      </c>
      <c r="P1259">
        <v>14972.00026882764</v>
      </c>
      <c r="Q1259">
        <v>16246.78290978603</v>
      </c>
      <c r="R1259">
        <v>2363.1496586636699</v>
      </c>
      <c r="S1259">
        <v>2491.3146175485249</v>
      </c>
      <c r="T1259">
        <v>12.184354241895811</v>
      </c>
      <c r="U1259">
        <v>11.19239503158634</v>
      </c>
      <c r="V1259">
        <v>3.4845465618061469</v>
      </c>
      <c r="W1259">
        <v>3.710073067162122</v>
      </c>
      <c r="X1259">
        <v>36.593665722520313</v>
      </c>
      <c r="Y1259">
        <v>38.29206483641417</v>
      </c>
      <c r="Z1259">
        <v>0.98123764035608618</v>
      </c>
      <c r="AA1259">
        <v>-0.56134535845097955</v>
      </c>
      <c r="AB1259">
        <v>8.205957662304538</v>
      </c>
    </row>
    <row r="1260" spans="1:28" x14ac:dyDescent="0.25">
      <c r="A1260" t="str">
        <v>10/05/12</v>
      </c>
      <c r="B1260">
        <v>21012.38</v>
      </c>
      <c r="C1260">
        <v>21021.24</v>
      </c>
      <c r="D1260" s="1">
        <v>20924.73</v>
      </c>
      <c r="E1260">
        <v>21021.24</v>
      </c>
      <c r="F1260">
        <v>21021.24</v>
      </c>
      <c r="G1260">
        <v>1.034048353622677</v>
      </c>
      <c r="H1260">
        <v>20882.256000000001</v>
      </c>
      <c r="I1260">
        <v>20758.508000000002</v>
      </c>
      <c r="J1260">
        <v>20695.84</v>
      </c>
      <c r="K1260">
        <v>20460.474999999999</v>
      </c>
      <c r="L1260">
        <v>20237.219000000001</v>
      </c>
      <c r="M1260">
        <v>67.511930000000007</v>
      </c>
      <c r="N1260" s="1">
        <f>-100*(_xll.FDS($A$1,"P_PRICE_HIGH("&amp;A1260&amp;","&amp;A1260&amp;"-14D,,,,""PRICE"",""INTRA"")") - B1260)/(_xll.FDS($A$1,"P_PRICE_HIGH("&amp;A1260&amp;","&amp;A1260&amp;"-14D,,,,""PRICE"",""INTRA"")") - _xll.FDS($A$1,"P_PRICE_LOW("&amp;A1260&amp;","&amp;A1260&amp;"-14D,,,,""PRICE"",""INTRA"")"))</f>
        <v>-0.87571905825612983</v>
      </c>
      <c r="O1260">
        <v>-443</v>
      </c>
      <c r="P1260">
        <v>14980.469655508839</v>
      </c>
      <c r="Q1260">
        <v>16256.618598194171</v>
      </c>
      <c r="R1260">
        <v>2368.840584965536</v>
      </c>
      <c r="S1260">
        <v>2501.475064216474</v>
      </c>
      <c r="T1260">
        <v>12.187445612252271</v>
      </c>
      <c r="U1260">
        <v>11.19061161791949</v>
      </c>
      <c r="V1260">
        <v>3.4680896717261449</v>
      </c>
      <c r="W1260">
        <v>3.6889600036223071</v>
      </c>
      <c r="X1260">
        <v>66.527620476255649</v>
      </c>
      <c r="Y1260">
        <v>38.25571438718616</v>
      </c>
      <c r="Z1260">
        <v>1.086826317220813</v>
      </c>
      <c r="AA1260">
        <v>-0.67627395128718382</v>
      </c>
      <c r="AB1260">
        <v>8.3257775054874461</v>
      </c>
    </row>
    <row r="1261" spans="1:28" x14ac:dyDescent="0.25">
      <c r="A1261" t="str">
        <v>10/08/12</v>
      </c>
      <c r="B1261">
        <v>20824.560000000001</v>
      </c>
      <c r="C1261">
        <v>20981.63</v>
      </c>
      <c r="D1261" s="1">
        <v>20807.93</v>
      </c>
      <c r="E1261">
        <v>20981.63</v>
      </c>
      <c r="F1261">
        <v>20981.63</v>
      </c>
      <c r="G1261">
        <v>1.0780392261746621</v>
      </c>
      <c r="H1261">
        <v>20894.71</v>
      </c>
      <c r="I1261">
        <v>20777.060000000001</v>
      </c>
      <c r="J1261">
        <v>20747.636999999999</v>
      </c>
      <c r="K1261">
        <v>20541.238000000001</v>
      </c>
      <c r="L1261">
        <v>20277.065999999999</v>
      </c>
      <c r="M1261">
        <v>60.867584000000001</v>
      </c>
      <c r="N1261" s="1">
        <f>-100*(_xll.FDS($A$1,"P_PRICE_HIGH("&amp;A1261&amp;","&amp;A1261&amp;"-14D,,,,""PRICE"",""INTRA"")") - B1261)/(_xll.FDS($A$1,"P_PRICE_HIGH("&amp;A1261&amp;","&amp;A1261&amp;"-14D,,,,""PRICE"",""INTRA"")") - _xll.FDS($A$1,"P_PRICE_LOW("&amp;A1261&amp;","&amp;A1261&amp;"-14D,,,,""PRICE"",""INTRA"")"))</f>
        <v>-36.05499541704863</v>
      </c>
      <c r="O1261">
        <v>-472</v>
      </c>
      <c r="P1261">
        <v>14993.05521944994</v>
      </c>
      <c r="Q1261">
        <v>16259.934036065481</v>
      </c>
      <c r="R1261">
        <v>2367.2931428589959</v>
      </c>
      <c r="S1261">
        <v>2502.6037447787389</v>
      </c>
      <c r="T1261">
        <v>12.13167131072321</v>
      </c>
      <c r="U1261">
        <v>11.12114749777875</v>
      </c>
      <c r="V1261">
        <v>3.492718323851157</v>
      </c>
      <c r="W1261">
        <v>3.7308335798404362</v>
      </c>
      <c r="X1261">
        <v>19.028213859550679</v>
      </c>
      <c r="Y1261">
        <v>38.345970856852333</v>
      </c>
      <c r="Z1261">
        <v>0.84157039583836069</v>
      </c>
      <c r="AA1261">
        <v>-0.64940286935762914</v>
      </c>
      <c r="AB1261">
        <v>8.2444879860120288</v>
      </c>
    </row>
    <row r="1262" spans="1:28" x14ac:dyDescent="0.25">
      <c r="A1262" t="str">
        <v>10/09/12</v>
      </c>
      <c r="B1262">
        <v>20937.28</v>
      </c>
      <c r="C1262">
        <v>21093.1</v>
      </c>
      <c r="D1262" s="1">
        <v>20926.830000000002</v>
      </c>
      <c r="E1262">
        <v>21093.1</v>
      </c>
      <c r="F1262">
        <v>21093.1</v>
      </c>
      <c r="G1262">
        <v>0.8837421597617674</v>
      </c>
      <c r="H1262">
        <v>20914.09</v>
      </c>
      <c r="I1262">
        <v>20785.008000000002</v>
      </c>
      <c r="J1262">
        <v>20768.136999999999</v>
      </c>
      <c r="K1262">
        <v>20597.993999999999</v>
      </c>
      <c r="L1262">
        <v>20330.312999999998</v>
      </c>
      <c r="M1262">
        <v>63.207880000000003</v>
      </c>
      <c r="N1262" s="1">
        <f>-100*(_xll.FDS($A$1,"P_PRICE_HIGH("&amp;A1262&amp;","&amp;A1262&amp;"-14D,,,,""PRICE"",""INTRA"")") - B1262)/(_xll.FDS($A$1,"P_PRICE_HIGH("&amp;A1262&amp;","&amp;A1262&amp;"-14D,,,,""PRICE"",""INTRA"")") - _xll.FDS($A$1,"P_PRICE_LOW("&amp;A1262&amp;","&amp;A1262&amp;"-14D,,,,""PRICE"",""INTRA"")"))</f>
        <v>-25.627446465576877</v>
      </c>
      <c r="O1262">
        <v>-453</v>
      </c>
      <c r="P1262">
        <v>14971.91817201419</v>
      </c>
      <c r="Q1262">
        <v>16230.848574488869</v>
      </c>
      <c r="R1262">
        <v>2366.2103227132702</v>
      </c>
      <c r="S1262">
        <v>2502.4461881264069</v>
      </c>
      <c r="T1262">
        <v>12.184771223183519</v>
      </c>
      <c r="U1262">
        <v>11.180424574544141</v>
      </c>
      <c r="V1262">
        <v>3.47367290601498</v>
      </c>
      <c r="W1262">
        <v>3.7047034601133739</v>
      </c>
      <c r="X1262">
        <v>92.118110333450915</v>
      </c>
      <c r="Y1262">
        <v>38.341478336251463</v>
      </c>
      <c r="Z1262">
        <v>0.82947892550513291</v>
      </c>
      <c r="AA1262">
        <v>-0.8321594049892278</v>
      </c>
      <c r="AB1262">
        <v>8.2431136351223255</v>
      </c>
    </row>
    <row r="1263" spans="1:28" x14ac:dyDescent="0.25">
      <c r="A1263" t="str">
        <v>10/10/12</v>
      </c>
      <c r="B1263">
        <v>20919.599999999999</v>
      </c>
      <c r="C1263">
        <v>20941.89</v>
      </c>
      <c r="D1263" s="1">
        <v>20767.36</v>
      </c>
      <c r="E1263">
        <v>20941.89</v>
      </c>
      <c r="F1263">
        <v>20941.89</v>
      </c>
      <c r="G1263">
        <v>0.88690566700061446</v>
      </c>
      <c r="H1263">
        <v>20920.353999999999</v>
      </c>
      <c r="I1263">
        <v>20812.398000000001</v>
      </c>
      <c r="J1263">
        <v>20785.567999999999</v>
      </c>
      <c r="K1263">
        <v>20652.615000000002</v>
      </c>
      <c r="L1263">
        <v>20385.581999999999</v>
      </c>
      <c r="M1263">
        <v>62.575752000000001</v>
      </c>
      <c r="N1263" s="1">
        <f>-100*(_xll.FDS($A$1,"P_PRICE_HIGH("&amp;A1263&amp;","&amp;A1263&amp;"-14D,,,,""PRICE"",""INTRA"")") - B1263)/(_xll.FDS($A$1,"P_PRICE_HIGH("&amp;A1263&amp;","&amp;A1263&amp;"-14D,,,,""PRICE"",""INTRA"")") - _xll.FDS($A$1,"P_PRICE_LOW("&amp;A1263&amp;","&amp;A1263&amp;"-14D,,,,""PRICE"",""INTRA"")"))</f>
        <v>-28.535245551133336</v>
      </c>
      <c r="O1263">
        <v>-463</v>
      </c>
      <c r="P1263">
        <v>14996.41908700987</v>
      </c>
      <c r="Q1263">
        <v>16259.63422434496</v>
      </c>
      <c r="R1263">
        <v>2368.3905184032578</v>
      </c>
      <c r="S1263">
        <v>2506.2775654825559</v>
      </c>
      <c r="T1263">
        <v>12.1571281997964</v>
      </c>
      <c r="U1263">
        <v>11.150873680834801</v>
      </c>
      <c r="V1263">
        <v>3.4806367593571679</v>
      </c>
      <c r="W1263">
        <v>3.6992819996710908</v>
      </c>
      <c r="X1263">
        <v>79.511771938548307</v>
      </c>
      <c r="Y1263">
        <v>38.240107846775842</v>
      </c>
      <c r="Z1263">
        <v>0.68175689815645391</v>
      </c>
      <c r="AA1263">
        <v>-0.85821385547474505</v>
      </c>
      <c r="AB1263">
        <v>8.0056989709406174</v>
      </c>
    </row>
    <row r="1264" spans="1:28" x14ac:dyDescent="0.25">
      <c r="A1264" t="str">
        <v>10/11/12</v>
      </c>
      <c r="B1264">
        <v>20999.05</v>
      </c>
      <c r="C1264">
        <v>21013.45</v>
      </c>
      <c r="D1264" s="1">
        <v>20813.05</v>
      </c>
      <c r="E1264">
        <v>21013.45</v>
      </c>
      <c r="F1264">
        <v>21013.45</v>
      </c>
      <c r="G1264">
        <v>0.88681442777008712</v>
      </c>
      <c r="H1264">
        <v>20938.574000000001</v>
      </c>
      <c r="I1264">
        <v>20834.405999999999</v>
      </c>
      <c r="J1264">
        <v>20812.043000000001</v>
      </c>
      <c r="K1264">
        <v>20709.673999999999</v>
      </c>
      <c r="L1264">
        <v>20440.96</v>
      </c>
      <c r="M1264">
        <v>64.303405999999995</v>
      </c>
      <c r="N1264" s="1">
        <f>-100*(_xll.FDS($A$1,"P_PRICE_HIGH("&amp;A1264&amp;","&amp;A1264&amp;"-14D,,,,""PRICE"",""INTRA"")") - B1264)/(_xll.FDS($A$1,"P_PRICE_HIGH("&amp;A1264&amp;","&amp;A1264&amp;"-14D,,,,""PRICE"",""INTRA"")") - _xll.FDS($A$1,"P_PRICE_LOW("&amp;A1264&amp;","&amp;A1264&amp;"-14D,,,,""PRICE"",""INTRA"")"))</f>
        <v>-15.468241176277058</v>
      </c>
      <c r="O1264">
        <v>-473</v>
      </c>
      <c r="P1264">
        <v>15010.67285141492</v>
      </c>
      <c r="Q1264">
        <v>16282.84861843326</v>
      </c>
      <c r="R1264">
        <v>2380.08206361661</v>
      </c>
      <c r="S1264">
        <v>2523.4367070655449</v>
      </c>
      <c r="T1264">
        <v>12.087759975846771</v>
      </c>
      <c r="U1264">
        <v>11.07317511392141</v>
      </c>
      <c r="V1264">
        <v>3.4745001860054048</v>
      </c>
      <c r="W1264">
        <v>3.6909945943046312</v>
      </c>
      <c r="X1264">
        <v>88.873662059979765</v>
      </c>
      <c r="Y1264">
        <v>38.231660468364623</v>
      </c>
      <c r="Z1264">
        <v>0.66550149413953297</v>
      </c>
      <c r="AA1264">
        <v>-1.1217194687430201</v>
      </c>
      <c r="AB1264">
        <v>7.9894055242947664</v>
      </c>
    </row>
    <row r="1265" spans="1:28" x14ac:dyDescent="0.25">
      <c r="A1265" t="str">
        <v>10/12/12</v>
      </c>
      <c r="B1265">
        <v>21136.43</v>
      </c>
      <c r="C1265">
        <v>21236.57</v>
      </c>
      <c r="D1265" s="1">
        <v>21051.09</v>
      </c>
      <c r="E1265">
        <v>21236.57</v>
      </c>
      <c r="F1265">
        <v>21236.57</v>
      </c>
      <c r="G1265">
        <v>0.87104349062624675</v>
      </c>
      <c r="H1265">
        <v>20963.384999999998</v>
      </c>
      <c r="I1265">
        <v>20871.217000000001</v>
      </c>
      <c r="J1265">
        <v>20831.678</v>
      </c>
      <c r="K1265">
        <v>20762.726999999999</v>
      </c>
      <c r="L1265">
        <v>20506.596000000001</v>
      </c>
      <c r="M1265">
        <v>67.129135000000005</v>
      </c>
      <c r="N1265" s="1">
        <f>-100*(_xll.FDS($A$1,"P_PRICE_HIGH("&amp;A1265&amp;","&amp;A1265&amp;"-14D,,,,""PRICE"",""INTRA"")") - B1265)/(_xll.FDS($A$1,"P_PRICE_HIGH("&amp;A1265&amp;","&amp;A1265&amp;"-14D,,,,""PRICE"",""INTRA"")") - _xll.FDS($A$1,"P_PRICE_LOW("&amp;A1265&amp;","&amp;A1265&amp;"-14D,,,,""PRICE"",""INTRA"")"))</f>
        <v>-13.325526620447336</v>
      </c>
      <c r="O1265">
        <v>-450</v>
      </c>
      <c r="P1265">
        <v>15019.875809206909</v>
      </c>
      <c r="Q1265">
        <v>16294.61073076524</v>
      </c>
      <c r="R1265">
        <v>2386.5749942947159</v>
      </c>
      <c r="S1265">
        <v>2531.195948212091</v>
      </c>
      <c r="T1265">
        <v>12.09880338826507</v>
      </c>
      <c r="U1265">
        <v>11.08724187996148</v>
      </c>
      <c r="V1265">
        <v>3.458321105404357</v>
      </c>
      <c r="W1265">
        <v>3.670657644432255</v>
      </c>
      <c r="X1265">
        <v>93.717567322599066</v>
      </c>
      <c r="Y1265">
        <v>38.229326254617327</v>
      </c>
      <c r="Z1265">
        <v>0.62857574880807943</v>
      </c>
      <c r="AA1265">
        <v>-1.369471182299361</v>
      </c>
      <c r="AB1265">
        <v>7.8660659277801432</v>
      </c>
    </row>
    <row r="1266" spans="1:28" x14ac:dyDescent="0.25">
      <c r="A1266" t="str">
        <v>10/15/12</v>
      </c>
      <c r="B1266">
        <v>21148.25</v>
      </c>
      <c r="C1266">
        <v>21184.43</v>
      </c>
      <c r="D1266" s="1">
        <v>21076.95</v>
      </c>
      <c r="E1266">
        <v>21184.43</v>
      </c>
      <c r="F1266">
        <v>21184.43</v>
      </c>
      <c r="G1266">
        <v>0.86747212818386776</v>
      </c>
      <c r="H1266">
        <v>21028.120999999999</v>
      </c>
      <c r="I1266">
        <v>20908.682000000001</v>
      </c>
      <c r="J1266">
        <v>20868.833999999999</v>
      </c>
      <c r="K1266">
        <v>20817.758000000002</v>
      </c>
      <c r="L1266">
        <v>20583.64</v>
      </c>
      <c r="M1266">
        <v>67.368480000000005</v>
      </c>
      <c r="N1266" s="1">
        <f>-100*(_xll.FDS($A$1,"P_PRICE_HIGH("&amp;A1266&amp;","&amp;A1266&amp;"-14D,,,,""PRICE"",""INTRA"")") - B1266)/(_xll.FDS($A$1,"P_PRICE_HIGH("&amp;A1266&amp;","&amp;A1266&amp;"-14D,,,,""PRICE"",""INTRA"")") - _xll.FDS($A$1,"P_PRICE_LOW("&amp;A1266&amp;","&amp;A1266&amp;"-14D,,,,""PRICE"",""INTRA"")"))</f>
        <v>-11.752651399220209</v>
      </c>
      <c r="O1266">
        <v>-448</v>
      </c>
      <c r="P1266">
        <v>15026.715684253821</v>
      </c>
      <c r="Q1266">
        <v>16303.40119085078</v>
      </c>
      <c r="R1266">
        <v>2389.3261902636418</v>
      </c>
      <c r="S1266">
        <v>2535.0595791682522</v>
      </c>
      <c r="T1266">
        <v>12.107816465852929</v>
      </c>
      <c r="U1266">
        <v>11.085482736442151</v>
      </c>
      <c r="V1266">
        <v>3.458163445335146</v>
      </c>
      <c r="W1266">
        <v>3.6712643924890238</v>
      </c>
      <c r="X1266">
        <v>63.205003005764269</v>
      </c>
      <c r="Y1266">
        <v>38.293768270004442</v>
      </c>
      <c r="Z1266">
        <v>0.25441049802474902</v>
      </c>
      <c r="AA1266">
        <v>-1.364053693230181</v>
      </c>
      <c r="AB1266">
        <v>7.7357849240776524</v>
      </c>
    </row>
    <row r="1267" spans="1:28" x14ac:dyDescent="0.25">
      <c r="A1267" t="str">
        <v>10/16/12</v>
      </c>
      <c r="B1267">
        <v>21207.07</v>
      </c>
      <c r="C1267">
        <v>21257.09</v>
      </c>
      <c r="D1267" s="1">
        <v>21120.17</v>
      </c>
      <c r="E1267">
        <v>21257.09</v>
      </c>
      <c r="F1267">
        <v>21257.09</v>
      </c>
      <c r="G1267">
        <v>0.61680304187881485</v>
      </c>
      <c r="H1267">
        <v>21082.080000000002</v>
      </c>
      <c r="I1267">
        <v>20965.293000000001</v>
      </c>
      <c r="J1267">
        <v>20900.309000000001</v>
      </c>
      <c r="K1267">
        <v>20846.620999999999</v>
      </c>
      <c r="L1267">
        <v>20660.478999999999</v>
      </c>
      <c r="M1267">
        <v>68.593980000000002</v>
      </c>
      <c r="N1267" s="1">
        <f>-100*(_xll.FDS($A$1,"P_PRICE_HIGH("&amp;A1267&amp;","&amp;A1267&amp;"-14D,,,,""PRICE"",""INTRA"")") - B1267)/(_xll.FDS($A$1,"P_PRICE_HIGH("&amp;A1267&amp;","&amp;A1267&amp;"-14D,,,,""PRICE"",""INTRA"")") - _xll.FDS($A$1,"P_PRICE_LOW("&amp;A1267&amp;","&amp;A1267&amp;"-14D,,,,""PRICE"",""INTRA"")"))</f>
        <v>-6.4791906840585662</v>
      </c>
      <c r="O1267">
        <v>-431</v>
      </c>
      <c r="P1267">
        <v>15035.7809425495</v>
      </c>
      <c r="Q1267">
        <v>16314.929168262301</v>
      </c>
      <c r="R1267">
        <v>2385.1511651678688</v>
      </c>
      <c r="S1267">
        <v>2534.1825098350791</v>
      </c>
      <c r="T1267">
        <v>12.11866768876525</v>
      </c>
      <c r="U1267">
        <v>11.1138429411996</v>
      </c>
      <c r="V1267">
        <v>3.451552666713753</v>
      </c>
      <c r="W1267">
        <v>3.6629574189037459</v>
      </c>
      <c r="X1267">
        <v>25.548226903276671</v>
      </c>
      <c r="Y1267">
        <v>38.302237644040723</v>
      </c>
      <c r="Z1267">
        <v>0.25915994401022552</v>
      </c>
      <c r="AA1267">
        <v>-1.2210875108191861</v>
      </c>
      <c r="AB1267">
        <v>7.7073540905160947</v>
      </c>
    </row>
    <row r="1268" spans="1:28" x14ac:dyDescent="0.25">
      <c r="A1268" t="str">
        <v>10/17/12</v>
      </c>
      <c r="B1268">
        <v>21416.639999999999</v>
      </c>
      <c r="C1268">
        <v>21442.73</v>
      </c>
      <c r="D1268" s="1">
        <v>21352.880000000001</v>
      </c>
      <c r="E1268">
        <v>21442.73</v>
      </c>
      <c r="F1268">
        <v>21442.73</v>
      </c>
      <c r="G1268">
        <v>0.64511589285405768</v>
      </c>
      <c r="H1268">
        <v>21181.488000000001</v>
      </c>
      <c r="I1268">
        <v>21019.822</v>
      </c>
      <c r="J1268">
        <v>20948.437999999998</v>
      </c>
      <c r="K1268">
        <v>20884.548999999999</v>
      </c>
      <c r="L1268">
        <v>20722.574000000001</v>
      </c>
      <c r="M1268">
        <v>72.549580000000006</v>
      </c>
      <c r="N1268" s="1">
        <f>-100*(_xll.FDS($A$1,"P_PRICE_HIGH("&amp;A1268&amp;","&amp;A1268&amp;"-14D,,,,""PRICE"",""INTRA"")") - B1268)/(_xll.FDS($A$1,"P_PRICE_HIGH("&amp;A1268&amp;","&amp;A1268&amp;"-14D,,,,""PRICE"",""INTRA"")") - _xll.FDS($A$1,"P_PRICE_LOW("&amp;A1268&amp;","&amp;A1268&amp;"-14D,,,,""PRICE"",""INTRA"")"))</f>
        <v>-2.7243773821333686</v>
      </c>
      <c r="O1268">
        <v>-400</v>
      </c>
      <c r="P1268">
        <v>15049.130063437789</v>
      </c>
      <c r="Q1268">
        <v>16331.213996256811</v>
      </c>
      <c r="R1268">
        <v>2393.3550417366619</v>
      </c>
      <c r="S1268">
        <v>2543.0539756251728</v>
      </c>
      <c r="T1268">
        <v>12.1509830908947</v>
      </c>
      <c r="U1268">
        <v>11.16392295639687</v>
      </c>
      <c r="V1268">
        <v>3.4255519638981919</v>
      </c>
      <c r="W1268">
        <v>3.6268600465510761</v>
      </c>
      <c r="X1268">
        <v>91.837934144367082</v>
      </c>
      <c r="Y1268">
        <v>38.243946708376853</v>
      </c>
      <c r="Z1268">
        <v>0.41419811993248179</v>
      </c>
      <c r="AA1268">
        <v>-1.5447339718967481</v>
      </c>
      <c r="AB1268">
        <v>7.7934398908298048</v>
      </c>
    </row>
    <row r="1269" spans="1:28" x14ac:dyDescent="0.25">
      <c r="A1269" t="str">
        <v>10/18/12</v>
      </c>
      <c r="B1269">
        <v>21518.71</v>
      </c>
      <c r="C1269">
        <v>21606.32</v>
      </c>
      <c r="D1269" s="1">
        <v>21476.3</v>
      </c>
      <c r="E1269">
        <v>21606.32</v>
      </c>
      <c r="F1269">
        <v>21606.32</v>
      </c>
      <c r="G1269">
        <v>0.63914465417075716</v>
      </c>
      <c r="H1269">
        <v>21285.42</v>
      </c>
      <c r="I1269">
        <v>21076.35</v>
      </c>
      <c r="J1269">
        <v>21003.107</v>
      </c>
      <c r="K1269">
        <v>20930.386999999999</v>
      </c>
      <c r="L1269">
        <v>20787.633000000002</v>
      </c>
      <c r="M1269">
        <v>74.250649999999993</v>
      </c>
      <c r="N1269" s="1">
        <f>-100*(_xll.FDS($A$1,"P_PRICE_HIGH("&amp;A1269&amp;","&amp;A1269&amp;"-14D,,,,""PRICE"",""INTRA"")") - B1269)/(_xll.FDS($A$1,"P_PRICE_HIGH("&amp;A1269&amp;","&amp;A1269&amp;"-14D,,,,""PRICE"",""INTRA"")") - _xll.FDS($A$1,"P_PRICE_LOW("&amp;A1269&amp;","&amp;A1269&amp;"-14D,,,,""PRICE"",""INTRA"")"))</f>
        <v>-7.8136705790018857</v>
      </c>
      <c r="O1269">
        <v>-391</v>
      </c>
      <c r="P1269">
        <v>15053.52611139787</v>
      </c>
      <c r="Q1269">
        <v>16333.180422574609</v>
      </c>
      <c r="R1269">
        <v>2393.5039678719691</v>
      </c>
      <c r="S1269">
        <v>2535.8092238522831</v>
      </c>
      <c r="T1269">
        <v>12.18953159858121</v>
      </c>
      <c r="U1269">
        <v>11.217429608041231</v>
      </c>
      <c r="V1269">
        <v>3.41506532804951</v>
      </c>
      <c r="W1269">
        <v>3.6116981098538772</v>
      </c>
      <c r="X1269">
        <v>87.424789480665467</v>
      </c>
      <c r="Y1269">
        <v>38.245796253851402</v>
      </c>
      <c r="Z1269">
        <v>0.39151830640245072</v>
      </c>
      <c r="AA1269">
        <v>-1.5510105613424581</v>
      </c>
      <c r="AB1269">
        <v>7.8186756143931486</v>
      </c>
    </row>
    <row r="1270" spans="1:28" x14ac:dyDescent="0.25">
      <c r="A1270" t="str">
        <v>10/19/12</v>
      </c>
      <c r="B1270">
        <v>21551.759999999998</v>
      </c>
      <c r="C1270">
        <v>21591.62</v>
      </c>
      <c r="D1270" s="1">
        <v>21522.91</v>
      </c>
      <c r="E1270">
        <v>21591.62</v>
      </c>
      <c r="F1270">
        <v>21591.62</v>
      </c>
      <c r="G1270">
        <v>0.59960025177832033</v>
      </c>
      <c r="H1270">
        <v>21368.486000000001</v>
      </c>
      <c r="I1270">
        <v>21131.64</v>
      </c>
      <c r="J1270">
        <v>21071.375</v>
      </c>
      <c r="K1270">
        <v>20965.88</v>
      </c>
      <c r="L1270">
        <v>20852.782999999999</v>
      </c>
      <c r="M1270">
        <v>74.795295999999993</v>
      </c>
      <c r="N1270" s="1">
        <f>-100*(_xll.FDS($A$1,"P_PRICE_HIGH("&amp;A1270&amp;","&amp;A1270&amp;"-14D,,,,""PRICE"",""INTRA"")") - B1270)/(_xll.FDS($A$1,"P_PRICE_HIGH("&amp;A1270&amp;","&amp;A1270&amp;"-14D,,,,""PRICE"",""INTRA"")") - _xll.FDS($A$1,"P_PRICE_LOW("&amp;A1270&amp;","&amp;A1270&amp;"-14D,,,,""PRICE"",""INTRA"")"))</f>
        <v>-4.8759562450848426</v>
      </c>
      <c r="O1270">
        <v>-382</v>
      </c>
      <c r="P1270">
        <v>15051.66485009397</v>
      </c>
      <c r="Q1270">
        <v>16330.552716404951</v>
      </c>
      <c r="R1270">
        <v>2389.989951797319</v>
      </c>
      <c r="S1270">
        <v>2524.5376920992362</v>
      </c>
      <c r="T1270">
        <v>12.18521283855139</v>
      </c>
      <c r="U1270">
        <v>11.22124207826065</v>
      </c>
      <c r="V1270">
        <v>3.409829708537389</v>
      </c>
      <c r="W1270">
        <v>3.605707287417141</v>
      </c>
      <c r="X1270">
        <v>72.982818677382113</v>
      </c>
      <c r="Y1270">
        <v>38.268989399678922</v>
      </c>
      <c r="Z1270">
        <v>0.22667304111706579</v>
      </c>
      <c r="AA1270">
        <v>-1.940141148671739</v>
      </c>
      <c r="AB1270">
        <v>7.8734279180788684</v>
      </c>
    </row>
    <row r="1271" spans="1:28" x14ac:dyDescent="0.25">
      <c r="A1271" t="str">
        <v>10/22/12</v>
      </c>
      <c r="B1271">
        <v>21697.55</v>
      </c>
      <c r="C1271">
        <v>21699.07</v>
      </c>
      <c r="D1271" s="1">
        <v>21431.24</v>
      </c>
      <c r="E1271">
        <v>21699.07</v>
      </c>
      <c r="F1271">
        <v>21699.07</v>
      </c>
      <c r="G1271">
        <v>0.51340659000025346</v>
      </c>
      <c r="H1271">
        <v>21478.346000000001</v>
      </c>
      <c r="I1271">
        <v>21197.439999999999</v>
      </c>
      <c r="J1271">
        <v>21133.726999999999</v>
      </c>
      <c r="K1271">
        <v>21021.21</v>
      </c>
      <c r="L1271">
        <v>20915.173999999999</v>
      </c>
      <c r="M1271">
        <v>77.09666</v>
      </c>
      <c r="N1271" s="1">
        <f>-100*(_xll.FDS($A$1,"P_PRICE_HIGH("&amp;A1271&amp;","&amp;A1271&amp;"-14D,,,,""PRICE"",""INTRA"")") - B1271)/(_xll.FDS($A$1,"P_PRICE_HIGH("&amp;A1271&amp;","&amp;A1271&amp;"-14D,,,,""PRICE"",""INTRA"")") - _xll.FDS($A$1,"P_PRICE_LOW("&amp;A1271&amp;","&amp;A1271&amp;"-14D,,,,""PRICE"",""INTRA"")"))</f>
        <v>-0.15612962867859254</v>
      </c>
      <c r="O1271">
        <v>-360</v>
      </c>
      <c r="P1271">
        <v>15066.598522728989</v>
      </c>
      <c r="Q1271">
        <v>16349.517735915089</v>
      </c>
      <c r="R1271">
        <v>2394.0365711007871</v>
      </c>
      <c r="S1271">
        <v>2527.8447178824699</v>
      </c>
      <c r="T1271">
        <v>12.23144245183641</v>
      </c>
      <c r="U1271">
        <v>11.26867012200208</v>
      </c>
      <c r="V1271">
        <v>3.3904762489745282</v>
      </c>
      <c r="W1271">
        <v>3.5821826476493519</v>
      </c>
      <c r="X1271">
        <v>85.564857703036367</v>
      </c>
      <c r="Y1271">
        <v>38.23287402366163</v>
      </c>
      <c r="Z1271">
        <v>0.20059724574911469</v>
      </c>
      <c r="AA1271">
        <v>-1.934648240797431</v>
      </c>
      <c r="AB1271">
        <v>7.8108355008360846</v>
      </c>
    </row>
    <row r="1272" spans="1:28" x14ac:dyDescent="0.25">
      <c r="A1272" t="str">
        <v>10/24/12</v>
      </c>
      <c r="B1272">
        <v>21763.78</v>
      </c>
      <c r="C1272">
        <v>21802.49</v>
      </c>
      <c r="D1272" s="1">
        <v>21533.24</v>
      </c>
      <c r="E1272">
        <v>21802.49</v>
      </c>
      <c r="F1272">
        <v>21802.49</v>
      </c>
      <c r="G1272">
        <v>0.5032970241589575</v>
      </c>
      <c r="H1272">
        <v>21589.687999999998</v>
      </c>
      <c r="I1272">
        <v>21260.057000000001</v>
      </c>
      <c r="J1272">
        <v>21195.285</v>
      </c>
      <c r="K1272">
        <v>21072.653999999999</v>
      </c>
      <c r="L1272">
        <v>20981.18</v>
      </c>
      <c r="M1272">
        <v>78.075999999999993</v>
      </c>
      <c r="N1272" s="1">
        <f>-100*(_xll.FDS($A$1,"P_PRICE_HIGH("&amp;A1272&amp;","&amp;A1272&amp;"-14D,,,,""PRICE"",""INTRA"")") - B1272)/(_xll.FDS($A$1,"P_PRICE_HIGH("&amp;A1272&amp;","&amp;A1272&amp;"-14D,,,,""PRICE"",""INTRA"")") - _xll.FDS($A$1,"P_PRICE_LOW("&amp;A1272&amp;","&amp;A1272&amp;"-14D,,,,""PRICE"",""INTRA"")"))</f>
        <v>-3.7396269067655972</v>
      </c>
      <c r="O1272">
        <v>-355</v>
      </c>
      <c r="P1272">
        <v>15075.786626266919</v>
      </c>
      <c r="Q1272">
        <v>16366.400567379131</v>
      </c>
      <c r="R1272">
        <v>2393.7531210125462</v>
      </c>
      <c r="S1272">
        <v>2525.359891677449</v>
      </c>
      <c r="T1272">
        <v>12.269966621212321</v>
      </c>
      <c r="U1272">
        <v>11.2952551245896</v>
      </c>
      <c r="V1272">
        <v>3.3846290328018491</v>
      </c>
      <c r="W1272">
        <v>3.5732450372731361</v>
      </c>
      <c r="X1272">
        <v>26.33452758741532</v>
      </c>
      <c r="Y1272">
        <v>38.211827250839107</v>
      </c>
      <c r="Z1272">
        <v>0.2308565882683026</v>
      </c>
      <c r="AA1272">
        <v>-1.7082554772447021</v>
      </c>
      <c r="AB1272">
        <v>7.7025125055591603</v>
      </c>
    </row>
    <row r="1273" spans="1:28" x14ac:dyDescent="0.25">
      <c r="A1273" t="str">
        <v>10/25/12</v>
      </c>
      <c r="B1273">
        <v>21810.23</v>
      </c>
      <c r="C1273">
        <v>21839.64</v>
      </c>
      <c r="D1273" s="1">
        <v>21710.84</v>
      </c>
      <c r="E1273">
        <v>21839.64</v>
      </c>
      <c r="F1273">
        <v>21839.64</v>
      </c>
      <c r="G1273">
        <v>0.49284077126836712</v>
      </c>
      <c r="H1273">
        <v>21668.405999999999</v>
      </c>
      <c r="I1273">
        <v>21342.195</v>
      </c>
      <c r="J1273">
        <v>21256.75</v>
      </c>
      <c r="K1273">
        <v>21128.43</v>
      </c>
      <c r="L1273">
        <v>21026.581999999999</v>
      </c>
      <c r="M1273">
        <v>78.76191</v>
      </c>
      <c r="N1273" s="1">
        <f>-100*(_xll.FDS($A$1,"P_PRICE_HIGH("&amp;A1273&amp;","&amp;A1273&amp;"-14D,,,,""PRICE"",""INTRA"")") - B1273)/(_xll.FDS($A$1,"P_PRICE_HIGH("&amp;A1273&amp;","&amp;A1273&amp;"-14D,,,,""PRICE"",""INTRA"")") - _xll.FDS($A$1,"P_PRICE_LOW("&amp;A1273&amp;","&amp;A1273&amp;"-14D,,,,""PRICE"",""INTRA"")"))</f>
        <v>-2.7427537583466899</v>
      </c>
      <c r="O1273">
        <v>-355</v>
      </c>
      <c r="P1273">
        <v>15085.933140141329</v>
      </c>
      <c r="Q1273">
        <v>16380.4660335717</v>
      </c>
      <c r="R1273">
        <v>2389.1357276507538</v>
      </c>
      <c r="S1273">
        <v>2527.7308736088298</v>
      </c>
      <c r="T1273">
        <v>12.26514490174177</v>
      </c>
      <c r="U1273">
        <v>11.28719997467284</v>
      </c>
      <c r="V1273">
        <v>3.377976271147098</v>
      </c>
      <c r="W1273">
        <v>3.5676468202519032</v>
      </c>
      <c r="X1273">
        <v>61.460298141948407</v>
      </c>
      <c r="Y1273">
        <v>38.147112908404416</v>
      </c>
      <c r="Z1273">
        <v>0.33714004965101141</v>
      </c>
      <c r="AA1273">
        <v>-1.711443147964858</v>
      </c>
      <c r="AB1273">
        <v>7.720617521503172</v>
      </c>
    </row>
    <row r="1274" spans="1:28" x14ac:dyDescent="0.25">
      <c r="A1274" t="str">
        <v>10/26/12</v>
      </c>
      <c r="B1274">
        <v>21545.57</v>
      </c>
      <c r="C1274">
        <v>21847.7</v>
      </c>
      <c r="D1274" s="1">
        <v>21527.54</v>
      </c>
      <c r="E1274">
        <v>21847.7</v>
      </c>
      <c r="F1274">
        <v>21847.7</v>
      </c>
      <c r="G1274">
        <v>0.59291199494513969</v>
      </c>
      <c r="H1274">
        <v>21673.776999999998</v>
      </c>
      <c r="I1274">
        <v>21392.886999999999</v>
      </c>
      <c r="J1274">
        <v>21299.258000000002</v>
      </c>
      <c r="K1274">
        <v>21170.775000000001</v>
      </c>
      <c r="L1274">
        <v>21060.715</v>
      </c>
      <c r="M1274">
        <v>66.077065000000005</v>
      </c>
      <c r="N1274" s="1">
        <f>-100*(_xll.FDS($A$1,"P_PRICE_HIGH("&amp;A1274&amp;","&amp;A1274&amp;"-14D,,,,""PRICE"",""INTRA"")") - B1274)/(_xll.FDS($A$1,"P_PRICE_HIGH("&amp;A1274&amp;","&amp;A1274&amp;"-14D,,,,""PRICE"",""INTRA"")") - _xll.FDS($A$1,"P_PRICE_LOW("&amp;A1274&amp;","&amp;A1274&amp;"-14D,,,,""PRICE"",""INTRA"")"))</f>
        <v>-27.966195827239662</v>
      </c>
      <c r="O1274">
        <v>-393</v>
      </c>
      <c r="P1274">
        <v>15089.80456749923</v>
      </c>
      <c r="Q1274">
        <v>16387.730636369171</v>
      </c>
      <c r="R1274">
        <v>2388.3779421716549</v>
      </c>
      <c r="S1274">
        <v>2524.4839053944038</v>
      </c>
      <c r="T1274">
        <v>12.13516644030617</v>
      </c>
      <c r="U1274">
        <v>11.17198027525693</v>
      </c>
      <c r="V1274">
        <v>3.407577364588648</v>
      </c>
      <c r="W1274">
        <v>3.621840214203679</v>
      </c>
      <c r="X1274">
        <v>2.4742397783656429</v>
      </c>
      <c r="Y1274">
        <v>38.247253189228118</v>
      </c>
      <c r="Z1274">
        <v>0.34918194962038202</v>
      </c>
      <c r="AA1274">
        <v>-1.602046915337914</v>
      </c>
      <c r="AB1274">
        <v>7.727077445171636</v>
      </c>
    </row>
    <row r="1275" spans="1:28" x14ac:dyDescent="0.25">
      <c r="A1275" t="str">
        <v>10/29/12</v>
      </c>
      <c r="B1275">
        <v>21511.05</v>
      </c>
      <c r="C1275">
        <v>21561.97</v>
      </c>
      <c r="D1275" s="1">
        <v>21397.09</v>
      </c>
      <c r="E1275">
        <v>21561.97</v>
      </c>
      <c r="F1275">
        <v>21561.97</v>
      </c>
      <c r="G1275">
        <v>0.54900116516247521</v>
      </c>
      <c r="H1275">
        <v>21665.636999999999</v>
      </c>
      <c r="I1275">
        <v>21442.173999999999</v>
      </c>
      <c r="J1275">
        <v>21332.502</v>
      </c>
      <c r="K1275">
        <v>21219.940999999999</v>
      </c>
      <c r="L1275">
        <v>21095.68</v>
      </c>
      <c r="M1275">
        <v>64.615319999999997</v>
      </c>
      <c r="N1275" s="1">
        <f>-100*(_xll.FDS($A$1,"P_PRICE_HIGH("&amp;A1275&amp;","&amp;A1275&amp;"-14D,,,,""PRICE"",""INTRA"")") - B1275)/(_xll.FDS($A$1,"P_PRICE_HIGH("&amp;A1275&amp;","&amp;A1275&amp;"-14D,,,,""PRICE"",""INTRA"")") - _xll.FDS($A$1,"P_PRICE_LOW("&amp;A1275&amp;","&amp;A1275&amp;"-14D,,,,""PRICE"",""INTRA"")"))</f>
        <v>-31.161486198789401</v>
      </c>
      <c r="O1275">
        <v>-398</v>
      </c>
      <c r="P1275">
        <v>15104.49039976932</v>
      </c>
      <c r="Q1275">
        <v>16402.813444119169</v>
      </c>
      <c r="R1275">
        <v>2390.4283176367348</v>
      </c>
      <c r="S1275">
        <v>2531.9193817399482</v>
      </c>
      <c r="T1275">
        <v>12.123434883097021</v>
      </c>
      <c r="U1275">
        <v>11.132981464989051</v>
      </c>
      <c r="V1275">
        <v>3.408749013316148</v>
      </c>
      <c r="W1275">
        <v>3.624947815703206</v>
      </c>
      <c r="X1275">
        <v>72.717385257844029</v>
      </c>
      <c r="Y1275">
        <v>38.200160542556432</v>
      </c>
      <c r="Z1275">
        <v>0.27030343356254088</v>
      </c>
      <c r="AA1275">
        <v>-1.9656773349383221</v>
      </c>
      <c r="AB1275">
        <v>7.9160484277638954</v>
      </c>
    </row>
    <row r="1276" spans="1:28" x14ac:dyDescent="0.25">
      <c r="A1276" t="str">
        <v>10/30/12</v>
      </c>
      <c r="B1276">
        <v>21428.58</v>
      </c>
      <c r="C1276">
        <v>21575.03</v>
      </c>
      <c r="D1276" s="1">
        <v>21338.65</v>
      </c>
      <c r="E1276">
        <v>21575.03</v>
      </c>
      <c r="F1276">
        <v>21575.03</v>
      </c>
      <c r="G1276">
        <v>0.52209689624075606</v>
      </c>
      <c r="H1276">
        <v>21611.842000000001</v>
      </c>
      <c r="I1276">
        <v>21477.969000000001</v>
      </c>
      <c r="J1276">
        <v>21372.77</v>
      </c>
      <c r="K1276">
        <v>21253.256000000001</v>
      </c>
      <c r="L1276">
        <v>21118.243999999999</v>
      </c>
      <c r="M1276">
        <v>61.135742</v>
      </c>
      <c r="N1276" s="1">
        <f>-100*(_xll.FDS($A$1,"P_PRICE_HIGH("&amp;A1276&amp;","&amp;A1276&amp;"-14D,,,,""PRICE"",""INTRA"")") - B1276)/(_xll.FDS($A$1,"P_PRICE_HIGH("&amp;A1276&amp;","&amp;A1276&amp;"-14D,,,,""PRICE"",""INTRA"")") - _xll.FDS($A$1,"P_PRICE_LOW("&amp;A1276&amp;","&amp;A1276&amp;"-14D,,,,""PRICE"",""INTRA"")"))</f>
        <v>-38.795194105559261</v>
      </c>
      <c r="O1276">
        <v>-403</v>
      </c>
      <c r="P1276">
        <v>15116.29981242941</v>
      </c>
      <c r="Q1276">
        <v>16414.673464951331</v>
      </c>
      <c r="R1276">
        <v>2387.0615651192652</v>
      </c>
      <c r="S1276">
        <v>2525.3128451852899</v>
      </c>
      <c r="T1276">
        <v>12.10738063806494</v>
      </c>
      <c r="U1276">
        <v>11.12229201406381</v>
      </c>
      <c r="V1276">
        <v>3.4208329753102231</v>
      </c>
      <c r="W1276">
        <v>3.6360220814835902</v>
      </c>
      <c r="X1276">
        <v>18.36021181025119</v>
      </c>
      <c r="Y1276">
        <v>38.146989818197568</v>
      </c>
      <c r="Z1276">
        <v>0.30693266536806929</v>
      </c>
      <c r="AA1276">
        <v>-1.622555753503623</v>
      </c>
      <c r="AB1276">
        <v>8.0337004973691624</v>
      </c>
    </row>
    <row r="1277" spans="1:28" x14ac:dyDescent="0.25">
      <c r="A1277" t="str">
        <v>10/31/12</v>
      </c>
      <c r="B1277">
        <v>21641.82</v>
      </c>
      <c r="C1277">
        <v>21648.639999999999</v>
      </c>
      <c r="D1277" s="1">
        <v>21496.92</v>
      </c>
      <c r="E1277">
        <v>21648.639999999999</v>
      </c>
      <c r="F1277">
        <v>21648.639999999999</v>
      </c>
      <c r="G1277">
        <v>0.55277213166767381</v>
      </c>
      <c r="H1277">
        <v>21587.45</v>
      </c>
      <c r="I1277">
        <v>21520.083999999999</v>
      </c>
      <c r="J1277">
        <v>21419.74</v>
      </c>
      <c r="K1277">
        <v>21293.326000000001</v>
      </c>
      <c r="L1277">
        <v>21158.664000000001</v>
      </c>
      <c r="M1277">
        <v>66.203540000000004</v>
      </c>
      <c r="N1277" s="1">
        <f>-100*(_xll.FDS($A$1,"P_PRICE_HIGH("&amp;A1277&amp;","&amp;A1277&amp;"-14D,,,,""PRICE"",""INTRA"")") - B1277)/(_xll.FDS($A$1,"P_PRICE_HIGH("&amp;A1277&amp;","&amp;A1277&amp;"-14D,,,,""PRICE"",""INTRA"")") - _xll.FDS($A$1,"P_PRICE_LOW("&amp;A1277&amp;","&amp;A1277&amp;"-14D,,,,""PRICE"",""INTRA"")"))</f>
        <v>-19.056963548512599</v>
      </c>
      <c r="O1277">
        <v>-372</v>
      </c>
      <c r="P1277">
        <v>15108.346228951599</v>
      </c>
      <c r="Q1277">
        <v>16403.758013764149</v>
      </c>
      <c r="R1277">
        <v>2392.3637935190568</v>
      </c>
      <c r="S1277">
        <v>2533.2637944271592</v>
      </c>
      <c r="T1277">
        <v>12.139125593995081</v>
      </c>
      <c r="U1277">
        <v>11.162598046506609</v>
      </c>
      <c r="V1277">
        <v>3.3906344768120982</v>
      </c>
      <c r="W1277">
        <v>3.600556432871846</v>
      </c>
      <c r="X1277">
        <v>83.688562338413917</v>
      </c>
      <c r="Y1277">
        <v>38.183298772955581</v>
      </c>
      <c r="Z1277">
        <v>0.33248837698461292</v>
      </c>
      <c r="AA1277">
        <v>-2.206881753560507</v>
      </c>
      <c r="AB1277">
        <v>8.0444253146884392</v>
      </c>
    </row>
    <row r="1278" spans="1:28" x14ac:dyDescent="0.25">
      <c r="A1278" t="str">
        <v>11/01/12</v>
      </c>
      <c r="B1278">
        <v>21821.87</v>
      </c>
      <c r="C1278">
        <v>21832.560000000001</v>
      </c>
      <c r="D1278" s="1">
        <v>21506.05</v>
      </c>
      <c r="E1278">
        <v>21832.560000000001</v>
      </c>
      <c r="F1278">
        <v>21832.560000000001</v>
      </c>
      <c r="G1278">
        <v>0.57102678568464882</v>
      </c>
      <c r="H1278">
        <v>21589.776999999998</v>
      </c>
      <c r="I1278">
        <v>21576.219000000001</v>
      </c>
      <c r="J1278">
        <v>21479.89</v>
      </c>
      <c r="K1278">
        <v>21340.006000000001</v>
      </c>
      <c r="L1278">
        <v>21200.469000000001</v>
      </c>
      <c r="M1278">
        <v>69.786029999999997</v>
      </c>
      <c r="N1278" s="1">
        <f>-100*(_xll.FDS($A$1,"P_PRICE_HIGH("&amp;A1278&amp;","&amp;A1278&amp;"-14D,,,,""PRICE"",""INTRA"")") - B1278)/(_xll.FDS($A$1,"P_PRICE_HIGH("&amp;A1278&amp;","&amp;A1278&amp;"-14D,,,,""PRICE"",""INTRA"")") - _xll.FDS($A$1,"P_PRICE_LOW("&amp;A1278&amp;","&amp;A1278&amp;"-14D,,,,""PRICE"",""INTRA"")"))</f>
        <v>-2.4964963997488727</v>
      </c>
      <c r="O1278">
        <v>-340</v>
      </c>
      <c r="P1278">
        <v>15120.93818593057</v>
      </c>
      <c r="Q1278">
        <v>16415.917702360101</v>
      </c>
      <c r="R1278">
        <v>2397.6122032969051</v>
      </c>
      <c r="S1278">
        <v>2538.2743017329062</v>
      </c>
      <c r="T1278">
        <v>12.218663452817269</v>
      </c>
      <c r="U1278">
        <v>11.25511154911208</v>
      </c>
      <c r="V1278">
        <v>3.3728158308801479</v>
      </c>
      <c r="W1278">
        <v>3.568583963368098</v>
      </c>
      <c r="X1278">
        <v>91.945413265846781</v>
      </c>
      <c r="Y1278">
        <v>38.161301241167642</v>
      </c>
      <c r="Z1278">
        <v>0.3556504028489833</v>
      </c>
      <c r="AA1278">
        <v>-1.9715921643194101</v>
      </c>
      <c r="AB1278">
        <v>8.241006210406967</v>
      </c>
    </row>
    <row r="1279" spans="1:28" x14ac:dyDescent="0.25">
      <c r="A1279" t="str">
        <v>11/02/12</v>
      </c>
      <c r="B1279">
        <v>22111.33</v>
      </c>
      <c r="C1279">
        <v>22149.7</v>
      </c>
      <c r="D1279" s="1">
        <v>22019.65</v>
      </c>
      <c r="E1279">
        <v>22149.7</v>
      </c>
      <c r="F1279">
        <v>22149.7</v>
      </c>
      <c r="G1279">
        <v>0.62040286173764936</v>
      </c>
      <c r="H1279">
        <v>21702.93</v>
      </c>
      <c r="I1279">
        <v>21651.574000000001</v>
      </c>
      <c r="J1279">
        <v>21554.043000000001</v>
      </c>
      <c r="K1279">
        <v>21400.175999999999</v>
      </c>
      <c r="L1279">
        <v>21254.955000000002</v>
      </c>
      <c r="M1279">
        <v>74.471199999999996</v>
      </c>
      <c r="N1279" s="1">
        <f>-100*(_xll.FDS($A$1,"P_PRICE_HIGH("&amp;A1279&amp;","&amp;A1279&amp;"-14D,,,,""PRICE"",""INTRA"")") - B1279)/(_xll.FDS($A$1,"P_PRICE_HIGH("&amp;A1279&amp;","&amp;A1279&amp;"-14D,,,,""PRICE"",""INTRA"")") - _xll.FDS($A$1,"P_PRICE_LOW("&amp;A1279&amp;","&amp;A1279&amp;"-14D,,,,""PRICE"",""INTRA"")"))</f>
        <v>-3.4925951884653301</v>
      </c>
      <c r="O1279">
        <v>-297</v>
      </c>
      <c r="P1279">
        <v>15118.073502470979</v>
      </c>
      <c r="Q1279">
        <v>16412.420117908019</v>
      </c>
      <c r="R1279">
        <v>2398.9163496494421</v>
      </c>
      <c r="S1279">
        <v>2540.4488963064391</v>
      </c>
      <c r="T1279">
        <v>12.29683476808518</v>
      </c>
      <c r="U1279">
        <v>11.340445461538559</v>
      </c>
      <c r="V1279">
        <v>3.334152628802133</v>
      </c>
      <c r="W1279">
        <v>3.5213951363259062</v>
      </c>
      <c r="X1279">
        <v>96.827571629671226</v>
      </c>
      <c r="Y1279">
        <v>38.074571828428383</v>
      </c>
      <c r="Z1279">
        <v>0.54757358681949431</v>
      </c>
      <c r="AA1279">
        <v>-2.5040566276230289</v>
      </c>
      <c r="AB1279">
        <v>8.7023133717104013</v>
      </c>
    </row>
    <row r="1280" spans="1:28" x14ac:dyDescent="0.25">
      <c r="A1280" t="str">
        <v>11/05/12</v>
      </c>
      <c r="B1280">
        <v>22006.400000000001</v>
      </c>
      <c r="C1280">
        <v>22141.13</v>
      </c>
      <c r="D1280" s="1">
        <v>21990.68</v>
      </c>
      <c r="E1280">
        <v>22141.13</v>
      </c>
      <c r="F1280">
        <v>22141.13</v>
      </c>
      <c r="G1280">
        <v>0.6402595405386331</v>
      </c>
      <c r="H1280">
        <v>21802</v>
      </c>
      <c r="I1280">
        <v>21700.720000000001</v>
      </c>
      <c r="J1280">
        <v>21612.041000000001</v>
      </c>
      <c r="K1280">
        <v>21449.877</v>
      </c>
      <c r="L1280">
        <v>21305.252</v>
      </c>
      <c r="M1280">
        <v>70.220344999999995</v>
      </c>
      <c r="N1280" s="1">
        <f>-100*(_xll.FDS($A$1,"P_PRICE_HIGH("&amp;A1280&amp;","&amp;A1280&amp;"-14D,,,,""PRICE"",""INTRA"")") - B1280)/(_xll.FDS($A$1,"P_PRICE_HIGH("&amp;A1280&amp;","&amp;A1280&amp;"-14D,,,,""PRICE"",""INTRA"")") - _xll.FDS($A$1,"P_PRICE_LOW("&amp;A1280&amp;","&amp;A1280&amp;"-14D,,,,""PRICE"",""INTRA"")"))</f>
        <v>-13.358191563737989</v>
      </c>
      <c r="O1280">
        <v>-311</v>
      </c>
      <c r="P1280">
        <v>15084.30084512903</v>
      </c>
      <c r="Q1280">
        <v>16372.223370446271</v>
      </c>
      <c r="R1280">
        <v>2395.728188108385</v>
      </c>
      <c r="S1280">
        <v>2539.704822125846</v>
      </c>
      <c r="T1280">
        <v>12.28081534541248</v>
      </c>
      <c r="U1280">
        <v>11.31581354842203</v>
      </c>
      <c r="V1280">
        <v>3.3387860147178681</v>
      </c>
      <c r="W1280">
        <v>3.5368449598738709</v>
      </c>
      <c r="X1280">
        <v>15.657592864636319</v>
      </c>
      <c r="Y1280">
        <v>38.174995974881561</v>
      </c>
      <c r="Z1280">
        <v>0.36422045930367453</v>
      </c>
      <c r="AA1280">
        <v>-2.9118483387856822</v>
      </c>
      <c r="AB1280">
        <v>9.0165426832734994</v>
      </c>
    </row>
    <row r="1281" spans="1:28" x14ac:dyDescent="0.25">
      <c r="A1281" t="str">
        <v>11/06/12</v>
      </c>
      <c r="B1281">
        <v>21944.43</v>
      </c>
      <c r="C1281">
        <v>22008.86</v>
      </c>
      <c r="D1281" s="1">
        <v>21832.28</v>
      </c>
      <c r="E1281">
        <v>22008.86</v>
      </c>
      <c r="F1281">
        <v>22008.86</v>
      </c>
      <c r="G1281">
        <v>0.59641140603703069</v>
      </c>
      <c r="H1281">
        <v>21905.17</v>
      </c>
      <c r="I1281">
        <v>21736.197</v>
      </c>
      <c r="J1281">
        <v>21665.119999999999</v>
      </c>
      <c r="K1281">
        <v>21505.87</v>
      </c>
      <c r="L1281">
        <v>21359.74</v>
      </c>
      <c r="M1281">
        <v>67.760375999999994</v>
      </c>
      <c r="N1281" s="1">
        <f>-100*(_xll.FDS($A$1,"P_PRICE_HIGH("&amp;A1281&amp;","&amp;A1281&amp;"-14D,,,,""PRICE"",""INTRA"")") - B1281)/(_xll.FDS($A$1,"P_PRICE_HIGH("&amp;A1281&amp;","&amp;A1281&amp;"-14D,,,,""PRICE"",""INTRA"")") - _xll.FDS($A$1,"P_PRICE_LOW("&amp;A1281&amp;","&amp;A1281&amp;"-14D,,,,""PRICE"",""INTRA"")"))</f>
        <v>-19.938224238244629</v>
      </c>
      <c r="O1281">
        <v>-315</v>
      </c>
      <c r="P1281">
        <v>15133.749214108069</v>
      </c>
      <c r="Q1281">
        <v>16435.49064201739</v>
      </c>
      <c r="R1281">
        <v>2389.4709504198449</v>
      </c>
      <c r="S1281">
        <v>2531.5011205279789</v>
      </c>
      <c r="T1281">
        <v>12.30223473943602</v>
      </c>
      <c r="U1281">
        <v>11.33528563740065</v>
      </c>
      <c r="V1281">
        <v>3.3552196413439859</v>
      </c>
      <c r="W1281">
        <v>3.556579000278778</v>
      </c>
      <c r="X1281">
        <v>53.070628805830353</v>
      </c>
      <c r="Y1281">
        <v>38.169619562977971</v>
      </c>
      <c r="Z1281">
        <v>0.3534798366087965</v>
      </c>
      <c r="AA1281">
        <v>-2.5756411443772742</v>
      </c>
      <c r="AB1281">
        <v>9.0654194364374536</v>
      </c>
    </row>
    <row r="1282" spans="1:28" x14ac:dyDescent="0.25">
      <c r="A1282" t="str">
        <v>11/07/12</v>
      </c>
      <c r="B1282">
        <v>22099.85</v>
      </c>
      <c r="C1282">
        <v>22099.85</v>
      </c>
      <c r="D1282" s="1">
        <v>21811.19</v>
      </c>
      <c r="E1282">
        <v>22099.85</v>
      </c>
      <c r="F1282">
        <v>22099.85</v>
      </c>
      <c r="G1282">
        <v>0.60161247048708522</v>
      </c>
      <c r="H1282">
        <v>21996.775000000001</v>
      </c>
      <c r="I1282">
        <v>21781.870999999999</v>
      </c>
      <c r="J1282">
        <v>21724.638999999999</v>
      </c>
      <c r="K1282">
        <v>21563.998</v>
      </c>
      <c r="L1282">
        <v>21411.186000000002</v>
      </c>
      <c r="M1282">
        <v>70.547165000000007</v>
      </c>
      <c r="N1282" s="1">
        <f>-100*(_xll.FDS($A$1,"P_PRICE_HIGH("&amp;A1282&amp;","&amp;A1282&amp;"-14D,,,,""PRICE"",""INTRA"")") - B1282)/(_xll.FDS($A$1,"P_PRICE_HIGH("&amp;A1282&amp;","&amp;A1282&amp;"-14D,,,,""PRICE"",""INTRA"")") - _xll.FDS($A$1,"P_PRICE_LOW("&amp;A1282&amp;","&amp;A1282&amp;"-14D,,,,""PRICE"",""INTRA"")"))</f>
        <v>-6.1463534923866874</v>
      </c>
      <c r="O1282">
        <v>-292</v>
      </c>
      <c r="P1282">
        <v>15075.84395400534</v>
      </c>
      <c r="Q1282">
        <v>16368.61908877946</v>
      </c>
      <c r="R1282">
        <v>2382.9345520044362</v>
      </c>
      <c r="S1282">
        <v>2525.071980450778</v>
      </c>
      <c r="T1282">
        <v>12.38149611505898</v>
      </c>
      <c r="U1282">
        <v>11.40466867893721</v>
      </c>
      <c r="V1282">
        <v>3.3232220585661212</v>
      </c>
      <c r="W1282">
        <v>3.518753241137186</v>
      </c>
      <c r="X1282">
        <v>90.628395249637123</v>
      </c>
      <c r="Y1282">
        <v>38.063759208706053</v>
      </c>
      <c r="Z1282">
        <v>0.59481337948037327</v>
      </c>
      <c r="AA1282">
        <v>-3.0560041610048421</v>
      </c>
      <c r="AB1282">
        <v>9.2712768623349326</v>
      </c>
    </row>
    <row r="1283" spans="1:28" x14ac:dyDescent="0.25">
      <c r="A1283" t="str">
        <v>11/08/12</v>
      </c>
      <c r="B1283">
        <v>21566.91</v>
      </c>
      <c r="C1283">
        <v>21871.85</v>
      </c>
      <c r="D1283" s="1">
        <v>21555.75</v>
      </c>
      <c r="E1283">
        <v>21871.85</v>
      </c>
      <c r="F1283">
        <v>21871.85</v>
      </c>
      <c r="G1283">
        <v>0.8529911729197388</v>
      </c>
      <c r="H1283">
        <v>21945.782999999999</v>
      </c>
      <c r="I1283">
        <v>21770.984</v>
      </c>
      <c r="J1283">
        <v>21734.655999999999</v>
      </c>
      <c r="K1283">
        <v>21596.363000000001</v>
      </c>
      <c r="L1283">
        <v>21439.129000000001</v>
      </c>
      <c r="M1283">
        <v>53.477012999999999</v>
      </c>
      <c r="N1283" s="1">
        <f>-100*(_xll.FDS($A$1,"P_PRICE_HIGH("&amp;A1283&amp;","&amp;A1283&amp;"-14D,,,,""PRICE"",""INTRA"")") - B1283)/(_xll.FDS($A$1,"P_PRICE_HIGH("&amp;A1283&amp;","&amp;A1283&amp;"-14D,,,,""PRICE"",""INTRA"")") - _xll.FDS($A$1,"P_PRICE_LOW("&amp;A1283&amp;","&amp;A1283&amp;"-14D,,,,""PRICE"",""INTRA"")"))</f>
        <v>-71.856235743789085</v>
      </c>
      <c r="O1283">
        <v>-337</v>
      </c>
      <c r="P1283">
        <v>15133.82917946538</v>
      </c>
      <c r="Q1283">
        <v>16443.336718197101</v>
      </c>
      <c r="R1283">
        <v>2381.2363095486821</v>
      </c>
      <c r="S1283">
        <v>2525.6853606149562</v>
      </c>
      <c r="T1283">
        <v>12.17834468786522</v>
      </c>
      <c r="U1283">
        <v>11.186878144183931</v>
      </c>
      <c r="V1283">
        <v>3.4061834260115198</v>
      </c>
      <c r="W1283">
        <v>3.6244623042898501</v>
      </c>
      <c r="X1283">
        <v>0.85245396915847005</v>
      </c>
      <c r="Y1283">
        <v>38.102232119094488</v>
      </c>
      <c r="Z1283">
        <v>0.59902628245499001</v>
      </c>
      <c r="AA1283">
        <v>-2.3613763248467108</v>
      </c>
      <c r="AB1283">
        <v>9.4275330875207999</v>
      </c>
    </row>
    <row r="1284" spans="1:28" x14ac:dyDescent="0.25">
      <c r="A1284" t="str">
        <v>11/09/12</v>
      </c>
      <c r="B1284">
        <v>21384.38</v>
      </c>
      <c r="C1284">
        <v>21525.49</v>
      </c>
      <c r="D1284" s="1">
        <v>21330.34</v>
      </c>
      <c r="E1284">
        <v>21525.49</v>
      </c>
      <c r="F1284">
        <v>21525.49</v>
      </c>
      <c r="G1284">
        <v>0.87965290999632706</v>
      </c>
      <c r="H1284">
        <v>21800.395</v>
      </c>
      <c r="I1284">
        <v>21739.37</v>
      </c>
      <c r="J1284">
        <v>21725.701000000001</v>
      </c>
      <c r="K1284">
        <v>21615.63</v>
      </c>
      <c r="L1284">
        <v>21458.208999999999</v>
      </c>
      <c r="M1284">
        <v>49.095351999999998</v>
      </c>
      <c r="N1284" s="1">
        <f>-100*(_xll.FDS($A$1,"P_PRICE_HIGH("&amp;A1284&amp;","&amp;A1284&amp;"-14D,,,,""PRICE"",""INTRA"")") - B1284)/(_xll.FDS($A$1,"P_PRICE_HIGH("&amp;A1284&amp;","&amp;A1284&amp;"-14D,,,,""PRICE"",""INTRA"")") - _xll.FDS($A$1,"P_PRICE_LOW("&amp;A1284&amp;","&amp;A1284&amp;"-14D,,,,""PRICE"",""INTRA"")"))</f>
        <v>-93.40460847490715</v>
      </c>
      <c r="O1284">
        <v>-371</v>
      </c>
      <c r="P1284">
        <v>15135.411937449069</v>
      </c>
      <c r="Q1284">
        <v>16446.138146480749</v>
      </c>
      <c r="R1284">
        <v>2385.1463157643502</v>
      </c>
      <c r="S1284">
        <v>2527.3864102687021</v>
      </c>
      <c r="T1284">
        <v>12.101781618025459</v>
      </c>
      <c r="U1284">
        <v>11.104899617600569</v>
      </c>
      <c r="V1284">
        <v>3.4309990826694539</v>
      </c>
      <c r="W1284">
        <v>3.654954420894843</v>
      </c>
      <c r="X1284">
        <v>2.000802056639563</v>
      </c>
      <c r="Y1284">
        <v>38.105820930859579</v>
      </c>
      <c r="Z1284">
        <v>0.60448714120978986</v>
      </c>
      <c r="AA1284">
        <v>-2.2783053147472372</v>
      </c>
      <c r="AB1284">
        <v>9.4750130561505461</v>
      </c>
    </row>
    <row r="1285" spans="1:28" x14ac:dyDescent="0.25">
      <c r="A1285" t="str">
        <v>11/12/12</v>
      </c>
      <c r="B1285">
        <v>21430.3</v>
      </c>
      <c r="C1285">
        <v>21462.45</v>
      </c>
      <c r="D1285" s="1">
        <v>21339.19</v>
      </c>
      <c r="E1285">
        <v>21462.45</v>
      </c>
      <c r="F1285">
        <v>21462.45</v>
      </c>
      <c r="G1285">
        <v>0.87035326525907208</v>
      </c>
      <c r="H1285">
        <v>21685.173999999999</v>
      </c>
      <c r="I1285">
        <v>21707.706999999999</v>
      </c>
      <c r="J1285">
        <v>21717.603999999999</v>
      </c>
      <c r="K1285">
        <v>21630.324000000001</v>
      </c>
      <c r="L1285">
        <v>21478.298999999999</v>
      </c>
      <c r="M1285">
        <v>50.20082</v>
      </c>
      <c r="N1285" s="1">
        <f>-100*(_xll.FDS($A$1,"P_PRICE_HIGH("&amp;A1285&amp;","&amp;A1285&amp;"-14D,,,,""PRICE"",""INTRA"")") - B1285)/(_xll.FDS($A$1,"P_PRICE_HIGH("&amp;A1285&amp;","&amp;A1285&amp;"-14D,,,,""PRICE"",""INTRA"")") - _xll.FDS($A$1,"P_PRICE_LOW("&amp;A1285&amp;","&amp;A1285&amp;"-14D,,,,""PRICE"",""INTRA"")"))</f>
        <v>-87.80023432923268</v>
      </c>
      <c r="O1285">
        <v>-362</v>
      </c>
      <c r="P1285">
        <v>15181.499382948021</v>
      </c>
      <c r="Q1285">
        <v>16490.501546368239</v>
      </c>
      <c r="R1285">
        <v>2385.26622364488</v>
      </c>
      <c r="S1285">
        <v>2529.1183988668158</v>
      </c>
      <c r="T1285">
        <v>12.11148222037577</v>
      </c>
      <c r="U1285">
        <v>11.10774381293737</v>
      </c>
      <c r="V1285">
        <v>3.431112888945981</v>
      </c>
      <c r="W1285">
        <v>3.6582471406809449</v>
      </c>
      <c r="X1285">
        <v>47.067128046145662</v>
      </c>
      <c r="Y1285">
        <v>38.117943953377377</v>
      </c>
      <c r="Z1285">
        <v>0.84486012673252819</v>
      </c>
      <c r="AA1285">
        <v>-2.022081155428558</v>
      </c>
      <c r="AB1285">
        <v>9.3711039296975418</v>
      </c>
    </row>
    <row r="1286" spans="1:28" x14ac:dyDescent="0.25">
      <c r="A1286" t="str">
        <v>11/13/12</v>
      </c>
      <c r="B1286">
        <v>21188.65</v>
      </c>
      <c r="C1286">
        <v>21399.61</v>
      </c>
      <c r="D1286" s="1">
        <v>21181.919999999998</v>
      </c>
      <c r="E1286">
        <v>21399.61</v>
      </c>
      <c r="F1286">
        <v>21399.61</v>
      </c>
      <c r="G1286">
        <v>0.91101894103185788</v>
      </c>
      <c r="H1286">
        <v>21534.018</v>
      </c>
      <c r="I1286">
        <v>21677.965</v>
      </c>
      <c r="J1286">
        <v>21683.675999999999</v>
      </c>
      <c r="K1286">
        <v>21632.344000000001</v>
      </c>
      <c r="L1286">
        <v>21485.078000000001</v>
      </c>
      <c r="M1286">
        <v>44.699565999999997</v>
      </c>
      <c r="N1286" s="1">
        <f>-100*(_xll.FDS($A$1,"P_PRICE_HIGH("&amp;A1286&amp;","&amp;A1286&amp;"-14D,,,,""PRICE"",""INTRA"")") - B1286)/(_xll.FDS($A$1,"P_PRICE_HIGH("&amp;A1286&amp;","&amp;A1286&amp;"-14D,,,,""PRICE"",""INTRA"")") - _xll.FDS($A$1,"P_PRICE_LOW("&amp;A1286&amp;","&amp;A1286&amp;"-14D,,,,""PRICE"",""INTRA"")"))</f>
        <v>-99.304594019301575</v>
      </c>
      <c r="O1286">
        <v>-404</v>
      </c>
      <c r="P1286">
        <v>15184.267890872439</v>
      </c>
      <c r="Q1286">
        <v>16494.4175599255</v>
      </c>
      <c r="R1286">
        <v>2383.9658015401019</v>
      </c>
      <c r="S1286">
        <v>2525.8856261178562</v>
      </c>
      <c r="T1286">
        <v>12.06960096638627</v>
      </c>
      <c r="U1286">
        <v>11.029551081478539</v>
      </c>
      <c r="V1286">
        <v>3.4671316409412158</v>
      </c>
      <c r="W1286">
        <v>3.7013918141606772</v>
      </c>
      <c r="X1286">
        <v>2.2890632107309878</v>
      </c>
      <c r="Y1286">
        <v>38.117240004744318</v>
      </c>
      <c r="Z1286">
        <v>0.83774969310965908</v>
      </c>
      <c r="AA1286">
        <v>-1.5474663081503159</v>
      </c>
      <c r="AB1286">
        <v>9.4288535816970018</v>
      </c>
    </row>
    <row r="1287" spans="1:28" x14ac:dyDescent="0.25">
      <c r="A1287" t="str">
        <v>11/14/12</v>
      </c>
      <c r="B1287">
        <v>21441.99</v>
      </c>
      <c r="C1287">
        <v>21446.36</v>
      </c>
      <c r="D1287" s="1">
        <v>21221.31</v>
      </c>
      <c r="E1287">
        <v>21446.36</v>
      </c>
      <c r="F1287">
        <v>21446.36</v>
      </c>
      <c r="G1287">
        <v>0.94717785052945724</v>
      </c>
      <c r="H1287">
        <v>21402.445</v>
      </c>
      <c r="I1287">
        <v>21672.208999999999</v>
      </c>
      <c r="J1287">
        <v>21662.224999999999</v>
      </c>
      <c r="K1287">
        <v>21644.09</v>
      </c>
      <c r="L1287">
        <v>21508.826000000001</v>
      </c>
      <c r="M1287">
        <v>50.788223000000002</v>
      </c>
      <c r="N1287" s="1">
        <f>-100*(_xll.FDS($A$1,"P_PRICE_HIGH("&amp;A1287&amp;","&amp;A1287&amp;"-14D,,,,""PRICE"",""INTRA"")") - B1287)/(_xll.FDS($A$1,"P_PRICE_HIGH("&amp;A1287&amp;","&amp;A1287&amp;"-14D,,,,""PRICE"",""INTRA"")") - _xll.FDS($A$1,"P_PRICE_LOW("&amp;A1287&amp;","&amp;A1287&amp;"-14D,,,,""PRICE"",""INTRA"")"))</f>
        <v>-73.127156998491117</v>
      </c>
      <c r="O1287">
        <v>-377</v>
      </c>
      <c r="P1287">
        <v>15173.112600720289</v>
      </c>
      <c r="Q1287">
        <v>16479.362835437831</v>
      </c>
      <c r="R1287">
        <v>2396.274144222949</v>
      </c>
      <c r="S1287">
        <v>2540.1714364109512</v>
      </c>
      <c r="T1287">
        <v>12.11956780936173</v>
      </c>
      <c r="U1287">
        <v>11.073583062453411</v>
      </c>
      <c r="V1287">
        <v>3.4278252639205871</v>
      </c>
      <c r="W1287">
        <v>3.653671718497939</v>
      </c>
      <c r="X1287">
        <v>92.344415922508404</v>
      </c>
      <c r="Y1287">
        <v>38.100944168363682</v>
      </c>
      <c r="Z1287">
        <v>0.81812799919862744</v>
      </c>
      <c r="AA1287">
        <v>-2.314080682821392</v>
      </c>
      <c r="AB1287">
        <v>9.4139423742911692</v>
      </c>
    </row>
    <row r="1288" spans="1:28" x14ac:dyDescent="0.25">
      <c r="A1288" t="str">
        <v>11/15/12</v>
      </c>
      <c r="B1288">
        <v>21108.93</v>
      </c>
      <c r="C1288">
        <v>21288.48</v>
      </c>
      <c r="D1288" s="1">
        <v>21098.41</v>
      </c>
      <c r="E1288">
        <v>21288.48</v>
      </c>
      <c r="F1288">
        <v>21288.48</v>
      </c>
      <c r="G1288">
        <v>0.98636837186597359</v>
      </c>
      <c r="H1288">
        <v>21310.85</v>
      </c>
      <c r="I1288">
        <v>21645.572</v>
      </c>
      <c r="J1288">
        <v>21615.47</v>
      </c>
      <c r="K1288">
        <v>21628.705000000002</v>
      </c>
      <c r="L1288">
        <v>21515.428</v>
      </c>
      <c r="M1288">
        <v>43.938927</v>
      </c>
      <c r="N1288" s="1">
        <f>-100*(_xll.FDS($A$1,"P_PRICE_HIGH("&amp;A1288&amp;","&amp;A1288&amp;"-14D,,,,""PRICE"",""INTRA"")") - B1288)/(_xll.FDS($A$1,"P_PRICE_HIGH("&amp;A1288&amp;","&amp;A1288&amp;"-14D,,,,""PRICE"",""INTRA"")") - _xll.FDS($A$1,"P_PRICE_LOW("&amp;A1288&amp;","&amp;A1288&amp;"-14D,,,,""PRICE"",""INTRA"")"))</f>
        <v>-98.999324639252691</v>
      </c>
      <c r="O1288">
        <v>-413</v>
      </c>
      <c r="P1288">
        <v>15196.541323441679</v>
      </c>
      <c r="Q1288">
        <v>16516.77037755206</v>
      </c>
      <c r="R1288">
        <v>2395.8440900733799</v>
      </c>
      <c r="S1288">
        <v>2540.2552931490168</v>
      </c>
      <c r="T1288">
        <v>12.09383629881053</v>
      </c>
      <c r="U1288">
        <v>10.993161634005849</v>
      </c>
      <c r="V1288">
        <v>3.4767430411834521</v>
      </c>
      <c r="W1288">
        <v>3.712736342955401</v>
      </c>
      <c r="X1288">
        <v>6.9741700923482002</v>
      </c>
      <c r="Y1288">
        <v>38.092173521498466</v>
      </c>
      <c r="Z1288">
        <v>0.81978008679825265</v>
      </c>
      <c r="AA1288">
        <v>-1.948080587467635</v>
      </c>
      <c r="AB1288">
        <v>9.3652440664346628</v>
      </c>
    </row>
    <row r="1289" spans="1:28" x14ac:dyDescent="0.25">
      <c r="A1289" t="str">
        <v>11/16/12</v>
      </c>
      <c r="B1289">
        <v>21159.01</v>
      </c>
      <c r="C1289">
        <v>21205.31</v>
      </c>
      <c r="D1289" s="1">
        <v>21105.21</v>
      </c>
      <c r="E1289">
        <v>21205.31</v>
      </c>
      <c r="F1289">
        <v>21205.31</v>
      </c>
      <c r="G1289">
        <v>0.98082278891429009</v>
      </c>
      <c r="H1289">
        <v>21265.775000000001</v>
      </c>
      <c r="I1289">
        <v>21605.338</v>
      </c>
      <c r="J1289">
        <v>21589.7</v>
      </c>
      <c r="K1289">
        <v>21610.719000000001</v>
      </c>
      <c r="L1289">
        <v>21524.636999999999</v>
      </c>
      <c r="M1289">
        <v>45.137016000000003</v>
      </c>
      <c r="N1289" s="1">
        <f>-100*(_xll.FDS($A$1,"P_PRICE_HIGH("&amp;A1289&amp;","&amp;A1289&amp;"-14D,,,,""PRICE"",""INTRA"")") - B1289)/(_xll.FDS($A$1,"P_PRICE_HIGH("&amp;A1289&amp;","&amp;A1289&amp;"-14D,,,,""PRICE"",""INTRA"")") - _xll.FDS($A$1,"P_PRICE_LOW("&amp;A1289&amp;","&amp;A1289&amp;"-14D,,,,""PRICE"",""INTRA"")"))</f>
        <v>-94.235653340182211</v>
      </c>
      <c r="O1289">
        <v>-398</v>
      </c>
      <c r="P1289">
        <v>15169.06072814485</v>
      </c>
      <c r="Q1289">
        <v>16488.793410980292</v>
      </c>
      <c r="R1289">
        <v>2394.8428392192591</v>
      </c>
      <c r="S1289">
        <v>2536.6479836129529</v>
      </c>
      <c r="T1289">
        <v>12.09908737278557</v>
      </c>
      <c r="U1289">
        <v>10.99526872509373</v>
      </c>
      <c r="V1289">
        <v>3.4631836964296561</v>
      </c>
      <c r="W1289">
        <v>3.6939339465639591</v>
      </c>
      <c r="X1289">
        <v>72.790951538264451</v>
      </c>
      <c r="Y1289">
        <v>38.029560825057658</v>
      </c>
      <c r="Z1289">
        <v>0.79827792251346741</v>
      </c>
      <c r="AA1289">
        <v>-2.5302439029537589</v>
      </c>
      <c r="AB1289">
        <v>9.5100330458538025</v>
      </c>
    </row>
    <row r="1290" spans="1:28" x14ac:dyDescent="0.25">
      <c r="A1290" t="str">
        <v>11/19/12</v>
      </c>
      <c r="B1290">
        <v>21262.06</v>
      </c>
      <c r="C1290">
        <v>21303.1</v>
      </c>
      <c r="D1290" s="1">
        <v>21136.32</v>
      </c>
      <c r="E1290">
        <v>21303.1</v>
      </c>
      <c r="F1290">
        <v>21303.1</v>
      </c>
      <c r="G1290">
        <v>0.98785406681254961</v>
      </c>
      <c r="H1290">
        <v>21232.129000000001</v>
      </c>
      <c r="I1290">
        <v>21558.687999999998</v>
      </c>
      <c r="J1290">
        <v>21573.101999999999</v>
      </c>
      <c r="K1290">
        <v>21596.234</v>
      </c>
      <c r="L1290">
        <v>21534.752</v>
      </c>
      <c r="M1290">
        <v>47.617750000000001</v>
      </c>
      <c r="N1290" s="1">
        <f>-100*(_xll.FDS($A$1,"P_PRICE_HIGH("&amp;A1290&amp;","&amp;A1290&amp;"-14D,,,,""PRICE"",""INTRA"")") - B1290)/(_xll.FDS($A$1,"P_PRICE_HIGH("&amp;A1290&amp;","&amp;A1290&amp;"-14D,,,,""PRICE"",""INTRA"")") - _xll.FDS($A$1,"P_PRICE_LOW("&amp;A1290&amp;","&amp;A1290&amp;"-14D,,,,""PRICE"",""INTRA"")"))</f>
        <v>-84.433410381531132</v>
      </c>
      <c r="O1290">
        <v>-366</v>
      </c>
      <c r="P1290">
        <v>15204.831560543011</v>
      </c>
      <c r="Q1290">
        <v>16535.71745842764</v>
      </c>
      <c r="R1290">
        <v>2390.715087402928</v>
      </c>
      <c r="S1290">
        <v>2534.7253386914722</v>
      </c>
      <c r="T1290">
        <v>12.131242714407451</v>
      </c>
      <c r="U1290">
        <v>11.036413628829109</v>
      </c>
      <c r="V1290">
        <v>3.453279005792822</v>
      </c>
      <c r="W1290">
        <v>3.6818563050552808</v>
      </c>
      <c r="X1290">
        <v>89.081445876927205</v>
      </c>
      <c r="Y1290">
        <v>37.999045863559402</v>
      </c>
      <c r="Z1290">
        <v>0.80829865949775337</v>
      </c>
      <c r="AA1290">
        <v>-2.152028791451114</v>
      </c>
      <c r="AB1290">
        <v>9.5060754673931349</v>
      </c>
    </row>
    <row r="1291" spans="1:28" x14ac:dyDescent="0.25">
      <c r="A1291" t="str">
        <v>11/20/12</v>
      </c>
      <c r="B1291">
        <v>21228.28</v>
      </c>
      <c r="C1291">
        <v>21478</v>
      </c>
      <c r="D1291" s="1">
        <v>21213.119999999999</v>
      </c>
      <c r="E1291">
        <v>21478</v>
      </c>
      <c r="F1291">
        <v>21478</v>
      </c>
      <c r="G1291">
        <v>0.97236921245420394</v>
      </c>
      <c r="H1291">
        <v>21240.055</v>
      </c>
      <c r="I1291">
        <v>21485.1</v>
      </c>
      <c r="J1291">
        <v>21559.748</v>
      </c>
      <c r="K1291">
        <v>21572.771000000001</v>
      </c>
      <c r="L1291">
        <v>21538.285</v>
      </c>
      <c r="M1291">
        <v>46.869599999999998</v>
      </c>
      <c r="N1291" s="1">
        <f>-100*(_xll.FDS($A$1,"P_PRICE_HIGH("&amp;A1291&amp;","&amp;A1291&amp;"-14D,,,,""PRICE"",""INTRA"")") - B1291)/(_xll.FDS($A$1,"P_PRICE_HIGH("&amp;A1291&amp;","&amp;A1291&amp;"-14D,,,,""PRICE"",""INTRA"")") - _xll.FDS($A$1,"P_PRICE_LOW("&amp;A1291&amp;","&amp;A1291&amp;"-14D,,,,""PRICE"",""INTRA"")"))</f>
        <v>-87.646605598835819</v>
      </c>
      <c r="O1291">
        <v>-384</v>
      </c>
      <c r="P1291">
        <v>15202.29010800476</v>
      </c>
      <c r="Q1291">
        <v>16527.795083685091</v>
      </c>
      <c r="R1291">
        <v>2388.9237409272682</v>
      </c>
      <c r="S1291">
        <v>2533.1503207999699</v>
      </c>
      <c r="T1291">
        <v>12.106181617129311</v>
      </c>
      <c r="U1291">
        <v>11.0086648392813</v>
      </c>
      <c r="V1291">
        <v>3.458829203894175</v>
      </c>
      <c r="W1291">
        <v>3.6890027902645128</v>
      </c>
      <c r="X1291">
        <v>12.74366264221204</v>
      </c>
      <c r="Y1291">
        <v>38.000240138639818</v>
      </c>
      <c r="Z1291">
        <v>0.81668608128921671</v>
      </c>
      <c r="AA1291">
        <v>-2.2329430233216452</v>
      </c>
      <c r="AB1291">
        <v>9.4311068235616986</v>
      </c>
    </row>
    <row r="1292" spans="1:28" x14ac:dyDescent="0.25">
      <c r="A1292" t="str">
        <v>11/21/12</v>
      </c>
      <c r="B1292">
        <v>21524.36</v>
      </c>
      <c r="C1292">
        <v>21530.44</v>
      </c>
      <c r="D1292" s="1">
        <v>21229.14</v>
      </c>
      <c r="E1292">
        <v>21530.44</v>
      </c>
      <c r="F1292">
        <v>21530.44</v>
      </c>
      <c r="G1292">
        <v>1.0251584517335171</v>
      </c>
      <c r="H1292">
        <v>21256.526999999998</v>
      </c>
      <c r="I1292">
        <v>21444.93</v>
      </c>
      <c r="J1292">
        <v>21551.916000000001</v>
      </c>
      <c r="K1292">
        <v>21560.799999999999</v>
      </c>
      <c r="L1292">
        <v>21552.75</v>
      </c>
      <c r="M1292">
        <v>53.731422000000002</v>
      </c>
      <c r="N1292" s="1">
        <f>-100*(_xll.FDS($A$1,"P_PRICE_HIGH("&amp;A1292&amp;","&amp;A1292&amp;"-14D,,,,""PRICE"",""INTRA"")") - B1292)/(_xll.FDS($A$1,"P_PRICE_HIGH("&amp;A1292&amp;","&amp;A1292&amp;"-14D,,,,""PRICE"",""INTRA"")") - _xll.FDS($A$1,"P_PRICE_LOW("&amp;A1292&amp;","&amp;A1292&amp;"-14D,,,,""PRICE"",""INTRA"")"))</f>
        <v>-59.483111225256557</v>
      </c>
      <c r="O1292">
        <v>-352</v>
      </c>
      <c r="P1292">
        <v>15207.00336869387</v>
      </c>
      <c r="Q1292">
        <v>16533.53163854091</v>
      </c>
      <c r="R1292">
        <v>2392.8277856803661</v>
      </c>
      <c r="S1292">
        <v>2540.5704641737129</v>
      </c>
      <c r="T1292">
        <v>12.18463170494584</v>
      </c>
      <c r="U1292">
        <v>11.078342088317729</v>
      </c>
      <c r="V1292">
        <v>3.4163719431438642</v>
      </c>
      <c r="W1292">
        <v>3.6393285493627761</v>
      </c>
      <c r="X1292">
        <v>94.227323360556369</v>
      </c>
      <c r="Y1292">
        <v>38.001762949605251</v>
      </c>
      <c r="Z1292">
        <v>0.81162898426575425</v>
      </c>
      <c r="AA1292">
        <v>-2.573075210866798</v>
      </c>
      <c r="AB1292">
        <v>9.4148880553431802</v>
      </c>
    </row>
    <row r="1293" spans="1:28" x14ac:dyDescent="0.25">
      <c r="A1293" t="str">
        <v>11/22/12</v>
      </c>
      <c r="B1293">
        <v>21743.200000000001</v>
      </c>
      <c r="C1293">
        <v>21774.400000000001</v>
      </c>
      <c r="D1293" s="1">
        <v>21517.91</v>
      </c>
      <c r="E1293">
        <v>21774.400000000001</v>
      </c>
      <c r="F1293">
        <v>21774.400000000001</v>
      </c>
      <c r="G1293">
        <v>1.0513731136210169</v>
      </c>
      <c r="H1293">
        <v>21383.383000000002</v>
      </c>
      <c r="I1293">
        <v>21428.16</v>
      </c>
      <c r="J1293">
        <v>21546.671999999999</v>
      </c>
      <c r="K1293">
        <v>21557.45</v>
      </c>
      <c r="L1293">
        <v>21573.370999999999</v>
      </c>
      <c r="M1293">
        <v>58.044502000000001</v>
      </c>
      <c r="N1293" s="1">
        <f>-100*(_xll.FDS($A$1,"P_PRICE_HIGH("&amp;A1293&amp;","&amp;A1293&amp;"-14D,,,,""PRICE"",""INTRA"")") - B1293)/(_xll.FDS($A$1,"P_PRICE_HIGH("&amp;A1293&amp;","&amp;A1293&amp;"-14D,,,,""PRICE"",""INTRA"")") - _xll.FDS($A$1,"P_PRICE_LOW("&amp;A1293&amp;","&amp;A1293&amp;"-14D,,,,""PRICE"",""INTRA"")"))</f>
        <v>-38.666780812145049</v>
      </c>
      <c r="O1293">
        <v>-310</v>
      </c>
      <c r="P1293">
        <v>15212.7759291976</v>
      </c>
      <c r="Q1293">
        <v>16536.586749888618</v>
      </c>
      <c r="R1293">
        <v>2393.083178090309</v>
      </c>
      <c r="S1293">
        <v>2541.8680958452119</v>
      </c>
      <c r="T1293">
        <v>12.25332732890873</v>
      </c>
      <c r="U1293">
        <v>11.1452504459065</v>
      </c>
      <c r="V1293">
        <v>3.385338611961815</v>
      </c>
      <c r="W1293">
        <v>3.6036476535625011</v>
      </c>
      <c r="X1293">
        <v>77.759969067972051</v>
      </c>
      <c r="Y1293">
        <v>38.015711410615268</v>
      </c>
      <c r="Z1293">
        <v>0.90035867549565674</v>
      </c>
      <c r="AA1293">
        <v>-2.8159954605591988</v>
      </c>
      <c r="AB1293">
        <v>9.3693655498971999</v>
      </c>
    </row>
    <row r="1294" spans="1:28" x14ac:dyDescent="0.25">
      <c r="A1294" t="str">
        <v>11/23/12</v>
      </c>
      <c r="B1294">
        <v>21913.98</v>
      </c>
      <c r="C1294">
        <v>21924.06</v>
      </c>
      <c r="D1294" s="1">
        <v>21723.35</v>
      </c>
      <c r="E1294">
        <v>21924.06</v>
      </c>
      <c r="F1294">
        <v>21924.06</v>
      </c>
      <c r="G1294">
        <v>1.0255902536524031</v>
      </c>
      <c r="H1294">
        <v>21534.377</v>
      </c>
      <c r="I1294">
        <v>21412.67</v>
      </c>
      <c r="J1294">
        <v>21533.516</v>
      </c>
      <c r="K1294">
        <v>21575.87</v>
      </c>
      <c r="L1294">
        <v>21592.5</v>
      </c>
      <c r="M1294">
        <v>61.092598000000002</v>
      </c>
      <c r="N1294" s="1">
        <f>-100*(_xll.FDS($A$1,"P_PRICE_HIGH("&amp;A1294&amp;","&amp;A1294&amp;"-14D,,,,""PRICE"",""INTRA"")") - B1294)/(_xll.FDS($A$1,"P_PRICE_HIGH("&amp;A1294&amp;","&amp;A1294&amp;"-14D,,,,""PRICE"",""INTRA"")") - _xll.FDS($A$1,"P_PRICE_LOW("&amp;A1294&amp;","&amp;A1294&amp;"-14D,,,,""PRICE"",""INTRA"")"))</f>
        <v>-21.784371643394316</v>
      </c>
      <c r="O1294">
        <v>-279</v>
      </c>
      <c r="P1294">
        <v>15215.296433143731</v>
      </c>
      <c r="Q1294">
        <v>16536.041812357322</v>
      </c>
      <c r="R1294">
        <v>2393.3527521246092</v>
      </c>
      <c r="S1294">
        <v>2543.143658316892</v>
      </c>
      <c r="T1294">
        <v>12.30773730008001</v>
      </c>
      <c r="U1294">
        <v>11.201635569909349</v>
      </c>
      <c r="V1294">
        <v>3.3611764316990569</v>
      </c>
      <c r="W1294">
        <v>3.5769546728097978</v>
      </c>
      <c r="X1294">
        <v>88.250355066628345</v>
      </c>
      <c r="Y1294">
        <v>38.026963099920458</v>
      </c>
      <c r="Z1294">
        <v>0.81914184136996204</v>
      </c>
      <c r="AA1294">
        <v>-3.0359221564218468</v>
      </c>
      <c r="AB1294">
        <v>9.467989138483123</v>
      </c>
    </row>
    <row r="1295" spans="1:28" x14ac:dyDescent="0.25">
      <c r="A1295" t="str">
        <v>11/26/12</v>
      </c>
      <c r="B1295">
        <v>21861.81</v>
      </c>
      <c r="C1295">
        <v>21986.36</v>
      </c>
      <c r="D1295" s="1">
        <v>21827.27</v>
      </c>
      <c r="E1295">
        <v>21986.36</v>
      </c>
      <c r="F1295">
        <v>21986.36</v>
      </c>
      <c r="G1295">
        <v>1.0267191561878259</v>
      </c>
      <c r="H1295">
        <v>21654.326000000001</v>
      </c>
      <c r="I1295">
        <v>21437.245999999999</v>
      </c>
      <c r="J1295">
        <v>21523.877</v>
      </c>
      <c r="K1295">
        <v>21593.405999999999</v>
      </c>
      <c r="L1295">
        <v>21605.695</v>
      </c>
      <c r="M1295">
        <v>59.666533999999999</v>
      </c>
      <c r="N1295" s="1">
        <f>-100*(_xll.FDS($A$1,"P_PRICE_HIGH("&amp;A1295&amp;","&amp;A1295&amp;"-14D,,,,""PRICE"",""INTRA"")") - B1295)/(_xll.FDS($A$1,"P_PRICE_HIGH("&amp;A1295&amp;","&amp;A1295&amp;"-14D,,,,""PRICE"",""INTRA"")") - _xll.FDS($A$1,"P_PRICE_LOW("&amp;A1295&amp;","&amp;A1295&amp;"-14D,,,,""PRICE"",""INTRA"")"))</f>
        <v>-23.769771528997996</v>
      </c>
      <c r="O1295">
        <v>-288</v>
      </c>
      <c r="P1295">
        <v>15219.1523899724</v>
      </c>
      <c r="Q1295">
        <v>16533.063433220981</v>
      </c>
      <c r="R1295">
        <v>2387.5038953052308</v>
      </c>
      <c r="S1295">
        <v>2549.3280974304589</v>
      </c>
      <c r="T1295">
        <v>12.25273549421382</v>
      </c>
      <c r="U1295">
        <v>11.16781122346258</v>
      </c>
      <c r="V1295">
        <v>3.3667497395104671</v>
      </c>
      <c r="W1295">
        <v>3.585415929187568</v>
      </c>
      <c r="X1295">
        <v>17.405876304489219</v>
      </c>
      <c r="Y1295">
        <v>38.00063599750365</v>
      </c>
      <c r="Z1295">
        <v>0.5284804983314394</v>
      </c>
      <c r="AA1295">
        <v>-3.0080336270350219</v>
      </c>
      <c r="AB1295">
        <v>9.3709885853039196</v>
      </c>
    </row>
    <row r="1296" spans="1:28" x14ac:dyDescent="0.25">
      <c r="A1296" t="str">
        <v>11/27/12</v>
      </c>
      <c r="B1296">
        <v>21844.03</v>
      </c>
      <c r="C1296">
        <v>22002.86</v>
      </c>
      <c r="D1296" s="1">
        <v>21820.15</v>
      </c>
      <c r="E1296">
        <v>22002.86</v>
      </c>
      <c r="F1296">
        <v>22002.86</v>
      </c>
      <c r="G1296">
        <v>1.021722146434954</v>
      </c>
      <c r="H1296">
        <v>21777.476999999999</v>
      </c>
      <c r="I1296">
        <v>21475.55</v>
      </c>
      <c r="J1296">
        <v>21517.184000000001</v>
      </c>
      <c r="K1296">
        <v>21614.18</v>
      </c>
      <c r="L1296">
        <v>21616.937999999998</v>
      </c>
      <c r="M1296">
        <v>59.159694999999999</v>
      </c>
      <c r="N1296" s="1">
        <f>-100*(_xll.FDS($A$1,"P_PRICE_HIGH("&amp;A1296&amp;","&amp;A1296&amp;"-14D,,,,""PRICE"",""INTRA"")") - B1296)/(_xll.FDS($A$1,"P_PRICE_HIGH("&amp;A1296&amp;","&amp;A1296&amp;"-14D,,,,""PRICE"",""INTRA"")") - _xll.FDS($A$1,"P_PRICE_LOW("&amp;A1296&amp;","&amp;A1296&amp;"-14D,,,,""PRICE"",""INTRA"")"))</f>
        <v>-25.545214890557602</v>
      </c>
      <c r="O1296">
        <v>-297</v>
      </c>
      <c r="P1296">
        <v>15228.459767421809</v>
      </c>
      <c r="Q1296">
        <v>16551.969056207719</v>
      </c>
      <c r="R1296">
        <v>2387.5361377641111</v>
      </c>
      <c r="S1296">
        <v>2551.6309211873809</v>
      </c>
      <c r="T1296">
        <v>12.253495964279651</v>
      </c>
      <c r="U1296">
        <v>11.167176888565709</v>
      </c>
      <c r="V1296">
        <v>3.3705292346654159</v>
      </c>
      <c r="W1296">
        <v>3.589879751820912</v>
      </c>
      <c r="X1296">
        <v>17.557259085763839</v>
      </c>
      <c r="Y1296">
        <v>37.988201422735337</v>
      </c>
      <c r="Z1296">
        <v>0.47785322823548321</v>
      </c>
      <c r="AA1296">
        <v>-2.9031931508683519</v>
      </c>
      <c r="AB1296">
        <v>9.3686931289803788</v>
      </c>
    </row>
    <row r="1297" spans="1:28" x14ac:dyDescent="0.25">
      <c r="A1297" t="str">
        <v>11/28/12</v>
      </c>
      <c r="B1297">
        <v>21708.98</v>
      </c>
      <c r="C1297">
        <v>21764.91</v>
      </c>
      <c r="D1297" s="1">
        <v>21629.58</v>
      </c>
      <c r="E1297">
        <v>21764.91</v>
      </c>
      <c r="F1297">
        <v>21764.91</v>
      </c>
      <c r="G1297">
        <v>1.0109420025639151</v>
      </c>
      <c r="H1297">
        <v>21814.400000000001</v>
      </c>
      <c r="I1297">
        <v>21498.773000000001</v>
      </c>
      <c r="J1297">
        <v>21491.125</v>
      </c>
      <c r="K1297">
        <v>21617.537</v>
      </c>
      <c r="L1297">
        <v>21617.377</v>
      </c>
      <c r="M1297">
        <v>55.316079999999999</v>
      </c>
      <c r="N1297" s="1">
        <f>-100*(_xll.FDS($A$1,"P_PRICE_HIGH("&amp;A1297&amp;","&amp;A1297&amp;"-14D,,,,""PRICE"",""INTRA"")") - B1297)/(_xll.FDS($A$1,"P_PRICE_HIGH("&amp;A1297&amp;","&amp;A1297&amp;"-14D,,,,""PRICE"",""INTRA"")") - _xll.FDS($A$1,"P_PRICE_LOW("&amp;A1297&amp;","&amp;A1297&amp;"-14D,,,,""PRICE"",""INTRA"")"))</f>
        <v>-32.492675106418353</v>
      </c>
      <c r="O1297">
        <v>-326</v>
      </c>
      <c r="P1297">
        <v>15236.248815694151</v>
      </c>
      <c r="Q1297">
        <v>16561.501097803772</v>
      </c>
      <c r="R1297">
        <v>2381.895453444341</v>
      </c>
      <c r="S1297">
        <v>2542.9224360839262</v>
      </c>
      <c r="T1297">
        <v>12.245309695549031</v>
      </c>
      <c r="U1297">
        <v>11.139486285511159</v>
      </c>
      <c r="V1297">
        <v>3.3876959533929001</v>
      </c>
      <c r="W1297">
        <v>3.6121834173456771</v>
      </c>
      <c r="X1297">
        <v>5.169233714783827</v>
      </c>
      <c r="Y1297">
        <v>37.949646886723933</v>
      </c>
      <c r="Z1297">
        <v>0.60712376718845684</v>
      </c>
      <c r="AA1297">
        <v>-2.5607396516730629</v>
      </c>
      <c r="AB1297">
        <v>9.3826244491527646</v>
      </c>
    </row>
    <row r="1298" spans="1:28" x14ac:dyDescent="0.25">
      <c r="A1298" t="str">
        <v>11/29/12</v>
      </c>
      <c r="B1298">
        <v>21922.89</v>
      </c>
      <c r="C1298">
        <v>21996.400000000001</v>
      </c>
      <c r="D1298" s="1">
        <v>21786.03</v>
      </c>
      <c r="E1298">
        <v>21996.400000000001</v>
      </c>
      <c r="F1298">
        <v>21996.400000000001</v>
      </c>
      <c r="G1298">
        <v>1.0179239000566711</v>
      </c>
      <c r="H1298">
        <v>21850.338</v>
      </c>
      <c r="I1298">
        <v>21559.96</v>
      </c>
      <c r="J1298">
        <v>21514.857</v>
      </c>
      <c r="K1298">
        <v>21622.588</v>
      </c>
      <c r="L1298">
        <v>21623.495999999999</v>
      </c>
      <c r="M1298">
        <v>59.774090000000001</v>
      </c>
      <c r="N1298" s="1">
        <f>-100*(_xll.FDS($A$1,"P_PRICE_HIGH("&amp;A1298&amp;","&amp;A1298&amp;"-14D,,,,""PRICE"",""INTRA"")") - B1298)/(_xll.FDS($A$1,"P_PRICE_HIGH("&amp;A1298&amp;","&amp;A1298&amp;"-14D,,,,""PRICE"",""INTRA"")") - _xll.FDS($A$1,"P_PRICE_LOW("&amp;A1298&amp;","&amp;A1298&amp;"-14D,,,,""PRICE"",""INTRA"")"))</f>
        <v>-8.8418375808503615</v>
      </c>
      <c r="O1298">
        <v>-287</v>
      </c>
      <c r="P1298">
        <v>15235.413823978261</v>
      </c>
      <c r="Q1298">
        <v>16563.2449475619</v>
      </c>
      <c r="R1298">
        <v>2379.9597139495349</v>
      </c>
      <c r="S1298">
        <v>2538.7646864151161</v>
      </c>
      <c r="T1298">
        <v>12.32098798991413</v>
      </c>
      <c r="U1298">
        <v>11.20651903740125</v>
      </c>
      <c r="V1298">
        <v>3.356738100796345</v>
      </c>
      <c r="W1298">
        <v>3.578536840192645</v>
      </c>
      <c r="X1298">
        <v>95.364297439289601</v>
      </c>
      <c r="Y1298">
        <v>37.962804784660669</v>
      </c>
      <c r="Z1298">
        <v>0.49816445455482389</v>
      </c>
      <c r="AA1298">
        <v>-2.6221843111859569</v>
      </c>
      <c r="AB1298">
        <v>9.3972247217187199</v>
      </c>
    </row>
    <row r="1299" spans="1:28" x14ac:dyDescent="0.25">
      <c r="A1299" t="str">
        <v>11/30/12</v>
      </c>
      <c r="B1299">
        <v>22030.39</v>
      </c>
      <c r="C1299">
        <v>22091.61</v>
      </c>
      <c r="D1299" s="1">
        <v>21918.55</v>
      </c>
      <c r="E1299">
        <v>22091.61</v>
      </c>
      <c r="F1299">
        <v>22091.61</v>
      </c>
      <c r="G1299">
        <v>0.97855812525989661</v>
      </c>
      <c r="H1299">
        <v>21873.62</v>
      </c>
      <c r="I1299">
        <v>21608.993999999999</v>
      </c>
      <c r="J1299">
        <v>21557.923999999999</v>
      </c>
      <c r="K1299">
        <v>21618.541000000001</v>
      </c>
      <c r="L1299">
        <v>21631.963</v>
      </c>
      <c r="M1299">
        <v>61.834811999999999</v>
      </c>
      <c r="N1299" s="1">
        <f>-100*(_xll.FDS($A$1,"P_PRICE_HIGH("&amp;A1299&amp;","&amp;A1299&amp;"-14D,,,,""PRICE"",""INTRA"")") - B1299)/(_xll.FDS($A$1,"P_PRICE_HIGH("&amp;A1299&amp;","&amp;A1299&amp;"-14D,,,,""PRICE"",""INTRA"")") - _xll.FDS($A$1,"P_PRICE_LOW("&amp;A1299&amp;","&amp;A1299&amp;"-14D,,,,""PRICE"",""INTRA"")"))</f>
        <v>-6.1639146194121146</v>
      </c>
      <c r="O1299">
        <v>-276</v>
      </c>
      <c r="P1299">
        <v>15240.28874099779</v>
      </c>
      <c r="Q1299">
        <v>16567.011882007631</v>
      </c>
      <c r="R1299">
        <v>2392.4259445962962</v>
      </c>
      <c r="S1299">
        <v>2542.767663220729</v>
      </c>
      <c r="T1299">
        <v>12.336885218987719</v>
      </c>
      <c r="U1299">
        <v>11.230457304045149</v>
      </c>
      <c r="V1299">
        <v>3.3402100005504018</v>
      </c>
      <c r="W1299">
        <v>3.5625846559553112</v>
      </c>
      <c r="X1299">
        <v>87.161359367034635</v>
      </c>
      <c r="Y1299">
        <v>37.965312132268089</v>
      </c>
      <c r="Z1299">
        <v>0.45020779717552573</v>
      </c>
      <c r="AA1299">
        <v>-2.885201039934949</v>
      </c>
      <c r="AB1299">
        <v>9.4176084768300399</v>
      </c>
    </row>
    <row r="1300" spans="1:28" x14ac:dyDescent="0.25">
      <c r="A1300" t="str">
        <v>12/03/12</v>
      </c>
      <c r="B1300">
        <v>21767.85</v>
      </c>
      <c r="C1300">
        <v>22162.47</v>
      </c>
      <c r="D1300" s="1">
        <v>21716.77</v>
      </c>
      <c r="E1300">
        <v>22162.47</v>
      </c>
      <c r="F1300">
        <v>22162.47</v>
      </c>
      <c r="G1300">
        <v>1.009228804346626</v>
      </c>
      <c r="H1300">
        <v>21854.828000000001</v>
      </c>
      <c r="I1300">
        <v>21663.903999999999</v>
      </c>
      <c r="J1300">
        <v>21580.428</v>
      </c>
      <c r="K1300">
        <v>21606.613000000001</v>
      </c>
      <c r="L1300">
        <v>21640.511999999999</v>
      </c>
      <c r="M1300">
        <v>54.492660000000001</v>
      </c>
      <c r="N1300" s="1">
        <f>-100*(_xll.FDS($A$1,"P_PRICE_HIGH("&amp;A1300&amp;","&amp;A1300&amp;"-14D,,,,""PRICE"",""INTRA"")") - B1300)/(_xll.FDS($A$1,"P_PRICE_HIGH("&amp;A1300&amp;","&amp;A1300&amp;"-14D,,,,""PRICE"",""INTRA"")") - _xll.FDS($A$1,"P_PRICE_LOW("&amp;A1300&amp;","&amp;A1300&amp;"-14D,,,,""PRICE"",""INTRA"")"))</f>
        <v>-37.086254534518929</v>
      </c>
      <c r="O1300">
        <v>-309</v>
      </c>
      <c r="P1300">
        <v>15249.7315456452</v>
      </c>
      <c r="Q1300">
        <v>16569.950687183249</v>
      </c>
      <c r="R1300">
        <v>2393.1115635009669</v>
      </c>
      <c r="S1300">
        <v>2544.551020413714</v>
      </c>
      <c r="T1300">
        <v>12.263045433011889</v>
      </c>
      <c r="U1300">
        <v>11.161128087093241</v>
      </c>
      <c r="V1300">
        <v>3.3764855577819821</v>
      </c>
      <c r="W1300">
        <v>3.6053127086653189</v>
      </c>
      <c r="X1300">
        <v>2.7391906697211419</v>
      </c>
      <c r="Y1300">
        <v>37.985138592167282</v>
      </c>
      <c r="Z1300">
        <v>0.119083071773423</v>
      </c>
      <c r="AA1300">
        <v>-2.4666154571473609</v>
      </c>
      <c r="AB1300">
        <v>9.267761613608732</v>
      </c>
    </row>
    <row r="1301" spans="1:28" x14ac:dyDescent="0.25">
      <c r="A1301" t="str">
        <v>12/04/12</v>
      </c>
      <c r="B1301">
        <v>21799.97</v>
      </c>
      <c r="C1301">
        <v>21853.15</v>
      </c>
      <c r="D1301" s="1">
        <v>21687.88</v>
      </c>
      <c r="E1301">
        <v>21853.15</v>
      </c>
      <c r="F1301">
        <v>21853.15</v>
      </c>
      <c r="G1301">
        <v>1.008702066871596</v>
      </c>
      <c r="H1301">
        <v>21846.016</v>
      </c>
      <c r="I1301">
        <v>21717.315999999999</v>
      </c>
      <c r="J1301">
        <v>21621.182000000001</v>
      </c>
      <c r="K1301">
        <v>21599.39</v>
      </c>
      <c r="L1301">
        <v>21651.625</v>
      </c>
      <c r="M1301">
        <v>55.193623000000002</v>
      </c>
      <c r="N1301" s="1">
        <f>-100*(_xll.FDS($A$1,"P_PRICE_HIGH("&amp;A1301&amp;","&amp;A1301&amp;"-14D,,,,""PRICE"",""INTRA"")") - B1301)/(_xll.FDS($A$1,"P_PRICE_HIGH("&amp;A1301&amp;","&amp;A1301&amp;"-14D,,,,""PRICE"",""INTRA"")") - _xll.FDS($A$1,"P_PRICE_LOW("&amp;A1301&amp;","&amp;A1301&amp;"-14D,,,,""PRICE"",""INTRA"")"))</f>
        <v>-34.067627765351538</v>
      </c>
      <c r="O1301">
        <v>-310</v>
      </c>
      <c r="P1301">
        <v>15251.027924435481</v>
      </c>
      <c r="Q1301">
        <v>16578.11385594833</v>
      </c>
      <c r="R1301">
        <v>2397.0498200581301</v>
      </c>
      <c r="S1301">
        <v>2549.1101301889689</v>
      </c>
      <c r="T1301">
        <v>12.284009523966031</v>
      </c>
      <c r="U1301">
        <v>11.17975140868197</v>
      </c>
      <c r="V1301">
        <v>3.372486986968612</v>
      </c>
      <c r="W1301">
        <v>3.599671886172799</v>
      </c>
      <c r="X1301">
        <v>79.521341829799994</v>
      </c>
      <c r="Y1301">
        <v>38.029644874016121</v>
      </c>
      <c r="Z1301">
        <v>0.1199130470434052</v>
      </c>
      <c r="AA1301">
        <v>-2.6094901026368662</v>
      </c>
      <c r="AB1301">
        <v>9.0720477231031733</v>
      </c>
    </row>
    <row r="1302" spans="1:28" x14ac:dyDescent="0.25">
      <c r="A1302" t="str">
        <v>12/05/12</v>
      </c>
      <c r="B1302">
        <v>22270.91</v>
      </c>
      <c r="C1302">
        <v>22274.04</v>
      </c>
      <c r="D1302" s="1">
        <v>21804.93</v>
      </c>
      <c r="E1302">
        <v>22274.04</v>
      </c>
      <c r="F1302">
        <v>22274.04</v>
      </c>
      <c r="G1302">
        <v>1.109623559192376</v>
      </c>
      <c r="H1302">
        <v>21958.401999999998</v>
      </c>
      <c r="I1302">
        <v>21801.386999999999</v>
      </c>
      <c r="J1302">
        <v>21676.442999999999</v>
      </c>
      <c r="K1302">
        <v>21607.942999999999</v>
      </c>
      <c r="L1302">
        <v>21684.021000000001</v>
      </c>
      <c r="M1302">
        <v>63.959232</v>
      </c>
      <c r="N1302" s="1">
        <f>-100*(_xll.FDS($A$1,"P_PRICE_HIGH("&amp;A1302&amp;","&amp;A1302&amp;"-14D,,,,""PRICE"",""INTRA"")") - B1302)/(_xll.FDS($A$1,"P_PRICE_HIGH("&amp;A1302&amp;","&amp;A1302&amp;"-14D,,,,""PRICE"",""INTRA"")") - _xll.FDS($A$1,"P_PRICE_LOW("&amp;A1302&amp;","&amp;A1302&amp;"-14D,,,,""PRICE"",""INTRA"")"))</f>
        <v>-0.26624022864345209</v>
      </c>
      <c r="O1302">
        <v>-261</v>
      </c>
      <c r="P1302">
        <v>15252.89709644456</v>
      </c>
      <c r="Q1302">
        <v>16577.157874474819</v>
      </c>
      <c r="R1302">
        <v>2400.5431610052269</v>
      </c>
      <c r="S1302">
        <v>2553.6826189871199</v>
      </c>
      <c r="T1302">
        <v>12.46372507672468</v>
      </c>
      <c r="U1302">
        <v>11.35253956061961</v>
      </c>
      <c r="V1302">
        <v>3.3049236559507551</v>
      </c>
      <c r="W1302">
        <v>3.522691923959572</v>
      </c>
      <c r="X1302">
        <v>100</v>
      </c>
      <c r="Y1302">
        <v>38.031081203552091</v>
      </c>
      <c r="Z1302">
        <v>0.1982692511394612</v>
      </c>
      <c r="AA1302">
        <v>-2.847355688751855</v>
      </c>
      <c r="AB1302">
        <v>9.0428769624558711</v>
      </c>
    </row>
    <row r="1303" spans="1:28" x14ac:dyDescent="0.25">
      <c r="A1303" t="str">
        <v>12/06/12</v>
      </c>
      <c r="B1303">
        <v>22249.81</v>
      </c>
      <c r="C1303">
        <v>22355.89</v>
      </c>
      <c r="D1303" s="1">
        <v>22215.08</v>
      </c>
      <c r="E1303">
        <v>22355.89</v>
      </c>
      <c r="F1303">
        <v>22355.89</v>
      </c>
      <c r="G1303">
        <v>0.94557309203363948</v>
      </c>
      <c r="H1303">
        <v>22023.785</v>
      </c>
      <c r="I1303">
        <v>21886.516</v>
      </c>
      <c r="J1303">
        <v>21752.502</v>
      </c>
      <c r="K1303">
        <v>21642.09</v>
      </c>
      <c r="L1303">
        <v>21707.405999999999</v>
      </c>
      <c r="M1303">
        <v>63.361139999999999</v>
      </c>
      <c r="N1303" s="1">
        <f>-100*(_xll.FDS($A$1,"P_PRICE_HIGH("&amp;A1303&amp;","&amp;A1303&amp;"-14D,,,,""PRICE"",""INTRA"")") - B1303)/(_xll.FDS($A$1,"P_PRICE_HIGH("&amp;A1303&amp;","&amp;A1303&amp;"-14D,,,,""PRICE"",""INTRA"")") - _xll.FDS($A$1,"P_PRICE_LOW("&amp;A1303&amp;","&amp;A1303&amp;"-14D,,,,""PRICE"",""INTRA"")"))</f>
        <v>-8.4817859084656408</v>
      </c>
      <c r="O1303">
        <v>-256</v>
      </c>
      <c r="P1303">
        <v>15262.123903421651</v>
      </c>
      <c r="Q1303">
        <v>16577.070274011399</v>
      </c>
      <c r="R1303">
        <v>2396.4758799400252</v>
      </c>
      <c r="S1303">
        <v>2547.533810444721</v>
      </c>
      <c r="T1303">
        <v>12.424984541521351</v>
      </c>
      <c r="U1303">
        <v>11.313733605282501</v>
      </c>
      <c r="V1303">
        <v>3.3072302725635181</v>
      </c>
      <c r="W1303">
        <v>3.524508727417305</v>
      </c>
      <c r="X1303">
        <v>46.479636481588543</v>
      </c>
      <c r="Y1303">
        <v>38.029931594354032</v>
      </c>
      <c r="Z1303">
        <v>0.17642586491819359</v>
      </c>
      <c r="AA1303">
        <v>-2.4974398665224</v>
      </c>
      <c r="AB1303">
        <v>8.6172064627859459</v>
      </c>
    </row>
    <row r="1304" spans="1:28" x14ac:dyDescent="0.25">
      <c r="A1304" t="str">
        <v>12/07/12</v>
      </c>
      <c r="B1304">
        <v>22191.17</v>
      </c>
      <c r="C1304">
        <v>22371.4</v>
      </c>
      <c r="D1304" s="1">
        <v>22188.07</v>
      </c>
      <c r="E1304">
        <v>22371.4</v>
      </c>
      <c r="F1304">
        <v>22371.4</v>
      </c>
      <c r="G1304">
        <v>0.92153888945704776</v>
      </c>
      <c r="H1304">
        <v>22055.940999999999</v>
      </c>
      <c r="I1304">
        <v>21942.081999999999</v>
      </c>
      <c r="J1304">
        <v>21821.312999999998</v>
      </c>
      <c r="K1304">
        <v>21682.428</v>
      </c>
      <c r="L1304">
        <v>21721.611000000001</v>
      </c>
      <c r="M1304">
        <v>61.636119999999998</v>
      </c>
      <c r="N1304" s="1">
        <f>-100*(_xll.FDS($A$1,"P_PRICE_HIGH("&amp;A1304&amp;","&amp;A1304&amp;"-14D,,,,""PRICE"",""INTRA"")") - B1304)/(_xll.FDS($A$1,"P_PRICE_HIGH("&amp;A1304&amp;","&amp;A1304&amp;"-14D,,,,""PRICE"",""INTRA"")") - _xll.FDS($A$1,"P_PRICE_LOW("&amp;A1304&amp;","&amp;A1304&amp;"-14D,,,,""PRICE"",""INTRA"")"))</f>
        <v>-14.592576999061029</v>
      </c>
      <c r="O1304">
        <v>-265</v>
      </c>
      <c r="P1304">
        <v>15269.83766091178</v>
      </c>
      <c r="Q1304">
        <v>16583.151545717828</v>
      </c>
      <c r="R1304">
        <v>2399.410341752372</v>
      </c>
      <c r="S1304">
        <v>2548.770453366627</v>
      </c>
      <c r="T1304">
        <v>12.41442353286145</v>
      </c>
      <c r="U1304">
        <v>11.287552974899439</v>
      </c>
      <c r="V1304">
        <v>3.3162909603081769</v>
      </c>
      <c r="W1304">
        <v>3.539697722677662</v>
      </c>
      <c r="X1304">
        <v>43.926403909909922</v>
      </c>
      <c r="Y1304">
        <v>38.143992151604422</v>
      </c>
      <c r="Z1304">
        <v>-0.22508329073307451</v>
      </c>
      <c r="AA1304">
        <v>-2.302202914336128</v>
      </c>
      <c r="AB1304">
        <v>8.4102339587521815</v>
      </c>
    </row>
    <row r="1305" spans="1:28" x14ac:dyDescent="0.25">
      <c r="A1305" t="str">
        <v>12/10/12</v>
      </c>
      <c r="B1305">
        <v>22276.720000000001</v>
      </c>
      <c r="C1305">
        <v>22377.56</v>
      </c>
      <c r="D1305" s="1">
        <v>22235.759999999998</v>
      </c>
      <c r="E1305">
        <v>22377.56</v>
      </c>
      <c r="F1305">
        <v>22377.56</v>
      </c>
      <c r="G1305">
        <v>0.92261011094075307</v>
      </c>
      <c r="H1305">
        <v>22157.717000000001</v>
      </c>
      <c r="I1305">
        <v>21986.543000000001</v>
      </c>
      <c r="J1305">
        <v>21888.956999999999</v>
      </c>
      <c r="K1305">
        <v>21724.75</v>
      </c>
      <c r="L1305">
        <v>21727.97</v>
      </c>
      <c r="M1305">
        <v>63.209792999999998</v>
      </c>
      <c r="N1305" s="1">
        <f>-100*(_xll.FDS($A$1,"P_PRICE_HIGH("&amp;A1305&amp;","&amp;A1305&amp;"-14D,,,,""PRICE"",""INTRA"")") - B1305)/(_xll.FDS($A$1,"P_PRICE_HIGH("&amp;A1305&amp;","&amp;A1305&amp;"-14D,,,,""PRICE"",""INTRA"")") - _xll.FDS($A$1,"P_PRICE_LOW("&amp;A1305&amp;","&amp;A1305&amp;"-14D,,,,""PRICE"",""INTRA"")"))</f>
        <v>-8.6599567173920455</v>
      </c>
      <c r="O1305">
        <v>-251</v>
      </c>
      <c r="P1305">
        <v>15187.065603331241</v>
      </c>
      <c r="Q1305">
        <v>16488.531951034471</v>
      </c>
      <c r="R1305">
        <v>2394.480432148524</v>
      </c>
      <c r="S1305">
        <v>2541.4132125055248</v>
      </c>
      <c r="T1305">
        <v>12.49751723281596</v>
      </c>
      <c r="U1305">
        <v>11.321511029024061</v>
      </c>
      <c r="V1305">
        <v>3.2776728485314992</v>
      </c>
      <c r="W1305">
        <v>3.500358887047998</v>
      </c>
      <c r="X1305">
        <v>84.995978927577482</v>
      </c>
      <c r="Y1305">
        <v>38.006387092460187</v>
      </c>
      <c r="Z1305">
        <v>-0.47617204301276861</v>
      </c>
      <c r="AA1305">
        <v>-2.2757238812058711</v>
      </c>
      <c r="AB1305">
        <v>8.464974336741836</v>
      </c>
    </row>
    <row r="1306" spans="1:28" x14ac:dyDescent="0.25">
      <c r="A1306" t="str">
        <v>12/11/12</v>
      </c>
      <c r="B1306">
        <v>22323.94</v>
      </c>
      <c r="C1306">
        <v>22393.200000000001</v>
      </c>
      <c r="D1306" s="1">
        <v>22244.02</v>
      </c>
      <c r="E1306">
        <v>22393.200000000001</v>
      </c>
      <c r="F1306">
        <v>22393.200000000001</v>
      </c>
      <c r="G1306">
        <v>0.86814897834339833</v>
      </c>
      <c r="H1306">
        <v>22262.51</v>
      </c>
      <c r="I1306">
        <v>22020.705000000002</v>
      </c>
      <c r="J1306">
        <v>21962</v>
      </c>
      <c r="K1306">
        <v>21781.513999999999</v>
      </c>
      <c r="L1306">
        <v>21740.186000000002</v>
      </c>
      <c r="M1306">
        <v>64.085489999999993</v>
      </c>
      <c r="N1306" s="1">
        <f>-100*(_xll.FDS($A$1,"P_PRICE_HIGH("&amp;A1306&amp;","&amp;A1306&amp;"-14D,,,,""PRICE"",""INTRA"")") - B1306)/(_xll.FDS($A$1,"P_PRICE_HIGH("&amp;A1306&amp;","&amp;A1306&amp;"-14D,,,,""PRICE"",""INTRA"")") - _xll.FDS($A$1,"P_PRICE_LOW("&amp;A1306&amp;","&amp;A1306&amp;"-14D,,,,""PRICE"",""INTRA"")"))</f>
        <v>-5.9498651272272873</v>
      </c>
      <c r="O1306">
        <v>-259</v>
      </c>
      <c r="P1306">
        <v>15190.699009591521</v>
      </c>
      <c r="Q1306">
        <v>16495.47118588545</v>
      </c>
      <c r="R1306">
        <v>2397.3226076718279</v>
      </c>
      <c r="S1306">
        <v>2544.4869603930028</v>
      </c>
      <c r="T1306">
        <v>12.502937847325221</v>
      </c>
      <c r="U1306">
        <v>11.29430738232748</v>
      </c>
      <c r="V1306">
        <v>3.271287751815311</v>
      </c>
      <c r="W1306">
        <v>3.4964174696961252</v>
      </c>
      <c r="X1306">
        <v>75.9923259314603</v>
      </c>
      <c r="Y1306">
        <v>38.025207166113809</v>
      </c>
      <c r="Z1306">
        <v>-0.45903134125860878</v>
      </c>
      <c r="AA1306">
        <v>-2.281832141627167</v>
      </c>
      <c r="AB1306">
        <v>8.4887048170630095</v>
      </c>
    </row>
    <row r="1307" spans="1:28" x14ac:dyDescent="0.25">
      <c r="A1307" t="str">
        <v>12/12/12</v>
      </c>
      <c r="B1307">
        <v>22503.35</v>
      </c>
      <c r="C1307">
        <v>22508.01</v>
      </c>
      <c r="D1307" s="1">
        <v>22412.9</v>
      </c>
      <c r="E1307">
        <v>22508.01</v>
      </c>
      <c r="F1307">
        <v>22508.01</v>
      </c>
      <c r="G1307">
        <v>0.85048259025049955</v>
      </c>
      <c r="H1307">
        <v>22308.998</v>
      </c>
      <c r="I1307">
        <v>22074.168000000001</v>
      </c>
      <c r="J1307">
        <v>22027.268</v>
      </c>
      <c r="K1307">
        <v>21834.581999999999</v>
      </c>
      <c r="L1307">
        <v>21761.682000000001</v>
      </c>
      <c r="M1307">
        <v>67.272869999999998</v>
      </c>
      <c r="N1307" s="1">
        <f>-100*(_xll.FDS($A$1,"P_PRICE_HIGH("&amp;A1307&amp;","&amp;A1307&amp;"-14D,,,,""PRICE"",""INTRA"")") - B1307)/(_xll.FDS($A$1,"P_PRICE_HIGH("&amp;A1307&amp;","&amp;A1307&amp;"-14D,,,,""PRICE"",""INTRA"")") - _xll.FDS($A$1,"P_PRICE_LOW("&amp;A1307&amp;","&amp;A1307&amp;"-14D,,,,""PRICE"",""INTRA"")"))</f>
        <v>-0.47065952934045663</v>
      </c>
      <c r="O1307">
        <v>-228</v>
      </c>
      <c r="P1307">
        <v>15191.93779877278</v>
      </c>
      <c r="Q1307">
        <v>16495.428239726611</v>
      </c>
      <c r="R1307">
        <v>2399.6794931063082</v>
      </c>
      <c r="S1307">
        <v>2546.3778048889221</v>
      </c>
      <c r="T1307">
        <v>12.543090431534511</v>
      </c>
      <c r="U1307">
        <v>11.33972477712749</v>
      </c>
      <c r="V1307">
        <v>3.2453578687863969</v>
      </c>
      <c r="W1307">
        <v>3.4646840630393418</v>
      </c>
      <c r="X1307">
        <v>96.631184846241297</v>
      </c>
      <c r="Y1307">
        <v>37.990099432323049</v>
      </c>
      <c r="Z1307">
        <v>-0.63015623963399703</v>
      </c>
      <c r="AA1307">
        <v>-2.467886400047818</v>
      </c>
      <c r="AB1307">
        <v>8.4596471233045598</v>
      </c>
    </row>
    <row r="1308" spans="1:28" x14ac:dyDescent="0.25">
      <c r="A1308" t="str">
        <v>12/13/12</v>
      </c>
      <c r="B1308">
        <v>22445.58</v>
      </c>
      <c r="C1308">
        <v>22563.14</v>
      </c>
      <c r="D1308" s="1">
        <v>22380.78</v>
      </c>
      <c r="E1308">
        <v>22563.14</v>
      </c>
      <c r="F1308">
        <v>22563.14</v>
      </c>
      <c r="G1308">
        <v>0.74835330884694584</v>
      </c>
      <c r="H1308">
        <v>22348.151999999998</v>
      </c>
      <c r="I1308">
        <v>22124.296999999999</v>
      </c>
      <c r="J1308">
        <v>22074.092000000001</v>
      </c>
      <c r="K1308">
        <v>21901.414000000001</v>
      </c>
      <c r="L1308">
        <v>21774.978999999999</v>
      </c>
      <c r="M1308">
        <v>65.264330000000001</v>
      </c>
      <c r="N1308" s="1">
        <f>-100*(_xll.FDS($A$1,"P_PRICE_HIGH("&amp;A1308&amp;","&amp;A1308&amp;"-14D,,,,""PRICE"",""INTRA"")") - B1308)/(_xll.FDS($A$1,"P_PRICE_HIGH("&amp;A1308&amp;","&amp;A1308&amp;"-14D,,,,""PRICE"",""INTRA"")") - _xll.FDS($A$1,"P_PRICE_LOW("&amp;A1308&amp;","&amp;A1308&amp;"-14D,,,,""PRICE"",""INTRA"")"))</f>
        <v>-12.592656069240109</v>
      </c>
      <c r="O1308">
        <v>-245</v>
      </c>
      <c r="P1308">
        <v>15214.683089496661</v>
      </c>
      <c r="Q1308">
        <v>16515.69188664023</v>
      </c>
      <c r="R1308">
        <v>2408.197751481066</v>
      </c>
      <c r="S1308">
        <v>2556.5482443971991</v>
      </c>
      <c r="T1308">
        <v>12.44747366638299</v>
      </c>
      <c r="U1308">
        <v>11.24166841922928</v>
      </c>
      <c r="V1308">
        <v>3.2632197116966708</v>
      </c>
      <c r="W1308">
        <v>3.48871193475834</v>
      </c>
      <c r="X1308">
        <v>15.07774059265334</v>
      </c>
      <c r="Y1308">
        <v>38.049700225442962</v>
      </c>
      <c r="Z1308">
        <v>-0.37896041181185891</v>
      </c>
      <c r="AA1308">
        <v>-2.60426734076847</v>
      </c>
      <c r="AB1308">
        <v>8.6138574213626509</v>
      </c>
    </row>
    <row r="1309" spans="1:28" x14ac:dyDescent="0.25">
      <c r="A1309" t="str">
        <v>12/14/12</v>
      </c>
      <c r="B1309">
        <v>22605.98</v>
      </c>
      <c r="C1309">
        <v>22636.43</v>
      </c>
      <c r="D1309" s="1">
        <v>22396.720000000001</v>
      </c>
      <c r="E1309">
        <v>22636.43</v>
      </c>
      <c r="F1309">
        <v>22636.43</v>
      </c>
      <c r="G1309">
        <v>0.7535365794169856</v>
      </c>
      <c r="H1309">
        <v>22431.113000000001</v>
      </c>
      <c r="I1309">
        <v>22199.046999999999</v>
      </c>
      <c r="J1309">
        <v>22120.224999999999</v>
      </c>
      <c r="K1309">
        <v>21973.763999999999</v>
      </c>
      <c r="L1309">
        <v>21814.942999999999</v>
      </c>
      <c r="M1309">
        <v>68.111180000000004</v>
      </c>
      <c r="N1309" s="1">
        <f>-100*(_xll.FDS($A$1,"P_PRICE_HIGH("&amp;A1309&amp;","&amp;A1309&amp;"-14D,,,,""PRICE"",""INTRA"")") - B1309)/(_xll.FDS($A$1,"P_PRICE_HIGH("&amp;A1309&amp;","&amp;A1309&amp;"-14D,,,,""PRICE"",""INTRA"")") - _xll.FDS($A$1,"P_PRICE_LOW("&amp;A1309&amp;","&amp;A1309&amp;"-14D,,,,""PRICE"",""INTRA"")"))</f>
        <v>-3.02428365694997</v>
      </c>
      <c r="O1309">
        <v>-223</v>
      </c>
      <c r="P1309">
        <v>15191.86133148766</v>
      </c>
      <c r="Q1309">
        <v>16494.992522364799</v>
      </c>
      <c r="R1309">
        <v>2413.7498625239</v>
      </c>
      <c r="S1309">
        <v>2561.7553283247239</v>
      </c>
      <c r="T1309">
        <v>12.533336210392839</v>
      </c>
      <c r="U1309">
        <v>11.32448150454996</v>
      </c>
      <c r="V1309">
        <v>3.2348302748879481</v>
      </c>
      <c r="W1309">
        <v>3.4644798277315152</v>
      </c>
      <c r="X1309">
        <v>84.737315544607</v>
      </c>
      <c r="Y1309">
        <v>38.115997101235642</v>
      </c>
      <c r="Z1309">
        <v>-0.44531947399813637</v>
      </c>
      <c r="AA1309">
        <v>-2.232832068620076</v>
      </c>
      <c r="AB1309">
        <v>8.6543790448157285</v>
      </c>
    </row>
    <row r="1310" spans="1:28" x14ac:dyDescent="0.25">
      <c r="A1310" t="str">
        <v>12/17/12</v>
      </c>
      <c r="B1310">
        <v>22513.61</v>
      </c>
      <c r="C1310">
        <v>22625.41</v>
      </c>
      <c r="D1310" s="1">
        <v>22453.59</v>
      </c>
      <c r="E1310">
        <v>22625.41</v>
      </c>
      <c r="F1310">
        <v>22625.41</v>
      </c>
      <c r="G1310">
        <v>0.77024544433668962</v>
      </c>
      <c r="H1310">
        <v>22478.491999999998</v>
      </c>
      <c r="I1310">
        <v>22248.273000000001</v>
      </c>
      <c r="J1310">
        <v>22163.678</v>
      </c>
      <c r="K1310">
        <v>22036.34</v>
      </c>
      <c r="L1310">
        <v>21858.375</v>
      </c>
      <c r="M1310">
        <v>64.816695999999993</v>
      </c>
      <c r="N1310" s="1">
        <f>-100*(_xll.FDS($A$1,"P_PRICE_HIGH("&amp;A1310&amp;","&amp;A1310&amp;"-14D,,,,""PRICE"",""INTRA"")") - B1310)/(_xll.FDS($A$1,"P_PRICE_HIGH("&amp;A1310&amp;","&amp;A1310&amp;"-14D,,,,""PRICE"",""INTRA"")") - _xll.FDS($A$1,"P_PRICE_LOW("&amp;A1310&amp;","&amp;A1310&amp;"-14D,,,,""PRICE"",""INTRA"")"))</f>
        <v>-12.198440681332858</v>
      </c>
      <c r="O1310">
        <v>-241</v>
      </c>
      <c r="P1310">
        <v>15223.74257017801</v>
      </c>
      <c r="Q1310">
        <v>16531.977314654199</v>
      </c>
      <c r="R1310">
        <v>2419.7122872456298</v>
      </c>
      <c r="S1310">
        <v>2569.7519923329542</v>
      </c>
      <c r="T1310">
        <v>12.48670144212331</v>
      </c>
      <c r="U1310">
        <v>11.27278003897629</v>
      </c>
      <c r="V1310">
        <v>3.2596612031406962</v>
      </c>
      <c r="W1310">
        <v>3.4945981827020449</v>
      </c>
      <c r="X1310">
        <v>50.663382575860552</v>
      </c>
      <c r="Y1310">
        <v>38.199079638452098</v>
      </c>
      <c r="Z1310">
        <v>-0.38214217125718353</v>
      </c>
      <c r="AA1310">
        <v>-1.973481957541211</v>
      </c>
      <c r="AB1310">
        <v>8.5845081691297356</v>
      </c>
    </row>
    <row r="1311" spans="1:28" x14ac:dyDescent="0.25">
      <c r="A1311" t="str">
        <v>12/18/12</v>
      </c>
      <c r="B1311">
        <v>22494.73</v>
      </c>
      <c r="C1311">
        <v>22588.48</v>
      </c>
      <c r="D1311" s="1">
        <v>22449.74</v>
      </c>
      <c r="E1311">
        <v>22588.48</v>
      </c>
      <c r="F1311">
        <v>22588.48</v>
      </c>
      <c r="G1311">
        <v>0.768141837887237</v>
      </c>
      <c r="H1311">
        <v>22512.65</v>
      </c>
      <c r="I1311">
        <v>22286.969000000001</v>
      </c>
      <c r="J1311">
        <v>22207.059000000001</v>
      </c>
      <c r="K1311">
        <v>22099.662</v>
      </c>
      <c r="L1311">
        <v>21899.313999999998</v>
      </c>
      <c r="M1311">
        <v>64.133865</v>
      </c>
      <c r="N1311" s="1">
        <f>-100*(_xll.FDS($A$1,"P_PRICE_HIGH("&amp;A1311&amp;","&amp;A1311&amp;"-14D,,,,""PRICE"",""INTRA"")") - B1311)/(_xll.FDS($A$1,"P_PRICE_HIGH("&amp;A1311&amp;","&amp;A1311&amp;"-14D,,,,""PRICE"",""INTRA"")") - _xll.FDS($A$1,"P_PRICE_LOW("&amp;A1311&amp;","&amp;A1311&amp;"-14D,,,,""PRICE"",""INTRA"")"))</f>
        <v>-14.073595868302222</v>
      </c>
      <c r="O1311">
        <v>-246</v>
      </c>
      <c r="P1311">
        <v>15229.30689839731</v>
      </c>
      <c r="Q1311">
        <v>16535.2408307597</v>
      </c>
      <c r="R1311">
        <v>2418.5677742506068</v>
      </c>
      <c r="S1311">
        <v>2568.943348614182</v>
      </c>
      <c r="T1311">
        <v>12.505537523163341</v>
      </c>
      <c r="U1311">
        <v>11.29035405464008</v>
      </c>
      <c r="V1311">
        <v>3.2626576662995181</v>
      </c>
      <c r="W1311">
        <v>3.4959510885998508</v>
      </c>
      <c r="X1311">
        <v>33.109359802847898</v>
      </c>
      <c r="Y1311">
        <v>38.177640054662852</v>
      </c>
      <c r="Z1311">
        <v>-0.42831080395385313</v>
      </c>
      <c r="AA1311">
        <v>-2.0503709514019399</v>
      </c>
      <c r="AB1311">
        <v>8.6300513856674481</v>
      </c>
    </row>
    <row r="1312" spans="1:28" x14ac:dyDescent="0.25">
      <c r="A1312" t="str">
        <v>12/19/12</v>
      </c>
      <c r="B1312">
        <v>22623.37</v>
      </c>
      <c r="C1312">
        <v>22683.72</v>
      </c>
      <c r="D1312" s="1">
        <v>22562.02</v>
      </c>
      <c r="E1312">
        <v>22683.72</v>
      </c>
      <c r="F1312">
        <v>22683.72</v>
      </c>
      <c r="G1312">
        <v>0.72751987124225947</v>
      </c>
      <c r="H1312">
        <v>22536.653999999999</v>
      </c>
      <c r="I1312">
        <v>22358.261999999999</v>
      </c>
      <c r="J1312">
        <v>22268.018</v>
      </c>
      <c r="K1312">
        <v>22154.613000000001</v>
      </c>
      <c r="L1312">
        <v>21954.495999999999</v>
      </c>
      <c r="M1312">
        <v>66.707409999999996</v>
      </c>
      <c r="N1312" s="1">
        <f>-100*(_xll.FDS($A$1,"P_PRICE_HIGH("&amp;A1312&amp;","&amp;A1312&amp;"-14D,,,,""PRICE"",""INTRA"")") - B1312)/(_xll.FDS($A$1,"P_PRICE_HIGH("&amp;A1312&amp;","&amp;A1312&amp;"-14D,,,,""PRICE"",""INTRA"")") - _xll.FDS($A$1,"P_PRICE_LOW("&amp;A1312&amp;","&amp;A1312&amp;"-14D,,,,""PRICE"",""INTRA"")"))</f>
        <v>-6.0602104755786241</v>
      </c>
      <c r="O1312">
        <v>-217</v>
      </c>
      <c r="P1312">
        <v>15236.24985532455</v>
      </c>
      <c r="Q1312">
        <v>16540.210406007329</v>
      </c>
      <c r="R1312">
        <v>2414.407882809659</v>
      </c>
      <c r="S1312">
        <v>2564.829254362025</v>
      </c>
      <c r="T1312">
        <v>12.56287342617131</v>
      </c>
      <c r="U1312">
        <v>11.34530923574377</v>
      </c>
      <c r="V1312">
        <v>3.2448673061686399</v>
      </c>
      <c r="W1312">
        <v>3.4770655450920849</v>
      </c>
      <c r="X1312">
        <v>70.535389468632729</v>
      </c>
      <c r="Y1312">
        <v>38.176185951083561</v>
      </c>
      <c r="Z1312">
        <v>-0.39332449758992688</v>
      </c>
      <c r="AA1312">
        <v>-2.0489976850645348</v>
      </c>
      <c r="AB1312">
        <v>8.6325202322033423</v>
      </c>
    </row>
    <row r="1313" spans="1:28" x14ac:dyDescent="0.25">
      <c r="A1313" t="str">
        <v>12/20/12</v>
      </c>
      <c r="B1313">
        <v>22659.78</v>
      </c>
      <c r="C1313">
        <v>22661.74</v>
      </c>
      <c r="D1313" s="1">
        <v>22483.95</v>
      </c>
      <c r="E1313">
        <v>22661.74</v>
      </c>
      <c r="F1313">
        <v>22661.74</v>
      </c>
      <c r="G1313">
        <v>0.70511163016249578</v>
      </c>
      <c r="H1313">
        <v>22579.493999999999</v>
      </c>
      <c r="I1313">
        <v>22429.912</v>
      </c>
      <c r="J1313">
        <v>22317.145</v>
      </c>
      <c r="K1313">
        <v>22200.442999999999</v>
      </c>
      <c r="L1313">
        <v>22001.333999999999</v>
      </c>
      <c r="M1313">
        <v>67.419979999999995</v>
      </c>
      <c r="N1313" s="1">
        <f>-100*(_xll.FDS($A$1,"P_PRICE_HIGH("&amp;A1313&amp;","&amp;A1313&amp;"-14D,,,,""PRICE"",""INTRA"")") - B1313)/(_xll.FDS($A$1,"P_PRICE_HIGH("&amp;A1313&amp;","&amp;A1313&amp;"-14D,,,,""PRICE"",""INTRA"")") - _xll.FDS($A$1,"P_PRICE_LOW("&amp;A1313&amp;","&amp;A1313&amp;"-14D,,,,""PRICE"",""INTRA"")"))</f>
        <v>-2.4040006426737555</v>
      </c>
      <c r="O1313">
        <v>-219</v>
      </c>
      <c r="P1313">
        <v>15239.5629791386</v>
      </c>
      <c r="Q1313">
        <v>16545.821631377301</v>
      </c>
      <c r="R1313">
        <v>2411.2498811335581</v>
      </c>
      <c r="S1313">
        <v>2570.5426339960181</v>
      </c>
      <c r="T1313">
        <v>12.588130883460391</v>
      </c>
      <c r="U1313">
        <v>11.364777232449571</v>
      </c>
      <c r="V1313">
        <v>3.2391997453363248</v>
      </c>
      <c r="W1313">
        <v>3.4722912876845409</v>
      </c>
      <c r="X1313">
        <v>47.101213727966453</v>
      </c>
      <c r="Y1313">
        <v>38.164002389674607</v>
      </c>
      <c r="Z1313">
        <v>-0.36767398602603052</v>
      </c>
      <c r="AA1313">
        <v>-2.2909677589906909</v>
      </c>
      <c r="AB1313">
        <v>8.6833365779445888</v>
      </c>
    </row>
    <row r="1314" spans="1:28" x14ac:dyDescent="0.25">
      <c r="A1314" t="str">
        <v>12/21/12</v>
      </c>
      <c r="B1314">
        <v>22506.29</v>
      </c>
      <c r="C1314">
        <v>22565.09</v>
      </c>
      <c r="D1314" s="1">
        <v>22423.16</v>
      </c>
      <c r="E1314">
        <v>22565.09</v>
      </c>
      <c r="F1314">
        <v>22565.09</v>
      </c>
      <c r="G1314">
        <v>0.71793234851031762</v>
      </c>
      <c r="H1314">
        <v>22559.557000000001</v>
      </c>
      <c r="I1314">
        <v>22449.526999999998</v>
      </c>
      <c r="J1314">
        <v>22348.870999999999</v>
      </c>
      <c r="K1314">
        <v>22230.059000000001</v>
      </c>
      <c r="L1314">
        <v>22055.078000000001</v>
      </c>
      <c r="M1314">
        <v>61.449080000000002</v>
      </c>
      <c r="N1314" s="1">
        <f>-100*(_xll.FDS($A$1,"P_PRICE_HIGH("&amp;A1314&amp;","&amp;A1314&amp;"-14D,,,,""PRICE"",""INTRA"")") - B1314)/(_xll.FDS($A$1,"P_PRICE_HIGH("&amp;A1314&amp;","&amp;A1314&amp;"-14D,,,,""PRICE"",""INTRA"")") - _xll.FDS($A$1,"P_PRICE_LOW("&amp;A1314&amp;","&amp;A1314&amp;"-14D,,,,""PRICE"",""INTRA"")"))</f>
        <v>-17.81711921593833</v>
      </c>
      <c r="O1314">
        <v>-243</v>
      </c>
      <c r="P1314">
        <v>15241.77565624612</v>
      </c>
      <c r="Q1314">
        <v>16550.137295489731</v>
      </c>
      <c r="R1314">
        <v>2404.9513569867199</v>
      </c>
      <c r="S1314">
        <v>2564.1392312368112</v>
      </c>
      <c r="T1314">
        <v>12.53270689596755</v>
      </c>
      <c r="U1314">
        <v>11.31496526551283</v>
      </c>
      <c r="V1314">
        <v>3.254280021638726</v>
      </c>
      <c r="W1314">
        <v>3.490944391600312</v>
      </c>
      <c r="X1314">
        <v>12.69506265517343</v>
      </c>
      <c r="Y1314">
        <v>38.13209373732051</v>
      </c>
      <c r="Z1314">
        <v>-0.2588496713399856</v>
      </c>
      <c r="AA1314">
        <v>-2.2301131640678098</v>
      </c>
      <c r="AB1314">
        <v>8.616567606008001</v>
      </c>
    </row>
    <row r="1315" spans="1:28" x14ac:dyDescent="0.25">
      <c r="A1315" t="str">
        <v>12/24/12</v>
      </c>
      <c r="B1315">
        <v>22541.18</v>
      </c>
      <c r="C1315">
        <v>22577.56</v>
      </c>
      <c r="D1315" s="1">
        <v>22494.71</v>
      </c>
      <c r="E1315">
        <v>22577.56</v>
      </c>
      <c r="F1315">
        <v>22577.56</v>
      </c>
      <c r="G1315">
        <v>0.71258173076374975</v>
      </c>
      <c r="H1315">
        <v>22565.07</v>
      </c>
      <c r="I1315">
        <v>22473.809000000001</v>
      </c>
      <c r="J1315">
        <v>22400.425999999999</v>
      </c>
      <c r="K1315">
        <v>22264.026999999998</v>
      </c>
      <c r="L1315">
        <v>22108.238000000001</v>
      </c>
      <c r="M1315">
        <v>62.267128</v>
      </c>
      <c r="N1315" s="1">
        <f>-100*(_xll.FDS($A$1,"P_PRICE_HIGH("&amp;A1315&amp;","&amp;A1315&amp;"-14D,,,,""PRICE"",""INTRA"")") - B1315)/(_xll.FDS($A$1,"P_PRICE_HIGH("&amp;A1315&amp;","&amp;A1315&amp;"-14D,,,,""PRICE"",""INTRA"")") - _xll.FDS($A$1,"P_PRICE_LOW("&amp;A1315&amp;","&amp;A1315&amp;"-14D,,,,""PRICE"",""INTRA"")"))</f>
        <v>-14.313544344473094</v>
      </c>
      <c r="O1315">
        <v>-244</v>
      </c>
      <c r="P1315">
        <v>15248.52490703339</v>
      </c>
      <c r="Q1315">
        <v>16557.534051201419</v>
      </c>
      <c r="R1315">
        <v>2404.2518062544418</v>
      </c>
      <c r="S1315">
        <v>2570.2611962759102</v>
      </c>
      <c r="T1315">
        <v>12.533584299277489</v>
      </c>
      <c r="U1315">
        <v>11.304453757969929</v>
      </c>
      <c r="V1315">
        <v>3.24531335263244</v>
      </c>
      <c r="W1315">
        <v>3.4897265460483711</v>
      </c>
      <c r="X1315">
        <v>69.096679762383502</v>
      </c>
      <c r="Y1315">
        <v>38.154693893852851</v>
      </c>
      <c r="Z1315">
        <v>-0.21056967264298621</v>
      </c>
      <c r="AA1315">
        <v>-2.322051160359508</v>
      </c>
      <c r="AB1315">
        <v>8.6618594431933253</v>
      </c>
    </row>
    <row r="1316" spans="1:28" x14ac:dyDescent="0.25">
      <c r="A1316" t="str">
        <v>12/27/12</v>
      </c>
      <c r="B1316">
        <v>22619.78</v>
      </c>
      <c r="C1316">
        <v>22718.83</v>
      </c>
      <c r="D1316" s="1">
        <v>22608.6</v>
      </c>
      <c r="E1316">
        <v>22718.83</v>
      </c>
      <c r="F1316">
        <v>22718.83</v>
      </c>
      <c r="G1316">
        <v>0.71161721389976873</v>
      </c>
      <c r="H1316">
        <v>22590.080000000002</v>
      </c>
      <c r="I1316">
        <v>22509.525000000001</v>
      </c>
      <c r="J1316">
        <v>22455.08</v>
      </c>
      <c r="K1316">
        <v>22302.813999999998</v>
      </c>
      <c r="L1316">
        <v>22160.458999999999</v>
      </c>
      <c r="M1316">
        <v>64.114549999999994</v>
      </c>
      <c r="N1316" s="1">
        <f>-100*(_xll.FDS($A$1,"P_PRICE_HIGH("&amp;A1316&amp;","&amp;A1316&amp;"-14D,,,,""PRICE"",""INTRA"")") - B1316)/(_xll.FDS($A$1,"P_PRICE_HIGH("&amp;A1316&amp;","&amp;A1316&amp;"-14D,,,,""PRICE"",""INTRA"")") - _xll.FDS($A$1,"P_PRICE_LOW("&amp;A1316&amp;","&amp;A1316&amp;"-14D,,,,""PRICE"",""INTRA"")"))</f>
        <v>-10.838166101324298</v>
      </c>
      <c r="O1316">
        <v>-223</v>
      </c>
      <c r="P1316">
        <v>15241.231883860761</v>
      </c>
      <c r="Q1316">
        <v>16550.530471994251</v>
      </c>
      <c r="R1316">
        <v>2405.9936329875568</v>
      </c>
      <c r="S1316">
        <v>2573.7578378206722</v>
      </c>
      <c r="T1316">
        <v>12.619261528665019</v>
      </c>
      <c r="U1316">
        <v>11.3742248609305</v>
      </c>
      <c r="V1316">
        <v>3.2295268617853838</v>
      </c>
      <c r="W1316">
        <v>3.4761320739173418</v>
      </c>
      <c r="X1316">
        <v>83.362680110590247</v>
      </c>
      <c r="Y1316">
        <v>38.150646771243082</v>
      </c>
      <c r="Z1316">
        <v>-0.1460598462896453</v>
      </c>
      <c r="AA1316">
        <v>-2.2846120028334691</v>
      </c>
      <c r="AB1316">
        <v>8.71896260440516</v>
      </c>
    </row>
    <row r="1317" spans="1:28" x14ac:dyDescent="0.25">
      <c r="A1317" t="str">
        <v>12/28/12</v>
      </c>
      <c r="B1317">
        <v>22666.59</v>
      </c>
      <c r="C1317">
        <v>22706.33</v>
      </c>
      <c r="D1317" s="1">
        <v>22628.46</v>
      </c>
      <c r="E1317">
        <v>22706.33</v>
      </c>
      <c r="F1317">
        <v>22706.33</v>
      </c>
      <c r="G1317">
        <v>0.68659994239091293</v>
      </c>
      <c r="H1317">
        <v>22598.724999999999</v>
      </c>
      <c r="I1317">
        <v>22542.016</v>
      </c>
      <c r="J1317">
        <v>22481.458999999999</v>
      </c>
      <c r="K1317">
        <v>22350.695</v>
      </c>
      <c r="L1317">
        <v>22215.78</v>
      </c>
      <c r="M1317">
        <v>65.207089999999994</v>
      </c>
      <c r="N1317" s="1">
        <f>-100*(_xll.FDS($A$1,"P_PRICE_HIGH("&amp;A1317&amp;","&amp;A1317&amp;"-14D,,,,""PRICE"",""INTRA"")") - B1317)/(_xll.FDS($A$1,"P_PRICE_HIGH("&amp;A1317&amp;","&amp;A1317&amp;"-14D,,,,""PRICE"",""INTRA"")") - _xll.FDS($A$1,"P_PRICE_LOW("&amp;A1317&amp;","&amp;A1317&amp;"-14D,,,,""PRICE"",""INTRA"")"))</f>
        <v>-9.8424900143193526</v>
      </c>
      <c r="O1317">
        <v>-207</v>
      </c>
      <c r="P1317">
        <v>15251.06460705781</v>
      </c>
      <c r="Q1317">
        <v>16562.67152346715</v>
      </c>
      <c r="R1317">
        <v>2403.623765881317</v>
      </c>
      <c r="S1317">
        <v>2571.670717796766</v>
      </c>
      <c r="T1317">
        <v>12.659667987214871</v>
      </c>
      <c r="U1317">
        <v>11.40566362925502</v>
      </c>
      <c r="V1317">
        <v>3.224115951206536</v>
      </c>
      <c r="W1317">
        <v>3.4709859537360059</v>
      </c>
      <c r="X1317">
        <v>66.598059071468057</v>
      </c>
      <c r="Y1317">
        <v>38.148565048520652</v>
      </c>
      <c r="Z1317">
        <v>-0.2194472143977472</v>
      </c>
      <c r="AA1317">
        <v>-2.1119750917741098</v>
      </c>
      <c r="AB1317">
        <v>8.7102763727456338</v>
      </c>
    </row>
    <row r="1318" spans="1:28" x14ac:dyDescent="0.25">
      <c r="A1318" t="str">
        <v>12/31/12</v>
      </c>
      <c r="B1318">
        <v>22656.92</v>
      </c>
      <c r="C1318">
        <v>22698.33</v>
      </c>
      <c r="D1318" s="1">
        <v>22566.89</v>
      </c>
      <c r="E1318">
        <v>22698.33</v>
      </c>
      <c r="F1318">
        <v>22698.33</v>
      </c>
      <c r="G1318">
        <v>0.66438272940727627</v>
      </c>
      <c r="H1318">
        <v>22598.151999999998</v>
      </c>
      <c r="I1318">
        <v>22569.763999999999</v>
      </c>
      <c r="J1318">
        <v>22508.6</v>
      </c>
      <c r="K1318">
        <v>22387.396000000001</v>
      </c>
      <c r="L1318">
        <v>22259.338</v>
      </c>
      <c r="M1318">
        <v>64.7684</v>
      </c>
      <c r="N1318" s="1">
        <f>-100*(_xll.FDS($A$1,"P_PRICE_HIGH("&amp;A1318&amp;","&amp;A1318&amp;"-14D,,,,""PRICE"",""INTRA"")") - B1318)/(_xll.FDS($A$1,"P_PRICE_HIGH("&amp;A1318&amp;","&amp;A1318&amp;"-14D,,,,""PRICE"",""INTRA"")") - _xll.FDS($A$1,"P_PRICE_LOW("&amp;A1318&amp;","&amp;A1318&amp;"-14D,,,,""PRICE"",""INTRA"")"))</f>
        <v>-11.664405757781909</v>
      </c>
      <c r="O1318">
        <v>-206</v>
      </c>
      <c r="P1318">
        <v>15272.864879890411</v>
      </c>
      <c r="Q1318">
        <v>16598.221342233272</v>
      </c>
      <c r="R1318">
        <v>2405.0927138172192</v>
      </c>
      <c r="S1318">
        <v>2568.6065666728541</v>
      </c>
      <c r="T1318">
        <v>12.692863896752071</v>
      </c>
      <c r="U1318">
        <v>11.426571530482089</v>
      </c>
      <c r="V1318">
        <v>3.237407109783367</v>
      </c>
      <c r="W1318">
        <v>3.483444082512789</v>
      </c>
      <c r="X1318">
        <v>26.268520436462829</v>
      </c>
      <c r="Y1318">
        <v>38.167815790322408</v>
      </c>
      <c r="Z1318">
        <v>-0.11038461368484211</v>
      </c>
      <c r="AA1318">
        <v>-1.5233619743784339</v>
      </c>
      <c r="AB1318">
        <v>8.6636559498025143</v>
      </c>
    </row>
    <row r="1319" spans="1:28" x14ac:dyDescent="0.25">
      <c r="A1319" t="str">
        <v>1/02/13</v>
      </c>
      <c r="B1319">
        <v>23311.98</v>
      </c>
      <c r="C1319">
        <v>23317.39</v>
      </c>
      <c r="D1319" s="1">
        <v>22860.25</v>
      </c>
      <c r="E1319">
        <v>23317.39</v>
      </c>
      <c r="F1319">
        <v>23317.39</v>
      </c>
      <c r="G1319">
        <v>0.8948625244372248</v>
      </c>
      <c r="H1319">
        <v>22759.29</v>
      </c>
      <c r="I1319">
        <v>22637.148000000001</v>
      </c>
      <c r="J1319">
        <v>22583.32</v>
      </c>
      <c r="K1319">
        <v>22451.474999999999</v>
      </c>
      <c r="L1319">
        <v>22319.675999999999</v>
      </c>
      <c r="M1319">
        <v>76.367249999999999</v>
      </c>
      <c r="N1319" s="1">
        <f>-100*(_xll.FDS($A$1,"P_PRICE_HIGH("&amp;A1319&amp;","&amp;A1319&amp;"-14D,,,,""PRICE"",""INTRA"")") - B1319)/(_xll.FDS($A$1,"P_PRICE_HIGH("&amp;A1319&amp;","&amp;A1319&amp;"-14D,,,,""PRICE"",""INTRA"")") - _xll.FDS($A$1,"P_PRICE_LOW("&amp;A1319&amp;","&amp;A1319&amp;"-14D,,,,""PRICE"",""INTRA"")"))</f>
        <v>-0.50017103815536268</v>
      </c>
      <c r="O1319">
        <v>-156</v>
      </c>
      <c r="P1319">
        <v>15282.39003460954</v>
      </c>
      <c r="Q1319">
        <v>16608.83013174107</v>
      </c>
      <c r="R1319">
        <v>2412.7730842709748</v>
      </c>
      <c r="S1319">
        <v>2573.093491283435</v>
      </c>
      <c r="T1319">
        <v>12.876881010258209</v>
      </c>
      <c r="U1319">
        <v>11.589640272488481</v>
      </c>
      <c r="V1319">
        <v>3.146300179106742</v>
      </c>
      <c r="W1319">
        <v>3.3855114378828808</v>
      </c>
      <c r="X1319">
        <v>100</v>
      </c>
      <c r="Y1319">
        <v>38.138874677848257</v>
      </c>
      <c r="Z1319">
        <v>2.760886752568889E-2</v>
      </c>
      <c r="AA1319">
        <v>-2.175433672958377</v>
      </c>
      <c r="AB1319">
        <v>8.6732806410571666</v>
      </c>
    </row>
    <row r="1320" spans="1:28" x14ac:dyDescent="0.25">
      <c r="A1320" t="str">
        <v>1/03/13</v>
      </c>
      <c r="B1320">
        <v>23398.6</v>
      </c>
      <c r="C1320">
        <v>23400.74</v>
      </c>
      <c r="D1320" s="1">
        <v>23234.43</v>
      </c>
      <c r="E1320">
        <v>23400.74</v>
      </c>
      <c r="F1320">
        <v>23400.74</v>
      </c>
      <c r="G1320">
        <v>0.8241172094877548</v>
      </c>
      <c r="H1320">
        <v>22930.773000000001</v>
      </c>
      <c r="I1320">
        <v>22716.567999999999</v>
      </c>
      <c r="J1320">
        <v>22658.111000000001</v>
      </c>
      <c r="K1320">
        <v>22533.013999999999</v>
      </c>
      <c r="L1320">
        <v>22376.776999999998</v>
      </c>
      <c r="M1320">
        <v>77.425574999999995</v>
      </c>
      <c r="N1320" s="1">
        <f>-100*(_xll.FDS($A$1,"P_PRICE_HIGH("&amp;A1320&amp;","&amp;A1320&amp;"-14D,,,,""PRICE"",""INTRA"")") - B1320)/(_xll.FDS($A$1,"P_PRICE_HIGH("&amp;A1320&amp;","&amp;A1320&amp;"-14D,,,,""PRICE"",""INTRA"")") - _xll.FDS($A$1,"P_PRICE_LOW("&amp;A1320&amp;","&amp;A1320&amp;"-14D,,,,""PRICE"",""INTRA"")"))</f>
        <v>-0.18500587869173643</v>
      </c>
      <c r="O1320">
        <v>-153</v>
      </c>
      <c r="P1320">
        <v>15275.372412354291</v>
      </c>
      <c r="Q1320">
        <v>16599.54197620591</v>
      </c>
      <c r="R1320">
        <v>2422.0210582759182</v>
      </c>
      <c r="S1320">
        <v>2581.7765313342688</v>
      </c>
      <c r="T1320">
        <v>12.87999054432801</v>
      </c>
      <c r="U1320">
        <v>11.596743506571251</v>
      </c>
      <c r="V1320">
        <v>3.1395247268084638</v>
      </c>
      <c r="W1320">
        <v>3.376954702746839</v>
      </c>
      <c r="X1320">
        <v>83.674214819421039</v>
      </c>
      <c r="Y1320">
        <v>38.19306963332653</v>
      </c>
      <c r="Z1320">
        <v>0.27749898635406489</v>
      </c>
      <c r="AA1320">
        <v>-2.688266850021237</v>
      </c>
      <c r="AB1320">
        <v>8.701775991118101</v>
      </c>
    </row>
    <row r="1321" spans="1:28" x14ac:dyDescent="0.25">
      <c r="A1321" t="str">
        <v>1/04/13</v>
      </c>
      <c r="B1321">
        <v>23331.09</v>
      </c>
      <c r="C1321">
        <v>23370.36</v>
      </c>
      <c r="D1321" s="1">
        <v>23172.28</v>
      </c>
      <c r="E1321">
        <v>23370.36</v>
      </c>
      <c r="F1321">
        <v>23370.36</v>
      </c>
      <c r="G1321">
        <v>0.83576914668303437</v>
      </c>
      <c r="H1321">
        <v>23073.035</v>
      </c>
      <c r="I1321">
        <v>22776.993999999999</v>
      </c>
      <c r="J1321">
        <v>22725.256000000001</v>
      </c>
      <c r="K1321">
        <v>22609.567999999999</v>
      </c>
      <c r="L1321">
        <v>22433.287</v>
      </c>
      <c r="M1321">
        <v>74.620779999999996</v>
      </c>
      <c r="N1321" s="1">
        <f>-100*(_xll.FDS($A$1,"P_PRICE_HIGH("&amp;A1321&amp;","&amp;A1321&amp;"-14D,,,,""PRICE"",""INTRA"")") - B1321)/(_xll.FDS($A$1,"P_PRICE_HIGH("&amp;A1321&amp;","&amp;A1321&amp;"-14D,,,,""PRICE"",""INTRA"")") - _xll.FDS($A$1,"P_PRICE_LOW("&amp;A1321&amp;","&amp;A1321&amp;"-14D,,,,""PRICE"",""INTRA"")"))</f>
        <v>-6.8286991646732487</v>
      </c>
      <c r="O1321">
        <v>-149</v>
      </c>
      <c r="P1321">
        <v>15292.401176484271</v>
      </c>
      <c r="Q1321">
        <v>16619.53038777443</v>
      </c>
      <c r="R1321">
        <v>2434.4680652828479</v>
      </c>
      <c r="S1321">
        <v>2597.122249154872</v>
      </c>
      <c r="T1321">
        <v>12.87603935726076</v>
      </c>
      <c r="U1321">
        <v>11.62884695012413</v>
      </c>
      <c r="V1321">
        <v>3.151397645484757</v>
      </c>
      <c r="W1321">
        <v>3.387739723541785</v>
      </c>
      <c r="X1321">
        <v>16.730872297871791</v>
      </c>
      <c r="Y1321">
        <v>38.206841193322653</v>
      </c>
      <c r="Z1321">
        <v>0.183007314342406</v>
      </c>
      <c r="AA1321">
        <v>-2.1136412910789422</v>
      </c>
      <c r="AB1321">
        <v>8.5708630125540157</v>
      </c>
    </row>
    <row r="1322" spans="1:28" x14ac:dyDescent="0.25">
      <c r="A1322" t="str">
        <v>1/07/13</v>
      </c>
      <c r="B1322">
        <v>23329.75</v>
      </c>
      <c r="C1322">
        <v>23402.45</v>
      </c>
      <c r="D1322" s="1">
        <v>23254.23</v>
      </c>
      <c r="E1322">
        <v>23402.45</v>
      </c>
      <c r="F1322">
        <v>23402.45</v>
      </c>
      <c r="G1322">
        <v>0.722889853999369</v>
      </c>
      <c r="H1322">
        <v>23205.668000000001</v>
      </c>
      <c r="I1322">
        <v>22845.006000000001</v>
      </c>
      <c r="J1322">
        <v>22780.35</v>
      </c>
      <c r="K1322">
        <v>22662.511999999999</v>
      </c>
      <c r="L1322">
        <v>22490.432000000001</v>
      </c>
      <c r="M1322">
        <v>74.563040000000001</v>
      </c>
      <c r="N1322" s="1">
        <f>-100*(_xll.FDS($A$1,"P_PRICE_HIGH("&amp;A1322&amp;","&amp;A1322&amp;"-14D,,,,""PRICE"",""INTRA"")") - B1322)/(_xll.FDS($A$1,"P_PRICE_HIGH("&amp;A1322&amp;","&amp;A1322&amp;"-14D,,,,""PRICE"",""INTRA"")") - _xll.FDS($A$1,"P_PRICE_LOW("&amp;A1322&amp;","&amp;A1322&amp;"-14D,,,,""PRICE"",""INTRA"")"))</f>
        <v>-7.1158006009768897</v>
      </c>
      <c r="O1322">
        <v>-154</v>
      </c>
      <c r="P1322">
        <v>15309.96192885711</v>
      </c>
      <c r="Q1322">
        <v>16637.315799729859</v>
      </c>
      <c r="R1322">
        <v>2462.46668237524</v>
      </c>
      <c r="S1322">
        <v>2626.6588310377319</v>
      </c>
      <c r="T1322">
        <v>12.782847905477521</v>
      </c>
      <c r="U1322">
        <v>11.55641948216801</v>
      </c>
      <c r="V1322">
        <v>3.1546843131197861</v>
      </c>
      <c r="W1322">
        <v>3.390081203022234</v>
      </c>
      <c r="X1322">
        <v>22.090850687770299</v>
      </c>
      <c r="Y1322">
        <v>38.110270307649543</v>
      </c>
      <c r="Z1322">
        <v>0.64692904806202189</v>
      </c>
      <c r="AA1322">
        <v>-2.2443578350361828</v>
      </c>
      <c r="AB1322">
        <v>8.8409158978271822</v>
      </c>
    </row>
    <row r="1323" spans="1:28" x14ac:dyDescent="0.25">
      <c r="A1323" t="str">
        <v>1/08/13</v>
      </c>
      <c r="B1323">
        <v>23111.19</v>
      </c>
      <c r="C1323">
        <v>23264.03</v>
      </c>
      <c r="D1323" s="1">
        <v>23088.400000000001</v>
      </c>
      <c r="E1323">
        <v>23264.03</v>
      </c>
      <c r="F1323">
        <v>23264.03</v>
      </c>
      <c r="G1323">
        <v>0.76650694641755734</v>
      </c>
      <c r="H1323">
        <v>23296.521000000001</v>
      </c>
      <c r="I1323">
        <v>22896.377</v>
      </c>
      <c r="J1323">
        <v>22824.723000000002</v>
      </c>
      <c r="K1323">
        <v>22705.58</v>
      </c>
      <c r="L1323">
        <v>22544.363000000001</v>
      </c>
      <c r="M1323">
        <v>65.641670000000005</v>
      </c>
      <c r="N1323" s="1">
        <f>-100*(_xll.FDS($A$1,"P_PRICE_HIGH("&amp;A1323&amp;","&amp;A1323&amp;"-14D,,,,""PRICE"",""INTRA"")") - B1323)/(_xll.FDS($A$1,"P_PRICE_HIGH("&amp;A1323&amp;","&amp;A1323&amp;"-14D,,,,""PRICE"",""INTRA"")") - _xll.FDS($A$1,"P_PRICE_LOW("&amp;A1323&amp;","&amp;A1323&amp;"-14D,,,,""PRICE"",""INTRA"")"))</f>
        <v>-28.960058862716849</v>
      </c>
      <c r="O1323">
        <v>-178</v>
      </c>
      <c r="P1323">
        <v>15290.26584210388</v>
      </c>
      <c r="Q1323">
        <v>16624.409977604599</v>
      </c>
      <c r="R1323">
        <v>2457.681491074391</v>
      </c>
      <c r="S1323">
        <v>2621.860939628365</v>
      </c>
      <c r="T1323">
        <v>12.741721135324109</v>
      </c>
      <c r="U1323">
        <v>11.495164905328711</v>
      </c>
      <c r="V1323">
        <v>3.1797935239165702</v>
      </c>
      <c r="W1323">
        <v>3.4169787941897631</v>
      </c>
      <c r="X1323">
        <v>5.892283710405148</v>
      </c>
      <c r="Y1323">
        <v>38.053717537535583</v>
      </c>
      <c r="Z1323">
        <v>0.79832094517781926</v>
      </c>
      <c r="AA1323">
        <v>-2.2095853433661339</v>
      </c>
      <c r="AB1323">
        <v>8.920290324293406</v>
      </c>
    </row>
    <row r="1324" spans="1:28" x14ac:dyDescent="0.25">
      <c r="A1324" t="str">
        <v>1/09/13</v>
      </c>
      <c r="B1324">
        <v>23218.47</v>
      </c>
      <c r="C1324">
        <v>23235.39</v>
      </c>
      <c r="D1324" s="1">
        <v>23141.67</v>
      </c>
      <c r="E1324">
        <v>23235.39</v>
      </c>
      <c r="F1324">
        <v>23235.39</v>
      </c>
      <c r="G1324">
        <v>0.76107221033698502</v>
      </c>
      <c r="H1324">
        <v>23277.82</v>
      </c>
      <c r="I1324">
        <v>22945.969000000001</v>
      </c>
      <c r="J1324">
        <v>22865.555</v>
      </c>
      <c r="K1324">
        <v>22756.945</v>
      </c>
      <c r="L1324">
        <v>22594.190999999999</v>
      </c>
      <c r="M1324">
        <v>67.685469999999995</v>
      </c>
      <c r="N1324" s="1">
        <f>-100*(_xll.FDS($A$1,"P_PRICE_HIGH("&amp;A1324&amp;","&amp;A1324&amp;"-14D,,,,""PRICE"",""INTRA"")") - B1324)/(_xll.FDS($A$1,"P_PRICE_HIGH("&amp;A1324&amp;","&amp;A1324&amp;"-14D,,,,""PRICE"",""INTRA"")") - _xll.FDS($A$1,"P_PRICE_LOW("&amp;A1324&amp;","&amp;A1324&amp;"-14D,,,,""PRICE"",""INTRA"")"))</f>
        <v>-18.787080435825896</v>
      </c>
      <c r="O1324">
        <v>-162</v>
      </c>
      <c r="P1324">
        <v>15319.516805486081</v>
      </c>
      <c r="Q1324">
        <v>16656.671483041169</v>
      </c>
      <c r="R1324">
        <v>2453.2660086256892</v>
      </c>
      <c r="S1324">
        <v>2623.6636381502781</v>
      </c>
      <c r="T1324">
        <v>12.791598580560681</v>
      </c>
      <c r="U1324">
        <v>11.53038198565249</v>
      </c>
      <c r="V1324">
        <v>3.1712066437252191</v>
      </c>
      <c r="W1324">
        <v>3.407960287660603</v>
      </c>
      <c r="X1324">
        <v>74.095806192454035</v>
      </c>
      <c r="Y1324">
        <v>38.093488843194713</v>
      </c>
      <c r="Z1324">
        <v>0.77102383622446968</v>
      </c>
      <c r="AA1324">
        <v>-2.1155493776653782</v>
      </c>
      <c r="AB1324">
        <v>8.8303080795115818</v>
      </c>
    </row>
    <row r="1325" spans="1:28" x14ac:dyDescent="0.25">
      <c r="A1325" t="str">
        <v>1/10/13</v>
      </c>
      <c r="B1325">
        <v>23354.31</v>
      </c>
      <c r="C1325">
        <v>23477.89</v>
      </c>
      <c r="D1325" s="1">
        <v>23165.64</v>
      </c>
      <c r="E1325">
        <v>23477.89</v>
      </c>
      <c r="F1325">
        <v>23477.89</v>
      </c>
      <c r="G1325">
        <v>0.76453635233423478</v>
      </c>
      <c r="H1325">
        <v>23268.963</v>
      </c>
      <c r="I1325">
        <v>23003.846000000001</v>
      </c>
      <c r="J1325">
        <v>22921.601999999999</v>
      </c>
      <c r="K1325">
        <v>22810.824000000001</v>
      </c>
      <c r="L1325">
        <v>22645.113000000001</v>
      </c>
      <c r="M1325">
        <v>70.109989999999996</v>
      </c>
      <c r="N1325" s="1">
        <f>-100*(_xll.FDS($A$1,"P_PRICE_HIGH("&amp;A1325&amp;","&amp;A1325&amp;"-14D,,,,""PRICE"",""INTRA"")") - B1325)/(_xll.FDS($A$1,"P_PRICE_HIGH("&amp;A1325&amp;","&amp;A1325&amp;"-14D,,,,""PRICE"",""INTRA"")") - _xll.FDS($A$1,"P_PRICE_LOW("&amp;A1325&amp;","&amp;A1325&amp;"-14D,,,,""PRICE"",""INTRA"")"))</f>
        <v>-11.716742673480242</v>
      </c>
      <c r="O1325">
        <v>-144</v>
      </c>
      <c r="P1325">
        <v>15325.443920950151</v>
      </c>
      <c r="Q1325">
        <v>16662.136468457538</v>
      </c>
      <c r="R1325">
        <v>2444.753916954975</v>
      </c>
      <c r="S1325">
        <v>2618.3327619569409</v>
      </c>
      <c r="T1325">
        <v>12.84117993579512</v>
      </c>
      <c r="U1325">
        <v>11.58894788458095</v>
      </c>
      <c r="V1325">
        <v>3.1512182425521278</v>
      </c>
      <c r="W1325">
        <v>3.3859845331283078</v>
      </c>
      <c r="X1325">
        <v>82.931003555585463</v>
      </c>
      <c r="Y1325">
        <v>38.057586421643343</v>
      </c>
      <c r="Z1325">
        <v>0.9097310344266466</v>
      </c>
      <c r="AA1325">
        <v>-2.095025564339847</v>
      </c>
      <c r="AB1325">
        <v>8.81730845195227</v>
      </c>
    </row>
    <row r="1326" spans="1:28" x14ac:dyDescent="0.25">
      <c r="A1326" t="str">
        <v>1/11/13</v>
      </c>
      <c r="B1326">
        <v>23264.07</v>
      </c>
      <c r="C1326">
        <v>23486.6</v>
      </c>
      <c r="D1326" s="1">
        <v>23212.9</v>
      </c>
      <c r="E1326">
        <v>23486.6</v>
      </c>
      <c r="F1326">
        <v>23486.6</v>
      </c>
      <c r="G1326">
        <v>0.7771686047235612</v>
      </c>
      <c r="H1326">
        <v>23255.559000000001</v>
      </c>
      <c r="I1326">
        <v>23066.993999999999</v>
      </c>
      <c r="J1326">
        <v>22972.89</v>
      </c>
      <c r="K1326">
        <v>22857.83</v>
      </c>
      <c r="L1326">
        <v>22702.66</v>
      </c>
      <c r="M1326">
        <v>66.538439999999994</v>
      </c>
      <c r="N1326" s="1">
        <f>-100*(_xll.FDS($A$1,"P_PRICE_HIGH("&amp;A1326&amp;","&amp;A1326&amp;"-14D,,,,""PRICE"",""INTRA"")") - B1326)/(_xll.FDS($A$1,"P_PRICE_HIGH("&amp;A1326&amp;","&amp;A1326&amp;"-14D,,,,""PRICE"",""INTRA"")") - _xll.FDS($A$1,"P_PRICE_LOW("&amp;A1326&amp;","&amp;A1326&amp;"-14D,,,,""PRICE"",""INTRA"")"))</f>
        <v>-20.925487098472797</v>
      </c>
      <c r="O1326">
        <v>-165</v>
      </c>
      <c r="P1326">
        <v>15350.058277248119</v>
      </c>
      <c r="Q1326">
        <v>16704.261740501592</v>
      </c>
      <c r="R1326">
        <v>2454.5275977179758</v>
      </c>
      <c r="S1326">
        <v>2633.5423761152042</v>
      </c>
      <c r="T1326">
        <v>12.831338917203571</v>
      </c>
      <c r="U1326">
        <v>11.505170706039291</v>
      </c>
      <c r="V1326">
        <v>3.1466025926666732</v>
      </c>
      <c r="W1326">
        <v>3.3884371115149201</v>
      </c>
      <c r="X1326">
        <v>28.167924533588369</v>
      </c>
      <c r="Y1326">
        <v>37.950939281876742</v>
      </c>
      <c r="Z1326">
        <v>0.82592859347412584</v>
      </c>
      <c r="AA1326">
        <v>-2.2040705356915309</v>
      </c>
      <c r="AB1326">
        <v>8.7011493182350765</v>
      </c>
    </row>
    <row r="1327" spans="1:28" x14ac:dyDescent="0.25">
      <c r="A1327" t="str">
        <v>1/14/13</v>
      </c>
      <c r="B1327">
        <v>23413.26</v>
      </c>
      <c r="C1327">
        <v>23441.94</v>
      </c>
      <c r="D1327" s="1">
        <v>23292.07</v>
      </c>
      <c r="E1327">
        <v>23441.94</v>
      </c>
      <c r="F1327">
        <v>23441.94</v>
      </c>
      <c r="G1327">
        <v>0.77149693188003987</v>
      </c>
      <c r="H1327">
        <v>23272.26</v>
      </c>
      <c r="I1327">
        <v>23139.668000000001</v>
      </c>
      <c r="J1327">
        <v>23025.55</v>
      </c>
      <c r="K1327">
        <v>22903.326000000001</v>
      </c>
      <c r="L1327">
        <v>22764.708999999999</v>
      </c>
      <c r="M1327">
        <v>69.320999999999998</v>
      </c>
      <c r="N1327" s="1">
        <f>-100*(_xll.FDS($A$1,"P_PRICE_HIGH("&amp;A1327&amp;","&amp;A1327&amp;"-14D,,,,""PRICE"",""INTRA"")") - B1327)/(_xll.FDS($A$1,"P_PRICE_HIGH("&amp;A1327&amp;","&amp;A1327&amp;"-14D,,,,""PRICE"",""INTRA"")") - _xll.FDS($A$1,"P_PRICE_LOW("&amp;A1327&amp;","&amp;A1327&amp;"-14D,,,,""PRICE"",""INTRA"")"))</f>
        <v>-6.8964868727902129</v>
      </c>
      <c r="O1327">
        <v>-154</v>
      </c>
      <c r="P1327">
        <v>15357.478963357071</v>
      </c>
      <c r="Q1327">
        <v>16698.42294514328</v>
      </c>
      <c r="R1327">
        <v>2471.2379217676548</v>
      </c>
      <c r="S1327">
        <v>2651.0019931380079</v>
      </c>
      <c r="T1327">
        <v>12.826478143443371</v>
      </c>
      <c r="U1327">
        <v>11.53362354747996</v>
      </c>
      <c r="V1327">
        <v>3.123426920772765</v>
      </c>
      <c r="W1327">
        <v>3.3642037958811208</v>
      </c>
      <c r="X1327">
        <v>71.876866022046528</v>
      </c>
      <c r="Y1327">
        <v>37.875834246625743</v>
      </c>
      <c r="Z1327">
        <v>0.60863816985529018</v>
      </c>
      <c r="AA1327">
        <v>-2.2967051299500558</v>
      </c>
      <c r="AB1327">
        <v>8.9767550823100262</v>
      </c>
    </row>
    <row r="1328" spans="1:28" x14ac:dyDescent="0.25">
      <c r="A1328" t="str">
        <v>1/15/13</v>
      </c>
      <c r="B1328">
        <v>23381.51</v>
      </c>
      <c r="C1328">
        <v>23515.86</v>
      </c>
      <c r="D1328" s="1">
        <v>23306.17</v>
      </c>
      <c r="E1328">
        <v>23515.86</v>
      </c>
      <c r="F1328">
        <v>23515.86</v>
      </c>
      <c r="G1328">
        <v>0.76819830773105602</v>
      </c>
      <c r="H1328">
        <v>23326.324000000001</v>
      </c>
      <c r="I1328">
        <v>23203.145</v>
      </c>
      <c r="J1328">
        <v>23073.666000000001</v>
      </c>
      <c r="K1328">
        <v>22950.123</v>
      </c>
      <c r="L1328">
        <v>22807.423999999999</v>
      </c>
      <c r="M1328">
        <v>68.024559999999994</v>
      </c>
      <c r="N1328" s="1">
        <f>-100*(_xll.FDS($A$1,"P_PRICE_HIGH("&amp;A1328&amp;","&amp;A1328&amp;"-14D,,,,""PRICE"",""INTRA"")") - B1328)/(_xll.FDS($A$1,"P_PRICE_HIGH("&amp;A1328&amp;","&amp;A1328&amp;"-14D,,,,""PRICE"",""INTRA"")") - _xll.FDS($A$1,"P_PRICE_LOW("&amp;A1328&amp;","&amp;A1328&amp;"-14D,,,,""PRICE"",""INTRA"")"))</f>
        <v>-12.29523199414314</v>
      </c>
      <c r="O1328">
        <v>-150</v>
      </c>
      <c r="P1328">
        <v>15382.19205298926</v>
      </c>
      <c r="Q1328">
        <v>16728.197882993551</v>
      </c>
      <c r="R1328">
        <v>2477.422106486883</v>
      </c>
      <c r="S1328">
        <v>2657.627808495668</v>
      </c>
      <c r="T1328">
        <v>12.75043198097624</v>
      </c>
      <c r="U1328">
        <v>11.45669335449762</v>
      </c>
      <c r="V1328">
        <v>3.132347495625238</v>
      </c>
      <c r="W1328">
        <v>3.3749542824292331</v>
      </c>
      <c r="X1328">
        <v>60.782580836334802</v>
      </c>
      <c r="Y1328">
        <v>37.882425052996147</v>
      </c>
      <c r="Z1328">
        <v>0.62620805150642067</v>
      </c>
      <c r="AA1328">
        <v>-2.2117276766880529</v>
      </c>
      <c r="AB1328">
        <v>9.0396082396886825</v>
      </c>
    </row>
    <row r="1329" spans="1:28" x14ac:dyDescent="0.25">
      <c r="A1329" t="str">
        <v>1/16/13</v>
      </c>
      <c r="B1329">
        <v>23356.99</v>
      </c>
      <c r="C1329">
        <v>23390.19</v>
      </c>
      <c r="D1329" s="1">
        <v>23203.24</v>
      </c>
      <c r="E1329">
        <v>23390.19</v>
      </c>
      <c r="F1329">
        <v>23390.19</v>
      </c>
      <c r="G1329">
        <v>0.7614662295408805</v>
      </c>
      <c r="H1329">
        <v>23354.026999999998</v>
      </c>
      <c r="I1329">
        <v>23260.678</v>
      </c>
      <c r="J1329">
        <v>23130.379000000001</v>
      </c>
      <c r="K1329">
        <v>22987.673999999999</v>
      </c>
      <c r="L1329">
        <v>22850.008000000002</v>
      </c>
      <c r="M1329">
        <v>66.982690000000005</v>
      </c>
      <c r="N1329" s="1">
        <f>-100*(_xll.FDS($A$1,"P_PRICE_HIGH("&amp;A1329&amp;","&amp;A1329&amp;"-14D,,,,""PRICE"",""INTRA"")") - B1329)/(_xll.FDS($A$1,"P_PRICE_HIGH("&amp;A1329&amp;","&amp;A1329&amp;"-14D,,,,""PRICE"",""INTRA"")") - _xll.FDS($A$1,"P_PRICE_LOW("&amp;A1329&amp;","&amp;A1329&amp;"-14D,,,,""PRICE"",""INTRA"")"))</f>
        <v>-15.5579493708073</v>
      </c>
      <c r="O1329">
        <v>-158</v>
      </c>
      <c r="P1329">
        <v>15381.968676097589</v>
      </c>
      <c r="Q1329">
        <v>16720.632233978609</v>
      </c>
      <c r="R1329">
        <v>2471.9427482790152</v>
      </c>
      <c r="S1329">
        <v>2651.217454712073</v>
      </c>
      <c r="T1329">
        <v>12.67794211914824</v>
      </c>
      <c r="U1329">
        <v>11.40672691104591</v>
      </c>
      <c r="V1329">
        <v>3.131927697615243</v>
      </c>
      <c r="W1329">
        <v>3.3761066197482772</v>
      </c>
      <c r="X1329">
        <v>23.871217166595361</v>
      </c>
      <c r="Y1329">
        <v>37.874844829160658</v>
      </c>
      <c r="Z1329">
        <v>0.50917478526499416</v>
      </c>
      <c r="AA1329">
        <v>-2.0897797248741048</v>
      </c>
      <c r="AB1329">
        <v>8.7874884147662922</v>
      </c>
    </row>
    <row r="1330" spans="1:28" x14ac:dyDescent="0.25">
      <c r="A1330" t="str">
        <v>1/17/13</v>
      </c>
      <c r="B1330">
        <v>23339.759999999998</v>
      </c>
      <c r="C1330">
        <v>23504.73</v>
      </c>
      <c r="D1330" s="1">
        <v>23222.959999999999</v>
      </c>
      <c r="E1330">
        <v>23504.73</v>
      </c>
      <c r="F1330">
        <v>23504.73</v>
      </c>
      <c r="G1330">
        <v>0.75181358547038646</v>
      </c>
      <c r="H1330">
        <v>23351.116999999998</v>
      </c>
      <c r="I1330">
        <v>23317.581999999999</v>
      </c>
      <c r="J1330">
        <v>23183.616999999998</v>
      </c>
      <c r="K1330">
        <v>23028.98</v>
      </c>
      <c r="L1330">
        <v>22894.186000000002</v>
      </c>
      <c r="M1330">
        <v>66.215239999999994</v>
      </c>
      <c r="N1330" s="1">
        <f>-100*(_xll.FDS($A$1,"P_PRICE_HIGH("&amp;A1330&amp;","&amp;A1330&amp;"-14D,,,,""PRICE"",""INTRA"")") - B1330)/(_xll.FDS($A$1,"P_PRICE_HIGH("&amp;A1330&amp;","&amp;A1330&amp;"-14D,,,,""PRICE"",""INTRA"")") - _xll.FDS($A$1,"P_PRICE_LOW("&amp;A1330&amp;","&amp;A1330&amp;"-14D,,,,""PRICE"",""INTRA"")"))</f>
        <v>-18.55696175853841</v>
      </c>
      <c r="O1330">
        <v>-168</v>
      </c>
      <c r="P1330">
        <v>15402.59178994475</v>
      </c>
      <c r="Q1330">
        <v>16725.95636892752</v>
      </c>
      <c r="R1330">
        <v>2476.3401730875139</v>
      </c>
      <c r="S1330">
        <v>2656.5997306760578</v>
      </c>
      <c r="T1330">
        <v>12.635294523796359</v>
      </c>
      <c r="U1330">
        <v>11.346345407397511</v>
      </c>
      <c r="V1330">
        <v>3.1416581574959359</v>
      </c>
      <c r="W1330">
        <v>3.3858537709779988</v>
      </c>
      <c r="X1330">
        <v>46.569136158039178</v>
      </c>
      <c r="Y1330">
        <v>37.914720634532422</v>
      </c>
      <c r="Z1330">
        <v>0.57364761482847693</v>
      </c>
      <c r="AA1330">
        <v>-2.217854500042002</v>
      </c>
      <c r="AB1330">
        <v>8.7356336010869207</v>
      </c>
    </row>
    <row r="1331" spans="1:28" x14ac:dyDescent="0.25">
      <c r="A1331" t="str">
        <v>1/18/13</v>
      </c>
      <c r="B1331">
        <v>23601.78</v>
      </c>
      <c r="C1331">
        <v>23606.5</v>
      </c>
      <c r="D1331" s="1">
        <v>23450.77</v>
      </c>
      <c r="E1331">
        <v>23606.5</v>
      </c>
      <c r="F1331">
        <v>23606.5</v>
      </c>
      <c r="G1331">
        <v>0.77710367185246154</v>
      </c>
      <c r="H1331">
        <v>23418.66</v>
      </c>
      <c r="I1331">
        <v>23341.732</v>
      </c>
      <c r="J1331">
        <v>23249.083999999999</v>
      </c>
      <c r="K1331">
        <v>23084.333999999999</v>
      </c>
      <c r="L1331">
        <v>22945.148000000001</v>
      </c>
      <c r="M1331">
        <v>71.553020000000004</v>
      </c>
      <c r="N1331" s="1">
        <f>-100*(_xll.FDS($A$1,"P_PRICE_HIGH("&amp;A1331&amp;","&amp;A1331&amp;"-14D,,,,""PRICE"",""INTRA"")") - B1331)/(_xll.FDS($A$1,"P_PRICE_HIGH("&amp;A1331&amp;","&amp;A1331&amp;"-14D,,,,""PRICE"",""INTRA"")") - _xll.FDS($A$1,"P_PRICE_LOW("&amp;A1331&amp;","&amp;A1331&amp;"-14D,,,,""PRICE"",""INTRA"")"))</f>
        <v>-0.45401641000001552</v>
      </c>
      <c r="O1331">
        <v>-132</v>
      </c>
      <c r="P1331">
        <v>15372.67435777561</v>
      </c>
      <c r="Q1331">
        <v>16726.622311228999</v>
      </c>
      <c r="R1331">
        <v>2465.6426735928649</v>
      </c>
      <c r="S1331">
        <v>2652.0473495652609</v>
      </c>
      <c r="T1331">
        <v>12.74478312590206</v>
      </c>
      <c r="U1331">
        <v>11.44948825007048</v>
      </c>
      <c r="V1331">
        <v>3.1155696787182121</v>
      </c>
      <c r="W1331">
        <v>3.3550440278860632</v>
      </c>
      <c r="X1331">
        <v>95.039918995038761</v>
      </c>
      <c r="Y1331">
        <v>37.979051667639347</v>
      </c>
      <c r="Z1331">
        <v>0.78752945355763593</v>
      </c>
      <c r="AA1331">
        <v>-2.396591774724079</v>
      </c>
      <c r="AB1331">
        <v>8.5862794998561522</v>
      </c>
    </row>
    <row r="1332" spans="1:28" x14ac:dyDescent="0.25">
      <c r="A1332" t="str">
        <v>1/21/13</v>
      </c>
      <c r="B1332">
        <v>23590.91</v>
      </c>
      <c r="C1332">
        <v>23639.63</v>
      </c>
      <c r="D1332" s="1">
        <v>23535.47</v>
      </c>
      <c r="E1332">
        <v>23639.63</v>
      </c>
      <c r="F1332">
        <v>23639.63</v>
      </c>
      <c r="G1332">
        <v>0.77554578211724512</v>
      </c>
      <c r="H1332">
        <v>23454.19</v>
      </c>
      <c r="I1332">
        <v>23357.758000000002</v>
      </c>
      <c r="J1332">
        <v>23310.705000000002</v>
      </c>
      <c r="K1332">
        <v>23132.71</v>
      </c>
      <c r="L1332">
        <v>22993.879000000001</v>
      </c>
      <c r="M1332">
        <v>71.051490000000001</v>
      </c>
      <c r="N1332" s="1">
        <f>-100*(_xll.FDS($A$1,"P_PRICE_HIGH("&amp;A1332&amp;","&amp;A1332&amp;"-14D,,,,""PRICE"",""INTRA"")") - B1332)/(_xll.FDS($A$1,"P_PRICE_HIGH("&amp;A1332&amp;","&amp;A1332&amp;"-14D,,,,""PRICE"",""INTRA"")") - _xll.FDS($A$1,"P_PRICE_LOW("&amp;A1332&amp;","&amp;A1332&amp;"-14D,,,,""PRICE"",""INTRA"")"))</f>
        <v>-4.5416410313776954</v>
      </c>
      <c r="O1332">
        <v>-129</v>
      </c>
      <c r="P1332">
        <v>15386.15702395778</v>
      </c>
      <c r="Q1332">
        <v>16734.210938501288</v>
      </c>
      <c r="R1332">
        <v>2462.1436390301292</v>
      </c>
      <c r="S1332">
        <v>2654.6566986311559</v>
      </c>
      <c r="T1332">
        <v>12.75289985307702</v>
      </c>
      <c r="U1332">
        <v>11.51614624399601</v>
      </c>
      <c r="V1332">
        <v>3.1167509887901339</v>
      </c>
      <c r="W1332">
        <v>3.356737801954687</v>
      </c>
      <c r="X1332">
        <v>24.269668387996649</v>
      </c>
      <c r="Y1332">
        <v>37.929086335088172</v>
      </c>
      <c r="Z1332">
        <v>0.57821192886129624</v>
      </c>
      <c r="AA1332">
        <v>-2.4087907408523179</v>
      </c>
      <c r="AB1332">
        <v>8.7097371025659154</v>
      </c>
    </row>
    <row r="1333" spans="1:28" x14ac:dyDescent="0.25">
      <c r="A1333" t="str">
        <v>1/22/13</v>
      </c>
      <c r="B1333">
        <v>23658.99</v>
      </c>
      <c r="C1333">
        <v>23685.55</v>
      </c>
      <c r="D1333" s="1">
        <v>23498.959999999999</v>
      </c>
      <c r="E1333">
        <v>23685.55</v>
      </c>
      <c r="F1333">
        <v>23685.55</v>
      </c>
      <c r="G1333">
        <v>0.77564872628559156</v>
      </c>
      <c r="H1333">
        <v>23509.686000000002</v>
      </c>
      <c r="I1333">
        <v>23385.081999999999</v>
      </c>
      <c r="J1333">
        <v>23377.51</v>
      </c>
      <c r="K1333">
        <v>23182.671999999999</v>
      </c>
      <c r="L1333">
        <v>23038.326000000001</v>
      </c>
      <c r="M1333">
        <v>72.358279999999993</v>
      </c>
      <c r="N1333" s="1">
        <f>-100*(_xll.FDS($A$1,"P_PRICE_HIGH("&amp;A1333&amp;","&amp;A1333&amp;"-14D,,,,""PRICE"",""INTRA"")") - B1333)/(_xll.FDS($A$1,"P_PRICE_HIGH("&amp;A1333&amp;","&amp;A1333&amp;"-14D,,,,""PRICE"",""INTRA"")") - _xll.FDS($A$1,"P_PRICE_LOW("&amp;A1333&amp;","&amp;A1333&amp;"-14D,,,,""PRICE"",""INTRA"")"))</f>
        <v>-3.2182236762386642</v>
      </c>
      <c r="O1333">
        <v>-112</v>
      </c>
      <c r="P1333">
        <v>15399.074523110099</v>
      </c>
      <c r="Q1333">
        <v>16741.135085576589</v>
      </c>
      <c r="R1333">
        <v>2460.3003921356672</v>
      </c>
      <c r="S1333">
        <v>2659.7805086688932</v>
      </c>
      <c r="T1333">
        <v>12.728831091347629</v>
      </c>
      <c r="U1333">
        <v>11.4947031053165</v>
      </c>
      <c r="V1333">
        <v>3.1091701736653121</v>
      </c>
      <c r="W1333">
        <v>3.349389689990486</v>
      </c>
      <c r="X1333">
        <v>83.090441373808915</v>
      </c>
      <c r="Y1333">
        <v>37.98318695160259</v>
      </c>
      <c r="Z1333">
        <v>0.5357009919800988</v>
      </c>
      <c r="AA1333">
        <v>-2.4443958602551281</v>
      </c>
      <c r="AB1333">
        <v>8.5420802027253835</v>
      </c>
    </row>
    <row r="1334" spans="1:28" x14ac:dyDescent="0.25">
      <c r="A1334" t="str">
        <v>1/23/13</v>
      </c>
      <c r="B1334">
        <v>23635.1</v>
      </c>
      <c r="C1334">
        <v>23710.87</v>
      </c>
      <c r="D1334" s="1">
        <v>23540.42</v>
      </c>
      <c r="E1334">
        <v>23710.87</v>
      </c>
      <c r="F1334">
        <v>23710.87</v>
      </c>
      <c r="G1334">
        <v>0.75088712000633617</v>
      </c>
      <c r="H1334">
        <v>23565.309000000001</v>
      </c>
      <c r="I1334">
        <v>23410.53</v>
      </c>
      <c r="J1334">
        <v>23399.053</v>
      </c>
      <c r="K1334">
        <v>23239.111000000001</v>
      </c>
      <c r="L1334">
        <v>23084.076000000001</v>
      </c>
      <c r="M1334">
        <v>71.144599999999997</v>
      </c>
      <c r="N1334" s="1">
        <f>-100*(_xll.FDS($A$1,"P_PRICE_HIGH("&amp;A1334&amp;","&amp;A1334&amp;"-14D,,,,""PRICE"",""INTRA"")") - B1334)/(_xll.FDS($A$1,"P_PRICE_HIGH("&amp;A1334&amp;","&amp;A1334&amp;"-14D,,,,""PRICE"",""INTRA"")") - _xll.FDS($A$1,"P_PRICE_LOW("&amp;A1334&amp;","&amp;A1334&amp;"-14D,,,,""PRICE"",""INTRA"")"))</f>
        <v>-12.172474175462391</v>
      </c>
      <c r="O1334">
        <v>-120</v>
      </c>
      <c r="P1334">
        <v>15403.709035222961</v>
      </c>
      <c r="Q1334">
        <v>16751.83314777405</v>
      </c>
      <c r="R1334">
        <v>2466.0773287073148</v>
      </c>
      <c r="S1334">
        <v>2663.9898967905519</v>
      </c>
      <c r="T1334">
        <v>12.720431599819159</v>
      </c>
      <c r="U1334">
        <v>11.49010632557019</v>
      </c>
      <c r="V1334">
        <v>3.1131905611010802</v>
      </c>
      <c r="W1334">
        <v>3.355129834813559</v>
      </c>
      <c r="X1334">
        <v>53.751999014040173</v>
      </c>
      <c r="Y1334">
        <v>37.980552858931041</v>
      </c>
      <c r="Z1334">
        <v>0.55774776999202125</v>
      </c>
      <c r="AA1334">
        <v>-2.393337256286769</v>
      </c>
      <c r="AB1334">
        <v>8.5643996091993095</v>
      </c>
    </row>
    <row r="1335" spans="1:28" x14ac:dyDescent="0.25">
      <c r="A1335" t="str">
        <v>1/24/13</v>
      </c>
      <c r="B1335">
        <v>23598.9</v>
      </c>
      <c r="C1335">
        <v>23688.79</v>
      </c>
      <c r="D1335" s="1">
        <v>23547.79</v>
      </c>
      <c r="E1335">
        <v>23688.79</v>
      </c>
      <c r="F1335">
        <v>23688.79</v>
      </c>
      <c r="G1335">
        <v>0.7559715832320959</v>
      </c>
      <c r="H1335">
        <v>23617.136999999999</v>
      </c>
      <c r="I1335">
        <v>23451.17</v>
      </c>
      <c r="J1335">
        <v>23412.405999999999</v>
      </c>
      <c r="K1335">
        <v>23291.998</v>
      </c>
      <c r="L1335">
        <v>23122.266</v>
      </c>
      <c r="M1335">
        <v>69.249179999999996</v>
      </c>
      <c r="N1335" s="1">
        <f>-100*(_xll.FDS($A$1,"P_PRICE_HIGH("&amp;A1335&amp;","&amp;A1335&amp;"-14D,,,,""PRICE"",""INTRA"")") - B1335)/(_xll.FDS($A$1,"P_PRICE_HIGH("&amp;A1335&amp;","&amp;A1335&amp;"-14D,,,,""PRICE"",""INTRA"")") - _xll.FDS($A$1,"P_PRICE_LOW("&amp;A1335&amp;","&amp;A1335&amp;"-14D,,,,""PRICE"",""INTRA"")"))</f>
        <v>-17.988015486689797</v>
      </c>
      <c r="O1335">
        <v>-124</v>
      </c>
      <c r="P1335">
        <v>15402.337586692631</v>
      </c>
      <c r="Q1335">
        <v>16739.071245997409</v>
      </c>
      <c r="R1335">
        <v>2482.0561031998141</v>
      </c>
      <c r="S1335">
        <v>2673.9689033439672</v>
      </c>
      <c r="T1335">
        <v>12.645767694046141</v>
      </c>
      <c r="U1335">
        <v>11.43948475449722</v>
      </c>
      <c r="V1335">
        <v>3.12007901412627</v>
      </c>
      <c r="W1335">
        <v>3.3548613411664512</v>
      </c>
      <c r="X1335">
        <v>17.92115984522583</v>
      </c>
      <c r="Y1335">
        <v>37.915534689369331</v>
      </c>
      <c r="Z1335">
        <v>0.52783658902641828</v>
      </c>
      <c r="AA1335">
        <v>-2.162978827498458</v>
      </c>
      <c r="AB1335">
        <v>8.583861076294367</v>
      </c>
    </row>
    <row r="1336" spans="1:28" x14ac:dyDescent="0.25">
      <c r="A1336" t="str">
        <v>1/25/13</v>
      </c>
      <c r="B1336">
        <v>23580.43</v>
      </c>
      <c r="C1336">
        <v>23666.39</v>
      </c>
      <c r="D1336" s="1">
        <v>23481.37</v>
      </c>
      <c r="E1336">
        <v>23666.39</v>
      </c>
      <c r="F1336">
        <v>23666.39</v>
      </c>
      <c r="G1336">
        <v>0.75845295101902255</v>
      </c>
      <c r="H1336">
        <v>23612.865000000002</v>
      </c>
      <c r="I1336">
        <v>23481.333999999999</v>
      </c>
      <c r="J1336">
        <v>23429.026999999998</v>
      </c>
      <c r="K1336">
        <v>23340.03</v>
      </c>
      <c r="L1336">
        <v>23163.296999999999</v>
      </c>
      <c r="M1336">
        <v>68.250084000000001</v>
      </c>
      <c r="N1336" s="1">
        <f>-100*(_xll.FDS($A$1,"P_PRICE_HIGH("&amp;A1336&amp;","&amp;A1336&amp;"-14D,,,,""PRICE"",""INTRA"")") - B1336)/(_xll.FDS($A$1,"P_PRICE_HIGH("&amp;A1336&amp;","&amp;A1336&amp;"-14D,,,,""PRICE"",""INTRA"")") - _xll.FDS($A$1,"P_PRICE_LOW("&amp;A1336&amp;","&amp;A1336&amp;"-14D,,,,""PRICE"",""INTRA"")"))</f>
        <v>-20.955226757915916</v>
      </c>
      <c r="O1336">
        <v>-135</v>
      </c>
      <c r="P1336">
        <v>15396.742323118389</v>
      </c>
      <c r="Q1336">
        <v>16737.08484722138</v>
      </c>
      <c r="R1336">
        <v>2490.6308913716871</v>
      </c>
      <c r="S1336">
        <v>2688.2047525989842</v>
      </c>
      <c r="T1336">
        <v>12.58089284263184</v>
      </c>
      <c r="U1336">
        <v>11.38025242691716</v>
      </c>
      <c r="V1336">
        <v>3.120685901049026</v>
      </c>
      <c r="W1336">
        <v>3.3558530758910221</v>
      </c>
      <c r="X1336">
        <v>25.717181227481682</v>
      </c>
      <c r="Y1336">
        <v>37.916972526330582</v>
      </c>
      <c r="Z1336">
        <v>0.41726690452164478</v>
      </c>
      <c r="AA1336">
        <v>-2.4392264836304021</v>
      </c>
      <c r="AB1336">
        <v>8.6387721414341847</v>
      </c>
    </row>
    <row r="1337" spans="1:28" x14ac:dyDescent="0.25">
      <c r="A1337" t="str">
        <v>1/28/13</v>
      </c>
      <c r="B1337">
        <v>23671.88</v>
      </c>
      <c r="C1337">
        <v>23736.02</v>
      </c>
      <c r="D1337" s="1">
        <v>23621.95</v>
      </c>
      <c r="E1337">
        <v>23736.02</v>
      </c>
      <c r="F1337">
        <v>23736.02</v>
      </c>
      <c r="G1337">
        <v>0.75950879159728135</v>
      </c>
      <c r="H1337">
        <v>23629.06</v>
      </c>
      <c r="I1337">
        <v>23507.798999999999</v>
      </c>
      <c r="J1337">
        <v>23451.835999999999</v>
      </c>
      <c r="K1337">
        <v>23390.294999999998</v>
      </c>
      <c r="L1337">
        <v>23208.572</v>
      </c>
      <c r="M1337">
        <v>70.518129999999999</v>
      </c>
      <c r="N1337" s="1">
        <f>-100*(_xll.FDS($A$1,"P_PRICE_HIGH("&amp;A1337&amp;","&amp;A1337&amp;"-14D,,,,""PRICE"",""INTRA"")") - B1337)/(_xll.FDS($A$1,"P_PRICE_HIGH("&amp;A1337&amp;","&amp;A1337&amp;"-14D,,,,""PRICE"",""INTRA"")") - _xll.FDS($A$1,"P_PRICE_LOW("&amp;A1337&amp;","&amp;A1337&amp;"-14D,,,,""PRICE"",""INTRA"")"))</f>
        <v>-9.9039560235940094</v>
      </c>
      <c r="O1337">
        <v>-118</v>
      </c>
      <c r="P1337">
        <v>15414.22599903759</v>
      </c>
      <c r="Q1337">
        <v>16763.023683710649</v>
      </c>
      <c r="R1337">
        <v>2514.4056420112661</v>
      </c>
      <c r="S1337">
        <v>2708.631723858698</v>
      </c>
      <c r="T1337">
        <v>12.60430712892566</v>
      </c>
      <c r="U1337">
        <v>11.423931962896511</v>
      </c>
      <c r="V1337">
        <v>3.1107187237967771</v>
      </c>
      <c r="W1337">
        <v>3.3486634934073409</v>
      </c>
      <c r="X1337">
        <v>81.201416959694868</v>
      </c>
      <c r="Y1337">
        <v>37.940596331269553</v>
      </c>
      <c r="Z1337">
        <v>0.42793830721614012</v>
      </c>
      <c r="AA1337">
        <v>-2.246636841200218</v>
      </c>
      <c r="AB1337">
        <v>8.6406139803701869</v>
      </c>
    </row>
    <row r="1338" spans="1:28" x14ac:dyDescent="0.25">
      <c r="A1338" t="str">
        <v>1/29/13</v>
      </c>
      <c r="B1338">
        <v>23655.17</v>
      </c>
      <c r="C1338">
        <v>23707.11</v>
      </c>
      <c r="D1338" s="1">
        <v>23602.85</v>
      </c>
      <c r="E1338">
        <v>23707.11</v>
      </c>
      <c r="F1338">
        <v>23707.11</v>
      </c>
      <c r="G1338">
        <v>0.76003725807593769</v>
      </c>
      <c r="H1338">
        <v>23628.296999999999</v>
      </c>
      <c r="I1338">
        <v>23540.39</v>
      </c>
      <c r="J1338">
        <v>23488.101999999999</v>
      </c>
      <c r="K1338">
        <v>23440.206999999999</v>
      </c>
      <c r="L1338">
        <v>23248.258000000002</v>
      </c>
      <c r="M1338">
        <v>69.540610000000001</v>
      </c>
      <c r="N1338" s="1">
        <f>-100*(_xll.FDS($A$1,"P_PRICE_HIGH("&amp;A1338&amp;","&amp;A1338&amp;"-14D,,,,""PRICE"",""INTRA"")") - B1338)/(_xll.FDS($A$1,"P_PRICE_HIGH("&amp;A1338&amp;","&amp;A1338&amp;"-14D,,,,""PRICE"",""INTRA"")") - _xll.FDS($A$1,"P_PRICE_LOW("&amp;A1338&amp;","&amp;A1338&amp;"-14D,,,,""PRICE"",""INTRA"")"))</f>
        <v>-13.603095818962208</v>
      </c>
      <c r="O1338">
        <v>-120</v>
      </c>
      <c r="P1338">
        <v>15417.535128704099</v>
      </c>
      <c r="Q1338">
        <v>16765.947397955169</v>
      </c>
      <c r="R1338">
        <v>2488.5558146920462</v>
      </c>
      <c r="S1338">
        <v>2676.073032528619</v>
      </c>
      <c r="T1338">
        <v>12.657784079071099</v>
      </c>
      <c r="U1338">
        <v>11.474649587032239</v>
      </c>
      <c r="V1338">
        <v>3.1143767417328441</v>
      </c>
      <c r="W1338">
        <v>3.3531968852844241</v>
      </c>
      <c r="X1338">
        <v>13.50811101190193</v>
      </c>
      <c r="Y1338">
        <v>37.948030705729508</v>
      </c>
      <c r="Z1338">
        <v>0.4954483802464934</v>
      </c>
      <c r="AA1338">
        <v>-2.0200118584716669</v>
      </c>
      <c r="AB1338">
        <v>8.6706694855141659</v>
      </c>
    </row>
    <row r="1339" spans="1:28" x14ac:dyDescent="0.25">
      <c r="A1339" t="str">
        <v>1/30/13</v>
      </c>
      <c r="B1339">
        <v>23822.06</v>
      </c>
      <c r="C1339">
        <v>23916.16</v>
      </c>
      <c r="D1339" s="1">
        <v>23765.57</v>
      </c>
      <c r="E1339">
        <v>23916.16</v>
      </c>
      <c r="F1339">
        <v>23916.16</v>
      </c>
      <c r="G1339">
        <v>0.46119399564374641</v>
      </c>
      <c r="H1339">
        <v>23665.687999999998</v>
      </c>
      <c r="I1339">
        <v>23574.456999999999</v>
      </c>
      <c r="J1339">
        <v>23528.342000000001</v>
      </c>
      <c r="K1339">
        <v>23465.71</v>
      </c>
      <c r="L1339">
        <v>23292.959999999999</v>
      </c>
      <c r="M1339">
        <v>73.492710000000002</v>
      </c>
      <c r="N1339" s="1">
        <f>-100*(_xll.FDS($A$1,"P_PRICE_HIGH("&amp;A1339&amp;","&amp;A1339&amp;"-14D,,,,""PRICE"",""INTRA"")") - B1339)/(_xll.FDS($A$1,"P_PRICE_HIGH("&amp;A1339&amp;","&amp;A1339&amp;"-14D,,,,""PRICE"",""INTRA"")") - _xll.FDS($A$1,"P_PRICE_LOW("&amp;A1339&amp;","&amp;A1339&amp;"-14D,,,,""PRICE"",""INTRA"")"))</f>
        <v>-12.537973671587498</v>
      </c>
      <c r="O1339">
        <v>-93</v>
      </c>
      <c r="P1339">
        <v>15426.429076584011</v>
      </c>
      <c r="Q1339">
        <v>16773.053745964829</v>
      </c>
      <c r="R1339">
        <v>2490.637801030708</v>
      </c>
      <c r="S1339">
        <v>2683.7777125695729</v>
      </c>
      <c r="T1339">
        <v>12.77403489784264</v>
      </c>
      <c r="U1339">
        <v>11.59659865816322</v>
      </c>
      <c r="V1339">
        <v>3.0990236355495711</v>
      </c>
      <c r="W1339">
        <v>3.3331902571434471</v>
      </c>
      <c r="X1339">
        <v>88.882548458382189</v>
      </c>
      <c r="Y1339">
        <v>37.986454550232608</v>
      </c>
      <c r="Z1339">
        <v>0.5178452659256394</v>
      </c>
      <c r="AA1339">
        <v>-1.714024005748285</v>
      </c>
      <c r="AB1339">
        <v>8.6433391997716775</v>
      </c>
    </row>
    <row r="1340" spans="1:28" x14ac:dyDescent="0.25">
      <c r="A1340" t="str">
        <v>1/31/13</v>
      </c>
      <c r="B1340">
        <v>23729.53</v>
      </c>
      <c r="C1340">
        <v>23799.17</v>
      </c>
      <c r="D1340" s="1">
        <v>23667.94</v>
      </c>
      <c r="E1340">
        <v>23799.17</v>
      </c>
      <c r="F1340">
        <v>23799.17</v>
      </c>
      <c r="G1340">
        <v>0.46964951985490982</v>
      </c>
      <c r="H1340">
        <v>23691.813999999998</v>
      </c>
      <c r="I1340">
        <v>23603.458999999999</v>
      </c>
      <c r="J1340">
        <v>23553.355</v>
      </c>
      <c r="K1340">
        <v>23482.258000000002</v>
      </c>
      <c r="L1340">
        <v>23340.008000000002</v>
      </c>
      <c r="M1340">
        <v>68.208470000000005</v>
      </c>
      <c r="N1340" s="1">
        <f>-100*(_xll.FDS($A$1,"P_PRICE_HIGH("&amp;A1340&amp;","&amp;A1340&amp;"-14D,,,,""PRICE"",""INTRA"")") - B1340)/(_xll.FDS($A$1,"P_PRICE_HIGH("&amp;A1340&amp;","&amp;A1340&amp;"-14D,,,,""PRICE"",""INTRA"")") - _xll.FDS($A$1,"P_PRICE_LOW("&amp;A1340&amp;","&amp;A1340&amp;"-14D,,,,""PRICE"",""INTRA"")"))</f>
        <v>-26.178252819390881</v>
      </c>
      <c r="O1340">
        <v>-112</v>
      </c>
      <c r="P1340">
        <v>15433.578575648809</v>
      </c>
      <c r="Q1340">
        <v>16786.041511561871</v>
      </c>
      <c r="R1340">
        <v>2504.994076925871</v>
      </c>
      <c r="S1340">
        <v>2693.4498838309669</v>
      </c>
      <c r="T1340">
        <v>12.70484390736793</v>
      </c>
      <c r="U1340">
        <v>11.53516264625843</v>
      </c>
      <c r="V1340">
        <v>3.1134744983045488</v>
      </c>
      <c r="W1340">
        <v>3.3460902387406999</v>
      </c>
      <c r="X1340">
        <v>42.224491008127607</v>
      </c>
      <c r="Y1340">
        <v>37.987181037581621</v>
      </c>
      <c r="Z1340">
        <v>0.35986939556613401</v>
      </c>
      <c r="AA1340">
        <v>-1.700940181437659</v>
      </c>
      <c r="AB1340">
        <v>8.5697741860047429</v>
      </c>
    </row>
    <row r="1341" spans="1:28" x14ac:dyDescent="0.25">
      <c r="A1341" t="str">
        <v>2/01/13</v>
      </c>
      <c r="B1341">
        <v>23721.84</v>
      </c>
      <c r="C1341">
        <v>23763.34</v>
      </c>
      <c r="D1341" s="1">
        <v>23571.3</v>
      </c>
      <c r="E1341">
        <v>23763.34</v>
      </c>
      <c r="F1341">
        <v>23763.34</v>
      </c>
      <c r="G1341">
        <v>0.46277722120320941</v>
      </c>
      <c r="H1341">
        <v>23720.096000000001</v>
      </c>
      <c r="I1341">
        <v>23633.863000000001</v>
      </c>
      <c r="J1341">
        <v>23583.873</v>
      </c>
      <c r="K1341">
        <v>23501.794999999998</v>
      </c>
      <c r="L1341">
        <v>23385.418000000001</v>
      </c>
      <c r="M1341">
        <v>67.772350000000003</v>
      </c>
      <c r="N1341" s="1">
        <f>-100*(_xll.FDS($A$1,"P_PRICE_HIGH("&amp;A1341&amp;","&amp;A1341&amp;"-14D,,,,""PRICE"",""INTRA"")") - B1341)/(_xll.FDS($A$1,"P_PRICE_HIGH("&amp;A1341&amp;","&amp;A1341&amp;"-14D,,,,""PRICE"",""INTRA"")") - _xll.FDS($A$1,"P_PRICE_LOW("&amp;A1341&amp;","&amp;A1341&amp;"-14D,,,,""PRICE"",""INTRA"")"))</f>
        <v>-27.256915221904308</v>
      </c>
      <c r="O1341">
        <v>-117</v>
      </c>
      <c r="P1341">
        <v>15429.368735784399</v>
      </c>
      <c r="Q1341">
        <v>16785.579712072991</v>
      </c>
      <c r="R1341">
        <v>2503.2595581259111</v>
      </c>
      <c r="S1341">
        <v>2685.2025774342492</v>
      </c>
      <c r="T1341">
        <v>12.71295427676729</v>
      </c>
      <c r="U1341">
        <v>11.53753202490684</v>
      </c>
      <c r="V1341">
        <v>3.1163097698269939</v>
      </c>
      <c r="W1341">
        <v>3.3516338281360398</v>
      </c>
      <c r="X1341">
        <v>55.285361179378469</v>
      </c>
      <c r="Y1341">
        <v>38.068003307496653</v>
      </c>
      <c r="Z1341">
        <v>0.31862686236152749</v>
      </c>
      <c r="AA1341">
        <v>-1.625451637987211</v>
      </c>
      <c r="AB1341">
        <v>8.5165647780126292</v>
      </c>
    </row>
    <row r="1342" spans="1:28" x14ac:dyDescent="0.25">
      <c r="A1342" t="str">
        <v>2/04/13</v>
      </c>
      <c r="B1342">
        <v>23685.01</v>
      </c>
      <c r="C1342">
        <v>23944.74</v>
      </c>
      <c r="D1342" s="1">
        <v>23637.18</v>
      </c>
      <c r="E1342">
        <v>23944.74</v>
      </c>
      <c r="F1342">
        <v>23944.74</v>
      </c>
      <c r="G1342">
        <v>0.4654899699558534</v>
      </c>
      <c r="H1342">
        <v>23722.723000000002</v>
      </c>
      <c r="I1342">
        <v>23662.633000000002</v>
      </c>
      <c r="J1342">
        <v>23601.99</v>
      </c>
      <c r="K1342">
        <v>23519.559000000001</v>
      </c>
      <c r="L1342">
        <v>23426.388999999999</v>
      </c>
      <c r="M1342">
        <v>65.608630000000005</v>
      </c>
      <c r="N1342" s="1">
        <f>-100*(_xll.FDS($A$1,"P_PRICE_HIGH("&amp;A1342&amp;","&amp;A1342&amp;"-14D,,,,""PRICE"",""INTRA"")") - B1342)/(_xll.FDS($A$1,"P_PRICE_HIGH("&amp;A1342&amp;","&amp;A1342&amp;"-14D,,,,""PRICE"",""INTRA"")") - _xll.FDS($A$1,"P_PRICE_LOW("&amp;A1342&amp;","&amp;A1342&amp;"-14D,,,,""PRICE"",""INTRA"")"))</f>
        <v>-35.027646662171705</v>
      </c>
      <c r="O1342">
        <v>-123</v>
      </c>
      <c r="P1342">
        <v>15379.76056660772</v>
      </c>
      <c r="Q1342">
        <v>16730.718486432699</v>
      </c>
      <c r="R1342">
        <v>2494.030159392702</v>
      </c>
      <c r="S1342">
        <v>2678.2436396281928</v>
      </c>
      <c r="T1342">
        <v>12.761059312109129</v>
      </c>
      <c r="U1342">
        <v>11.57691633447598</v>
      </c>
      <c r="V1342">
        <v>3.1096260678835428</v>
      </c>
      <c r="W1342">
        <v>3.3406195917097761</v>
      </c>
      <c r="X1342">
        <v>24.340858611380551</v>
      </c>
      <c r="Y1342">
        <v>38.019371142858169</v>
      </c>
      <c r="Z1342">
        <v>0.34366045884247842</v>
      </c>
      <c r="AA1342">
        <v>-1.7732823380601741</v>
      </c>
      <c r="AB1342">
        <v>8.4442476612604018</v>
      </c>
    </row>
    <row r="1343" spans="1:28" x14ac:dyDescent="0.25">
      <c r="A1343" t="str">
        <v>2/05/13</v>
      </c>
      <c r="B1343">
        <v>23148.53</v>
      </c>
      <c r="C1343">
        <v>23406.99</v>
      </c>
      <c r="D1343" s="1">
        <v>23104.27</v>
      </c>
      <c r="E1343">
        <v>23406.99</v>
      </c>
      <c r="F1343">
        <v>23406.99</v>
      </c>
      <c r="G1343">
        <v>0.67250862188418059</v>
      </c>
      <c r="H1343">
        <v>23621.395</v>
      </c>
      <c r="I1343">
        <v>23624.863000000001</v>
      </c>
      <c r="J1343">
        <v>23586.458999999999</v>
      </c>
      <c r="K1343">
        <v>23521.425999999999</v>
      </c>
      <c r="L1343">
        <v>23444.923999999999</v>
      </c>
      <c r="M1343">
        <v>43.715069999999997</v>
      </c>
      <c r="N1343" s="1">
        <f>-100*(_xll.FDS($A$1,"P_PRICE_HIGH("&amp;A1343&amp;","&amp;A1343&amp;"-14D,,,,""PRICE"",""INTRA"")") - B1343)/(_xll.FDS($A$1,"P_PRICE_HIGH("&amp;A1343&amp;","&amp;A1343&amp;"-14D,,,,""PRICE"",""INTRA"")") - _xll.FDS($A$1,"P_PRICE_LOW("&amp;A1343&amp;","&amp;A1343&amp;"-14D,,,,""PRICE"",""INTRA"")"))</f>
        <v>-94.733898889907039</v>
      </c>
      <c r="O1343">
        <v>-166</v>
      </c>
      <c r="P1343">
        <v>15462.79203102714</v>
      </c>
      <c r="Q1343">
        <v>16803.13363207076</v>
      </c>
      <c r="R1343">
        <v>2488.6563451541128</v>
      </c>
      <c r="S1343">
        <v>2674.144035956906</v>
      </c>
      <c r="T1343">
        <v>12.5657025231707</v>
      </c>
      <c r="U1343">
        <v>11.412592535517261</v>
      </c>
      <c r="V1343">
        <v>3.18714373134859</v>
      </c>
      <c r="W1343">
        <v>3.4290344113244098</v>
      </c>
      <c r="X1343">
        <v>0.74998438645122201</v>
      </c>
      <c r="Y1343">
        <v>37.986686608983817</v>
      </c>
      <c r="Z1343">
        <v>0.4184181347210722</v>
      </c>
      <c r="AA1343">
        <v>-0.78465973601704619</v>
      </c>
      <c r="AB1343">
        <v>8.4073226860452799</v>
      </c>
    </row>
    <row r="1344" spans="1:28" x14ac:dyDescent="0.25">
      <c r="A1344" t="str">
        <v>2/06/13</v>
      </c>
      <c r="B1344">
        <v>23256.93</v>
      </c>
      <c r="C1344">
        <v>23355.37</v>
      </c>
      <c r="D1344" s="1">
        <v>23204.05</v>
      </c>
      <c r="E1344">
        <v>23355.37</v>
      </c>
      <c r="F1344">
        <v>23355.37</v>
      </c>
      <c r="G1344">
        <v>0.67265384709915976</v>
      </c>
      <c r="H1344">
        <v>23508.366999999998</v>
      </c>
      <c r="I1344">
        <v>23597.030999999999</v>
      </c>
      <c r="J1344">
        <v>23579.787</v>
      </c>
      <c r="K1344">
        <v>23523.348000000002</v>
      </c>
      <c r="L1344">
        <v>23468.002</v>
      </c>
      <c r="M1344">
        <v>47.525416999999997</v>
      </c>
      <c r="N1344" s="1">
        <f>-100*(_xll.FDS($A$1,"P_PRICE_HIGH("&amp;A1344&amp;","&amp;A1344&amp;"-14D,,,,""PRICE"",""INTRA"")") - B1344)/(_xll.FDS($A$1,"P_PRICE_HIGH("&amp;A1344&amp;","&amp;A1344&amp;"-14D,,,,""PRICE"",""INTRA"")") - _xll.FDS($A$1,"P_PRICE_LOW("&amp;A1344&amp;","&amp;A1344&amp;"-14D,,,,""PRICE"",""INTRA"")"))</f>
        <v>-81.836353468892455</v>
      </c>
      <c r="O1344">
        <v>-146</v>
      </c>
      <c r="P1344">
        <v>15464.84307871597</v>
      </c>
      <c r="Q1344">
        <v>16810.690682926819</v>
      </c>
      <c r="R1344">
        <v>2519.491577747352</v>
      </c>
      <c r="S1344">
        <v>2704.5306783064161</v>
      </c>
      <c r="T1344">
        <v>12.6037425510271</v>
      </c>
      <c r="U1344">
        <v>11.433817469534249</v>
      </c>
      <c r="V1344">
        <v>3.172452022925778</v>
      </c>
      <c r="W1344">
        <v>3.4111279240758541</v>
      </c>
      <c r="X1344">
        <v>45.385762951097398</v>
      </c>
      <c r="Y1344">
        <v>37.936861406494337</v>
      </c>
      <c r="Z1344">
        <v>0.44103089041463561</v>
      </c>
      <c r="AA1344">
        <v>-0.90278016207026401</v>
      </c>
      <c r="AB1344">
        <v>8.4666995601451003</v>
      </c>
    </row>
    <row r="1345" spans="1:28" x14ac:dyDescent="0.25">
      <c r="A1345" t="str">
        <v>2/07/13</v>
      </c>
      <c r="B1345">
        <v>23177</v>
      </c>
      <c r="C1345">
        <v>23298.13</v>
      </c>
      <c r="D1345" s="1">
        <v>23134.78</v>
      </c>
      <c r="E1345">
        <v>23298.13</v>
      </c>
      <c r="F1345">
        <v>23298.13</v>
      </c>
      <c r="G1345">
        <v>0.66282281644822838</v>
      </c>
      <c r="H1345">
        <v>23397.861000000001</v>
      </c>
      <c r="I1345">
        <v>23556.865000000002</v>
      </c>
      <c r="J1345">
        <v>23568.937999999998</v>
      </c>
      <c r="K1345">
        <v>23514.482</v>
      </c>
      <c r="L1345">
        <v>23462.81</v>
      </c>
      <c r="M1345">
        <v>45.100914000000003</v>
      </c>
      <c r="N1345" s="1">
        <f>-100*(_xll.FDS($A$1,"P_PRICE_HIGH("&amp;A1345&amp;","&amp;A1345&amp;"-14D,,,,""PRICE"",""INTRA"")") - B1345)/(_xll.FDS($A$1,"P_PRICE_HIGH("&amp;A1345&amp;","&amp;A1345&amp;"-14D,,,,""PRICE"",""INTRA"")") - _xll.FDS($A$1,"P_PRICE_LOW("&amp;A1345&amp;","&amp;A1345&amp;"-14D,,,,""PRICE"",""INTRA"")"))</f>
        <v>-91.346508501195828</v>
      </c>
      <c r="O1345">
        <v>-152</v>
      </c>
      <c r="P1345">
        <v>15422.09172460527</v>
      </c>
      <c r="Q1345">
        <v>16778.932797072059</v>
      </c>
      <c r="R1345">
        <v>2535.6195614301678</v>
      </c>
      <c r="S1345">
        <v>2701.445026821651</v>
      </c>
      <c r="T1345">
        <v>12.58655063925022</v>
      </c>
      <c r="U1345">
        <v>11.398591575187041</v>
      </c>
      <c r="V1345">
        <v>3.1771248642779009</v>
      </c>
      <c r="W1345">
        <v>3.4143329670194662</v>
      </c>
      <c r="X1345">
        <v>14.389080063709191</v>
      </c>
      <c r="Y1345">
        <v>37.927070188278819</v>
      </c>
      <c r="Z1345">
        <v>0.25841248695822189</v>
      </c>
      <c r="AA1345">
        <v>-1.093216543100535</v>
      </c>
      <c r="AB1345">
        <v>8.3215992164217258</v>
      </c>
    </row>
    <row r="1346" spans="1:28" x14ac:dyDescent="0.25">
      <c r="A1346" t="str">
        <v>2/08/13</v>
      </c>
      <c r="B1346">
        <v>23215.16</v>
      </c>
      <c r="C1346">
        <v>23267.200000000001</v>
      </c>
      <c r="D1346" s="1">
        <v>23101.09</v>
      </c>
      <c r="E1346">
        <v>23267.200000000001</v>
      </c>
      <c r="F1346">
        <v>23267.200000000001</v>
      </c>
      <c r="G1346">
        <v>0.65900069041269105</v>
      </c>
      <c r="H1346">
        <v>23296.525000000001</v>
      </c>
      <c r="I1346">
        <v>23521.87</v>
      </c>
      <c r="J1346">
        <v>23543.162</v>
      </c>
      <c r="K1346">
        <v>23512.037</v>
      </c>
      <c r="L1346">
        <v>23455.754000000001</v>
      </c>
      <c r="M1346">
        <v>46.504055000000001</v>
      </c>
      <c r="N1346" s="1">
        <f>-100*(_xll.FDS($A$1,"P_PRICE_HIGH("&amp;A1346&amp;","&amp;A1346&amp;"-14D,,,,""PRICE"",""INTRA"")") - B1346)/(_xll.FDS($A$1,"P_PRICE_HIGH("&amp;A1346&amp;","&amp;A1346&amp;"-14D,,,,""PRICE"",""INTRA"")") - _xll.FDS($A$1,"P_PRICE_LOW("&amp;A1346&amp;","&amp;A1346&amp;"-14D,,,,""PRICE"",""INTRA"")"))</f>
        <v>-86.47899010253073</v>
      </c>
      <c r="O1346">
        <v>-137</v>
      </c>
      <c r="P1346">
        <v>15462.46707993615</v>
      </c>
      <c r="Q1346">
        <v>16811.405126806902</v>
      </c>
      <c r="R1346">
        <v>2537.551223917173</v>
      </c>
      <c r="S1346">
        <v>2703.3548503691609</v>
      </c>
      <c r="T1346">
        <v>12.61917925199849</v>
      </c>
      <c r="U1346">
        <v>11.433554229668889</v>
      </c>
      <c r="V1346">
        <v>3.1792359538510682</v>
      </c>
      <c r="W1346">
        <v>3.4170793629791771</v>
      </c>
      <c r="X1346">
        <v>22.416285221762319</v>
      </c>
      <c r="Y1346">
        <v>37.937210092662369</v>
      </c>
      <c r="Z1346">
        <v>0.1299586514855538</v>
      </c>
      <c r="AA1346">
        <v>-0.44666151286211148</v>
      </c>
      <c r="AB1346">
        <v>8.3559812229733428</v>
      </c>
    </row>
    <row r="1347" spans="1:28" x14ac:dyDescent="0.25">
      <c r="A1347" t="str">
        <v>2/14/13</v>
      </c>
      <c r="B1347">
        <v>23413.25</v>
      </c>
      <c r="C1347">
        <v>23469.26</v>
      </c>
      <c r="D1347" s="1">
        <v>23300.6</v>
      </c>
      <c r="E1347">
        <v>23469.26</v>
      </c>
      <c r="F1347">
        <v>23469.26</v>
      </c>
      <c r="G1347">
        <v>0.67148157481590964</v>
      </c>
      <c r="H1347">
        <v>23242.173999999999</v>
      </c>
      <c r="I1347">
        <v>23506.398000000001</v>
      </c>
      <c r="J1347">
        <v>23531.317999999999</v>
      </c>
      <c r="K1347">
        <v>23512.037</v>
      </c>
      <c r="L1347">
        <v>23458.914000000001</v>
      </c>
      <c r="M1347">
        <v>53.192030000000003</v>
      </c>
      <c r="N1347" s="1">
        <f>-100*(_xll.FDS($A$1,"P_PRICE_HIGH("&amp;A1347&amp;","&amp;A1347&amp;"-14D,,,,""PRICE"",""INTRA"")") - B1347)/(_xll.FDS($A$1,"P_PRICE_HIGH("&amp;A1347&amp;","&amp;A1347&amp;"-14D,,,,""PRICE"",""INTRA"")") - _xll.FDS($A$1,"P_PRICE_LOW("&amp;A1347&amp;","&amp;A1347&amp;"-14D,,,,""PRICE"",""INTRA"")"))</f>
        <v>-62.998873940615262</v>
      </c>
      <c r="O1347">
        <v>-129</v>
      </c>
      <c r="P1347">
        <v>15485.550116476359</v>
      </c>
      <c r="Q1347">
        <v>16839.11418176076</v>
      </c>
      <c r="R1347">
        <v>2558.2707920372259</v>
      </c>
      <c r="S1347">
        <v>2711.9654788628909</v>
      </c>
      <c r="T1347">
        <v>12.77305149657959</v>
      </c>
      <c r="U1347">
        <v>11.568453881187009</v>
      </c>
      <c r="V1347">
        <v>3.1579525870507781</v>
      </c>
      <c r="W1347">
        <v>3.4042471418588631</v>
      </c>
      <c r="X1347">
        <v>82.221455772886941</v>
      </c>
      <c r="Y1347">
        <v>38.021809412440497</v>
      </c>
      <c r="Z1347">
        <v>0.39821430550778791</v>
      </c>
      <c r="AA1347">
        <v>-0.98448557533559988</v>
      </c>
      <c r="AB1347">
        <v>8.4423452742229372</v>
      </c>
    </row>
    <row r="1348" spans="1:28" x14ac:dyDescent="0.25">
      <c r="A1348" t="str">
        <v>2/15/13</v>
      </c>
      <c r="B1348">
        <v>23444.560000000001</v>
      </c>
      <c r="C1348">
        <v>23446.77</v>
      </c>
      <c r="D1348" s="1">
        <v>23284.05</v>
      </c>
      <c r="E1348">
        <v>23446.77</v>
      </c>
      <c r="F1348">
        <v>23446.77</v>
      </c>
      <c r="G1348">
        <v>0.67131773206006684</v>
      </c>
      <c r="H1348">
        <v>23301.38</v>
      </c>
      <c r="I1348">
        <v>23495.076000000001</v>
      </c>
      <c r="J1348">
        <v>23517.023000000001</v>
      </c>
      <c r="K1348">
        <v>23515.19</v>
      </c>
      <c r="L1348">
        <v>23463.33</v>
      </c>
      <c r="M1348">
        <v>54.167366000000001</v>
      </c>
      <c r="N1348" s="1">
        <f>-100*(_xll.FDS($A$1,"P_PRICE_HIGH("&amp;A1348&amp;","&amp;A1348&amp;"-14D,,,,""PRICE"",""INTRA"")") - B1348)/(_xll.FDS($A$1,"P_PRICE_HIGH("&amp;A1348&amp;","&amp;A1348&amp;"-14D,,,,""PRICE"",""INTRA"")") - _xll.FDS($A$1,"P_PRICE_LOW("&amp;A1348&amp;","&amp;A1348&amp;"-14D,,,,""PRICE"",""INTRA"")"))</f>
        <v>-59.2876192733953</v>
      </c>
      <c r="O1348">
        <v>-136</v>
      </c>
      <c r="P1348">
        <v>15501.573835676591</v>
      </c>
      <c r="Q1348">
        <v>16849.53759125722</v>
      </c>
      <c r="R1348">
        <v>2573.4062612635798</v>
      </c>
      <c r="S1348">
        <v>2718.3452217225549</v>
      </c>
      <c r="T1348">
        <v>12.77501224552503</v>
      </c>
      <c r="U1348">
        <v>11.573343673895421</v>
      </c>
      <c r="V1348">
        <v>3.1562919804876</v>
      </c>
      <c r="W1348">
        <v>3.4034735966626002</v>
      </c>
      <c r="X1348">
        <v>48.716405588042242</v>
      </c>
      <c r="Y1348">
        <v>38.052956829346464</v>
      </c>
      <c r="Z1348">
        <v>0.26019480606661372</v>
      </c>
      <c r="AA1348">
        <v>-0.93164468379543131</v>
      </c>
      <c r="AB1348">
        <v>8.4062228693593006</v>
      </c>
    </row>
    <row r="1349" spans="1:28" x14ac:dyDescent="0.25">
      <c r="A1349" t="str">
        <v>2/18/13</v>
      </c>
      <c r="B1349">
        <v>23381.94</v>
      </c>
      <c r="C1349">
        <v>23477.49</v>
      </c>
      <c r="D1349" s="1">
        <v>23309.55</v>
      </c>
      <c r="E1349">
        <v>23477.49</v>
      </c>
      <c r="F1349">
        <v>23477.49</v>
      </c>
      <c r="G1349">
        <v>0.67380547537146451</v>
      </c>
      <c r="H1349">
        <v>23326.383000000002</v>
      </c>
      <c r="I1349">
        <v>23470.914000000001</v>
      </c>
      <c r="J1349">
        <v>23500.146000000001</v>
      </c>
      <c r="K1349">
        <v>23516.436000000002</v>
      </c>
      <c r="L1349">
        <v>23473.743999999999</v>
      </c>
      <c r="M1349">
        <v>51.840775000000001</v>
      </c>
      <c r="N1349" s="1">
        <f>-100*(_xll.FDS($A$1,"P_PRICE_HIGH("&amp;A1349&amp;","&amp;A1349&amp;"-14D,,,,""PRICE"",""INTRA"")") - B1349)/(_xll.FDS($A$1,"P_PRICE_HIGH("&amp;A1349&amp;","&amp;A1349&amp;"-14D,,,,""PRICE"",""INTRA"")") - _xll.FDS($A$1,"P_PRICE_LOW("&amp;A1349&amp;","&amp;A1349&amp;"-14D,,,,""PRICE"",""INTRA"")"))</f>
        <v>-66.71012860783523</v>
      </c>
      <c r="O1349">
        <v>-145</v>
      </c>
      <c r="P1349">
        <v>15504.654910765559</v>
      </c>
      <c r="Q1349">
        <v>16862.832509441541</v>
      </c>
      <c r="R1349">
        <v>2572.634822140566</v>
      </c>
      <c r="S1349">
        <v>2717.807052518267</v>
      </c>
      <c r="T1349">
        <v>12.739278272706001</v>
      </c>
      <c r="U1349">
        <v>11.542467258048591</v>
      </c>
      <c r="V1349">
        <v>3.1678524138183581</v>
      </c>
      <c r="W1349">
        <v>3.417082652529992</v>
      </c>
      <c r="X1349">
        <v>25.887809607112079</v>
      </c>
      <c r="Y1349">
        <v>38.127405655055902</v>
      </c>
      <c r="Z1349">
        <v>0.38223918260689199</v>
      </c>
      <c r="AA1349">
        <v>-0.9886737086191163</v>
      </c>
      <c r="AB1349">
        <v>8.3881327989222232</v>
      </c>
    </row>
    <row r="1350" spans="1:28" x14ac:dyDescent="0.25">
      <c r="A1350" t="str">
        <v>2/19/13</v>
      </c>
      <c r="B1350">
        <v>23143.91</v>
      </c>
      <c r="C1350">
        <v>23454.19</v>
      </c>
      <c r="D1350" s="1">
        <v>23139.08</v>
      </c>
      <c r="E1350">
        <v>23454.19</v>
      </c>
      <c r="F1350">
        <v>23454.19</v>
      </c>
      <c r="G1350">
        <v>0.7120344122105573</v>
      </c>
      <c r="H1350">
        <v>23319.763999999999</v>
      </c>
      <c r="I1350">
        <v>23428.31</v>
      </c>
      <c r="J1350">
        <v>23469.812999999998</v>
      </c>
      <c r="K1350">
        <v>23506.645</v>
      </c>
      <c r="L1350">
        <v>23470.877</v>
      </c>
      <c r="M1350">
        <v>44.088769999999997</v>
      </c>
      <c r="N1350" s="1">
        <f>-100*(_xll.FDS($A$1,"P_PRICE_HIGH("&amp;A1350&amp;","&amp;A1350&amp;"-14D,,,,""PRICE"",""INTRA"")") - B1350)/(_xll.FDS($A$1,"P_PRICE_HIGH("&amp;A1350&amp;","&amp;A1350&amp;"-14D,,,,""PRICE"",""INTRA"")") - _xll.FDS($A$1,"P_PRICE_LOW("&amp;A1350&amp;","&amp;A1350&amp;"-14D,,,,""PRICE"",""INTRA"")"))</f>
        <v>-94.924435488650545</v>
      </c>
      <c r="O1350">
        <v>-169</v>
      </c>
      <c r="P1350">
        <v>15532.573744498421</v>
      </c>
      <c r="Q1350">
        <v>16889.45279274261</v>
      </c>
      <c r="R1350">
        <v>2567.8676575432928</v>
      </c>
      <c r="S1350">
        <v>2712.9394772829341</v>
      </c>
      <c r="T1350">
        <v>12.654725581708909</v>
      </c>
      <c r="U1350">
        <v>11.47217006806563</v>
      </c>
      <c r="V1350">
        <v>3.206270546526274</v>
      </c>
      <c r="W1350">
        <v>3.4550505571175281</v>
      </c>
      <c r="X1350">
        <v>28.798982782488981</v>
      </c>
      <c r="Y1350">
        <v>38.118325908210807</v>
      </c>
      <c r="Z1350">
        <v>0.47921034943478952</v>
      </c>
      <c r="AA1350">
        <v>-0.65550544838312597</v>
      </c>
      <c r="AB1350">
        <v>8.3557294529121293</v>
      </c>
    </row>
    <row r="1351" spans="1:28" x14ac:dyDescent="0.25">
      <c r="A1351" t="str">
        <v>2/20/13</v>
      </c>
      <c r="B1351">
        <v>23307.41</v>
      </c>
      <c r="C1351">
        <v>23310.93</v>
      </c>
      <c r="D1351" s="1">
        <v>23163.86</v>
      </c>
      <c r="E1351">
        <v>23310.93</v>
      </c>
      <c r="F1351">
        <v>23310.93</v>
      </c>
      <c r="G1351">
        <v>0.68205900764222838</v>
      </c>
      <c r="H1351">
        <v>23338.215</v>
      </c>
      <c r="I1351">
        <v>23385.421999999999</v>
      </c>
      <c r="J1351">
        <v>23451.611000000001</v>
      </c>
      <c r="K1351">
        <v>23491.925999999999</v>
      </c>
      <c r="L1351">
        <v>23469.072</v>
      </c>
      <c r="M1351">
        <v>49.657406000000002</v>
      </c>
      <c r="N1351" s="1">
        <f>-100*(_xll.FDS($A$1,"P_PRICE_HIGH("&amp;A1351&amp;","&amp;A1351&amp;"-14D,,,,""PRICE"",""INTRA"")") - B1351)/(_xll.FDS($A$1,"P_PRICE_HIGH("&amp;A1351&amp;","&amp;A1351&amp;"-14D,,,,""PRICE"",""INTRA"")") - _xll.FDS($A$1,"P_PRICE_LOW("&amp;A1351&amp;","&amp;A1351&amp;"-14D,,,,""PRICE"",""INTRA"")"))</f>
        <v>-75.54436081313348</v>
      </c>
      <c r="O1351">
        <v>-147</v>
      </c>
      <c r="P1351">
        <v>15537.661937999541</v>
      </c>
      <c r="Q1351">
        <v>16894.189854499451</v>
      </c>
      <c r="R1351">
        <v>2571.9463968102359</v>
      </c>
      <c r="S1351">
        <v>2719.4816613963349</v>
      </c>
      <c r="T1351">
        <v>12.692026979006711</v>
      </c>
      <c r="U1351">
        <v>11.509293945804661</v>
      </c>
      <c r="V1351">
        <v>3.1827762297955791</v>
      </c>
      <c r="W1351">
        <v>3.4275502865299079</v>
      </c>
      <c r="X1351">
        <v>87.649286345296872</v>
      </c>
      <c r="Y1351">
        <v>38.098064920820981</v>
      </c>
      <c r="Z1351">
        <v>0.481130246549412</v>
      </c>
      <c r="AA1351">
        <v>-1.1399713535856071</v>
      </c>
      <c r="AB1351">
        <v>8.3595828446108698</v>
      </c>
    </row>
    <row r="1352" spans="1:28" x14ac:dyDescent="0.25">
      <c r="A1352" t="str">
        <v>2/21/13</v>
      </c>
      <c r="B1352">
        <v>22906.67</v>
      </c>
      <c r="C1352">
        <v>23026.18</v>
      </c>
      <c r="D1352" s="1">
        <v>22828.17</v>
      </c>
      <c r="E1352">
        <v>23026.18</v>
      </c>
      <c r="F1352">
        <v>23026.18</v>
      </c>
      <c r="G1352">
        <v>0.7776563063587224</v>
      </c>
      <c r="H1352">
        <v>23236.898000000001</v>
      </c>
      <c r="I1352">
        <v>23316.851999999999</v>
      </c>
      <c r="J1352">
        <v>23400.598000000002</v>
      </c>
      <c r="K1352">
        <v>23457.713</v>
      </c>
      <c r="L1352">
        <v>23455.326000000001</v>
      </c>
      <c r="M1352">
        <v>39.320354000000002</v>
      </c>
      <c r="N1352" s="1">
        <f>-100*(_xll.FDS($A$1,"P_PRICE_HIGH("&amp;A1352&amp;","&amp;A1352&amp;"-14D,,,,""PRICE"",""INTRA"")") - B1352)/(_xll.FDS($A$1,"P_PRICE_HIGH("&amp;A1352&amp;","&amp;A1352&amp;"-14D,,,,""PRICE"",""INTRA"")") - _xll.FDS($A$1,"P_PRICE_LOW("&amp;A1352&amp;","&amp;A1352&amp;"-14D,,,,""PRICE"",""INTRA"")"))</f>
        <v>-92.969540646802287</v>
      </c>
      <c r="O1352">
        <v>-191</v>
      </c>
      <c r="P1352">
        <v>15542.32404103903</v>
      </c>
      <c r="Q1352">
        <v>16888.30929553758</v>
      </c>
      <c r="R1352">
        <v>2570.8139254729999</v>
      </c>
      <c r="S1352">
        <v>2718.8002749350549</v>
      </c>
      <c r="T1352">
        <v>12.48259788991537</v>
      </c>
      <c r="U1352">
        <v>11.30512427386555</v>
      </c>
      <c r="V1352">
        <v>3.2436243106386979</v>
      </c>
      <c r="W1352">
        <v>3.4933061086212742</v>
      </c>
      <c r="X1352">
        <v>2.9103145424302541</v>
      </c>
      <c r="Y1352">
        <v>38.165038354174577</v>
      </c>
      <c r="Z1352">
        <v>0.52731799091308418</v>
      </c>
      <c r="AA1352">
        <v>-1.292267740700668</v>
      </c>
      <c r="AB1352">
        <v>8.3085658256400823</v>
      </c>
    </row>
    <row r="1353" spans="1:28" x14ac:dyDescent="0.25">
      <c r="A1353" t="str">
        <v>2/22/13</v>
      </c>
      <c r="B1353">
        <v>22782.44</v>
      </c>
      <c r="C1353">
        <v>22850.25</v>
      </c>
      <c r="D1353" s="1">
        <v>22674.59</v>
      </c>
      <c r="E1353">
        <v>22850.25</v>
      </c>
      <c r="F1353">
        <v>22850.25</v>
      </c>
      <c r="G1353">
        <v>0.7753925085050809</v>
      </c>
      <c r="H1353">
        <v>23104.474999999999</v>
      </c>
      <c r="I1353">
        <v>23238.567999999999</v>
      </c>
      <c r="J1353">
        <v>23342.416000000001</v>
      </c>
      <c r="K1353">
        <v>23413.886999999999</v>
      </c>
      <c r="L1353">
        <v>23431.063999999998</v>
      </c>
      <c r="M1353">
        <v>36.765304999999998</v>
      </c>
      <c r="N1353" s="1">
        <f>-100*(_xll.FDS($A$1,"P_PRICE_HIGH("&amp;A1353&amp;","&amp;A1353&amp;"-14D,,,,""PRICE"",""INTRA"")") - B1353)/(_xll.FDS($A$1,"P_PRICE_HIGH("&amp;A1353&amp;","&amp;A1353&amp;"-14D,,,,""PRICE"",""INTRA"")") - _xll.FDS($A$1,"P_PRICE_LOW("&amp;A1353&amp;","&amp;A1353&amp;"-14D,,,,""PRICE"",""INTRA"")"))</f>
        <v>-91.508876904302767</v>
      </c>
      <c r="O1353">
        <v>-205</v>
      </c>
      <c r="P1353">
        <v>15565.65527455797</v>
      </c>
      <c r="Q1353">
        <v>16914.905734047661</v>
      </c>
      <c r="R1353">
        <v>2569.2034724785171</v>
      </c>
      <c r="S1353">
        <v>2710.8279634103701</v>
      </c>
      <c r="T1353">
        <v>12.474975025772929</v>
      </c>
      <c r="U1353">
        <v>11.296483080007789</v>
      </c>
      <c r="V1353">
        <v>3.2770345551279938</v>
      </c>
      <c r="W1353">
        <v>3.5290499766089072</v>
      </c>
      <c r="X1353">
        <v>15.67541034100479</v>
      </c>
      <c r="Y1353">
        <v>38.186629235977968</v>
      </c>
      <c r="Z1353">
        <v>0.66631904693490529</v>
      </c>
      <c r="AA1353">
        <v>-1.05414122509384</v>
      </c>
      <c r="AB1353">
        <v>8.6257950564876964</v>
      </c>
    </row>
    <row r="1354" spans="1:28" x14ac:dyDescent="0.25">
      <c r="A1354" t="str">
        <v>2/25/13</v>
      </c>
      <c r="B1354">
        <v>22820.080000000002</v>
      </c>
      <c r="C1354">
        <v>22876.03</v>
      </c>
      <c r="D1354" s="1">
        <v>22777.63</v>
      </c>
      <c r="E1354">
        <v>22876.03</v>
      </c>
      <c r="F1354">
        <v>22876.03</v>
      </c>
      <c r="G1354">
        <v>0.77925068738508463</v>
      </c>
      <c r="H1354">
        <v>22992.101999999999</v>
      </c>
      <c r="I1354">
        <v>23166.49</v>
      </c>
      <c r="J1354">
        <v>23275.616999999998</v>
      </c>
      <c r="K1354">
        <v>23373.134999999998</v>
      </c>
      <c r="L1354">
        <v>23409.47</v>
      </c>
      <c r="M1354">
        <v>38.078209999999999</v>
      </c>
      <c r="N1354" s="1">
        <f>-100*(_xll.FDS($A$1,"P_PRICE_HIGH("&amp;A1354&amp;","&amp;A1354&amp;"-14D,,,,""PRICE"",""INTRA"")") - B1354)/(_xll.FDS($A$1,"P_PRICE_HIGH("&amp;A1354&amp;","&amp;A1354&amp;"-14D,,,,""PRICE"",""INTRA"")") - _xll.FDS($A$1,"P_PRICE_LOW("&amp;A1354&amp;","&amp;A1354&amp;"-14D,,,,""PRICE"",""INTRA"")"))</f>
        <v>-88.545447388103653</v>
      </c>
      <c r="O1354">
        <v>-198</v>
      </c>
      <c r="P1354">
        <v>15598.671402276081</v>
      </c>
      <c r="Q1354">
        <v>16940.3005103822</v>
      </c>
      <c r="R1354">
        <v>2585.6747881354672</v>
      </c>
      <c r="S1354">
        <v>2728.738520163577</v>
      </c>
      <c r="T1354">
        <v>12.51656249849716</v>
      </c>
      <c r="U1354">
        <v>11.32572120358944</v>
      </c>
      <c r="V1354">
        <v>3.2718574123272952</v>
      </c>
      <c r="W1354">
        <v>3.5184600261643042</v>
      </c>
      <c r="X1354">
        <v>63.188761258727212</v>
      </c>
      <c r="Y1354">
        <v>38.088902066528988</v>
      </c>
      <c r="Z1354">
        <v>0.79798757839016699</v>
      </c>
      <c r="AA1354">
        <v>-1.1939814446306289</v>
      </c>
      <c r="AB1354">
        <v>8.8545315587048208</v>
      </c>
    </row>
    <row r="1355" spans="1:28" x14ac:dyDescent="0.25">
      <c r="A1355" t="str">
        <v>2/26/13</v>
      </c>
      <c r="B1355">
        <v>22519.69</v>
      </c>
      <c r="C1355">
        <v>22769.07</v>
      </c>
      <c r="D1355" s="1">
        <v>22510.76</v>
      </c>
      <c r="E1355">
        <v>22769.07</v>
      </c>
      <c r="F1355">
        <v>22769.07</v>
      </c>
      <c r="G1355">
        <v>0.82045846561379743</v>
      </c>
      <c r="H1355">
        <v>22867.258000000002</v>
      </c>
      <c r="I1355">
        <v>23114.085999999999</v>
      </c>
      <c r="J1355">
        <v>23194.959999999999</v>
      </c>
      <c r="K1355">
        <v>23319.173999999999</v>
      </c>
      <c r="L1355">
        <v>23377.266</v>
      </c>
      <c r="M1355">
        <v>32.312317</v>
      </c>
      <c r="N1355" s="1">
        <f>-100*(_xll.FDS($A$1,"P_PRICE_HIGH("&amp;A1355&amp;","&amp;A1355&amp;"-14D,,,,""PRICE"",""INTRA"")") - B1355)/(_xll.FDS($A$1,"P_PRICE_HIGH("&amp;A1355&amp;","&amp;A1355&amp;"-14D,,,,""PRICE"",""INTRA"")") - _xll.FDS($A$1,"P_PRICE_LOW("&amp;A1355&amp;","&amp;A1355&amp;"-14D,,,,""PRICE"",""INTRA"")"))</f>
        <v>-99.377257702338923</v>
      </c>
      <c r="O1355">
        <v>-232</v>
      </c>
      <c r="P1355">
        <v>15600.414481691279</v>
      </c>
      <c r="Q1355">
        <v>16941.07462890587</v>
      </c>
      <c r="R1355">
        <v>2576.176776348751</v>
      </c>
      <c r="S1355">
        <v>2719.6804818444812</v>
      </c>
      <c r="T1355">
        <v>12.4097682311365</v>
      </c>
      <c r="U1355">
        <v>11.226712050048089</v>
      </c>
      <c r="V1355">
        <v>3.3192240879986499</v>
      </c>
      <c r="W1355">
        <v>3.5778001501101691</v>
      </c>
      <c r="X1355">
        <v>3.569640232238358</v>
      </c>
      <c r="Y1355">
        <v>38.183105651570187</v>
      </c>
      <c r="Z1355">
        <v>0.86156200346041267</v>
      </c>
      <c r="AA1355">
        <v>-1.0443760970900631</v>
      </c>
      <c r="AB1355">
        <v>8.9551087820574669</v>
      </c>
    </row>
    <row r="1356" spans="1:28" x14ac:dyDescent="0.25">
      <c r="A1356" t="str">
        <v>2/27/13</v>
      </c>
      <c r="B1356">
        <v>22577.01</v>
      </c>
      <c r="C1356">
        <v>22656.400000000001</v>
      </c>
      <c r="D1356" s="1">
        <v>22445.34</v>
      </c>
      <c r="E1356">
        <v>22656.400000000001</v>
      </c>
      <c r="F1356">
        <v>22656.400000000001</v>
      </c>
      <c r="G1356">
        <v>0.82712271317144825</v>
      </c>
      <c r="H1356">
        <v>22721.178</v>
      </c>
      <c r="I1356">
        <v>23057.425999999999</v>
      </c>
      <c r="J1356">
        <v>23118.638999999999</v>
      </c>
      <c r="K1356">
        <v>23269.004000000001</v>
      </c>
      <c r="L1356">
        <v>23347.93</v>
      </c>
      <c r="M1356">
        <v>34.354979999999998</v>
      </c>
      <c r="N1356" s="1">
        <f>-100*(_xll.FDS($A$1,"P_PRICE_HIGH("&amp;A1356&amp;","&amp;A1356&amp;"-14D,,,,""PRICE"",""INTRA"")") - B1356)/(_xll.FDS($A$1,"P_PRICE_HIGH("&amp;A1356&amp;","&amp;A1356&amp;"-14D,,,,""PRICE"",""INTRA"")") - _xll.FDS($A$1,"P_PRICE_LOW("&amp;A1356&amp;","&amp;A1356&amp;"-14D,,,,""PRICE"",""INTRA"")"))</f>
        <v>-91.218487394958103</v>
      </c>
      <c r="O1356">
        <v>-230</v>
      </c>
      <c r="P1356">
        <v>15680.89941162347</v>
      </c>
      <c r="Q1356">
        <v>17019.156318219171</v>
      </c>
      <c r="R1356">
        <v>2582.979761180211</v>
      </c>
      <c r="S1356">
        <v>2724.7925534792112</v>
      </c>
      <c r="T1356">
        <v>12.39204930426828</v>
      </c>
      <c r="U1356">
        <v>11.21000926503868</v>
      </c>
      <c r="V1356">
        <v>3.309587909097282</v>
      </c>
      <c r="W1356">
        <v>3.5712425626144149</v>
      </c>
      <c r="X1356">
        <v>42.630213692980227</v>
      </c>
      <c r="Y1356">
        <v>38.100632092427269</v>
      </c>
      <c r="Z1356">
        <v>0.96550318606540175</v>
      </c>
      <c r="AA1356">
        <v>-0.36414279349090217</v>
      </c>
      <c r="AB1356">
        <v>8.9241767450248553</v>
      </c>
    </row>
    <row r="1357" spans="1:28" x14ac:dyDescent="0.25">
      <c r="A1357" t="str">
        <v>2/28/13</v>
      </c>
      <c r="B1357">
        <v>23020.27</v>
      </c>
      <c r="C1357">
        <v>23031.69</v>
      </c>
      <c r="D1357" s="1">
        <v>22734.84</v>
      </c>
      <c r="E1357">
        <v>23031.69</v>
      </c>
      <c r="F1357">
        <v>23031.69</v>
      </c>
      <c r="G1357">
        <v>0.95103609323412275</v>
      </c>
      <c r="H1357">
        <v>22743.898000000001</v>
      </c>
      <c r="I1357">
        <v>23044.365000000002</v>
      </c>
      <c r="J1357">
        <v>23074.324000000001</v>
      </c>
      <c r="K1357">
        <v>23236.423999999999</v>
      </c>
      <c r="L1357">
        <v>23325.563999999998</v>
      </c>
      <c r="M1357">
        <v>47.539319999999996</v>
      </c>
      <c r="N1357" s="1">
        <f>-100*(_xll.FDS($A$1,"P_PRICE_HIGH("&amp;A1357&amp;","&amp;A1357&amp;"-14D,,,,""PRICE"",""INTRA"")") - B1357)/(_xll.FDS($A$1,"P_PRICE_HIGH("&amp;A1357&amp;","&amp;A1357&amp;"-14D,,,,""PRICE"",""INTRA"")") - _xll.FDS($A$1,"P_PRICE_LOW("&amp;A1357&amp;","&amp;A1357&amp;"-14D,,,,""PRICE"",""INTRA"")"))</f>
        <v>-44.297824928547257</v>
      </c>
      <c r="O1357">
        <v>-188</v>
      </c>
      <c r="P1357">
        <v>15698.43870021462</v>
      </c>
      <c r="Q1357">
        <v>17050.03860243778</v>
      </c>
      <c r="R1357">
        <v>2598.5086725580968</v>
      </c>
      <c r="S1357">
        <v>2744.1280383455728</v>
      </c>
      <c r="T1357">
        <v>12.48662759086517</v>
      </c>
      <c r="U1357">
        <v>11.326270789499899</v>
      </c>
      <c r="V1357">
        <v>3.248141816036322</v>
      </c>
      <c r="W1357">
        <v>3.5048082732097652</v>
      </c>
      <c r="X1357">
        <v>98.411244245463649</v>
      </c>
      <c r="Y1357">
        <v>38.071850699273632</v>
      </c>
      <c r="Z1357">
        <v>0.98929200229452219</v>
      </c>
      <c r="AA1357">
        <v>-0.78800197637349734</v>
      </c>
      <c r="AB1357">
        <v>9.002745029818449</v>
      </c>
    </row>
    <row r="1358" spans="1:28" x14ac:dyDescent="0.25">
      <c r="A1358" t="str">
        <v>3/01/13</v>
      </c>
      <c r="B1358">
        <v>22880.22</v>
      </c>
      <c r="C1358">
        <v>23015.68</v>
      </c>
      <c r="D1358" s="1">
        <v>22868.69</v>
      </c>
      <c r="E1358">
        <v>23015.68</v>
      </c>
      <c r="F1358">
        <v>23015.68</v>
      </c>
      <c r="G1358">
        <v>0.95661510114844972</v>
      </c>
      <c r="H1358">
        <v>22763.453000000001</v>
      </c>
      <c r="I1358">
        <v>23016.455000000002</v>
      </c>
      <c r="J1358">
        <v>23056.436000000002</v>
      </c>
      <c r="K1358">
        <v>23197.675999999999</v>
      </c>
      <c r="L1358">
        <v>23298.23</v>
      </c>
      <c r="M1358">
        <v>44.498367000000002</v>
      </c>
      <c r="N1358" s="1">
        <f>-100*(_xll.FDS($A$1,"P_PRICE_HIGH("&amp;A1358&amp;","&amp;A1358&amp;"-14D,,,,""PRICE"",""INTRA"")") - B1358)/(_xll.FDS($A$1,"P_PRICE_HIGH("&amp;A1358&amp;","&amp;A1358&amp;"-14D,,,,""PRICE"",""INTRA"")") - _xll.FDS($A$1,"P_PRICE_LOW("&amp;A1358&amp;","&amp;A1358&amp;"-14D,,,,""PRICE"",""INTRA"")"))</f>
        <v>-57.866589158552493</v>
      </c>
      <c r="O1358">
        <v>-205</v>
      </c>
      <c r="P1358">
        <v>15699.152271647201</v>
      </c>
      <c r="Q1358">
        <v>17036.44689577485</v>
      </c>
      <c r="R1358">
        <v>2598.4369872089569</v>
      </c>
      <c r="S1358">
        <v>2742.745560411774</v>
      </c>
      <c r="T1358">
        <v>12.475508548777199</v>
      </c>
      <c r="U1358">
        <v>11.27516761177478</v>
      </c>
      <c r="V1358">
        <v>3.2515131058097411</v>
      </c>
      <c r="W1358">
        <v>3.5226554298188608</v>
      </c>
      <c r="X1358">
        <v>22.647352682371739</v>
      </c>
      <c r="Y1358">
        <v>38.070267578731674</v>
      </c>
      <c r="Z1358">
        <v>1.0663657670426021</v>
      </c>
      <c r="AA1358">
        <v>8.910235246884266</v>
      </c>
      <c r="AB1358">
        <v>9.9982759420281759</v>
      </c>
    </row>
    <row r="1359" spans="1:28" x14ac:dyDescent="0.25">
      <c r="A1359" t="str">
        <v>3/04/13</v>
      </c>
      <c r="B1359">
        <v>22537.81</v>
      </c>
      <c r="C1359">
        <v>22866.51</v>
      </c>
      <c r="D1359" s="1">
        <v>22466.080000000002</v>
      </c>
      <c r="E1359">
        <v>22866.51</v>
      </c>
      <c r="F1359">
        <v>22866.51</v>
      </c>
      <c r="G1359">
        <v>0.97833499397307122</v>
      </c>
      <c r="H1359">
        <v>22707</v>
      </c>
      <c r="I1359">
        <v>22943.5</v>
      </c>
      <c r="J1359">
        <v>23008.493999999999</v>
      </c>
      <c r="K1359">
        <v>23133.463</v>
      </c>
      <c r="L1359">
        <v>23255.107</v>
      </c>
      <c r="M1359">
        <v>38.08408</v>
      </c>
      <c r="N1359" s="1">
        <f>-100*(_xll.FDS($A$1,"P_PRICE_HIGH("&amp;A1359&amp;","&amp;A1359&amp;"-14D,,,,""PRICE"",""INTRA"")") - B1359)/(_xll.FDS($A$1,"P_PRICE_HIGH("&amp;A1359&amp;","&amp;A1359&amp;"-14D,,,,""PRICE"",""INTRA"")") - _xll.FDS($A$1,"P_PRICE_LOW("&amp;A1359&amp;","&amp;A1359&amp;"-14D,,,,""PRICE"",""INTRA"")"))</f>
        <v>-91.041030857917832</v>
      </c>
      <c r="O1359">
        <v>-239</v>
      </c>
      <c r="P1359">
        <v>15679.747108027121</v>
      </c>
      <c r="Q1359">
        <v>16874.558306327679</v>
      </c>
      <c r="R1359">
        <v>2599.5267602483832</v>
      </c>
      <c r="S1359">
        <v>2743.9344056094801</v>
      </c>
      <c r="T1359">
        <v>12.404179116892241</v>
      </c>
      <c r="U1359">
        <v>10.923647726568181</v>
      </c>
      <c r="V1359">
        <v>3.2628840092296669</v>
      </c>
      <c r="W1359">
        <v>3.5772457955687318</v>
      </c>
      <c r="X1359">
        <v>4.3914927464194298</v>
      </c>
      <c r="Y1359">
        <v>38.2153073783305</v>
      </c>
      <c r="Z1359">
        <v>0.80773278918032054</v>
      </c>
      <c r="AA1359">
        <v>8.7854137154636458</v>
      </c>
      <c r="AB1359">
        <v>9.719067696087734</v>
      </c>
    </row>
    <row r="1360" spans="1:28" x14ac:dyDescent="0.25">
      <c r="A1360" t="str">
        <v>3/05/13</v>
      </c>
      <c r="B1360">
        <v>22560.5</v>
      </c>
      <c r="C1360">
        <v>22661.49</v>
      </c>
      <c r="D1360" s="1">
        <v>22523.69</v>
      </c>
      <c r="E1360">
        <v>22661.49</v>
      </c>
      <c r="F1360">
        <v>22661.49</v>
      </c>
      <c r="G1360">
        <v>0.98150664789038666</v>
      </c>
      <c r="H1360">
        <v>22715.162</v>
      </c>
      <c r="I1360">
        <v>22869.83</v>
      </c>
      <c r="J1360">
        <v>22967.395</v>
      </c>
      <c r="K1360">
        <v>23075.011999999999</v>
      </c>
      <c r="L1360">
        <v>23213.776999999998</v>
      </c>
      <c r="M1360">
        <v>38.714508000000002</v>
      </c>
      <c r="N1360" s="1">
        <f>-100*(_xll.FDS($A$1,"P_PRICE_HIGH("&amp;A1360&amp;","&amp;A1360&amp;"-14D,,,,""PRICE"",""INTRA"")") - B1360)/(_xll.FDS($A$1,"P_PRICE_HIGH("&amp;A1360&amp;","&amp;A1360&amp;"-14D,,,,""PRICE"",""INTRA"")") - _xll.FDS($A$1,"P_PRICE_LOW("&amp;A1360&amp;","&amp;A1360&amp;"-14D,,,,""PRICE"",""INTRA"")"))</f>
        <v>-88.842706970886042</v>
      </c>
      <c r="O1360">
        <v>-241</v>
      </c>
      <c r="P1360">
        <v>15692.177438940729</v>
      </c>
      <c r="Q1360">
        <v>16931.586227171541</v>
      </c>
      <c r="R1360">
        <v>2600.717043669461</v>
      </c>
      <c r="S1360">
        <v>2749.263429935213</v>
      </c>
      <c r="T1360">
        <v>12.402820586486479</v>
      </c>
      <c r="U1360">
        <v>10.939656329858231</v>
      </c>
      <c r="V1360">
        <v>3.2653995906143369</v>
      </c>
      <c r="W1360">
        <v>3.587435381253552</v>
      </c>
      <c r="X1360">
        <v>49.771353242523233</v>
      </c>
      <c r="Y1360">
        <v>38.2470820979973</v>
      </c>
      <c r="Z1360">
        <v>0.7891563564108619</v>
      </c>
      <c r="AA1360">
        <v>9.6514454967662218</v>
      </c>
      <c r="AB1360">
        <v>9.6437818187344622</v>
      </c>
    </row>
    <row r="1361" spans="1:28" x14ac:dyDescent="0.25">
      <c r="A1361" t="str">
        <v>3/06/13</v>
      </c>
      <c r="B1361">
        <v>22777.84</v>
      </c>
      <c r="C1361">
        <v>22808.81</v>
      </c>
      <c r="D1361" s="1">
        <v>22664.94</v>
      </c>
      <c r="E1361">
        <v>22808.81</v>
      </c>
      <c r="F1361">
        <v>22808.81</v>
      </c>
      <c r="G1361">
        <v>1.0175702697206039</v>
      </c>
      <c r="H1361">
        <v>22755.328000000001</v>
      </c>
      <c r="I1361">
        <v>22819.488000000001</v>
      </c>
      <c r="J1361">
        <v>22938.240000000002</v>
      </c>
      <c r="K1361">
        <v>23027.81</v>
      </c>
      <c r="L1361">
        <v>23182.197</v>
      </c>
      <c r="M1361">
        <v>44.539630000000002</v>
      </c>
      <c r="N1361" s="1">
        <f>-100*(_xll.FDS($A$1,"P_PRICE_HIGH("&amp;A1361&amp;","&amp;A1361&amp;"-14D,,,,""PRICE"",""INTRA"")") - B1361)/(_xll.FDS($A$1,"P_PRICE_HIGH("&amp;A1361&amp;","&amp;A1361&amp;"-14D,,,,""PRICE"",""INTRA"")") - _xll.FDS($A$1,"P_PRICE_LOW("&amp;A1361&amp;","&amp;A1361&amp;"-14D,,,,""PRICE"",""INTRA"")"))</f>
        <v>-67.785690064428664</v>
      </c>
      <c r="O1361">
        <v>-202</v>
      </c>
      <c r="P1361">
        <v>15692.080290372531</v>
      </c>
      <c r="Q1361">
        <v>16914.794762656918</v>
      </c>
      <c r="R1361">
        <v>2602.279530999404</v>
      </c>
      <c r="S1361">
        <v>2760.860980937312</v>
      </c>
      <c r="T1361">
        <v>12.41413476958558</v>
      </c>
      <c r="U1361">
        <v>11.02864401755186</v>
      </c>
      <c r="V1361">
        <v>3.259797692895765</v>
      </c>
      <c r="W1361">
        <v>3.5514568734796539</v>
      </c>
      <c r="X1361">
        <v>93.174970323146823</v>
      </c>
      <c r="Y1361">
        <v>38.287542153665207</v>
      </c>
      <c r="Z1361">
        <v>0.72457789856930932</v>
      </c>
      <c r="AA1361">
        <v>8.9870313999698066</v>
      </c>
      <c r="AB1361">
        <v>9.4250047394994194</v>
      </c>
    </row>
    <row r="1362" spans="1:28" x14ac:dyDescent="0.25">
      <c r="A1362" t="str">
        <v>3/07/13</v>
      </c>
      <c r="B1362">
        <v>22771.439999999999</v>
      </c>
      <c r="C1362">
        <v>22843.73</v>
      </c>
      <c r="D1362" s="1">
        <v>22656.37</v>
      </c>
      <c r="E1362">
        <v>22843.73</v>
      </c>
      <c r="F1362">
        <v>22843.73</v>
      </c>
      <c r="G1362">
        <v>1.0182817562662621</v>
      </c>
      <c r="H1362">
        <v>22705.562999999998</v>
      </c>
      <c r="I1362">
        <v>22788.45</v>
      </c>
      <c r="J1362">
        <v>22895.453000000001</v>
      </c>
      <c r="K1362">
        <v>22982.133000000002</v>
      </c>
      <c r="L1362">
        <v>23151.081999999999</v>
      </c>
      <c r="M1362">
        <v>44.40578</v>
      </c>
      <c r="N1362" s="1">
        <f>-100*(_xll.FDS($A$1,"P_PRICE_HIGH("&amp;A1362&amp;","&amp;A1362&amp;"-14D,,,,""PRICE"",""INTRA"")") - B1362)/(_xll.FDS($A$1,"P_PRICE_HIGH("&amp;A1362&amp;","&amp;A1362&amp;"-14D,,,,""PRICE"",""INTRA"")") - _xll.FDS($A$1,"P_PRICE_LOW("&amp;A1362&amp;","&amp;A1362&amp;"-14D,,,,""PRICE"",""INTRA"")"))</f>
        <v>-68.405754977474388</v>
      </c>
      <c r="O1362">
        <v>-201</v>
      </c>
      <c r="P1362">
        <v>15699.369197048371</v>
      </c>
      <c r="Q1362">
        <v>16943.066886482771</v>
      </c>
      <c r="R1362">
        <v>2601.259413939471</v>
      </c>
      <c r="S1362">
        <v>2754.049784236759</v>
      </c>
      <c r="T1362">
        <v>12.415537211305971</v>
      </c>
      <c r="U1362">
        <v>11.05896766163889</v>
      </c>
      <c r="V1362">
        <v>3.2624575860189151</v>
      </c>
      <c r="W1362">
        <v>3.56218875172934</v>
      </c>
      <c r="X1362">
        <v>20.976643932719611</v>
      </c>
      <c r="Y1362">
        <v>38.338524571949918</v>
      </c>
      <c r="Z1362">
        <v>0.76350877761471891</v>
      </c>
      <c r="AA1362">
        <v>9.0700402371878592</v>
      </c>
      <c r="AB1362">
        <v>9.4975816010561243</v>
      </c>
    </row>
    <row r="1363" spans="1:28" x14ac:dyDescent="0.25">
      <c r="A1363" t="str">
        <v>3/08/13</v>
      </c>
      <c r="B1363">
        <v>23091.95</v>
      </c>
      <c r="C1363">
        <v>23220.52</v>
      </c>
      <c r="D1363" s="1">
        <v>22839.27</v>
      </c>
      <c r="E1363">
        <v>23220.52</v>
      </c>
      <c r="F1363">
        <v>23220.52</v>
      </c>
      <c r="G1363">
        <v>0.95078971965075787</v>
      </c>
      <c r="H1363">
        <v>22747.907999999999</v>
      </c>
      <c r="I1363">
        <v>22770.493999999999</v>
      </c>
      <c r="J1363">
        <v>22871.945</v>
      </c>
      <c r="K1363">
        <v>22979.305</v>
      </c>
      <c r="L1363">
        <v>23128.776999999998</v>
      </c>
      <c r="M1363">
        <v>52.159460000000003</v>
      </c>
      <c r="N1363" s="1">
        <f>-100*(_xll.FDS($A$1,"P_PRICE_HIGH("&amp;A1363&amp;","&amp;A1363&amp;"-14D,,,,""PRICE"",""INTRA"")") - B1363)/(_xll.FDS($A$1,"P_PRICE_HIGH("&amp;A1363&amp;","&amp;A1363&amp;"-14D,,,,""PRICE"",""INTRA"")") - _xll.FDS($A$1,"P_PRICE_LOW("&amp;A1363&amp;","&amp;A1363&amp;"-14D,,,,""PRICE"",""INTRA"")"))</f>
        <v>-37.353097902436694</v>
      </c>
      <c r="O1363">
        <v>-164</v>
      </c>
      <c r="P1363">
        <v>15703.628207817481</v>
      </c>
      <c r="Q1363">
        <v>16952.148847598619</v>
      </c>
      <c r="R1363">
        <v>2582.2523554788818</v>
      </c>
      <c r="S1363">
        <v>2647.4287955263671</v>
      </c>
      <c r="T1363">
        <v>12.428896124240429</v>
      </c>
      <c r="U1363">
        <v>11.150725177623359</v>
      </c>
      <c r="V1363">
        <v>3.2533365398901948</v>
      </c>
      <c r="W1363">
        <v>3.5091970238354699</v>
      </c>
      <c r="X1363">
        <v>90.416151108761994</v>
      </c>
      <c r="Y1363">
        <v>38.283707154179183</v>
      </c>
      <c r="Z1363">
        <v>0.77263679051893708</v>
      </c>
      <c r="AA1363">
        <v>8.7131596092913455</v>
      </c>
      <c r="AB1363">
        <v>9.3462889254020709</v>
      </c>
    </row>
    <row r="1364" spans="1:28" x14ac:dyDescent="0.25">
      <c r="A1364" t="str">
        <v>3/11/13</v>
      </c>
      <c r="B1364">
        <v>23090.82</v>
      </c>
      <c r="C1364">
        <v>23246.29</v>
      </c>
      <c r="D1364" s="1">
        <v>23064.93</v>
      </c>
      <c r="E1364">
        <v>23246.29</v>
      </c>
      <c r="F1364">
        <v>23246.29</v>
      </c>
      <c r="G1364">
        <v>0.94409760944513121</v>
      </c>
      <c r="H1364">
        <v>22858.51</v>
      </c>
      <c r="I1364">
        <v>22785.84</v>
      </c>
      <c r="J1364">
        <v>22852.537</v>
      </c>
      <c r="K1364">
        <v>22970.998</v>
      </c>
      <c r="L1364">
        <v>23107.072</v>
      </c>
      <c r="M1364">
        <v>52.13185</v>
      </c>
      <c r="N1364" s="1">
        <f>-100*(_xll.FDS($A$1,"P_PRICE_HIGH("&amp;A1364&amp;","&amp;A1364&amp;"-14D,,,,""PRICE"",""INTRA"")") - B1364)/(_xll.FDS($A$1,"P_PRICE_HIGH("&amp;A1364&amp;","&amp;A1364&amp;"-14D,,,,""PRICE"",""INTRA"")") - _xll.FDS($A$1,"P_PRICE_LOW("&amp;A1364&amp;","&amp;A1364&amp;"-14D,,,,""PRICE"",""INTRA"")"))</f>
        <v>-36.018238588491798</v>
      </c>
      <c r="O1364">
        <v>-167</v>
      </c>
      <c r="P1364">
        <v>15709.57210058505</v>
      </c>
      <c r="Q1364">
        <v>16943.803570429322</v>
      </c>
      <c r="R1364">
        <v>2583.474865262634</v>
      </c>
      <c r="S1364">
        <v>2649.9933711824428</v>
      </c>
      <c r="T1364">
        <v>12.414303009911119</v>
      </c>
      <c r="U1364">
        <v>11.12354943094091</v>
      </c>
      <c r="V1364">
        <v>3.2551412427709461</v>
      </c>
      <c r="W1364">
        <v>3.50923369825649</v>
      </c>
      <c r="X1364">
        <v>24.87991824176855</v>
      </c>
      <c r="Y1364">
        <v>38.314738223139742</v>
      </c>
      <c r="Z1364">
        <v>0.70256001804746782</v>
      </c>
      <c r="AA1364">
        <v>8.4106418385045973</v>
      </c>
      <c r="AB1364">
        <v>9.4138632304557781</v>
      </c>
    </row>
    <row r="1365" spans="1:28" x14ac:dyDescent="0.25">
      <c r="A1365" t="str">
        <v>3/12/13</v>
      </c>
      <c r="B1365">
        <v>22890.6</v>
      </c>
      <c r="C1365">
        <v>23262.02</v>
      </c>
      <c r="D1365" s="1">
        <v>22879.18</v>
      </c>
      <c r="E1365">
        <v>23262.02</v>
      </c>
      <c r="F1365">
        <v>23262.02</v>
      </c>
      <c r="G1365">
        <v>0.96035584485551162</v>
      </c>
      <c r="H1365">
        <v>22924.53</v>
      </c>
      <c r="I1365">
        <v>22794.851999999999</v>
      </c>
      <c r="J1365">
        <v>22835.65</v>
      </c>
      <c r="K1365">
        <v>22956.678</v>
      </c>
      <c r="L1365">
        <v>23071.245999999999</v>
      </c>
      <c r="M1365">
        <v>47.349930000000001</v>
      </c>
      <c r="N1365" s="1">
        <f>-100*(_xll.FDS($A$1,"P_PRICE_HIGH("&amp;A1365&amp;","&amp;A1365&amp;"-14D,,,,""PRICE"",""INTRA"")") - B1365)/(_xll.FDS($A$1,"P_PRICE_HIGH("&amp;A1365&amp;","&amp;A1365&amp;"-14D,,,,""PRICE"",""INTRA"")") - _xll.FDS($A$1,"P_PRICE_LOW("&amp;A1365&amp;","&amp;A1365&amp;"-14D,,,,""PRICE"",""INTRA"")"))</f>
        <v>-48.559941773819205</v>
      </c>
      <c r="O1365">
        <v>-202</v>
      </c>
      <c r="P1365">
        <v>15711.69064821171</v>
      </c>
      <c r="Q1365">
        <v>16941.335197018208</v>
      </c>
      <c r="R1365">
        <v>2583.7017992401261</v>
      </c>
      <c r="S1365">
        <v>2652.3764207166842</v>
      </c>
      <c r="T1365">
        <v>12.397450592740251</v>
      </c>
      <c r="U1365">
        <v>11.05524446945368</v>
      </c>
      <c r="V1365">
        <v>3.261338613175937</v>
      </c>
      <c r="W1365">
        <v>3.5387510037486138</v>
      </c>
      <c r="X1365">
        <v>3.3614302086981902</v>
      </c>
      <c r="Y1365">
        <v>38.289441154797892</v>
      </c>
      <c r="Z1365">
        <v>0.76008308918410294</v>
      </c>
      <c r="AA1365">
        <v>8.5535866419486428</v>
      </c>
      <c r="AB1365">
        <v>9.5351946907998819</v>
      </c>
    </row>
    <row r="1366" spans="1:28" x14ac:dyDescent="0.25">
      <c r="A1366" t="str">
        <v>3/13/13</v>
      </c>
      <c r="B1366">
        <v>22556.65</v>
      </c>
      <c r="C1366">
        <v>22901.119999999999</v>
      </c>
      <c r="D1366" s="1">
        <v>22487.33</v>
      </c>
      <c r="E1366">
        <v>22901.119999999999</v>
      </c>
      <c r="F1366">
        <v>22901.119999999999</v>
      </c>
      <c r="G1366">
        <v>1.0083715386582841</v>
      </c>
      <c r="H1366">
        <v>22880.293000000001</v>
      </c>
      <c r="I1366">
        <v>22772.9</v>
      </c>
      <c r="J1366">
        <v>22785.599999999999</v>
      </c>
      <c r="K1366">
        <v>22923.754000000001</v>
      </c>
      <c r="L1366">
        <v>23026.136999999999</v>
      </c>
      <c r="M1366">
        <v>40.652003999999998</v>
      </c>
      <c r="N1366" s="1">
        <f>-100*(_xll.FDS($A$1,"P_PRICE_HIGH("&amp;A1366&amp;","&amp;A1366&amp;"-14D,,,,""PRICE"",""INTRA"")") - B1366)/(_xll.FDS($A$1,"P_PRICE_HIGH("&amp;A1366&amp;","&amp;A1366&amp;"-14D,,,,""PRICE"",""INTRA"")") - _xll.FDS($A$1,"P_PRICE_LOW("&amp;A1366&amp;","&amp;A1366&amp;"-14D,,,,""PRICE"",""INTRA"")"))</f>
        <v>-86.370426605279761</v>
      </c>
      <c r="O1366">
        <v>-250</v>
      </c>
      <c r="P1366">
        <v>15719.20110267115</v>
      </c>
      <c r="Q1366">
        <v>16968.222334973751</v>
      </c>
      <c r="R1366">
        <v>2584.5871733557178</v>
      </c>
      <c r="S1366">
        <v>2662.5980312314859</v>
      </c>
      <c r="T1366">
        <v>12.37589919211737</v>
      </c>
      <c r="U1366">
        <v>10.96543560103364</v>
      </c>
      <c r="V1366">
        <v>3.2731919365096012</v>
      </c>
      <c r="W1366">
        <v>3.5974863034440632</v>
      </c>
      <c r="X1366">
        <v>0.98214491833255224</v>
      </c>
      <c r="Y1366">
        <v>38.305365827987877</v>
      </c>
      <c r="Z1366">
        <v>0.69316786114705886</v>
      </c>
      <c r="AA1366">
        <v>9.0572475629330498</v>
      </c>
      <c r="AB1366">
        <v>9.5613655816516125</v>
      </c>
    </row>
    <row r="1367" spans="1:28" x14ac:dyDescent="0.25">
      <c r="A1367" t="str">
        <v>3/14/13</v>
      </c>
      <c r="B1367">
        <v>22619.18</v>
      </c>
      <c r="C1367">
        <v>22655.88</v>
      </c>
      <c r="D1367" s="1">
        <v>22305.54</v>
      </c>
      <c r="E1367">
        <v>22655.88</v>
      </c>
      <c r="F1367">
        <v>22655.88</v>
      </c>
      <c r="G1367">
        <v>0.98656547791805294</v>
      </c>
      <c r="H1367">
        <v>22849.84</v>
      </c>
      <c r="I1367">
        <v>22781.190999999999</v>
      </c>
      <c r="J1367">
        <v>22766.434000000001</v>
      </c>
      <c r="K1367">
        <v>22884.048999999999</v>
      </c>
      <c r="L1367">
        <v>22983.726999999999</v>
      </c>
      <c r="M1367">
        <v>42.297905</v>
      </c>
      <c r="N1367" s="1">
        <f>-100*(_xll.FDS($A$1,"P_PRICE_HIGH("&amp;A1367&amp;","&amp;A1367&amp;"-14D,,,,""PRICE"",""INTRA"")") - B1367)/(_xll.FDS($A$1,"P_PRICE_HIGH("&amp;A1367&amp;","&amp;A1367&amp;"-14D,,,,""PRICE"",""INTRA"")") - _xll.FDS($A$1,"P_PRICE_LOW("&amp;A1367&amp;","&amp;A1367&amp;"-14D,,,,""PRICE"",""INTRA"")"))</f>
        <v>-67.208932753429281</v>
      </c>
      <c r="O1367">
        <v>-253</v>
      </c>
      <c r="P1367">
        <v>15721.64123704614</v>
      </c>
      <c r="Q1367">
        <v>16967.23600912443</v>
      </c>
      <c r="R1367">
        <v>2586.9634262219538</v>
      </c>
      <c r="S1367">
        <v>2670.1080920819882</v>
      </c>
      <c r="T1367">
        <v>12.37434014712839</v>
      </c>
      <c r="U1367">
        <v>10.980650139349439</v>
      </c>
      <c r="V1367">
        <v>3.27248672588038</v>
      </c>
      <c r="W1367">
        <v>3.5875275015249279</v>
      </c>
      <c r="X1367">
        <v>72.196659602638775</v>
      </c>
      <c r="Y1367">
        <v>38.327910121872208</v>
      </c>
      <c r="Z1367">
        <v>0.46557311774294913</v>
      </c>
      <c r="AA1367">
        <v>9.2351558944884982</v>
      </c>
      <c r="AB1367">
        <v>9.2431259727799233</v>
      </c>
    </row>
    <row r="1368" spans="1:28" x14ac:dyDescent="0.25">
      <c r="A1368" t="str">
        <v>3/15/13</v>
      </c>
      <c r="B1368">
        <v>22533.11</v>
      </c>
      <c r="C1368">
        <v>22799.67</v>
      </c>
      <c r="D1368" s="1">
        <v>22494.04</v>
      </c>
      <c r="E1368">
        <v>22799.67</v>
      </c>
      <c r="F1368">
        <v>22799.67</v>
      </c>
      <c r="G1368">
        <v>0.98487227328414773</v>
      </c>
      <c r="H1368">
        <v>22738.072</v>
      </c>
      <c r="I1368">
        <v>22777.532999999999</v>
      </c>
      <c r="J1368">
        <v>22749.81</v>
      </c>
      <c r="K1368">
        <v>22838.476999999999</v>
      </c>
      <c r="L1368">
        <v>22939.421999999999</v>
      </c>
      <c r="M1368">
        <v>40.62771</v>
      </c>
      <c r="N1368" s="1">
        <f>-100*(_xll.FDS($A$1,"P_PRICE_HIGH("&amp;A1368&amp;","&amp;A1368&amp;"-14D,,,,""PRICE"",""INTRA"")") - B1368)/(_xll.FDS($A$1,"P_PRICE_HIGH("&amp;A1368&amp;","&amp;A1368&amp;"-14D,,,,""PRICE"",""INTRA"")") - _xll.FDS($A$1,"P_PRICE_LOW("&amp;A1368&amp;","&amp;A1368&amp;"-14D,,,,""PRICE"",""INTRA"")"))</f>
        <v>-76.207552693208456</v>
      </c>
      <c r="O1368">
        <v>-282</v>
      </c>
      <c r="P1368">
        <v>15717.00199925535</v>
      </c>
      <c r="Q1368">
        <v>16930.671672875749</v>
      </c>
      <c r="R1368">
        <v>2590.3409159553962</v>
      </c>
      <c r="S1368">
        <v>2687.5448623086832</v>
      </c>
      <c r="T1368">
        <v>12.368379141020309</v>
      </c>
      <c r="U1368">
        <v>10.96669477462075</v>
      </c>
      <c r="V1368">
        <v>3.2760084151234699</v>
      </c>
      <c r="W1368">
        <v>3.600876166582307</v>
      </c>
      <c r="X1368">
        <v>13.907504284711671</v>
      </c>
      <c r="Y1368">
        <v>38.386859227520389</v>
      </c>
      <c r="Z1368">
        <v>0.70413076480376768</v>
      </c>
      <c r="AA1368">
        <v>8.9379527146212272</v>
      </c>
      <c r="AB1368">
        <v>9.5509807052230506</v>
      </c>
    </row>
    <row r="1369" spans="1:28" x14ac:dyDescent="0.25">
      <c r="A1369" t="str">
        <v>3/18/13</v>
      </c>
      <c r="B1369">
        <v>22083.360000000001</v>
      </c>
      <c r="C1369">
        <v>22185.32</v>
      </c>
      <c r="D1369" s="1">
        <v>21997.72</v>
      </c>
      <c r="E1369">
        <v>22185.32</v>
      </c>
      <c r="F1369">
        <v>22185.32</v>
      </c>
      <c r="G1369">
        <v>1.065647300128379</v>
      </c>
      <c r="H1369">
        <v>22536.58</v>
      </c>
      <c r="I1369">
        <v>22699.456999999999</v>
      </c>
      <c r="J1369">
        <v>22700.697</v>
      </c>
      <c r="K1369">
        <v>22773.548999999999</v>
      </c>
      <c r="L1369">
        <v>22898.453000000001</v>
      </c>
      <c r="M1369">
        <v>33.241320000000002</v>
      </c>
      <c r="N1369" s="1">
        <f>-100*(_xll.FDS($A$1,"P_PRICE_HIGH("&amp;A1369&amp;","&amp;A1369&amp;"-14D,,,,""PRICE"",""INTRA"")") - B1369)/(_xll.FDS($A$1,"P_PRICE_HIGH("&amp;A1369&amp;","&amp;A1369&amp;"-14D,,,,""PRICE"",""INTRA"")") - _xll.FDS($A$1,"P_PRICE_LOW("&amp;A1369&amp;","&amp;A1369&amp;"-14D,,,,""PRICE"",""INTRA"")"))</f>
        <v>-93.226291228347748</v>
      </c>
      <c r="O1369">
        <v>-314</v>
      </c>
      <c r="P1369">
        <v>15740.705626113649</v>
      </c>
      <c r="Q1369">
        <v>17009.03742615788</v>
      </c>
      <c r="R1369">
        <v>2586.9304500550638</v>
      </c>
      <c r="S1369">
        <v>2670.7114966361778</v>
      </c>
      <c r="T1369">
        <v>12.3419079022266</v>
      </c>
      <c r="U1369">
        <v>10.90144229955434</v>
      </c>
      <c r="V1369">
        <v>3.296043172340116</v>
      </c>
      <c r="W1369">
        <v>3.6864211544591621</v>
      </c>
      <c r="X1369">
        <v>4.4156447018046929</v>
      </c>
      <c r="Y1369">
        <v>38.384263506870511</v>
      </c>
      <c r="Z1369">
        <v>0.38777083976218052</v>
      </c>
      <c r="AA1369">
        <v>9.0201652038763047</v>
      </c>
      <c r="AB1369">
        <v>9.6070708250721726</v>
      </c>
    </row>
    <row r="1370" spans="1:28" x14ac:dyDescent="0.25">
      <c r="A1370" t="str">
        <v>3/19/13</v>
      </c>
      <c r="B1370">
        <v>22041.86</v>
      </c>
      <c r="C1370">
        <v>22218.85</v>
      </c>
      <c r="D1370" s="1">
        <v>22030.66</v>
      </c>
      <c r="E1370">
        <v>22218.85</v>
      </c>
      <c r="F1370">
        <v>22218.85</v>
      </c>
      <c r="G1370">
        <v>1.051494927792765</v>
      </c>
      <c r="H1370">
        <v>22366.831999999999</v>
      </c>
      <c r="I1370">
        <v>22629.594000000001</v>
      </c>
      <c r="J1370">
        <v>22668.842000000001</v>
      </c>
      <c r="K1370">
        <v>22718.445</v>
      </c>
      <c r="L1370">
        <v>22851.72</v>
      </c>
      <c r="M1370">
        <v>32.651429999999998</v>
      </c>
      <c r="N1370" s="1">
        <f>-100*(_xll.FDS($A$1,"P_PRICE_HIGH("&amp;A1370&amp;","&amp;A1370&amp;"-14D,,,,""PRICE"",""INTRA"")") - B1370)/(_xll.FDS($A$1,"P_PRICE_HIGH("&amp;A1370&amp;","&amp;A1370&amp;"-14D,,,,""PRICE"",""INTRA"")") - _xll.FDS($A$1,"P_PRICE_LOW("&amp;A1370&amp;","&amp;A1370&amp;"-14D,,,,""PRICE"",""INTRA"")"))</f>
        <v>-96.508740014237176</v>
      </c>
      <c r="O1370">
        <v>-317</v>
      </c>
      <c r="P1370">
        <v>15740.01765203978</v>
      </c>
      <c r="Q1370">
        <v>16993.423470037498</v>
      </c>
      <c r="R1370">
        <v>2584.4235028089288</v>
      </c>
      <c r="S1370">
        <v>2660.9411547738159</v>
      </c>
      <c r="T1370">
        <v>12.3378084837657</v>
      </c>
      <c r="U1370">
        <v>10.89824588577185</v>
      </c>
      <c r="V1370">
        <v>3.2981066283895109</v>
      </c>
      <c r="W1370">
        <v>3.692741539953023</v>
      </c>
      <c r="X1370">
        <v>21.13238033796922</v>
      </c>
      <c r="Y1370">
        <v>38.369515571240832</v>
      </c>
      <c r="Z1370">
        <v>0.33449995905784491</v>
      </c>
      <c r="AA1370">
        <v>9.3022600783459577</v>
      </c>
      <c r="AB1370">
        <v>9.5953265823559821</v>
      </c>
    </row>
    <row r="1371" spans="1:28" x14ac:dyDescent="0.25">
      <c r="A1371" t="str">
        <v>3/20/13</v>
      </c>
      <c r="B1371">
        <v>22256.44</v>
      </c>
      <c r="C1371">
        <v>22302.5</v>
      </c>
      <c r="D1371" s="1">
        <v>21975.9</v>
      </c>
      <c r="E1371">
        <v>22302.5</v>
      </c>
      <c r="F1371">
        <v>22302.5</v>
      </c>
      <c r="G1371">
        <v>1.065633012490435</v>
      </c>
      <c r="H1371">
        <v>22306.79</v>
      </c>
      <c r="I1371">
        <v>22606.146000000001</v>
      </c>
      <c r="J1371">
        <v>22647.47</v>
      </c>
      <c r="K1371">
        <v>22665.896000000001</v>
      </c>
      <c r="L1371">
        <v>22816.313999999998</v>
      </c>
      <c r="M1371">
        <v>38.707973000000003</v>
      </c>
      <c r="N1371" s="1">
        <f>-100*(_xll.FDS($A$1,"P_PRICE_HIGH("&amp;A1371&amp;","&amp;A1371&amp;"-14D,,,,""PRICE"",""INTRA"")") - B1371)/(_xll.FDS($A$1,"P_PRICE_HIGH("&amp;A1371&amp;","&amp;A1371&amp;"-14D,,,,""PRICE"",""INTRA"")") - _xll.FDS($A$1,"P_PRICE_LOW("&amp;A1371&amp;","&amp;A1371&amp;"-14D,,,,""PRICE"",""INTRA"")"))</f>
        <v>-78.187105402295472</v>
      </c>
      <c r="O1371">
        <v>-292</v>
      </c>
      <c r="P1371">
        <v>15745.021376766559</v>
      </c>
      <c r="Q1371">
        <v>17004.09891889869</v>
      </c>
      <c r="R1371">
        <v>2584.7871487214779</v>
      </c>
      <c r="S1371">
        <v>2662.4338303880982</v>
      </c>
      <c r="T1371">
        <v>12.348650923890879</v>
      </c>
      <c r="U1371">
        <v>10.965170020046569</v>
      </c>
      <c r="V1371">
        <v>3.2917509744011459</v>
      </c>
      <c r="W1371">
        <v>3.6575496101941551</v>
      </c>
      <c r="X1371">
        <v>91.603378624615928</v>
      </c>
      <c r="Y1371">
        <v>38.348464712682599</v>
      </c>
      <c r="Z1371">
        <v>0.25958130043361077</v>
      </c>
      <c r="AA1371">
        <v>9.2337785406621542</v>
      </c>
      <c r="AB1371">
        <v>9.547205264416629</v>
      </c>
    </row>
    <row r="1372" spans="1:28" x14ac:dyDescent="0.25">
      <c r="A1372" t="str">
        <v>3/21/13</v>
      </c>
      <c r="B1372">
        <v>22225.88</v>
      </c>
      <c r="C1372">
        <v>22403.79</v>
      </c>
      <c r="D1372" s="1">
        <v>22179.5</v>
      </c>
      <c r="E1372">
        <v>22403.79</v>
      </c>
      <c r="F1372">
        <v>22403.79</v>
      </c>
      <c r="G1372">
        <v>1.0051503072080969</v>
      </c>
      <c r="H1372">
        <v>22228.13</v>
      </c>
      <c r="I1372">
        <v>22578.261999999999</v>
      </c>
      <c r="J1372">
        <v>22594.51</v>
      </c>
      <c r="K1372">
        <v>22631.857</v>
      </c>
      <c r="L1372">
        <v>22778.266</v>
      </c>
      <c r="M1372">
        <v>38.181355000000003</v>
      </c>
      <c r="N1372" s="1">
        <f>-100*(_xll.FDS($A$1,"P_PRICE_HIGH("&amp;A1372&amp;","&amp;A1372&amp;"-14D,,,,""PRICE"",""INTRA"")") - B1372)/(_xll.FDS($A$1,"P_PRICE_HIGH("&amp;A1372&amp;","&amp;A1372&amp;"-14D,,,,""PRICE"",""INTRA"")") - _xll.FDS($A$1,"P_PRICE_LOW("&amp;A1372&amp;","&amp;A1372&amp;"-14D,,,,""PRICE"",""INTRA"")"))</f>
        <v>-80.563244487295137</v>
      </c>
      <c r="O1372">
        <v>-295</v>
      </c>
      <c r="P1372">
        <v>15742.706380482779</v>
      </c>
      <c r="Q1372">
        <v>16982.468151942641</v>
      </c>
      <c r="R1372">
        <v>2585.3007205359208</v>
      </c>
      <c r="S1372">
        <v>2664.553805493736</v>
      </c>
      <c r="T1372">
        <v>12.348866095960281</v>
      </c>
      <c r="U1372">
        <v>10.98036193075497</v>
      </c>
      <c r="V1372">
        <v>3.2923902432326888</v>
      </c>
      <c r="W1372">
        <v>3.6562577051053782</v>
      </c>
      <c r="X1372">
        <v>16.34328603701206</v>
      </c>
      <c r="Y1372">
        <v>38.353294755935593</v>
      </c>
      <c r="Z1372">
        <v>0.23348730917147309</v>
      </c>
      <c r="AA1372">
        <v>9.2538511462799864</v>
      </c>
      <c r="AB1372">
        <v>9.3860255010671594</v>
      </c>
    </row>
    <row r="1373" spans="1:28" x14ac:dyDescent="0.25">
      <c r="A1373" t="str">
        <v>3/22/13</v>
      </c>
      <c r="B1373">
        <v>22115.3</v>
      </c>
      <c r="C1373">
        <v>22232.07</v>
      </c>
      <c r="D1373" s="1">
        <v>22033.18</v>
      </c>
      <c r="E1373">
        <v>22232.07</v>
      </c>
      <c r="F1373">
        <v>22232.07</v>
      </c>
      <c r="G1373">
        <v>1.004273682501325</v>
      </c>
      <c r="H1373">
        <v>22144.567999999999</v>
      </c>
      <c r="I1373">
        <v>22523.048999999999</v>
      </c>
      <c r="J1373">
        <v>22543.516</v>
      </c>
      <c r="K1373">
        <v>22598.5</v>
      </c>
      <c r="L1373">
        <v>22728.344000000001</v>
      </c>
      <c r="M1373">
        <v>36.259056000000001</v>
      </c>
      <c r="N1373" s="1">
        <f>-100*(_xll.FDS($A$1,"P_PRICE_HIGH("&amp;A1373&amp;","&amp;A1373&amp;"-14D,,,,""PRICE"",""INTRA"")") - B1373)/(_xll.FDS($A$1,"P_PRICE_HIGH("&amp;A1373&amp;","&amp;A1373&amp;"-14D,,,,""PRICE"",""INTRA"")") - _xll.FDS($A$1,"P_PRICE_LOW("&amp;A1373&amp;","&amp;A1373&amp;"-14D,,,,""PRICE"",""INTRA"")"))</f>
        <v>-89.161198021957674</v>
      </c>
      <c r="O1373">
        <v>-307</v>
      </c>
      <c r="P1373">
        <v>15752.30554328723</v>
      </c>
      <c r="Q1373">
        <v>17017.530057506439</v>
      </c>
      <c r="R1373">
        <v>2583.2699835244039</v>
      </c>
      <c r="S1373">
        <v>2648.7610986141399</v>
      </c>
      <c r="T1373">
        <v>12.36284944681865</v>
      </c>
      <c r="U1373">
        <v>11.05469685803914</v>
      </c>
      <c r="V1373">
        <v>3.3012090948447299</v>
      </c>
      <c r="W1373">
        <v>3.6938965672323398</v>
      </c>
      <c r="X1373">
        <v>26.887684908159539</v>
      </c>
      <c r="Y1373">
        <v>38.527961513823577</v>
      </c>
      <c r="Z1373">
        <v>-2.3367207846562991E-2</v>
      </c>
      <c r="AA1373">
        <v>9.828763693539095</v>
      </c>
      <c r="AB1373">
        <v>9.4110755095464302</v>
      </c>
    </row>
    <row r="1374" spans="1:28" x14ac:dyDescent="0.25">
      <c r="A1374" t="str">
        <v>3/25/13</v>
      </c>
      <c r="B1374">
        <v>22251.15</v>
      </c>
      <c r="C1374">
        <v>22351.08</v>
      </c>
      <c r="D1374" s="1">
        <v>22201.06</v>
      </c>
      <c r="E1374">
        <v>22351.08</v>
      </c>
      <c r="F1374">
        <v>22351.08</v>
      </c>
      <c r="G1374">
        <v>1.016533322548494</v>
      </c>
      <c r="H1374">
        <v>22178.127</v>
      </c>
      <c r="I1374">
        <v>22479.690999999999</v>
      </c>
      <c r="J1374">
        <v>22524.405999999999</v>
      </c>
      <c r="K1374">
        <v>22570.055</v>
      </c>
      <c r="L1374">
        <v>22682.442999999999</v>
      </c>
      <c r="M1374">
        <v>40.239669999999997</v>
      </c>
      <c r="N1374" s="1">
        <f>-100*(_xll.FDS($A$1,"P_PRICE_HIGH("&amp;A1374&amp;","&amp;A1374&amp;"-14D,,,,""PRICE"",""INTRA"")") - B1374)/(_xll.FDS($A$1,"P_PRICE_HIGH("&amp;A1374&amp;","&amp;A1374&amp;"-14D,,,,""PRICE"",""INTRA"")") - _xll.FDS($A$1,"P_PRICE_LOW("&amp;A1374&amp;","&amp;A1374&amp;"-14D,,,,""PRICE"",""INTRA"")"))</f>
        <v>-78.598420054116247</v>
      </c>
      <c r="O1374">
        <v>-296</v>
      </c>
      <c r="P1374">
        <v>15752.553528562699</v>
      </c>
      <c r="Q1374">
        <v>16987.648364444089</v>
      </c>
      <c r="R1374">
        <v>2587.6180873843959</v>
      </c>
      <c r="S1374">
        <v>2669.344497325777</v>
      </c>
      <c r="T1374">
        <v>12.34955119683416</v>
      </c>
      <c r="U1374">
        <v>11.040010258062971</v>
      </c>
      <c r="V1374">
        <v>3.299826962515763</v>
      </c>
      <c r="W1374">
        <v>3.673757591180749</v>
      </c>
      <c r="X1374">
        <v>80.790761474639027</v>
      </c>
      <c r="Y1374">
        <v>38.587511703559223</v>
      </c>
      <c r="Z1374">
        <v>0.1583763545662549</v>
      </c>
      <c r="AA1374">
        <v>9.7049356502827298</v>
      </c>
      <c r="AB1374">
        <v>9.4943301892447529</v>
      </c>
    </row>
    <row r="1375" spans="1:28" x14ac:dyDescent="0.25">
      <c r="A1375" t="str">
        <v>3/26/13</v>
      </c>
      <c r="B1375">
        <v>22311.08</v>
      </c>
      <c r="C1375">
        <v>22346.27</v>
      </c>
      <c r="D1375" s="1">
        <v>22088.560000000001</v>
      </c>
      <c r="E1375">
        <v>22346.27</v>
      </c>
      <c r="F1375">
        <v>22346.27</v>
      </c>
      <c r="G1375">
        <v>0.97940245994444008</v>
      </c>
      <c r="H1375">
        <v>22231.97</v>
      </c>
      <c r="I1375">
        <v>22414.62</v>
      </c>
      <c r="J1375">
        <v>22507.776999999998</v>
      </c>
      <c r="K1375">
        <v>22559.623</v>
      </c>
      <c r="L1375">
        <v>22641.256000000001</v>
      </c>
      <c r="M1375">
        <v>41.961604999999999</v>
      </c>
      <c r="N1375" s="1">
        <f>-100*(_xll.FDS($A$1,"P_PRICE_HIGH("&amp;A1375&amp;","&amp;A1375&amp;"-14D,,,,""PRICE"",""INTRA"")") - B1375)/(_xll.FDS($A$1,"P_PRICE_HIGH("&amp;A1375&amp;","&amp;A1375&amp;"-14D,,,,""PRICE"",""INTRA"")") - _xll.FDS($A$1,"P_PRICE_LOW("&amp;A1375&amp;","&amp;A1375&amp;"-14D,,,,""PRICE"",""INTRA"")"))</f>
        <v>-73.938668242465667</v>
      </c>
      <c r="O1375">
        <v>-293</v>
      </c>
      <c r="P1375">
        <v>15767.412111838121</v>
      </c>
      <c r="Q1375">
        <v>17041.868646796011</v>
      </c>
      <c r="R1375">
        <v>2589.9492898100389</v>
      </c>
      <c r="S1375">
        <v>2671.6921924831531</v>
      </c>
      <c r="T1375">
        <v>12.344546108042101</v>
      </c>
      <c r="U1375">
        <v>11.029680892975289</v>
      </c>
      <c r="V1375">
        <v>3.301611016375698</v>
      </c>
      <c r="W1375">
        <v>3.674974739901494</v>
      </c>
      <c r="X1375">
        <v>55.181720995337912</v>
      </c>
      <c r="Y1375">
        <v>38.636233266939222</v>
      </c>
      <c r="Z1375">
        <v>6.0413840266715618E-2</v>
      </c>
      <c r="AA1375">
        <v>9.627325405678274</v>
      </c>
      <c r="AB1375">
        <v>9.4355665334861669</v>
      </c>
    </row>
    <row r="1376" spans="1:28" x14ac:dyDescent="0.25">
      <c r="A1376" t="str">
        <v>3/27/13</v>
      </c>
      <c r="B1376">
        <v>22464.82</v>
      </c>
      <c r="C1376">
        <v>22529.37</v>
      </c>
      <c r="D1376" s="1">
        <v>22366.02</v>
      </c>
      <c r="E1376">
        <v>22529.37</v>
      </c>
      <c r="F1376">
        <v>22529.37</v>
      </c>
      <c r="G1376">
        <v>0.99109738183825236</v>
      </c>
      <c r="H1376">
        <v>22273.646000000001</v>
      </c>
      <c r="I1376">
        <v>22362.453000000001</v>
      </c>
      <c r="J1376">
        <v>22486.91</v>
      </c>
      <c r="K1376">
        <v>22554.013999999999</v>
      </c>
      <c r="L1376">
        <v>22615.136999999999</v>
      </c>
      <c r="M1376">
        <v>46.240993000000003</v>
      </c>
      <c r="N1376" s="1">
        <f>-100*(_xll.FDS($A$1,"P_PRICE_HIGH("&amp;A1376&amp;","&amp;A1376&amp;"-14D,,,,""PRICE"",""INTRA"")") - B1376)/(_xll.FDS($A$1,"P_PRICE_HIGH("&amp;A1376&amp;","&amp;A1376&amp;"-14D,,,,""PRICE"",""INTRA"")") - _xll.FDS($A$1,"P_PRICE_LOW("&amp;A1376&amp;","&amp;A1376&amp;"-14D,,,,""PRICE"",""INTRA"")"))</f>
        <v>-61.984884769695</v>
      </c>
      <c r="O1376">
        <v>-273</v>
      </c>
      <c r="P1376">
        <v>15776.206200060609</v>
      </c>
      <c r="Q1376">
        <v>17073.289761366359</v>
      </c>
      <c r="R1376">
        <v>2590.9254425049612</v>
      </c>
      <c r="S1376">
        <v>2674.9660369723192</v>
      </c>
      <c r="T1376">
        <v>12.37427704454818</v>
      </c>
      <c r="U1376">
        <v>11.1618823595789</v>
      </c>
      <c r="V1376">
        <v>3.2977202691731389</v>
      </c>
      <c r="W1376">
        <v>3.6525909130941798</v>
      </c>
      <c r="X1376">
        <v>88.04909096989546</v>
      </c>
      <c r="Y1376">
        <v>38.640696736550638</v>
      </c>
      <c r="Z1376">
        <v>0.18555346877842019</v>
      </c>
      <c r="AA1376">
        <v>8.4384830019155093</v>
      </c>
      <c r="AB1376">
        <v>9.5387813634329977</v>
      </c>
    </row>
    <row r="1377" spans="1:28" x14ac:dyDescent="0.25">
      <c r="A1377" t="str">
        <v>3/28/13</v>
      </c>
      <c r="B1377">
        <v>22299.63</v>
      </c>
      <c r="C1377">
        <v>22390.35</v>
      </c>
      <c r="D1377" s="1">
        <v>22132.33</v>
      </c>
      <c r="E1377">
        <v>22390.35</v>
      </c>
      <c r="F1377">
        <v>22390.35</v>
      </c>
      <c r="G1377">
        <v>0.88657281963265244</v>
      </c>
      <c r="H1377">
        <v>22288.396000000001</v>
      </c>
      <c r="I1377">
        <v>22313.205000000002</v>
      </c>
      <c r="J1377">
        <v>22455.455000000002</v>
      </c>
      <c r="K1377">
        <v>22517.982</v>
      </c>
      <c r="L1377">
        <v>22576.377</v>
      </c>
      <c r="M1377">
        <v>42.605885000000001</v>
      </c>
      <c r="N1377" s="1">
        <f>-100*(_xll.FDS($A$1,"P_PRICE_HIGH("&amp;A1377&amp;","&amp;A1377&amp;"-14D,,,,""PRICE"",""INTRA"")") - B1377)/(_xll.FDS($A$1,"P_PRICE_HIGH("&amp;A1377&amp;","&amp;A1377&amp;"-14D,,,,""PRICE"",""INTRA"")") - _xll.FDS($A$1,"P_PRICE_LOW("&amp;A1377&amp;","&amp;A1377&amp;"-14D,,,,""PRICE"",""INTRA"")"))</f>
        <v>-74.828942866917558</v>
      </c>
      <c r="O1377">
        <v>-301</v>
      </c>
      <c r="P1377">
        <v>15789.807423611361</v>
      </c>
      <c r="Q1377">
        <v>17119.786556920131</v>
      </c>
      <c r="R1377">
        <v>2590.9346197243149</v>
      </c>
      <c r="S1377">
        <v>2675.0469799692169</v>
      </c>
      <c r="T1377">
        <v>12.356465536192511</v>
      </c>
      <c r="U1377">
        <v>11.099237776628771</v>
      </c>
      <c r="V1377">
        <v>3.3064689291562339</v>
      </c>
      <c r="W1377">
        <v>3.687357402055595</v>
      </c>
      <c r="X1377">
        <v>10.543713232510809</v>
      </c>
      <c r="Y1377">
        <v>38.61990953673785</v>
      </c>
      <c r="Z1377">
        <v>0.22028826138197841</v>
      </c>
      <c r="AA1377">
        <v>8.502035615437471</v>
      </c>
      <c r="AB1377">
        <v>9.4069846663139689</v>
      </c>
    </row>
    <row r="1378" spans="1:28" x14ac:dyDescent="0.25">
      <c r="A1378" t="str">
        <v>4/02/13</v>
      </c>
      <c r="B1378">
        <v>22367.82</v>
      </c>
      <c r="C1378">
        <v>22449.46</v>
      </c>
      <c r="D1378" s="1">
        <v>22203.93</v>
      </c>
      <c r="E1378">
        <v>22449.46</v>
      </c>
      <c r="F1378">
        <v>22449.46</v>
      </c>
      <c r="G1378">
        <v>0.88568533463209054</v>
      </c>
      <c r="H1378">
        <v>22338.9</v>
      </c>
      <c r="I1378">
        <v>22297.469000000001</v>
      </c>
      <c r="J1378">
        <v>22407.18</v>
      </c>
      <c r="K1378">
        <v>22492.361000000001</v>
      </c>
      <c r="L1378">
        <v>22555.651999999998</v>
      </c>
      <c r="M1378">
        <v>44.543914999999998</v>
      </c>
      <c r="N1378" s="1">
        <f>-100*(_xll.FDS($A$1,"P_PRICE_HIGH("&amp;A1378&amp;","&amp;A1378&amp;"-14D,,,,""PRICE"",""INTRA"")") - B1378)/(_xll.FDS($A$1,"P_PRICE_HIGH("&amp;A1378&amp;","&amp;A1378&amp;"-14D,,,,""PRICE"",""INTRA"")") - _xll.FDS($A$1,"P_PRICE_LOW("&amp;A1378&amp;","&amp;A1378&amp;"-14D,,,,""PRICE"",""INTRA"")"))</f>
        <v>-69.526949273784822</v>
      </c>
      <c r="O1378">
        <v>-289</v>
      </c>
      <c r="P1378">
        <v>15812.83167424081</v>
      </c>
      <c r="Q1378">
        <v>17159.965534722462</v>
      </c>
      <c r="R1378">
        <v>2593.3959115367179</v>
      </c>
      <c r="S1378">
        <v>2684.535862085756</v>
      </c>
      <c r="T1378">
        <v>12.338708330390419</v>
      </c>
      <c r="U1378">
        <v>11.089473871495249</v>
      </c>
      <c r="V1378">
        <v>3.3135776580444629</v>
      </c>
      <c r="W1378">
        <v>3.696310620673577</v>
      </c>
      <c r="X1378">
        <v>21.552644074208661</v>
      </c>
      <c r="Y1378">
        <v>38.683123763781268</v>
      </c>
      <c r="Z1378">
        <v>0.33652950553319688</v>
      </c>
      <c r="AA1378">
        <v>9.0253708505036805</v>
      </c>
      <c r="AB1378">
        <v>9.1700950417174543</v>
      </c>
    </row>
    <row r="1379" spans="1:28" x14ac:dyDescent="0.25">
      <c r="A1379" t="str">
        <v>4/03/13</v>
      </c>
      <c r="B1379">
        <v>22337.49</v>
      </c>
      <c r="C1379">
        <v>22527.119999999999</v>
      </c>
      <c r="D1379" s="1">
        <v>22283.16</v>
      </c>
      <c r="E1379">
        <v>22527.119999999999</v>
      </c>
      <c r="F1379">
        <v>22527.119999999999</v>
      </c>
      <c r="G1379">
        <v>0.82288926943569207</v>
      </c>
      <c r="H1379">
        <v>22356.168000000001</v>
      </c>
      <c r="I1379">
        <v>22273.993999999999</v>
      </c>
      <c r="J1379">
        <v>22356.956999999999</v>
      </c>
      <c r="K1379">
        <v>22482.346000000001</v>
      </c>
      <c r="L1379">
        <v>22538.54</v>
      </c>
      <c r="M1379">
        <v>43.834910000000001</v>
      </c>
      <c r="N1379" s="1">
        <f>-100*(_xll.FDS($A$1,"P_PRICE_HIGH("&amp;A1379&amp;","&amp;A1379&amp;"-14D,,,,""PRICE"",""INTRA"")") - B1379)/(_xll.FDS($A$1,"P_PRICE_HIGH("&amp;A1379&amp;","&amp;A1379&amp;"-14D,,,,""PRICE"",""INTRA"")") - _xll.FDS($A$1,"P_PRICE_LOW("&amp;A1379&amp;","&amp;A1379&amp;"-14D,,,,""PRICE"",""INTRA"")"))</f>
        <v>-71.885205113053175</v>
      </c>
      <c r="O1379">
        <v>-300</v>
      </c>
      <c r="P1379">
        <v>15811.169083493631</v>
      </c>
      <c r="Q1379">
        <v>17143.151653578621</v>
      </c>
      <c r="R1379">
        <v>2593.3113929180799</v>
      </c>
      <c r="S1379">
        <v>2684.2049562982552</v>
      </c>
      <c r="T1379">
        <v>12.33672579226231</v>
      </c>
      <c r="U1379">
        <v>11.09473339674163</v>
      </c>
      <c r="V1379">
        <v>3.314637243392478</v>
      </c>
      <c r="W1379">
        <v>3.6964220333744571</v>
      </c>
      <c r="X1379">
        <v>13.344203376387631</v>
      </c>
      <c r="Y1379">
        <v>38.67628991483874</v>
      </c>
      <c r="Z1379">
        <v>0.27987870828431238</v>
      </c>
      <c r="AA1379">
        <v>8.9979330744910566</v>
      </c>
      <c r="AB1379">
        <v>9.1810359594604076</v>
      </c>
    </row>
    <row r="1380" spans="1:28" x14ac:dyDescent="0.25">
      <c r="A1380" t="str">
        <v>4/05/13</v>
      </c>
      <c r="B1380">
        <v>21726.9</v>
      </c>
      <c r="C1380">
        <v>22230.93</v>
      </c>
      <c r="D1380" s="1">
        <v>21703.279999999999</v>
      </c>
      <c r="E1380">
        <v>22230.93</v>
      </c>
      <c r="F1380">
        <v>22230.93</v>
      </c>
      <c r="G1380">
        <v>1.02259089748306</v>
      </c>
      <c r="H1380">
        <v>22239.331999999999</v>
      </c>
      <c r="I1380">
        <v>22206.81</v>
      </c>
      <c r="J1380">
        <v>22279.379000000001</v>
      </c>
      <c r="K1380">
        <v>22440.666000000001</v>
      </c>
      <c r="L1380">
        <v>22496.491999999998</v>
      </c>
      <c r="M1380">
        <v>32.588993000000002</v>
      </c>
      <c r="N1380" s="1">
        <f>-100*(_xll.FDS($A$1,"P_PRICE_HIGH("&amp;A1380&amp;","&amp;A1380&amp;"-14D,,,,""PRICE"",""INTRA"")") - B1380)/(_xll.FDS($A$1,"P_PRICE_HIGH("&amp;A1380&amp;","&amp;A1380&amp;"-14D,,,,""PRICE"",""INTRA"")") - _xll.FDS($A$1,"P_PRICE_LOW("&amp;A1380&amp;","&amp;A1380&amp;"-14D,,,,""PRICE"",""INTRA"")"))</f>
        <v>-98.028117277766427</v>
      </c>
      <c r="O1380">
        <v>-348</v>
      </c>
      <c r="P1380">
        <v>15822.907359402279</v>
      </c>
      <c r="Q1380">
        <v>17169.389521559671</v>
      </c>
      <c r="R1380">
        <v>2589.0626746276439</v>
      </c>
      <c r="S1380">
        <v>2670.0295115260201</v>
      </c>
      <c r="T1380">
        <v>12.27926350937231</v>
      </c>
      <c r="U1380">
        <v>10.904608556812279</v>
      </c>
      <c r="V1380">
        <v>3.3448316525809711</v>
      </c>
      <c r="W1380">
        <v>3.8070976664597249</v>
      </c>
      <c r="X1380">
        <v>0.26851496784943002</v>
      </c>
      <c r="Y1380">
        <v>38.638684078997613</v>
      </c>
      <c r="Z1380">
        <v>0.4982102583121385</v>
      </c>
      <c r="AA1380">
        <v>9.9273122107027092</v>
      </c>
      <c r="AB1380">
        <v>9.4033734448297128</v>
      </c>
    </row>
    <row r="1381" spans="1:28" x14ac:dyDescent="0.25">
      <c r="A1381" t="str">
        <v>4/08/13</v>
      </c>
      <c r="B1381">
        <v>21718.05</v>
      </c>
      <c r="C1381">
        <v>21772.23</v>
      </c>
      <c r="D1381" s="1">
        <v>21612.05</v>
      </c>
      <c r="E1381">
        <v>21772.23</v>
      </c>
      <c r="F1381">
        <v>21772.23</v>
      </c>
      <c r="G1381">
        <v>0.98740312162777721</v>
      </c>
      <c r="H1381">
        <v>22089.978999999999</v>
      </c>
      <c r="I1381">
        <v>22176.37</v>
      </c>
      <c r="J1381">
        <v>22223.47</v>
      </c>
      <c r="K1381">
        <v>22387.675999999999</v>
      </c>
      <c r="L1381">
        <v>22465.66</v>
      </c>
      <c r="M1381">
        <v>32.459009999999999</v>
      </c>
      <c r="N1381" s="1">
        <f>-100*(_xll.FDS($A$1,"P_PRICE_HIGH("&amp;A1381&amp;","&amp;A1381&amp;"-14D,,,,""PRICE"",""INTRA"")") - B1381)/(_xll.FDS($A$1,"P_PRICE_HIGH("&amp;A1381&amp;","&amp;A1381&amp;"-14D,,,,""PRICE"",""INTRA"")") - _xll.FDS($A$1,"P_PRICE_LOW("&amp;A1381&amp;","&amp;A1381&amp;"-14D,,,,""PRICE"",""INTRA"")"))</f>
        <v>-91.074586147084077</v>
      </c>
      <c r="O1381">
        <v>-353</v>
      </c>
      <c r="P1381">
        <v>15828.065505981111</v>
      </c>
      <c r="Q1381">
        <v>17160.31224850213</v>
      </c>
      <c r="R1381">
        <v>2588.433138421784</v>
      </c>
      <c r="S1381">
        <v>2667.7952435408852</v>
      </c>
      <c r="T1381">
        <v>12.264692831211329</v>
      </c>
      <c r="U1381">
        <v>10.893076647418111</v>
      </c>
      <c r="V1381">
        <v>3.3468227287266492</v>
      </c>
      <c r="W1381">
        <v>3.799367457533263</v>
      </c>
      <c r="X1381">
        <v>36.783560374093753</v>
      </c>
      <c r="Y1381">
        <v>38.578765893243833</v>
      </c>
      <c r="Z1381">
        <v>0.48548363836078717</v>
      </c>
      <c r="AA1381">
        <v>9.632248135722083</v>
      </c>
      <c r="AB1381">
        <v>9.4204370578151959</v>
      </c>
    </row>
    <row r="1382" spans="1:28" x14ac:dyDescent="0.25">
      <c r="A1382" t="str">
        <v>4/09/13</v>
      </c>
      <c r="B1382">
        <v>21870.34</v>
      </c>
      <c r="C1382">
        <v>21979.08</v>
      </c>
      <c r="D1382" s="1">
        <v>21800.240000000002</v>
      </c>
      <c r="E1382">
        <v>21979.08</v>
      </c>
      <c r="F1382">
        <v>21979.08</v>
      </c>
      <c r="G1382">
        <v>1.0086914183835889</v>
      </c>
      <c r="H1382">
        <v>22004.12</v>
      </c>
      <c r="I1382">
        <v>22162.074000000001</v>
      </c>
      <c r="J1382">
        <v>22173.548999999999</v>
      </c>
      <c r="K1382">
        <v>22342.620999999999</v>
      </c>
      <c r="L1382">
        <v>22438.48</v>
      </c>
      <c r="M1382">
        <v>37.107669999999999</v>
      </c>
      <c r="N1382" s="1">
        <f>-100*(_xll.FDS($A$1,"P_PRICE_HIGH("&amp;A1382&amp;","&amp;A1382&amp;"-14D,,,,""PRICE"",""INTRA"")") - B1382)/(_xll.FDS($A$1,"P_PRICE_HIGH("&amp;A1382&amp;","&amp;A1382&amp;"-14D,,,,""PRICE"",""INTRA"")") - _xll.FDS($A$1,"P_PRICE_LOW("&amp;A1382&amp;","&amp;A1382&amp;"-14D,,,,""PRICE"",""INTRA"")"))</f>
        <v>-78.251460905003185</v>
      </c>
      <c r="O1382">
        <v>-323</v>
      </c>
      <c r="P1382">
        <v>15838.43808561866</v>
      </c>
      <c r="Q1382">
        <v>17189.695398773922</v>
      </c>
      <c r="R1382">
        <v>2586.499242586664</v>
      </c>
      <c r="S1382">
        <v>2659.4788410859401</v>
      </c>
      <c r="T1382">
        <v>12.272763019663319</v>
      </c>
      <c r="U1382">
        <v>10.93452725000772</v>
      </c>
      <c r="V1382">
        <v>3.3428140634120709</v>
      </c>
      <c r="W1382">
        <v>3.780258252777883</v>
      </c>
      <c r="X1382">
        <v>93.694537739169775</v>
      </c>
      <c r="Y1382">
        <v>38.601251080995581</v>
      </c>
      <c r="Z1382">
        <v>0.46676691199840598</v>
      </c>
      <c r="AA1382">
        <v>9.5024349533202539</v>
      </c>
      <c r="AB1382">
        <v>9.4321887441257193</v>
      </c>
    </row>
    <row r="1383" spans="1:28" x14ac:dyDescent="0.25">
      <c r="A1383" t="str">
        <v>4/10/13</v>
      </c>
      <c r="B1383">
        <v>22034.560000000001</v>
      </c>
      <c r="C1383">
        <v>22038.89</v>
      </c>
      <c r="D1383" s="1">
        <v>21858.81</v>
      </c>
      <c r="E1383">
        <v>22038.89</v>
      </c>
      <c r="F1383">
        <v>22038.89</v>
      </c>
      <c r="G1383">
        <v>0.96394011518650624</v>
      </c>
      <c r="H1383">
        <v>21937.469000000001</v>
      </c>
      <c r="I1383">
        <v>22143.585999999999</v>
      </c>
      <c r="J1383">
        <v>22140.312999999998</v>
      </c>
      <c r="K1383">
        <v>22289.752</v>
      </c>
      <c r="L1383">
        <v>22400.567999999999</v>
      </c>
      <c r="M1383">
        <v>41.762486000000003</v>
      </c>
      <c r="N1383" s="1">
        <f>-100*(_xll.FDS($A$1,"P_PRICE_HIGH("&amp;A1383&amp;","&amp;A1383&amp;"-14D,,,,""PRICE"",""INTRA"")") - B1383)/(_xll.FDS($A$1,"P_PRICE_HIGH("&amp;A1383&amp;","&amp;A1383&amp;"-14D,,,,""PRICE"",""INTRA"")") - _xll.FDS($A$1,"P_PRICE_LOW("&amp;A1383&amp;","&amp;A1383&amp;"-14D,,,,""PRICE"",""INTRA"")"))</f>
        <v>-53.940827628308313</v>
      </c>
      <c r="O1383">
        <v>-300</v>
      </c>
      <c r="P1383">
        <v>15845.18054045666</v>
      </c>
      <c r="Q1383">
        <v>17208.46888774131</v>
      </c>
      <c r="R1383">
        <v>2586.8766239566112</v>
      </c>
      <c r="S1383">
        <v>2661.4763928094922</v>
      </c>
      <c r="T1383">
        <v>12.282199924579199</v>
      </c>
      <c r="U1383">
        <v>10.97773012264517</v>
      </c>
      <c r="V1383">
        <v>3.3369788135451381</v>
      </c>
      <c r="W1383">
        <v>3.757987002632067</v>
      </c>
      <c r="X1383">
        <v>60.598465346741023</v>
      </c>
      <c r="Y1383">
        <v>38.610261413084103</v>
      </c>
      <c r="Z1383">
        <v>0.56217079786832258</v>
      </c>
      <c r="AA1383">
        <v>9.501280311721338</v>
      </c>
      <c r="AB1383">
        <v>9.5314896300188234</v>
      </c>
    </row>
    <row r="1384" spans="1:28" x14ac:dyDescent="0.25">
      <c r="A1384" t="str">
        <v>4/11/13</v>
      </c>
      <c r="B1384">
        <v>22101.27</v>
      </c>
      <c r="C1384">
        <v>22251.62</v>
      </c>
      <c r="D1384" s="1">
        <v>22058.3</v>
      </c>
      <c r="E1384">
        <v>22251.62</v>
      </c>
      <c r="F1384">
        <v>22251.62</v>
      </c>
      <c r="G1384">
        <v>0.97021541992092297</v>
      </c>
      <c r="H1384">
        <v>21890.224999999999</v>
      </c>
      <c r="I1384">
        <v>22133.201000000001</v>
      </c>
      <c r="J1384">
        <v>22141.506000000001</v>
      </c>
      <c r="K1384">
        <v>22240.275000000001</v>
      </c>
      <c r="L1384">
        <v>22370.61</v>
      </c>
      <c r="M1384">
        <v>43.588979999999999</v>
      </c>
      <c r="N1384" s="1">
        <f>-100*(_xll.FDS($A$1,"P_PRICE_HIGH("&amp;A1384&amp;","&amp;A1384&amp;"-14D,,,,""PRICE"",""INTRA"")") - B1384)/(_xll.FDS($A$1,"P_PRICE_HIGH("&amp;A1384&amp;","&amp;A1384&amp;"-14D,,,,""PRICE"",""INTRA"")") - _xll.FDS($A$1,"P_PRICE_LOW("&amp;A1384&amp;","&amp;A1384&amp;"-14D,,,,""PRICE"",""INTRA"")"))</f>
        <v>-46.668556229014811</v>
      </c>
      <c r="O1384">
        <v>-280</v>
      </c>
      <c r="P1384">
        <v>15846.823785248291</v>
      </c>
      <c r="Q1384">
        <v>17204.034036400029</v>
      </c>
      <c r="R1384">
        <v>2585.0460001004139</v>
      </c>
      <c r="S1384">
        <v>2654.567251438144</v>
      </c>
      <c r="T1384">
        <v>12.281118414758961</v>
      </c>
      <c r="U1384">
        <v>10.986000252545789</v>
      </c>
      <c r="V1384">
        <v>3.334693235483527</v>
      </c>
      <c r="W1384">
        <v>3.745851594503343</v>
      </c>
      <c r="X1384">
        <v>59.008960932800314</v>
      </c>
      <c r="Y1384">
        <v>38.602825004607723</v>
      </c>
      <c r="Z1384">
        <v>0.63346637204756484</v>
      </c>
      <c r="AA1384">
        <v>9.4471784294624541</v>
      </c>
      <c r="AB1384">
        <v>9.5385235391228989</v>
      </c>
    </row>
    <row r="1385" spans="1:28" x14ac:dyDescent="0.25">
      <c r="A1385" t="str">
        <v>4/12/13</v>
      </c>
      <c r="B1385">
        <v>22089.05</v>
      </c>
      <c r="C1385">
        <v>22185.360000000001</v>
      </c>
      <c r="D1385" s="1">
        <v>22049.58</v>
      </c>
      <c r="E1385">
        <v>22185.360000000001</v>
      </c>
      <c r="F1385">
        <v>22185.360000000001</v>
      </c>
      <c r="G1385">
        <v>0.95844262779534117</v>
      </c>
      <c r="H1385">
        <v>21962.653999999999</v>
      </c>
      <c r="I1385">
        <v>22131.013999999999</v>
      </c>
      <c r="J1385">
        <v>22144.651999999998</v>
      </c>
      <c r="K1385">
        <v>22200.197</v>
      </c>
      <c r="L1385">
        <v>22353.35</v>
      </c>
      <c r="M1385">
        <v>43.320953000000003</v>
      </c>
      <c r="N1385" s="1">
        <f>-100*(_xll.FDS($A$1,"P_PRICE_HIGH("&amp;A1385&amp;","&amp;A1385&amp;"-14D,,,,""PRICE"",""INTRA"")") - B1385)/(_xll.FDS($A$1,"P_PRICE_HIGH("&amp;A1385&amp;","&amp;A1385&amp;"-14D,,,,""PRICE"",""INTRA"")") - _xll.FDS($A$1,"P_PRICE_LOW("&amp;A1385&amp;","&amp;A1385&amp;"-14D,,,,""PRICE"",""INTRA"")"))</f>
        <v>-48.000697684559356</v>
      </c>
      <c r="O1385">
        <v>-281</v>
      </c>
      <c r="P1385">
        <v>15852.024640381889</v>
      </c>
      <c r="Q1385">
        <v>17213.145958734669</v>
      </c>
      <c r="R1385">
        <v>2585.760387218611</v>
      </c>
      <c r="S1385">
        <v>2657.5134284069668</v>
      </c>
      <c r="T1385">
        <v>12.26832108807567</v>
      </c>
      <c r="U1385">
        <v>10.95597997607222</v>
      </c>
      <c r="V1385">
        <v>3.3367979412962518</v>
      </c>
      <c r="W1385">
        <v>3.7498410005068039</v>
      </c>
      <c r="X1385">
        <v>30.225926508690289</v>
      </c>
      <c r="Y1385">
        <v>38.613283550696373</v>
      </c>
      <c r="Z1385">
        <v>0.63110858689966198</v>
      </c>
      <c r="AA1385">
        <v>9.2963714929089765</v>
      </c>
      <c r="AB1385">
        <v>9.5992451688267941</v>
      </c>
    </row>
    <row r="1386" spans="1:28" x14ac:dyDescent="0.25">
      <c r="A1386" t="str">
        <v>4/15/13</v>
      </c>
      <c r="B1386">
        <v>21772.67</v>
      </c>
      <c r="C1386">
        <v>21998.74</v>
      </c>
      <c r="D1386" s="1">
        <v>21735.31</v>
      </c>
      <c r="E1386">
        <v>21998.74</v>
      </c>
      <c r="F1386">
        <v>21998.74</v>
      </c>
      <c r="G1386">
        <v>0.95654605518657243</v>
      </c>
      <c r="H1386">
        <v>21973.578000000001</v>
      </c>
      <c r="I1386">
        <v>22091.14</v>
      </c>
      <c r="J1386">
        <v>22112.400000000001</v>
      </c>
      <c r="K1386">
        <v>22160.998</v>
      </c>
      <c r="L1386">
        <v>22323.048999999999</v>
      </c>
      <c r="M1386">
        <v>36.980789999999999</v>
      </c>
      <c r="N1386" s="1">
        <f>-100*(_xll.FDS($A$1,"P_PRICE_HIGH("&amp;A1386&amp;","&amp;A1386&amp;"-14D,,,,""PRICE"",""INTRA"")") - B1386)/(_xll.FDS($A$1,"P_PRICE_HIGH("&amp;A1386&amp;","&amp;A1386&amp;"-14D,,,,""PRICE"",""INTRA"")") - _xll.FDS($A$1,"P_PRICE_LOW("&amp;A1386&amp;","&amp;A1386&amp;"-14D,,,,""PRICE"",""INTRA"")"))</f>
        <v>-82.490297824096388</v>
      </c>
      <c r="O1386">
        <v>-325</v>
      </c>
      <c r="P1386">
        <v>15863.893970196141</v>
      </c>
      <c r="Q1386">
        <v>17228.239686388089</v>
      </c>
      <c r="R1386">
        <v>2586.905213030162</v>
      </c>
      <c r="S1386">
        <v>2660.9901098972869</v>
      </c>
      <c r="T1386">
        <v>12.21825357933953</v>
      </c>
      <c r="U1386">
        <v>10.8207946509267</v>
      </c>
      <c r="V1386">
        <v>3.3560009045435391</v>
      </c>
      <c r="W1386">
        <v>3.807104374601876</v>
      </c>
      <c r="X1386">
        <v>1.768935960384852</v>
      </c>
      <c r="Y1386">
        <v>38.572681756299069</v>
      </c>
      <c r="Z1386">
        <v>0.74765130440083993</v>
      </c>
      <c r="AA1386">
        <v>9.6321966577903879</v>
      </c>
      <c r="AB1386">
        <v>9.5259739522405571</v>
      </c>
    </row>
    <row r="1387" spans="1:28" x14ac:dyDescent="0.25">
      <c r="A1387" t="str">
        <v>4/16/13</v>
      </c>
      <c r="B1387">
        <v>21672.03</v>
      </c>
      <c r="C1387">
        <v>21813.55</v>
      </c>
      <c r="D1387" s="1">
        <v>21475.33</v>
      </c>
      <c r="E1387">
        <v>21813.55</v>
      </c>
      <c r="F1387">
        <v>21813.55</v>
      </c>
      <c r="G1387">
        <v>0.95237758220416946</v>
      </c>
      <c r="H1387">
        <v>21933.916000000001</v>
      </c>
      <c r="I1387">
        <v>22037.886999999999</v>
      </c>
      <c r="J1387">
        <v>22075.476999999999</v>
      </c>
      <c r="K1387">
        <v>22113.64</v>
      </c>
      <c r="L1387">
        <v>22280.518</v>
      </c>
      <c r="M1387">
        <v>35.215240000000001</v>
      </c>
      <c r="N1387" s="1">
        <f>-100*(_xll.FDS($A$1,"P_PRICE_HIGH("&amp;A1387&amp;","&amp;A1387&amp;"-14D,,,,""PRICE"",""INTRA"")") - B1387)/(_xll.FDS($A$1,"P_PRICE_HIGH("&amp;A1387&amp;","&amp;A1387&amp;"-14D,,,,""PRICE"",""INTRA"")") - _xll.FDS($A$1,"P_PRICE_LOW("&amp;A1387&amp;","&amp;A1387&amp;"-14D,,,,""PRICE"",""INTRA"")"))</f>
        <v>-81.338469128306556</v>
      </c>
      <c r="O1387">
        <v>-337</v>
      </c>
      <c r="P1387">
        <v>15869.27351124175</v>
      </c>
      <c r="Q1387">
        <v>17238.492215525501</v>
      </c>
      <c r="R1387">
        <v>2586.9109004221691</v>
      </c>
      <c r="S1387">
        <v>2661.3536215025852</v>
      </c>
      <c r="T1387">
        <v>12.204291991450861</v>
      </c>
      <c r="U1387">
        <v>10.78654465829889</v>
      </c>
      <c r="V1387">
        <v>3.3628984870690379</v>
      </c>
      <c r="W1387">
        <v>3.8272899840650858</v>
      </c>
      <c r="X1387">
        <v>33.390774729390287</v>
      </c>
      <c r="Y1387">
        <v>38.56471764320014</v>
      </c>
      <c r="Z1387">
        <v>0.78042442186318417</v>
      </c>
      <c r="AA1387">
        <v>9.8021257090450966</v>
      </c>
      <c r="AB1387">
        <v>9.5204690947313786</v>
      </c>
    </row>
    <row r="1388" spans="1:28" x14ac:dyDescent="0.25">
      <c r="A1388" t="str">
        <v>4/17/13</v>
      </c>
      <c r="B1388">
        <v>21569.67</v>
      </c>
      <c r="C1388">
        <v>21798.57</v>
      </c>
      <c r="D1388" s="1">
        <v>21550.720000000001</v>
      </c>
      <c r="E1388">
        <v>21798.57</v>
      </c>
      <c r="F1388">
        <v>21798.57</v>
      </c>
      <c r="G1388">
        <v>0.95345270781242819</v>
      </c>
      <c r="H1388">
        <v>21840.937999999998</v>
      </c>
      <c r="I1388">
        <v>21963.29</v>
      </c>
      <c r="J1388">
        <v>22039.101999999999</v>
      </c>
      <c r="K1388">
        <v>22065.469000000001</v>
      </c>
      <c r="L1388">
        <v>22234.294999999998</v>
      </c>
      <c r="M1388">
        <v>33.465229999999998</v>
      </c>
      <c r="N1388" s="1">
        <f>-100*(_xll.FDS($A$1,"P_PRICE_HIGH("&amp;A1388&amp;","&amp;A1388&amp;"-14D,,,,""PRICE"",""INTRA"")") - B1388)/(_xll.FDS($A$1,"P_PRICE_HIGH("&amp;A1388&amp;","&amp;A1388&amp;"-14D,,,,""PRICE"",""INTRA"")") - _xll.FDS($A$1,"P_PRICE_LOW("&amp;A1388&amp;","&amp;A1388&amp;"-14D,,,,""PRICE"",""INTRA"")"))</f>
        <v>-91.049675534135631</v>
      </c>
      <c r="O1388">
        <v>-355</v>
      </c>
      <c r="P1388">
        <v>15869.343928849259</v>
      </c>
      <c r="Q1388">
        <v>17229.55757309157</v>
      </c>
      <c r="R1388">
        <v>2586.7890576660252</v>
      </c>
      <c r="S1388">
        <v>2661.3374320951411</v>
      </c>
      <c r="T1388">
        <v>12.183587932182959</v>
      </c>
      <c r="U1388">
        <v>10.7327444534217</v>
      </c>
      <c r="V1388">
        <v>3.3701909730044681</v>
      </c>
      <c r="W1388">
        <v>3.8459032593680962</v>
      </c>
      <c r="X1388">
        <v>10.94641514581191</v>
      </c>
      <c r="Y1388">
        <v>38.575714572145181</v>
      </c>
      <c r="Z1388">
        <v>0.85575252700763149</v>
      </c>
      <c r="AA1388">
        <v>9.9866880385326517</v>
      </c>
      <c r="AB1388">
        <v>9.483666033363388</v>
      </c>
    </row>
    <row r="1389" spans="1:28" x14ac:dyDescent="0.25">
      <c r="A1389" t="str">
        <v>4/18/13</v>
      </c>
      <c r="B1389">
        <v>21512.52</v>
      </c>
      <c r="C1389">
        <v>21618.07</v>
      </c>
      <c r="D1389" s="1">
        <v>21423.25</v>
      </c>
      <c r="E1389">
        <v>21618.07</v>
      </c>
      <c r="F1389">
        <v>21618.07</v>
      </c>
      <c r="G1389">
        <v>0.85500834248362056</v>
      </c>
      <c r="H1389">
        <v>21723.187999999998</v>
      </c>
      <c r="I1389">
        <v>21897.697</v>
      </c>
      <c r="J1389">
        <v>21989.86</v>
      </c>
      <c r="K1389">
        <v>22036.925999999999</v>
      </c>
      <c r="L1389">
        <v>22173.548999999999</v>
      </c>
      <c r="M1389">
        <v>32.494297000000003</v>
      </c>
      <c r="N1389" s="1">
        <f>-100*(_xll.FDS($A$1,"P_PRICE_HIGH("&amp;A1389&amp;","&amp;A1389&amp;"-14D,,,,""PRICE"",""INTRA"")") - B1389)/(_xll.FDS($A$1,"P_PRICE_HIGH("&amp;A1389&amp;","&amp;A1389&amp;"-14D,,,,""PRICE"",""INTRA"")") - _xll.FDS($A$1,"P_PRICE_LOW("&amp;A1389&amp;","&amp;A1389&amp;"-14D,,,,""PRICE"",""INTRA"")"))</f>
        <v>-91.929447076266541</v>
      </c>
      <c r="O1389">
        <v>-368</v>
      </c>
      <c r="P1389">
        <v>15866.36054181807</v>
      </c>
      <c r="Q1389">
        <v>17213.364959029459</v>
      </c>
      <c r="R1389">
        <v>2586.8241784331699</v>
      </c>
      <c r="S1389">
        <v>2665.4284705402151</v>
      </c>
      <c r="T1389">
        <v>12.18072437716323</v>
      </c>
      <c r="U1389">
        <v>10.73396970477388</v>
      </c>
      <c r="V1389">
        <v>3.3737769856311099</v>
      </c>
      <c r="W1389">
        <v>3.8548246288873278</v>
      </c>
      <c r="X1389">
        <v>12.134362162125081</v>
      </c>
      <c r="Y1389">
        <v>38.566693064896448</v>
      </c>
      <c r="Z1389">
        <v>0.84256802832759647</v>
      </c>
      <c r="AA1389">
        <v>10.26030618450814</v>
      </c>
      <c r="AB1389">
        <v>9.339955370890177</v>
      </c>
    </row>
    <row r="1390" spans="1:28" x14ac:dyDescent="0.25">
      <c r="A1390" t="str">
        <v>4/19/13</v>
      </c>
      <c r="B1390">
        <v>22013.57</v>
      </c>
      <c r="C1390">
        <v>22016.97</v>
      </c>
      <c r="D1390" s="1">
        <v>21496.29</v>
      </c>
      <c r="E1390">
        <v>22016.97</v>
      </c>
      <c r="F1390">
        <v>22016.97</v>
      </c>
      <c r="G1390">
        <v>1.0130082578813451</v>
      </c>
      <c r="H1390">
        <v>21708.092000000001</v>
      </c>
      <c r="I1390">
        <v>21868.175999999999</v>
      </c>
      <c r="J1390">
        <v>21970.025000000001</v>
      </c>
      <c r="K1390">
        <v>22035.511999999999</v>
      </c>
      <c r="L1390">
        <v>22132.115000000002</v>
      </c>
      <c r="M1390">
        <v>47.010002</v>
      </c>
      <c r="N1390" s="1">
        <f>-100*(_xll.FDS($A$1,"P_PRICE_HIGH("&amp;A1390&amp;","&amp;A1390&amp;"-14D,,,,""PRICE"",""INTRA"")") - B1390)/(_xll.FDS($A$1,"P_PRICE_HIGH("&amp;A1390&amp;","&amp;A1390&amp;"-14D,,,,""PRICE"",""INTRA"")") - _xll.FDS($A$1,"P_PRICE_LOW("&amp;A1390&amp;","&amp;A1390&amp;"-14D,,,,""PRICE"",""INTRA"")"))</f>
        <v>-46.631468556756928</v>
      </c>
      <c r="O1390">
        <v>-325</v>
      </c>
      <c r="P1390">
        <v>15875.65838460345</v>
      </c>
      <c r="Q1390">
        <v>17236.044269317441</v>
      </c>
      <c r="R1390">
        <v>2587.6374934223008</v>
      </c>
      <c r="S1390">
        <v>2668.8689528365462</v>
      </c>
      <c r="T1390">
        <v>12.223541576859731</v>
      </c>
      <c r="U1390">
        <v>10.88948409876474</v>
      </c>
      <c r="V1390">
        <v>3.3506640695191789</v>
      </c>
      <c r="W1390">
        <v>3.771607865995573</v>
      </c>
      <c r="X1390">
        <v>96.564199307579017</v>
      </c>
      <c r="Y1390">
        <v>38.55716321263597</v>
      </c>
      <c r="Z1390">
        <v>0.85982639773595326</v>
      </c>
      <c r="AA1390">
        <v>9.9727284017933755</v>
      </c>
      <c r="AB1390">
        <v>9.4325607955392456</v>
      </c>
    </row>
    <row r="1391" spans="1:28" x14ac:dyDescent="0.25">
      <c r="A1391" t="str">
        <v>4/22/13</v>
      </c>
      <c r="B1391">
        <v>22044.37</v>
      </c>
      <c r="C1391">
        <v>22131.65</v>
      </c>
      <c r="D1391" s="1">
        <v>21956.53</v>
      </c>
      <c r="E1391">
        <v>22131.65</v>
      </c>
      <c r="F1391">
        <v>22131.65</v>
      </c>
      <c r="G1391">
        <v>0.98764703604399884</v>
      </c>
      <c r="H1391">
        <v>21762.432000000001</v>
      </c>
      <c r="I1391">
        <v>21843.75</v>
      </c>
      <c r="J1391">
        <v>21941.995999999999</v>
      </c>
      <c r="K1391">
        <v>22024.907999999999</v>
      </c>
      <c r="L1391">
        <v>22099.567999999999</v>
      </c>
      <c r="M1391">
        <v>47.753720000000001</v>
      </c>
      <c r="N1391" s="1">
        <f>-100*(_xll.FDS($A$1,"P_PRICE_HIGH("&amp;A1391&amp;","&amp;A1391&amp;"-14D,,,,""PRICE"",""INTRA"")") - B1391)/(_xll.FDS($A$1,"P_PRICE_HIGH("&amp;A1391&amp;","&amp;A1391&amp;"-14D,,,,""PRICE"",""INTRA"")") - _xll.FDS($A$1,"P_PRICE_LOW("&amp;A1391&amp;","&amp;A1391&amp;"-14D,,,,""PRICE"",""INTRA"")"))</f>
        <v>-43.732504733347263</v>
      </c>
      <c r="O1391">
        <v>-316</v>
      </c>
      <c r="P1391">
        <v>15885.858371483801</v>
      </c>
      <c r="Q1391">
        <v>17247.470609409549</v>
      </c>
      <c r="R1391">
        <v>2583.6760022249018</v>
      </c>
      <c r="S1391">
        <v>2657.647091002636</v>
      </c>
      <c r="T1391">
        <v>12.23078967055549</v>
      </c>
      <c r="U1391">
        <v>10.94096819156476</v>
      </c>
      <c r="V1391">
        <v>3.3535836660901661</v>
      </c>
      <c r="W1391">
        <v>3.771959540311761</v>
      </c>
      <c r="X1391">
        <v>26.871628170508149</v>
      </c>
      <c r="Y1391">
        <v>38.549202684326659</v>
      </c>
      <c r="Z1391">
        <v>1.063410232047123</v>
      </c>
      <c r="AA1391">
        <v>10.14183852745095</v>
      </c>
      <c r="AB1391">
        <v>9.4413514618957972</v>
      </c>
    </row>
    <row r="1392" spans="1:28" x14ac:dyDescent="0.25">
      <c r="A1392" t="str">
        <v>4/23/13</v>
      </c>
      <c r="B1392">
        <v>21806.61</v>
      </c>
      <c r="C1392">
        <v>22085.7</v>
      </c>
      <c r="D1392" s="1">
        <v>21747.47</v>
      </c>
      <c r="E1392">
        <v>22085.7</v>
      </c>
      <c r="F1392">
        <v>22085.7</v>
      </c>
      <c r="G1392">
        <v>1.014501138118459</v>
      </c>
      <c r="H1392">
        <v>21789.348000000002</v>
      </c>
      <c r="I1392">
        <v>21850.393</v>
      </c>
      <c r="J1392">
        <v>21909.129000000001</v>
      </c>
      <c r="K1392">
        <v>22003.945</v>
      </c>
      <c r="L1392">
        <v>22070.720000000001</v>
      </c>
      <c r="M1392">
        <v>42.764119999999998</v>
      </c>
      <c r="N1392" s="1">
        <f>-100*(_xll.FDS($A$1,"P_PRICE_HIGH("&amp;A1392&amp;","&amp;A1392&amp;"-14D,,,,""PRICE"",""INTRA"")") - B1392)/(_xll.FDS($A$1,"P_PRICE_HIGH("&amp;A1392&amp;","&amp;A1392&amp;"-14D,,,,""PRICE"",""INTRA"")") - _xll.FDS($A$1,"P_PRICE_LOW("&amp;A1392&amp;","&amp;A1392&amp;"-14D,,,,""PRICE"",""INTRA"")"))</f>
        <v>-65.271272885394026</v>
      </c>
      <c r="O1392">
        <v>-353</v>
      </c>
      <c r="P1392">
        <v>15897.3107956311</v>
      </c>
      <c r="Q1392">
        <v>17277.750443538611</v>
      </c>
      <c r="R1392">
        <v>2584.3082233811242</v>
      </c>
      <c r="S1392">
        <v>2660.87701321946</v>
      </c>
      <c r="T1392">
        <v>12.18973766024199</v>
      </c>
      <c r="U1392">
        <v>10.822416810447599</v>
      </c>
      <c r="V1392">
        <v>3.3687697534450241</v>
      </c>
      <c r="W1392">
        <v>3.819264846211774</v>
      </c>
      <c r="X1392">
        <v>4.095097811257058</v>
      </c>
      <c r="Y1392">
        <v>38.558290632818917</v>
      </c>
      <c r="Z1392">
        <v>1.0763187615246621</v>
      </c>
      <c r="AA1392">
        <v>10.50226573673876</v>
      </c>
      <c r="AB1392">
        <v>9.470697199215758</v>
      </c>
    </row>
    <row r="1393" spans="1:28" x14ac:dyDescent="0.25">
      <c r="A1393" t="str">
        <v>4/24/13</v>
      </c>
      <c r="B1393">
        <v>22183.05</v>
      </c>
      <c r="C1393">
        <v>22195.93</v>
      </c>
      <c r="D1393" s="1">
        <v>21962.9</v>
      </c>
      <c r="E1393">
        <v>22195.93</v>
      </c>
      <c r="F1393">
        <v>22195.93</v>
      </c>
      <c r="G1393">
        <v>1.0860916366211759</v>
      </c>
      <c r="H1393">
        <v>21912.023000000001</v>
      </c>
      <c r="I1393">
        <v>21889.143</v>
      </c>
      <c r="J1393">
        <v>21896.81</v>
      </c>
      <c r="K1393">
        <v>22007.331999999999</v>
      </c>
      <c r="L1393">
        <v>22053.945</v>
      </c>
      <c r="M1393">
        <v>51.419094000000001</v>
      </c>
      <c r="N1393" s="1">
        <f>-100*(_xll.FDS($A$1,"P_PRICE_HIGH("&amp;A1393&amp;","&amp;A1393&amp;"-14D,,,,""PRICE"",""INTRA"")") - B1393)/(_xll.FDS($A$1,"P_PRICE_HIGH("&amp;A1393&amp;","&amp;A1393&amp;"-14D,,,,""PRICE"",""INTRA"")") - _xll.FDS($A$1,"P_PRICE_LOW("&amp;A1393&amp;","&amp;A1393&amp;"-14D,,,,""PRICE"",""INTRA"")"))</f>
        <v>-31.169431183019743</v>
      </c>
      <c r="O1393">
        <v>-305</v>
      </c>
      <c r="P1393">
        <v>15902.36787328462</v>
      </c>
      <c r="Q1393">
        <v>17284.21385747286</v>
      </c>
      <c r="R1393">
        <v>2586.7601763563662</v>
      </c>
      <c r="S1393">
        <v>2669.362493327395</v>
      </c>
      <c r="T1393">
        <v>12.22887548813252</v>
      </c>
      <c r="U1393">
        <v>10.95634317197403</v>
      </c>
      <c r="V1393">
        <v>3.349128253792474</v>
      </c>
      <c r="W1393">
        <v>3.751920960922988</v>
      </c>
      <c r="X1393">
        <v>98.550280658296401</v>
      </c>
      <c r="Y1393">
        <v>38.536753158111729</v>
      </c>
      <c r="Z1393">
        <v>1.0425562222071501</v>
      </c>
      <c r="AA1393">
        <v>10.17557386663767</v>
      </c>
      <c r="AB1393">
        <v>9.5582997796223825</v>
      </c>
    </row>
    <row r="1394" spans="1:28" x14ac:dyDescent="0.25">
      <c r="A1394" t="str">
        <v>4/25/13</v>
      </c>
      <c r="B1394">
        <v>22401.24</v>
      </c>
      <c r="C1394">
        <v>22486.45</v>
      </c>
      <c r="D1394" s="1">
        <v>22214.65</v>
      </c>
      <c r="E1394">
        <v>22486.45</v>
      </c>
      <c r="F1394">
        <v>22486.45</v>
      </c>
      <c r="G1394">
        <v>1.099697672237387</v>
      </c>
      <c r="H1394">
        <v>22089.768</v>
      </c>
      <c r="I1394">
        <v>21933.384999999998</v>
      </c>
      <c r="J1394">
        <v>21901.06</v>
      </c>
      <c r="K1394">
        <v>22014.838</v>
      </c>
      <c r="L1394">
        <v>22048.875</v>
      </c>
      <c r="M1394">
        <v>55.609104000000002</v>
      </c>
      <c r="N1394" s="1">
        <f>-100*(_xll.FDS($A$1,"P_PRICE_HIGH("&amp;A1394&amp;","&amp;A1394&amp;"-14D,,,,""PRICE"",""INTRA"")") - B1394)/(_xll.FDS($A$1,"P_PRICE_HIGH("&amp;A1394&amp;","&amp;A1394&amp;"-14D,,,,""PRICE"",""INTRA"")") - _xll.FDS($A$1,"P_PRICE_LOW("&amp;A1394&amp;","&amp;A1394&amp;"-14D,,,,""PRICE"",""INTRA"")"))</f>
        <v>-8.0144845748682343</v>
      </c>
      <c r="O1394">
        <v>-281</v>
      </c>
      <c r="P1394">
        <v>15908.48650111299</v>
      </c>
      <c r="Q1394">
        <v>17295.023108826252</v>
      </c>
      <c r="R1394">
        <v>2585.920780196122</v>
      </c>
      <c r="S1394">
        <v>2669.2194759138779</v>
      </c>
      <c r="T1394">
        <v>12.24471486100424</v>
      </c>
      <c r="U1394">
        <v>11.014542469784541</v>
      </c>
      <c r="V1394">
        <v>3.3396891670838529</v>
      </c>
      <c r="W1394">
        <v>3.717879743766225</v>
      </c>
      <c r="X1394">
        <v>91.651298765427541</v>
      </c>
      <c r="Y1394">
        <v>38.530622734717532</v>
      </c>
      <c r="Z1394">
        <v>0.82378483433305294</v>
      </c>
      <c r="AA1394">
        <v>9.7943677383212435</v>
      </c>
      <c r="AB1394">
        <v>9.4329869194437528</v>
      </c>
    </row>
    <row r="1395" spans="1:28" x14ac:dyDescent="0.25">
      <c r="A1395" t="str">
        <v>4/26/13</v>
      </c>
      <c r="B1395">
        <v>22547.71</v>
      </c>
      <c r="C1395">
        <v>22690.33</v>
      </c>
      <c r="D1395" s="1">
        <v>22528.95</v>
      </c>
      <c r="E1395">
        <v>22690.33</v>
      </c>
      <c r="F1395">
        <v>22690.33</v>
      </c>
      <c r="G1395">
        <v>1.1073131704304131</v>
      </c>
      <c r="H1395">
        <v>22196.596000000001</v>
      </c>
      <c r="I1395">
        <v>21976.146000000001</v>
      </c>
      <c r="J1395">
        <v>21955.780999999999</v>
      </c>
      <c r="K1395">
        <v>22026.668000000001</v>
      </c>
      <c r="L1395">
        <v>22066.734</v>
      </c>
      <c r="M1395">
        <v>58.214500000000001</v>
      </c>
      <c r="N1395" s="1">
        <f>-100*(_xll.FDS($A$1,"P_PRICE_HIGH("&amp;A1395&amp;","&amp;A1395&amp;"-14D,,,,""PRICE"",""INTRA"")") - B1395)/(_xll.FDS($A$1,"P_PRICE_HIGH("&amp;A1395&amp;","&amp;A1395&amp;"-14D,,,,""PRICE"",""INTRA"")") - _xll.FDS($A$1,"P_PRICE_LOW("&amp;A1395&amp;","&amp;A1395&amp;"-14D,,,,""PRICE"",""INTRA"")"))</f>
        <v>-11.255800738706508</v>
      </c>
      <c r="O1395">
        <v>-262</v>
      </c>
      <c r="P1395">
        <v>15915.355761595039</v>
      </c>
      <c r="Q1395">
        <v>17311.743081146429</v>
      </c>
      <c r="R1395">
        <v>2587.0377658353368</v>
      </c>
      <c r="S1395">
        <v>2672.7574898206649</v>
      </c>
      <c r="T1395">
        <v>12.252481012285671</v>
      </c>
      <c r="U1395">
        <v>11.052358043204681</v>
      </c>
      <c r="V1395">
        <v>3.338892022741792</v>
      </c>
      <c r="W1395">
        <v>3.708974194389651</v>
      </c>
      <c r="X1395">
        <v>81.806834633149265</v>
      </c>
      <c r="Y1395">
        <v>38.592858544260316</v>
      </c>
      <c r="Z1395">
        <v>1.135185523583941</v>
      </c>
      <c r="AA1395">
        <v>9.7346973764138998</v>
      </c>
      <c r="AB1395">
        <v>9.4458253458064156</v>
      </c>
    </row>
    <row r="1396" spans="1:28" x14ac:dyDescent="0.25">
      <c r="A1396" t="str">
        <v>4/29/13</v>
      </c>
      <c r="B1396">
        <v>22580.77</v>
      </c>
      <c r="C1396">
        <v>22647.59</v>
      </c>
      <c r="D1396" s="1">
        <v>22488.65</v>
      </c>
      <c r="E1396">
        <v>22647.59</v>
      </c>
      <c r="F1396">
        <v>22647.59</v>
      </c>
      <c r="G1396">
        <v>1.097580899792838</v>
      </c>
      <c r="H1396">
        <v>22303.877</v>
      </c>
      <c r="I1396">
        <v>22016.105</v>
      </c>
      <c r="J1396">
        <v>22013.294999999998</v>
      </c>
      <c r="K1396">
        <v>22032.467000000001</v>
      </c>
      <c r="L1396">
        <v>22087.46</v>
      </c>
      <c r="M1396">
        <v>58.802250000000001</v>
      </c>
      <c r="N1396" s="1">
        <f>-100*(_xll.FDS($A$1,"P_PRICE_HIGH("&amp;A1396&amp;","&amp;A1396&amp;"-14D,,,,""PRICE"",""INTRA"")") - B1396)/(_xll.FDS($A$1,"P_PRICE_HIGH("&amp;A1396&amp;","&amp;A1396&amp;"-14D,,,,""PRICE"",""INTRA"")") - _xll.FDS($A$1,"P_PRICE_LOW("&amp;A1396&amp;","&amp;A1396&amp;"-14D,,,,""PRICE"",""INTRA"")"))</f>
        <v>-8.6466521450895879</v>
      </c>
      <c r="O1396">
        <v>-260</v>
      </c>
      <c r="P1396">
        <v>15927.598430464341</v>
      </c>
      <c r="Q1396">
        <v>17329.394046530899</v>
      </c>
      <c r="R1396">
        <v>2592.1414377119718</v>
      </c>
      <c r="S1396">
        <v>2686.3197825883231</v>
      </c>
      <c r="T1396">
        <v>12.245129387265299</v>
      </c>
      <c r="U1396">
        <v>11.054973522085509</v>
      </c>
      <c r="V1396">
        <v>3.3418732748160038</v>
      </c>
      <c r="W1396">
        <v>3.710718149229399</v>
      </c>
      <c r="X1396">
        <v>65.076121995402303</v>
      </c>
      <c r="Y1396">
        <v>38.661938923664593</v>
      </c>
      <c r="Z1396">
        <v>0.79389735681268414</v>
      </c>
      <c r="AA1396">
        <v>9.8697104092836625</v>
      </c>
      <c r="AB1396">
        <v>9.4140745228497504</v>
      </c>
    </row>
    <row r="1397" spans="1:28" x14ac:dyDescent="0.25">
      <c r="A1397" t="str">
        <v>4/30/13</v>
      </c>
      <c r="B1397">
        <v>22737.01</v>
      </c>
      <c r="C1397">
        <v>22862.69</v>
      </c>
      <c r="D1397" s="1">
        <v>22669.54</v>
      </c>
      <c r="E1397">
        <v>22862.69</v>
      </c>
      <c r="F1397">
        <v>22862.69</v>
      </c>
      <c r="G1397">
        <v>1.0916994949303189</v>
      </c>
      <c r="H1397">
        <v>22489.955000000002</v>
      </c>
      <c r="I1397">
        <v>22070.101999999999</v>
      </c>
      <c r="J1397">
        <v>22071.074000000001</v>
      </c>
      <c r="K1397">
        <v>22054.335999999999</v>
      </c>
      <c r="L1397">
        <v>22105.945</v>
      </c>
      <c r="M1397">
        <v>61.554490000000001</v>
      </c>
      <c r="N1397" s="1">
        <f>-100*(_xll.FDS($A$1,"P_PRICE_HIGH("&amp;A1397&amp;","&amp;A1397&amp;"-14D,,,,""PRICE"",""INTRA"")") - B1397)/(_xll.FDS($A$1,"P_PRICE_HIGH("&amp;A1397&amp;","&amp;A1397&amp;"-14D,,,,""PRICE"",""INTRA"")") - _xll.FDS($A$1,"P_PRICE_LOW("&amp;A1397&amp;","&amp;A1397&amp;"-14D,,,,""PRICE"",""INTRA"")"))</f>
        <v>-8.7311732340354862</v>
      </c>
      <c r="O1397">
        <v>-229</v>
      </c>
      <c r="P1397">
        <v>15928.431875986051</v>
      </c>
      <c r="Q1397">
        <v>17325.334943264519</v>
      </c>
      <c r="R1397">
        <v>2593.005333453088</v>
      </c>
      <c r="S1397">
        <v>2689.255267482652</v>
      </c>
      <c r="T1397">
        <v>12.25442929163307</v>
      </c>
      <c r="U1397">
        <v>11.0939342786568</v>
      </c>
      <c r="V1397">
        <v>3.3351002124771409</v>
      </c>
      <c r="W1397">
        <v>3.687223060643658</v>
      </c>
      <c r="X1397">
        <v>91.604897263637014</v>
      </c>
      <c r="Y1397">
        <v>38.674948467718863</v>
      </c>
      <c r="Z1397">
        <v>0.79728095451573477</v>
      </c>
      <c r="AA1397">
        <v>9.8560661825831009</v>
      </c>
      <c r="AB1397">
        <v>9.4176087840435692</v>
      </c>
    </row>
    <row r="1398" spans="1:28" x14ac:dyDescent="0.25">
      <c r="A1398" t="str">
        <v>5/02/13</v>
      </c>
      <c r="B1398">
        <v>22668.3</v>
      </c>
      <c r="C1398">
        <v>22706.07</v>
      </c>
      <c r="D1398" s="1">
        <v>22552.31</v>
      </c>
      <c r="E1398">
        <v>22706.07</v>
      </c>
      <c r="F1398">
        <v>22706.07</v>
      </c>
      <c r="G1398">
        <v>1.0940589315752569</v>
      </c>
      <c r="H1398">
        <v>22587.006000000001</v>
      </c>
      <c r="I1398">
        <v>22144.738000000001</v>
      </c>
      <c r="J1398">
        <v>22113.322</v>
      </c>
      <c r="K1398">
        <v>22069.360000000001</v>
      </c>
      <c r="L1398">
        <v>22122.959999999999</v>
      </c>
      <c r="M1398">
        <v>59.666682999999999</v>
      </c>
      <c r="N1398" s="1">
        <f>-100*(_xll.FDS($A$1,"P_PRICE_HIGH("&amp;A1398&amp;","&amp;A1398&amp;"-14D,,,,""PRICE"",""INTRA"")") - B1398)/(_xll.FDS($A$1,"P_PRICE_HIGH("&amp;A1398&amp;","&amp;A1398&amp;"-14D,,,,""PRICE"",""INTRA"")") - _xll.FDS($A$1,"P_PRICE_LOW("&amp;A1398&amp;","&amp;A1398&amp;"-14D,,,,""PRICE"",""INTRA"")"))</f>
        <v>-13.504557327849691</v>
      </c>
      <c r="O1398">
        <v>-257</v>
      </c>
      <c r="P1398">
        <v>15936.93486740594</v>
      </c>
      <c r="Q1398">
        <v>17338.640394703922</v>
      </c>
      <c r="R1398">
        <v>2595.4407346830749</v>
      </c>
      <c r="S1398">
        <v>2696.8735345077021</v>
      </c>
      <c r="T1398">
        <v>12.225008834244671</v>
      </c>
      <c r="U1398">
        <v>11.015209452626641</v>
      </c>
      <c r="V1398">
        <v>3.3412715995287932</v>
      </c>
      <c r="W1398">
        <v>3.704207961526802</v>
      </c>
      <c r="X1398">
        <v>8.0580158692531541</v>
      </c>
      <c r="Y1398">
        <v>38.71168814424712</v>
      </c>
      <c r="Z1398">
        <v>0.76976281284033465</v>
      </c>
      <c r="AA1398">
        <v>10.258351367991301</v>
      </c>
      <c r="AB1398">
        <v>9.4662247868107787</v>
      </c>
    </row>
    <row r="1399" spans="1:28" x14ac:dyDescent="0.25">
      <c r="A1399" t="str">
        <v>5/03/13</v>
      </c>
      <c r="B1399">
        <v>22689.96</v>
      </c>
      <c r="C1399">
        <v>22886.17</v>
      </c>
      <c r="D1399" s="1">
        <v>22678.67</v>
      </c>
      <c r="E1399">
        <v>22886.17</v>
      </c>
      <c r="F1399">
        <v>22886.17</v>
      </c>
      <c r="G1399">
        <v>1.093028672839454</v>
      </c>
      <c r="H1399">
        <v>22644.75</v>
      </c>
      <c r="I1399">
        <v>22229.563999999998</v>
      </c>
      <c r="J1399">
        <v>22152.567999999999</v>
      </c>
      <c r="K1399">
        <v>22086.982</v>
      </c>
      <c r="L1399">
        <v>22145.062999999998</v>
      </c>
      <c r="M1399">
        <v>60.082293999999997</v>
      </c>
      <c r="N1399" s="1">
        <f>-100*(_xll.FDS($A$1,"P_PRICE_HIGH("&amp;A1399&amp;","&amp;A1399&amp;"-14D,,,,""PRICE"",""INTRA"")") - B1399)/(_xll.FDS($A$1,"P_PRICE_HIGH("&amp;A1399&amp;","&amp;A1399&amp;"-14D,,,,""PRICE"",""INTRA"")") - _xll.FDS($A$1,"P_PRICE_LOW("&amp;A1399&amp;","&amp;A1399&amp;"-14D,,,,""PRICE"",""INTRA"")"))</f>
        <v>-13.412216662565237</v>
      </c>
      <c r="O1399">
        <v>-241</v>
      </c>
      <c r="P1399">
        <v>15941.164440846571</v>
      </c>
      <c r="Q1399">
        <v>17343.862445532199</v>
      </c>
      <c r="R1399">
        <v>2595.900026279613</v>
      </c>
      <c r="S1399">
        <v>2698.420279616696</v>
      </c>
      <c r="T1399">
        <v>12.23894274181662</v>
      </c>
      <c r="U1399">
        <v>11.06553031033032</v>
      </c>
      <c r="V1399">
        <v>3.3414356688203202</v>
      </c>
      <c r="W1399">
        <v>3.7015707956947561</v>
      </c>
      <c r="X1399">
        <v>57.214270019489412</v>
      </c>
      <c r="Y1399">
        <v>38.731547539703492</v>
      </c>
      <c r="Z1399">
        <v>0.79752124682311676</v>
      </c>
      <c r="AA1399">
        <v>10.50066740452376</v>
      </c>
      <c r="AB1399">
        <v>9.5138374636464231</v>
      </c>
    </row>
    <row r="1400" spans="1:28" x14ac:dyDescent="0.25">
      <c r="A1400" t="str">
        <v>5/06/13</v>
      </c>
      <c r="B1400">
        <v>22915.09</v>
      </c>
      <c r="C1400">
        <v>22980.560000000001</v>
      </c>
      <c r="D1400" s="1">
        <v>22864.91</v>
      </c>
      <c r="E1400">
        <v>22980.560000000001</v>
      </c>
      <c r="F1400">
        <v>22980.560000000001</v>
      </c>
      <c r="G1400">
        <v>0.87953297636731176</v>
      </c>
      <c r="H1400">
        <v>22718.226999999999</v>
      </c>
      <c r="I1400">
        <v>22341.684000000001</v>
      </c>
      <c r="J1400">
        <v>22207.638999999999</v>
      </c>
      <c r="K1400">
        <v>22146.393</v>
      </c>
      <c r="L1400">
        <v>22170.6</v>
      </c>
      <c r="M1400">
        <v>64.210300000000004</v>
      </c>
      <c r="N1400" s="1">
        <f>-100*(_xll.FDS($A$1,"P_PRICE_HIGH("&amp;A1400&amp;","&amp;A1400&amp;"-14D,,,,""PRICE"",""INTRA"")") - B1400)/(_xll.FDS($A$1,"P_PRICE_HIGH("&amp;A1400&amp;","&amp;A1400&amp;"-14D,,,,""PRICE"",""INTRA"")") - _xll.FDS($A$1,"P_PRICE_LOW("&amp;A1400&amp;","&amp;A1400&amp;"-14D,,,,""PRICE"",""INTRA"")"))</f>
        <v>-4.204044153058871</v>
      </c>
      <c r="O1400">
        <v>-207</v>
      </c>
      <c r="P1400">
        <v>15949.92070425533</v>
      </c>
      <c r="Q1400">
        <v>17346.67399898234</v>
      </c>
      <c r="R1400">
        <v>2592.8090958805551</v>
      </c>
      <c r="S1400">
        <v>2693.6000221903869</v>
      </c>
      <c r="T1400">
        <v>12.255623978759321</v>
      </c>
      <c r="U1400">
        <v>11.13448817620845</v>
      </c>
      <c r="V1400">
        <v>3.331351749178876</v>
      </c>
      <c r="W1400">
        <v>3.6645580089337368</v>
      </c>
      <c r="X1400">
        <v>94.92890554236449</v>
      </c>
      <c r="Y1400">
        <v>38.721908322823538</v>
      </c>
      <c r="Z1400">
        <v>0.6430995188904115</v>
      </c>
      <c r="AA1400">
        <v>10.153104942400031</v>
      </c>
      <c r="AB1400">
        <v>9.4905391484823873</v>
      </c>
    </row>
    <row r="1401" spans="1:28" x14ac:dyDescent="0.25">
      <c r="A1401" t="str">
        <v>5/07/13</v>
      </c>
      <c r="B1401">
        <v>23047.09</v>
      </c>
      <c r="C1401">
        <v>23058.74</v>
      </c>
      <c r="D1401" s="1">
        <v>22855.58</v>
      </c>
      <c r="E1401">
        <v>23058.74</v>
      </c>
      <c r="F1401">
        <v>23058.74</v>
      </c>
      <c r="G1401">
        <v>0.87898887154724914</v>
      </c>
      <c r="H1401">
        <v>22811.49</v>
      </c>
      <c r="I1401">
        <v>22469.563999999998</v>
      </c>
      <c r="J1401">
        <v>22292.6</v>
      </c>
      <c r="K1401">
        <v>22212.844000000001</v>
      </c>
      <c r="L1401">
        <v>22198.907999999999</v>
      </c>
      <c r="M1401">
        <v>66.404044999999996</v>
      </c>
      <c r="N1401" s="1">
        <f>-100*(_xll.FDS($A$1,"P_PRICE_HIGH("&amp;A1401&amp;","&amp;A1401&amp;"-14D,,,,""PRICE"",""INTRA"")") - B1401)/(_xll.FDS($A$1,"P_PRICE_HIGH("&amp;A1401&amp;","&amp;A1401&amp;"-14D,,,,""PRICE"",""INTRA"")") - _xll.FDS($A$1,"P_PRICE_LOW("&amp;A1401&amp;","&amp;A1401&amp;"-14D,,,,""PRICE"",""INTRA"")"))</f>
        <v>-0.7123247467120829</v>
      </c>
      <c r="O1401">
        <v>-189</v>
      </c>
      <c r="P1401">
        <v>15958.017834149759</v>
      </c>
      <c r="Q1401">
        <v>17368.490482975041</v>
      </c>
      <c r="R1401">
        <v>2595.786544937298</v>
      </c>
      <c r="S1401">
        <v>2702.5826107463131</v>
      </c>
      <c r="T1401">
        <v>12.253125084971851</v>
      </c>
      <c r="U1401">
        <v>11.134648652447099</v>
      </c>
      <c r="V1401">
        <v>3.3261682982645331</v>
      </c>
      <c r="W1401">
        <v>3.648176846377309</v>
      </c>
      <c r="X1401">
        <v>86.947568471130552</v>
      </c>
      <c r="Y1401">
        <v>38.650915299342749</v>
      </c>
      <c r="Z1401">
        <v>0.7213276582527306</v>
      </c>
      <c r="AA1401">
        <v>10.612475185930011</v>
      </c>
      <c r="AB1401">
        <v>9.1488716158364305</v>
      </c>
    </row>
    <row r="1402" spans="1:28" x14ac:dyDescent="0.25">
      <c r="A1402" t="str">
        <v>5/08/13</v>
      </c>
      <c r="B1402">
        <v>23244.35</v>
      </c>
      <c r="C1402">
        <v>23270</v>
      </c>
      <c r="D1402" s="1">
        <v>23156.26</v>
      </c>
      <c r="E1402">
        <v>23270</v>
      </c>
      <c r="F1402">
        <v>23270</v>
      </c>
      <c r="G1402">
        <v>0.88334096646331495</v>
      </c>
      <c r="H1402">
        <v>22912.956999999999</v>
      </c>
      <c r="I1402">
        <v>22572.129000000001</v>
      </c>
      <c r="J1402">
        <v>22397.42</v>
      </c>
      <c r="K1402">
        <v>22281.544999999998</v>
      </c>
      <c r="L1402">
        <v>22228.888999999999</v>
      </c>
      <c r="M1402">
        <v>69.420569999999998</v>
      </c>
      <c r="N1402" s="1">
        <f>-100*(_xll.FDS($A$1,"P_PRICE_HIGH("&amp;A1402&amp;","&amp;A1402&amp;"-14D,,,,""PRICE"",""INTRA"")") - B1402)/(_xll.FDS($A$1,"P_PRICE_HIGH("&amp;A1402&amp;","&amp;A1402&amp;"-14D,,,,""PRICE"",""INTRA"")") - _xll.FDS($A$1,"P_PRICE_LOW("&amp;A1402&amp;","&amp;A1402&amp;"-14D,,,,""PRICE"",""INTRA"")"))</f>
        <v>-1.3889264924868798</v>
      </c>
      <c r="O1402">
        <v>-157</v>
      </c>
      <c r="P1402">
        <v>15965.873679414401</v>
      </c>
      <c r="Q1402">
        <v>17377.14001837555</v>
      </c>
      <c r="R1402">
        <v>2598.6743424169281</v>
      </c>
      <c r="S1402">
        <v>2709.1983774109858</v>
      </c>
      <c r="T1402">
        <v>12.261747344907549</v>
      </c>
      <c r="U1402">
        <v>11.162910929639439</v>
      </c>
      <c r="V1402">
        <v>3.316837635869446</v>
      </c>
      <c r="W1402">
        <v>3.618253265355321</v>
      </c>
      <c r="X1402">
        <v>95.387708614345883</v>
      </c>
      <c r="Y1402">
        <v>38.646045512541242</v>
      </c>
      <c r="Z1402">
        <v>0.79931310050449933</v>
      </c>
      <c r="AA1402">
        <v>10.19582238792391</v>
      </c>
      <c r="AB1402">
        <v>8.8614490320330699</v>
      </c>
    </row>
    <row r="1403" spans="1:28" x14ac:dyDescent="0.25">
      <c r="A1403" t="str">
        <v>5/09/13</v>
      </c>
      <c r="B1403">
        <v>23211.48</v>
      </c>
      <c r="C1403">
        <v>23353.68</v>
      </c>
      <c r="D1403" s="1">
        <v>23126.81</v>
      </c>
      <c r="E1403">
        <v>23353.68</v>
      </c>
      <c r="F1403">
        <v>23353.68</v>
      </c>
      <c r="G1403">
        <v>0.88223372610728901</v>
      </c>
      <c r="H1403">
        <v>23021.594000000001</v>
      </c>
      <c r="I1403">
        <v>22669.388999999999</v>
      </c>
      <c r="J1403">
        <v>22506.875</v>
      </c>
      <c r="K1403">
        <v>22340.39</v>
      </c>
      <c r="L1403">
        <v>22263.96</v>
      </c>
      <c r="M1403">
        <v>68.319760000000002</v>
      </c>
      <c r="N1403" s="1">
        <f>-100*(_xll.FDS($A$1,"P_PRICE_HIGH("&amp;A1403&amp;","&amp;A1403&amp;"-14D,,,,""PRICE"",""INTRA"")") - B1403)/(_xll.FDS($A$1,"P_PRICE_HIGH("&amp;A1403&amp;","&amp;A1403&amp;"-14D,,,,""PRICE"",""INTRA"")") - _xll.FDS($A$1,"P_PRICE_LOW("&amp;A1403&amp;","&amp;A1403&amp;"-14D,,,,""PRICE"",""INTRA"")"))</f>
        <v>-7.3662344658962358</v>
      </c>
      <c r="O1403">
        <v>-173</v>
      </c>
      <c r="P1403">
        <v>15976.343455895299</v>
      </c>
      <c r="Q1403">
        <v>17397.12835765638</v>
      </c>
      <c r="R1403">
        <v>2601.2717120753941</v>
      </c>
      <c r="S1403">
        <v>2716.455744267942</v>
      </c>
      <c r="T1403">
        <v>12.243971571722231</v>
      </c>
      <c r="U1403">
        <v>11.121745807055429</v>
      </c>
      <c r="V1403">
        <v>3.3217875333305451</v>
      </c>
      <c r="W1403">
        <v>3.629830624325864</v>
      </c>
      <c r="X1403">
        <v>35.219947399516997</v>
      </c>
      <c r="Y1403">
        <v>38.679018066518751</v>
      </c>
      <c r="Z1403">
        <v>0.97274552342842546</v>
      </c>
      <c r="AA1403">
        <v>9.9235771469348997</v>
      </c>
      <c r="AB1403">
        <v>8.9427298343887074</v>
      </c>
    </row>
    <row r="1404" spans="1:28" x14ac:dyDescent="0.25">
      <c r="A1404" t="str">
        <v>5/10/13</v>
      </c>
      <c r="B1404">
        <v>23321.22</v>
      </c>
      <c r="C1404">
        <v>23330.6</v>
      </c>
      <c r="D1404" s="1">
        <v>23144.12</v>
      </c>
      <c r="E1404">
        <v>23330.6</v>
      </c>
      <c r="F1404">
        <v>23330.6</v>
      </c>
      <c r="G1404">
        <v>0.88347138611033305</v>
      </c>
      <c r="H1404">
        <v>23147.846000000001</v>
      </c>
      <c r="I1404">
        <v>22795.605</v>
      </c>
      <c r="J1404">
        <v>22627.455000000002</v>
      </c>
      <c r="K1404">
        <v>22401.388999999999</v>
      </c>
      <c r="L1404">
        <v>22300.629000000001</v>
      </c>
      <c r="M1404">
        <v>70.028530000000003</v>
      </c>
      <c r="N1404" s="1">
        <f>-100*(_xll.FDS($A$1,"P_PRICE_HIGH("&amp;A1404&amp;","&amp;A1404&amp;"-14D,,,,""PRICE"",""INTRA"")") - B1404)/(_xll.FDS($A$1,"P_PRICE_HIGH("&amp;A1404&amp;","&amp;A1404&amp;"-14D,,,,""PRICE"",""INTRA"")") - _xll.FDS($A$1,"P_PRICE_LOW("&amp;A1404&amp;","&amp;A1404&amp;"-14D,,,,""PRICE"",""INTRA"")"))</f>
        <v>-1.7476135868072475</v>
      </c>
      <c r="O1404">
        <v>-148</v>
      </c>
      <c r="P1404">
        <v>15978.68539919576</v>
      </c>
      <c r="Q1404">
        <v>17399.117809576652</v>
      </c>
      <c r="R1404">
        <v>2595.5346030110159</v>
      </c>
      <c r="S1404">
        <v>2706.7059849330572</v>
      </c>
      <c r="T1404">
        <v>12.254129676947899</v>
      </c>
      <c r="U1404">
        <v>11.154890758406159</v>
      </c>
      <c r="V1404">
        <v>3.315665584984179</v>
      </c>
      <c r="W1404">
        <v>3.6127479212648859</v>
      </c>
      <c r="X1404">
        <v>85.901856233961411</v>
      </c>
      <c r="Y1404">
        <v>38.640010218592167</v>
      </c>
      <c r="Z1404">
        <v>0.99995023284060436</v>
      </c>
      <c r="AA1404">
        <v>10.04242238649457</v>
      </c>
      <c r="AB1404">
        <v>8.9896608052281586</v>
      </c>
    </row>
    <row r="1405" spans="1:28" x14ac:dyDescent="0.25">
      <c r="A1405" t="str">
        <v>5/13/13</v>
      </c>
      <c r="B1405">
        <v>22989.81</v>
      </c>
      <c r="C1405">
        <v>23245.58</v>
      </c>
      <c r="D1405" s="1">
        <v>22958.87</v>
      </c>
      <c r="E1405">
        <v>23245.58</v>
      </c>
      <c r="F1405">
        <v>23245.58</v>
      </c>
      <c r="G1405">
        <v>0.96026233289425067</v>
      </c>
      <c r="H1405">
        <v>23162.79</v>
      </c>
      <c r="I1405">
        <v>22862.835999999999</v>
      </c>
      <c r="J1405">
        <v>22692.537</v>
      </c>
      <c r="K1405">
        <v>22446.425999999999</v>
      </c>
      <c r="L1405">
        <v>22325.719000000001</v>
      </c>
      <c r="M1405">
        <v>59.577454000000003</v>
      </c>
      <c r="N1405" s="1">
        <f>-100*(_xll.FDS($A$1,"P_PRICE_HIGH("&amp;A1405&amp;","&amp;A1405&amp;"-14D,,,,""PRICE"",""INTRA"")") - B1405)/(_xll.FDS($A$1,"P_PRICE_HIGH("&amp;A1405&amp;","&amp;A1405&amp;"-14D,,,,""PRICE"",""INTRA"")") - _xll.FDS($A$1,"P_PRICE_LOW("&amp;A1405&amp;","&amp;A1405&amp;"-14D,,,,""PRICE"",""INTRA"")"))</f>
        <v>-22.653949359050134</v>
      </c>
      <c r="O1405">
        <v>-185</v>
      </c>
      <c r="P1405">
        <v>15989.198991513331</v>
      </c>
      <c r="Q1405">
        <v>17409.61030157813</v>
      </c>
      <c r="R1405">
        <v>2591.474482005352</v>
      </c>
      <c r="S1405">
        <v>2697.63055865561</v>
      </c>
      <c r="T1405">
        <v>12.215764448069949</v>
      </c>
      <c r="U1405">
        <v>11.0731804174373</v>
      </c>
      <c r="V1405">
        <v>3.335371633290396</v>
      </c>
      <c r="W1405">
        <v>3.6640817601859839</v>
      </c>
      <c r="X1405">
        <v>2.9242383229147628</v>
      </c>
      <c r="Y1405">
        <v>38.602041326734557</v>
      </c>
      <c r="Z1405">
        <v>0.93734865888833296</v>
      </c>
      <c r="AA1405">
        <v>10.340548867238541</v>
      </c>
      <c r="AB1405">
        <v>9.0973772956225254</v>
      </c>
    </row>
    <row r="1406" spans="1:28" x14ac:dyDescent="0.25">
      <c r="A1406" t="str">
        <v>5/14/13</v>
      </c>
      <c r="B1406">
        <v>22930.28</v>
      </c>
      <c r="C1406">
        <v>23145.91</v>
      </c>
      <c r="D1406" s="1">
        <v>22878.639999999999</v>
      </c>
      <c r="E1406">
        <v>23145.91</v>
      </c>
      <c r="F1406">
        <v>23145.91</v>
      </c>
      <c r="G1406">
        <v>0.88742504568639891</v>
      </c>
      <c r="H1406">
        <v>23139.428</v>
      </c>
      <c r="I1406">
        <v>22906.921999999999</v>
      </c>
      <c r="J1406">
        <v>22751.598000000002</v>
      </c>
      <c r="K1406">
        <v>22504.307000000001</v>
      </c>
      <c r="L1406">
        <v>22372.002</v>
      </c>
      <c r="M1406">
        <v>57.905735</v>
      </c>
      <c r="N1406" s="1">
        <f>-100*(_xll.FDS($A$1,"P_PRICE_HIGH("&amp;A1406&amp;","&amp;A1406&amp;"-14D,,,,""PRICE"",""INTRA"")") - B1406)/(_xll.FDS($A$1,"P_PRICE_HIGH("&amp;A1406&amp;","&amp;A1406&amp;"-14D,,,,""PRICE"",""INTRA"")") - _xll.FDS($A$1,"P_PRICE_LOW("&amp;A1406&amp;","&amp;A1406&amp;"-14D,,,,""PRICE"",""INTRA"")"))</f>
        <v>-26.360189514447157</v>
      </c>
      <c r="O1406">
        <v>-197</v>
      </c>
      <c r="P1406">
        <v>15991.57708776893</v>
      </c>
      <c r="Q1406">
        <v>17405.059574233601</v>
      </c>
      <c r="R1406">
        <v>2591.280921457384</v>
      </c>
      <c r="S1406">
        <v>2696.3260800159751</v>
      </c>
      <c r="T1406">
        <v>12.218760603693759</v>
      </c>
      <c r="U1406">
        <v>11.08665086806274</v>
      </c>
      <c r="V1406">
        <v>3.3400125338531028</v>
      </c>
      <c r="W1406">
        <v>3.675404727322495</v>
      </c>
      <c r="X1406">
        <v>12.88205792288511</v>
      </c>
      <c r="Y1406">
        <v>38.636055560443111</v>
      </c>
      <c r="Z1406">
        <v>1.0274263546480751</v>
      </c>
      <c r="AA1406">
        <v>10.176471855175761</v>
      </c>
      <c r="AB1406">
        <v>9.2364850383130719</v>
      </c>
    </row>
    <row r="1407" spans="1:28" x14ac:dyDescent="0.25">
      <c r="A1407" t="str">
        <v>5/15/13</v>
      </c>
      <c r="B1407">
        <v>23044.240000000002</v>
      </c>
      <c r="C1407">
        <v>23163.56</v>
      </c>
      <c r="D1407" s="1">
        <v>23002.32</v>
      </c>
      <c r="E1407">
        <v>23163.56</v>
      </c>
      <c r="F1407">
        <v>23163.56</v>
      </c>
      <c r="G1407">
        <v>0.87211937310468435</v>
      </c>
      <c r="H1407">
        <v>23099.405999999999</v>
      </c>
      <c r="I1407">
        <v>22948.3</v>
      </c>
      <c r="J1407">
        <v>22834.107</v>
      </c>
      <c r="K1407">
        <v>22572.918000000001</v>
      </c>
      <c r="L1407">
        <v>22423.01</v>
      </c>
      <c r="M1407">
        <v>60.207610000000003</v>
      </c>
      <c r="N1407" s="1">
        <f>-100*(_xll.FDS($A$1,"P_PRICE_HIGH("&amp;A1407&amp;","&amp;A1407&amp;"-14D,,,,""PRICE"",""INTRA"")") - B1407)/(_xll.FDS($A$1,"P_PRICE_HIGH("&amp;A1407&amp;","&amp;A1407&amp;"-14D,,,,""PRICE"",""INTRA"")") - _xll.FDS($A$1,"P_PRICE_LOW("&amp;A1407&amp;","&amp;A1407&amp;"-14D,,,,""PRICE"",""INTRA"")"))</f>
        <v>-22.249385237061141</v>
      </c>
      <c r="O1407">
        <v>-181</v>
      </c>
      <c r="P1407">
        <v>15994.467569224</v>
      </c>
      <c r="Q1407">
        <v>17404.236087653</v>
      </c>
      <c r="R1407">
        <v>2593.5106487400949</v>
      </c>
      <c r="S1407">
        <v>2701.4880949661201</v>
      </c>
      <c r="T1407">
        <v>12.23331236076848</v>
      </c>
      <c r="U1407">
        <v>11.132992808433441</v>
      </c>
      <c r="V1407">
        <v>3.3337872093955401</v>
      </c>
      <c r="W1407">
        <v>3.65629484508043</v>
      </c>
      <c r="X1407">
        <v>79.741596065274493</v>
      </c>
      <c r="Y1407">
        <v>38.669035645637173</v>
      </c>
      <c r="Z1407">
        <v>0.69104931329183772</v>
      </c>
      <c r="AA1407">
        <v>10.00220950194287</v>
      </c>
      <c r="AB1407">
        <v>9.1843936885888962</v>
      </c>
    </row>
    <row r="1408" spans="1:28" x14ac:dyDescent="0.25">
      <c r="A1408" t="str">
        <v>5/16/13</v>
      </c>
      <c r="B1408">
        <v>23082.68</v>
      </c>
      <c r="C1408">
        <v>23163</v>
      </c>
      <c r="D1408" s="1">
        <v>22955.9</v>
      </c>
      <c r="E1408">
        <v>23163</v>
      </c>
      <c r="F1408">
        <v>23163</v>
      </c>
      <c r="G1408">
        <v>0.85351987937747253</v>
      </c>
      <c r="H1408">
        <v>23073.646000000001</v>
      </c>
      <c r="I1408">
        <v>22990.125</v>
      </c>
      <c r="J1408">
        <v>22894.081999999999</v>
      </c>
      <c r="K1408">
        <v>22648.567999999999</v>
      </c>
      <c r="L1408">
        <v>22469.638999999999</v>
      </c>
      <c r="M1408">
        <v>60.982666000000002</v>
      </c>
      <c r="N1408" s="1">
        <f>-100*(_xll.FDS($A$1,"P_PRICE_HIGH("&amp;A1408&amp;","&amp;A1408&amp;"-14D,,,,""PRICE"",""INTRA"")") - B1408)/(_xll.FDS($A$1,"P_PRICE_HIGH("&amp;A1408&amp;","&amp;A1408&amp;"-14D,,,,""PRICE"",""INTRA"")") - _xll.FDS($A$1,"P_PRICE_LOW("&amp;A1408&amp;","&amp;A1408&amp;"-14D,,,,""PRICE"",""INTRA"")"))</f>
        <v>-23.792174042825938</v>
      </c>
      <c r="O1408">
        <v>-185</v>
      </c>
      <c r="P1408">
        <v>15997.658133550771</v>
      </c>
      <c r="Q1408">
        <v>17406.845311193381</v>
      </c>
      <c r="R1408">
        <v>2591.6125723313912</v>
      </c>
      <c r="S1408">
        <v>2697.538781239065</v>
      </c>
      <c r="T1408">
        <v>12.24065901957686</v>
      </c>
      <c r="U1408">
        <v>11.15626850568577</v>
      </c>
      <c r="V1408">
        <v>3.3320710761733441</v>
      </c>
      <c r="W1408">
        <v>3.6501427954590651</v>
      </c>
      <c r="X1408">
        <v>32.296717704651897</v>
      </c>
      <c r="Y1408">
        <v>38.66306333375492</v>
      </c>
      <c r="Z1408">
        <v>0.6553260478431373</v>
      </c>
      <c r="AA1408">
        <v>10.183511529281491</v>
      </c>
      <c r="AB1408">
        <v>9.1862916842722875</v>
      </c>
    </row>
    <row r="1409" spans="1:28" x14ac:dyDescent="0.25">
      <c r="A1409" t="str">
        <v>5/20/13</v>
      </c>
      <c r="B1409">
        <v>23493.03</v>
      </c>
      <c r="C1409">
        <v>23512.42</v>
      </c>
      <c r="D1409" s="1">
        <v>23348.74</v>
      </c>
      <c r="E1409">
        <v>23512.42</v>
      </c>
      <c r="F1409">
        <v>23512.42</v>
      </c>
      <c r="G1409">
        <v>0.89724986921725802</v>
      </c>
      <c r="H1409">
        <v>23108.008000000002</v>
      </c>
      <c r="I1409">
        <v>23053.127</v>
      </c>
      <c r="J1409">
        <v>22966.866999999998</v>
      </c>
      <c r="K1409">
        <v>22747.594000000001</v>
      </c>
      <c r="L1409">
        <v>22525.734</v>
      </c>
      <c r="M1409">
        <v>68.120940000000004</v>
      </c>
      <c r="N1409" s="1">
        <f>-100*(_xll.FDS($A$1,"P_PRICE_HIGH("&amp;A1409&amp;","&amp;A1409&amp;"-14D,,,,""PRICE"",""INTRA"")") - B1409)/(_xll.FDS($A$1,"P_PRICE_HIGH("&amp;A1409&amp;","&amp;A1409&amp;"-14D,,,,""PRICE"",""INTRA"")") - _xll.FDS($A$1,"P_PRICE_LOW("&amp;A1409&amp;","&amp;A1409&amp;"-14D,,,,""PRICE"",""INTRA"")"))</f>
        <v>-1.8939800931849418</v>
      </c>
      <c r="O1409">
        <v>-143</v>
      </c>
      <c r="P1409">
        <v>16023.812858005211</v>
      </c>
      <c r="Q1409">
        <v>17452.159951256541</v>
      </c>
      <c r="R1409">
        <v>2592.9270769994232</v>
      </c>
      <c r="S1409">
        <v>2702.0976747671261</v>
      </c>
      <c r="T1409">
        <v>12.271512328916531</v>
      </c>
      <c r="U1409">
        <v>11.263663210039081</v>
      </c>
      <c r="V1409">
        <v>3.3143003271416491</v>
      </c>
      <c r="W1409">
        <v>3.5944312478344158</v>
      </c>
      <c r="X1409">
        <v>96.467836205349471</v>
      </c>
      <c r="Y1409">
        <v>38.667177667332233</v>
      </c>
      <c r="Z1409">
        <v>0.63538428037349859</v>
      </c>
      <c r="AA1409">
        <v>10.484316144233761</v>
      </c>
      <c r="AB1409">
        <v>9.2334620822657971</v>
      </c>
    </row>
    <row r="1410" spans="1:28" x14ac:dyDescent="0.25">
      <c r="A1410" t="str">
        <v>5/21/13</v>
      </c>
      <c r="B1410">
        <v>23366.37</v>
      </c>
      <c r="C1410">
        <v>23446</v>
      </c>
      <c r="D1410" s="1">
        <v>23337.75</v>
      </c>
      <c r="E1410">
        <v>23446</v>
      </c>
      <c r="F1410">
        <v>23446</v>
      </c>
      <c r="G1410">
        <v>0.80743060518201681</v>
      </c>
      <c r="H1410">
        <v>23183.32</v>
      </c>
      <c r="I1410">
        <v>23111.3</v>
      </c>
      <c r="J1410">
        <v>23021.445</v>
      </c>
      <c r="K1410">
        <v>22815.232</v>
      </c>
      <c r="L1410">
        <v>22574.39</v>
      </c>
      <c r="M1410">
        <v>64.215710000000001</v>
      </c>
      <c r="N1410" s="1">
        <f>-100*(_xll.FDS($A$1,"P_PRICE_HIGH("&amp;A1410&amp;","&amp;A1410&amp;"-14D,,,,""PRICE"",""INTRA"")") - B1410)/(_xll.FDS($A$1,"P_PRICE_HIGH("&amp;A1410&amp;","&amp;A1410&amp;"-14D,,,,""PRICE"",""INTRA"")") - _xll.FDS($A$1,"P_PRICE_LOW("&amp;A1410&amp;","&amp;A1410&amp;"-14D,,,,""PRICE"",""INTRA"")"))</f>
        <v>-14.265899567285594</v>
      </c>
      <c r="O1410">
        <v>-148</v>
      </c>
      <c r="P1410">
        <v>16022.10869028058</v>
      </c>
      <c r="Q1410">
        <v>17441.527484877879</v>
      </c>
      <c r="R1410">
        <v>2591.0165136390528</v>
      </c>
      <c r="S1410">
        <v>2697.4506583722441</v>
      </c>
      <c r="T1410">
        <v>12.25854088915265</v>
      </c>
      <c r="U1410">
        <v>11.235316562225551</v>
      </c>
      <c r="V1410">
        <v>3.3210988234742671</v>
      </c>
      <c r="W1410">
        <v>3.61148050381713</v>
      </c>
      <c r="X1410">
        <v>9.001648184528884</v>
      </c>
      <c r="Y1410">
        <v>38.655248658321433</v>
      </c>
      <c r="Z1410">
        <v>0.64381956832671317</v>
      </c>
      <c r="AA1410">
        <v>10.624983481880459</v>
      </c>
      <c r="AB1410">
        <v>9.2486551657254648</v>
      </c>
    </row>
    <row r="1411" spans="1:28" x14ac:dyDescent="0.25">
      <c r="A1411" t="str">
        <v>5/22/13</v>
      </c>
      <c r="B1411">
        <v>23261.08</v>
      </c>
      <c r="C1411">
        <v>23423.51</v>
      </c>
      <c r="D1411" s="1">
        <v>23179.46</v>
      </c>
      <c r="E1411">
        <v>23423.51</v>
      </c>
      <c r="F1411">
        <v>23423.51</v>
      </c>
      <c r="G1411">
        <v>0.82419269661870986</v>
      </c>
      <c r="H1411">
        <v>23249.48</v>
      </c>
      <c r="I1411">
        <v>23158.893</v>
      </c>
      <c r="J1411">
        <v>23066.798999999999</v>
      </c>
      <c r="K1411">
        <v>22876.067999999999</v>
      </c>
      <c r="L1411">
        <v>22619.469000000001</v>
      </c>
      <c r="M1411">
        <v>61.080950000000001</v>
      </c>
      <c r="N1411" s="1">
        <f>-100*(_xll.FDS($A$1,"P_PRICE_HIGH("&amp;A1411&amp;","&amp;A1411&amp;"-14D,,,,""PRICE"",""INTRA"")") - B1411)/(_xll.FDS($A$1,"P_PRICE_HIGH("&amp;A1411&amp;","&amp;A1411&amp;"-14D,,,,""PRICE"",""INTRA"")") - _xll.FDS($A$1,"P_PRICE_LOW("&amp;A1411&amp;","&amp;A1411&amp;"-14D,,,,""PRICE"",""INTRA"")"))</f>
        <v>-26.178250408807045</v>
      </c>
      <c r="O1411">
        <v>-158</v>
      </c>
      <c r="P1411">
        <v>16033.741286363411</v>
      </c>
      <c r="Q1411">
        <v>17466.330686215679</v>
      </c>
      <c r="R1411">
        <v>2590.9647353153769</v>
      </c>
      <c r="S1411">
        <v>2697.7454321579849</v>
      </c>
      <c r="T1411">
        <v>12.23034211678352</v>
      </c>
      <c r="U1411">
        <v>11.17844359971059</v>
      </c>
      <c r="V1411">
        <v>3.3302946604261048</v>
      </c>
      <c r="W1411">
        <v>3.6335723366570249</v>
      </c>
      <c r="X1411">
        <v>34.088173039748881</v>
      </c>
      <c r="Y1411">
        <v>38.664330207538292</v>
      </c>
      <c r="Z1411">
        <v>0.66809275020885683</v>
      </c>
      <c r="AA1411">
        <v>10.79327428321846</v>
      </c>
      <c r="AB1411">
        <v>9.1834569155015444</v>
      </c>
    </row>
    <row r="1412" spans="1:28" x14ac:dyDescent="0.25">
      <c r="A1412" t="str">
        <v>5/23/13</v>
      </c>
      <c r="B1412">
        <v>22669.68</v>
      </c>
      <c r="C1412">
        <v>23123.43</v>
      </c>
      <c r="D1412" s="1">
        <v>22605.69</v>
      </c>
      <c r="E1412">
        <v>23123.43</v>
      </c>
      <c r="F1412">
        <v>23123.43</v>
      </c>
      <c r="G1412">
        <v>1.00138842700103</v>
      </c>
      <c r="H1412">
        <v>23174.567999999999</v>
      </c>
      <c r="I1412">
        <v>23138.442999999999</v>
      </c>
      <c r="J1412">
        <v>23062.31</v>
      </c>
      <c r="K1412">
        <v>22919.223000000002</v>
      </c>
      <c r="L1412">
        <v>22653.969000000001</v>
      </c>
      <c r="M1412">
        <v>47.156370000000003</v>
      </c>
      <c r="N1412" s="1">
        <f>-100*(_xll.FDS($A$1,"P_PRICE_HIGH("&amp;A1412&amp;","&amp;A1412&amp;"-14D,,,,""PRICE"",""INTRA"")") - B1412)/(_xll.FDS($A$1,"P_PRICE_HIGH("&amp;A1412&amp;","&amp;A1412&amp;"-14D,,,,""PRICE"",""INTRA"")") - _xll.FDS($A$1,"P_PRICE_LOW("&amp;A1412&amp;","&amp;A1412&amp;"-14D,,,,""PRICE"",""INTRA"")"))</f>
        <v>-87.775359073439574</v>
      </c>
      <c r="O1412">
        <v>-206</v>
      </c>
      <c r="P1412">
        <v>16032.55862488242</v>
      </c>
      <c r="Q1412">
        <v>17457.060699834819</v>
      </c>
      <c r="R1412">
        <v>2591.561378540991</v>
      </c>
      <c r="S1412">
        <v>2700.4332174690958</v>
      </c>
      <c r="T1412">
        <v>12.155157682166671</v>
      </c>
      <c r="U1412">
        <v>11.000486336446141</v>
      </c>
      <c r="V1412">
        <v>3.3660117073738611</v>
      </c>
      <c r="W1412">
        <v>3.7298263363660942</v>
      </c>
      <c r="X1412">
        <v>4.4797420436562732</v>
      </c>
      <c r="Y1412">
        <v>38.688637128477168</v>
      </c>
      <c r="Z1412">
        <v>0.71159566699132837</v>
      </c>
      <c r="AA1412">
        <v>11.207495378657789</v>
      </c>
      <c r="AB1412">
        <v>9.2126344166966767</v>
      </c>
    </row>
    <row r="1413" spans="1:28" x14ac:dyDescent="0.25">
      <c r="A1413" t="str">
        <v>5/24/13</v>
      </c>
      <c r="B1413">
        <v>22618.67</v>
      </c>
      <c r="C1413">
        <v>22781.54</v>
      </c>
      <c r="D1413" s="1">
        <v>22470.53</v>
      </c>
      <c r="E1413">
        <v>22781.54</v>
      </c>
      <c r="F1413">
        <v>22781.54</v>
      </c>
      <c r="G1413">
        <v>0.93859875072108789</v>
      </c>
      <c r="H1413">
        <v>23081.766</v>
      </c>
      <c r="I1413">
        <v>23102.74</v>
      </c>
      <c r="J1413">
        <v>23059.002</v>
      </c>
      <c r="K1413">
        <v>22941.004000000001</v>
      </c>
      <c r="L1413">
        <v>22690.379000000001</v>
      </c>
      <c r="M1413">
        <v>46.178513000000002</v>
      </c>
      <c r="N1413" s="1">
        <f>-100*(_xll.FDS($A$1,"P_PRICE_HIGH("&amp;A1413&amp;","&amp;A1413&amp;"-14D,,,,""PRICE"",""INTRA"")") - B1413)/(_xll.FDS($A$1,"P_PRICE_HIGH("&amp;A1413&amp;","&amp;A1413&amp;"-14D,,,,""PRICE"",""INTRA"")") - _xll.FDS($A$1,"P_PRICE_LOW("&amp;A1413&amp;","&amp;A1413&amp;"-14D,,,,""PRICE"",""INTRA"")"))</f>
        <v>-85.781608423154125</v>
      </c>
      <c r="O1413">
        <v>-202</v>
      </c>
      <c r="P1413">
        <v>16029.695063865611</v>
      </c>
      <c r="Q1413">
        <v>17444.253332663469</v>
      </c>
      <c r="R1413">
        <v>2596.0731267103288</v>
      </c>
      <c r="S1413">
        <v>2707.2423117490139</v>
      </c>
      <c r="T1413">
        <v>12.137347390654909</v>
      </c>
      <c r="U1413">
        <v>10.96514607257348</v>
      </c>
      <c r="V1413">
        <v>3.3698764621143629</v>
      </c>
      <c r="W1413">
        <v>3.7372867729236758</v>
      </c>
      <c r="X1413">
        <v>45.953790362490388</v>
      </c>
      <c r="Y1413">
        <v>38.711436287062881</v>
      </c>
      <c r="Z1413">
        <v>0.7594008897909047</v>
      </c>
      <c r="AA1413">
        <v>11.103509351157809</v>
      </c>
      <c r="AB1413">
        <v>9.2053366376193022</v>
      </c>
    </row>
    <row r="1414" spans="1:28" x14ac:dyDescent="0.25">
      <c r="A1414" t="str">
        <v>5/27/13</v>
      </c>
      <c r="B1414">
        <v>22686.05</v>
      </c>
      <c r="C1414">
        <v>22729.87</v>
      </c>
      <c r="D1414" s="1">
        <v>22544.89</v>
      </c>
      <c r="E1414">
        <v>22729.87</v>
      </c>
      <c r="F1414">
        <v>22729.87</v>
      </c>
      <c r="G1414">
        <v>0.91703617607913968</v>
      </c>
      <c r="H1414">
        <v>22920.37</v>
      </c>
      <c r="I1414">
        <v>23056.217000000001</v>
      </c>
      <c r="J1414">
        <v>23058.741999999998</v>
      </c>
      <c r="K1414">
        <v>22955.243999999999</v>
      </c>
      <c r="L1414">
        <v>22733.315999999999</v>
      </c>
      <c r="M1414">
        <v>47.720657000000003</v>
      </c>
      <c r="N1414" s="1">
        <f>-100*(_xll.FDS($A$1,"P_PRICE_HIGH("&amp;A1414&amp;","&amp;A1414&amp;"-14D,,,,""PRICE"",""INTRA"")") - B1414)/(_xll.FDS($A$1,"P_PRICE_HIGH("&amp;A1414&amp;","&amp;A1414&amp;"-14D,,,,""PRICE"",""INTRA"")") - _xll.FDS($A$1,"P_PRICE_LOW("&amp;A1414&amp;","&amp;A1414&amp;"-14D,,,,""PRICE"",""INTRA"")"))</f>
        <v>-79.314514967990803</v>
      </c>
      <c r="O1414">
        <v>-183</v>
      </c>
      <c r="P1414">
        <v>16033.264377269999</v>
      </c>
      <c r="Q1414">
        <v>17436.972097702259</v>
      </c>
      <c r="R1414">
        <v>2601.150252733516</v>
      </c>
      <c r="S1414">
        <v>2719.5384290243028</v>
      </c>
      <c r="T1414">
        <v>12.12963152120154</v>
      </c>
      <c r="U1414">
        <v>10.96429727812084</v>
      </c>
      <c r="V1414">
        <v>3.366918111397704</v>
      </c>
      <c r="W1414">
        <v>3.7248237331537348</v>
      </c>
      <c r="X1414">
        <v>78.105323384888763</v>
      </c>
      <c r="Y1414">
        <v>38.696637833486903</v>
      </c>
      <c r="Z1414">
        <v>0.44647678899128418</v>
      </c>
      <c r="AA1414">
        <v>10.82370660604408</v>
      </c>
      <c r="AB1414">
        <v>9.2052520608251047</v>
      </c>
    </row>
    <row r="1415" spans="1:28" x14ac:dyDescent="0.25">
      <c r="A1415" t="str">
        <v>5/28/13</v>
      </c>
      <c r="B1415">
        <v>22924.25</v>
      </c>
      <c r="C1415">
        <v>22942.15</v>
      </c>
      <c r="D1415" s="1">
        <v>22639.54</v>
      </c>
      <c r="E1415">
        <v>22942.15</v>
      </c>
      <c r="F1415">
        <v>22942.15</v>
      </c>
      <c r="G1415">
        <v>0.93434654876320389</v>
      </c>
      <c r="H1415">
        <v>22831.945</v>
      </c>
      <c r="I1415">
        <v>23032.28</v>
      </c>
      <c r="J1415">
        <v>23059.351999999999</v>
      </c>
      <c r="K1415">
        <v>22974.07</v>
      </c>
      <c r="L1415">
        <v>22787.613000000001</v>
      </c>
      <c r="M1415">
        <v>52.862636999999999</v>
      </c>
      <c r="N1415" s="1">
        <f>-100*(_xll.FDS($A$1,"P_PRICE_HIGH("&amp;A1415&amp;","&amp;A1415&amp;"-14D,,,,""PRICE"",""INTRA"")") - B1415)/(_xll.FDS($A$1,"P_PRICE_HIGH("&amp;A1415&amp;","&amp;A1415&amp;"-14D,,,,""PRICE"",""INTRA"")") - _xll.FDS($A$1,"P_PRICE_LOW("&amp;A1415&amp;","&amp;A1415&amp;"-14D,,,,""PRICE"",""INTRA"")"))</f>
        <v>-56.452216644751232</v>
      </c>
      <c r="O1415">
        <v>-142</v>
      </c>
      <c r="P1415">
        <v>16057.39906528593</v>
      </c>
      <c r="Q1415">
        <v>17491.922386396789</v>
      </c>
      <c r="R1415">
        <v>2600.0803955692959</v>
      </c>
      <c r="S1415">
        <v>2716.272266544403</v>
      </c>
      <c r="T1415">
        <v>12.16599526121955</v>
      </c>
      <c r="U1415">
        <v>11.057861536298081</v>
      </c>
      <c r="V1415">
        <v>3.3572953888295092</v>
      </c>
      <c r="W1415">
        <v>3.696288992418912</v>
      </c>
      <c r="X1415">
        <v>94.958041075531455</v>
      </c>
      <c r="Y1415">
        <v>38.713153616178012</v>
      </c>
      <c r="Z1415">
        <v>0.43957111573003371</v>
      </c>
      <c r="AA1415">
        <v>10.93379798267325</v>
      </c>
      <c r="AB1415">
        <v>9.237178942542803</v>
      </c>
    </row>
    <row r="1416" spans="1:28" x14ac:dyDescent="0.25">
      <c r="A1416" t="str">
        <v>5/29/13</v>
      </c>
      <c r="B1416">
        <v>22554.93</v>
      </c>
      <c r="C1416">
        <v>22861.599999999999</v>
      </c>
      <c r="D1416" s="1">
        <v>22532.57</v>
      </c>
      <c r="E1416">
        <v>22861.599999999999</v>
      </c>
      <c r="F1416">
        <v>22861.599999999999</v>
      </c>
      <c r="G1416">
        <v>1.008907963408693</v>
      </c>
      <c r="H1416">
        <v>22690.717000000001</v>
      </c>
      <c r="I1416">
        <v>22968.421999999999</v>
      </c>
      <c r="J1416">
        <v>23026.541000000001</v>
      </c>
      <c r="K1416">
        <v>22972.78</v>
      </c>
      <c r="L1416">
        <v>22808.436000000002</v>
      </c>
      <c r="M1416">
        <v>45.405760000000001</v>
      </c>
      <c r="N1416" s="1">
        <f>-100*(_xll.FDS($A$1,"P_PRICE_HIGH("&amp;A1416&amp;","&amp;A1416&amp;"-14D,,,,""PRICE"",""INTRA"")") - B1416)/(_xll.FDS($A$1,"P_PRICE_HIGH("&amp;A1416&amp;","&amp;A1416&amp;"-14D,,,,""PRICE"",""INTRA"")") - _xll.FDS($A$1,"P_PRICE_LOW("&amp;A1416&amp;","&amp;A1416&amp;"-14D,,,,""PRICE"",""INTRA"")"))</f>
        <v>-91.899336782193757</v>
      </c>
      <c r="O1416">
        <v>-184</v>
      </c>
      <c r="P1416">
        <v>16053.487124039981</v>
      </c>
      <c r="Q1416">
        <v>17473.010846211171</v>
      </c>
      <c r="R1416">
        <v>2600.6509987666468</v>
      </c>
      <c r="S1416">
        <v>2717.546038035985</v>
      </c>
      <c r="T1416">
        <v>12.11790421362295</v>
      </c>
      <c r="U1416">
        <v>10.94920231654689</v>
      </c>
      <c r="V1416">
        <v>3.3812752295434199</v>
      </c>
      <c r="W1416">
        <v>3.755024546837225</v>
      </c>
      <c r="X1416">
        <v>2.7591326089535908</v>
      </c>
      <c r="Y1416">
        <v>38.706230935448019</v>
      </c>
      <c r="Z1416">
        <v>0.35365779879000958</v>
      </c>
      <c r="AA1416">
        <v>11.31087676448284</v>
      </c>
      <c r="AB1416">
        <v>9.2402353249434555</v>
      </c>
    </row>
    <row r="1417" spans="1:28" x14ac:dyDescent="0.25">
      <c r="A1417" t="str">
        <v>5/30/13</v>
      </c>
      <c r="B1417">
        <v>22484.31</v>
      </c>
      <c r="C1417">
        <v>22630.639999999999</v>
      </c>
      <c r="D1417" s="1">
        <v>22290.720000000001</v>
      </c>
      <c r="E1417">
        <v>22630.639999999999</v>
      </c>
      <c r="F1417">
        <v>22630.639999999999</v>
      </c>
      <c r="G1417">
        <v>0.99739400820928925</v>
      </c>
      <c r="H1417">
        <v>22653.643</v>
      </c>
      <c r="I1417">
        <v>22926.296999999999</v>
      </c>
      <c r="J1417">
        <v>22975.870999999999</v>
      </c>
      <c r="K1417">
        <v>22960.143</v>
      </c>
      <c r="L1417">
        <v>22825.355</v>
      </c>
      <c r="M1417">
        <v>44.124043</v>
      </c>
      <c r="N1417" s="1">
        <f>-100*(_xll.FDS($A$1,"P_PRICE_HIGH("&amp;A1417&amp;","&amp;A1417&amp;"-14D,,,,""PRICE"",""INTRA"")") - B1417)/(_xll.FDS($A$1,"P_PRICE_HIGH("&amp;A1417&amp;","&amp;A1417&amp;"-14D,,,,""PRICE"",""INTRA"")") - _xll.FDS($A$1,"P_PRICE_LOW("&amp;A1417&amp;","&amp;A1417&amp;"-14D,,,,""PRICE"",""INTRA"")"))</f>
        <v>-84.154047638536412</v>
      </c>
      <c r="O1417">
        <v>-201</v>
      </c>
      <c r="P1417">
        <v>16062.010846754591</v>
      </c>
      <c r="Q1417">
        <v>17489.897909567509</v>
      </c>
      <c r="R1417">
        <v>2602.2663846084029</v>
      </c>
      <c r="S1417">
        <v>2721.8258939512152</v>
      </c>
      <c r="T1417">
        <v>12.090958212909181</v>
      </c>
      <c r="U1417">
        <v>10.892896812344389</v>
      </c>
      <c r="V1417">
        <v>3.3895038012455472</v>
      </c>
      <c r="W1417">
        <v>3.774252775992025</v>
      </c>
      <c r="X1417">
        <v>25.749874950127939</v>
      </c>
      <c r="Y1417">
        <v>38.708020899703349</v>
      </c>
      <c r="Z1417">
        <v>0.31720239344676721</v>
      </c>
      <c r="AA1417">
        <v>11.653700281800329</v>
      </c>
      <c r="AB1417">
        <v>9.0989905179068611</v>
      </c>
    </row>
    <row r="1418" spans="1:28" x14ac:dyDescent="0.25">
      <c r="A1418" t="str">
        <v>5/31/13</v>
      </c>
      <c r="B1418">
        <v>22392.16</v>
      </c>
      <c r="C1418">
        <v>22582.55</v>
      </c>
      <c r="D1418" s="1">
        <v>22346.18</v>
      </c>
      <c r="E1418">
        <v>22582.55</v>
      </c>
      <c r="F1418">
        <v>22582.55</v>
      </c>
      <c r="G1418">
        <v>0.99909189456367475</v>
      </c>
      <c r="H1418">
        <v>22608.34</v>
      </c>
      <c r="I1418">
        <v>22881.455000000002</v>
      </c>
      <c r="J1418">
        <v>22921.25</v>
      </c>
      <c r="K1418">
        <v>22946.335999999999</v>
      </c>
      <c r="L1418">
        <v>22847.877</v>
      </c>
      <c r="M1418">
        <v>42.440536000000002</v>
      </c>
      <c r="N1418" s="1">
        <f>-100*(_xll.FDS($A$1,"P_PRICE_HIGH("&amp;A1418&amp;","&amp;A1418&amp;"-14D,,,,""PRICE"",""INTRA"")") - B1418)/(_xll.FDS($A$1,"P_PRICE_HIGH("&amp;A1418&amp;","&amp;A1418&amp;"-14D,,,,""PRICE"",""INTRA"")") - _xll.FDS($A$1,"P_PRICE_LOW("&amp;A1418&amp;","&amp;A1418&amp;"-14D,,,,""PRICE"",""INTRA"")"))</f>
        <v>-91.696815912253498</v>
      </c>
      <c r="O1418">
        <v>-221</v>
      </c>
      <c r="P1418">
        <v>16052.24033990888</v>
      </c>
      <c r="Q1418">
        <v>17457.379007225631</v>
      </c>
      <c r="R1418">
        <v>2600.6325509002868</v>
      </c>
      <c r="S1418">
        <v>2724.8059623702111</v>
      </c>
      <c r="T1418">
        <v>12.067296974502041</v>
      </c>
      <c r="U1418">
        <v>10.835012724933989</v>
      </c>
      <c r="V1418">
        <v>3.3942401349958158</v>
      </c>
      <c r="W1418">
        <v>3.789539573003422</v>
      </c>
      <c r="X1418">
        <v>38.123978302520797</v>
      </c>
      <c r="Y1418">
        <v>38.767014271358192</v>
      </c>
      <c r="Z1418">
        <v>0.27389977017587092</v>
      </c>
      <c r="AA1418">
        <v>11.34665834997627</v>
      </c>
      <c r="AB1418">
        <v>9.070518822579734</v>
      </c>
    </row>
    <row r="1419" spans="1:28" x14ac:dyDescent="0.25">
      <c r="A1419" t="str">
        <v>6/03/13</v>
      </c>
      <c r="B1419">
        <v>22282.19</v>
      </c>
      <c r="C1419">
        <v>22564.18</v>
      </c>
      <c r="D1419" s="1">
        <v>22249.65</v>
      </c>
      <c r="E1419">
        <v>22564.18</v>
      </c>
      <c r="F1419">
        <v>22564.18</v>
      </c>
      <c r="G1419">
        <v>1.0028757746868611</v>
      </c>
      <c r="H1419">
        <v>22527.567999999999</v>
      </c>
      <c r="I1419">
        <v>22817.95</v>
      </c>
      <c r="J1419">
        <v>22851.982</v>
      </c>
      <c r="K1419">
        <v>22925.947</v>
      </c>
      <c r="L1419">
        <v>22851.69</v>
      </c>
      <c r="M1419">
        <v>40.456752999999999</v>
      </c>
      <c r="N1419" s="1">
        <f>-100*(_xll.FDS($A$1,"P_PRICE_HIGH("&amp;A1419&amp;","&amp;A1419&amp;"-14D,,,,""PRICE"",""INTRA"")") - B1419)/(_xll.FDS($A$1,"P_PRICE_HIGH("&amp;A1419&amp;","&amp;A1419&amp;"-14D,,,,""PRICE"",""INTRA"")") - _xll.FDS($A$1,"P_PRICE_LOW("&amp;A1419&amp;","&amp;A1419&amp;"-14D,,,,""PRICE"",""INTRA"")"))</f>
        <v>-97.423125351410206</v>
      </c>
      <c r="O1419">
        <v>-237</v>
      </c>
      <c r="P1419">
        <v>16067.34391486276</v>
      </c>
      <c r="Q1419">
        <v>17478.34293084333</v>
      </c>
      <c r="R1419">
        <v>2600.1614623186251</v>
      </c>
      <c r="S1419">
        <v>2725.8012857000358</v>
      </c>
      <c r="T1419">
        <v>12.04537366175542</v>
      </c>
      <c r="U1419">
        <v>10.80533388464508</v>
      </c>
      <c r="V1419">
        <v>3.4073418344017119</v>
      </c>
      <c r="W1419">
        <v>3.8150455011850881</v>
      </c>
      <c r="X1419">
        <v>13.36076702740392</v>
      </c>
      <c r="Y1419">
        <v>38.778214518660221</v>
      </c>
      <c r="Z1419">
        <v>0.20119450614593409</v>
      </c>
      <c r="AA1419">
        <v>11.73094414981119</v>
      </c>
      <c r="AB1419">
        <v>8.9086443355295728</v>
      </c>
    </row>
    <row r="1420" spans="1:28" x14ac:dyDescent="0.25">
      <c r="A1420" t="str">
        <v>6/04/13</v>
      </c>
      <c r="B1420">
        <v>22285.52</v>
      </c>
      <c r="C1420">
        <v>22330.05</v>
      </c>
      <c r="D1420" s="1">
        <v>22178.639999999999</v>
      </c>
      <c r="E1420">
        <v>22330.05</v>
      </c>
      <c r="F1420">
        <v>22330.05</v>
      </c>
      <c r="G1420">
        <v>0.97092706991030397</v>
      </c>
      <c r="H1420">
        <v>22399.822</v>
      </c>
      <c r="I1420">
        <v>22751.52</v>
      </c>
      <c r="J1420">
        <v>22805.03</v>
      </c>
      <c r="K1420">
        <v>22894.469000000001</v>
      </c>
      <c r="L1420">
        <v>22847.24</v>
      </c>
      <c r="M1420">
        <v>40.547375000000002</v>
      </c>
      <c r="N1420" s="1">
        <f>-100*(_xll.FDS($A$1,"P_PRICE_HIGH("&amp;A1420&amp;","&amp;A1420&amp;"-14D,,,,""PRICE"",""INTRA"")") - B1420)/(_xll.FDS($A$1,"P_PRICE_HIGH("&amp;A1420&amp;","&amp;A1420&amp;"-14D,,,,""PRICE"",""INTRA"")") - _xll.FDS($A$1,"P_PRICE_LOW("&amp;A1420&amp;","&amp;A1420&amp;"-14D,,,,""PRICE"",""INTRA"")"))</f>
        <v>-91.986684460705575</v>
      </c>
      <c r="O1420">
        <v>-241</v>
      </c>
      <c r="P1420">
        <v>16079.806014680251</v>
      </c>
      <c r="Q1420">
        <v>17503.134754080031</v>
      </c>
      <c r="R1420">
        <v>2602.218021105547</v>
      </c>
      <c r="S1420">
        <v>2731.1123939150179</v>
      </c>
      <c r="T1420">
        <v>12.02033861071501</v>
      </c>
      <c r="U1420">
        <v>10.757707274383341</v>
      </c>
      <c r="V1420">
        <v>3.409409819201096</v>
      </c>
      <c r="W1420">
        <v>3.8181569692427</v>
      </c>
      <c r="X1420">
        <v>48.27225641277203</v>
      </c>
      <c r="Y1420">
        <v>38.77754127876819</v>
      </c>
      <c r="Z1420">
        <v>0.20854453571311091</v>
      </c>
      <c r="AA1420">
        <v>11.80039974394872</v>
      </c>
      <c r="AB1420">
        <v>8.8697946317340897</v>
      </c>
    </row>
    <row r="1421" spans="1:28" x14ac:dyDescent="0.25">
      <c r="A1421" t="str">
        <v>6/05/13</v>
      </c>
      <c r="B1421">
        <v>22069.24</v>
      </c>
      <c r="C1421">
        <v>22174.69</v>
      </c>
      <c r="D1421" s="1">
        <v>21933.919999999998</v>
      </c>
      <c r="E1421">
        <v>22174.69</v>
      </c>
      <c r="F1421">
        <v>22174.69</v>
      </c>
      <c r="G1421">
        <v>0.97280605336872228</v>
      </c>
      <c r="H1421">
        <v>22302.684000000001</v>
      </c>
      <c r="I1421">
        <v>22632.870999999999</v>
      </c>
      <c r="J1421">
        <v>22747.627</v>
      </c>
      <c r="K1421">
        <v>22845.576000000001</v>
      </c>
      <c r="L1421">
        <v>22828.838</v>
      </c>
      <c r="M1421">
        <v>36.646225000000001</v>
      </c>
      <c r="N1421" s="1">
        <f>-100*(_xll.FDS($A$1,"P_PRICE_HIGH("&amp;A1421&amp;","&amp;A1421&amp;"-14D,,,,""PRICE"",""INTRA"")") - B1421)/(_xll.FDS($A$1,"P_PRICE_HIGH("&amp;A1421&amp;","&amp;A1421&amp;"-14D,,,,""PRICE"",""INTRA"")") - _xll.FDS($A$1,"P_PRICE_LOW("&amp;A1421&amp;","&amp;A1421&amp;"-14D,,,,""PRICE"",""INTRA"")"))</f>
        <v>-91.427304402913933</v>
      </c>
      <c r="O1421">
        <v>-279</v>
      </c>
      <c r="P1421">
        <v>16072.62086434871</v>
      </c>
      <c r="Q1421">
        <v>17481.044195110098</v>
      </c>
      <c r="R1421">
        <v>2602.583162416197</v>
      </c>
      <c r="S1421">
        <v>2732.28378864865</v>
      </c>
      <c r="T1421">
        <v>11.973267472742959</v>
      </c>
      <c r="U1421">
        <v>10.65664693166627</v>
      </c>
      <c r="V1421">
        <v>3.4231323276920551</v>
      </c>
      <c r="W1421">
        <v>3.8490013964144341</v>
      </c>
      <c r="X1421">
        <v>4.6101803753675714</v>
      </c>
      <c r="Y1421">
        <v>38.741819362257687</v>
      </c>
      <c r="Z1421">
        <v>0.20010815342790661</v>
      </c>
      <c r="AA1421">
        <v>11.761658931871979</v>
      </c>
      <c r="AB1421">
        <v>8.7929847970125774</v>
      </c>
    </row>
    <row r="1422" spans="1:28" x14ac:dyDescent="0.25">
      <c r="A1422" t="str">
        <v>6/06/13</v>
      </c>
      <c r="B1422">
        <v>21838.43</v>
      </c>
      <c r="C1422">
        <v>21949.81</v>
      </c>
      <c r="D1422" s="1">
        <v>21799.25</v>
      </c>
      <c r="E1422">
        <v>21949.81</v>
      </c>
      <c r="F1422">
        <v>21949.81</v>
      </c>
      <c r="G1422">
        <v>0.9556807406190434</v>
      </c>
      <c r="H1422">
        <v>22173.508000000002</v>
      </c>
      <c r="I1422">
        <v>22505.543000000001</v>
      </c>
      <c r="J1422">
        <v>22667.24</v>
      </c>
      <c r="K1422">
        <v>22775.280999999999</v>
      </c>
      <c r="L1422">
        <v>22800.285</v>
      </c>
      <c r="M1422">
        <v>32.997554999999998</v>
      </c>
      <c r="N1422" s="1">
        <f>-100*(_xll.FDS($A$1,"P_PRICE_HIGH("&amp;A1422&amp;","&amp;A1422&amp;"-14D,,,,""PRICE"",""INTRA"")") - B1422)/(_xll.FDS($A$1,"P_PRICE_HIGH("&amp;A1422&amp;","&amp;A1422&amp;"-14D,,,,""PRICE"",""INTRA"")") - _xll.FDS($A$1,"P_PRICE_LOW("&amp;A1422&amp;","&amp;A1422&amp;"-14D,,,,""PRICE"",""INTRA"")"))</f>
        <v>-97.713011551684872</v>
      </c>
      <c r="O1422">
        <v>-327</v>
      </c>
      <c r="P1422">
        <v>16070.74022431222</v>
      </c>
      <c r="Q1422">
        <v>17472.19453552879</v>
      </c>
      <c r="R1422">
        <v>2598.957528269375</v>
      </c>
      <c r="S1422">
        <v>2725.7342658219031</v>
      </c>
      <c r="T1422">
        <v>11.928410170665741</v>
      </c>
      <c r="U1422">
        <v>10.56542247980753</v>
      </c>
      <c r="V1422">
        <v>3.4395496607484821</v>
      </c>
      <c r="W1422">
        <v>3.885662551256936</v>
      </c>
      <c r="X1422">
        <v>0</v>
      </c>
      <c r="Y1422">
        <v>38.748209745741761</v>
      </c>
      <c r="Z1422">
        <v>0.23166462970652499</v>
      </c>
      <c r="AA1422">
        <v>11.60492671156767</v>
      </c>
      <c r="AB1422">
        <v>8.9059368388340623</v>
      </c>
    </row>
    <row r="1423" spans="1:28" x14ac:dyDescent="0.25">
      <c r="A1423" t="str">
        <v>6/07/13</v>
      </c>
      <c r="B1423">
        <v>21575.26</v>
      </c>
      <c r="C1423">
        <v>21820.43</v>
      </c>
      <c r="D1423" s="1">
        <v>21506.33</v>
      </c>
      <c r="E1423">
        <v>21820.43</v>
      </c>
      <c r="F1423">
        <v>21820.43</v>
      </c>
      <c r="G1423">
        <v>0.97542398744491321</v>
      </c>
      <c r="H1423">
        <v>22010.129000000001</v>
      </c>
      <c r="I1423">
        <v>22365.057000000001</v>
      </c>
      <c r="J1423">
        <v>22566.743999999999</v>
      </c>
      <c r="K1423">
        <v>22693.47</v>
      </c>
      <c r="L1423">
        <v>22755.603999999999</v>
      </c>
      <c r="M1423">
        <v>29.402864000000001</v>
      </c>
      <c r="N1423" s="1">
        <f>-100*(_xll.FDS($A$1,"P_PRICE_HIGH("&amp;A1423&amp;","&amp;A1423&amp;"-14D,,,,""PRICE"",""INTRA"")") - B1423)/(_xll.FDS($A$1,"P_PRICE_HIGH("&amp;A1423&amp;","&amp;A1423&amp;"-14D,,,,""PRICE"",""INTRA"")") - _xll.FDS($A$1,"P_PRICE_LOW("&amp;A1423&amp;","&amp;A1423&amp;"-14D,,,,""PRICE"",""INTRA"")"))</f>
        <v>-96.563962733476728</v>
      </c>
      <c r="O1423">
        <v>-362</v>
      </c>
      <c r="P1423">
        <v>16095.278380628</v>
      </c>
      <c r="Q1423">
        <v>17526.908352539049</v>
      </c>
      <c r="R1423">
        <v>2600.8466409592379</v>
      </c>
      <c r="S1423">
        <v>2726.1941657715538</v>
      </c>
      <c r="T1423">
        <v>11.88465605353435</v>
      </c>
      <c r="U1423">
        <v>10.477718574204779</v>
      </c>
      <c r="V1423">
        <v>3.4639829805199081</v>
      </c>
      <c r="W1423">
        <v>3.9448889672295731</v>
      </c>
      <c r="X1423">
        <v>4.8589772709003523</v>
      </c>
      <c r="Y1423">
        <v>38.707531728720149</v>
      </c>
      <c r="Z1423">
        <v>0.21841238345856381</v>
      </c>
      <c r="AA1423">
        <v>12.75666134988591</v>
      </c>
      <c r="AB1423">
        <v>8.9776719440987485</v>
      </c>
    </row>
    <row r="1424" spans="1:28" x14ac:dyDescent="0.25">
      <c r="A1424" t="str">
        <v>6/10/13</v>
      </c>
      <c r="B1424">
        <v>21615.09</v>
      </c>
      <c r="C1424">
        <v>21723.86</v>
      </c>
      <c r="D1424" s="1">
        <v>21497.55</v>
      </c>
      <c r="E1424">
        <v>21723.86</v>
      </c>
      <c r="F1424">
        <v>21723.86</v>
      </c>
      <c r="G1424">
        <v>0.96450286161971865</v>
      </c>
      <c r="H1424">
        <v>21876.706999999999</v>
      </c>
      <c r="I1424">
        <v>22277.175999999999</v>
      </c>
      <c r="J1424">
        <v>22441.548999999999</v>
      </c>
      <c r="K1424">
        <v>22608.164000000001</v>
      </c>
      <c r="L1424">
        <v>22715.094000000001</v>
      </c>
      <c r="M1424">
        <v>30.634499000000002</v>
      </c>
      <c r="N1424" s="1">
        <f>-100*(_xll.FDS($A$1,"P_PRICE_HIGH("&amp;A1424&amp;","&amp;A1424&amp;"-14D,,,,""PRICE"",""INTRA"")") - B1424)/(_xll.FDS($A$1,"P_PRICE_HIGH("&amp;A1424&amp;","&amp;A1424&amp;"-14D,,,,""PRICE"",""INTRA"")") - _xll.FDS($A$1,"P_PRICE_LOW("&amp;A1424&amp;","&amp;A1424&amp;"-14D,,,,""PRICE"",""INTRA"")"))</f>
        <v>-93.967512638250881</v>
      </c>
      <c r="O1424">
        <v>-356</v>
      </c>
      <c r="P1424">
        <v>16111.033238779961</v>
      </c>
      <c r="Q1424">
        <v>17546.12134986942</v>
      </c>
      <c r="R1424">
        <v>2601.7903838608281</v>
      </c>
      <c r="S1424">
        <v>2729.3162184968651</v>
      </c>
      <c r="T1424">
        <v>11.897581805952891</v>
      </c>
      <c r="U1424">
        <v>10.523678926585641</v>
      </c>
      <c r="V1424">
        <v>3.4651732098104482</v>
      </c>
      <c r="W1424">
        <v>3.9389919720575031</v>
      </c>
      <c r="X1424">
        <v>37.956419350365479</v>
      </c>
      <c r="Y1424">
        <v>38.674354631730239</v>
      </c>
      <c r="Z1424">
        <v>2.843419112025436E-2</v>
      </c>
      <c r="AA1424">
        <v>12.668437499388039</v>
      </c>
      <c r="AB1424">
        <v>8.9906391657966491</v>
      </c>
    </row>
    <row r="1425" spans="1:28" x14ac:dyDescent="0.25">
      <c r="A1425" t="str">
        <v>6/11/13</v>
      </c>
      <c r="B1425">
        <v>21354.66</v>
      </c>
      <c r="C1425">
        <v>21632.01</v>
      </c>
      <c r="D1425" s="1">
        <v>21307.99</v>
      </c>
      <c r="E1425">
        <v>21632.01</v>
      </c>
      <c r="F1425">
        <v>21632.01</v>
      </c>
      <c r="G1425">
        <v>0.95310999402235719</v>
      </c>
      <c r="H1425">
        <v>21690.535</v>
      </c>
      <c r="I1425">
        <v>22171.842000000001</v>
      </c>
      <c r="J1425">
        <v>22307.436000000002</v>
      </c>
      <c r="K1425">
        <v>22526.405999999999</v>
      </c>
      <c r="L1425">
        <v>22663.736000000001</v>
      </c>
      <c r="M1425">
        <v>27.282910000000001</v>
      </c>
      <c r="N1425" s="1">
        <f>-100*(_xll.FDS($A$1,"P_PRICE_HIGH("&amp;A1425&amp;","&amp;A1425&amp;"-14D,,,,""PRICE"",""INTRA"")") - B1425)/(_xll.FDS($A$1,"P_PRICE_HIGH("&amp;A1425&amp;","&amp;A1425&amp;"-14D,,,,""PRICE"",""INTRA"")") - _xll.FDS($A$1,"P_PRICE_LOW("&amp;A1425&amp;","&amp;A1425&amp;"-14D,,,,""PRICE"",""INTRA"")"))</f>
        <v>-97.793923007109441</v>
      </c>
      <c r="O1425">
        <v>-400</v>
      </c>
      <c r="P1425">
        <v>16117.23694654167</v>
      </c>
      <c r="Q1425">
        <v>17554.764020560931</v>
      </c>
      <c r="R1425">
        <v>2602.603403718806</v>
      </c>
      <c r="S1425">
        <v>2733.5435317341962</v>
      </c>
      <c r="T1425">
        <v>11.849101887482419</v>
      </c>
      <c r="U1425">
        <v>10.433881400942409</v>
      </c>
      <c r="V1425">
        <v>3.4866310278417298</v>
      </c>
      <c r="W1425">
        <v>3.986795934956838</v>
      </c>
      <c r="X1425">
        <v>2.655927459604011</v>
      </c>
      <c r="Y1425">
        <v>38.653613486385723</v>
      </c>
      <c r="Z1425">
        <v>5.6359002056947612E-2</v>
      </c>
      <c r="AA1425">
        <v>13.22222450841114</v>
      </c>
      <c r="AB1425">
        <v>8.9439671274458448</v>
      </c>
    </row>
    <row r="1426" spans="1:28" x14ac:dyDescent="0.25">
      <c r="A1426" t="str">
        <v>6/13/13</v>
      </c>
      <c r="B1426">
        <v>20887.04</v>
      </c>
      <c r="C1426">
        <v>21069.26</v>
      </c>
      <c r="D1426" s="1">
        <v>20652.75</v>
      </c>
      <c r="E1426">
        <v>21069.26</v>
      </c>
      <c r="F1426">
        <v>21069.26</v>
      </c>
      <c r="G1426">
        <v>1.037752361750871</v>
      </c>
      <c r="H1426">
        <v>21454.096000000001</v>
      </c>
      <c r="I1426">
        <v>22021.923999999999</v>
      </c>
      <c r="J1426">
        <v>22149.166000000001</v>
      </c>
      <c r="K1426">
        <v>22424.243999999999</v>
      </c>
      <c r="L1426">
        <v>22585.734</v>
      </c>
      <c r="M1426">
        <v>22.518886999999999</v>
      </c>
      <c r="N1426" s="1">
        <f>-100*(_xll.FDS($A$1,"P_PRICE_HIGH("&amp;A1426&amp;","&amp;A1426&amp;"-14D,,,,""PRICE"",""INTRA"")") - B1426)/(_xll.FDS($A$1,"P_PRICE_HIGH("&amp;A1426&amp;","&amp;A1426&amp;"-14D,,,,""PRICE"",""INTRA"")") - _xll.FDS($A$1,"P_PRICE_LOW("&amp;A1426&amp;","&amp;A1426&amp;"-14D,,,,""PRICE"",""INTRA"")"))</f>
        <v>-90.517185552155652</v>
      </c>
      <c r="O1426">
        <v>-437</v>
      </c>
      <c r="P1426">
        <v>16122.10938029409</v>
      </c>
      <c r="Q1426">
        <v>17553.943626852229</v>
      </c>
      <c r="R1426">
        <v>2596.011029345188</v>
      </c>
      <c r="S1426">
        <v>2717.1237265303789</v>
      </c>
      <c r="T1426">
        <v>11.75634353463219</v>
      </c>
      <c r="U1426">
        <v>10.243460384448969</v>
      </c>
      <c r="V1426">
        <v>3.527825385015352</v>
      </c>
      <c r="W1426">
        <v>4.0677477885489974</v>
      </c>
      <c r="X1426">
        <v>2.8058773736030509</v>
      </c>
      <c r="Y1426">
        <v>38.596449432825899</v>
      </c>
      <c r="Z1426">
        <v>0.1814347091789065</v>
      </c>
      <c r="AA1426">
        <v>13.4089847609025</v>
      </c>
      <c r="AB1426">
        <v>8.958602844178003</v>
      </c>
    </row>
    <row r="1427" spans="1:28" x14ac:dyDescent="0.25">
      <c r="A1427" t="str">
        <v>6/14/13</v>
      </c>
      <c r="B1427">
        <v>20969.14</v>
      </c>
      <c r="C1427">
        <v>21164.68</v>
      </c>
      <c r="D1427" s="1">
        <v>20954.66</v>
      </c>
      <c r="E1427">
        <v>21164.68</v>
      </c>
      <c r="F1427">
        <v>21164.68</v>
      </c>
      <c r="G1427">
        <v>1.0329497055411321</v>
      </c>
      <c r="H1427">
        <v>21280.238000000001</v>
      </c>
      <c r="I1427">
        <v>21858.998</v>
      </c>
      <c r="J1427">
        <v>22035.796999999999</v>
      </c>
      <c r="K1427">
        <v>22320.488000000001</v>
      </c>
      <c r="L1427">
        <v>22505.813999999998</v>
      </c>
      <c r="M1427">
        <v>24.995207000000001</v>
      </c>
      <c r="N1427" s="1">
        <f>-100*(_xll.FDS($A$1,"P_PRICE_HIGH("&amp;A1427&amp;","&amp;A1427&amp;"-14D,,,,""PRICE"",""INTRA"")") - B1427)/(_xll.FDS($A$1,"P_PRICE_HIGH("&amp;A1427&amp;","&amp;A1427&amp;"-14D,,,,""PRICE"",""INTRA"")") - _xll.FDS($A$1,"P_PRICE_LOW("&amp;A1427&amp;","&amp;A1427&amp;"-14D,,,,""PRICE"",""INTRA"")"))</f>
        <v>-86.180221892198858</v>
      </c>
      <c r="O1427">
        <v>-419</v>
      </c>
      <c r="P1427">
        <v>16118.177664678889</v>
      </c>
      <c r="Q1427">
        <v>17539.198066511581</v>
      </c>
      <c r="R1427">
        <v>2591.2865427011488</v>
      </c>
      <c r="S1427">
        <v>2701.0869646458482</v>
      </c>
      <c r="T1427">
        <v>11.77919705052993</v>
      </c>
      <c r="U1427">
        <v>10.298848734933729</v>
      </c>
      <c r="V1427">
        <v>3.5223063386846221</v>
      </c>
      <c r="W1427">
        <v>4.0526413266682271</v>
      </c>
      <c r="X1427">
        <v>24.350240345694719</v>
      </c>
      <c r="Y1427">
        <v>38.597528472065157</v>
      </c>
      <c r="Z1427">
        <v>0.11027900749717499</v>
      </c>
      <c r="AA1427">
        <v>13.4366792879834</v>
      </c>
      <c r="AB1427">
        <v>8.8482658463506745</v>
      </c>
    </row>
    <row r="1428" spans="1:28" x14ac:dyDescent="0.25">
      <c r="A1428" t="str">
        <v>6/17/13</v>
      </c>
      <c r="B1428">
        <v>21225.9</v>
      </c>
      <c r="C1428">
        <v>21272.75</v>
      </c>
      <c r="D1428" s="1">
        <v>21007.279999999999</v>
      </c>
      <c r="E1428">
        <v>21272.75</v>
      </c>
      <c r="F1428">
        <v>21272.75</v>
      </c>
      <c r="G1428">
        <v>1.092127615248438</v>
      </c>
      <c r="H1428">
        <v>21210.365000000002</v>
      </c>
      <c r="I1428">
        <v>21748.243999999999</v>
      </c>
      <c r="J1428">
        <v>21942.945</v>
      </c>
      <c r="K1428">
        <v>22227.65</v>
      </c>
      <c r="L1428">
        <v>22428.182000000001</v>
      </c>
      <c r="M1428">
        <v>32.284236999999997</v>
      </c>
      <c r="N1428" s="1">
        <f>-100*(_xll.FDS($A$1,"P_PRICE_HIGH("&amp;A1428&amp;","&amp;A1428&amp;"-14D,,,,""PRICE"",""INTRA"")") - B1428)/(_xll.FDS($A$1,"P_PRICE_HIGH("&amp;A1428&amp;","&amp;A1428&amp;"-14D,,,,""PRICE"",""INTRA"")") - _xll.FDS($A$1,"P_PRICE_LOW("&amp;A1428&amp;","&amp;A1428&amp;"-14D,,,,""PRICE"",""INTRA"")"))</f>
        <v>-74.965056346640992</v>
      </c>
      <c r="O1428">
        <v>-385</v>
      </c>
      <c r="P1428">
        <v>16032.597546782779</v>
      </c>
      <c r="Q1428">
        <v>17338.66045244598</v>
      </c>
      <c r="R1428">
        <v>2620.5627376504308</v>
      </c>
      <c r="S1428">
        <v>2767.6119726044972</v>
      </c>
      <c r="T1428">
        <v>11.85931439093191</v>
      </c>
      <c r="U1428">
        <v>10.505374030311099</v>
      </c>
      <c r="V1428">
        <v>3.478486106327872</v>
      </c>
      <c r="W1428">
        <v>3.9466856625882141</v>
      </c>
      <c r="X1428">
        <v>65.992575431712609</v>
      </c>
      <c r="Y1428">
        <v>38.198697359816748</v>
      </c>
      <c r="Z1428">
        <v>0.29997051545497339</v>
      </c>
      <c r="AA1428">
        <v>13.426344714783911</v>
      </c>
      <c r="AB1428">
        <v>8.7787847574171956</v>
      </c>
    </row>
    <row r="1429" spans="1:28" x14ac:dyDescent="0.25">
      <c r="A1429" t="str">
        <v>6/18/13</v>
      </c>
      <c r="B1429">
        <v>21225.88</v>
      </c>
      <c r="C1429">
        <v>21240.01</v>
      </c>
      <c r="D1429" s="1">
        <v>20995.39</v>
      </c>
      <c r="E1429">
        <v>21240.01</v>
      </c>
      <c r="F1429">
        <v>21240.01</v>
      </c>
      <c r="G1429">
        <v>0.97127179153740706</v>
      </c>
      <c r="H1429">
        <v>21132.523000000001</v>
      </c>
      <c r="I1429">
        <v>21643.375</v>
      </c>
      <c r="J1429">
        <v>21845.599999999999</v>
      </c>
      <c r="K1429">
        <v>22114.293000000001</v>
      </c>
      <c r="L1429">
        <v>22351.812999999998</v>
      </c>
      <c r="M1429">
        <v>32.283974000000001</v>
      </c>
      <c r="N1429" s="1">
        <f>-100*(_xll.FDS($A$1,"P_PRICE_HIGH("&amp;A1429&amp;","&amp;A1429&amp;"-14D,,,,""PRICE"",""INTRA"")") - B1429)/(_xll.FDS($A$1,"P_PRICE_HIGH("&amp;A1429&amp;","&amp;A1429&amp;"-14D,,,,""PRICE"",""INTRA"")") - _xll.FDS($A$1,"P_PRICE_LOW("&amp;A1429&amp;","&amp;A1429&amp;"-14D,,,,""PRICE"",""INTRA"")"))</f>
        <v>-74.965929937974991</v>
      </c>
      <c r="O1429">
        <v>-399</v>
      </c>
      <c r="P1429">
        <v>16048.768833607781</v>
      </c>
      <c r="Q1429">
        <v>17369.939472019749</v>
      </c>
      <c r="R1429">
        <v>2618.4161978323618</v>
      </c>
      <c r="S1429">
        <v>2757.766898447891</v>
      </c>
      <c r="T1429">
        <v>11.8680690090106</v>
      </c>
      <c r="U1429">
        <v>10.528586421449409</v>
      </c>
      <c r="V1429">
        <v>3.4833765891772521</v>
      </c>
      <c r="W1429">
        <v>3.9543223896985871</v>
      </c>
      <c r="X1429">
        <v>25.374212084443659</v>
      </c>
      <c r="Y1429">
        <v>38.240361252282952</v>
      </c>
      <c r="Z1429">
        <v>0.23619657469655009</v>
      </c>
      <c r="AA1429">
        <v>13.241793340685129</v>
      </c>
      <c r="AB1429">
        <v>8.6901168413253931</v>
      </c>
    </row>
    <row r="1430" spans="1:28" x14ac:dyDescent="0.25">
      <c r="A1430" t="str">
        <v>6/19/13</v>
      </c>
      <c r="B1430">
        <v>20986.89</v>
      </c>
      <c r="C1430">
        <v>21232.51</v>
      </c>
      <c r="D1430" s="1">
        <v>20896.22</v>
      </c>
      <c r="E1430">
        <v>21232.51</v>
      </c>
      <c r="F1430">
        <v>21232.51</v>
      </c>
      <c r="G1430">
        <v>0.98129662470589496</v>
      </c>
      <c r="H1430">
        <v>21058.97</v>
      </c>
      <c r="I1430">
        <v>21526.27</v>
      </c>
      <c r="J1430">
        <v>21716.442999999999</v>
      </c>
      <c r="K1430">
        <v>21995.317999999999</v>
      </c>
      <c r="L1430">
        <v>22262.03</v>
      </c>
      <c r="M1430">
        <v>29.21876</v>
      </c>
      <c r="N1430" s="1">
        <f>-100*(_xll.FDS($A$1,"P_PRICE_HIGH("&amp;A1430&amp;","&amp;A1430&amp;"-14D,,,,""PRICE"",""INTRA"")") - B1430)/(_xll.FDS($A$1,"P_PRICE_HIGH("&amp;A1430&amp;","&amp;A1430&amp;"-14D,,,,""PRICE"",""INTRA"")") - _xll.FDS($A$1,"P_PRICE_LOW("&amp;A1430&amp;","&amp;A1430&amp;"-14D,,,,""PRICE"",""INTRA"")"))</f>
        <v>-84.872671299545033</v>
      </c>
      <c r="O1430">
        <v>-435</v>
      </c>
      <c r="P1430">
        <v>16049.79180315946</v>
      </c>
      <c r="Q1430">
        <v>17368.945750398481</v>
      </c>
      <c r="R1430">
        <v>2619.7196902068481</v>
      </c>
      <c r="S1430">
        <v>2759.9257603419451</v>
      </c>
      <c r="T1430">
        <v>11.813518622273509</v>
      </c>
      <c r="U1430">
        <v>10.422972871101591</v>
      </c>
      <c r="V1430">
        <v>3.504240346751351</v>
      </c>
      <c r="W1430">
        <v>3.9987077425454172</v>
      </c>
      <c r="X1430">
        <v>3.0424768846756178</v>
      </c>
      <c r="Y1430">
        <v>38.232810008642417</v>
      </c>
      <c r="Z1430">
        <v>0.22576448429980769</v>
      </c>
      <c r="AA1430">
        <v>13.330072590032749</v>
      </c>
      <c r="AB1430">
        <v>8.7863949029459523</v>
      </c>
    </row>
    <row r="1431" spans="1:28" x14ac:dyDescent="0.25">
      <c r="A1431" t="str">
        <v>6/20/13</v>
      </c>
      <c r="B1431">
        <v>20382.87</v>
      </c>
      <c r="C1431">
        <v>20703.759999999998</v>
      </c>
      <c r="D1431" s="1">
        <v>20374.14</v>
      </c>
      <c r="E1431">
        <v>20703.759999999998</v>
      </c>
      <c r="F1431">
        <v>20703.759999999998</v>
      </c>
      <c r="G1431">
        <v>1.1160107492067659</v>
      </c>
      <c r="H1431">
        <v>20958.136999999999</v>
      </c>
      <c r="I1431">
        <v>21367.993999999999</v>
      </c>
      <c r="J1431">
        <v>21571.638999999999</v>
      </c>
      <c r="K1431">
        <v>21851.407999999999</v>
      </c>
      <c r="L1431">
        <v>22161.763999999999</v>
      </c>
      <c r="M1431">
        <v>23.218565000000002</v>
      </c>
      <c r="N1431" s="1">
        <f>-100*(_xll.FDS($A$1,"P_PRICE_HIGH("&amp;A1431&amp;","&amp;A1431&amp;"-14D,,,,""PRICE"",""INTRA"")") - B1431)/(_xll.FDS($A$1,"P_PRICE_HIGH("&amp;A1431&amp;","&amp;A1431&amp;"-14D,,,,""PRICE"",""INTRA"")") - _xll.FDS($A$1,"P_PRICE_LOW("&amp;A1431&amp;","&amp;A1431&amp;"-14D,,,,""PRICE"",""INTRA"")"))</f>
        <v>-99.613117660093096</v>
      </c>
      <c r="O1431">
        <v>-483</v>
      </c>
      <c r="P1431">
        <v>16025.012405552839</v>
      </c>
      <c r="Q1431">
        <v>17312.627654400891</v>
      </c>
      <c r="R1431">
        <v>2617.9271241554839</v>
      </c>
      <c r="S1431">
        <v>2755.420589224575</v>
      </c>
      <c r="T1431">
        <v>11.70281942600187</v>
      </c>
      <c r="U1431">
        <v>10.201993848741189</v>
      </c>
      <c r="V1431">
        <v>3.5510513315896142</v>
      </c>
      <c r="W1431">
        <v>4.1000945765597576</v>
      </c>
      <c r="X1431">
        <v>0.1334220287276445</v>
      </c>
      <c r="Y1431">
        <v>38.181622985981249</v>
      </c>
      <c r="Z1431">
        <v>0.17962453895448349</v>
      </c>
      <c r="AA1431">
        <v>13.257606026396839</v>
      </c>
      <c r="AB1431">
        <v>8.7879361925074413</v>
      </c>
    </row>
    <row r="1432" spans="1:28" x14ac:dyDescent="0.25">
      <c r="A1432" t="str">
        <v>6/21/13</v>
      </c>
      <c r="B1432">
        <v>20263.310000000001</v>
      </c>
      <c r="C1432">
        <v>20383.54</v>
      </c>
      <c r="D1432" s="1">
        <v>19969.98</v>
      </c>
      <c r="E1432">
        <v>20383.54</v>
      </c>
      <c r="F1432">
        <v>20383.54</v>
      </c>
      <c r="G1432">
        <v>1.020966687186547</v>
      </c>
      <c r="H1432">
        <v>20816.97</v>
      </c>
      <c r="I1432">
        <v>21199.476999999999</v>
      </c>
      <c r="J1432">
        <v>21423.572</v>
      </c>
      <c r="K1432">
        <v>21731.09</v>
      </c>
      <c r="L1432">
        <v>22059.187999999998</v>
      </c>
      <c r="M1432">
        <v>22.244806000000001</v>
      </c>
      <c r="N1432" s="1">
        <f>-100*(_xll.FDS($A$1,"P_PRICE_HIGH("&amp;A1432&amp;","&amp;A1432&amp;"-14D,,,,""PRICE"",""INTRA"")") - B1432)/(_xll.FDS($A$1,"P_PRICE_HIGH("&amp;A1432&amp;","&amp;A1432&amp;"-14D,,,,""PRICE"",""INTRA"")") - _xll.FDS($A$1,"P_PRICE_LOW("&amp;A1432&amp;","&amp;A1432&amp;"-14D,,,,""PRICE"",""INTRA"")"))</f>
        <v>-88.772358252601776</v>
      </c>
      <c r="O1432">
        <v>-509</v>
      </c>
      <c r="P1432">
        <v>16028.263912145971</v>
      </c>
      <c r="Q1432">
        <v>17316.899258508671</v>
      </c>
      <c r="R1432">
        <v>2622.0967253315039</v>
      </c>
      <c r="S1432">
        <v>2763.6280981332379</v>
      </c>
      <c r="T1432">
        <v>11.66041959616175</v>
      </c>
      <c r="U1432">
        <v>10.12877107638735</v>
      </c>
      <c r="V1432">
        <v>3.5638556478913568</v>
      </c>
      <c r="W1432">
        <v>4.1251145344411277</v>
      </c>
      <c r="X1432">
        <v>48.390775033187893</v>
      </c>
      <c r="Y1432">
        <v>38.184563846614267</v>
      </c>
      <c r="Z1432">
        <v>0.1240282495613888</v>
      </c>
      <c r="AA1432">
        <v>12.904218367208051</v>
      </c>
      <c r="AB1432">
        <v>8.8019065926407141</v>
      </c>
    </row>
    <row r="1433" spans="1:28" x14ac:dyDescent="0.25">
      <c r="A1433" t="str">
        <v>6/24/13</v>
      </c>
      <c r="B1433">
        <v>19813.98</v>
      </c>
      <c r="C1433">
        <v>20101.259999999998</v>
      </c>
      <c r="D1433" s="1">
        <v>19756.61</v>
      </c>
      <c r="E1433">
        <v>20101.259999999998</v>
      </c>
      <c r="F1433">
        <v>20101.259999999998</v>
      </c>
      <c r="G1433">
        <v>1.083749144656053</v>
      </c>
      <c r="H1433">
        <v>20534.585999999999</v>
      </c>
      <c r="I1433">
        <v>21011.537</v>
      </c>
      <c r="J1433">
        <v>21251.692999999999</v>
      </c>
      <c r="K1433">
        <v>21590.855</v>
      </c>
      <c r="L1433">
        <v>21934.947</v>
      </c>
      <c r="M1433">
        <v>19.016907</v>
      </c>
      <c r="N1433" s="1">
        <f>-100*(_xll.FDS($A$1,"P_PRICE_HIGH("&amp;A1433&amp;","&amp;A1433&amp;"-14D,,,,""PRICE"",""INTRA"")") - B1433)/(_xll.FDS($A$1,"P_PRICE_HIGH("&amp;A1433&amp;","&amp;A1433&amp;"-14D,,,,""PRICE"",""INTRA"")") - _xll.FDS($A$1,"P_PRICE_LOW("&amp;A1433&amp;","&amp;A1433&amp;"-14D,,,,""PRICE"",""INTRA"")"))</f>
        <v>-97.956595917466018</v>
      </c>
      <c r="O1433">
        <v>-555</v>
      </c>
      <c r="P1433">
        <v>16043.62953442345</v>
      </c>
      <c r="Q1433">
        <v>17338.01548524488</v>
      </c>
      <c r="R1433">
        <v>2618.875161700711</v>
      </c>
      <c r="S1433">
        <v>2746.2507299610011</v>
      </c>
      <c r="T1433">
        <v>11.54927504009855</v>
      </c>
      <c r="U1433">
        <v>9.9613039102579535</v>
      </c>
      <c r="V1433">
        <v>3.613736612983756</v>
      </c>
      <c r="W1433">
        <v>4.2220702018468188</v>
      </c>
      <c r="X1433">
        <v>1.110443897062954</v>
      </c>
      <c r="Y1433">
        <v>38.227191148800003</v>
      </c>
      <c r="Z1433">
        <v>-0.19145352901064391</v>
      </c>
      <c r="AA1433">
        <v>12.802154397848531</v>
      </c>
      <c r="AB1433">
        <v>8.6181657852426312</v>
      </c>
    </row>
    <row r="1434" spans="1:28" x14ac:dyDescent="0.25">
      <c r="A1434" t="str">
        <v>6/25/13</v>
      </c>
      <c r="B1434">
        <v>19855.72</v>
      </c>
      <c r="C1434">
        <v>19992.3</v>
      </c>
      <c r="D1434" s="1">
        <v>19426.36</v>
      </c>
      <c r="E1434">
        <v>19992.3</v>
      </c>
      <c r="F1434">
        <v>19992.3</v>
      </c>
      <c r="G1434">
        <v>1.079862008767581</v>
      </c>
      <c r="H1434">
        <v>20260.555</v>
      </c>
      <c r="I1434">
        <v>20846.312999999998</v>
      </c>
      <c r="J1434">
        <v>21089.928</v>
      </c>
      <c r="K1434">
        <v>21449.338</v>
      </c>
      <c r="L1434">
        <v>21810.831999999999</v>
      </c>
      <c r="M1434">
        <v>20.17568</v>
      </c>
      <c r="N1434" s="1">
        <f>-100*(_xll.FDS($A$1,"P_PRICE_HIGH("&amp;A1434&amp;","&amp;A1434&amp;"-14D,,,,""PRICE"",""INTRA"")") - B1434)/(_xll.FDS($A$1,"P_PRICE_HIGH("&amp;A1434&amp;","&amp;A1434&amp;"-14D,,,,""PRICE"",""INTRA"")") - _xll.FDS($A$1,"P_PRICE_LOW("&amp;A1434&amp;","&amp;A1434&amp;"-14D,,,,""PRICE"",""INTRA"")"))</f>
        <v>-85.213297562756338</v>
      </c>
      <c r="O1434">
        <v>-557</v>
      </c>
      <c r="P1434">
        <v>16062.36837631717</v>
      </c>
      <c r="Q1434">
        <v>17374.261220447312</v>
      </c>
      <c r="R1434">
        <v>2615.6237619519279</v>
      </c>
      <c r="S1434">
        <v>2741.3001668499778</v>
      </c>
      <c r="T1434">
        <v>11.54547299507262</v>
      </c>
      <c r="U1434">
        <v>9.9627638417296396</v>
      </c>
      <c r="V1434">
        <v>3.6151457343631188</v>
      </c>
      <c r="W1434">
        <v>4.2224969435887294</v>
      </c>
      <c r="X1434">
        <v>34.041191596124413</v>
      </c>
      <c r="Y1434">
        <v>38.251784991371593</v>
      </c>
      <c r="Z1434">
        <v>-0.22491608802443841</v>
      </c>
      <c r="AA1434">
        <v>13.31276130576102</v>
      </c>
      <c r="AB1434">
        <v>8.5573924733614586</v>
      </c>
    </row>
    <row r="1435" spans="1:28" x14ac:dyDescent="0.25">
      <c r="A1435" t="str">
        <v>6/26/13</v>
      </c>
      <c r="B1435">
        <v>20338.55</v>
      </c>
      <c r="C1435">
        <v>20354.18</v>
      </c>
      <c r="D1435" s="1">
        <v>19913.98</v>
      </c>
      <c r="E1435">
        <v>20354.18</v>
      </c>
      <c r="F1435">
        <v>20354.18</v>
      </c>
      <c r="G1435">
        <v>1.225925035064134</v>
      </c>
      <c r="H1435">
        <v>20130.886999999999</v>
      </c>
      <c r="I1435">
        <v>20743.252</v>
      </c>
      <c r="J1435">
        <v>20960.13</v>
      </c>
      <c r="K1435">
        <v>21320.053</v>
      </c>
      <c r="L1435">
        <v>21689.506000000001</v>
      </c>
      <c r="M1435">
        <v>32.251820000000002</v>
      </c>
      <c r="N1435" s="1">
        <f>-100*(_xll.FDS($A$1,"P_PRICE_HIGH("&amp;A1435&amp;","&amp;A1435&amp;"-14D,,,,""PRICE"",""INTRA"")") - B1435)/(_xll.FDS($A$1,"P_PRICE_HIGH("&amp;A1435&amp;","&amp;A1435&amp;"-14D,,,,""PRICE"",""INTRA"")") - _xll.FDS($A$1,"P_PRICE_LOW("&amp;A1435&amp;","&amp;A1435&amp;"-14D,,,,""PRICE"",""INTRA"")"))</f>
        <v>-66.809298737778974</v>
      </c>
      <c r="O1435">
        <v>-509</v>
      </c>
      <c r="P1435">
        <v>16065.12772522567</v>
      </c>
      <c r="Q1435">
        <v>17377.758992655221</v>
      </c>
      <c r="R1435">
        <v>2620.990464433105</v>
      </c>
      <c r="S1435">
        <v>2754.1791599506319</v>
      </c>
      <c r="T1435">
        <v>11.58897750592978</v>
      </c>
      <c r="U1435">
        <v>10.041557319581679</v>
      </c>
      <c r="V1435">
        <v>3.5713949683258588</v>
      </c>
      <c r="W1435">
        <v>4.1249722227337644</v>
      </c>
      <c r="X1435">
        <v>99.749262206576589</v>
      </c>
      <c r="Y1435">
        <v>38.2478078115237</v>
      </c>
      <c r="Z1435">
        <v>-0.29844454558277977</v>
      </c>
      <c r="AA1435">
        <v>11.765970732673139</v>
      </c>
      <c r="AB1435">
        <v>8.5024901794535737</v>
      </c>
    </row>
    <row r="1436" spans="1:28" x14ac:dyDescent="0.25">
      <c r="A1436" t="str">
        <v>6/27/13</v>
      </c>
      <c r="B1436">
        <v>20440.080000000002</v>
      </c>
      <c r="C1436">
        <v>20713.34</v>
      </c>
      <c r="D1436" s="1">
        <v>20375.400000000001</v>
      </c>
      <c r="E1436">
        <v>20713.34</v>
      </c>
      <c r="F1436">
        <v>20713.34</v>
      </c>
      <c r="G1436">
        <v>1.2243047858199141</v>
      </c>
      <c r="H1436">
        <v>20142.328000000001</v>
      </c>
      <c r="I1436">
        <v>20645.335999999999</v>
      </c>
      <c r="J1436">
        <v>20851.52</v>
      </c>
      <c r="K1436">
        <v>21214.31</v>
      </c>
      <c r="L1436">
        <v>21576.956999999999</v>
      </c>
      <c r="M1436">
        <v>34.495939999999997</v>
      </c>
      <c r="N1436" s="1">
        <f>-100*(_xll.FDS($A$1,"P_PRICE_HIGH("&amp;A1436&amp;","&amp;A1436&amp;"-14D,,,,""PRICE"",""INTRA"")") - B1436)/(_xll.FDS($A$1,"P_PRICE_HIGH("&amp;A1436&amp;","&amp;A1436&amp;"-14D,,,,""PRICE"",""INTRA"")") - _xll.FDS($A$1,"P_PRICE_LOW("&amp;A1436&amp;","&amp;A1436&amp;"-14D,,,,""PRICE"",""INTRA"")"))</f>
        <v>-59.828013235847706</v>
      </c>
      <c r="O1436">
        <v>-492</v>
      </c>
      <c r="P1436">
        <v>16073.12346618308</v>
      </c>
      <c r="Q1436">
        <v>17391.04078824888</v>
      </c>
      <c r="R1436">
        <v>2618.132947068912</v>
      </c>
      <c r="S1436">
        <v>2749.500974002216</v>
      </c>
      <c r="T1436">
        <v>11.64568017572959</v>
      </c>
      <c r="U1436">
        <v>10.154475150739501</v>
      </c>
      <c r="V1436">
        <v>3.5618260131252288</v>
      </c>
      <c r="W1436">
        <v>4.1002320175195139</v>
      </c>
      <c r="X1436">
        <v>55.171699082608257</v>
      </c>
      <c r="Y1436">
        <v>38.279531339563263</v>
      </c>
      <c r="Z1436">
        <v>-0.56341459242194514</v>
      </c>
      <c r="AA1436">
        <v>11.89269200645634</v>
      </c>
      <c r="AB1436">
        <v>8.377284756888697</v>
      </c>
    </row>
    <row r="1437" spans="1:28" x14ac:dyDescent="0.25">
      <c r="A1437" t="str">
        <v>6/28/13</v>
      </c>
      <c r="B1437">
        <v>20803.29</v>
      </c>
      <c r="C1437">
        <v>20818.349999999999</v>
      </c>
      <c r="D1437" s="1">
        <v>20490.89</v>
      </c>
      <c r="E1437">
        <v>20818.349999999999</v>
      </c>
      <c r="F1437">
        <v>20818.349999999999</v>
      </c>
      <c r="G1437">
        <v>1.324091684448955</v>
      </c>
      <c r="H1437">
        <v>20250.324000000001</v>
      </c>
      <c r="I1437">
        <v>20599.386999999999</v>
      </c>
      <c r="J1437">
        <v>20782.509999999998</v>
      </c>
      <c r="K1437">
        <v>21130.26</v>
      </c>
      <c r="L1437">
        <v>21482.425999999999</v>
      </c>
      <c r="M1437">
        <v>41.909120000000001</v>
      </c>
      <c r="N1437" s="1">
        <f>-100*(_xll.FDS($A$1,"P_PRICE_HIGH("&amp;A1437&amp;","&amp;A1437&amp;"-14D,,,,""PRICE"",""INTRA"")") - B1437)/(_xll.FDS($A$1,"P_PRICE_HIGH("&amp;A1437&amp;","&amp;A1437&amp;"-14D,,,,""PRICE"",""INTRA"")") - _xll.FDS($A$1,"P_PRICE_LOW("&amp;A1437&amp;","&amp;A1437&amp;"-14D,,,,""PRICE"",""INTRA"")"))</f>
        <v>-42.485808685627383</v>
      </c>
      <c r="O1437">
        <v>-455</v>
      </c>
      <c r="P1437">
        <v>16060.15226206602</v>
      </c>
      <c r="Q1437">
        <v>17362.063422786599</v>
      </c>
      <c r="R1437">
        <v>2617.2569389318319</v>
      </c>
      <c r="S1437">
        <v>2748.658598971178</v>
      </c>
      <c r="T1437">
        <v>11.724722549852791</v>
      </c>
      <c r="U1437">
        <v>10.310291119409399</v>
      </c>
      <c r="V1437">
        <v>3.5312844751959451</v>
      </c>
      <c r="W1437">
        <v>4.0302797265130641</v>
      </c>
      <c r="X1437">
        <v>92.492495275727165</v>
      </c>
      <c r="Y1437">
        <v>38.289225022381302</v>
      </c>
      <c r="Z1437">
        <v>-0.40431970186415361</v>
      </c>
      <c r="AA1437">
        <v>12.066430288719859</v>
      </c>
      <c r="AB1437">
        <v>8.5500410396740492</v>
      </c>
    </row>
    <row r="1438" spans="1:28" x14ac:dyDescent="0.25">
      <c r="A1438" t="str">
        <v>7/02/13</v>
      </c>
      <c r="B1438">
        <v>20658.650000000001</v>
      </c>
      <c r="C1438">
        <v>21004.560000000001</v>
      </c>
      <c r="D1438" s="1">
        <v>20633.16</v>
      </c>
      <c r="E1438">
        <v>21004.560000000001</v>
      </c>
      <c r="F1438">
        <v>21004.560000000001</v>
      </c>
      <c r="G1438">
        <v>1.325898517419325</v>
      </c>
      <c r="H1438">
        <v>20419.258000000002</v>
      </c>
      <c r="I1438">
        <v>20580.355</v>
      </c>
      <c r="J1438">
        <v>20721.403999999999</v>
      </c>
      <c r="K1438">
        <v>21043.583999999999</v>
      </c>
      <c r="L1438">
        <v>21405.08</v>
      </c>
      <c r="M1438">
        <v>39.969226999999997</v>
      </c>
      <c r="N1438" s="1">
        <f>-100*(_xll.FDS($A$1,"P_PRICE_HIGH("&amp;A1438&amp;","&amp;A1438&amp;"-14D,,,,""PRICE"",""INTRA"")") - B1438)/(_xll.FDS($A$1,"P_PRICE_HIGH("&amp;A1438&amp;","&amp;A1438&amp;"-14D,,,,""PRICE"",""INTRA"")") - _xll.FDS($A$1,"P_PRICE_LOW("&amp;A1438&amp;","&amp;A1438&amp;"-14D,,,,""PRICE"",""INTRA"")"))</f>
        <v>-46.363873775843267</v>
      </c>
      <c r="O1438">
        <v>-480</v>
      </c>
      <c r="P1438">
        <v>16084.77796984731</v>
      </c>
      <c r="Q1438">
        <v>17398.97525125476</v>
      </c>
      <c r="R1438">
        <v>2600.503444761051</v>
      </c>
      <c r="S1438">
        <v>2723.5186027532482</v>
      </c>
      <c r="T1438">
        <v>11.69882591993716</v>
      </c>
      <c r="U1438">
        <v>10.328508835093009</v>
      </c>
      <c r="V1438">
        <v>3.5629167130644022</v>
      </c>
      <c r="W1438">
        <v>4.0782983189667528</v>
      </c>
      <c r="X1438">
        <v>18.135123167586269</v>
      </c>
      <c r="Y1438">
        <v>38.376933053504033</v>
      </c>
      <c r="Z1438">
        <v>-0.3326907602883088</v>
      </c>
      <c r="AA1438">
        <v>12.818003273726839</v>
      </c>
      <c r="AB1438">
        <v>8.5692156087818461</v>
      </c>
    </row>
    <row r="1439" spans="1:28" x14ac:dyDescent="0.25">
      <c r="A1439" t="str">
        <v>7/03/13</v>
      </c>
      <c r="B1439">
        <v>20147.310000000001</v>
      </c>
      <c r="C1439">
        <v>20590.32</v>
      </c>
      <c r="D1439" s="1">
        <v>20119.560000000001</v>
      </c>
      <c r="E1439">
        <v>20590.32</v>
      </c>
      <c r="F1439">
        <v>20590.32</v>
      </c>
      <c r="G1439">
        <v>1.407046423987931</v>
      </c>
      <c r="H1439">
        <v>20477.576000000001</v>
      </c>
      <c r="I1439">
        <v>20511.87</v>
      </c>
      <c r="J1439">
        <v>20623.55</v>
      </c>
      <c r="K1439">
        <v>20936.84</v>
      </c>
      <c r="L1439">
        <v>21310.026999999998</v>
      </c>
      <c r="M1439">
        <v>33.980849999999997</v>
      </c>
      <c r="N1439" s="1">
        <f>-100*(_xll.FDS($A$1,"P_PRICE_HIGH("&amp;A1439&amp;","&amp;A1439&amp;"-14D,,,,""PRICE"",""INTRA"")") - B1439)/(_xll.FDS($A$1,"P_PRICE_HIGH("&amp;A1439&amp;","&amp;A1439&amp;"-14D,,,,""PRICE"",""INTRA"")") - _xll.FDS($A$1,"P_PRICE_LOW("&amp;A1439&amp;","&amp;A1439&amp;"-14D,,,,""PRICE"",""INTRA"")"))</f>
        <v>-67.313490354317253</v>
      </c>
      <c r="O1439">
        <v>-526</v>
      </c>
      <c r="P1439">
        <v>16088.466975700811</v>
      </c>
      <c r="Q1439">
        <v>17405.158081811049</v>
      </c>
      <c r="R1439">
        <v>2600.5051918099498</v>
      </c>
      <c r="S1439">
        <v>2722.6067410664932</v>
      </c>
      <c r="T1439">
        <v>11.627470557021081</v>
      </c>
      <c r="U1439">
        <v>10.20264658735339</v>
      </c>
      <c r="V1439">
        <v>3.6130204567747208</v>
      </c>
      <c r="W1439">
        <v>4.1808634251716548</v>
      </c>
      <c r="X1439">
        <v>0.1244886933219635</v>
      </c>
      <c r="Y1439">
        <v>38.37322658714281</v>
      </c>
      <c r="Z1439">
        <v>-0.45752264345940269</v>
      </c>
      <c r="AA1439">
        <v>13.46348051538522</v>
      </c>
      <c r="AB1439">
        <v>8.6261227404126348</v>
      </c>
    </row>
    <row r="1440" spans="1:28" x14ac:dyDescent="0.25">
      <c r="A1440" t="str">
        <v>7/04/13</v>
      </c>
      <c r="B1440">
        <v>20468.669999999998</v>
      </c>
      <c r="C1440">
        <v>20532.14</v>
      </c>
      <c r="D1440" s="1">
        <v>20318.02</v>
      </c>
      <c r="E1440">
        <v>20532.14</v>
      </c>
      <c r="F1440">
        <v>20532.14</v>
      </c>
      <c r="G1440">
        <v>1.4792536231568429</v>
      </c>
      <c r="H1440">
        <v>20503.599999999999</v>
      </c>
      <c r="I1440">
        <v>20448.768</v>
      </c>
      <c r="J1440">
        <v>20564.484</v>
      </c>
      <c r="K1440">
        <v>20845.998</v>
      </c>
      <c r="L1440">
        <v>21224.741999999998</v>
      </c>
      <c r="M1440">
        <v>40.059035999999999</v>
      </c>
      <c r="N1440" s="1">
        <f>-100*(_xll.FDS($A$1,"P_PRICE_HIGH("&amp;A1440&amp;","&amp;A1440&amp;"-14D,,,,""PRICE"",""INTRA"")") - B1440)/(_xll.FDS($A$1,"P_PRICE_HIGH("&amp;A1440&amp;","&amp;A1440&amp;"-14D,,,,""PRICE"",""INTRA"")") - _xll.FDS($A$1,"P_PRICE_LOW("&amp;A1440&amp;","&amp;A1440&amp;"-14D,,,,""PRICE"",""INTRA"")"))</f>
        <v>-43.548762720768742</v>
      </c>
      <c r="O1440">
        <v>-487</v>
      </c>
      <c r="P1440">
        <v>16091.94012192473</v>
      </c>
      <c r="Q1440">
        <v>17409.249985520619</v>
      </c>
      <c r="R1440">
        <v>2593.4764729728931</v>
      </c>
      <c r="S1440">
        <v>2715.5283109261491</v>
      </c>
      <c r="T1440">
        <v>11.66270193652136</v>
      </c>
      <c r="U1440">
        <v>10.282066683634561</v>
      </c>
      <c r="V1440">
        <v>3.58449906424794</v>
      </c>
      <c r="W1440">
        <v>4.1177923583096501</v>
      </c>
      <c r="X1440">
        <v>92.114489833033417</v>
      </c>
      <c r="Y1440">
        <v>38.427233862922677</v>
      </c>
      <c r="Z1440">
        <v>-0.47775532202035598</v>
      </c>
      <c r="AA1440">
        <v>13.044310079452639</v>
      </c>
      <c r="AB1440">
        <v>8.5025025076176757</v>
      </c>
    </row>
    <row r="1441" spans="1:28" x14ac:dyDescent="0.25">
      <c r="A1441" t="str">
        <v>7/05/13</v>
      </c>
      <c r="B1441">
        <v>20854.669999999998</v>
      </c>
      <c r="C1441">
        <v>20866.36</v>
      </c>
      <c r="D1441" s="1">
        <v>20729.03</v>
      </c>
      <c r="E1441">
        <v>20866.36</v>
      </c>
      <c r="F1441">
        <v>20866.36</v>
      </c>
      <c r="G1441">
        <v>1.558149816501011</v>
      </c>
      <c r="H1441">
        <v>20586.518</v>
      </c>
      <c r="I1441">
        <v>20417.831999999999</v>
      </c>
      <c r="J1441">
        <v>20562.328000000001</v>
      </c>
      <c r="K1441">
        <v>20785.27</v>
      </c>
      <c r="L1441">
        <v>21145.145</v>
      </c>
      <c r="M1441">
        <v>46.437874000000001</v>
      </c>
      <c r="N1441" s="1">
        <f>-100*(_xll.FDS($A$1,"P_PRICE_HIGH("&amp;A1441&amp;","&amp;A1441&amp;"-14D,,,,""PRICE"",""INTRA"")") - B1441)/(_xll.FDS($A$1,"P_PRICE_HIGH("&amp;A1441&amp;","&amp;A1441&amp;"-14D,,,,""PRICE"",""INTRA"")") - _xll.FDS($A$1,"P_PRICE_LOW("&amp;A1441&amp;","&amp;A1441&amp;"-14D,,,,""PRICE"",""INTRA"")"))</f>
        <v>-22.643103569668483</v>
      </c>
      <c r="O1441">
        <v>-447</v>
      </c>
      <c r="P1441">
        <v>16075.61323265916</v>
      </c>
      <c r="Q1441">
        <v>17375.815431478131</v>
      </c>
      <c r="R1441">
        <v>2613.2379529930499</v>
      </c>
      <c r="S1441">
        <v>2761.9703742965912</v>
      </c>
      <c r="T1441">
        <v>11.70485662547283</v>
      </c>
      <c r="U1441">
        <v>10.39323909584737</v>
      </c>
      <c r="V1441">
        <v>3.5442483158512399</v>
      </c>
      <c r="W1441">
        <v>4.030737899839961</v>
      </c>
      <c r="X1441">
        <v>97.719244369366507</v>
      </c>
      <c r="Y1441">
        <v>38.388227994711301</v>
      </c>
      <c r="Z1441">
        <v>-0.55955974078338522</v>
      </c>
      <c r="AA1441">
        <v>11.877653270940771</v>
      </c>
      <c r="AB1441">
        <v>8.596825378314815</v>
      </c>
    </row>
    <row r="1442" spans="1:28" x14ac:dyDescent="0.25">
      <c r="A1442" t="str">
        <v>7/08/13</v>
      </c>
      <c r="B1442">
        <v>20582.189999999999</v>
      </c>
      <c r="C1442">
        <v>20694.509999999998</v>
      </c>
      <c r="D1442" s="1">
        <v>20244.07</v>
      </c>
      <c r="E1442">
        <v>20694.509999999998</v>
      </c>
      <c r="F1442">
        <v>20694.509999999998</v>
      </c>
      <c r="G1442">
        <v>1.566093296217431</v>
      </c>
      <c r="H1442">
        <v>20542.298999999999</v>
      </c>
      <c r="I1442">
        <v>20384.107</v>
      </c>
      <c r="J1442">
        <v>20536.530999999999</v>
      </c>
      <c r="K1442">
        <v>20722.456999999999</v>
      </c>
      <c r="L1442">
        <v>21069.27</v>
      </c>
      <c r="M1442">
        <v>42.962220000000002</v>
      </c>
      <c r="N1442" s="1">
        <f>-100*(_xll.FDS($A$1,"P_PRICE_HIGH("&amp;A1442&amp;","&amp;A1442&amp;"-14D,,,,""PRICE"",""INTRA"")") - B1442)/(_xll.FDS($A$1,"P_PRICE_HIGH("&amp;A1442&amp;","&amp;A1442&amp;"-14D,,,,""PRICE"",""INTRA"")") - _xll.FDS($A$1,"P_PRICE_LOW("&amp;A1442&amp;","&amp;A1442&amp;"-14D,,,,""PRICE"",""INTRA"")"))</f>
        <v>-37.40054917975084</v>
      </c>
      <c r="O1442">
        <v>-487</v>
      </c>
      <c r="P1442">
        <v>16100.590685657809</v>
      </c>
      <c r="Q1442">
        <v>17421.671588675788</v>
      </c>
      <c r="R1442">
        <v>2611.700227055389</v>
      </c>
      <c r="S1442">
        <v>2747.2463496520222</v>
      </c>
      <c r="T1442">
        <v>11.622028345224001</v>
      </c>
      <c r="U1442">
        <v>10.27950794169184</v>
      </c>
      <c r="V1442">
        <v>3.578471951856792</v>
      </c>
      <c r="W1442">
        <v>4.093219534330788</v>
      </c>
      <c r="X1442">
        <v>7.5308260966441676</v>
      </c>
      <c r="Y1442">
        <v>38.381161791490847</v>
      </c>
      <c r="Z1442">
        <v>-0.66190154331400852</v>
      </c>
      <c r="AA1442">
        <v>12.252813692412181</v>
      </c>
      <c r="AB1442">
        <v>8.556686734355976</v>
      </c>
    </row>
    <row r="1443" spans="1:28" x14ac:dyDescent="0.25">
      <c r="A1443" t="str">
        <v>7/09/13</v>
      </c>
      <c r="B1443">
        <v>20683.009999999998</v>
      </c>
      <c r="C1443">
        <v>20767.580000000002</v>
      </c>
      <c r="D1443" s="1">
        <v>20571.55</v>
      </c>
      <c r="E1443">
        <v>20767.580000000002</v>
      </c>
      <c r="F1443">
        <v>20767.580000000002</v>
      </c>
      <c r="G1443">
        <v>1.559897026222355</v>
      </c>
      <c r="H1443">
        <v>20547.169999999998</v>
      </c>
      <c r="I1443">
        <v>20409.12</v>
      </c>
      <c r="J1443">
        <v>20500.338</v>
      </c>
      <c r="K1443">
        <v>20677.846000000001</v>
      </c>
      <c r="L1443">
        <v>20999.988000000001</v>
      </c>
      <c r="M1443">
        <v>44.614032999999999</v>
      </c>
      <c r="N1443" s="1">
        <f>-100*(_xll.FDS($A$1,"P_PRICE_HIGH("&amp;A1443&amp;","&amp;A1443&amp;"-14D,,,,""PRICE"",""INTRA"")") - B1443)/(_xll.FDS($A$1,"P_PRICE_HIGH("&amp;A1443&amp;","&amp;A1443&amp;"-14D,,,,""PRICE"",""INTRA"")") - _xll.FDS($A$1,"P_PRICE_LOW("&amp;A1443&amp;","&amp;A1443&amp;"-14D,,,,""PRICE"",""INTRA"")"))</f>
        <v>-30.711548534722834</v>
      </c>
      <c r="O1443">
        <v>-474</v>
      </c>
      <c r="P1443">
        <v>16098.137845769879</v>
      </c>
      <c r="Q1443">
        <v>17413.843333717599</v>
      </c>
      <c r="R1443">
        <v>2614.668056712319</v>
      </c>
      <c r="S1443">
        <v>2753.2584873649448</v>
      </c>
      <c r="T1443">
        <v>11.656397748174101</v>
      </c>
      <c r="U1443">
        <v>10.35157075756503</v>
      </c>
      <c r="V1443">
        <v>3.5675099253764939</v>
      </c>
      <c r="W1443">
        <v>4.0690631722760893</v>
      </c>
      <c r="X1443">
        <v>29.475639516159379</v>
      </c>
      <c r="Y1443">
        <v>38.367298089189333</v>
      </c>
      <c r="Z1443">
        <v>-0.68949070795080614</v>
      </c>
      <c r="AA1443">
        <v>12.328381914006361</v>
      </c>
      <c r="AB1443">
        <v>8.5944270986916962</v>
      </c>
    </row>
    <row r="1444" spans="1:28" x14ac:dyDescent="0.25">
      <c r="A1444" t="str">
        <v>7/10/13</v>
      </c>
      <c r="B1444">
        <v>20904.560000000001</v>
      </c>
      <c r="C1444">
        <v>21044.47</v>
      </c>
      <c r="D1444" s="1">
        <v>20633.02</v>
      </c>
      <c r="E1444">
        <v>21044.47</v>
      </c>
      <c r="F1444">
        <v>21044.47</v>
      </c>
      <c r="G1444">
        <v>1.5839126145827609</v>
      </c>
      <c r="H1444">
        <v>20698.62</v>
      </c>
      <c r="I1444">
        <v>20462.557000000001</v>
      </c>
      <c r="J1444">
        <v>20478.916000000001</v>
      </c>
      <c r="K1444">
        <v>20642.317999999999</v>
      </c>
      <c r="L1444">
        <v>20942.773000000001</v>
      </c>
      <c r="M1444">
        <v>48.166412000000001</v>
      </c>
      <c r="N1444" s="1">
        <f>-100*(_xll.FDS($A$1,"P_PRICE_HIGH("&amp;A1444&amp;","&amp;A1444&amp;"-14D,,,,""PRICE"",""INTRA"")") - B1444)/(_xll.FDS($A$1,"P_PRICE_HIGH("&amp;A1444&amp;","&amp;A1444&amp;"-14D,,,,""PRICE"",""INTRA"")") - _xll.FDS($A$1,"P_PRICE_LOW("&amp;A1444&amp;","&amp;A1444&amp;"-14D,,,,""PRICE"",""INTRA"")"))</f>
        <v>-18.15740663842967</v>
      </c>
      <c r="O1444">
        <v>-448</v>
      </c>
      <c r="P1444">
        <v>16105.17076645035</v>
      </c>
      <c r="Q1444">
        <v>17425.662879612759</v>
      </c>
      <c r="R1444">
        <v>2614.6488548005659</v>
      </c>
      <c r="S1444">
        <v>2754.3855009409908</v>
      </c>
      <c r="T1444">
        <v>11.70843552118108</v>
      </c>
      <c r="U1444">
        <v>10.457906612585839</v>
      </c>
      <c r="V1444">
        <v>3.5493080813744049</v>
      </c>
      <c r="W1444">
        <v>4.0299002171473148</v>
      </c>
      <c r="X1444">
        <v>90.960629262270615</v>
      </c>
      <c r="Y1444">
        <v>38.349632372920126</v>
      </c>
      <c r="Z1444">
        <v>-0.75550852669817503</v>
      </c>
      <c r="AA1444">
        <v>12.17857003086584</v>
      </c>
      <c r="AB1444">
        <v>8.6759726253261764</v>
      </c>
    </row>
    <row r="1445" spans="1:28" x14ac:dyDescent="0.25">
      <c r="A1445" t="str">
        <v>7/11/13</v>
      </c>
      <c r="B1445">
        <v>21437.49</v>
      </c>
      <c r="C1445">
        <v>21503.71</v>
      </c>
      <c r="D1445" s="1">
        <v>21177.63</v>
      </c>
      <c r="E1445">
        <v>21503.71</v>
      </c>
      <c r="F1445">
        <v>21503.71</v>
      </c>
      <c r="G1445">
        <v>1.6715236388054611</v>
      </c>
      <c r="H1445">
        <v>20892.384999999998</v>
      </c>
      <c r="I1445">
        <v>20597.849999999999</v>
      </c>
      <c r="J1445">
        <v>20508.956999999999</v>
      </c>
      <c r="K1445">
        <v>20646.46</v>
      </c>
      <c r="L1445">
        <v>20910.285</v>
      </c>
      <c r="M1445">
        <v>55.551560000000002</v>
      </c>
      <c r="N1445" s="1">
        <f>-100*(_xll.FDS($A$1,"P_PRICE_HIGH("&amp;A1445&amp;","&amp;A1445&amp;"-14D,,,,""PRICE"",""INTRA"")") - B1445)/(_xll.FDS($A$1,"P_PRICE_HIGH("&amp;A1445&amp;","&amp;A1445&amp;"-14D,,,,""PRICE"",""INTRA"")") - _xll.FDS($A$1,"P_PRICE_LOW("&amp;A1445&amp;","&amp;A1445&amp;"-14D,,,,""PRICE"",""INTRA"")"))</f>
        <v>-3.1877151178182577</v>
      </c>
      <c r="O1445">
        <v>-400</v>
      </c>
      <c r="P1445">
        <v>16097.271748466301</v>
      </c>
      <c r="Q1445">
        <v>17407.407942801601</v>
      </c>
      <c r="R1445">
        <v>2616.5581824110809</v>
      </c>
      <c r="S1445">
        <v>2758.5929226569292</v>
      </c>
      <c r="T1445">
        <v>11.808571229004359</v>
      </c>
      <c r="U1445">
        <v>10.650873519774819</v>
      </c>
      <c r="V1445">
        <v>3.4979602159275429</v>
      </c>
      <c r="W1445">
        <v>3.9235909464009611</v>
      </c>
      <c r="X1445">
        <v>99.897319534919589</v>
      </c>
      <c r="Y1445">
        <v>38.338274863855283</v>
      </c>
      <c r="Z1445">
        <v>-0.76423931353359631</v>
      </c>
      <c r="AA1445">
        <v>11.68632126420688</v>
      </c>
      <c r="AB1445">
        <v>8.6909208019251984</v>
      </c>
    </row>
    <row r="1446" spans="1:28" x14ac:dyDescent="0.25">
      <c r="A1446" t="str">
        <v>7/12/13</v>
      </c>
      <c r="B1446">
        <v>21277.279999999999</v>
      </c>
      <c r="C1446">
        <v>21522.15</v>
      </c>
      <c r="D1446" s="1">
        <v>21242.47</v>
      </c>
      <c r="E1446">
        <v>21522.15</v>
      </c>
      <c r="F1446">
        <v>21522.15</v>
      </c>
      <c r="G1446">
        <v>1.5990524925601639</v>
      </c>
      <c r="H1446">
        <v>20976.905999999999</v>
      </c>
      <c r="I1446">
        <v>20716.312999999998</v>
      </c>
      <c r="J1446">
        <v>20568.583999999999</v>
      </c>
      <c r="K1446">
        <v>20665.973000000002</v>
      </c>
      <c r="L1446">
        <v>20871.506000000001</v>
      </c>
      <c r="M1446">
        <v>53.102134999999997</v>
      </c>
      <c r="N1446" s="1">
        <f>-100*(_xll.FDS($A$1,"P_PRICE_HIGH("&amp;A1446&amp;","&amp;A1446&amp;"-14D,,,,""PRICE"",""INTRA"")") - B1446)/(_xll.FDS($A$1,"P_PRICE_HIGH("&amp;A1446&amp;","&amp;A1446&amp;"-14D,,,,""PRICE"",""INTRA"")") - _xll.FDS($A$1,"P_PRICE_LOW("&amp;A1446&amp;","&amp;A1446&amp;"-14D,,,,""PRICE"",""INTRA"")"))</f>
        <v>-11.68389962734828</v>
      </c>
      <c r="O1446">
        <v>-431</v>
      </c>
      <c r="P1446">
        <v>16111.074169781779</v>
      </c>
      <c r="Q1446">
        <v>17431.85835920534</v>
      </c>
      <c r="R1446">
        <v>2612.4495583626108</v>
      </c>
      <c r="S1446">
        <v>2750.1831990464921</v>
      </c>
      <c r="T1446">
        <v>11.76915972771419</v>
      </c>
      <c r="U1446">
        <v>10.59709786775014</v>
      </c>
      <c r="V1446">
        <v>3.516116519892984</v>
      </c>
      <c r="W1446">
        <v>3.959628028883484</v>
      </c>
      <c r="X1446">
        <v>9.3366531420120484</v>
      </c>
      <c r="Y1446">
        <v>38.358761353973762</v>
      </c>
      <c r="Z1446">
        <v>-0.67163189528793743</v>
      </c>
      <c r="AA1446">
        <v>11.81821054599876</v>
      </c>
      <c r="AB1446">
        <v>8.7004949142864341</v>
      </c>
    </row>
    <row r="1447" spans="1:28" x14ac:dyDescent="0.25">
      <c r="A1447" t="str">
        <v>7/15/13</v>
      </c>
      <c r="B1447">
        <v>21303.31</v>
      </c>
      <c r="C1447">
        <v>21391.759999999998</v>
      </c>
      <c r="D1447" s="1">
        <v>21205.599999999999</v>
      </c>
      <c r="E1447">
        <v>21391.759999999998</v>
      </c>
      <c r="F1447">
        <v>21391.759999999998</v>
      </c>
      <c r="G1447">
        <v>1.597527665840998</v>
      </c>
      <c r="H1447">
        <v>21121.13</v>
      </c>
      <c r="I1447">
        <v>20796.708999999999</v>
      </c>
      <c r="J1447">
        <v>20637.918000000001</v>
      </c>
      <c r="K1447">
        <v>20682.68</v>
      </c>
      <c r="L1447">
        <v>20842.046999999999</v>
      </c>
      <c r="M1447">
        <v>53.461185</v>
      </c>
      <c r="N1447" s="1">
        <f>-100*(_xll.FDS($A$1,"P_PRICE_HIGH("&amp;A1447&amp;","&amp;A1447&amp;"-14D,,,,""PRICE"",""INTRA"")") - B1447)/(_xll.FDS($A$1,"P_PRICE_HIGH("&amp;A1447&amp;","&amp;A1447&amp;"-14D,,,,""PRICE"",""INTRA"")") - _xll.FDS($A$1,"P_PRICE_LOW("&amp;A1447&amp;","&amp;A1447&amp;"-14D,,,,""PRICE"",""INTRA"")"))</f>
        <v>-10.441885875970401</v>
      </c>
      <c r="O1447">
        <v>-433</v>
      </c>
      <c r="P1447">
        <v>16116.05241339583</v>
      </c>
      <c r="Q1447">
        <v>17433.96043133561</v>
      </c>
      <c r="R1447">
        <v>2607.0688493563298</v>
      </c>
      <c r="S1447">
        <v>2741.7896383203838</v>
      </c>
      <c r="T1447">
        <v>11.74148822858098</v>
      </c>
      <c r="U1447">
        <v>10.551305029323951</v>
      </c>
      <c r="V1447">
        <v>3.520379195334141</v>
      </c>
      <c r="W1447">
        <v>3.9610606503014258</v>
      </c>
      <c r="X1447">
        <v>50.403137351515177</v>
      </c>
      <c r="Y1447">
        <v>38.387967527006992</v>
      </c>
      <c r="Z1447">
        <v>-0.96935183348822629</v>
      </c>
      <c r="AA1447">
        <v>11.94535614362777</v>
      </c>
      <c r="AB1447">
        <v>8.6176601403942996</v>
      </c>
    </row>
    <row r="1448" spans="1:28" x14ac:dyDescent="0.25">
      <c r="A1448" t="str">
        <v>7/16/13</v>
      </c>
      <c r="B1448">
        <v>21312.38</v>
      </c>
      <c r="C1448">
        <v>21394.13</v>
      </c>
      <c r="D1448" s="1">
        <v>21209.18</v>
      </c>
      <c r="E1448">
        <v>21394.13</v>
      </c>
      <c r="F1448">
        <v>21394.13</v>
      </c>
      <c r="G1448">
        <v>1.574921203988054</v>
      </c>
      <c r="H1448">
        <v>21247.004000000001</v>
      </c>
      <c r="I1448">
        <v>20869.400000000001</v>
      </c>
      <c r="J1448">
        <v>20737.810000000001</v>
      </c>
      <c r="K1448">
        <v>20687.004000000001</v>
      </c>
      <c r="L1448">
        <v>20821.813999999998</v>
      </c>
      <c r="M1448">
        <v>53.594499999999996</v>
      </c>
      <c r="N1448" s="1">
        <f>-100*(_xll.FDS($A$1,"P_PRICE_HIGH("&amp;A1448&amp;","&amp;A1448&amp;"-14D,,,,""PRICE"",""INTRA"")") - B1448)/(_xll.FDS($A$1,"P_PRICE_HIGH("&amp;A1448&amp;","&amp;A1448&amp;"-14D,,,,""PRICE"",""INTRA"")") - _xll.FDS($A$1,"P_PRICE_LOW("&amp;A1448&amp;","&amp;A1448&amp;"-14D,,,,""PRICE"",""INTRA"")"))</f>
        <v>-10.009113508509934</v>
      </c>
      <c r="O1448">
        <v>-439</v>
      </c>
      <c r="P1448">
        <v>16129.69929137184</v>
      </c>
      <c r="Q1448">
        <v>17455.676081117661</v>
      </c>
      <c r="R1448">
        <v>2607.1228311996661</v>
      </c>
      <c r="S1448">
        <v>2741.6651103986419</v>
      </c>
      <c r="T1448">
        <v>11.72751586894732</v>
      </c>
      <c r="U1448">
        <v>10.529752265684159</v>
      </c>
      <c r="V1448">
        <v>3.5191862085181391</v>
      </c>
      <c r="W1448">
        <v>3.9587943420742442</v>
      </c>
      <c r="X1448">
        <v>26.390102544643131</v>
      </c>
      <c r="Y1448">
        <v>38.347405981108729</v>
      </c>
      <c r="Z1448">
        <v>-0.93463911149788337</v>
      </c>
      <c r="AA1448">
        <v>11.94899926046668</v>
      </c>
      <c r="AB1448">
        <v>8.7229218251952574</v>
      </c>
    </row>
    <row r="1449" spans="1:28" x14ac:dyDescent="0.25">
      <c r="A1449" t="str">
        <v>7/17/13</v>
      </c>
      <c r="B1449">
        <v>21371.87</v>
      </c>
      <c r="C1449">
        <v>21460.959999999999</v>
      </c>
      <c r="D1449" s="1">
        <v>21253.59</v>
      </c>
      <c r="E1449">
        <v>21460.959999999999</v>
      </c>
      <c r="F1449">
        <v>21460.959999999999</v>
      </c>
      <c r="G1449">
        <v>1.5759647257160769</v>
      </c>
      <c r="H1449">
        <v>21340.467000000001</v>
      </c>
      <c r="I1449">
        <v>20916.782999999999</v>
      </c>
      <c r="J1449">
        <v>20838.886999999999</v>
      </c>
      <c r="K1449">
        <v>20694.305</v>
      </c>
      <c r="L1449">
        <v>20813.991999999998</v>
      </c>
      <c r="M1449">
        <v>54.514870000000002</v>
      </c>
      <c r="N1449" s="1">
        <f>-100*(_xll.FDS($A$1,"P_PRICE_HIGH("&amp;A1449&amp;","&amp;A1449&amp;"-14D,,,,""PRICE"",""INTRA"")") - B1449)/(_xll.FDS($A$1,"P_PRICE_HIGH("&amp;A1449&amp;","&amp;A1449&amp;"-14D,,,,""PRICE"",""INTRA"")") - _xll.FDS($A$1,"P_PRICE_LOW("&amp;A1449&amp;","&amp;A1449&amp;"-14D,,,,""PRICE"",""INTRA"")"))</f>
        <v>-9.3447832007811549</v>
      </c>
      <c r="O1449">
        <v>-438</v>
      </c>
      <c r="P1449">
        <v>16134.515120476901</v>
      </c>
      <c r="Q1449">
        <v>17465.09343920882</v>
      </c>
      <c r="R1449">
        <v>2606.4386021617361</v>
      </c>
      <c r="S1449">
        <v>2743.9961610706068</v>
      </c>
      <c r="T1449">
        <v>11.71123580603553</v>
      </c>
      <c r="U1449">
        <v>10.500681114355411</v>
      </c>
      <c r="V1449">
        <v>3.515534253567322</v>
      </c>
      <c r="W1449">
        <v>3.9492820584551569</v>
      </c>
      <c r="X1449">
        <v>79.163791085475438</v>
      </c>
      <c r="Y1449">
        <v>38.351197833039713</v>
      </c>
      <c r="Z1449">
        <v>-0.84980531971807705</v>
      </c>
      <c r="AA1449">
        <v>11.66515910391033</v>
      </c>
      <c r="AB1449">
        <v>8.6990518166986508</v>
      </c>
    </row>
    <row r="1450" spans="1:28" x14ac:dyDescent="0.25">
      <c r="A1450" t="str">
        <v>7/18/13</v>
      </c>
      <c r="B1450">
        <v>21345.22</v>
      </c>
      <c r="C1450">
        <v>21445.15</v>
      </c>
      <c r="D1450" s="1">
        <v>21288.58</v>
      </c>
      <c r="E1450">
        <v>21445.15</v>
      </c>
      <c r="F1450">
        <v>21445.15</v>
      </c>
      <c r="G1450">
        <v>1.5526414633665251</v>
      </c>
      <c r="H1450">
        <v>21322.011999999999</v>
      </c>
      <c r="I1450">
        <v>20973.995999999999</v>
      </c>
      <c r="J1450">
        <v>20905.998</v>
      </c>
      <c r="K1450">
        <v>20712.22</v>
      </c>
      <c r="L1450">
        <v>20803.613000000001</v>
      </c>
      <c r="M1450">
        <v>53.998202999999997</v>
      </c>
      <c r="N1450" s="1">
        <f>-100*(_xll.FDS($A$1,"P_PRICE_HIGH("&amp;A1450&amp;","&amp;A1450&amp;"-14D,,,,""PRICE"",""INTRA"")") - B1450)/(_xll.FDS($A$1,"P_PRICE_HIGH("&amp;A1450&amp;","&amp;A1450&amp;"-14D,,,,""PRICE"",""INTRA"")") - _xll.FDS($A$1,"P_PRICE_LOW("&amp;A1450&amp;","&amp;A1450&amp;"-14D,,,,""PRICE"",""INTRA"")"))</f>
        <v>-12.614520280338535</v>
      </c>
      <c r="O1450">
        <v>-449</v>
      </c>
      <c r="P1450">
        <v>16132.38270853129</v>
      </c>
      <c r="Q1450">
        <v>17458.8597824752</v>
      </c>
      <c r="R1450">
        <v>2606.671036618392</v>
      </c>
      <c r="S1450">
        <v>2744.9165196120061</v>
      </c>
      <c r="T1450">
        <v>11.692356136169019</v>
      </c>
      <c r="U1450">
        <v>10.4723312567713</v>
      </c>
      <c r="V1450">
        <v>3.5167438079629889</v>
      </c>
      <c r="W1450">
        <v>3.9501696229679282</v>
      </c>
      <c r="X1450">
        <v>48.226732307328547</v>
      </c>
      <c r="Y1450">
        <v>38.395977252336742</v>
      </c>
      <c r="Z1450">
        <v>-0.90165991700421544</v>
      </c>
      <c r="AA1450">
        <v>11.22766424953641</v>
      </c>
      <c r="AB1450">
        <v>8.9264409214149403</v>
      </c>
    </row>
    <row r="1451" spans="1:28" x14ac:dyDescent="0.25">
      <c r="A1451" t="str">
        <v>7/19/13</v>
      </c>
      <c r="B1451">
        <v>21362.42</v>
      </c>
      <c r="C1451">
        <v>21451.599999999999</v>
      </c>
      <c r="D1451" s="1">
        <v>21214.240000000002</v>
      </c>
      <c r="E1451">
        <v>21451.599999999999</v>
      </c>
      <c r="F1451">
        <v>21451.599999999999</v>
      </c>
      <c r="G1451">
        <v>1.3826583868197031</v>
      </c>
      <c r="H1451">
        <v>21339.040000000001</v>
      </c>
      <c r="I1451">
        <v>21075.256000000001</v>
      </c>
      <c r="J1451">
        <v>20967.488000000001</v>
      </c>
      <c r="K1451">
        <v>20761.197</v>
      </c>
      <c r="L1451">
        <v>20803.91</v>
      </c>
      <c r="M1451">
        <v>54.299250000000001</v>
      </c>
      <c r="N1451" s="1">
        <f>-100*(_xll.FDS($A$1,"P_PRICE_HIGH("&amp;A1451&amp;","&amp;A1451&amp;"-14D,,,,""PRICE"",""INTRA"")") - B1451)/(_xll.FDS($A$1,"P_PRICE_HIGH("&amp;A1451&amp;","&amp;A1451&amp;"-14D,,,,""PRICE"",""INTRA"")") - _xll.FDS($A$1,"P_PRICE_LOW("&amp;A1451&amp;","&amp;A1451&amp;"-14D,,,,""PRICE"",""INTRA"")"))</f>
        <v>-11.388217511888946</v>
      </c>
      <c r="O1451">
        <v>-470</v>
      </c>
      <c r="P1451">
        <v>16135.73362534039</v>
      </c>
      <c r="Q1451">
        <v>17458.544496317751</v>
      </c>
      <c r="R1451">
        <v>2607.8902725192052</v>
      </c>
      <c r="S1451">
        <v>2750.1405904159492</v>
      </c>
      <c r="T1451">
        <v>11.69186235285904</v>
      </c>
      <c r="U1451">
        <v>10.47864812595887</v>
      </c>
      <c r="V1451">
        <v>3.517607058725984</v>
      </c>
      <c r="W1451">
        <v>3.9489408116101532</v>
      </c>
      <c r="X1451">
        <v>16.957638835858621</v>
      </c>
      <c r="Y1451">
        <v>38.475874551418983</v>
      </c>
      <c r="Z1451">
        <v>-1.1812633944060691</v>
      </c>
      <c r="AA1451">
        <v>10.796665474707339</v>
      </c>
      <c r="AB1451">
        <v>9.1563257902323745</v>
      </c>
    </row>
    <row r="1452" spans="1:28" x14ac:dyDescent="0.25">
      <c r="A1452" t="str">
        <v>7/22/13</v>
      </c>
      <c r="B1452">
        <v>21416.5</v>
      </c>
      <c r="C1452">
        <v>21498.959999999999</v>
      </c>
      <c r="D1452" s="1">
        <v>21283.83</v>
      </c>
      <c r="E1452">
        <v>21498.959999999999</v>
      </c>
      <c r="F1452">
        <v>21498.959999999999</v>
      </c>
      <c r="G1452">
        <v>1.3690333826542509</v>
      </c>
      <c r="H1452">
        <v>21361.678</v>
      </c>
      <c r="I1452">
        <v>21154.241999999998</v>
      </c>
      <c r="J1452">
        <v>21008.37</v>
      </c>
      <c r="K1452">
        <v>20818.857</v>
      </c>
      <c r="L1452">
        <v>20824.275000000001</v>
      </c>
      <c r="M1452">
        <v>55.289985999999999</v>
      </c>
      <c r="N1452" s="1">
        <f>-100*(_xll.FDS($A$1,"P_PRICE_HIGH("&amp;A1452&amp;","&amp;A1452&amp;"-14D,,,,""PRICE"",""INTRA"")") - B1452)/(_xll.FDS($A$1,"P_PRICE_HIGH("&amp;A1452&amp;","&amp;A1452&amp;"-14D,,,,""PRICE"",""INTRA"")") - _xll.FDS($A$1,"P_PRICE_LOW("&amp;A1452&amp;","&amp;A1452&amp;"-14D,,,,""PRICE"",""INTRA"")"))</f>
        <v>-7.5324934585303938</v>
      </c>
      <c r="O1452">
        <v>-457</v>
      </c>
      <c r="P1452">
        <v>16142.108135911951</v>
      </c>
      <c r="Q1452">
        <v>17462.358885856811</v>
      </c>
      <c r="R1452">
        <v>2617.655793109448</v>
      </c>
      <c r="S1452">
        <v>2769.5555968445269</v>
      </c>
      <c r="T1452">
        <v>11.71148305652201</v>
      </c>
      <c r="U1452">
        <v>10.51678642263261</v>
      </c>
      <c r="V1452">
        <v>3.516993225134208</v>
      </c>
      <c r="W1452">
        <v>3.9504774093523372</v>
      </c>
      <c r="X1452">
        <v>43.155283795570497</v>
      </c>
      <c r="Y1452">
        <v>38.575427231074279</v>
      </c>
      <c r="Z1452">
        <v>-1.131842407301173</v>
      </c>
      <c r="AA1452">
        <v>10.8132341301128</v>
      </c>
      <c r="AB1452">
        <v>9.1387235700355358</v>
      </c>
    </row>
    <row r="1453" spans="1:28" x14ac:dyDescent="0.25">
      <c r="A1453" t="str">
        <v>7/23/13</v>
      </c>
      <c r="B1453">
        <v>21915.42</v>
      </c>
      <c r="C1453">
        <v>21964.03</v>
      </c>
      <c r="D1453" s="1">
        <v>21517.200000000001</v>
      </c>
      <c r="E1453">
        <v>21964.03</v>
      </c>
      <c r="F1453">
        <v>21964.03</v>
      </c>
      <c r="G1453">
        <v>1.304584399544032</v>
      </c>
      <c r="H1453">
        <v>21482.285</v>
      </c>
      <c r="I1453">
        <v>21242.636999999999</v>
      </c>
      <c r="J1453">
        <v>21092.153999999999</v>
      </c>
      <c r="K1453">
        <v>20923.93</v>
      </c>
      <c r="L1453">
        <v>20860.669999999998</v>
      </c>
      <c r="M1453">
        <v>63.213250000000002</v>
      </c>
      <c r="N1453" s="1">
        <f>-100*(_xll.FDS($A$1,"P_PRICE_HIGH("&amp;A1453&amp;","&amp;A1453&amp;"-14D,,,,""PRICE"",""INTRA"")") - B1453)/(_xll.FDS($A$1,"P_PRICE_HIGH("&amp;A1453&amp;","&amp;A1453&amp;"-14D,,,,""PRICE"",""INTRA"")") - _xll.FDS($A$1,"P_PRICE_LOW("&amp;A1453&amp;","&amp;A1453&amp;"-14D,,,,""PRICE"",""INTRA"")"))</f>
        <v>-2.6354454125033557</v>
      </c>
      <c r="O1453">
        <v>-407</v>
      </c>
      <c r="P1453">
        <v>16128.60898415124</v>
      </c>
      <c r="Q1453">
        <v>17431.920571685321</v>
      </c>
      <c r="R1453">
        <v>2617.166422691836</v>
      </c>
      <c r="S1453">
        <v>2767.853965571062</v>
      </c>
      <c r="T1453">
        <v>11.801446744482719</v>
      </c>
      <c r="U1453">
        <v>10.68407177617059</v>
      </c>
      <c r="V1453">
        <v>3.4676821721676152</v>
      </c>
      <c r="W1453">
        <v>3.8566454068859999</v>
      </c>
      <c r="X1453">
        <v>100</v>
      </c>
      <c r="Y1453">
        <v>38.565595511554349</v>
      </c>
      <c r="Z1453">
        <v>-1.11799641650335</v>
      </c>
      <c r="AA1453">
        <v>9.8167966713743642</v>
      </c>
      <c r="AB1453">
        <v>9.1498394357275252</v>
      </c>
    </row>
    <row r="1454" spans="1:28" x14ac:dyDescent="0.25">
      <c r="A1454" t="str">
        <v>7/24/13</v>
      </c>
      <c r="B1454">
        <v>21968.93</v>
      </c>
      <c r="C1454">
        <v>21984.26</v>
      </c>
      <c r="D1454" s="1">
        <v>21799.31</v>
      </c>
      <c r="E1454">
        <v>21984.26</v>
      </c>
      <c r="F1454">
        <v>21984.26</v>
      </c>
      <c r="G1454">
        <v>1.3042097677114159</v>
      </c>
      <c r="H1454">
        <v>21601.697</v>
      </c>
      <c r="I1454">
        <v>21358.2</v>
      </c>
      <c r="J1454">
        <v>21213.594000000001</v>
      </c>
      <c r="K1454">
        <v>21029.59</v>
      </c>
      <c r="L1454">
        <v>20889.248</v>
      </c>
      <c r="M1454">
        <v>63.951120000000003</v>
      </c>
      <c r="N1454" s="1">
        <f>-100*(_xll.FDS($A$1,"P_PRICE_HIGH("&amp;A1454&amp;","&amp;A1454&amp;"-14D,,,,""PRICE"",""INTRA"")") - B1454)/(_xll.FDS($A$1,"P_PRICE_HIGH("&amp;A1454&amp;","&amp;A1454&amp;"-14D,,,,""PRICE"",""INTRA"")") - _xll.FDS($A$1,"P_PRICE_LOW("&amp;A1454&amp;","&amp;A1454&amp;"-14D,,,,""PRICE"",""INTRA"")"))</f>
        <v>-0.88093828834771604</v>
      </c>
      <c r="O1454">
        <v>-396</v>
      </c>
      <c r="P1454">
        <v>16133.65361214356</v>
      </c>
      <c r="Q1454">
        <v>17439.625733058911</v>
      </c>
      <c r="R1454">
        <v>2620.2081628393871</v>
      </c>
      <c r="S1454">
        <v>2776.0049636562248</v>
      </c>
      <c r="T1454">
        <v>11.792544449535059</v>
      </c>
      <c r="U1454">
        <v>10.67233234094012</v>
      </c>
      <c r="V1454">
        <v>3.4642250608278959</v>
      </c>
      <c r="W1454">
        <v>3.8499709821246211</v>
      </c>
      <c r="X1454">
        <v>75.54418052505784</v>
      </c>
      <c r="Y1454">
        <v>38.577600476037858</v>
      </c>
      <c r="Z1454">
        <v>-0.85377550308485139</v>
      </c>
      <c r="AA1454">
        <v>9.5681605841307906</v>
      </c>
      <c r="AB1454">
        <v>9.3032881500615279</v>
      </c>
    </row>
    <row r="1455" spans="1:28" x14ac:dyDescent="0.25">
      <c r="A1455" t="str">
        <v>7/25/13</v>
      </c>
      <c r="B1455">
        <v>21900.959999999999</v>
      </c>
      <c r="C1455">
        <v>21947.83</v>
      </c>
      <c r="D1455" s="1">
        <v>21841.45</v>
      </c>
      <c r="E1455">
        <v>21947.83</v>
      </c>
      <c r="F1455">
        <v>21947.83</v>
      </c>
      <c r="G1455">
        <v>1.235809422944314</v>
      </c>
      <c r="H1455">
        <v>21712.846000000001</v>
      </c>
      <c r="I1455">
        <v>21459.695</v>
      </c>
      <c r="J1455">
        <v>21309.08</v>
      </c>
      <c r="K1455">
        <v>21107.71</v>
      </c>
      <c r="L1455">
        <v>20915.213</v>
      </c>
      <c r="M1455">
        <v>62.243274999999997</v>
      </c>
      <c r="N1455" s="1">
        <f>-100*(_xll.FDS($A$1,"P_PRICE_HIGH("&amp;A1455&amp;","&amp;A1455&amp;"-14D,,,,""PRICE"",""INTRA"")") - B1455)/(_xll.FDS($A$1,"P_PRICE_HIGH("&amp;A1455&amp;","&amp;A1455&amp;"-14D,,,,""PRICE"",""INTRA"")") - _xll.FDS($A$1,"P_PRICE_LOW("&amp;A1455&amp;","&amp;A1455&amp;"-14D,,,,""PRICE"",""INTRA"")"))</f>
        <v>-4.7868336216159921</v>
      </c>
      <c r="O1455">
        <v>-408</v>
      </c>
      <c r="P1455">
        <v>16135.144450104201</v>
      </c>
      <c r="Q1455">
        <v>17448.28654558002</v>
      </c>
      <c r="R1455">
        <v>2617.1252030619598</v>
      </c>
      <c r="S1455">
        <v>2769.92715154288</v>
      </c>
      <c r="T1455">
        <v>11.776571338755851</v>
      </c>
      <c r="U1455">
        <v>10.648342290145621</v>
      </c>
      <c r="V1455">
        <v>3.4743312848942352</v>
      </c>
      <c r="W1455">
        <v>3.8685463186927702</v>
      </c>
      <c r="X1455">
        <v>33.175361020058837</v>
      </c>
      <c r="Y1455">
        <v>38.623956058235642</v>
      </c>
      <c r="Z1455">
        <v>-0.84444616662469008</v>
      </c>
      <c r="AA1455">
        <v>9.6805297452222572</v>
      </c>
      <c r="AB1455">
        <v>9.35157682989054</v>
      </c>
    </row>
    <row r="1456" spans="1:28" x14ac:dyDescent="0.25">
      <c r="A1456" t="str">
        <v>7/26/13</v>
      </c>
      <c r="B1456">
        <v>21968.95</v>
      </c>
      <c r="C1456">
        <v>22034.38</v>
      </c>
      <c r="D1456" s="1">
        <v>21834.240000000002</v>
      </c>
      <c r="E1456">
        <v>22034.38</v>
      </c>
      <c r="F1456">
        <v>22034.38</v>
      </c>
      <c r="G1456">
        <v>1.2355003692033679</v>
      </c>
      <c r="H1456">
        <v>21834.151999999998</v>
      </c>
      <c r="I1456">
        <v>21548.395</v>
      </c>
      <c r="J1456">
        <v>21383.365000000002</v>
      </c>
      <c r="K1456">
        <v>21184.153999999999</v>
      </c>
      <c r="L1456">
        <v>20952.984</v>
      </c>
      <c r="M1456">
        <v>63.29909</v>
      </c>
      <c r="N1456" s="1">
        <f>-100*(_xll.FDS($A$1,"P_PRICE_HIGH("&amp;A1456&amp;","&amp;A1456&amp;"-14D,,,,""PRICE"",""INTRA"")") - B1456)/(_xll.FDS($A$1,"P_PRICE_HIGH("&amp;A1456&amp;","&amp;A1456&amp;"-14D,,,,""PRICE"",""INTRA"")") - _xll.FDS($A$1,"P_PRICE_LOW("&amp;A1456&amp;","&amp;A1456&amp;"-14D,,,,""PRICE"",""INTRA"")"))</f>
        <v>-3.6546743301439553</v>
      </c>
      <c r="O1456">
        <v>-409</v>
      </c>
      <c r="P1456">
        <v>16123.07669087891</v>
      </c>
      <c r="Q1456">
        <v>17408.53239210535</v>
      </c>
      <c r="R1456">
        <v>2619.9294614575169</v>
      </c>
      <c r="S1456">
        <v>2774.8841331127201</v>
      </c>
      <c r="T1456">
        <v>11.75165708679825</v>
      </c>
      <c r="U1456">
        <v>10.61384848623848</v>
      </c>
      <c r="V1456">
        <v>3.4663576758279362</v>
      </c>
      <c r="W1456">
        <v>3.848007122152866</v>
      </c>
      <c r="X1456">
        <v>76.700689959435323</v>
      </c>
      <c r="Y1456">
        <v>38.528466469193617</v>
      </c>
      <c r="Z1456">
        <v>-0.5289673408644251</v>
      </c>
      <c r="AA1456">
        <v>9.7386448205121656</v>
      </c>
      <c r="AB1456">
        <v>9.0126915213956647</v>
      </c>
    </row>
    <row r="1457" spans="1:28" x14ac:dyDescent="0.25">
      <c r="A1457" t="str">
        <v>7/29/13</v>
      </c>
      <c r="B1457">
        <v>21850.15</v>
      </c>
      <c r="C1457">
        <v>21953.35</v>
      </c>
      <c r="D1457" s="1">
        <v>21749.69</v>
      </c>
      <c r="E1457">
        <v>21953.35</v>
      </c>
      <c r="F1457">
        <v>21953.35</v>
      </c>
      <c r="G1457">
        <v>1.20504912246296</v>
      </c>
      <c r="H1457">
        <v>21920.883000000002</v>
      </c>
      <c r="I1457">
        <v>21582.782999999999</v>
      </c>
      <c r="J1457">
        <v>21467.896000000001</v>
      </c>
      <c r="K1457">
        <v>21236.495999999999</v>
      </c>
      <c r="L1457">
        <v>21009.418000000001</v>
      </c>
      <c r="M1457">
        <v>60.134799999999998</v>
      </c>
      <c r="N1457" s="1">
        <f>-100*(_xll.FDS($A$1,"P_PRICE_HIGH("&amp;A1457&amp;","&amp;A1457&amp;"-14D,,,,""PRICE"",""INTRA"")") - B1457)/(_xll.FDS($A$1,"P_PRICE_HIGH("&amp;A1457&amp;","&amp;A1457&amp;"-14D,,,,""PRICE"",""INTRA"")") - _xll.FDS($A$1,"P_PRICE_LOW("&amp;A1457&amp;","&amp;A1457&amp;"-14D,,,,""PRICE"",""INTRA"")"))</f>
        <v>-12.594081335493485</v>
      </c>
      <c r="O1457">
        <v>-431</v>
      </c>
      <c r="P1457">
        <v>16130.44009914516</v>
      </c>
      <c r="Q1457">
        <v>17419.72352123681</v>
      </c>
      <c r="R1457">
        <v>2606.7227091493951</v>
      </c>
      <c r="S1457">
        <v>2759.2449154448282</v>
      </c>
      <c r="T1457">
        <v>11.70058099527337</v>
      </c>
      <c r="U1457">
        <v>10.52840700255752</v>
      </c>
      <c r="V1457">
        <v>3.480558281966859</v>
      </c>
      <c r="W1457">
        <v>3.866481719415793</v>
      </c>
      <c r="X1457">
        <v>13.9163652034087</v>
      </c>
      <c r="Y1457">
        <v>38.502899558457528</v>
      </c>
      <c r="Z1457">
        <v>-0.56457449135175797</v>
      </c>
      <c r="AA1457">
        <v>9.6194812797650719</v>
      </c>
      <c r="AB1457">
        <v>9.0265778873753479</v>
      </c>
    </row>
    <row r="1458" spans="1:28" x14ac:dyDescent="0.25">
      <c r="A1458" t="str">
        <v>7/30/13</v>
      </c>
      <c r="B1458">
        <v>21953.96</v>
      </c>
      <c r="C1458">
        <v>22033.21</v>
      </c>
      <c r="D1458" s="1">
        <v>21839.759999999998</v>
      </c>
      <c r="E1458">
        <v>22033.21</v>
      </c>
      <c r="F1458">
        <v>22033.21</v>
      </c>
      <c r="G1458">
        <v>1.1850983454760251</v>
      </c>
      <c r="H1458">
        <v>21928.59</v>
      </c>
      <c r="I1458">
        <v>21639.171999999999</v>
      </c>
      <c r="J1458">
        <v>21552.627</v>
      </c>
      <c r="K1458">
        <v>21301.261999999999</v>
      </c>
      <c r="L1458">
        <v>21074.442999999999</v>
      </c>
      <c r="M1458">
        <v>61.925888</v>
      </c>
      <c r="N1458" s="1">
        <f>-100*(_xll.FDS($A$1,"P_PRICE_HIGH("&amp;A1458&amp;","&amp;A1458&amp;"-14D,,,,""PRICE"",""INTRA"")") - B1458)/(_xll.FDS($A$1,"P_PRICE_HIGH("&amp;A1458&amp;","&amp;A1458&amp;"-14D,,,,""PRICE"",""INTRA"")") - _xll.FDS($A$1,"P_PRICE_LOW("&amp;A1458&amp;","&amp;A1458&amp;"-14D,,,,""PRICE"",""INTRA"")"))</f>
        <v>-5.7387109664898279</v>
      </c>
      <c r="O1458">
        <v>-424</v>
      </c>
      <c r="P1458">
        <v>16143.349507709951</v>
      </c>
      <c r="Q1458">
        <v>17442.738476237839</v>
      </c>
      <c r="R1458">
        <v>2599.4357186577822</v>
      </c>
      <c r="S1458">
        <v>2748.476499740244</v>
      </c>
      <c r="T1458">
        <v>11.732608104385299</v>
      </c>
      <c r="U1458">
        <v>10.5917699253871</v>
      </c>
      <c r="V1458">
        <v>3.4741580500878739</v>
      </c>
      <c r="W1458">
        <v>3.853778965893643</v>
      </c>
      <c r="X1458">
        <v>80.960991763324529</v>
      </c>
      <c r="Y1458">
        <v>38.53068050844702</v>
      </c>
      <c r="Z1458">
        <v>-0.61111180115164898</v>
      </c>
      <c r="AA1458">
        <v>9.9273158321388237</v>
      </c>
      <c r="AB1458">
        <v>8.9863334828487051</v>
      </c>
    </row>
    <row r="1459" spans="1:28" x14ac:dyDescent="0.25">
      <c r="A1459" t="str">
        <v>7/31/13</v>
      </c>
      <c r="B1459">
        <v>21883.66</v>
      </c>
      <c r="C1459">
        <v>22070.14</v>
      </c>
      <c r="D1459" s="1">
        <v>21853.439999999999</v>
      </c>
      <c r="E1459">
        <v>22070.14</v>
      </c>
      <c r="F1459">
        <v>22070.14</v>
      </c>
      <c r="G1459">
        <v>0.9983645314523818</v>
      </c>
      <c r="H1459">
        <v>21911.535</v>
      </c>
      <c r="I1459">
        <v>21687.535</v>
      </c>
      <c r="J1459">
        <v>21617.9</v>
      </c>
      <c r="K1459">
        <v>21388.080000000002</v>
      </c>
      <c r="L1459">
        <v>21154.046999999999</v>
      </c>
      <c r="M1459">
        <v>59.961199999999998</v>
      </c>
      <c r="N1459" s="1">
        <f>-100*(_xll.FDS($A$1,"P_PRICE_HIGH("&amp;A1459&amp;","&amp;A1459&amp;"-14D,,,,""PRICE"",""INTRA"")") - B1459)/(_xll.FDS($A$1,"P_PRICE_HIGH("&amp;A1459&amp;","&amp;A1459&amp;"-14D,,,,""PRICE"",""INTRA"")") - _xll.FDS($A$1,"P_PRICE_LOW("&amp;A1459&amp;","&amp;A1459&amp;"-14D,,,,""PRICE"",""INTRA"")"))</f>
        <v>-20.893883541921088</v>
      </c>
      <c r="O1459">
        <v>-432</v>
      </c>
      <c r="P1459">
        <v>16149.29949436029</v>
      </c>
      <c r="Q1459">
        <v>17447.785153318331</v>
      </c>
      <c r="R1459">
        <v>2605.9548542379571</v>
      </c>
      <c r="S1459">
        <v>2761.0598224574551</v>
      </c>
      <c r="T1459">
        <v>11.71254738062057</v>
      </c>
      <c r="U1459">
        <v>10.6033848987616</v>
      </c>
      <c r="V1459">
        <v>3.4881483906410171</v>
      </c>
      <c r="W1459">
        <v>3.8719688073876291</v>
      </c>
      <c r="X1459">
        <v>50.160969933277812</v>
      </c>
      <c r="Y1459">
        <v>38.594534669008368</v>
      </c>
      <c r="Z1459">
        <v>-0.7640658913584335</v>
      </c>
      <c r="AA1459">
        <v>10.20373539138161</v>
      </c>
      <c r="AB1459">
        <v>8.7750348792472419</v>
      </c>
    </row>
    <row r="1460" spans="1:28" x14ac:dyDescent="0.25">
      <c r="A1460" t="str">
        <v>8/01/13</v>
      </c>
      <c r="B1460">
        <v>22088.79</v>
      </c>
      <c r="C1460">
        <v>22152.06</v>
      </c>
      <c r="D1460" s="1">
        <v>21983.15</v>
      </c>
      <c r="E1460">
        <v>22152.06</v>
      </c>
      <c r="F1460">
        <v>22152.06</v>
      </c>
      <c r="G1460">
        <v>0.9684509214630127</v>
      </c>
      <c r="H1460">
        <v>21949.101999999999</v>
      </c>
      <c r="I1460">
        <v>21752.236000000001</v>
      </c>
      <c r="J1460">
        <v>21661.32</v>
      </c>
      <c r="K1460">
        <v>21469.085999999999</v>
      </c>
      <c r="L1460">
        <v>21239.934000000001</v>
      </c>
      <c r="M1460">
        <v>63.59104</v>
      </c>
      <c r="N1460" s="1">
        <f>-100*(_xll.FDS($A$1,"P_PRICE_HIGH("&amp;A1460&amp;","&amp;A1460&amp;"-14D,,,,""PRICE"",""INTRA"")") - B1460)/(_xll.FDS($A$1,"P_PRICE_HIGH("&amp;A1460&amp;","&amp;A1460&amp;"-14D,,,,""PRICE"",""INTRA"")") - _xll.FDS($A$1,"P_PRICE_LOW("&amp;A1460&amp;","&amp;A1460&amp;"-14D,,,,""PRICE"",""INTRA"")"))</f>
        <v>-6.6849100860047175</v>
      </c>
      <c r="O1460">
        <v>-391</v>
      </c>
      <c r="P1460">
        <v>16147.907830994929</v>
      </c>
      <c r="Q1460">
        <v>17447.549178042678</v>
      </c>
      <c r="R1460">
        <v>2616.2910556675838</v>
      </c>
      <c r="S1460">
        <v>2771.5101519362788</v>
      </c>
      <c r="T1460">
        <v>11.742491498906411</v>
      </c>
      <c r="U1460">
        <v>10.6664713482742</v>
      </c>
      <c r="V1460">
        <v>3.4731368358813119</v>
      </c>
      <c r="W1460">
        <v>3.8429827539535291</v>
      </c>
      <c r="X1460">
        <v>79.637083123839318</v>
      </c>
      <c r="Y1460">
        <v>38.557292449175108</v>
      </c>
      <c r="Z1460">
        <v>-0.57828157008955294</v>
      </c>
      <c r="AA1460">
        <v>10.5074597368734</v>
      </c>
      <c r="AB1460">
        <v>8.7703470604266407</v>
      </c>
    </row>
    <row r="1461" spans="1:28" x14ac:dyDescent="0.25">
      <c r="A1461" t="str">
        <v>8/02/13</v>
      </c>
      <c r="B1461">
        <v>22190.97</v>
      </c>
      <c r="C1461">
        <v>22291.41</v>
      </c>
      <c r="D1461" s="1">
        <v>22136.78</v>
      </c>
      <c r="E1461">
        <v>22291.41</v>
      </c>
      <c r="F1461">
        <v>22291.41</v>
      </c>
      <c r="G1461">
        <v>0.90365689134466642</v>
      </c>
      <c r="H1461">
        <v>21993.506000000001</v>
      </c>
      <c r="I1461">
        <v>21820.493999999999</v>
      </c>
      <c r="J1461">
        <v>21722.232</v>
      </c>
      <c r="K1461">
        <v>21535.9</v>
      </c>
      <c r="L1461">
        <v>21311.18</v>
      </c>
      <c r="M1461">
        <v>65.279589999999999</v>
      </c>
      <c r="N1461" s="1">
        <f>-100*(_xll.FDS($A$1,"P_PRICE_HIGH("&amp;A1461&amp;","&amp;A1461&amp;"-14D,,,,""PRICE"",""INTRA"")") - B1461)/(_xll.FDS($A$1,"P_PRICE_HIGH("&amp;A1461&amp;","&amp;A1461&amp;"-14D,,,,""PRICE"",""INTRA"")") - _xll.FDS($A$1,"P_PRICE_LOW("&amp;A1461&amp;","&amp;A1461&amp;"-14D,,,,""PRICE"",""INTRA"")"))</f>
        <v>-9.2502371501458427</v>
      </c>
      <c r="O1461">
        <v>-371</v>
      </c>
      <c r="P1461">
        <v>16148.17057761208</v>
      </c>
      <c r="Q1461">
        <v>17458.153026209409</v>
      </c>
      <c r="R1461">
        <v>2613.4897852218878</v>
      </c>
      <c r="S1461">
        <v>2766.6822596763918</v>
      </c>
      <c r="T1461">
        <v>11.79068427484728</v>
      </c>
      <c r="U1461">
        <v>10.739228831532809</v>
      </c>
      <c r="V1461">
        <v>3.4604284623480388</v>
      </c>
      <c r="W1461">
        <v>3.8207052866795448</v>
      </c>
      <c r="X1461">
        <v>34.618774914214683</v>
      </c>
      <c r="Y1461">
        <v>38.530285045181557</v>
      </c>
      <c r="Z1461">
        <v>-0.61015596553549623</v>
      </c>
      <c r="AA1461">
        <v>10.460734448858229</v>
      </c>
      <c r="AB1461">
        <v>8.7886477198554349</v>
      </c>
    </row>
    <row r="1462" spans="1:28" x14ac:dyDescent="0.25">
      <c r="A1462" t="str">
        <v>8/05/13</v>
      </c>
      <c r="B1462">
        <v>22222.01</v>
      </c>
      <c r="C1462">
        <v>22273.82</v>
      </c>
      <c r="D1462" s="1">
        <v>22193.67</v>
      </c>
      <c r="E1462">
        <v>22273.82</v>
      </c>
      <c r="F1462">
        <v>22273.82</v>
      </c>
      <c r="G1462">
        <v>0.82064411904182299</v>
      </c>
      <c r="H1462">
        <v>22067.879000000001</v>
      </c>
      <c r="I1462">
        <v>21893.56</v>
      </c>
      <c r="J1462">
        <v>21783.478999999999</v>
      </c>
      <c r="K1462">
        <v>21617.893</v>
      </c>
      <c r="L1462">
        <v>21379.717000000001</v>
      </c>
      <c r="M1462">
        <v>65.798500000000004</v>
      </c>
      <c r="N1462" s="1">
        <f>-100*(_xll.FDS($A$1,"P_PRICE_HIGH("&amp;A1462&amp;","&amp;A1462&amp;"-14D,,,,""PRICE"",""INTRA"")") - B1462)/(_xll.FDS($A$1,"P_PRICE_HIGH("&amp;A1462&amp;","&amp;A1462&amp;"-14D,,,,""PRICE"",""INTRA"")") - _xll.FDS($A$1,"P_PRICE_LOW("&amp;A1462&amp;","&amp;A1462&amp;"-14D,,,,""PRICE"",""INTRA"")"))</f>
        <v>-6.4126849191023609</v>
      </c>
      <c r="O1462">
        <v>-368</v>
      </c>
      <c r="P1462">
        <v>16089.995735155429</v>
      </c>
      <c r="Q1462">
        <v>17339.463190210528</v>
      </c>
      <c r="R1462">
        <v>2617.1196961532969</v>
      </c>
      <c r="S1462">
        <v>2776.303906762088</v>
      </c>
      <c r="T1462">
        <v>11.78997258826589</v>
      </c>
      <c r="U1462">
        <v>10.74657268718161</v>
      </c>
      <c r="V1462">
        <v>3.4505332285651922</v>
      </c>
      <c r="W1462">
        <v>3.793733403773254</v>
      </c>
      <c r="X1462">
        <v>30.780482517957282</v>
      </c>
      <c r="Y1462">
        <v>38.322083774978282</v>
      </c>
      <c r="Z1462">
        <v>-0.14538523664025499</v>
      </c>
      <c r="AA1462">
        <v>10.26819559530791</v>
      </c>
      <c r="AB1462">
        <v>9.041031101389736</v>
      </c>
    </row>
    <row r="1463" spans="1:28" x14ac:dyDescent="0.25">
      <c r="A1463" t="str">
        <v>8/06/13</v>
      </c>
      <c r="B1463">
        <v>21923.7</v>
      </c>
      <c r="C1463">
        <v>22012.51</v>
      </c>
      <c r="D1463" s="1">
        <v>21807.96</v>
      </c>
      <c r="E1463">
        <v>22012.51</v>
      </c>
      <c r="F1463">
        <v>22012.51</v>
      </c>
      <c r="G1463">
        <v>0.90683817795554555</v>
      </c>
      <c r="H1463">
        <v>22061.826000000001</v>
      </c>
      <c r="I1463">
        <v>21940.333999999999</v>
      </c>
      <c r="J1463">
        <v>21824.234</v>
      </c>
      <c r="K1463">
        <v>21679.925999999999</v>
      </c>
      <c r="L1463">
        <v>21422.809000000001</v>
      </c>
      <c r="M1463">
        <v>56.984141999999999</v>
      </c>
      <c r="N1463" s="1">
        <f>-100*(_xll.FDS($A$1,"P_PRICE_HIGH("&amp;A1463&amp;","&amp;A1463&amp;"-14D,,,,""PRICE"",""INTRA"")") - B1463)/(_xll.FDS($A$1,"P_PRICE_HIGH("&amp;A1463&amp;","&amp;A1463&amp;"-14D,,,,""PRICE"",""INTRA"")") - _xll.FDS($A$1,"P_PRICE_LOW("&amp;A1463&amp;","&amp;A1463&amp;"-14D,,,,""PRICE"",""INTRA"")"))</f>
        <v>-34.136672948559628</v>
      </c>
      <c r="O1463">
        <v>-403</v>
      </c>
      <c r="P1463">
        <v>16143.28284527725</v>
      </c>
      <c r="Q1463">
        <v>17454.444320758459</v>
      </c>
      <c r="R1463">
        <v>2603.1694308436599</v>
      </c>
      <c r="S1463">
        <v>2752.422965410346</v>
      </c>
      <c r="T1463">
        <v>11.7649443432396</v>
      </c>
      <c r="U1463">
        <v>10.7033134271839</v>
      </c>
      <c r="V1463">
        <v>3.4987329139003922</v>
      </c>
      <c r="W1463">
        <v>3.878233923815583</v>
      </c>
      <c r="X1463">
        <v>13.58454388741427</v>
      </c>
      <c r="Y1463">
        <v>38.402566004172193</v>
      </c>
      <c r="Z1463">
        <v>-4.8612149818670361E-2</v>
      </c>
      <c r="AA1463">
        <v>11.21339267837322</v>
      </c>
      <c r="AB1463">
        <v>9.0237501803803184</v>
      </c>
    </row>
    <row r="1464" spans="1:28" x14ac:dyDescent="0.25">
      <c r="A1464" t="str">
        <v>8/07/13</v>
      </c>
      <c r="B1464">
        <v>21588.84</v>
      </c>
      <c r="C1464">
        <v>21901.46</v>
      </c>
      <c r="D1464" s="1">
        <v>21571.15</v>
      </c>
      <c r="E1464">
        <v>21901.46</v>
      </c>
      <c r="F1464">
        <v>21901.46</v>
      </c>
      <c r="G1464">
        <v>0.97432048700372997</v>
      </c>
      <c r="H1464">
        <v>22002.861000000001</v>
      </c>
      <c r="I1464">
        <v>21954.695</v>
      </c>
      <c r="J1464">
        <v>21838.7</v>
      </c>
      <c r="K1464">
        <v>21714.14</v>
      </c>
      <c r="L1464">
        <v>21458.585999999999</v>
      </c>
      <c r="M1464">
        <v>49.042233000000003</v>
      </c>
      <c r="N1464" s="1">
        <f>-100*(_xll.FDS($A$1,"P_PRICE_HIGH("&amp;A1464&amp;","&amp;A1464&amp;"-14D,,,,""PRICE"",""INTRA"")") - B1464)/(_xll.FDS($A$1,"P_PRICE_HIGH("&amp;A1464&amp;","&amp;A1464&amp;"-14D,,,,""PRICE"",""INTRA"")") - _xll.FDS($A$1,"P_PRICE_LOW("&amp;A1464&amp;","&amp;A1464&amp;"-14D,,,,""PRICE"",""INTRA"")"))</f>
        <v>-65.223687997252142</v>
      </c>
      <c r="O1464">
        <v>-450</v>
      </c>
      <c r="P1464">
        <v>16153.092790449129</v>
      </c>
      <c r="Q1464">
        <v>17466.902905063442</v>
      </c>
      <c r="R1464">
        <v>2604.7933185727911</v>
      </c>
      <c r="S1464">
        <v>2755.3397700127998</v>
      </c>
      <c r="T1464">
        <v>11.69911424443362</v>
      </c>
      <c r="U1464">
        <v>10.609471618643649</v>
      </c>
      <c r="V1464">
        <v>3.5349230074356179</v>
      </c>
      <c r="W1464">
        <v>3.9378891164579888</v>
      </c>
      <c r="X1464">
        <v>0.14880989462541849</v>
      </c>
      <c r="Y1464">
        <v>38.374560979973531</v>
      </c>
      <c r="Z1464">
        <v>4.2088578818780358E-2</v>
      </c>
      <c r="AA1464">
        <v>11.5466216056639</v>
      </c>
      <c r="AB1464">
        <v>9.054811647737754</v>
      </c>
    </row>
    <row r="1465" spans="1:28" x14ac:dyDescent="0.25">
      <c r="A1465" t="str">
        <v>8/08/13</v>
      </c>
      <c r="B1465">
        <v>21655.88</v>
      </c>
      <c r="C1465">
        <v>21785.69</v>
      </c>
      <c r="D1465" s="1">
        <v>21629.5</v>
      </c>
      <c r="E1465">
        <v>21785.69</v>
      </c>
      <c r="F1465">
        <v>21785.69</v>
      </c>
      <c r="G1465">
        <v>0.80337790750563498</v>
      </c>
      <c r="H1465">
        <v>21916.28</v>
      </c>
      <c r="I1465">
        <v>21933.065999999999</v>
      </c>
      <c r="J1465">
        <v>21859.41</v>
      </c>
      <c r="K1465">
        <v>21725.06</v>
      </c>
      <c r="L1465">
        <v>21516.607</v>
      </c>
      <c r="M1465">
        <v>50.528779999999998</v>
      </c>
      <c r="N1465" s="1">
        <f>-100*(_xll.FDS($A$1,"P_PRICE_HIGH("&amp;A1465&amp;","&amp;A1465&amp;"-14D,,,,""PRICE"",""INTRA"")") - B1465)/(_xll.FDS($A$1,"P_PRICE_HIGH("&amp;A1465&amp;","&amp;A1465&amp;"-14D,,,,""PRICE"",""INTRA"")") - _xll.FDS($A$1,"P_PRICE_LOW("&amp;A1465&amp;","&amp;A1465&amp;"-14D,,,,""PRICE"",""INTRA"")"))</f>
        <v>-58.999972149242915</v>
      </c>
      <c r="O1465">
        <v>-428</v>
      </c>
      <c r="P1465">
        <v>16143.969452292989</v>
      </c>
      <c r="Q1465">
        <v>17439.965577445812</v>
      </c>
      <c r="R1465">
        <v>2603.8942006975199</v>
      </c>
      <c r="S1465">
        <v>2755.494304381401</v>
      </c>
      <c r="T1465">
        <v>11.728989575285681</v>
      </c>
      <c r="U1465">
        <v>10.65465239049152</v>
      </c>
      <c r="V1465">
        <v>3.5242358952189612</v>
      </c>
      <c r="W1465">
        <v>3.9199320957410979</v>
      </c>
      <c r="X1465">
        <v>78.241211467169165</v>
      </c>
      <c r="Y1465">
        <v>38.457240435614473</v>
      </c>
      <c r="Z1465">
        <v>-4.6707600917919888E-2</v>
      </c>
      <c r="AA1465">
        <v>11.17721585185641</v>
      </c>
      <c r="AB1465">
        <v>8.7182270621486939</v>
      </c>
    </row>
    <row r="1466" spans="1:28" x14ac:dyDescent="0.25">
      <c r="A1466" t="str">
        <v>8/09/13</v>
      </c>
      <c r="B1466">
        <v>21807.56</v>
      </c>
      <c r="C1466">
        <v>21811.24</v>
      </c>
      <c r="D1466" s="1">
        <v>21674.97</v>
      </c>
      <c r="E1466">
        <v>21811.24</v>
      </c>
      <c r="F1466">
        <v>21811.24</v>
      </c>
      <c r="G1466">
        <v>0.79258798073159087</v>
      </c>
      <c r="H1466">
        <v>21839.598000000002</v>
      </c>
      <c r="I1466">
        <v>21919.62</v>
      </c>
      <c r="J1466">
        <v>21889.085999999999</v>
      </c>
      <c r="K1466">
        <v>21751.574000000001</v>
      </c>
      <c r="L1466">
        <v>21568.103999999999</v>
      </c>
      <c r="M1466">
        <v>53.811836</v>
      </c>
      <c r="N1466" s="1">
        <f>-100*(_xll.FDS($A$1,"P_PRICE_HIGH("&amp;A1466&amp;","&amp;A1466&amp;"-14D,,,,""PRICE"",""INTRA"")") - B1466)/(_xll.FDS($A$1,"P_PRICE_HIGH("&amp;A1466&amp;","&amp;A1466&amp;"-14D,,,,""PRICE"",""INTRA"")") - _xll.FDS($A$1,"P_PRICE_LOW("&amp;A1466&amp;","&amp;A1466&amp;"-14D,,,,""PRICE"",""INTRA"")"))</f>
        <v>-48.021000813831108</v>
      </c>
      <c r="O1466">
        <v>-400</v>
      </c>
      <c r="P1466">
        <v>16149.178748426481</v>
      </c>
      <c r="Q1466">
        <v>17447.68765870895</v>
      </c>
      <c r="R1466">
        <v>2604.7543700002898</v>
      </c>
      <c r="S1466">
        <v>2757.902551141131</v>
      </c>
      <c r="T1466">
        <v>11.74425326124344</v>
      </c>
      <c r="U1466">
        <v>10.683014489971571</v>
      </c>
      <c r="V1466">
        <v>3.51029790581965</v>
      </c>
      <c r="W1466">
        <v>3.8943962481716832</v>
      </c>
      <c r="X1466">
        <v>95.317227389566739</v>
      </c>
      <c r="Y1466">
        <v>38.458015116226932</v>
      </c>
      <c r="Z1466">
        <v>-3.5777628542923268E-2</v>
      </c>
      <c r="AA1466">
        <v>11.09663670872135</v>
      </c>
      <c r="AB1466">
        <v>8.7219235244518085</v>
      </c>
    </row>
    <row r="1467" spans="1:28" x14ac:dyDescent="0.25">
      <c r="A1467" t="str">
        <v>8/12/13</v>
      </c>
      <c r="B1467">
        <v>22271.279999999999</v>
      </c>
      <c r="C1467">
        <v>22283.05</v>
      </c>
      <c r="D1467" s="1">
        <v>21735.06</v>
      </c>
      <c r="E1467">
        <v>22283.05</v>
      </c>
      <c r="F1467">
        <v>22283.05</v>
      </c>
      <c r="G1467">
        <v>0.90797128399067939</v>
      </c>
      <c r="H1467">
        <v>21849.451000000001</v>
      </c>
      <c r="I1467">
        <v>21950.478999999999</v>
      </c>
      <c r="J1467">
        <v>21946.07</v>
      </c>
      <c r="K1467">
        <v>21799.973000000002</v>
      </c>
      <c r="L1467">
        <v>21622.588</v>
      </c>
      <c r="M1467">
        <v>62.094031999999999</v>
      </c>
      <c r="N1467" s="1">
        <f>-100*(_xll.FDS($A$1,"P_PRICE_HIGH("&amp;A1467&amp;","&amp;A1467&amp;"-14D,,,,""PRICE"",""INTRA"")") - B1467)/(_xll.FDS($A$1,"P_PRICE_HIGH("&amp;A1467&amp;","&amp;A1467&amp;"-14D,,,,""PRICE"",""INTRA"")") - _xll.FDS($A$1,"P_PRICE_LOW("&amp;A1467&amp;","&amp;A1467&amp;"-14D,,,,""PRICE"",""INTRA"")"))</f>
        <v>-2.6000697485179787</v>
      </c>
      <c r="O1467">
        <v>-356</v>
      </c>
      <c r="P1467">
        <v>16155.42560506058</v>
      </c>
      <c r="Q1467">
        <v>17458.34710804436</v>
      </c>
      <c r="R1467">
        <v>2604.8222156112301</v>
      </c>
      <c r="S1467">
        <v>2761.9657802503739</v>
      </c>
      <c r="T1467">
        <v>11.85875491980307</v>
      </c>
      <c r="U1467">
        <v>10.85269385152526</v>
      </c>
      <c r="V1467">
        <v>3.4711975489612361</v>
      </c>
      <c r="W1467">
        <v>3.8211345395430318</v>
      </c>
      <c r="X1467">
        <v>99.530194797262737</v>
      </c>
      <c r="Y1467">
        <v>38.49146621407894</v>
      </c>
      <c r="Z1467">
        <v>-2.8207486292561281E-2</v>
      </c>
      <c r="AA1467">
        <v>10.55769514782865</v>
      </c>
      <c r="AB1467">
        <v>8.940691820286057</v>
      </c>
    </row>
    <row r="1468" spans="1:28" x14ac:dyDescent="0.25">
      <c r="A1468" t="str">
        <v>8/13/13</v>
      </c>
      <c r="B1468">
        <v>22541.13</v>
      </c>
      <c r="C1468">
        <v>22563.81</v>
      </c>
      <c r="D1468" s="1">
        <v>22310.54</v>
      </c>
      <c r="E1468">
        <v>22563.81</v>
      </c>
      <c r="F1468">
        <v>22563.81</v>
      </c>
      <c r="G1468">
        <v>0.93270398493677775</v>
      </c>
      <c r="H1468">
        <v>21972.937999999998</v>
      </c>
      <c r="I1468">
        <v>21998.16</v>
      </c>
      <c r="J1468">
        <v>21987.785</v>
      </c>
      <c r="K1468">
        <v>21861.41</v>
      </c>
      <c r="L1468">
        <v>21697.932000000001</v>
      </c>
      <c r="M1468">
        <v>65.923360000000002</v>
      </c>
      <c r="N1468" s="1">
        <f>-100*(_xll.FDS($A$1,"P_PRICE_HIGH("&amp;A1468&amp;","&amp;A1468&amp;"-14D,,,,""PRICE"",""INTRA"")") - B1468)/(_xll.FDS($A$1,"P_PRICE_HIGH("&amp;A1468&amp;","&amp;A1468&amp;"-14D,,,,""PRICE"",""INTRA"")") - _xll.FDS($A$1,"P_PRICE_LOW("&amp;A1468&amp;","&amp;A1468&amp;"-14D,,,,""PRICE"",""INTRA"")"))</f>
        <v>-2.2847702133661367</v>
      </c>
      <c r="O1468">
        <v>-328</v>
      </c>
      <c r="P1468">
        <v>16154.78261556416</v>
      </c>
      <c r="Q1468">
        <v>17448.209253160661</v>
      </c>
      <c r="R1468">
        <v>2607.6261508082262</v>
      </c>
      <c r="S1468">
        <v>2773.1559504406891</v>
      </c>
      <c r="T1468">
        <v>11.95253359071531</v>
      </c>
      <c r="U1468">
        <v>11.008794336041269</v>
      </c>
      <c r="V1468">
        <v>3.4495687573432412</v>
      </c>
      <c r="W1468">
        <v>3.7749282125442489</v>
      </c>
      <c r="X1468">
        <v>93.607752398997036</v>
      </c>
      <c r="Y1468">
        <v>38.482997615168877</v>
      </c>
      <c r="Z1468">
        <v>-2.6235801756233971E-2</v>
      </c>
      <c r="AA1468">
        <v>9.7984068155267661</v>
      </c>
      <c r="AB1468">
        <v>9.0417667102041133</v>
      </c>
    </row>
    <row r="1469" spans="1:28" x14ac:dyDescent="0.25">
      <c r="A1469" t="str">
        <v>8/15/13</v>
      </c>
      <c r="B1469">
        <v>22539.25</v>
      </c>
      <c r="C1469">
        <v>22695.99</v>
      </c>
      <c r="D1469" s="1">
        <v>22472.880000000001</v>
      </c>
      <c r="E1469">
        <v>22695.99</v>
      </c>
      <c r="F1469">
        <v>22695.99</v>
      </c>
      <c r="G1469">
        <v>0.93493516222818251</v>
      </c>
      <c r="H1469">
        <v>22163.02</v>
      </c>
      <c r="I1469">
        <v>22055.585999999999</v>
      </c>
      <c r="J1469">
        <v>22025.807000000001</v>
      </c>
      <c r="K1469">
        <v>21919.78</v>
      </c>
      <c r="L1469">
        <v>21769.326000000001</v>
      </c>
      <c r="M1469">
        <v>65.873435999999998</v>
      </c>
      <c r="N1469" s="1">
        <f>-100*(_xll.FDS($A$1,"P_PRICE_HIGH("&amp;A1469&amp;","&amp;A1469&amp;"-14D,,,,""PRICE"",""INTRA"")") - B1469)/(_xll.FDS($A$1,"P_PRICE_HIGH("&amp;A1469&amp;","&amp;A1469&amp;"-14D,,,,""PRICE"",""INTRA"")") - _xll.FDS($A$1,"P_PRICE_LOW("&amp;A1469&amp;","&amp;A1469&amp;"-14D,,,,""PRICE"",""INTRA"")"))</f>
        <v>-13.934426229508338</v>
      </c>
      <c r="O1469">
        <v>-332</v>
      </c>
      <c r="P1469">
        <v>16154.8323465679</v>
      </c>
      <c r="Q1469">
        <v>17450.722476233259</v>
      </c>
      <c r="R1469">
        <v>2616.677073919182</v>
      </c>
      <c r="S1469">
        <v>2797.0152024383169</v>
      </c>
      <c r="T1469">
        <v>11.96919011996124</v>
      </c>
      <c r="U1469">
        <v>11.023315875357991</v>
      </c>
      <c r="V1469">
        <v>3.448190197949919</v>
      </c>
      <c r="W1469">
        <v>3.783030542901388</v>
      </c>
      <c r="X1469">
        <v>42.580137349221999</v>
      </c>
      <c r="Y1469">
        <v>38.57110054276653</v>
      </c>
      <c r="Z1469">
        <v>8.6797396818045269E-2</v>
      </c>
      <c r="AA1469">
        <v>9.6774324161841818</v>
      </c>
      <c r="AB1469">
        <v>8.910904854561597</v>
      </c>
    </row>
    <row r="1470" spans="1:28" x14ac:dyDescent="0.25">
      <c r="A1470" t="str">
        <v>8/16/13</v>
      </c>
      <c r="B1470">
        <v>22517.81</v>
      </c>
      <c r="C1470">
        <v>22663.75</v>
      </c>
      <c r="D1470" s="1">
        <v>22311.55</v>
      </c>
      <c r="E1470">
        <v>22663.75</v>
      </c>
      <c r="F1470">
        <v>22663.75</v>
      </c>
      <c r="G1470">
        <v>0.93430746024974076</v>
      </c>
      <c r="H1470">
        <v>22335.405999999999</v>
      </c>
      <c r="I1470">
        <v>22102.574000000001</v>
      </c>
      <c r="J1470">
        <v>22066.93</v>
      </c>
      <c r="K1470">
        <v>21978.407999999999</v>
      </c>
      <c r="L1470">
        <v>21831.373</v>
      </c>
      <c r="M1470">
        <v>65.266350000000003</v>
      </c>
      <c r="N1470" s="1">
        <f>-100*(_xll.FDS($A$1,"P_PRICE_HIGH("&amp;A1470&amp;","&amp;A1470&amp;"-14D,,,,""PRICE"",""INTRA"")") - B1470)/(_xll.FDS($A$1,"P_PRICE_HIGH("&amp;A1470&amp;","&amp;A1470&amp;"-14D,,,,""PRICE"",""INTRA"")") - _xll.FDS($A$1,"P_PRICE_LOW("&amp;A1470&amp;","&amp;A1470&amp;"-14D,,,,""PRICE"",""INTRA"")"))</f>
        <v>-15.840475089790571</v>
      </c>
      <c r="O1470">
        <v>-343</v>
      </c>
      <c r="P1470">
        <v>16160.585799342891</v>
      </c>
      <c r="Q1470">
        <v>17455.353251209141</v>
      </c>
      <c r="R1470">
        <v>2620.6052198884131</v>
      </c>
      <c r="S1470">
        <v>2806.4867763263869</v>
      </c>
      <c r="T1470">
        <v>12.00505475789182</v>
      </c>
      <c r="U1470">
        <v>11.07110747666321</v>
      </c>
      <c r="V1470">
        <v>3.4504714228690361</v>
      </c>
      <c r="W1470">
        <v>3.7854778776729732</v>
      </c>
      <c r="X1470">
        <v>67.989961656509607</v>
      </c>
      <c r="Y1470">
        <v>38.5822443564618</v>
      </c>
      <c r="Z1470">
        <v>-0.1104568661874101</v>
      </c>
      <c r="AA1470">
        <v>9.7289924247745443</v>
      </c>
      <c r="AB1470">
        <v>8.825419823416313</v>
      </c>
    </row>
    <row r="1471" spans="1:28" x14ac:dyDescent="0.25">
      <c r="A1471" t="str">
        <v>8/19/13</v>
      </c>
      <c r="B1471">
        <v>22463.7</v>
      </c>
      <c r="C1471">
        <v>22551.27</v>
      </c>
      <c r="D1471" s="1">
        <v>22387.71</v>
      </c>
      <c r="E1471">
        <v>22551.27</v>
      </c>
      <c r="F1471">
        <v>22551.27</v>
      </c>
      <c r="G1471">
        <v>0.94042690414260199</v>
      </c>
      <c r="H1471">
        <v>22466.634999999998</v>
      </c>
      <c r="I1471">
        <v>22150.91</v>
      </c>
      <c r="J1471">
        <v>22099.912</v>
      </c>
      <c r="K1471">
        <v>22033.473000000002</v>
      </c>
      <c r="L1471">
        <v>21870.844000000001</v>
      </c>
      <c r="M1471">
        <v>63.671505000000003</v>
      </c>
      <c r="N1471" s="1">
        <f>-100*(_xll.FDS($A$1,"P_PRICE_HIGH("&amp;A1471&amp;","&amp;A1471&amp;"-14D,,,,""PRICE"",""INTRA"")") - B1471)/(_xll.FDS($A$1,"P_PRICE_HIGH("&amp;A1471&amp;","&amp;A1471&amp;"-14D,,,,""PRICE"",""INTRA"")") - _xll.FDS($A$1,"P_PRICE_LOW("&amp;A1471&amp;","&amp;A1471&amp;"-14D,,,,""PRICE"",""INTRA"")"))</f>
        <v>-20.650937022154338</v>
      </c>
      <c r="O1471">
        <v>-357</v>
      </c>
      <c r="P1471">
        <v>16161.26183511686</v>
      </c>
      <c r="Q1471">
        <v>17446.44107701907</v>
      </c>
      <c r="R1471">
        <v>2616.983997535478</v>
      </c>
      <c r="S1471">
        <v>2802.146020900916</v>
      </c>
      <c r="T1471">
        <v>12.00059812466049</v>
      </c>
      <c r="U1471">
        <v>11.06757804095983</v>
      </c>
      <c r="V1471">
        <v>3.4518553051888352</v>
      </c>
      <c r="W1471">
        <v>3.7864516403116562</v>
      </c>
      <c r="X1471">
        <v>49.084262837969469</v>
      </c>
      <c r="Y1471">
        <v>38.529504676175989</v>
      </c>
      <c r="Z1471">
        <v>0.2247223780990078</v>
      </c>
      <c r="AA1471">
        <v>9.4094004795145203</v>
      </c>
      <c r="AB1471">
        <v>9.0811531686149554</v>
      </c>
    </row>
    <row r="1472" spans="1:28" x14ac:dyDescent="0.25">
      <c r="A1472" t="str">
        <v>8/20/13</v>
      </c>
      <c r="B1472">
        <v>21970.29</v>
      </c>
      <c r="C1472">
        <v>22481.74</v>
      </c>
      <c r="D1472" s="1">
        <v>21907.21</v>
      </c>
      <c r="E1472">
        <v>22481.74</v>
      </c>
      <c r="F1472">
        <v>22481.74</v>
      </c>
      <c r="G1472">
        <v>1.090869365936165</v>
      </c>
      <c r="H1472">
        <v>22406.436000000002</v>
      </c>
      <c r="I1472">
        <v>22141.035</v>
      </c>
      <c r="J1472">
        <v>22107.921999999999</v>
      </c>
      <c r="K1472">
        <v>22061.162</v>
      </c>
      <c r="L1472">
        <v>21897.498</v>
      </c>
      <c r="M1472">
        <v>51.349499999999999</v>
      </c>
      <c r="N1472" s="1">
        <f>-100*(_xll.FDS($A$1,"P_PRICE_HIGH("&amp;A1472&amp;","&amp;A1472&amp;"-14D,,,,""PRICE"",""INTRA"")") - B1472)/(_xll.FDS($A$1,"P_PRICE_HIGH("&amp;A1472&amp;","&amp;A1472&amp;"-14D,,,,""PRICE"",""INTRA"")") - _xll.FDS($A$1,"P_PRICE_LOW("&amp;A1472&amp;","&amp;A1472&amp;"-14D,,,,""PRICE"",""INTRA"")"))</f>
        <v>-64.515842253120496</v>
      </c>
      <c r="O1472">
        <v>-404</v>
      </c>
      <c r="P1472">
        <v>16179.9398290887</v>
      </c>
      <c r="Q1472">
        <v>17474.035163859629</v>
      </c>
      <c r="R1472">
        <v>2624.585897252703</v>
      </c>
      <c r="S1472">
        <v>2808.1245655981811</v>
      </c>
      <c r="T1472">
        <v>11.885180875521259</v>
      </c>
      <c r="U1472">
        <v>10.89054456459715</v>
      </c>
      <c r="V1472">
        <v>3.513931041636245</v>
      </c>
      <c r="W1472">
        <v>3.887268503251387</v>
      </c>
      <c r="X1472">
        <v>0.9844862777994533</v>
      </c>
      <c r="Y1472">
        <v>38.585830470286183</v>
      </c>
      <c r="Z1472">
        <v>0.31482155521444127</v>
      </c>
      <c r="AA1472">
        <v>10.234516312467891</v>
      </c>
      <c r="AB1472">
        <v>9.2319895995124739</v>
      </c>
    </row>
    <row r="1473" spans="1:28" x14ac:dyDescent="0.25">
      <c r="A1473" t="str">
        <v>8/21/13</v>
      </c>
      <c r="B1473">
        <v>21817.73</v>
      </c>
      <c r="C1473">
        <v>21970.25</v>
      </c>
      <c r="D1473" s="1">
        <v>21618.6</v>
      </c>
      <c r="E1473">
        <v>21970.25</v>
      </c>
      <c r="F1473">
        <v>21970.25</v>
      </c>
      <c r="G1473">
        <v>0.97624711561593791</v>
      </c>
      <c r="H1473">
        <v>22261.756000000001</v>
      </c>
      <c r="I1473">
        <v>22109.932000000001</v>
      </c>
      <c r="J1473">
        <v>22098.84</v>
      </c>
      <c r="K1473">
        <v>22056.276999999998</v>
      </c>
      <c r="L1473">
        <v>21917.282999999999</v>
      </c>
      <c r="M1473">
        <v>48.240867999999999</v>
      </c>
      <c r="N1473" s="1">
        <f>-100*(_xll.FDS($A$1,"P_PRICE_HIGH("&amp;A1473&amp;","&amp;A1473&amp;"-14D,,,,""PRICE"",""INTRA"")") - B1473)/(_xll.FDS($A$1,"P_PRICE_HIGH("&amp;A1473&amp;","&amp;A1473&amp;"-14D,,,,""PRICE"",""INTRA"")") - _xll.FDS($A$1,"P_PRICE_LOW("&amp;A1473&amp;","&amp;A1473&amp;"-14D,,,,""PRICE"",""INTRA"")"))</f>
        <v>-78.078660076099879</v>
      </c>
      <c r="O1473">
        <v>-437</v>
      </c>
      <c r="P1473">
        <v>16171.50296044282</v>
      </c>
      <c r="Q1473">
        <v>17461.23594441541</v>
      </c>
      <c r="R1473">
        <v>2623.3786306500579</v>
      </c>
      <c r="S1473">
        <v>2803.5583539327449</v>
      </c>
      <c r="T1473">
        <v>11.859158100010429</v>
      </c>
      <c r="U1473">
        <v>10.91952799815321</v>
      </c>
      <c r="V1473">
        <v>3.528745207089949</v>
      </c>
      <c r="W1473">
        <v>3.9082984358707229</v>
      </c>
      <c r="X1473">
        <v>17.855922383856761</v>
      </c>
      <c r="Y1473">
        <v>38.560350444787673</v>
      </c>
      <c r="Z1473">
        <v>0.29035517564479302</v>
      </c>
      <c r="AA1473">
        <v>10.20333277448554</v>
      </c>
      <c r="AB1473">
        <v>9.1916991372166557</v>
      </c>
    </row>
    <row r="1474" spans="1:28" x14ac:dyDescent="0.25">
      <c r="A1474" t="str">
        <v>8/22/13</v>
      </c>
      <c r="B1474">
        <v>21895.4</v>
      </c>
      <c r="C1474">
        <v>21944.47</v>
      </c>
      <c r="D1474" s="1">
        <v>21538.19</v>
      </c>
      <c r="E1474">
        <v>21944.47</v>
      </c>
      <c r="F1474">
        <v>21944.47</v>
      </c>
      <c r="G1474">
        <v>0.97816389769317924</v>
      </c>
      <c r="H1474">
        <v>22132.986000000001</v>
      </c>
      <c r="I1474">
        <v>22082.715</v>
      </c>
      <c r="J1474">
        <v>22099.623</v>
      </c>
      <c r="K1474">
        <v>22052.601999999999</v>
      </c>
      <c r="L1474">
        <v>21939.706999999999</v>
      </c>
      <c r="M1474">
        <v>49.903652000000001</v>
      </c>
      <c r="N1474" s="1">
        <f>-100*(_xll.FDS($A$1,"P_PRICE_HIGH("&amp;A1474&amp;","&amp;A1474&amp;"-14D,,,,""PRICE"",""INTRA"")") - B1474)/(_xll.FDS($A$1,"P_PRICE_HIGH("&amp;A1474&amp;","&amp;A1474&amp;"-14D,,,,""PRICE"",""INTRA"")") - _xll.FDS($A$1,"P_PRICE_LOW("&amp;A1474&amp;","&amp;A1474&amp;"-14D,,,,""PRICE"",""INTRA"")"))</f>
        <v>-69.147521160822095</v>
      </c>
      <c r="O1474">
        <v>-430</v>
      </c>
      <c r="P1474">
        <v>16190.468620497881</v>
      </c>
      <c r="Q1474">
        <v>17490.20456416508</v>
      </c>
      <c r="R1474">
        <v>2621.6174707912592</v>
      </c>
      <c r="S1474">
        <v>2811.534950454924</v>
      </c>
      <c r="T1474">
        <v>11.84800831254125</v>
      </c>
      <c r="U1474">
        <v>10.9188605637042</v>
      </c>
      <c r="V1474">
        <v>3.5242653769132901</v>
      </c>
      <c r="W1474">
        <v>3.9023495059919711</v>
      </c>
      <c r="X1474">
        <v>73.353782990055009</v>
      </c>
      <c r="Y1474">
        <v>38.616634458773902</v>
      </c>
      <c r="Z1474">
        <v>0.20033212031154499</v>
      </c>
      <c r="AA1474">
        <v>9.7464515815055943</v>
      </c>
      <c r="AB1474">
        <v>9.2230175213514034</v>
      </c>
    </row>
    <row r="1475" spans="1:28" x14ac:dyDescent="0.25">
      <c r="A1475" t="str">
        <v>8/23/13</v>
      </c>
      <c r="B1475">
        <v>21863.51</v>
      </c>
      <c r="C1475">
        <v>22103.9</v>
      </c>
      <c r="D1475" s="1">
        <v>21769.040000000001</v>
      </c>
      <c r="E1475">
        <v>22103.9</v>
      </c>
      <c r="F1475">
        <v>22103.9</v>
      </c>
      <c r="G1475">
        <v>0.97626226898996016</v>
      </c>
      <c r="H1475">
        <v>22002.127</v>
      </c>
      <c r="I1475">
        <v>22077.7</v>
      </c>
      <c r="J1475">
        <v>22084.603999999999</v>
      </c>
      <c r="K1475">
        <v>22050.728999999999</v>
      </c>
      <c r="L1475">
        <v>21958.615000000002</v>
      </c>
      <c r="M1475">
        <v>49.204712000000001</v>
      </c>
      <c r="N1475" s="1">
        <f>-100*(_xll.FDS($A$1,"P_PRICE_HIGH("&amp;A1475&amp;","&amp;A1475&amp;"-14D,,,,""PRICE"",""INTRA"")") - B1475)/(_xll.FDS($A$1,"P_PRICE_HIGH("&amp;A1475&amp;","&amp;A1475&amp;"-14D,,,,""PRICE"",""INTRA"")") - _xll.FDS($A$1,"P_PRICE_LOW("&amp;A1475&amp;","&amp;A1475&amp;"-14D,,,,""PRICE"",""INTRA"")"))</f>
        <v>-71.901882881326756</v>
      </c>
      <c r="O1475">
        <v>-435</v>
      </c>
      <c r="P1475">
        <v>16196.842776539121</v>
      </c>
      <c r="Q1475">
        <v>17494.3191168142</v>
      </c>
      <c r="R1475">
        <v>2617.0848238626149</v>
      </c>
      <c r="S1475">
        <v>2805.255322154936</v>
      </c>
      <c r="T1475">
        <v>11.829244818432819</v>
      </c>
      <c r="U1475">
        <v>10.8989492541115</v>
      </c>
      <c r="V1475">
        <v>3.5306768320118169</v>
      </c>
      <c r="W1475">
        <v>3.911433902157782</v>
      </c>
      <c r="X1475">
        <v>24.084226851970659</v>
      </c>
      <c r="Y1475">
        <v>38.663042902968037</v>
      </c>
      <c r="Z1475">
        <v>0.19177861760631351</v>
      </c>
      <c r="AA1475">
        <v>9.8165545425959788</v>
      </c>
      <c r="AB1475">
        <v>9.1230135132887753</v>
      </c>
    </row>
    <row r="1476" spans="1:28" x14ac:dyDescent="0.25">
      <c r="A1476" t="str">
        <v>8/26/13</v>
      </c>
      <c r="B1476">
        <v>22005.32</v>
      </c>
      <c r="C1476">
        <v>22116</v>
      </c>
      <c r="D1476" s="1">
        <v>21898.15</v>
      </c>
      <c r="E1476">
        <v>22116</v>
      </c>
      <c r="F1476">
        <v>22116</v>
      </c>
      <c r="G1476">
        <v>0.9849043641495544</v>
      </c>
      <c r="H1476">
        <v>21910.45</v>
      </c>
      <c r="I1476">
        <v>22112.403999999999</v>
      </c>
      <c r="J1476">
        <v>22072.226999999999</v>
      </c>
      <c r="K1476">
        <v>22052.546999999999</v>
      </c>
      <c r="L1476">
        <v>21984.004000000001</v>
      </c>
      <c r="M1476">
        <v>52.397539999999999</v>
      </c>
      <c r="N1476" s="1">
        <f>-100*(_xll.FDS($A$1,"P_PRICE_HIGH("&amp;A1476&amp;","&amp;A1476&amp;"-14D,,,,""PRICE"",""INTRA"")") - B1476)/(_xll.FDS($A$1,"P_PRICE_HIGH("&amp;A1476&amp;","&amp;A1476&amp;"-14D,,,,""PRICE"",""INTRA"")") - _xll.FDS($A$1,"P_PRICE_LOW("&amp;A1476&amp;","&amp;A1476&amp;"-14D,,,,""PRICE"",""INTRA"")"))</f>
        <v>-59.653653480739344</v>
      </c>
      <c r="O1476">
        <v>-414</v>
      </c>
      <c r="P1476">
        <v>16200.42259311308</v>
      </c>
      <c r="Q1476">
        <v>17499.100065789851</v>
      </c>
      <c r="R1476">
        <v>2617.5501001918151</v>
      </c>
      <c r="S1476">
        <v>2807.1051506410222</v>
      </c>
      <c r="T1476">
        <v>11.86270525836742</v>
      </c>
      <c r="U1476">
        <v>10.949264737048059</v>
      </c>
      <c r="V1476">
        <v>3.5172517765764431</v>
      </c>
      <c r="W1476">
        <v>3.8826972101019881</v>
      </c>
      <c r="X1476">
        <v>89.11751309935552</v>
      </c>
      <c r="Y1476">
        <v>38.572494925614969</v>
      </c>
      <c r="Z1476">
        <v>-4.0518116720109992E-2</v>
      </c>
      <c r="AA1476">
        <v>9.6907738560205061</v>
      </c>
      <c r="AB1476">
        <v>9.2380088759821888</v>
      </c>
    </row>
    <row r="1477" spans="1:28" x14ac:dyDescent="0.25">
      <c r="A1477" t="str">
        <v>8/27/13</v>
      </c>
      <c r="B1477">
        <v>21874.77</v>
      </c>
      <c r="C1477">
        <v>21987.51</v>
      </c>
      <c r="D1477" s="1">
        <v>21770.75</v>
      </c>
      <c r="E1477">
        <v>21987.51</v>
      </c>
      <c r="F1477">
        <v>21987.51</v>
      </c>
      <c r="G1477">
        <v>0.98652734799751229</v>
      </c>
      <c r="H1477">
        <v>21891.346000000001</v>
      </c>
      <c r="I1477">
        <v>22130.646000000001</v>
      </c>
      <c r="J1477">
        <v>22049.078000000001</v>
      </c>
      <c r="K1477">
        <v>22053.776999999998</v>
      </c>
      <c r="L1477">
        <v>22003.71</v>
      </c>
      <c r="M1477">
        <v>49.323825999999997</v>
      </c>
      <c r="N1477" s="1">
        <f>-100*(_xll.FDS($A$1,"P_PRICE_HIGH("&amp;A1477&amp;","&amp;A1477&amp;"-14D,,,,""PRICE"",""INTRA"")") - B1477)/(_xll.FDS($A$1,"P_PRICE_HIGH("&amp;A1477&amp;","&amp;A1477&amp;"-14D,,,,""PRICE"",""INTRA"")") - _xll.FDS($A$1,"P_PRICE_LOW("&amp;A1477&amp;","&amp;A1477&amp;"-14D,,,,""PRICE"",""INTRA"")"))</f>
        <v>-70.929348764898862</v>
      </c>
      <c r="O1477">
        <v>-442</v>
      </c>
      <c r="P1477">
        <v>16195.59357724212</v>
      </c>
      <c r="Q1477">
        <v>17489.548951928511</v>
      </c>
      <c r="R1477">
        <v>2608.810568511868</v>
      </c>
      <c r="S1477">
        <v>2788.493983018262</v>
      </c>
      <c r="T1477">
        <v>11.88945691074699</v>
      </c>
      <c r="U1477">
        <v>10.981514028431089</v>
      </c>
      <c r="V1477">
        <v>3.531076311093428</v>
      </c>
      <c r="W1477">
        <v>3.901992825607099</v>
      </c>
      <c r="X1477">
        <v>13.245336948956121</v>
      </c>
      <c r="Y1477">
        <v>38.549917778895932</v>
      </c>
      <c r="Z1477">
        <v>-6.4692942641095819E-2</v>
      </c>
      <c r="AA1477">
        <v>9.8620981233867955</v>
      </c>
      <c r="AB1477">
        <v>9.0474958545416584</v>
      </c>
    </row>
    <row r="1478" spans="1:28" x14ac:dyDescent="0.25">
      <c r="A1478" t="str">
        <v>8/28/13</v>
      </c>
      <c r="B1478">
        <v>21524.65</v>
      </c>
      <c r="C1478">
        <v>21655.24</v>
      </c>
      <c r="D1478" s="1">
        <v>21465.72</v>
      </c>
      <c r="E1478">
        <v>21655.24</v>
      </c>
      <c r="F1478">
        <v>21655.24</v>
      </c>
      <c r="G1478">
        <v>1.043170335476354</v>
      </c>
      <c r="H1478">
        <v>21832.73</v>
      </c>
      <c r="I1478">
        <v>22107.07</v>
      </c>
      <c r="J1478">
        <v>22022.474999999999</v>
      </c>
      <c r="K1478">
        <v>22032.312999999998</v>
      </c>
      <c r="L1478">
        <v>22007.87</v>
      </c>
      <c r="M1478">
        <v>42.177840000000003</v>
      </c>
      <c r="N1478" s="1">
        <f>-100*(_xll.FDS($A$1,"P_PRICE_HIGH("&amp;A1478&amp;","&amp;A1478&amp;"-14D,,,,""PRICE"",""INTRA"")") - B1478)/(_xll.FDS($A$1,"P_PRICE_HIGH("&amp;A1478&amp;","&amp;A1478&amp;"-14D,,,,""PRICE"",""INTRA"")") - _xll.FDS($A$1,"P_PRICE_LOW("&amp;A1478&amp;","&amp;A1478&amp;"-14D,,,,""PRICE"",""INTRA"")"))</f>
        <v>-95.209994554040961</v>
      </c>
      <c r="O1478">
        <v>-488</v>
      </c>
      <c r="P1478">
        <v>16212.604245502551</v>
      </c>
      <c r="Q1478">
        <v>17515.211936638101</v>
      </c>
      <c r="R1478">
        <v>2612.3271322454989</v>
      </c>
      <c r="S1478">
        <v>2790.304963531406</v>
      </c>
      <c r="T1478">
        <v>11.83405368034629</v>
      </c>
      <c r="U1478">
        <v>10.908893500835321</v>
      </c>
      <c r="V1478">
        <v>3.5751509341558672</v>
      </c>
      <c r="W1478">
        <v>3.9688597750851899</v>
      </c>
      <c r="X1478">
        <v>6.2773675468829078</v>
      </c>
      <c r="Y1478">
        <v>38.586477097550123</v>
      </c>
      <c r="Z1478">
        <v>-0.17221124562792689</v>
      </c>
      <c r="AA1478">
        <v>10.56677863229028</v>
      </c>
      <c r="AB1478">
        <v>8.711477323694865</v>
      </c>
    </row>
    <row r="1479" spans="1:28" x14ac:dyDescent="0.25">
      <c r="A1479" t="str">
        <v>8/29/13</v>
      </c>
      <c r="B1479">
        <v>21704.78</v>
      </c>
      <c r="C1479">
        <v>21717.84</v>
      </c>
      <c r="D1479" s="1">
        <v>21554.25</v>
      </c>
      <c r="E1479">
        <v>21717.84</v>
      </c>
      <c r="F1479">
        <v>21717.84</v>
      </c>
      <c r="G1479">
        <v>1.061995074416805</v>
      </c>
      <c r="H1479">
        <v>21794.605</v>
      </c>
      <c r="I1479">
        <v>22059.861000000001</v>
      </c>
      <c r="J1479">
        <v>22030.203000000001</v>
      </c>
      <c r="K1479">
        <v>22023.37</v>
      </c>
      <c r="L1479">
        <v>21999.768</v>
      </c>
      <c r="M1479">
        <v>46.474400000000003</v>
      </c>
      <c r="N1479" s="1">
        <f>-100*(_xll.FDS($A$1,"P_PRICE_HIGH("&amp;A1479&amp;","&amp;A1479&amp;"-14D,,,,""PRICE"",""INTRA"")") - B1479)/(_xll.FDS($A$1,"P_PRICE_HIGH("&amp;A1479&amp;","&amp;A1479&amp;"-14D,,,,""PRICE"",""INTRA"")") - _xll.FDS($A$1,"P_PRICE_LOW("&amp;A1479&amp;","&amp;A1479&amp;"-14D,,,,""PRICE"",""INTRA"")"))</f>
        <v>-80.56849309501186</v>
      </c>
      <c r="O1479">
        <v>-455</v>
      </c>
      <c r="P1479">
        <v>16221.14573980615</v>
      </c>
      <c r="Q1479">
        <v>17529.92423091644</v>
      </c>
      <c r="R1479">
        <v>2611.296912825358</v>
      </c>
      <c r="S1479">
        <v>2790.3808261207009</v>
      </c>
      <c r="T1479">
        <v>11.854916822853269</v>
      </c>
      <c r="U1479">
        <v>10.94102411025486</v>
      </c>
      <c r="V1479">
        <v>3.5602917885258871</v>
      </c>
      <c r="W1479">
        <v>3.9413253821719998</v>
      </c>
      <c r="X1479">
        <v>84.634415354988903</v>
      </c>
      <c r="Y1479">
        <v>38.615569445289204</v>
      </c>
      <c r="Z1479">
        <v>-9.5294180518386867E-2</v>
      </c>
      <c r="AA1479">
        <v>10.466475543498859</v>
      </c>
      <c r="AB1479">
        <v>8.5578878997736041</v>
      </c>
    </row>
    <row r="1480" spans="1:28" x14ac:dyDescent="0.25">
      <c r="A1480" t="str">
        <v>8/30/13</v>
      </c>
      <c r="B1480">
        <v>21731.37</v>
      </c>
      <c r="C1480">
        <v>21753.4</v>
      </c>
      <c r="D1480" s="1">
        <v>21549.96</v>
      </c>
      <c r="E1480">
        <v>21753.4</v>
      </c>
      <c r="F1480">
        <v>21753.4</v>
      </c>
      <c r="G1480">
        <v>1.0380637578688909</v>
      </c>
      <c r="H1480">
        <v>21768.178</v>
      </c>
      <c r="I1480">
        <v>21992.38</v>
      </c>
      <c r="J1480">
        <v>22035.236000000001</v>
      </c>
      <c r="K1480">
        <v>22005.498</v>
      </c>
      <c r="L1480">
        <v>21990.63</v>
      </c>
      <c r="M1480">
        <v>47.099290000000003</v>
      </c>
      <c r="N1480" s="1">
        <f>-100*(_xll.FDS($A$1,"P_PRICE_HIGH("&amp;A1480&amp;","&amp;A1480&amp;"-14D,,,,""PRICE"",""INTRA"")") - B1480)/(_xll.FDS($A$1,"P_PRICE_HIGH("&amp;A1480&amp;","&amp;A1480&amp;"-14D,,,,""PRICE"",""INTRA"")") - _xll.FDS($A$1,"P_PRICE_LOW("&amp;A1480&amp;","&amp;A1480&amp;"-14D,,,,""PRICE"",""INTRA"")"))</f>
        <v>-78.407178911946346</v>
      </c>
      <c r="O1480">
        <v>-443</v>
      </c>
      <c r="P1480">
        <v>16201.51646261755</v>
      </c>
      <c r="Q1480">
        <v>17499.13827353283</v>
      </c>
      <c r="R1480">
        <v>2616.2371352395121</v>
      </c>
      <c r="S1480">
        <v>2791.3417379776251</v>
      </c>
      <c r="T1480">
        <v>11.86138415734019</v>
      </c>
      <c r="U1480">
        <v>10.932604356550559</v>
      </c>
      <c r="V1480">
        <v>3.554187927260215</v>
      </c>
      <c r="W1480">
        <v>3.9304099898073162</v>
      </c>
      <c r="X1480">
        <v>42.805892724153729</v>
      </c>
      <c r="Y1480">
        <v>38.591282658789048</v>
      </c>
      <c r="Z1480">
        <v>5.0147157586739433E-2</v>
      </c>
      <c r="AA1480">
        <v>10.545434060211679</v>
      </c>
      <c r="AB1480">
        <v>8.4906968279221697</v>
      </c>
    </row>
    <row r="1481" spans="1:28" x14ac:dyDescent="0.25">
      <c r="A1481" t="str">
        <v>9/02/13</v>
      </c>
      <c r="B1481">
        <v>22175.34</v>
      </c>
      <c r="C1481">
        <v>22240.04</v>
      </c>
      <c r="D1481" s="1">
        <v>21948.720000000001</v>
      </c>
      <c r="E1481">
        <v>22240.04</v>
      </c>
      <c r="F1481">
        <v>22240.04</v>
      </c>
      <c r="G1481">
        <v>1.1351769520649151</v>
      </c>
      <c r="H1481">
        <v>21802.182000000001</v>
      </c>
      <c r="I1481">
        <v>21962.057000000001</v>
      </c>
      <c r="J1481">
        <v>22059.756000000001</v>
      </c>
      <c r="K1481">
        <v>22004.717000000001</v>
      </c>
      <c r="L1481">
        <v>22001.186000000002</v>
      </c>
      <c r="M1481">
        <v>56.277676</v>
      </c>
      <c r="N1481" s="1">
        <f>-100*(_xll.FDS($A$1,"P_PRICE_HIGH("&amp;A1481&amp;","&amp;A1481&amp;"-14D,,,,""PRICE"",""INTRA"")") - B1481)/(_xll.FDS($A$1,"P_PRICE_HIGH("&amp;A1481&amp;","&amp;A1481&amp;"-14D,,,,""PRICE"",""INTRA"")") - _xll.FDS($A$1,"P_PRICE_LOW("&amp;A1481&amp;","&amp;A1481&amp;"-14D,,,,""PRICE"",""INTRA"")"))</f>
        <v>-42.319978541295917</v>
      </c>
      <c r="O1481">
        <v>-400</v>
      </c>
      <c r="P1481">
        <v>16219.581472883539</v>
      </c>
      <c r="Q1481">
        <v>17525.004830615351</v>
      </c>
      <c r="R1481">
        <v>2613.6717708636679</v>
      </c>
      <c r="S1481">
        <v>2788.5626904038309</v>
      </c>
      <c r="T1481">
        <v>11.95815180204387</v>
      </c>
      <c r="U1481">
        <v>11.0707948289839</v>
      </c>
      <c r="V1481">
        <v>3.5130165294053728</v>
      </c>
      <c r="W1481">
        <v>3.860992623936387</v>
      </c>
      <c r="X1481">
        <v>94.025524260750899</v>
      </c>
      <c r="Y1481">
        <v>38.624278160377571</v>
      </c>
      <c r="Z1481">
        <v>0.19125379874968679</v>
      </c>
      <c r="AA1481">
        <v>10.037522606108009</v>
      </c>
      <c r="AB1481">
        <v>8.4288827415939522</v>
      </c>
    </row>
    <row r="1482" spans="1:28" x14ac:dyDescent="0.25">
      <c r="A1482" t="str">
        <v>9/03/13</v>
      </c>
      <c r="B1482">
        <v>22394.58</v>
      </c>
      <c r="C1482">
        <v>22456.799999999999</v>
      </c>
      <c r="D1482" s="1">
        <v>22290.83</v>
      </c>
      <c r="E1482">
        <v>22456.799999999999</v>
      </c>
      <c r="F1482">
        <v>22456.799999999999</v>
      </c>
      <c r="G1482">
        <v>1.156277372523546</v>
      </c>
      <c r="H1482">
        <v>21906.145</v>
      </c>
      <c r="I1482">
        <v>21951.787</v>
      </c>
      <c r="J1482">
        <v>22067.974999999999</v>
      </c>
      <c r="K1482">
        <v>22013.344000000001</v>
      </c>
      <c r="L1482">
        <v>22017.555</v>
      </c>
      <c r="M1482">
        <v>59.971103999999997</v>
      </c>
      <c r="N1482" s="1">
        <f>-100*(_xll.FDS($A$1,"P_PRICE_HIGH("&amp;A1482&amp;","&amp;A1482&amp;"-14D,,,,""PRICE"",""INTRA"")") - B1482)/(_xll.FDS($A$1,"P_PRICE_HIGH("&amp;A1482&amp;","&amp;A1482&amp;"-14D,,,,""PRICE"",""INTRA"")") - _xll.FDS($A$1,"P_PRICE_LOW("&amp;A1482&amp;","&amp;A1482&amp;"-14D,,,,""PRICE"",""INTRA"")"))</f>
        <v>-24.49950010973199</v>
      </c>
      <c r="O1482">
        <v>-364</v>
      </c>
      <c r="P1482">
        <v>16210.339045325731</v>
      </c>
      <c r="Q1482">
        <v>17510.22060624207</v>
      </c>
      <c r="R1482">
        <v>2618.66516642233</v>
      </c>
      <c r="S1482">
        <v>2796.7932755941929</v>
      </c>
      <c r="T1482">
        <v>11.992899358612711</v>
      </c>
      <c r="U1482">
        <v>11.121365735151871</v>
      </c>
      <c r="V1482">
        <v>3.4862055182858001</v>
      </c>
      <c r="W1482">
        <v>3.8193808872306039</v>
      </c>
      <c r="X1482">
        <v>97.761360881530067</v>
      </c>
      <c r="Y1482">
        <v>38.6158392373612</v>
      </c>
      <c r="Z1482">
        <v>0.21862848055554349</v>
      </c>
      <c r="AA1482">
        <v>9.8248164702918395</v>
      </c>
      <c r="AB1482">
        <v>8.4217314198202686</v>
      </c>
    </row>
    <row r="1483" spans="1:28" x14ac:dyDescent="0.25">
      <c r="A1483" t="str">
        <v>9/04/13</v>
      </c>
      <c r="B1483">
        <v>22326.22</v>
      </c>
      <c r="C1483">
        <v>22438.400000000001</v>
      </c>
      <c r="D1483" s="1">
        <v>22142.99</v>
      </c>
      <c r="E1483">
        <v>22438.400000000001</v>
      </c>
      <c r="F1483">
        <v>22438.400000000001</v>
      </c>
      <c r="G1483">
        <v>1.112935721207319</v>
      </c>
      <c r="H1483">
        <v>22066.456999999999</v>
      </c>
      <c r="I1483">
        <v>21940.33</v>
      </c>
      <c r="J1483">
        <v>22053.648000000001</v>
      </c>
      <c r="K1483">
        <v>22033.47</v>
      </c>
      <c r="L1483">
        <v>22035.865000000002</v>
      </c>
      <c r="M1483">
        <v>58.316906000000003</v>
      </c>
      <c r="N1483" s="1">
        <f>-100*(_xll.FDS($A$1,"P_PRICE_HIGH("&amp;A1483&amp;","&amp;A1483&amp;"-14D,,,,""PRICE"",""INTRA"")") - B1483)/(_xll.FDS($A$1,"P_PRICE_HIGH("&amp;A1483&amp;","&amp;A1483&amp;"-14D,,,,""PRICE"",""INTRA"")") - _xll.FDS($A$1,"P_PRICE_LOW("&amp;A1483&amp;","&amp;A1483&amp;"-14D,,,,""PRICE"",""INTRA"")"))</f>
        <v>-30.05600396660898</v>
      </c>
      <c r="O1483">
        <v>-377</v>
      </c>
      <c r="P1483">
        <v>16237.37377186135</v>
      </c>
      <c r="Q1483">
        <v>17550.98373767114</v>
      </c>
      <c r="R1483">
        <v>2621.016084375115</v>
      </c>
      <c r="S1483">
        <v>2800.8735873042128</v>
      </c>
      <c r="T1483">
        <v>11.95766366763625</v>
      </c>
      <c r="U1483">
        <v>11.06997280056386</v>
      </c>
      <c r="V1483">
        <v>3.5018432134075548</v>
      </c>
      <c r="W1483">
        <v>3.8405398804483291</v>
      </c>
      <c r="X1483">
        <v>13.70990884522713</v>
      </c>
      <c r="Y1483">
        <v>38.622708840894347</v>
      </c>
      <c r="Z1483">
        <v>0.19983271553507631</v>
      </c>
      <c r="AA1483">
        <v>10.102252537147731</v>
      </c>
      <c r="AB1483">
        <v>8.4522806364519845</v>
      </c>
    </row>
    <row r="1484" spans="1:28" x14ac:dyDescent="0.25">
      <c r="A1484" t="str">
        <v>9/05/13</v>
      </c>
      <c r="B1484">
        <v>22597.97</v>
      </c>
      <c r="C1484">
        <v>22682.94</v>
      </c>
      <c r="D1484" s="1">
        <v>22486.63</v>
      </c>
      <c r="E1484">
        <v>22682.94</v>
      </c>
      <c r="F1484">
        <v>22682.94</v>
      </c>
      <c r="G1484">
        <v>1.069936587247541</v>
      </c>
      <c r="H1484">
        <v>22245.096000000001</v>
      </c>
      <c r="I1484">
        <v>21992.636999999999</v>
      </c>
      <c r="J1484">
        <v>22057.562999999998</v>
      </c>
      <c r="K1484">
        <v>22083.928</v>
      </c>
      <c r="L1484">
        <v>22060.634999999998</v>
      </c>
      <c r="M1484">
        <v>62.719234</v>
      </c>
      <c r="N1484" s="1">
        <f>-100*(_xll.FDS($A$1,"P_PRICE_HIGH("&amp;A1484&amp;","&amp;A1484&amp;"-14D,,,,""PRICE"",""INTRA"")") - B1484)/(_xll.FDS($A$1,"P_PRICE_HIGH("&amp;A1484&amp;","&amp;A1484&amp;"-14D,,,,""PRICE"",""INTRA"")") - _xll.FDS($A$1,"P_PRICE_LOW("&amp;A1484&amp;","&amp;A1484&amp;"-14D,,,,""PRICE"",""INTRA"")"))</f>
        <v>-6.9806608501337228</v>
      </c>
      <c r="O1484">
        <v>-336</v>
      </c>
      <c r="P1484">
        <v>16243.06325930511</v>
      </c>
      <c r="Q1484">
        <v>17554.92532934542</v>
      </c>
      <c r="R1484">
        <v>2624.373814905558</v>
      </c>
      <c r="S1484">
        <v>2806.799166519696</v>
      </c>
      <c r="T1484">
        <v>11.993691943394699</v>
      </c>
      <c r="U1484">
        <v>11.129348875969701</v>
      </c>
      <c r="V1484">
        <v>3.4756091830884741</v>
      </c>
      <c r="W1484">
        <v>3.7938330667282361</v>
      </c>
      <c r="X1484">
        <v>88.215758903000065</v>
      </c>
      <c r="Y1484">
        <v>38.621715230253301</v>
      </c>
      <c r="Z1484">
        <v>-0.11636921686011779</v>
      </c>
      <c r="AA1484">
        <v>9.7877486925118653</v>
      </c>
      <c r="AB1484">
        <v>8.3712971247312193</v>
      </c>
    </row>
    <row r="1485" spans="1:28" x14ac:dyDescent="0.25">
      <c r="A1485" t="str">
        <v>9/06/13</v>
      </c>
      <c r="B1485">
        <v>22621.22</v>
      </c>
      <c r="C1485">
        <v>22699.59</v>
      </c>
      <c r="D1485" s="1">
        <v>22578.33</v>
      </c>
      <c r="E1485">
        <v>22699.59</v>
      </c>
      <c r="F1485">
        <v>22699.59</v>
      </c>
      <c r="G1485">
        <v>1.0701077167002551</v>
      </c>
      <c r="H1485">
        <v>22423.065999999999</v>
      </c>
      <c r="I1485">
        <v>22059.594000000001</v>
      </c>
      <c r="J1485">
        <v>22064.456999999999</v>
      </c>
      <c r="K1485">
        <v>22132.192999999999</v>
      </c>
      <c r="L1485">
        <v>22089.002</v>
      </c>
      <c r="M1485">
        <v>63.078518000000003</v>
      </c>
      <c r="N1485" s="1">
        <f>-100*(_xll.FDS($A$1,"P_PRICE_HIGH("&amp;A1485&amp;","&amp;A1485&amp;"-14D,,,,""PRICE"",""INTRA"")") - B1485)/(_xll.FDS($A$1,"P_PRICE_HIGH("&amp;A1485&amp;","&amp;A1485&amp;"-14D,,,,""PRICE"",""INTRA"")") - _xll.FDS($A$1,"P_PRICE_LOW("&amp;A1485&amp;","&amp;A1485&amp;"-14D,,,,""PRICE"",""INTRA"")"))</f>
        <v>-6.3515605371715855</v>
      </c>
      <c r="O1485">
        <v>-346</v>
      </c>
      <c r="P1485">
        <v>16234.912775412709</v>
      </c>
      <c r="Q1485">
        <v>17541.674452568132</v>
      </c>
      <c r="R1485">
        <v>2629.5678154785669</v>
      </c>
      <c r="S1485">
        <v>2816.1432435179349</v>
      </c>
      <c r="T1485">
        <v>12.00044301509428</v>
      </c>
      <c r="U1485">
        <v>11.125070500054269</v>
      </c>
      <c r="V1485">
        <v>3.471814454631176</v>
      </c>
      <c r="W1485">
        <v>3.7892446637593</v>
      </c>
      <c r="X1485">
        <v>41.518143193146123</v>
      </c>
      <c r="Y1485">
        <v>38.635609999584148</v>
      </c>
      <c r="Z1485">
        <v>-0.2234679174973554</v>
      </c>
      <c r="AA1485">
        <v>9.7543864927292372</v>
      </c>
      <c r="AB1485">
        <v>8.3633577834721482</v>
      </c>
    </row>
    <row r="1486" spans="1:28" x14ac:dyDescent="0.25">
      <c r="A1486" t="str">
        <v>9/09/13</v>
      </c>
      <c r="B1486">
        <v>22750.65</v>
      </c>
      <c r="C1486">
        <v>22853.02</v>
      </c>
      <c r="D1486" s="1">
        <v>22680.63</v>
      </c>
      <c r="E1486">
        <v>22853.02</v>
      </c>
      <c r="F1486">
        <v>22853.02</v>
      </c>
      <c r="G1486">
        <v>1.0674758623089451</v>
      </c>
      <c r="H1486">
        <v>22538.129000000001</v>
      </c>
      <c r="I1486">
        <v>22130.865000000002</v>
      </c>
      <c r="J1486">
        <v>22083.585999999999</v>
      </c>
      <c r="K1486">
        <v>22179.348000000002</v>
      </c>
      <c r="L1486">
        <v>22114.458999999999</v>
      </c>
      <c r="M1486">
        <v>65.095200000000006</v>
      </c>
      <c r="N1486" s="1">
        <f>-100*(_xll.FDS($A$1,"P_PRICE_HIGH("&amp;A1486&amp;","&amp;A1486&amp;"-14D,,,,""PRICE"",""INTRA"")") - B1486)/(_xll.FDS($A$1,"P_PRICE_HIGH("&amp;A1486&amp;","&amp;A1486&amp;"-14D,,,,""PRICE"",""INTRA"")") - _xll.FDS($A$1,"P_PRICE_LOW("&amp;A1486&amp;","&amp;A1486&amp;"-14D,,,,""PRICE"",""INTRA"")"))</f>
        <v>-7.3790816694297581</v>
      </c>
      <c r="O1486">
        <v>-330</v>
      </c>
      <c r="P1486">
        <v>16244.52823880816</v>
      </c>
      <c r="Q1486">
        <v>17548.137129321742</v>
      </c>
      <c r="R1486">
        <v>2646.9205659062141</v>
      </c>
      <c r="S1486">
        <v>2845.9948993909561</v>
      </c>
      <c r="T1486">
        <v>12.071988598052281</v>
      </c>
      <c r="U1486">
        <v>11.236093563513</v>
      </c>
      <c r="V1486">
        <v>3.458752092560573</v>
      </c>
      <c r="W1486">
        <v>3.7695016976868501</v>
      </c>
      <c r="X1486">
        <v>88.434022553385944</v>
      </c>
      <c r="Y1486">
        <v>38.753559633084357</v>
      </c>
      <c r="Z1486">
        <v>-1.8675478039276491E-2</v>
      </c>
      <c r="AA1486">
        <v>10.55811978913146</v>
      </c>
      <c r="AB1486">
        <v>8.3832836543311604</v>
      </c>
    </row>
    <row r="1487" spans="1:28" x14ac:dyDescent="0.25">
      <c r="A1487" t="str">
        <v>9/10/13</v>
      </c>
      <c r="B1487">
        <v>22976.65</v>
      </c>
      <c r="C1487">
        <v>22988.81</v>
      </c>
      <c r="D1487" s="1">
        <v>22842.880000000001</v>
      </c>
      <c r="E1487">
        <v>22988.81</v>
      </c>
      <c r="F1487">
        <v>22988.81</v>
      </c>
      <c r="G1487">
        <v>0.98969598167316042</v>
      </c>
      <c r="H1487">
        <v>22654.543000000001</v>
      </c>
      <c r="I1487">
        <v>22223.627</v>
      </c>
      <c r="J1487">
        <v>22150.678</v>
      </c>
      <c r="K1487">
        <v>22214.616999999998</v>
      </c>
      <c r="L1487">
        <v>22144.678</v>
      </c>
      <c r="M1487">
        <v>68.346369999999993</v>
      </c>
      <c r="N1487" s="1">
        <f>-100*(_xll.FDS($A$1,"P_PRICE_HIGH("&amp;A1487&amp;","&amp;A1487&amp;"-14D,,,,""PRICE"",""INTRA"")") - B1487)/(_xll.FDS($A$1,"P_PRICE_HIGH("&amp;A1487&amp;","&amp;A1487&amp;"-14D,,,,""PRICE"",""INTRA"")") - _xll.FDS($A$1,"P_PRICE_LOW("&amp;A1487&amp;","&amp;A1487&amp;"-14D,,,,""PRICE"",""INTRA"")"))</f>
        <v>-0.79837698363194909</v>
      </c>
      <c r="O1487">
        <v>-303</v>
      </c>
      <c r="P1487">
        <v>16253.458997807909</v>
      </c>
      <c r="Q1487">
        <v>17562.159123993781</v>
      </c>
      <c r="R1487">
        <v>2646.7255726271192</v>
      </c>
      <c r="S1487">
        <v>2847.1766593236221</v>
      </c>
      <c r="T1487">
        <v>12.13734049911263</v>
      </c>
      <c r="U1487">
        <v>11.326727386479581</v>
      </c>
      <c r="V1487">
        <v>3.4405457032442639</v>
      </c>
      <c r="W1487">
        <v>3.7405583532702309</v>
      </c>
      <c r="X1487">
        <v>93.933324226068919</v>
      </c>
      <c r="Y1487">
        <v>38.786330759311006</v>
      </c>
      <c r="Z1487">
        <v>0.10536334218691799</v>
      </c>
      <c r="AA1487">
        <v>10.22089839291039</v>
      </c>
      <c r="AB1487">
        <v>8.3847192549609595</v>
      </c>
    </row>
    <row r="1488" spans="1:28" x14ac:dyDescent="0.25">
      <c r="A1488" t="str">
        <v>9/11/13</v>
      </c>
      <c r="B1488">
        <v>22937.14</v>
      </c>
      <c r="C1488">
        <v>23120.46</v>
      </c>
      <c r="D1488" s="1">
        <v>22848.53</v>
      </c>
      <c r="E1488">
        <v>23120.46</v>
      </c>
      <c r="F1488">
        <v>23120.46</v>
      </c>
      <c r="G1488">
        <v>0.96037317704437875</v>
      </c>
      <c r="H1488">
        <v>22776.726999999999</v>
      </c>
      <c r="I1488">
        <v>22301.279999999999</v>
      </c>
      <c r="J1488">
        <v>22225.305</v>
      </c>
      <c r="K1488">
        <v>22234.418000000001</v>
      </c>
      <c r="L1488">
        <v>22172.182000000001</v>
      </c>
      <c r="M1488">
        <v>67.168480000000002</v>
      </c>
      <c r="N1488" s="1">
        <f>-100*(_xll.FDS($A$1,"P_PRICE_HIGH("&amp;A1488&amp;","&amp;A1488&amp;"-14D,,,,""PRICE"",""INTRA"")") - B1488)/(_xll.FDS($A$1,"P_PRICE_HIGH("&amp;A1488&amp;","&amp;A1488&amp;"-14D,,,,""PRICE"",""INTRA"")") - _xll.FDS($A$1,"P_PRICE_LOW("&amp;A1488&amp;","&amp;A1488&amp;"-14D,,,,""PRICE"",""INTRA"")"))</f>
        <v>-11.078477585602569</v>
      </c>
      <c r="O1488">
        <v>-308</v>
      </c>
      <c r="P1488">
        <v>16258.41864522477</v>
      </c>
      <c r="Q1488">
        <v>17570.439039790919</v>
      </c>
      <c r="R1488">
        <v>2646.6163845039941</v>
      </c>
      <c r="S1488">
        <v>2847.1399212794322</v>
      </c>
      <c r="T1488">
        <v>12.14101346294593</v>
      </c>
      <c r="U1488">
        <v>11.33336888751518</v>
      </c>
      <c r="V1488">
        <v>3.4492607522812802</v>
      </c>
      <c r="W1488">
        <v>3.7499487588324949</v>
      </c>
      <c r="X1488">
        <v>18.217688319216169</v>
      </c>
      <c r="Y1488">
        <v>38.800164614878028</v>
      </c>
      <c r="Z1488">
        <v>0.1379780748048077</v>
      </c>
      <c r="AA1488">
        <v>10.397516846695551</v>
      </c>
      <c r="AB1488">
        <v>8.3482969668898601</v>
      </c>
    </row>
    <row r="1489" spans="1:28" x14ac:dyDescent="0.25">
      <c r="A1489" t="str">
        <v>9/12/13</v>
      </c>
      <c r="B1489">
        <v>22953.72</v>
      </c>
      <c r="C1489">
        <v>23048.22</v>
      </c>
      <c r="D1489" s="1">
        <v>22908.99</v>
      </c>
      <c r="E1489">
        <v>23048.22</v>
      </c>
      <c r="F1489">
        <v>23048.22</v>
      </c>
      <c r="G1489">
        <v>0.96012074175846285</v>
      </c>
      <c r="H1489">
        <v>22847.877</v>
      </c>
      <c r="I1489">
        <v>22391.190999999999</v>
      </c>
      <c r="J1489">
        <v>22295.86</v>
      </c>
      <c r="K1489">
        <v>22255.14</v>
      </c>
      <c r="L1489">
        <v>22211.798999999999</v>
      </c>
      <c r="M1489">
        <v>67.422210000000007</v>
      </c>
      <c r="N1489" s="1">
        <f>-100*(_xll.FDS($A$1,"P_PRICE_HIGH("&amp;A1489&amp;","&amp;A1489&amp;"-14D,,,,""PRICE"",""INTRA"")") - B1489)/(_xll.FDS($A$1,"P_PRICE_HIGH("&amp;A1489&amp;","&amp;A1489&amp;"-14D,,,,""PRICE"",""INTRA"")") - _xll.FDS($A$1,"P_PRICE_LOW("&amp;A1489&amp;","&amp;A1489&amp;"-14D,,,,""PRICE"",""INTRA"")"))</f>
        <v>-10.07650748758102</v>
      </c>
      <c r="O1489">
        <v>-314</v>
      </c>
      <c r="P1489">
        <v>16279.644740883739</v>
      </c>
      <c r="Q1489">
        <v>17594.34779488674</v>
      </c>
      <c r="R1489">
        <v>2644.9456291659922</v>
      </c>
      <c r="S1489">
        <v>2833.9128263132188</v>
      </c>
      <c r="T1489">
        <v>12.115338241577421</v>
      </c>
      <c r="U1489">
        <v>11.298342654504919</v>
      </c>
      <c r="V1489">
        <v>3.4478421503937682</v>
      </c>
      <c r="W1489">
        <v>3.7453430533507408</v>
      </c>
      <c r="X1489">
        <v>60.923474599883718</v>
      </c>
      <c r="Y1489">
        <v>38.797699702636727</v>
      </c>
      <c r="Z1489">
        <v>0.28617392265230979</v>
      </c>
      <c r="AA1489">
        <v>10.632094501082779</v>
      </c>
      <c r="AB1489">
        <v>8.3081965355103247</v>
      </c>
    </row>
    <row r="1490" spans="1:28" x14ac:dyDescent="0.25">
      <c r="A1490" t="str">
        <v>9/13/13</v>
      </c>
      <c r="B1490">
        <v>22915.279999999999</v>
      </c>
      <c r="C1490">
        <v>22956.77</v>
      </c>
      <c r="D1490" s="1">
        <v>22790.78</v>
      </c>
      <c r="E1490">
        <v>22956.77</v>
      </c>
      <c r="F1490">
        <v>22956.77</v>
      </c>
      <c r="G1490">
        <v>0.96099671689472299</v>
      </c>
      <c r="H1490">
        <v>22906.687999999998</v>
      </c>
      <c r="I1490">
        <v>22507.076000000001</v>
      </c>
      <c r="J1490">
        <v>22365.976999999999</v>
      </c>
      <c r="K1490">
        <v>22275.013999999999</v>
      </c>
      <c r="L1490">
        <v>22262.813999999998</v>
      </c>
      <c r="M1490">
        <v>66.145870000000002</v>
      </c>
      <c r="N1490" s="1">
        <f>-100*(_xll.FDS($A$1,"P_PRICE_HIGH("&amp;A1490&amp;","&amp;A1490&amp;"-14D,,,,""PRICE"",""INTRA"")") - B1490)/(_xll.FDS($A$1,"P_PRICE_HIGH("&amp;A1490&amp;","&amp;A1490&amp;"-14D,,,,""PRICE"",""INTRA"")") - _xll.FDS($A$1,"P_PRICE_LOW("&amp;A1490&amp;","&amp;A1490&amp;"-14D,,,,""PRICE"",""INTRA"")"))</f>
        <v>-12.399531044151985</v>
      </c>
      <c r="O1490">
        <v>-320</v>
      </c>
      <c r="P1490">
        <v>16283.84215485479</v>
      </c>
      <c r="Q1490">
        <v>17600.76770268743</v>
      </c>
      <c r="R1490">
        <v>2648.3511920214728</v>
      </c>
      <c r="S1490">
        <v>2835.9684081788209</v>
      </c>
      <c r="T1490">
        <v>12.10171522194689</v>
      </c>
      <c r="U1490">
        <v>11.28304041835962</v>
      </c>
      <c r="V1490">
        <v>3.4520946395380161</v>
      </c>
      <c r="W1490">
        <v>3.751756423462965</v>
      </c>
      <c r="X1490">
        <v>14.80332618978008</v>
      </c>
      <c r="Y1490">
        <v>38.802992733610523</v>
      </c>
      <c r="Z1490">
        <v>0.27613962239841261</v>
      </c>
      <c r="AA1490">
        <v>10.533297336367999</v>
      </c>
      <c r="AB1490">
        <v>8.290064923316061</v>
      </c>
    </row>
    <row r="1491" spans="1:28" x14ac:dyDescent="0.25">
      <c r="A1491" t="str">
        <v>9/16/13</v>
      </c>
      <c r="B1491">
        <v>23252.41</v>
      </c>
      <c r="C1491">
        <v>23268.15</v>
      </c>
      <c r="D1491" s="1">
        <v>23173.84</v>
      </c>
      <c r="E1491">
        <v>23268.15</v>
      </c>
      <c r="F1491">
        <v>23268.15</v>
      </c>
      <c r="G1491">
        <v>1.0047153205372119</v>
      </c>
      <c r="H1491">
        <v>23007.040000000001</v>
      </c>
      <c r="I1491">
        <v>22636.044999999998</v>
      </c>
      <c r="J1491">
        <v>22449.116999999998</v>
      </c>
      <c r="K1491">
        <v>22314.45</v>
      </c>
      <c r="L1491">
        <v>22324.22</v>
      </c>
      <c r="M1491">
        <v>71.280799999999999</v>
      </c>
      <c r="N1491" s="1">
        <f>-100*(_xll.FDS($A$1,"P_PRICE_HIGH("&amp;A1491&amp;","&amp;A1491&amp;"-14D,,,,""PRICE"",""INTRA"")") - B1491)/(_xll.FDS($A$1,"P_PRICE_HIGH("&amp;A1491&amp;","&amp;A1491&amp;"-14D,,,,""PRICE"",""INTRA"")") - _xll.FDS($A$1,"P_PRICE_LOW("&amp;A1491&amp;","&amp;A1491&amp;"-14D,,,,""PRICE"",""INTRA"")"))</f>
        <v>-0.87326553597097245</v>
      </c>
      <c r="O1491">
        <v>-278</v>
      </c>
      <c r="P1491">
        <v>16280.315114958739</v>
      </c>
      <c r="Q1491">
        <v>17598.073011891811</v>
      </c>
      <c r="R1491">
        <v>2652.333882830631</v>
      </c>
      <c r="S1491">
        <v>2838.5425480618051</v>
      </c>
      <c r="T1491">
        <v>12.159124762488259</v>
      </c>
      <c r="U1491">
        <v>11.36093354422429</v>
      </c>
      <c r="V1491">
        <v>3.4180194902152539</v>
      </c>
      <c r="W1491">
        <v>3.6974635423222479</v>
      </c>
      <c r="X1491">
        <v>98.067730230237501</v>
      </c>
      <c r="Y1491">
        <v>38.795095267294784</v>
      </c>
      <c r="Z1491">
        <v>0.45792134888786101</v>
      </c>
      <c r="AA1491">
        <v>9.9133638330063985</v>
      </c>
      <c r="AB1491">
        <v>8.3215895094635997</v>
      </c>
    </row>
    <row r="1492" spans="1:28" x14ac:dyDescent="0.25">
      <c r="A1492" t="str">
        <v>9/17/13</v>
      </c>
      <c r="B1492">
        <v>23180.52</v>
      </c>
      <c r="C1492">
        <v>23246.91</v>
      </c>
      <c r="D1492" s="1">
        <v>23127.87</v>
      </c>
      <c r="E1492">
        <v>23246.91</v>
      </c>
      <c r="F1492">
        <v>23246.91</v>
      </c>
      <c r="G1492">
        <v>0.84294610248040258</v>
      </c>
      <c r="H1492">
        <v>23047.813999999998</v>
      </c>
      <c r="I1492">
        <v>22756.809000000001</v>
      </c>
      <c r="J1492">
        <v>22536.166000000001</v>
      </c>
      <c r="K1492">
        <v>22374.959999999999</v>
      </c>
      <c r="L1492">
        <v>22377.026999999998</v>
      </c>
      <c r="M1492">
        <v>68.881516000000005</v>
      </c>
      <c r="N1492" s="1">
        <f>-100*(_xll.FDS($A$1,"P_PRICE_HIGH("&amp;A1492&amp;","&amp;A1492&amp;"-14D,,,,""PRICE"",""INTRA"")") - B1492)/(_xll.FDS($A$1,"P_PRICE_HIGH("&amp;A1492&amp;","&amp;A1492&amp;"-14D,,,,""PRICE"",""INTRA"")") - _xll.FDS($A$1,"P_PRICE_LOW("&amp;A1492&amp;","&amp;A1492&amp;"-14D,,,,""PRICE"",""INTRA"")"))</f>
        <v>-4.8617699439091115</v>
      </c>
      <c r="O1492">
        <v>-283</v>
      </c>
      <c r="P1492">
        <v>16272.488867665719</v>
      </c>
      <c r="Q1492">
        <v>17585.846054046709</v>
      </c>
      <c r="R1492">
        <v>2648.7115957932492</v>
      </c>
      <c r="S1492">
        <v>2834.055723585197</v>
      </c>
      <c r="T1492">
        <v>12.13280615893729</v>
      </c>
      <c r="U1492">
        <v>11.331840497057261</v>
      </c>
      <c r="V1492">
        <v>3.4239282976682608</v>
      </c>
      <c r="W1492">
        <v>3.70580349377633</v>
      </c>
      <c r="X1492">
        <v>11.694860257834771</v>
      </c>
      <c r="Y1492">
        <v>38.785051066404563</v>
      </c>
      <c r="Z1492">
        <v>0.46560329853130539</v>
      </c>
      <c r="AA1492">
        <v>9.4908032821021298</v>
      </c>
      <c r="AB1492">
        <v>8.3561322368040045</v>
      </c>
    </row>
    <row r="1493" spans="1:28" x14ac:dyDescent="0.25">
      <c r="A1493" t="str">
        <v>9/18/13</v>
      </c>
      <c r="B1493">
        <v>23117.45</v>
      </c>
      <c r="C1493">
        <v>23214.68</v>
      </c>
      <c r="D1493" s="1">
        <v>23080.59</v>
      </c>
      <c r="E1493">
        <v>23214.68</v>
      </c>
      <c r="F1493">
        <v>23214.68</v>
      </c>
      <c r="G1493">
        <v>0.82247181265446712</v>
      </c>
      <c r="H1493">
        <v>23083.877</v>
      </c>
      <c r="I1493">
        <v>22835.317999999999</v>
      </c>
      <c r="J1493">
        <v>22642.353999999999</v>
      </c>
      <c r="K1493">
        <v>22439.947</v>
      </c>
      <c r="L1493">
        <v>22409.572</v>
      </c>
      <c r="M1493">
        <v>66.758499999999998</v>
      </c>
      <c r="N1493" s="1">
        <f>-100*(_xll.FDS($A$1,"P_PRICE_HIGH("&amp;A1493&amp;","&amp;A1493&amp;"-14D,,,,""PRICE"",""INTRA"")") - B1493)/(_xll.FDS($A$1,"P_PRICE_HIGH("&amp;A1493&amp;","&amp;A1493&amp;"-14D,,,,""PRICE"",""INTRA"")") - _xll.FDS($A$1,"P_PRICE_LOW("&amp;A1493&amp;","&amp;A1493&amp;"-14D,,,,""PRICE"",""INTRA"")"))</f>
        <v>-8.7708577049104299</v>
      </c>
      <c r="O1493">
        <v>-284</v>
      </c>
      <c r="P1493">
        <v>16289.272051432121</v>
      </c>
      <c r="Q1493">
        <v>17610.713070631031</v>
      </c>
      <c r="R1493">
        <v>2653.2436490773039</v>
      </c>
      <c r="S1493">
        <v>2840.9966066016559</v>
      </c>
      <c r="T1493">
        <v>12.1109662799588</v>
      </c>
      <c r="U1493">
        <v>11.312442942810851</v>
      </c>
      <c r="V1493">
        <v>3.439702868306644</v>
      </c>
      <c r="W1493">
        <v>3.727552331407058</v>
      </c>
      <c r="X1493">
        <v>15.164300184926271</v>
      </c>
      <c r="Y1493">
        <v>38.845503228766319</v>
      </c>
      <c r="Z1493">
        <v>0.457197788972111</v>
      </c>
      <c r="AA1493">
        <v>9.6837186677130553</v>
      </c>
      <c r="AB1493">
        <v>8.3205322585365948</v>
      </c>
    </row>
    <row r="1494" spans="1:28" x14ac:dyDescent="0.25">
      <c r="A1494" t="str">
        <v>9/19/13</v>
      </c>
      <c r="B1494">
        <v>23502.51</v>
      </c>
      <c r="C1494">
        <v>23554.34</v>
      </c>
      <c r="D1494" s="1">
        <v>23469.03</v>
      </c>
      <c r="E1494">
        <v>23554.34</v>
      </c>
      <c r="F1494">
        <v>23554.34</v>
      </c>
      <c r="G1494">
        <v>0.87722926814919855</v>
      </c>
      <c r="H1494">
        <v>23193.634999999998</v>
      </c>
      <c r="I1494">
        <v>22927.645</v>
      </c>
      <c r="J1494">
        <v>22762.201000000001</v>
      </c>
      <c r="K1494">
        <v>22520.303</v>
      </c>
      <c r="L1494">
        <v>22446.546999999999</v>
      </c>
      <c r="M1494">
        <v>72.359729999999999</v>
      </c>
      <c r="N1494" s="1">
        <f>-100*(_xll.FDS($A$1,"P_PRICE_HIGH("&amp;A1494&amp;","&amp;A1494&amp;"-14D,,,,""PRICE"",""INTRA"")") - B1494)/(_xll.FDS($A$1,"P_PRICE_HIGH("&amp;A1494&amp;","&amp;A1494&amp;"-14D,,,,""PRICE"",""INTRA"")") - _xll.FDS($A$1,"P_PRICE_LOW("&amp;A1494&amp;","&amp;A1494&amp;"-14D,,,,""PRICE"",""INTRA"")"))</f>
        <v>-2.5858370169330027</v>
      </c>
      <c r="O1494">
        <v>-246</v>
      </c>
      <c r="P1494">
        <v>16274.57139387118</v>
      </c>
      <c r="Q1494">
        <v>17586.301472592721</v>
      </c>
      <c r="R1494">
        <v>2654.7244221556052</v>
      </c>
      <c r="S1494">
        <v>2843.3377850790148</v>
      </c>
      <c r="T1494">
        <v>12.16924851492583</v>
      </c>
      <c r="U1494">
        <v>11.390831647826349</v>
      </c>
      <c r="V1494">
        <v>3.3985359976052578</v>
      </c>
      <c r="W1494">
        <v>3.6589392810452619</v>
      </c>
      <c r="X1494">
        <v>97.708507715220847</v>
      </c>
      <c r="Y1494">
        <v>38.773076456958997</v>
      </c>
      <c r="Z1494">
        <v>0.5168016247959093</v>
      </c>
      <c r="AA1494">
        <v>9.1380202698683206</v>
      </c>
      <c r="AB1494">
        <v>8.4574371189440889</v>
      </c>
    </row>
    <row r="1495" spans="1:28" x14ac:dyDescent="0.25">
      <c r="A1495" t="str">
        <v>9/23/13</v>
      </c>
      <c r="B1495">
        <v>23371.54</v>
      </c>
      <c r="C1495">
        <v>23466.67</v>
      </c>
      <c r="D1495" s="1">
        <v>23291.23</v>
      </c>
      <c r="E1495">
        <v>23466.67</v>
      </c>
      <c r="F1495">
        <v>23466.67</v>
      </c>
      <c r="G1495">
        <v>0.89431451020294694</v>
      </c>
      <c r="H1495">
        <v>23284.886999999999</v>
      </c>
      <c r="I1495">
        <v>23014.756000000001</v>
      </c>
      <c r="J1495">
        <v>22871.546999999999</v>
      </c>
      <c r="K1495">
        <v>22595.705000000002</v>
      </c>
      <c r="L1495">
        <v>22478.559000000001</v>
      </c>
      <c r="M1495">
        <v>68.153260000000003</v>
      </c>
      <c r="N1495" s="1">
        <f>-100*(_xll.FDS($A$1,"P_PRICE_HIGH("&amp;A1495&amp;","&amp;A1495&amp;"-14D,,,,""PRICE"",""INTRA"")") - B1495)/(_xll.FDS($A$1,"P_PRICE_HIGH("&amp;A1495&amp;","&amp;A1495&amp;"-14D,,,,""PRICE"",""INTRA"")") - _xll.FDS($A$1,"P_PRICE_LOW("&amp;A1495&amp;","&amp;A1495&amp;"-14D,,,,""PRICE"",""INTRA"")"))</f>
        <v>-11.385010151841618</v>
      </c>
      <c r="O1495">
        <v>-271</v>
      </c>
      <c r="P1495">
        <v>16284.00182938282</v>
      </c>
      <c r="Q1495">
        <v>17598.82247658716</v>
      </c>
      <c r="R1495">
        <v>2651.76625223256</v>
      </c>
      <c r="S1495">
        <v>2842.9296922422018</v>
      </c>
      <c r="T1495">
        <v>12.168348383219611</v>
      </c>
      <c r="U1495">
        <v>11.38335437517472</v>
      </c>
      <c r="V1495">
        <v>3.4105597921177551</v>
      </c>
      <c r="W1495">
        <v>3.6808766989372952</v>
      </c>
      <c r="X1495">
        <v>24.277618316422739</v>
      </c>
      <c r="Y1495">
        <v>38.749021411862827</v>
      </c>
      <c r="Z1495">
        <v>0.52930502618593867</v>
      </c>
      <c r="AA1495">
        <v>9.3204455779895223</v>
      </c>
      <c r="AB1495">
        <v>8.4703540178321095</v>
      </c>
    </row>
    <row r="1496" spans="1:28" x14ac:dyDescent="0.25">
      <c r="A1496" t="str">
        <v>9/24/13</v>
      </c>
      <c r="B1496">
        <v>23179.040000000001</v>
      </c>
      <c r="C1496">
        <v>23324.38</v>
      </c>
      <c r="D1496" s="1">
        <v>23102.25</v>
      </c>
      <c r="E1496">
        <v>23324.38</v>
      </c>
      <c r="F1496">
        <v>23324.38</v>
      </c>
      <c r="G1496">
        <v>0.92726301954047397</v>
      </c>
      <c r="H1496">
        <v>23270.213</v>
      </c>
      <c r="I1496">
        <v>23063.178</v>
      </c>
      <c r="J1496">
        <v>22938.46</v>
      </c>
      <c r="K1496">
        <v>22654.39</v>
      </c>
      <c r="L1496">
        <v>22503.99</v>
      </c>
      <c r="M1496">
        <v>62.410477</v>
      </c>
      <c r="N1496" s="1">
        <f>-100*(_xll.FDS($A$1,"P_PRICE_HIGH("&amp;A1496&amp;","&amp;A1496&amp;"-14D,,,,""PRICE"",""INTRA"")") - B1496)/(_xll.FDS($A$1,"P_PRICE_HIGH("&amp;A1496&amp;","&amp;A1496&amp;"-14D,,,,""PRICE"",""INTRA"")") - _xll.FDS($A$1,"P_PRICE_LOW("&amp;A1496&amp;","&amp;A1496&amp;"-14D,,,,""PRICE"",""INTRA"")"))</f>
        <v>-26.591561271123368</v>
      </c>
      <c r="O1496">
        <v>-295</v>
      </c>
      <c r="P1496">
        <v>16292.75415045692</v>
      </c>
      <c r="Q1496">
        <v>17614.08960865673</v>
      </c>
      <c r="R1496">
        <v>2657.6093270866172</v>
      </c>
      <c r="S1496">
        <v>2850.0552216305668</v>
      </c>
      <c r="T1496">
        <v>12.124631282208609</v>
      </c>
      <c r="U1496">
        <v>11.361189718676391</v>
      </c>
      <c r="V1496">
        <v>3.433470763912065</v>
      </c>
      <c r="W1496">
        <v>3.714101210610631</v>
      </c>
      <c r="X1496">
        <v>8.3016905927105462</v>
      </c>
      <c r="Y1496">
        <v>38.75394786263081</v>
      </c>
      <c r="Z1496">
        <v>0.54630036318688358</v>
      </c>
      <c r="AA1496">
        <v>9.5869792319234985</v>
      </c>
      <c r="AB1496">
        <v>8.2743901336436441</v>
      </c>
    </row>
    <row r="1497" spans="1:28" x14ac:dyDescent="0.25">
      <c r="A1497" t="str">
        <v>9/25/13</v>
      </c>
      <c r="B1497">
        <v>23209.63</v>
      </c>
      <c r="C1497">
        <v>23281.61</v>
      </c>
      <c r="D1497" s="1">
        <v>23154.84</v>
      </c>
      <c r="E1497">
        <v>23281.61</v>
      </c>
      <c r="F1497">
        <v>23281.61</v>
      </c>
      <c r="G1497">
        <v>0.90599402900825388</v>
      </c>
      <c r="H1497">
        <v>23276.032999999999</v>
      </c>
      <c r="I1497">
        <v>23112.21</v>
      </c>
      <c r="J1497">
        <v>22992.796999999999</v>
      </c>
      <c r="K1497">
        <v>22721.133000000002</v>
      </c>
      <c r="L1497">
        <v>22532.68</v>
      </c>
      <c r="M1497">
        <v>62.94482</v>
      </c>
      <c r="N1497" s="1">
        <f>-100*(_xll.FDS($A$1,"P_PRICE_HIGH("&amp;A1497&amp;","&amp;A1497&amp;"-14D,,,,""PRICE"",""INTRA"")") - B1497)/(_xll.FDS($A$1,"P_PRICE_HIGH("&amp;A1497&amp;","&amp;A1497&amp;"-14D,,,,""PRICE"",""INTRA"")") - _xll.FDS($A$1,"P_PRICE_LOW("&amp;A1497&amp;","&amp;A1497&amp;"-14D,,,,""PRICE"",""INTRA"")"))</f>
        <v>-24.424132922379247</v>
      </c>
      <c r="O1497">
        <v>-293</v>
      </c>
      <c r="P1497">
        <v>16315.075456435639</v>
      </c>
      <c r="Q1497">
        <v>17645.387116777049</v>
      </c>
      <c r="R1497">
        <v>2654.6829904586598</v>
      </c>
      <c r="S1497">
        <v>2848.528874478739</v>
      </c>
      <c r="T1497">
        <v>12.136520555248961</v>
      </c>
      <c r="U1497">
        <v>11.375090839078741</v>
      </c>
      <c r="V1497">
        <v>3.435494493652965</v>
      </c>
      <c r="W1497">
        <v>3.7170389690867669</v>
      </c>
      <c r="X1497">
        <v>69.266300772861939</v>
      </c>
      <c r="Y1497">
        <v>38.750659728964379</v>
      </c>
      <c r="Z1497">
        <v>0.56126997255765343</v>
      </c>
      <c r="AA1497">
        <v>9.7376017883287531</v>
      </c>
      <c r="AB1497">
        <v>8.3269439081206187</v>
      </c>
    </row>
    <row r="1498" spans="1:28" x14ac:dyDescent="0.25">
      <c r="A1498" t="str">
        <v>9/26/13</v>
      </c>
      <c r="B1498">
        <v>23125.03</v>
      </c>
      <c r="C1498">
        <v>23224.36</v>
      </c>
      <c r="D1498" s="1">
        <v>23043.89</v>
      </c>
      <c r="E1498">
        <v>23224.36</v>
      </c>
      <c r="F1498">
        <v>23224.36</v>
      </c>
      <c r="G1498">
        <v>0.80486222844291699</v>
      </c>
      <c r="H1498">
        <v>23277.55</v>
      </c>
      <c r="I1498">
        <v>23143.41</v>
      </c>
      <c r="J1498">
        <v>23046.05</v>
      </c>
      <c r="K1498">
        <v>22801.151999999998</v>
      </c>
      <c r="L1498">
        <v>22577.094000000001</v>
      </c>
      <c r="M1498">
        <v>60.388126</v>
      </c>
      <c r="N1498" s="1">
        <f>-100*(_xll.FDS($A$1,"P_PRICE_HIGH("&amp;A1498&amp;","&amp;A1498&amp;"-14D,,,,""PRICE"",""INTRA"")") - B1498)/(_xll.FDS($A$1,"P_PRICE_HIGH("&amp;A1498&amp;","&amp;A1498&amp;"-14D,,,,""PRICE"",""INTRA"")") - _xll.FDS($A$1,"P_PRICE_LOW("&amp;A1498&amp;","&amp;A1498&amp;"-14D,,,,""PRICE"",""INTRA"")"))</f>
        <v>-40.208483577001402</v>
      </c>
      <c r="O1498">
        <v>-302</v>
      </c>
      <c r="P1498">
        <v>16314.392674334869</v>
      </c>
      <c r="Q1498">
        <v>17644.060339394469</v>
      </c>
      <c r="R1498">
        <v>2661.4662332862849</v>
      </c>
      <c r="S1498">
        <v>2857.1608430544138</v>
      </c>
      <c r="T1498">
        <v>12.09164514921288</v>
      </c>
      <c r="U1498">
        <v>11.317015851166611</v>
      </c>
      <c r="V1498">
        <v>3.444806094335235</v>
      </c>
      <c r="W1498">
        <v>3.7280896880429371</v>
      </c>
      <c r="X1498">
        <v>14.84415078291126</v>
      </c>
      <c r="Y1498">
        <v>38.74519245497649</v>
      </c>
      <c r="Z1498">
        <v>0.61776320350717839</v>
      </c>
      <c r="AA1498">
        <v>9.4449522779198158</v>
      </c>
      <c r="AB1498">
        <v>8.3538984941504726</v>
      </c>
    </row>
    <row r="1499" spans="1:28" x14ac:dyDescent="0.25">
      <c r="A1499" t="str">
        <v>9/27/13</v>
      </c>
      <c r="B1499">
        <v>23207.040000000001</v>
      </c>
      <c r="C1499">
        <v>23340.18</v>
      </c>
      <c r="D1499" s="1">
        <v>23118.84</v>
      </c>
      <c r="E1499">
        <v>23340.18</v>
      </c>
      <c r="F1499">
        <v>23340.18</v>
      </c>
      <c r="G1499">
        <v>0.79707934607634345</v>
      </c>
      <c r="H1499">
        <v>23218.455000000002</v>
      </c>
      <c r="I1499">
        <v>23162.61</v>
      </c>
      <c r="J1499">
        <v>23086.655999999999</v>
      </c>
      <c r="K1499">
        <v>22876.266</v>
      </c>
      <c r="L1499">
        <v>22630.53</v>
      </c>
      <c r="M1499">
        <v>61.999473999999999</v>
      </c>
      <c r="N1499" s="1">
        <f>-100*(_xll.FDS($A$1,"P_PRICE_HIGH("&amp;A1499&amp;","&amp;A1499&amp;"-14D,,,,""PRICE"",""INTRA"")") - B1499)/(_xll.FDS($A$1,"P_PRICE_HIGH("&amp;A1499&amp;","&amp;A1499&amp;"-14D,,,,""PRICE"",""INTRA"")") - _xll.FDS($A$1,"P_PRICE_LOW("&amp;A1499&amp;","&amp;A1499&amp;"-14D,,,,""PRICE"",""INTRA"")"))</f>
        <v>-35.583651806846227</v>
      </c>
      <c r="O1499">
        <v>-287</v>
      </c>
      <c r="P1499">
        <v>16316.241025136889</v>
      </c>
      <c r="Q1499">
        <v>17646.29582360866</v>
      </c>
      <c r="R1499">
        <v>2657.150894814748</v>
      </c>
      <c r="S1499">
        <v>2850.554898379316</v>
      </c>
      <c r="T1499">
        <v>12.12097109951099</v>
      </c>
      <c r="U1499">
        <v>11.35333479489436</v>
      </c>
      <c r="V1499">
        <v>3.4354449828663789</v>
      </c>
      <c r="W1499">
        <v>3.713997271694633</v>
      </c>
      <c r="X1499">
        <v>30.945610387779642</v>
      </c>
      <c r="Y1499">
        <v>38.735332480949893</v>
      </c>
      <c r="Z1499">
        <v>0.65515801294982678</v>
      </c>
      <c r="AA1499">
        <v>9.6115846644744423</v>
      </c>
      <c r="AB1499">
        <v>8.3383680848998747</v>
      </c>
    </row>
    <row r="1500" spans="1:28" x14ac:dyDescent="0.25">
      <c r="A1500" t="str">
        <v>9/30/13</v>
      </c>
      <c r="B1500">
        <v>22859.86</v>
      </c>
      <c r="C1500">
        <v>22986.95</v>
      </c>
      <c r="D1500" s="1">
        <v>22845.439999999999</v>
      </c>
      <c r="E1500">
        <v>22986.95</v>
      </c>
      <c r="F1500">
        <v>22986.95</v>
      </c>
      <c r="G1500">
        <v>0.89696144610306483</v>
      </c>
      <c r="H1500">
        <v>23116.12</v>
      </c>
      <c r="I1500">
        <v>23156.17</v>
      </c>
      <c r="J1500">
        <v>23102.563999999998</v>
      </c>
      <c r="K1500">
        <v>22932.69</v>
      </c>
      <c r="L1500">
        <v>22667.623</v>
      </c>
      <c r="M1500">
        <v>52.300190000000001</v>
      </c>
      <c r="N1500" s="1">
        <f>-100*(_xll.FDS($A$1,"P_PRICE_HIGH("&amp;A1500&amp;","&amp;A1500&amp;"-14D,,,,""PRICE"",""INTRA"")") - B1500)/(_xll.FDS($A$1,"P_PRICE_HIGH("&amp;A1500&amp;","&amp;A1500&amp;"-14D,,,,""PRICE"",""INTRA"")") - _xll.FDS($A$1,"P_PRICE_LOW("&amp;A1500&amp;","&amp;A1500&amp;"-14D,,,,""PRICE"",""INTRA"")"))</f>
        <v>-79.486328415607034</v>
      </c>
      <c r="O1500">
        <v>-327</v>
      </c>
      <c r="P1500">
        <v>16336.826765635151</v>
      </c>
      <c r="Q1500">
        <v>17673.045297532499</v>
      </c>
      <c r="R1500">
        <v>2658.1576457024221</v>
      </c>
      <c r="S1500">
        <v>2851.4480758181098</v>
      </c>
      <c r="T1500">
        <v>12.050306415302851</v>
      </c>
      <c r="U1500">
        <v>11.262562604852629</v>
      </c>
      <c r="V1500">
        <v>3.48322213331772</v>
      </c>
      <c r="W1500">
        <v>3.7805363624525041</v>
      </c>
      <c r="X1500">
        <v>4.7638159442841488</v>
      </c>
      <c r="Y1500">
        <v>38.799438272471477</v>
      </c>
      <c r="Z1500">
        <v>0.5870244805820557</v>
      </c>
      <c r="AA1500">
        <v>10.207442409207911</v>
      </c>
      <c r="AB1500">
        <v>8.2270232613975907</v>
      </c>
    </row>
    <row r="1501" spans="1:28" x14ac:dyDescent="0.25">
      <c r="A1501" t="str">
        <v>10/02/13</v>
      </c>
      <c r="B1501">
        <v>22984.48</v>
      </c>
      <c r="C1501">
        <v>23138.86</v>
      </c>
      <c r="D1501" s="1">
        <v>22933.31</v>
      </c>
      <c r="E1501">
        <v>23138.86</v>
      </c>
      <c r="F1501">
        <v>23138.86</v>
      </c>
      <c r="G1501">
        <v>0.79904513021467272</v>
      </c>
      <c r="H1501">
        <v>23077.206999999999</v>
      </c>
      <c r="I1501">
        <v>23158.732</v>
      </c>
      <c r="J1501">
        <v>23118.153999999999</v>
      </c>
      <c r="K1501">
        <v>22973.146000000001</v>
      </c>
      <c r="L1501">
        <v>22710.738000000001</v>
      </c>
      <c r="M1501">
        <v>55.020297999999997</v>
      </c>
      <c r="N1501" s="1">
        <f>-100*(_xll.FDS($A$1,"P_PRICE_HIGH("&amp;A1501&amp;","&amp;A1501&amp;"-14D,,,,""PRICE"",""INTRA"")") - B1501)/(_xll.FDS($A$1,"P_PRICE_HIGH("&amp;A1501&amp;","&amp;A1501&amp;"-14D,,,,""PRICE"",""INTRA"")") - _xll.FDS($A$1,"P_PRICE_LOW("&amp;A1501&amp;","&amp;A1501&amp;"-14D,,,,""PRICE"",""INTRA"")"))</f>
        <v>-74.631987008224584</v>
      </c>
      <c r="O1501">
        <v>-312</v>
      </c>
      <c r="P1501">
        <v>16345.509685941141</v>
      </c>
      <c r="Q1501">
        <v>17684.734249585152</v>
      </c>
      <c r="R1501">
        <v>2655.2146860115249</v>
      </c>
      <c r="S1501">
        <v>2849.9708949052851</v>
      </c>
      <c r="T1501">
        <v>12.09718735969218</v>
      </c>
      <c r="U1501">
        <v>11.31383138342799</v>
      </c>
      <c r="V1501">
        <v>3.4721799693999809</v>
      </c>
      <c r="W1501">
        <v>3.7641586234090272</v>
      </c>
      <c r="X1501">
        <v>55.502852982437702</v>
      </c>
      <c r="Y1501">
        <v>38.818945680626427</v>
      </c>
      <c r="Z1501">
        <v>0.53119180282526668</v>
      </c>
      <c r="AA1501">
        <v>10.16537490638353</v>
      </c>
      <c r="AB1501">
        <v>8.2138813878576062</v>
      </c>
    </row>
    <row r="1502" spans="1:28" x14ac:dyDescent="0.25">
      <c r="A1502" t="str">
        <v>10/03/13</v>
      </c>
      <c r="B1502">
        <v>23214.400000000001</v>
      </c>
      <c r="C1502">
        <v>23241.5</v>
      </c>
      <c r="D1502" s="1">
        <v>23126.99</v>
      </c>
      <c r="E1502">
        <v>23241.5</v>
      </c>
      <c r="F1502">
        <v>23241.5</v>
      </c>
      <c r="G1502">
        <v>0.79966093737317856</v>
      </c>
      <c r="H1502">
        <v>23078.162</v>
      </c>
      <c r="I1502">
        <v>23183.657999999999</v>
      </c>
      <c r="J1502">
        <v>23134.004000000001</v>
      </c>
      <c r="K1502">
        <v>23014.138999999999</v>
      </c>
      <c r="L1502">
        <v>22757.24</v>
      </c>
      <c r="M1502">
        <v>59.597983999999997</v>
      </c>
      <c r="N1502" s="1">
        <f>-100*(_xll.FDS($A$1,"P_PRICE_HIGH("&amp;A1502&amp;","&amp;A1502&amp;"-14D,,,,""PRICE"",""INTRA"")") - B1502)/(_xll.FDS($A$1,"P_PRICE_HIGH("&amp;A1502&amp;","&amp;A1502&amp;"-14D,,,,""PRICE"",""INTRA"")") - _xll.FDS($A$1,"P_PRICE_LOW("&amp;A1502&amp;","&amp;A1502&amp;"-14D,,,,""PRICE"",""INTRA"")"))</f>
        <v>-44.520404421394275</v>
      </c>
      <c r="O1502">
        <v>-287</v>
      </c>
      <c r="P1502">
        <v>16342.079838341149</v>
      </c>
      <c r="Q1502">
        <v>17675.099689723342</v>
      </c>
      <c r="R1502">
        <v>2651.183742912282</v>
      </c>
      <c r="S1502">
        <v>2844.7813388285922</v>
      </c>
      <c r="T1502">
        <v>12.180870775333419</v>
      </c>
      <c r="U1502">
        <v>11.421048475285071</v>
      </c>
      <c r="V1502">
        <v>3.4451900576769079</v>
      </c>
      <c r="W1502">
        <v>3.727434123539402</v>
      </c>
      <c r="X1502">
        <v>90.378801897125783</v>
      </c>
      <c r="Y1502">
        <v>38.836595292641171</v>
      </c>
      <c r="Z1502">
        <v>0.49905853337232331</v>
      </c>
      <c r="AA1502">
        <v>9.8089600619735648</v>
      </c>
      <c r="AB1502">
        <v>8.1896813169685192</v>
      </c>
    </row>
    <row r="1503" spans="1:28" x14ac:dyDescent="0.25">
      <c r="A1503" t="str">
        <v>10/04/13</v>
      </c>
      <c r="B1503">
        <v>23138.54</v>
      </c>
      <c r="C1503">
        <v>23152.68</v>
      </c>
      <c r="D1503" s="1">
        <v>22983.47</v>
      </c>
      <c r="E1503">
        <v>23152.68</v>
      </c>
      <c r="F1503">
        <v>23152.68</v>
      </c>
      <c r="G1503">
        <v>0.80036568484416626</v>
      </c>
      <c r="H1503">
        <v>23080.863000000001</v>
      </c>
      <c r="I1503">
        <v>23174.17</v>
      </c>
      <c r="J1503">
        <v>23147.43</v>
      </c>
      <c r="K1503">
        <v>23054.754000000001</v>
      </c>
      <c r="L1503">
        <v>22805.848000000002</v>
      </c>
      <c r="M1503">
        <v>57.518030000000003</v>
      </c>
      <c r="N1503" s="1">
        <f>-100*(_xll.FDS($A$1,"P_PRICE_HIGH("&amp;A1503&amp;","&amp;A1503&amp;"-14D,,,,""PRICE"",""INTRA"")") - B1503)/(_xll.FDS($A$1,"P_PRICE_HIGH("&amp;A1503&amp;","&amp;A1503&amp;"-14D,,,,""PRICE"",""INTRA"")") - _xll.FDS($A$1,"P_PRICE_LOW("&amp;A1503&amp;","&amp;A1503&amp;"-14D,,,,""PRICE"",""INTRA"")"))</f>
        <v>-54.455445544554266</v>
      </c>
      <c r="O1503">
        <v>-298</v>
      </c>
      <c r="P1503">
        <v>16358.78679081169</v>
      </c>
      <c r="Q1503">
        <v>17697.543621633529</v>
      </c>
      <c r="R1503">
        <v>2658.85684322113</v>
      </c>
      <c r="S1503">
        <v>2855.7940191187622</v>
      </c>
      <c r="T1503">
        <v>12.114862817614449</v>
      </c>
      <c r="U1503">
        <v>11.33820249465259</v>
      </c>
      <c r="V1503">
        <v>3.4583648969272849</v>
      </c>
      <c r="W1503">
        <v>3.7445774626958421</v>
      </c>
      <c r="X1503">
        <v>66.470252293950665</v>
      </c>
      <c r="Y1503">
        <v>38.840214445436636</v>
      </c>
      <c r="Z1503">
        <v>0.53374697233985025</v>
      </c>
      <c r="AA1503">
        <v>9.9013174022729658</v>
      </c>
      <c r="AB1503">
        <v>8.1836811411403101</v>
      </c>
    </row>
    <row r="1504" spans="1:28" x14ac:dyDescent="0.25">
      <c r="A1504" t="str">
        <v>10/07/13</v>
      </c>
      <c r="B1504">
        <v>22973.95</v>
      </c>
      <c r="C1504">
        <v>23152.92</v>
      </c>
      <c r="D1504" s="1">
        <v>22896.65</v>
      </c>
      <c r="E1504">
        <v>23152.92</v>
      </c>
      <c r="F1504">
        <v>23152.92</v>
      </c>
      <c r="G1504">
        <v>0.78537648007277994</v>
      </c>
      <c r="H1504">
        <v>23034.245999999999</v>
      </c>
      <c r="I1504">
        <v>23156.955000000002</v>
      </c>
      <c r="J1504">
        <v>23148.78</v>
      </c>
      <c r="K1504">
        <v>23073.553</v>
      </c>
      <c r="L1504">
        <v>22861.59</v>
      </c>
      <c r="M1504">
        <v>53.181347000000002</v>
      </c>
      <c r="N1504" s="1">
        <f>-100*(_xll.FDS($A$1,"P_PRICE_HIGH("&amp;A1504&amp;","&amp;A1504&amp;"-14D,,,,""PRICE"",""INTRA"")") - B1504)/(_xll.FDS($A$1,"P_PRICE_HIGH("&amp;A1504&amp;","&amp;A1504&amp;"-14D,,,,""PRICE"",""INTRA"")") - _xll.FDS($A$1,"P_PRICE_LOW("&amp;A1504&amp;","&amp;A1504&amp;"-14D,,,,""PRICE"",""INTRA"")"))</f>
        <v>-76.01105348630081</v>
      </c>
      <c r="O1504">
        <v>-331</v>
      </c>
      <c r="P1504">
        <v>16374.888760780619</v>
      </c>
      <c r="Q1504">
        <v>17713.716154686532</v>
      </c>
      <c r="R1504">
        <v>2665.5244651072039</v>
      </c>
      <c r="S1504">
        <v>2858.0035399216081</v>
      </c>
      <c r="T1504">
        <v>12.08115388792265</v>
      </c>
      <c r="U1504">
        <v>11.323873007501049</v>
      </c>
      <c r="V1504">
        <v>3.4803673277822922</v>
      </c>
      <c r="W1504">
        <v>3.77068760934127</v>
      </c>
      <c r="X1504">
        <v>8.8596449109483064</v>
      </c>
      <c r="Y1504">
        <v>38.815834452359923</v>
      </c>
      <c r="Z1504">
        <v>0.53707386746373942</v>
      </c>
      <c r="AA1504">
        <v>10.14889992351323</v>
      </c>
      <c r="AB1504">
        <v>8.0950924660961743</v>
      </c>
    </row>
    <row r="1505" spans="1:28" x14ac:dyDescent="0.25">
      <c r="A1505" t="str">
        <v>10/08/13</v>
      </c>
      <c r="B1505">
        <v>23178.85</v>
      </c>
      <c r="C1505">
        <v>23228.69</v>
      </c>
      <c r="D1505" s="1">
        <v>22927.119999999999</v>
      </c>
      <c r="E1505">
        <v>23228.69</v>
      </c>
      <c r="F1505">
        <v>23228.69</v>
      </c>
      <c r="G1505">
        <v>0.80580061959300808</v>
      </c>
      <c r="H1505">
        <v>23098.044999999998</v>
      </c>
      <c r="I1505">
        <v>23162.072</v>
      </c>
      <c r="J1505">
        <v>23166.35</v>
      </c>
      <c r="K1505">
        <v>23101.434000000001</v>
      </c>
      <c r="L1505">
        <v>22918.285</v>
      </c>
      <c r="M1505">
        <v>57.479439999999997</v>
      </c>
      <c r="N1505" s="1">
        <f>-100*(_xll.FDS($A$1,"P_PRICE_HIGH("&amp;A1505&amp;","&amp;A1505&amp;"-14D,,,,""PRICE"",""INTRA"")") - B1505)/(_xll.FDS($A$1,"P_PRICE_HIGH("&amp;A1505&amp;","&amp;A1505&amp;"-14D,,,,""PRICE"",""INTRA"")") - _xll.FDS($A$1,"P_PRICE_LOW("&amp;A1505&amp;","&amp;A1505&amp;"-14D,,,,""PRICE"",""INTRA"")"))</f>
        <v>-52.967978558329925</v>
      </c>
      <c r="O1505">
        <v>-299</v>
      </c>
      <c r="P1505">
        <v>16355.92325956881</v>
      </c>
      <c r="Q1505">
        <v>17688.236362846739</v>
      </c>
      <c r="R1505">
        <v>2665.174325536248</v>
      </c>
      <c r="S1505">
        <v>2850.1489777737938</v>
      </c>
      <c r="T1505">
        <v>12.149868086323391</v>
      </c>
      <c r="U1505">
        <v>11.40877537323523</v>
      </c>
      <c r="V1505">
        <v>3.451360401692011</v>
      </c>
      <c r="W1505">
        <v>3.7313842504484209</v>
      </c>
      <c r="X1505">
        <v>89.22834922955883</v>
      </c>
      <c r="Y1505">
        <v>38.833606392085301</v>
      </c>
      <c r="Z1505">
        <v>0.46116000238160809</v>
      </c>
      <c r="AA1505">
        <v>9.8448509889811184</v>
      </c>
      <c r="AB1505">
        <v>8.0029074062419152</v>
      </c>
    </row>
    <row r="1506" spans="1:28" x14ac:dyDescent="0.25">
      <c r="A1506" t="str">
        <v>10/09/13</v>
      </c>
      <c r="B1506">
        <v>23033.97</v>
      </c>
      <c r="C1506">
        <v>23065.67</v>
      </c>
      <c r="D1506" s="1">
        <v>22965.91</v>
      </c>
      <c r="E1506">
        <v>23065.67</v>
      </c>
      <c r="F1506">
        <v>23065.67</v>
      </c>
      <c r="G1506">
        <v>0.81513767549852933</v>
      </c>
      <c r="H1506">
        <v>23107.940999999999</v>
      </c>
      <c r="I1506">
        <v>23123.026999999998</v>
      </c>
      <c r="J1506">
        <v>23151.787</v>
      </c>
      <c r="K1506">
        <v>23115.599999999999</v>
      </c>
      <c r="L1506">
        <v>22968.384999999998</v>
      </c>
      <c r="M1506">
        <v>53.723872999999998</v>
      </c>
      <c r="N1506" s="1">
        <f>-100*(_xll.FDS($A$1,"P_PRICE_HIGH("&amp;A1506&amp;","&amp;A1506&amp;"-14D,,,,""PRICE"",""INTRA"")") - B1506)/(_xll.FDS($A$1,"P_PRICE_HIGH("&amp;A1506&amp;","&amp;A1506&amp;"-14D,,,,""PRICE"",""INTRA"")") - _xll.FDS($A$1,"P_PRICE_LOW("&amp;A1506&amp;","&amp;A1506&amp;"-14D,,,,""PRICE"",""INTRA"")"))</f>
        <v>-73.405275779376211</v>
      </c>
      <c r="O1506">
        <v>-328</v>
      </c>
      <c r="P1506">
        <v>16363.300949759679</v>
      </c>
      <c r="Q1506">
        <v>17701.578258398469</v>
      </c>
      <c r="R1506">
        <v>2670.1673618211412</v>
      </c>
      <c r="S1506">
        <v>2857.1445116046621</v>
      </c>
      <c r="T1506">
        <v>12.0769868340789</v>
      </c>
      <c r="U1506">
        <v>11.31935889587418</v>
      </c>
      <c r="V1506">
        <v>3.4705151393889988</v>
      </c>
      <c r="W1506">
        <v>3.756791211228113</v>
      </c>
      <c r="X1506">
        <v>24.759142627373318</v>
      </c>
      <c r="Y1506">
        <v>38.845365881808092</v>
      </c>
      <c r="Z1506">
        <v>0.28687402355734509</v>
      </c>
      <c r="AA1506">
        <v>9.9132447198142426</v>
      </c>
      <c r="AB1506">
        <v>8.0944548972281076</v>
      </c>
    </row>
    <row r="1507" spans="1:28" x14ac:dyDescent="0.25">
      <c r="A1507" t="str">
        <v>10/10/13</v>
      </c>
      <c r="B1507">
        <v>22951.3</v>
      </c>
      <c r="C1507">
        <v>23084.1</v>
      </c>
      <c r="D1507" s="1">
        <v>22743.47</v>
      </c>
      <c r="E1507">
        <v>23084.1</v>
      </c>
      <c r="F1507">
        <v>23084.1</v>
      </c>
      <c r="G1507">
        <v>0.78982700213387436</v>
      </c>
      <c r="H1507">
        <v>23055.322</v>
      </c>
      <c r="I1507">
        <v>23088.008000000002</v>
      </c>
      <c r="J1507">
        <v>23136.506000000001</v>
      </c>
      <c r="K1507">
        <v>23114.331999999999</v>
      </c>
      <c r="L1507">
        <v>22998.228999999999</v>
      </c>
      <c r="M1507">
        <v>51.650115999999997</v>
      </c>
      <c r="N1507" s="1">
        <f>-100*(_xll.FDS($A$1,"P_PRICE_HIGH("&amp;A1507&amp;","&amp;A1507&amp;"-14D,,,,""PRICE"",""INTRA"")") - B1507)/(_xll.FDS($A$1,"P_PRICE_HIGH("&amp;A1507&amp;","&amp;A1507&amp;"-14D,,,,""PRICE"",""INTRA"")") - _xll.FDS($A$1,"P_PRICE_LOW("&amp;A1507&amp;","&amp;A1507&amp;"-14D,,,,""PRICE"",""INTRA"")"))</f>
        <v>-74.36950435951529</v>
      </c>
      <c r="O1507">
        <v>-350</v>
      </c>
      <c r="P1507">
        <v>16391.39053956026</v>
      </c>
      <c r="Q1507">
        <v>17743.41630917407</v>
      </c>
      <c r="R1507">
        <v>2673.6767887937858</v>
      </c>
      <c r="S1507">
        <v>2862.0217714750752</v>
      </c>
      <c r="T1507">
        <v>12.023297809817681</v>
      </c>
      <c r="U1507">
        <v>11.249561121072841</v>
      </c>
      <c r="V1507">
        <v>3.485139392148211</v>
      </c>
      <c r="W1507">
        <v>3.7802994763387221</v>
      </c>
      <c r="X1507">
        <v>8.6945221485277244</v>
      </c>
      <c r="Y1507">
        <v>38.951753648235851</v>
      </c>
      <c r="Z1507">
        <v>7.6519901932754986E-2</v>
      </c>
      <c r="AA1507">
        <v>10.176068028682369</v>
      </c>
      <c r="AB1507">
        <v>7.7695357533363696</v>
      </c>
    </row>
    <row r="1508" spans="1:28" x14ac:dyDescent="0.25">
      <c r="A1508" t="str">
        <v>10/11/13</v>
      </c>
      <c r="B1508">
        <v>23218.32</v>
      </c>
      <c r="C1508">
        <v>23336.59</v>
      </c>
      <c r="D1508" s="1">
        <v>23204.26</v>
      </c>
      <c r="E1508">
        <v>23336.59</v>
      </c>
      <c r="F1508">
        <v>23336.59</v>
      </c>
      <c r="G1508">
        <v>0.82994709487284657</v>
      </c>
      <c r="H1508">
        <v>23071.276999999998</v>
      </c>
      <c r="I1508">
        <v>23091.280999999999</v>
      </c>
      <c r="J1508">
        <v>23143.23</v>
      </c>
      <c r="K1508">
        <v>23128.393</v>
      </c>
      <c r="L1508">
        <v>23029.912</v>
      </c>
      <c r="M1508">
        <v>57.373477999999999</v>
      </c>
      <c r="N1508" s="1">
        <f>-100*(_xll.FDS($A$1,"P_PRICE_HIGH("&amp;A1508&amp;","&amp;A1508&amp;"-14D,,,,""PRICE"",""INTRA"")") - B1508)/(_xll.FDS($A$1,"P_PRICE_HIGH("&amp;A1508&amp;","&amp;A1508&amp;"-14D,,,,""PRICE"",""INTRA"")") - _xll.FDS($A$1,"P_PRICE_LOW("&amp;A1508&amp;","&amp;A1508&amp;"-14D,,,,""PRICE"",""INTRA"")"))</f>
        <v>-41.439441587430892</v>
      </c>
      <c r="O1508">
        <v>-308</v>
      </c>
      <c r="P1508">
        <v>16390.58407342232</v>
      </c>
      <c r="Q1508">
        <v>17741.22090410228</v>
      </c>
      <c r="R1508">
        <v>2674.390162521393</v>
      </c>
      <c r="S1508">
        <v>2861.9083211116508</v>
      </c>
      <c r="T1508">
        <v>12.104080792766061</v>
      </c>
      <c r="U1508">
        <v>11.373251556998889</v>
      </c>
      <c r="V1508">
        <v>3.4535850605699339</v>
      </c>
      <c r="W1508">
        <v>3.7356273920367249</v>
      </c>
      <c r="X1508">
        <v>95.074289004244832</v>
      </c>
      <c r="Y1508">
        <v>38.962084650261701</v>
      </c>
      <c r="Z1508">
        <v>-6.3078047160502193E-3</v>
      </c>
      <c r="AA1508">
        <v>10.22553384556115</v>
      </c>
      <c r="AB1508">
        <v>7.7429053778438046</v>
      </c>
    </row>
    <row r="1509" spans="1:28" x14ac:dyDescent="0.25">
      <c r="A1509" t="str">
        <v>10/15/13</v>
      </c>
      <c r="B1509">
        <v>23336.52</v>
      </c>
      <c r="C1509">
        <v>23411.21</v>
      </c>
      <c r="D1509" s="1">
        <v>23279.33</v>
      </c>
      <c r="E1509">
        <v>23411.21</v>
      </c>
      <c r="F1509">
        <v>23411.21</v>
      </c>
      <c r="G1509">
        <v>0.83595228017985623</v>
      </c>
      <c r="H1509">
        <v>23143.793000000001</v>
      </c>
      <c r="I1509">
        <v>23101.855</v>
      </c>
      <c r="J1509">
        <v>23132.164000000001</v>
      </c>
      <c r="K1509">
        <v>23147.530999999999</v>
      </c>
      <c r="L1509">
        <v>23068.77</v>
      </c>
      <c r="M1509">
        <v>59.650424999999998</v>
      </c>
      <c r="N1509" s="1">
        <f>-100*(_xll.FDS($A$1,"P_PRICE_HIGH("&amp;A1509&amp;","&amp;A1509&amp;"-14D,,,,""PRICE"",""INTRA"")") - B1509)/(_xll.FDS($A$1,"P_PRICE_HIGH("&amp;A1509&amp;","&amp;A1509&amp;"-14D,,,,""PRICE"",""INTRA"")") - _xll.FDS($A$1,"P_PRICE_LOW("&amp;A1509&amp;","&amp;A1509&amp;"-14D,,,,""PRICE"",""INTRA"")"))</f>
        <v>-17.996404867256409</v>
      </c>
      <c r="O1509">
        <v>-302</v>
      </c>
      <c r="P1509">
        <v>16414.939714736091</v>
      </c>
      <c r="Q1509">
        <v>17772.862194803321</v>
      </c>
      <c r="R1509">
        <v>2691.6384869897902</v>
      </c>
      <c r="S1509">
        <v>2873.923493316614</v>
      </c>
      <c r="T1509">
        <v>12.110533795664161</v>
      </c>
      <c r="U1509">
        <v>11.361660407709071</v>
      </c>
      <c r="V1509">
        <v>3.4445897536159089</v>
      </c>
      <c r="W1509">
        <v>3.7210097741376731</v>
      </c>
      <c r="X1509">
        <v>86.203568523141044</v>
      </c>
      <c r="Y1509">
        <v>38.891097786168132</v>
      </c>
      <c r="Z1509">
        <v>5.354365261387159E-2</v>
      </c>
      <c r="AA1509">
        <v>9.7394798737435284</v>
      </c>
      <c r="AB1509">
        <v>7.8859125162936543</v>
      </c>
    </row>
    <row r="1510" spans="1:28" x14ac:dyDescent="0.25">
      <c r="A1510" t="str">
        <v>10/16/13</v>
      </c>
      <c r="B1510">
        <v>23228.33</v>
      </c>
      <c r="C1510">
        <v>23350.94</v>
      </c>
      <c r="D1510" s="1">
        <v>23128.69</v>
      </c>
      <c r="E1510">
        <v>23350.94</v>
      </c>
      <c r="F1510">
        <v>23350.94</v>
      </c>
      <c r="G1510">
        <v>0.84324147446707387</v>
      </c>
      <c r="H1510">
        <v>23153.687999999998</v>
      </c>
      <c r="I1510">
        <v>23110.463</v>
      </c>
      <c r="J1510">
        <v>23122.616999999998</v>
      </c>
      <c r="K1510">
        <v>23163.184000000001</v>
      </c>
      <c r="L1510">
        <v>23093.013999999999</v>
      </c>
      <c r="M1510">
        <v>56.666719999999998</v>
      </c>
      <c r="N1510" s="1">
        <f>-100*(_xll.FDS($A$1,"P_PRICE_HIGH("&amp;A1510&amp;","&amp;A1510&amp;"-14D,,,,""PRICE"",""INTRA"")") - B1510)/(_xll.FDS($A$1,"P_PRICE_HIGH("&amp;A1510&amp;","&amp;A1510&amp;"-14D,,,,""PRICE"",""INTRA"")") - _xll.FDS($A$1,"P_PRICE_LOW("&amp;A1510&amp;","&amp;A1510&amp;"-14D,,,,""PRICE"",""INTRA"")"))</f>
        <v>-27.387905472189466</v>
      </c>
      <c r="O1510">
        <v>-335</v>
      </c>
      <c r="P1510">
        <v>16417.95720877227</v>
      </c>
      <c r="Q1510">
        <v>17776.281082890731</v>
      </c>
      <c r="R1510">
        <v>2692.8704265715778</v>
      </c>
      <c r="S1510">
        <v>2875.58998156081</v>
      </c>
      <c r="T1510">
        <v>12.04820719549905</v>
      </c>
      <c r="U1510">
        <v>11.28357779215659</v>
      </c>
      <c r="V1510">
        <v>3.4597195706688249</v>
      </c>
      <c r="W1510">
        <v>3.7417352227490701</v>
      </c>
      <c r="X1510">
        <v>13.27325231130305</v>
      </c>
      <c r="Y1510">
        <v>38.969218099530423</v>
      </c>
      <c r="Z1510">
        <v>-0.14113482644068509</v>
      </c>
      <c r="AA1510">
        <v>9.8601130001751489</v>
      </c>
      <c r="AB1510">
        <v>7.593517490144615</v>
      </c>
    </row>
    <row r="1511" spans="1:28" x14ac:dyDescent="0.25">
      <c r="A1511" t="str">
        <v>10/17/13</v>
      </c>
      <c r="B1511">
        <v>23094.880000000001</v>
      </c>
      <c r="C1511">
        <v>23357.16</v>
      </c>
      <c r="D1511" s="1">
        <v>23073.88</v>
      </c>
      <c r="E1511">
        <v>23357.16</v>
      </c>
      <c r="F1511">
        <v>23357.16</v>
      </c>
      <c r="G1511">
        <v>0.78733233390180057</v>
      </c>
      <c r="H1511">
        <v>23165.87</v>
      </c>
      <c r="I1511">
        <v>23101.116999999998</v>
      </c>
      <c r="J1511">
        <v>23117.006000000001</v>
      </c>
      <c r="K1511">
        <v>23155.309000000001</v>
      </c>
      <c r="L1511">
        <v>23111.23</v>
      </c>
      <c r="M1511">
        <v>53.136127000000002</v>
      </c>
      <c r="N1511" s="1">
        <f>-100*(_xll.FDS($A$1,"P_PRICE_HIGH("&amp;A1511&amp;","&amp;A1511&amp;"-14D,,,,""PRICE"",""INTRA"")") - B1511)/(_xll.FDS($A$1,"P_PRICE_HIGH("&amp;A1511&amp;","&amp;A1511&amp;"-14D,,,,""PRICE"",""INTRA"")") - _xll.FDS($A$1,"P_PRICE_LOW("&amp;A1511&amp;","&amp;A1511&amp;"-14D,,,,""PRICE"",""INTRA"")"))</f>
        <v>-47.373229101147011</v>
      </c>
      <c r="O1511">
        <v>-364</v>
      </c>
      <c r="P1511">
        <v>16432.691351354319</v>
      </c>
      <c r="Q1511">
        <v>17794.873380871941</v>
      </c>
      <c r="R1511">
        <v>2693.7157859186391</v>
      </c>
      <c r="S1511">
        <v>2877.6490072596621</v>
      </c>
      <c r="T1511">
        <v>12.025896253405101</v>
      </c>
      <c r="U1511">
        <v>11.23549148227163</v>
      </c>
      <c r="V1511">
        <v>3.4793272628016929</v>
      </c>
      <c r="W1511">
        <v>3.7663223804570798</v>
      </c>
      <c r="X1511">
        <v>18.415054538293859</v>
      </c>
      <c r="Y1511">
        <v>38.91861416483264</v>
      </c>
      <c r="Z1511">
        <v>-0.1239577514479769</v>
      </c>
      <c r="AA1511">
        <v>10.1673498958629</v>
      </c>
      <c r="AB1511">
        <v>7.904351833114057</v>
      </c>
    </row>
    <row r="1512" spans="1:28" x14ac:dyDescent="0.25">
      <c r="A1512" t="str">
        <v>10/18/13</v>
      </c>
      <c r="B1512">
        <v>23340.1</v>
      </c>
      <c r="C1512">
        <v>23364.47</v>
      </c>
      <c r="D1512" s="1">
        <v>23213.040000000001</v>
      </c>
      <c r="E1512">
        <v>23364.47</v>
      </c>
      <c r="F1512">
        <v>23364.47</v>
      </c>
      <c r="G1512">
        <v>0.82069216486758811</v>
      </c>
      <c r="H1512">
        <v>23243.63</v>
      </c>
      <c r="I1512">
        <v>23141.136999999999</v>
      </c>
      <c r="J1512">
        <v>23125.705000000002</v>
      </c>
      <c r="K1512">
        <v>23163.287</v>
      </c>
      <c r="L1512">
        <v>23133.901999999998</v>
      </c>
      <c r="M1512">
        <v>58.279957000000003</v>
      </c>
      <c r="N1512" s="1">
        <f>-100*(_xll.FDS($A$1,"P_PRICE_HIGH("&amp;A1512&amp;","&amp;A1512&amp;"-14D,,,,""PRICE"",""INTRA"")") - B1512)/(_xll.FDS($A$1,"P_PRICE_HIGH("&amp;A1512&amp;","&amp;A1512&amp;"-14D,,,,""PRICE"",""INTRA"")") - _xll.FDS($A$1,"P_PRICE_LOW("&amp;A1512&amp;","&amp;A1512&amp;"-14D,,,,""PRICE"",""INTRA"")"))</f>
        <v>-10.649354539192021</v>
      </c>
      <c r="O1512">
        <v>-346</v>
      </c>
      <c r="P1512">
        <v>16437.416905064449</v>
      </c>
      <c r="Q1512">
        <v>17799.04501440188</v>
      </c>
      <c r="R1512">
        <v>2694.1288057623842</v>
      </c>
      <c r="S1512">
        <v>2879.3504680587589</v>
      </c>
      <c r="T1512">
        <v>12.10891563360811</v>
      </c>
      <c r="U1512">
        <v>11.32121853576461</v>
      </c>
      <c r="V1512">
        <v>3.4497565601894959</v>
      </c>
      <c r="W1512">
        <v>3.724316967528309</v>
      </c>
      <c r="X1512">
        <v>50.937248428559897</v>
      </c>
      <c r="Y1512">
        <v>38.899550771427762</v>
      </c>
      <c r="Z1512">
        <v>-0.16346465817357059</v>
      </c>
      <c r="AA1512">
        <v>9.923552797580653</v>
      </c>
      <c r="AB1512">
        <v>7.9818987623748994</v>
      </c>
    </row>
    <row r="1513" spans="1:28" x14ac:dyDescent="0.25">
      <c r="A1513" t="str">
        <v>10/21/13</v>
      </c>
      <c r="B1513">
        <v>23438.15</v>
      </c>
      <c r="C1513">
        <v>23534.67</v>
      </c>
      <c r="D1513" s="1">
        <v>23356.79</v>
      </c>
      <c r="E1513">
        <v>23534.67</v>
      </c>
      <c r="F1513">
        <v>23534.67</v>
      </c>
      <c r="G1513">
        <v>0.82165778643601795</v>
      </c>
      <c r="H1513">
        <v>23287.596000000001</v>
      </c>
      <c r="I1513">
        <v>23178.942999999999</v>
      </c>
      <c r="J1513">
        <v>23146.58</v>
      </c>
      <c r="K1513">
        <v>23179.322</v>
      </c>
      <c r="L1513">
        <v>23151.651999999998</v>
      </c>
      <c r="M1513">
        <v>60.162799999999997</v>
      </c>
      <c r="N1513" s="1">
        <f>-100*(_xll.FDS($A$1,"P_PRICE_HIGH("&amp;A1513&amp;","&amp;A1513&amp;"-14D,,,,""PRICE"",""INTRA"")") - B1513)/(_xll.FDS($A$1,"P_PRICE_HIGH("&amp;A1513&amp;","&amp;A1513&amp;"-14D,,,,""PRICE"",""INTRA"")") - _xll.FDS($A$1,"P_PRICE_LOW("&amp;A1513&amp;","&amp;A1513&amp;"-14D,,,,""PRICE"",""INTRA"")"))</f>
        <v>-12.199191102122997</v>
      </c>
      <c r="O1513">
        <v>-333</v>
      </c>
      <c r="P1513">
        <v>16447.953314990009</v>
      </c>
      <c r="Q1513">
        <v>17810.902285422169</v>
      </c>
      <c r="R1513">
        <v>2670.744893755475</v>
      </c>
      <c r="S1513">
        <v>2857.6683242611512</v>
      </c>
      <c r="T1513">
        <v>12.16149929935051</v>
      </c>
      <c r="U1513">
        <v>11.43000367365169</v>
      </c>
      <c r="V1513">
        <v>3.4399354136635409</v>
      </c>
      <c r="W1513">
        <v>3.7116134177681448</v>
      </c>
      <c r="X1513">
        <v>62.633019922216228</v>
      </c>
      <c r="Y1513">
        <v>38.907940978304239</v>
      </c>
      <c r="Z1513">
        <v>-0.17738639638817941</v>
      </c>
      <c r="AA1513">
        <v>10.12614110895068</v>
      </c>
      <c r="AB1513">
        <v>8.0296006142957808</v>
      </c>
    </row>
    <row r="1514" spans="1:28" x14ac:dyDescent="0.25">
      <c r="A1514" t="str">
        <v>10/22/13</v>
      </c>
      <c r="B1514">
        <v>23315.99</v>
      </c>
      <c r="C1514">
        <v>23387.54</v>
      </c>
      <c r="D1514" s="1">
        <v>23263.53</v>
      </c>
      <c r="E1514">
        <v>23387.54</v>
      </c>
      <c r="F1514">
        <v>23387.54</v>
      </c>
      <c r="G1514">
        <v>0.74107240041990452</v>
      </c>
      <c r="H1514">
        <v>23283.49</v>
      </c>
      <c r="I1514">
        <v>23187.407999999999</v>
      </c>
      <c r="J1514">
        <v>23153.842000000001</v>
      </c>
      <c r="K1514">
        <v>23169.995999999999</v>
      </c>
      <c r="L1514">
        <v>23166.223000000002</v>
      </c>
      <c r="M1514">
        <v>56.727767999999998</v>
      </c>
      <c r="N1514" s="1">
        <f>-100*(_xll.FDS($A$1,"P_PRICE_HIGH("&amp;A1514&amp;","&amp;A1514&amp;"-14D,,,,""PRICE"",""INTRA"")") - B1514)/(_xll.FDS($A$1,"P_PRICE_HIGH("&amp;A1514&amp;","&amp;A1514&amp;"-14D,,,,""PRICE"",""INTRA"")") - _xll.FDS($A$1,"P_PRICE_LOW("&amp;A1514&amp;","&amp;A1514&amp;"-14D,,,,""PRICE"",""INTRA"")"))</f>
        <v>-27.639029322547707</v>
      </c>
      <c r="O1514">
        <v>-349</v>
      </c>
      <c r="P1514">
        <v>16450.181030907392</v>
      </c>
      <c r="Q1514">
        <v>17813.332499788321</v>
      </c>
      <c r="R1514">
        <v>2680.4397088378719</v>
      </c>
      <c r="S1514">
        <v>2870.5571854243208</v>
      </c>
      <c r="T1514">
        <v>12.080211131116981</v>
      </c>
      <c r="U1514">
        <v>11.33478853708897</v>
      </c>
      <c r="V1514">
        <v>3.454222850952485</v>
      </c>
      <c r="W1514">
        <v>3.7312325791645988</v>
      </c>
      <c r="X1514">
        <v>17.244735400518351</v>
      </c>
      <c r="Y1514">
        <v>38.882142845691007</v>
      </c>
      <c r="Z1514">
        <v>-0.17077519451117329</v>
      </c>
      <c r="AA1514">
        <v>9.9979588943229114</v>
      </c>
      <c r="AB1514">
        <v>8.1239740416146784</v>
      </c>
    </row>
    <row r="1515" spans="1:28" x14ac:dyDescent="0.25">
      <c r="A1515" t="str">
        <v>10/23/13</v>
      </c>
      <c r="B1515">
        <v>22999.95</v>
      </c>
      <c r="C1515">
        <v>23505.79</v>
      </c>
      <c r="D1515" s="1">
        <v>22970.52</v>
      </c>
      <c r="E1515">
        <v>23505.79</v>
      </c>
      <c r="F1515">
        <v>23505.79</v>
      </c>
      <c r="G1515">
        <v>0.79100624936989961</v>
      </c>
      <c r="H1515">
        <v>23237.813999999998</v>
      </c>
      <c r="I1515">
        <v>23175.86</v>
      </c>
      <c r="J1515">
        <v>23163.182000000001</v>
      </c>
      <c r="K1515">
        <v>23151.416000000001</v>
      </c>
      <c r="L1515">
        <v>23168.002</v>
      </c>
      <c r="M1515">
        <v>48.942300000000003</v>
      </c>
      <c r="N1515" s="1">
        <f>-100*(_xll.FDS($A$1,"P_PRICE_HIGH("&amp;A1515&amp;","&amp;A1515&amp;"-14D,,,,""PRICE"",""INTRA"")") - B1515)/(_xll.FDS($A$1,"P_PRICE_HIGH("&amp;A1515&amp;","&amp;A1515&amp;"-14D,,,,""PRICE"",""INTRA"")") - _xll.FDS($A$1,"P_PRICE_LOW("&amp;A1515&amp;","&amp;A1515&amp;"-14D,,,,""PRICE"",""INTRA"")"))</f>
        <v>-67.58341759352875</v>
      </c>
      <c r="O1515">
        <v>-373</v>
      </c>
      <c r="P1515">
        <v>16466.771135768518</v>
      </c>
      <c r="Q1515">
        <v>17829.509882160652</v>
      </c>
      <c r="R1515">
        <v>2682.1344058926588</v>
      </c>
      <c r="S1515">
        <v>2873.8366049723668</v>
      </c>
      <c r="T1515">
        <v>11.94196818166135</v>
      </c>
      <c r="U1515">
        <v>11.19743892894776</v>
      </c>
      <c r="V1515">
        <v>3.496168651891832</v>
      </c>
      <c r="W1515">
        <v>3.78504439625583</v>
      </c>
      <c r="X1515">
        <v>10.454084198749721</v>
      </c>
      <c r="Y1515">
        <v>38.931449473245443</v>
      </c>
      <c r="Z1515">
        <v>-0.21025813495080309</v>
      </c>
      <c r="AA1515">
        <v>10.31618838785624</v>
      </c>
      <c r="AB1515">
        <v>7.9759051300559509</v>
      </c>
    </row>
    <row r="1516" spans="1:28" x14ac:dyDescent="0.25">
      <c r="A1516" t="str">
        <v>10/24/13</v>
      </c>
      <c r="B1516">
        <v>22835.82</v>
      </c>
      <c r="C1516">
        <v>22975.55</v>
      </c>
      <c r="D1516" s="1">
        <v>22762.19</v>
      </c>
      <c r="E1516">
        <v>22975.55</v>
      </c>
      <c r="F1516">
        <v>22975.55</v>
      </c>
      <c r="G1516">
        <v>0.78586679762576583</v>
      </c>
      <c r="H1516">
        <v>23186.002</v>
      </c>
      <c r="I1516">
        <v>23164.348000000002</v>
      </c>
      <c r="J1516">
        <v>23153.271000000001</v>
      </c>
      <c r="K1516">
        <v>23134.256000000001</v>
      </c>
      <c r="L1516">
        <v>23164.945</v>
      </c>
      <c r="M1516">
        <v>45.453415</v>
      </c>
      <c r="N1516" s="1">
        <f>-100*(_xll.FDS($A$1,"P_PRICE_HIGH("&amp;A1516&amp;","&amp;A1516&amp;"-14D,,,,""PRICE"",""INTRA"")") - B1516)/(_xll.FDS($A$1,"P_PRICE_HIGH("&amp;A1516&amp;","&amp;A1516&amp;"-14D,,,,""PRICE"",""INTRA"")") - _xll.FDS($A$1,"P_PRICE_LOW("&amp;A1516&amp;","&amp;A1516&amp;"-14D,,,,""PRICE"",""INTRA"")"))</f>
        <v>-88.327856420627043</v>
      </c>
      <c r="O1516">
        <v>-412</v>
      </c>
      <c r="P1516">
        <v>16471.763251320721</v>
      </c>
      <c r="Q1516">
        <v>17835.958683562101</v>
      </c>
      <c r="R1516">
        <v>2681.682755324699</v>
      </c>
      <c r="S1516">
        <v>2875.3891879522971</v>
      </c>
      <c r="T1516">
        <v>11.879603776200851</v>
      </c>
      <c r="U1516">
        <v>11.11561155921588</v>
      </c>
      <c r="V1516">
        <v>3.518344777450896</v>
      </c>
      <c r="W1516">
        <v>3.8119439351118141</v>
      </c>
      <c r="X1516">
        <v>3.6073271598029142</v>
      </c>
      <c r="Y1516">
        <v>38.915098620577382</v>
      </c>
      <c r="Z1516">
        <v>-0.18148360562281979</v>
      </c>
      <c r="AA1516">
        <v>10.36096319491039</v>
      </c>
      <c r="AB1516">
        <v>7.9789526288084884</v>
      </c>
    </row>
    <row r="1517" spans="1:28" x14ac:dyDescent="0.25">
      <c r="A1517" t="str">
        <v>10/25/13</v>
      </c>
      <c r="B1517">
        <v>22698.34</v>
      </c>
      <c r="C1517">
        <v>22839.15</v>
      </c>
      <c r="D1517" s="1">
        <v>22640.18</v>
      </c>
      <c r="E1517">
        <v>22839.15</v>
      </c>
      <c r="F1517">
        <v>22839.15</v>
      </c>
      <c r="G1517">
        <v>0.79288174056397032</v>
      </c>
      <c r="H1517">
        <v>23057.65</v>
      </c>
      <c r="I1517">
        <v>23124.307000000001</v>
      </c>
      <c r="J1517">
        <v>23118.866999999998</v>
      </c>
      <c r="K1517">
        <v>23108.690999999999</v>
      </c>
      <c r="L1517">
        <v>23143.634999999998</v>
      </c>
      <c r="M1517">
        <v>42.707172</v>
      </c>
      <c r="N1517" s="1">
        <f>-100*(_xll.FDS($A$1,"P_PRICE_HIGH("&amp;A1517&amp;","&amp;A1517&amp;"-14D,,,,""PRICE"",""INTRA"")") - B1517)/(_xll.FDS($A$1,"P_PRICE_HIGH("&amp;A1517&amp;","&amp;A1517&amp;"-14D,,,,""PRICE"",""INTRA"")") - _xll.FDS($A$1,"P_PRICE_LOW("&amp;A1517&amp;","&amp;A1517&amp;"-14D,,,,""PRICE"",""INTRA"")"))</f>
        <v>-93.49797091079833</v>
      </c>
      <c r="O1517">
        <v>-448</v>
      </c>
      <c r="P1517">
        <v>16473.925009607461</v>
      </c>
      <c r="Q1517">
        <v>17832.058603735339</v>
      </c>
      <c r="R1517">
        <v>2681.940030058659</v>
      </c>
      <c r="S1517">
        <v>2876.9500732319921</v>
      </c>
      <c r="T1517">
        <v>11.82330054906947</v>
      </c>
      <c r="U1517">
        <v>11.04383023763797</v>
      </c>
      <c r="V1517">
        <v>3.538774579146621</v>
      </c>
      <c r="W1517">
        <v>3.838288937871686</v>
      </c>
      <c r="X1517">
        <v>2.961167363022025</v>
      </c>
      <c r="Y1517">
        <v>38.955413297300211</v>
      </c>
      <c r="Z1517">
        <v>-8.6352867667335784E-2</v>
      </c>
      <c r="AA1517">
        <v>10.29341750572752</v>
      </c>
      <c r="AB1517">
        <v>8.1030399983855226</v>
      </c>
    </row>
    <row r="1518" spans="1:28" x14ac:dyDescent="0.25">
      <c r="A1518" t="str">
        <v>10/28/13</v>
      </c>
      <c r="B1518">
        <v>22806.58</v>
      </c>
      <c r="C1518">
        <v>22849.3</v>
      </c>
      <c r="D1518" s="1">
        <v>22753.75</v>
      </c>
      <c r="E1518">
        <v>22849.3</v>
      </c>
      <c r="F1518">
        <v>22849.3</v>
      </c>
      <c r="G1518">
        <v>0.80096944533137493</v>
      </c>
      <c r="H1518">
        <v>22931.335999999999</v>
      </c>
      <c r="I1518">
        <v>23105.357</v>
      </c>
      <c r="J1518">
        <v>23096.736000000001</v>
      </c>
      <c r="K1518">
        <v>23092.768</v>
      </c>
      <c r="L1518">
        <v>23129.252</v>
      </c>
      <c r="M1518">
        <v>45.499130000000001</v>
      </c>
      <c r="N1518" s="1">
        <f>-100*(_xll.FDS($A$1,"P_PRICE_HIGH("&amp;A1518&amp;","&amp;A1518&amp;"-14D,,,,""PRICE"",""INTRA"")") - B1518)/(_xll.FDS($A$1,"P_PRICE_HIGH("&amp;A1518&amp;","&amp;A1518&amp;"-14D,,,,""PRICE"",""INTRA"")") - _xll.FDS($A$1,"P_PRICE_LOW("&amp;A1518&amp;","&amp;A1518&amp;"-14D,,,,""PRICE"",""INTRA"")"))</f>
        <v>-81.397220762669022</v>
      </c>
      <c r="O1518">
        <v>-429</v>
      </c>
      <c r="P1518">
        <v>16480.980155781199</v>
      </c>
      <c r="Q1518">
        <v>17842.125312923741</v>
      </c>
      <c r="R1518">
        <v>2678.384814527798</v>
      </c>
      <c r="S1518">
        <v>2875.497797714153</v>
      </c>
      <c r="T1518">
        <v>11.846080019312</v>
      </c>
      <c r="U1518">
        <v>11.07776124269952</v>
      </c>
      <c r="V1518">
        <v>3.5268227442755169</v>
      </c>
      <c r="W1518">
        <v>3.819882202592813</v>
      </c>
      <c r="X1518">
        <v>81.612998478870637</v>
      </c>
      <c r="Y1518">
        <v>38.94754987757203</v>
      </c>
      <c r="Z1518">
        <v>-0.1670280322796277</v>
      </c>
      <c r="AA1518">
        <v>10.06784751963291</v>
      </c>
      <c r="AB1518">
        <v>8.1340328409873859</v>
      </c>
    </row>
    <row r="1519" spans="1:28" x14ac:dyDescent="0.25">
      <c r="A1519" t="str">
        <v>10/29/13</v>
      </c>
      <c r="B1519">
        <v>22846.54</v>
      </c>
      <c r="C1519">
        <v>22979.35</v>
      </c>
      <c r="D1519" s="1">
        <v>22760.9</v>
      </c>
      <c r="E1519">
        <v>22979.35</v>
      </c>
      <c r="F1519">
        <v>22979.35</v>
      </c>
      <c r="G1519">
        <v>0.79698090946938005</v>
      </c>
      <c r="H1519">
        <v>22837.445</v>
      </c>
      <c r="I1519">
        <v>23096.627</v>
      </c>
      <c r="J1519">
        <v>23088.241999999998</v>
      </c>
      <c r="K1519">
        <v>23074.743999999999</v>
      </c>
      <c r="L1519">
        <v>23118.833999999999</v>
      </c>
      <c r="M1519">
        <v>46.534990000000001</v>
      </c>
      <c r="N1519" s="1">
        <f>-100*(_xll.FDS($A$1,"P_PRICE_HIGH("&amp;A1519&amp;","&amp;A1519&amp;"-14D,,,,""PRICE"",""INTRA"")") - B1519)/(_xll.FDS($A$1,"P_PRICE_HIGH("&amp;A1519&amp;","&amp;A1519&amp;"-14D,,,,""PRICE"",""INTRA"")") - _xll.FDS($A$1,"P_PRICE_LOW("&amp;A1519&amp;","&amp;A1519&amp;"-14D,,,,""PRICE"",""INTRA"")"))</f>
        <v>-76.929870652550491</v>
      </c>
      <c r="O1519">
        <v>-406</v>
      </c>
      <c r="P1519">
        <v>16479.482200455412</v>
      </c>
      <c r="Q1519">
        <v>17840.253263825762</v>
      </c>
      <c r="R1519">
        <v>2686.4558182900651</v>
      </c>
      <c r="S1519">
        <v>2901.8706924014441</v>
      </c>
      <c r="T1519">
        <v>11.83042203799884</v>
      </c>
      <c r="U1519">
        <v>11.06392353836209</v>
      </c>
      <c r="V1519">
        <v>3.52131038843125</v>
      </c>
      <c r="W1519">
        <v>3.8121460627579302</v>
      </c>
      <c r="X1519">
        <v>88.252117267996766</v>
      </c>
      <c r="Y1519">
        <v>38.951305119866468</v>
      </c>
      <c r="Z1519">
        <v>-0.18598734894426949</v>
      </c>
      <c r="AA1519">
        <v>9.820511361214848</v>
      </c>
      <c r="AB1519">
        <v>8.0944294912736101</v>
      </c>
    </row>
    <row r="1520" spans="1:28" x14ac:dyDescent="0.25">
      <c r="A1520" t="str">
        <v>10/30/13</v>
      </c>
      <c r="B1520">
        <v>23304.02</v>
      </c>
      <c r="C1520">
        <v>23316.12</v>
      </c>
      <c r="D1520" s="1">
        <v>22935.599999999999</v>
      </c>
      <c r="E1520">
        <v>23316.12</v>
      </c>
      <c r="F1520">
        <v>23316.12</v>
      </c>
      <c r="G1520">
        <v>0.84805053633267224</v>
      </c>
      <c r="H1520">
        <v>22898.26</v>
      </c>
      <c r="I1520">
        <v>23103.768</v>
      </c>
      <c r="J1520">
        <v>23096.588</v>
      </c>
      <c r="K1520">
        <v>23096.951000000001</v>
      </c>
      <c r="L1520">
        <v>23111.200000000001</v>
      </c>
      <c r="M1520">
        <v>56.685004999999997</v>
      </c>
      <c r="N1520" s="1">
        <f>-100*(_xll.FDS($A$1,"P_PRICE_HIGH("&amp;A1520&amp;","&amp;A1520&amp;"-14D,,,,""PRICE"",""INTRA"")") - B1520)/(_xll.FDS($A$1,"P_PRICE_HIGH("&amp;A1520&amp;","&amp;A1520&amp;"-14D,,,,""PRICE"",""INTRA"")") - _xll.FDS($A$1,"P_PRICE_LOW("&amp;A1520&amp;","&amp;A1520&amp;"-14D,,,,""PRICE"",""INTRA"")"))</f>
        <v>-25.785643215686967</v>
      </c>
      <c r="O1520">
        <v>-358</v>
      </c>
      <c r="P1520">
        <v>16454.191964502948</v>
      </c>
      <c r="Q1520">
        <v>17808.231070646569</v>
      </c>
      <c r="R1520">
        <v>2686.217328860675</v>
      </c>
      <c r="S1520">
        <v>2900.6115932813868</v>
      </c>
      <c r="T1520">
        <v>12.026898589452649</v>
      </c>
      <c r="U1520">
        <v>11.29122432382445</v>
      </c>
      <c r="V1520">
        <v>3.454694601255111</v>
      </c>
      <c r="W1520">
        <v>3.7240840680017131</v>
      </c>
      <c r="X1520">
        <v>99.795497869305294</v>
      </c>
      <c r="Y1520">
        <v>38.842084754822473</v>
      </c>
      <c r="Z1520">
        <v>-0.1333363590548014</v>
      </c>
      <c r="AA1520">
        <v>9.1969194950124624</v>
      </c>
      <c r="AB1520">
        <v>8.3172338720010384</v>
      </c>
    </row>
    <row r="1521" spans="1:28" x14ac:dyDescent="0.25">
      <c r="A1521" t="str">
        <v>10/31/13</v>
      </c>
      <c r="B1521">
        <v>23206.37</v>
      </c>
      <c r="C1521">
        <v>23250.66</v>
      </c>
      <c r="D1521" s="1">
        <v>23108.27</v>
      </c>
      <c r="E1521">
        <v>23250.66</v>
      </c>
      <c r="F1521">
        <v>23250.66</v>
      </c>
      <c r="G1521">
        <v>0.84866276610946967</v>
      </c>
      <c r="H1521">
        <v>22972.37</v>
      </c>
      <c r="I1521">
        <v>23092.921999999999</v>
      </c>
      <c r="J1521">
        <v>23108.080000000002</v>
      </c>
      <c r="K1521">
        <v>23108.046999999999</v>
      </c>
      <c r="L1521">
        <v>23104.846000000001</v>
      </c>
      <c r="M1521">
        <v>54.314728000000002</v>
      </c>
      <c r="N1521" s="1">
        <f>-100*(_xll.FDS($A$1,"P_PRICE_HIGH("&amp;A1521&amp;","&amp;A1521&amp;"-14D,,,,""PRICE"",""INTRA"")") - B1521)/(_xll.FDS($A$1,"P_PRICE_HIGH("&amp;A1521&amp;","&amp;A1521&amp;"-14D,,,,""PRICE"",""INTRA"")") - _xll.FDS($A$1,"P_PRICE_LOW("&amp;A1521&amp;","&amp;A1521&amp;"-14D,,,,""PRICE"",""INTRA"")"))</f>
        <v>-36.702478507305841</v>
      </c>
      <c r="O1521">
        <v>-373</v>
      </c>
      <c r="P1521">
        <v>16466.73829714983</v>
      </c>
      <c r="Q1521">
        <v>17826.204418945519</v>
      </c>
      <c r="R1521">
        <v>2689.1920786628361</v>
      </c>
      <c r="S1521">
        <v>2906.553777231687</v>
      </c>
      <c r="T1521">
        <v>12.00797439425263</v>
      </c>
      <c r="U1521">
        <v>11.246511894459079</v>
      </c>
      <c r="V1521">
        <v>3.4701414930497818</v>
      </c>
      <c r="W1521">
        <v>3.7441991605808549</v>
      </c>
      <c r="X1521">
        <v>44.471861934630027</v>
      </c>
      <c r="Y1521">
        <v>38.843698694057728</v>
      </c>
      <c r="Z1521">
        <v>-0.11046296092853281</v>
      </c>
      <c r="AA1521">
        <v>9.5684163616118756</v>
      </c>
      <c r="AB1521">
        <v>8.1179573832006326</v>
      </c>
    </row>
    <row r="1522" spans="1:28" x14ac:dyDescent="0.25">
      <c r="A1522" t="str">
        <v>11/01/13</v>
      </c>
      <c r="B1522">
        <v>23249.79</v>
      </c>
      <c r="C1522">
        <v>23336.98</v>
      </c>
      <c r="D1522" s="1">
        <v>23149.53</v>
      </c>
      <c r="E1522">
        <v>23336.98</v>
      </c>
      <c r="F1522">
        <v>23336.98</v>
      </c>
      <c r="G1522">
        <v>0.81993430437093617</v>
      </c>
      <c r="H1522">
        <v>23082.66</v>
      </c>
      <c r="I1522">
        <v>23094.71</v>
      </c>
      <c r="J1522">
        <v>23127.98</v>
      </c>
      <c r="K1522">
        <v>23109.815999999999</v>
      </c>
      <c r="L1522">
        <v>23107.565999999999</v>
      </c>
      <c r="M1522">
        <v>55.211536000000002</v>
      </c>
      <c r="N1522" s="1">
        <f>-100*(_xll.FDS($A$1,"P_PRICE_HIGH("&amp;A1522&amp;","&amp;A1522&amp;"-14D,,,,""PRICE"",""INTRA"")") - B1522)/(_xll.FDS($A$1,"P_PRICE_HIGH("&amp;A1522&amp;","&amp;A1522&amp;"-14D,,,,""PRICE"",""INTRA"")") - _xll.FDS($A$1,"P_PRICE_LOW("&amp;A1522&amp;","&amp;A1522&amp;"-14D,,,,""PRICE"",""INTRA"")"))</f>
        <v>-31.848315800064622</v>
      </c>
      <c r="O1522">
        <v>-367</v>
      </c>
      <c r="P1522">
        <v>16458.201643132888</v>
      </c>
      <c r="Q1522">
        <v>17820.57662930755</v>
      </c>
      <c r="R1522">
        <v>2689.128467621656</v>
      </c>
      <c r="S1522">
        <v>2906.3819412609341</v>
      </c>
      <c r="T1522">
        <v>12.043101614941479</v>
      </c>
      <c r="U1522">
        <v>11.289012408771921</v>
      </c>
      <c r="V1522">
        <v>3.4655266431521472</v>
      </c>
      <c r="W1522">
        <v>3.7402338629725702</v>
      </c>
      <c r="X1522">
        <v>43.721327025594007</v>
      </c>
      <c r="Y1522">
        <v>38.93618967777271</v>
      </c>
      <c r="Z1522">
        <v>-0.14933800486075041</v>
      </c>
      <c r="AA1522">
        <v>9.7177673631280221</v>
      </c>
      <c r="AB1522">
        <v>7.9171544552618851</v>
      </c>
    </row>
    <row r="1523" spans="1:28" x14ac:dyDescent="0.25">
      <c r="A1523" t="str">
        <v>11/04/13</v>
      </c>
      <c r="B1523">
        <v>23189.62</v>
      </c>
      <c r="C1523">
        <v>23345.93</v>
      </c>
      <c r="D1523" s="1">
        <v>23165.06</v>
      </c>
      <c r="E1523">
        <v>23345.93</v>
      </c>
      <c r="F1523">
        <v>23345.93</v>
      </c>
      <c r="G1523">
        <v>0.81860893711093763</v>
      </c>
      <c r="H1523">
        <v>23159.268</v>
      </c>
      <c r="I1523">
        <v>23102.605</v>
      </c>
      <c r="J1523">
        <v>23126.065999999999</v>
      </c>
      <c r="K1523">
        <v>23112.37</v>
      </c>
      <c r="L1523">
        <v>23106.796999999999</v>
      </c>
      <c r="M1523">
        <v>53.640129999999999</v>
      </c>
      <c r="N1523" s="1">
        <f>-100*(_xll.FDS($A$1,"P_PRICE_HIGH("&amp;A1523&amp;","&amp;A1523&amp;"-14D,,,,""PRICE"",""INTRA"")") - B1523)/(_xll.FDS($A$1,"P_PRICE_HIGH("&amp;A1523&amp;","&amp;A1523&amp;"-14D,,,,""PRICE"",""INTRA"")") - _xll.FDS($A$1,"P_PRICE_LOW("&amp;A1523&amp;","&amp;A1523&amp;"-14D,,,,""PRICE"",""INTRA"")"))</f>
        <v>-38.57505394135206</v>
      </c>
      <c r="O1523">
        <v>-363</v>
      </c>
      <c r="P1523">
        <v>16481.637434460761</v>
      </c>
      <c r="Q1523">
        <v>17844.466171297219</v>
      </c>
      <c r="R1523">
        <v>2692.048148944732</v>
      </c>
      <c r="S1523">
        <v>2912.11298601828</v>
      </c>
      <c r="T1523">
        <v>12.0125484363528</v>
      </c>
      <c r="U1523">
        <v>11.24575081848992</v>
      </c>
      <c r="V1523">
        <v>3.472716144488766</v>
      </c>
      <c r="W1523">
        <v>3.7451615826687572</v>
      </c>
      <c r="X1523">
        <v>61.889490593586892</v>
      </c>
      <c r="Y1523">
        <v>38.91508257630997</v>
      </c>
      <c r="Z1523">
        <v>-0.32615842271577328</v>
      </c>
      <c r="AA1523">
        <v>9.7500041144768215</v>
      </c>
      <c r="AB1523">
        <v>7.9470542349671467</v>
      </c>
    </row>
    <row r="1524" spans="1:28" x14ac:dyDescent="0.25">
      <c r="A1524" t="str">
        <v>11/05/13</v>
      </c>
      <c r="B1524">
        <v>23038.95</v>
      </c>
      <c r="C1524">
        <v>23313.61</v>
      </c>
      <c r="D1524" s="1">
        <v>22949.42</v>
      </c>
      <c r="E1524">
        <v>23313.61</v>
      </c>
      <c r="F1524">
        <v>23313.61</v>
      </c>
      <c r="G1524">
        <v>0.81583154088720622</v>
      </c>
      <c r="H1524">
        <v>23197.75</v>
      </c>
      <c r="I1524">
        <v>23077.51</v>
      </c>
      <c r="J1524">
        <v>23106.228999999999</v>
      </c>
      <c r="K1524">
        <v>23115.62</v>
      </c>
      <c r="L1524">
        <v>23103.486000000001</v>
      </c>
      <c r="M1524">
        <v>49.816605000000003</v>
      </c>
      <c r="N1524" s="1">
        <f>-100*(_xll.FDS($A$1,"P_PRICE_HIGH("&amp;A1524&amp;","&amp;A1524&amp;"-14D,,,,""PRICE"",""INTRA"")") - B1524)/(_xll.FDS($A$1,"P_PRICE_HIGH("&amp;A1524&amp;","&amp;A1524&amp;"-14D,,,,""PRICE"",""INTRA"")") - _xll.FDS($A$1,"P_PRICE_LOW("&amp;A1524&amp;","&amp;A1524&amp;"-14D,,,,""PRICE"",""INTRA"")"))</f>
        <v>-55.419289203903752</v>
      </c>
      <c r="O1524">
        <v>-405</v>
      </c>
      <c r="P1524">
        <v>16486.611498377119</v>
      </c>
      <c r="Q1524">
        <v>17850.816734813459</v>
      </c>
      <c r="R1524">
        <v>2700.9293848091588</v>
      </c>
      <c r="S1524">
        <v>2923.5636142990211</v>
      </c>
      <c r="T1524">
        <v>11.93502767614604</v>
      </c>
      <c r="U1524">
        <v>11.167684259902581</v>
      </c>
      <c r="V1524">
        <v>3.494083090748104</v>
      </c>
      <c r="W1524">
        <v>3.7697018150897641</v>
      </c>
      <c r="X1524">
        <v>14.39640953617554</v>
      </c>
      <c r="Y1524">
        <v>38.856132663327607</v>
      </c>
      <c r="Z1524">
        <v>-0.31309737656073211</v>
      </c>
      <c r="AA1524">
        <v>9.7132414020319491</v>
      </c>
      <c r="AB1524">
        <v>8.0919762136598941</v>
      </c>
    </row>
    <row r="1525" spans="1:28" x14ac:dyDescent="0.25">
      <c r="A1525" t="str">
        <v>11/06/13</v>
      </c>
      <c r="B1525">
        <v>23036.94</v>
      </c>
      <c r="C1525">
        <v>23119.040000000001</v>
      </c>
      <c r="D1525" s="1">
        <v>22954.7</v>
      </c>
      <c r="E1525">
        <v>23119.040000000001</v>
      </c>
      <c r="F1525">
        <v>23119.040000000001</v>
      </c>
      <c r="G1525">
        <v>0.78949810564803691</v>
      </c>
      <c r="H1525">
        <v>23144.333999999999</v>
      </c>
      <c r="I1525">
        <v>23044.076000000001</v>
      </c>
      <c r="J1525">
        <v>23093.469000000001</v>
      </c>
      <c r="K1525">
        <v>23108.523000000001</v>
      </c>
      <c r="L1525">
        <v>23096.945</v>
      </c>
      <c r="M1525">
        <v>49.765639999999998</v>
      </c>
      <c r="N1525" s="1">
        <f>-100*(_xll.FDS($A$1,"P_PRICE_HIGH("&amp;A1525&amp;","&amp;A1525&amp;"-14D,,,,""PRICE"",""INTRA"")") - B1525)/(_xll.FDS($A$1,"P_PRICE_HIGH("&amp;A1525&amp;","&amp;A1525&amp;"-14D,,,,""PRICE"",""INTRA"")") - _xll.FDS($A$1,"P_PRICE_LOW("&amp;A1525&amp;","&amp;A1525&amp;"-14D,,,,""PRICE"",""INTRA"")"))</f>
        <v>-55.643998255989523</v>
      </c>
      <c r="O1525">
        <v>-410</v>
      </c>
      <c r="P1525">
        <v>16488.296447109678</v>
      </c>
      <c r="Q1525">
        <v>17857.919285761858</v>
      </c>
      <c r="R1525">
        <v>2699.895731549208</v>
      </c>
      <c r="S1525">
        <v>2922.4123639379141</v>
      </c>
      <c r="T1525">
        <v>11.95899158889414</v>
      </c>
      <c r="U1525">
        <v>11.198977014675741</v>
      </c>
      <c r="V1525">
        <v>3.4955911717038428</v>
      </c>
      <c r="W1525">
        <v>3.7701510711110462</v>
      </c>
      <c r="X1525">
        <v>23.1443828828432</v>
      </c>
      <c r="Y1525">
        <v>38.836268019758698</v>
      </c>
      <c r="Z1525">
        <v>-0.26180532304686399</v>
      </c>
      <c r="AA1525">
        <v>9.6910348768646735</v>
      </c>
      <c r="AB1525">
        <v>8.049590452868788</v>
      </c>
    </row>
    <row r="1526" spans="1:28" x14ac:dyDescent="0.25">
      <c r="A1526" t="str">
        <v>11/07/13</v>
      </c>
      <c r="B1526">
        <v>22881.03</v>
      </c>
      <c r="C1526">
        <v>23023.73</v>
      </c>
      <c r="D1526" s="1">
        <v>22819.65</v>
      </c>
      <c r="E1526">
        <v>23023.73</v>
      </c>
      <c r="F1526">
        <v>23023.73</v>
      </c>
      <c r="G1526">
        <v>0.79165089006884437</v>
      </c>
      <c r="H1526">
        <v>23079.266</v>
      </c>
      <c r="I1526">
        <v>23007.83</v>
      </c>
      <c r="J1526">
        <v>23079.213</v>
      </c>
      <c r="K1526">
        <v>23100.877</v>
      </c>
      <c r="L1526">
        <v>23097.759999999998</v>
      </c>
      <c r="M1526">
        <v>45.847651999999997</v>
      </c>
      <c r="N1526" s="1">
        <f>-100*(_xll.FDS($A$1,"P_PRICE_HIGH("&amp;A1526&amp;","&amp;A1526&amp;"-14D,,,,""PRICE"",""INTRA"")") - B1526)/(_xll.FDS($A$1,"P_PRICE_HIGH("&amp;A1526&amp;","&amp;A1526&amp;"-14D,,,,""PRICE"",""INTRA"")") - _xll.FDS($A$1,"P_PRICE_LOW("&amp;A1526&amp;","&amp;A1526&amp;"-14D,,,,""PRICE"",""INTRA"")"))</f>
        <v>-73.074042191640032</v>
      </c>
      <c r="O1526">
        <v>-446</v>
      </c>
      <c r="P1526">
        <v>16496.528079467709</v>
      </c>
      <c r="Q1526">
        <v>17869.62497518383</v>
      </c>
      <c r="R1526">
        <v>2691.702448359948</v>
      </c>
      <c r="S1526">
        <v>2915.8244231096601</v>
      </c>
      <c r="T1526">
        <v>11.930062271638221</v>
      </c>
      <c r="U1526">
        <v>11.17075144973278</v>
      </c>
      <c r="V1526">
        <v>3.5152589832899861</v>
      </c>
      <c r="W1526">
        <v>3.7900876608086089</v>
      </c>
      <c r="X1526">
        <v>9.9969503729272553</v>
      </c>
      <c r="Y1526">
        <v>38.76184000893285</v>
      </c>
      <c r="Z1526">
        <v>-0.21953945326267199</v>
      </c>
      <c r="AA1526">
        <v>10.09783854525544</v>
      </c>
      <c r="AB1526">
        <v>8.0258631756294463</v>
      </c>
    </row>
    <row r="1527" spans="1:28" x14ac:dyDescent="0.25">
      <c r="A1527" t="str">
        <v>11/08/13</v>
      </c>
      <c r="B1527">
        <v>22744.39</v>
      </c>
      <c r="C1527">
        <v>22813.759999999998</v>
      </c>
      <c r="D1527" s="1">
        <v>22686.57</v>
      </c>
      <c r="E1527">
        <v>22813.759999999998</v>
      </c>
      <c r="F1527">
        <v>22813.759999999998</v>
      </c>
      <c r="G1527">
        <v>0.79862297012480399</v>
      </c>
      <c r="H1527">
        <v>22978.186000000002</v>
      </c>
      <c r="I1527">
        <v>22986.532999999999</v>
      </c>
      <c r="J1527">
        <v>23039.498</v>
      </c>
      <c r="K1527">
        <v>23090.530999999999</v>
      </c>
      <c r="L1527">
        <v>23088.525000000001</v>
      </c>
      <c r="M1527">
        <v>42.676540000000003</v>
      </c>
      <c r="N1527" s="1">
        <f>-100*(_xll.FDS($A$1,"P_PRICE_HIGH("&amp;A1527&amp;","&amp;A1527&amp;"-14D,,,,""PRICE"",""INTRA"")") - B1527)/(_xll.FDS($A$1,"P_PRICE_HIGH("&amp;A1527&amp;","&amp;A1527&amp;"-14D,,,,""PRICE"",""INTRA"")") - _xll.FDS($A$1,"P_PRICE_LOW("&amp;A1527&amp;","&amp;A1527&amp;"-14D,,,,""PRICE"",""INTRA"")"))</f>
        <v>-88.349785911525075</v>
      </c>
      <c r="O1527">
        <v>-472</v>
      </c>
      <c r="P1527">
        <v>16495.585312556039</v>
      </c>
      <c r="Q1527">
        <v>17876.139452327159</v>
      </c>
      <c r="R1527">
        <v>2692.127611510165</v>
      </c>
      <c r="S1527">
        <v>2917.7710261796929</v>
      </c>
      <c r="T1527">
        <v>11.870594241871601</v>
      </c>
      <c r="U1527">
        <v>11.10948643405237</v>
      </c>
      <c r="V1527">
        <v>3.532126558572481</v>
      </c>
      <c r="W1527">
        <v>3.8107755588670962</v>
      </c>
      <c r="X1527">
        <v>5.2629619470884466</v>
      </c>
      <c r="Y1527">
        <v>38.718775257414343</v>
      </c>
      <c r="Z1527">
        <v>-0.17542679122978619</v>
      </c>
      <c r="AA1527">
        <v>10.21569475880329</v>
      </c>
      <c r="AB1527">
        <v>8.130082603247093</v>
      </c>
    </row>
    <row r="1528" spans="1:28" x14ac:dyDescent="0.25">
      <c r="A1528" t="str">
        <v>11/11/13</v>
      </c>
      <c r="B1528">
        <v>23069.85</v>
      </c>
      <c r="C1528">
        <v>23124.3</v>
      </c>
      <c r="D1528" s="1">
        <v>22688.41</v>
      </c>
      <c r="E1528">
        <v>23124.3</v>
      </c>
      <c r="F1528">
        <v>23124.3</v>
      </c>
      <c r="G1528">
        <v>0.82140148349500053</v>
      </c>
      <c r="H1528">
        <v>22954.232</v>
      </c>
      <c r="I1528">
        <v>23006.035</v>
      </c>
      <c r="J1528">
        <v>23014.945</v>
      </c>
      <c r="K1528">
        <v>23083.107</v>
      </c>
      <c r="L1528">
        <v>23082.965</v>
      </c>
      <c r="M1528">
        <v>51.314284999999998</v>
      </c>
      <c r="N1528" s="1">
        <f>-100*(_xll.FDS($A$1,"P_PRICE_HIGH("&amp;A1528&amp;","&amp;A1528&amp;"-14D,,,,""PRICE"",""INTRA"")") - B1528)/(_xll.FDS($A$1,"P_PRICE_HIGH("&amp;A1528&amp;","&amp;A1528&amp;"-14D,,,,""PRICE"",""INTRA"")") - _xll.FDS($A$1,"P_PRICE_LOW("&amp;A1528&amp;","&amp;A1528&amp;"-14D,,,,""PRICE"",""INTRA"")"))</f>
        <v>-50.362172340892783</v>
      </c>
      <c r="O1528">
        <v>-437</v>
      </c>
      <c r="P1528">
        <v>16491.90988552897</v>
      </c>
      <c r="Q1528">
        <v>17871.752428210679</v>
      </c>
      <c r="R1528">
        <v>2708.0814175996252</v>
      </c>
      <c r="S1528">
        <v>2941.8822952840219</v>
      </c>
      <c r="T1528">
        <v>11.91740270917883</v>
      </c>
      <c r="U1528">
        <v>11.156213302043399</v>
      </c>
      <c r="V1528">
        <v>3.4882275665507931</v>
      </c>
      <c r="W1528">
        <v>3.756292184339503</v>
      </c>
      <c r="X1528">
        <v>91.663013761337467</v>
      </c>
      <c r="Y1528">
        <v>38.69339756655382</v>
      </c>
      <c r="Z1528">
        <v>8.0722200599892671E-2</v>
      </c>
      <c r="AA1528">
        <v>9.6291812407226942</v>
      </c>
      <c r="AB1528">
        <v>8.1131005542419832</v>
      </c>
    </row>
    <row r="1529" spans="1:28" x14ac:dyDescent="0.25">
      <c r="A1529" t="str">
        <v>11/12/13</v>
      </c>
      <c r="B1529">
        <v>22901.41</v>
      </c>
      <c r="C1529">
        <v>23084.880000000001</v>
      </c>
      <c r="D1529" s="1">
        <v>22857.26</v>
      </c>
      <c r="E1529">
        <v>23084.880000000001</v>
      </c>
      <c r="F1529">
        <v>23084.880000000001</v>
      </c>
      <c r="G1529">
        <v>0.82532058034131617</v>
      </c>
      <c r="H1529">
        <v>22926.724999999999</v>
      </c>
      <c r="I1529">
        <v>23022.956999999999</v>
      </c>
      <c r="J1529">
        <v>22987.307000000001</v>
      </c>
      <c r="K1529">
        <v>23061.351999999999</v>
      </c>
      <c r="L1529">
        <v>23073.844000000001</v>
      </c>
      <c r="M1529">
        <v>47.338569999999997</v>
      </c>
      <c r="N1529" s="1">
        <f>-100*(_xll.FDS($A$1,"P_PRICE_HIGH("&amp;A1529&amp;","&amp;A1529&amp;"-14D,,,,""PRICE"",""INTRA"")") - B1529)/(_xll.FDS($A$1,"P_PRICE_HIGH("&amp;A1529&amp;","&amp;A1529&amp;"-14D,,,,""PRICE"",""INTRA"")") - _xll.FDS($A$1,"P_PRICE_LOW("&amp;A1529&amp;","&amp;A1529&amp;"-14D,,,,""PRICE"",""INTRA"")"))</f>
        <v>-69.821282101639383</v>
      </c>
      <c r="O1529">
        <v>-468</v>
      </c>
      <c r="P1529">
        <v>16505.89977356113</v>
      </c>
      <c r="Q1529">
        <v>17888.573610550851</v>
      </c>
      <c r="R1529">
        <v>2704.580192300311</v>
      </c>
      <c r="S1529">
        <v>2934.238349759833</v>
      </c>
      <c r="T1529">
        <v>11.856643996043379</v>
      </c>
      <c r="U1529">
        <v>11.091260766842471</v>
      </c>
      <c r="V1529">
        <v>3.513994831362838</v>
      </c>
      <c r="W1529">
        <v>3.7877095119087798</v>
      </c>
      <c r="X1529">
        <v>17.399015464262749</v>
      </c>
      <c r="Y1529">
        <v>38.706745777087171</v>
      </c>
      <c r="Z1529">
        <v>6.3277308411441066E-2</v>
      </c>
      <c r="AA1529">
        <v>9.8423773095349958</v>
      </c>
      <c r="AB1529">
        <v>8.0993724232425599</v>
      </c>
    </row>
    <row r="1530" spans="1:28" x14ac:dyDescent="0.25">
      <c r="A1530" t="str">
        <v>11/13/13</v>
      </c>
      <c r="B1530">
        <v>22463.83</v>
      </c>
      <c r="C1530">
        <v>22665.91</v>
      </c>
      <c r="D1530" s="1">
        <v>22463.4</v>
      </c>
      <c r="E1530">
        <v>22665.91</v>
      </c>
      <c r="F1530">
        <v>22665.91</v>
      </c>
      <c r="G1530">
        <v>0.91952308232413449</v>
      </c>
      <c r="H1530">
        <v>22812.101999999999</v>
      </c>
      <c r="I1530">
        <v>22994.395</v>
      </c>
      <c r="J1530">
        <v>22951.563999999998</v>
      </c>
      <c r="K1530">
        <v>23023.127</v>
      </c>
      <c r="L1530">
        <v>23054.224999999999</v>
      </c>
      <c r="M1530">
        <v>38.90551</v>
      </c>
      <c r="N1530" s="1">
        <f>-100*(_xll.FDS($A$1,"P_PRICE_HIGH("&amp;A1530&amp;","&amp;A1530&amp;"-14D,,,,""PRICE"",""INTRA"")") - B1530)/(_xll.FDS($A$1,"P_PRICE_HIGH("&amp;A1530&amp;","&amp;A1530&amp;"-14D,,,,""PRICE"",""INTRA"")") - _xll.FDS($A$1,"P_PRICE_LOW("&amp;A1530&amp;","&amp;A1530&amp;"-14D,,,,""PRICE"",""INTRA"")"))</f>
        <v>-99.951276443860237</v>
      </c>
      <c r="O1530">
        <v>-515</v>
      </c>
      <c r="P1530">
        <v>16507.78192543914</v>
      </c>
      <c r="Q1530">
        <v>17898.976680575652</v>
      </c>
      <c r="R1530">
        <v>2701.3376754674018</v>
      </c>
      <c r="S1530">
        <v>2937.3394759512621</v>
      </c>
      <c r="T1530">
        <v>11.783478736655249</v>
      </c>
      <c r="U1530">
        <v>10.999547127210009</v>
      </c>
      <c r="V1530">
        <v>3.57565408206615</v>
      </c>
      <c r="W1530">
        <v>3.8581993881587038</v>
      </c>
      <c r="X1530">
        <v>0.85872998434002257</v>
      </c>
      <c r="Y1530">
        <v>38.680791605644032</v>
      </c>
      <c r="Z1530">
        <v>1.0113400593876481E-2</v>
      </c>
      <c r="AA1530">
        <v>10.232918115181439</v>
      </c>
      <c r="AB1530">
        <v>8.1649268567725439</v>
      </c>
    </row>
    <row r="1531" spans="1:28" x14ac:dyDescent="0.25">
      <c r="A1531" t="str">
        <v>11/14/13</v>
      </c>
      <c r="B1531">
        <v>22649.15</v>
      </c>
      <c r="C1531">
        <v>22691.67</v>
      </c>
      <c r="D1531" s="1">
        <v>22529.33</v>
      </c>
      <c r="E1531">
        <v>22691.67</v>
      </c>
      <c r="F1531">
        <v>22691.67</v>
      </c>
      <c r="G1531">
        <v>0.93971087447443158</v>
      </c>
      <c r="H1531">
        <v>22765.726999999999</v>
      </c>
      <c r="I1531">
        <v>22977.945</v>
      </c>
      <c r="J1531">
        <v>22939.120999999999</v>
      </c>
      <c r="K1531">
        <v>23000.842000000001</v>
      </c>
      <c r="L1531">
        <v>23033.851999999999</v>
      </c>
      <c r="M1531">
        <v>43.496386999999999</v>
      </c>
      <c r="N1531" s="1">
        <f>-100*(_xll.FDS($A$1,"P_PRICE_HIGH("&amp;A1531&amp;","&amp;A1531&amp;"-14D,,,,""PRICE"",""INTRA"")") - B1531)/(_xll.FDS($A$1,"P_PRICE_HIGH("&amp;A1531&amp;","&amp;A1531&amp;"-14D,,,,""PRICE"",""INTRA"")") - _xll.FDS($A$1,"P_PRICE_LOW("&amp;A1531&amp;","&amp;A1531&amp;"-14D,,,,""PRICE"",""INTRA"")"))</f>
        <v>-78.952556853591346</v>
      </c>
      <c r="O1531">
        <v>-486</v>
      </c>
      <c r="P1531">
        <v>16514.759502992041</v>
      </c>
      <c r="Q1531">
        <v>17906.331089862091</v>
      </c>
      <c r="R1531">
        <v>2695.1602200321872</v>
      </c>
      <c r="S1531">
        <v>2930.9926122438751</v>
      </c>
      <c r="T1531">
        <v>11.81945131237884</v>
      </c>
      <c r="U1531">
        <v>11.03881707389356</v>
      </c>
      <c r="V1531">
        <v>3.5510591661882032</v>
      </c>
      <c r="W1531">
        <v>3.8272015847021699</v>
      </c>
      <c r="X1531">
        <v>91.859684721574524</v>
      </c>
      <c r="Y1531">
        <v>38.668984797796419</v>
      </c>
      <c r="Z1531">
        <v>-3.1433976460805112E-2</v>
      </c>
      <c r="AA1531">
        <v>10.01758598265892</v>
      </c>
      <c r="AB1531">
        <v>8.2465701642902367</v>
      </c>
    </row>
    <row r="1532" spans="1:28" x14ac:dyDescent="0.25">
      <c r="A1532" t="str">
        <v>11/15/13</v>
      </c>
      <c r="B1532">
        <v>23032.15</v>
      </c>
      <c r="C1532">
        <v>23050.35</v>
      </c>
      <c r="D1532" s="1">
        <v>22749.599999999999</v>
      </c>
      <c r="E1532">
        <v>23050.35</v>
      </c>
      <c r="F1532">
        <v>23050.35</v>
      </c>
      <c r="G1532">
        <v>0.98878258803641261</v>
      </c>
      <c r="H1532">
        <v>22823.276999999998</v>
      </c>
      <c r="I1532">
        <v>22955.29</v>
      </c>
      <c r="J1532">
        <v>22961.375</v>
      </c>
      <c r="K1532">
        <v>22985.442999999999</v>
      </c>
      <c r="L1532">
        <v>23033.780999999999</v>
      </c>
      <c r="M1532">
        <v>51.592357999999997</v>
      </c>
      <c r="N1532" s="1">
        <f>-100*(_xll.FDS($A$1,"P_PRICE_HIGH("&amp;A1532&amp;","&amp;A1532&amp;"-14D,,,,""PRICE"",""INTRA"")") - B1532)/(_xll.FDS($A$1,"P_PRICE_HIGH("&amp;A1532&amp;","&amp;A1532&amp;"-14D,,,,""PRICE"",""INTRA"")") - _xll.FDS($A$1,"P_PRICE_LOW("&amp;A1532&amp;","&amp;A1532&amp;"-14D,,,,""PRICE"",""INTRA"")"))</f>
        <v>-35.554598710525333</v>
      </c>
      <c r="O1532">
        <v>-440</v>
      </c>
      <c r="P1532">
        <v>16512.461939559209</v>
      </c>
      <c r="Q1532">
        <v>17907.35467308564</v>
      </c>
      <c r="R1532">
        <v>2692.4577462225252</v>
      </c>
      <c r="S1532">
        <v>2934.0534568427202</v>
      </c>
      <c r="T1532">
        <v>11.942931087605499</v>
      </c>
      <c r="U1532">
        <v>11.17079224790934</v>
      </c>
      <c r="V1532">
        <v>3.501223416031841</v>
      </c>
      <c r="W1532">
        <v>3.7644355924263171</v>
      </c>
      <c r="X1532">
        <v>99.336341456554052</v>
      </c>
      <c r="Y1532">
        <v>38.657541584647987</v>
      </c>
      <c r="Z1532">
        <v>-8.618322438914848E-2</v>
      </c>
      <c r="AA1532">
        <v>9.7104741963806589</v>
      </c>
      <c r="AB1532">
        <v>8.0298740425404311</v>
      </c>
    </row>
    <row r="1533" spans="1:28" x14ac:dyDescent="0.25">
      <c r="A1533" t="str">
        <v>11/18/13</v>
      </c>
      <c r="B1533">
        <v>23660.06</v>
      </c>
      <c r="C1533">
        <v>23706.68</v>
      </c>
      <c r="D1533" s="1">
        <v>23390.66</v>
      </c>
      <c r="E1533">
        <v>23706.68</v>
      </c>
      <c r="F1533">
        <v>23706.68</v>
      </c>
      <c r="G1533">
        <v>1.162548109569973</v>
      </c>
      <c r="H1533">
        <v>22941.32</v>
      </c>
      <c r="I1533">
        <v>22993.098000000002</v>
      </c>
      <c r="J1533">
        <v>23018.273000000001</v>
      </c>
      <c r="K1533">
        <v>22996.54</v>
      </c>
      <c r="L1533">
        <v>23061.041000000001</v>
      </c>
      <c r="M1533">
        <v>61.365803</v>
      </c>
      <c r="N1533" s="1">
        <f>-100*(_xll.FDS($A$1,"P_PRICE_HIGH("&amp;A1533&amp;","&amp;A1533&amp;"-14D,,,,""PRICE"",""INTRA"")") - B1533)/(_xll.FDS($A$1,"P_PRICE_HIGH("&amp;A1533&amp;","&amp;A1533&amp;"-14D,,,,""PRICE"",""INTRA"")") - _xll.FDS($A$1,"P_PRICE_LOW("&amp;A1533&amp;","&amp;A1533&amp;"-14D,,,,""PRICE"",""INTRA"")"))</f>
        <v>-3.7497587027860999</v>
      </c>
      <c r="O1533">
        <v>-392</v>
      </c>
      <c r="P1533">
        <v>16529.69205327117</v>
      </c>
      <c r="Q1533">
        <v>17919.987477386501</v>
      </c>
      <c r="R1533">
        <v>2708.879662272207</v>
      </c>
      <c r="S1533">
        <v>2945.5510746286391</v>
      </c>
      <c r="T1533">
        <v>12.15693511650294</v>
      </c>
      <c r="U1533">
        <v>11.399348885533181</v>
      </c>
      <c r="V1533">
        <v>3.4251164233783462</v>
      </c>
      <c r="W1533">
        <v>3.6699466861722021</v>
      </c>
      <c r="X1533">
        <v>99.841227243459301</v>
      </c>
      <c r="Y1533">
        <v>38.690192511390649</v>
      </c>
      <c r="Z1533">
        <v>0.1044138731687749</v>
      </c>
      <c r="AA1533">
        <v>9.1617150365144386</v>
      </c>
      <c r="AB1533">
        <v>8.0546991920577078</v>
      </c>
    </row>
    <row r="1534" spans="1:28" x14ac:dyDescent="0.25">
      <c r="A1534" t="str">
        <v>11/19/13</v>
      </c>
      <c r="B1534">
        <v>23657.81</v>
      </c>
      <c r="C1534">
        <v>23856.9</v>
      </c>
      <c r="D1534" s="1">
        <v>23620.28</v>
      </c>
      <c r="E1534">
        <v>23856.9</v>
      </c>
      <c r="F1534">
        <v>23856.9</v>
      </c>
      <c r="G1534">
        <v>1.1549516703159859</v>
      </c>
      <c r="H1534">
        <v>23092.6</v>
      </c>
      <c r="I1534">
        <v>23027.1</v>
      </c>
      <c r="J1534">
        <v>23072.357</v>
      </c>
      <c r="K1534">
        <v>23013.63</v>
      </c>
      <c r="L1534">
        <v>23077.945</v>
      </c>
      <c r="M1534">
        <v>61.318027000000001</v>
      </c>
      <c r="N1534" s="1">
        <f>-100*(_xll.FDS($A$1,"P_PRICE_HIGH("&amp;A1534&amp;","&amp;A1534&amp;"-14D,,,,""PRICE"",""INTRA"")") - B1534)/(_xll.FDS($A$1,"P_PRICE_HIGH("&amp;A1534&amp;","&amp;A1534&amp;"-14D,,,,""PRICE"",""INTRA"")") - _xll.FDS($A$1,"P_PRICE_LOW("&amp;A1534&amp;","&amp;A1534&amp;"-14D,,,,""PRICE"",""INTRA"")"))</f>
        <v>-14.287047003946906</v>
      </c>
      <c r="O1534">
        <v>-400</v>
      </c>
      <c r="P1534">
        <v>16531.457160901511</v>
      </c>
      <c r="Q1534">
        <v>17921.87318945253</v>
      </c>
      <c r="R1534">
        <v>2719.006452363908</v>
      </c>
      <c r="S1534">
        <v>2956.9633529974221</v>
      </c>
      <c r="T1534">
        <v>12.11446988544278</v>
      </c>
      <c r="U1534">
        <v>11.3529572216597</v>
      </c>
      <c r="V1534">
        <v>3.4268965128522302</v>
      </c>
      <c r="W1534">
        <v>3.670718392925608</v>
      </c>
      <c r="X1534">
        <v>64.214852572044308</v>
      </c>
      <c r="Y1534">
        <v>38.688548597453128</v>
      </c>
      <c r="Z1534">
        <v>9.414916088313513E-2</v>
      </c>
      <c r="AA1534">
        <v>8.9173850480232133</v>
      </c>
      <c r="AB1534">
        <v>8.0699936180596978</v>
      </c>
    </row>
    <row r="1535" spans="1:28" x14ac:dyDescent="0.25">
      <c r="A1535" t="str">
        <v>11/20/13</v>
      </c>
      <c r="B1535">
        <v>23700.86</v>
      </c>
      <c r="C1535">
        <v>23843.8</v>
      </c>
      <c r="D1535" s="1">
        <v>23690.81</v>
      </c>
      <c r="E1535">
        <v>23843.8</v>
      </c>
      <c r="F1535">
        <v>23843.8</v>
      </c>
      <c r="G1535">
        <v>1.1043029853149131</v>
      </c>
      <c r="H1535">
        <v>23340.006000000001</v>
      </c>
      <c r="I1535">
        <v>23069.703000000001</v>
      </c>
      <c r="J1535">
        <v>23098.813999999998</v>
      </c>
      <c r="K1535">
        <v>23048.675999999999</v>
      </c>
      <c r="L1535">
        <v>23091.958999999999</v>
      </c>
      <c r="M1535">
        <v>61.928739999999998</v>
      </c>
      <c r="N1535" s="1">
        <f>-100*(_xll.FDS($A$1,"P_PRICE_HIGH("&amp;A1535&amp;","&amp;A1535&amp;"-14D,,,,""PRICE"",""INTRA"")") - B1535)/(_xll.FDS($A$1,"P_PRICE_HIGH("&amp;A1535&amp;","&amp;A1535&amp;"-14D,,,,""PRICE"",""INTRA"")") - _xll.FDS($A$1,"P_PRICE_LOW("&amp;A1535&amp;","&amp;A1535&amp;"-14D,,,,""PRICE"",""INTRA"")"))</f>
        <v>-11.197703623968488</v>
      </c>
      <c r="O1535">
        <v>-383</v>
      </c>
      <c r="P1535">
        <v>16534.17347174606</v>
      </c>
      <c r="Q1535">
        <v>17927.449138809268</v>
      </c>
      <c r="R1535">
        <v>2722.1551380613541</v>
      </c>
      <c r="S1535">
        <v>2966.6296406935521</v>
      </c>
      <c r="T1535">
        <v>12.092507881868571</v>
      </c>
      <c r="U1535">
        <v>11.32809153683686</v>
      </c>
      <c r="V1535">
        <v>3.4208132455952551</v>
      </c>
      <c r="W1535">
        <v>3.6637635100664889</v>
      </c>
      <c r="X1535">
        <v>63.601968481879808</v>
      </c>
      <c r="Y1535">
        <v>38.679012772658858</v>
      </c>
      <c r="Z1535">
        <v>0.1162481247637044</v>
      </c>
      <c r="AA1535">
        <v>9.0080859141734937</v>
      </c>
      <c r="AB1535">
        <v>8.0169706888354959</v>
      </c>
    </row>
    <row r="1536" spans="1:28" x14ac:dyDescent="0.25">
      <c r="A1536" t="str">
        <v>11/21/13</v>
      </c>
      <c r="B1536">
        <v>23580.29</v>
      </c>
      <c r="C1536">
        <v>23661.42</v>
      </c>
      <c r="D1536" s="1">
        <v>23508.79</v>
      </c>
      <c r="E1536">
        <v>23661.42</v>
      </c>
      <c r="F1536">
        <v>23661.42</v>
      </c>
      <c r="G1536">
        <v>1.096728085340348</v>
      </c>
      <c r="H1536">
        <v>23526.234</v>
      </c>
      <c r="I1536">
        <v>23114.813999999998</v>
      </c>
      <c r="J1536">
        <v>23123.741999999998</v>
      </c>
      <c r="K1536">
        <v>23085.898000000001</v>
      </c>
      <c r="L1536">
        <v>23105.493999999999</v>
      </c>
      <c r="M1536">
        <v>59.113804000000002</v>
      </c>
      <c r="N1536" s="1">
        <f>-100*(_xll.FDS($A$1,"P_PRICE_HIGH("&amp;A1536&amp;","&amp;A1536&amp;"-14D,,,,""PRICE"",""INTRA"")") - B1536)/(_xll.FDS($A$1,"P_PRICE_HIGH("&amp;A1536&amp;","&amp;A1536&amp;"-14D,,,,""PRICE"",""INTRA"")") - _xll.FDS($A$1,"P_PRICE_LOW("&amp;A1536&amp;","&amp;A1536&amp;"-14D,,,,""PRICE"",""INTRA"")"))</f>
        <v>-19.850017940437787</v>
      </c>
      <c r="O1536">
        <v>-398</v>
      </c>
      <c r="P1536">
        <v>16536.822595492671</v>
      </c>
      <c r="Q1536">
        <v>17927.54602691223</v>
      </c>
      <c r="R1536">
        <v>2728.594171858279</v>
      </c>
      <c r="S1536">
        <v>2955.1554223879189</v>
      </c>
      <c r="T1536">
        <v>12.072672187669999</v>
      </c>
      <c r="U1536">
        <v>11.31706045934232</v>
      </c>
      <c r="V1536">
        <v>3.4382577567383268</v>
      </c>
      <c r="W1536">
        <v>3.685988784871093</v>
      </c>
      <c r="X1536">
        <v>16.85337577259714</v>
      </c>
      <c r="Y1536">
        <v>38.70864649134063</v>
      </c>
      <c r="Z1536">
        <v>0.11142883828271009</v>
      </c>
      <c r="AA1536">
        <v>9.3790388919029137</v>
      </c>
      <c r="AB1536">
        <v>7.9959563248687946</v>
      </c>
    </row>
    <row r="1537" spans="1:28" x14ac:dyDescent="0.25">
      <c r="A1537" t="str">
        <v>11/22/13</v>
      </c>
      <c r="B1537">
        <v>23696.28</v>
      </c>
      <c r="C1537">
        <v>23764.41</v>
      </c>
      <c r="D1537" s="1">
        <v>23641.200000000001</v>
      </c>
      <c r="E1537">
        <v>23764.41</v>
      </c>
      <c r="F1537">
        <v>23764.41</v>
      </c>
      <c r="G1537">
        <v>1.083817033055396</v>
      </c>
      <c r="H1537">
        <v>23659.06</v>
      </c>
      <c r="I1537">
        <v>23169.759999999998</v>
      </c>
      <c r="J1537">
        <v>23153.508000000002</v>
      </c>
      <c r="K1537">
        <v>23135.796999999999</v>
      </c>
      <c r="L1537">
        <v>23128.625</v>
      </c>
      <c r="M1537">
        <v>60.952606000000003</v>
      </c>
      <c r="N1537" s="1">
        <f>-100*(_xll.FDS($A$1,"P_PRICE_HIGH("&amp;A1537&amp;","&amp;A1537&amp;"-14D,,,,""PRICE"",""INTRA"")") - B1537)/(_xll.FDS($A$1,"P_PRICE_HIGH("&amp;A1537&amp;","&amp;A1537&amp;"-14D,,,,""PRICE"",""INTRA"")") - _xll.FDS($A$1,"P_PRICE_LOW("&amp;A1537&amp;","&amp;A1537&amp;"-14D,,,,""PRICE"",""INTRA"")"))</f>
        <v>-11.526372443487809</v>
      </c>
      <c r="O1537">
        <v>-382</v>
      </c>
      <c r="P1537">
        <v>16526.346508008479</v>
      </c>
      <c r="Q1537">
        <v>17916.865048692489</v>
      </c>
      <c r="R1537">
        <v>2730.106410590718</v>
      </c>
      <c r="S1537">
        <v>2954.2301653230602</v>
      </c>
      <c r="T1537">
        <v>12.071339954674221</v>
      </c>
      <c r="U1537">
        <v>11.297023979542111</v>
      </c>
      <c r="V1537">
        <v>3.4216099325446119</v>
      </c>
      <c r="W1537">
        <v>3.6734343195226029</v>
      </c>
      <c r="X1537">
        <v>85.013015875095093</v>
      </c>
      <c r="Y1537">
        <v>38.761566739006071</v>
      </c>
      <c r="Z1537">
        <v>0.1513804285386614</v>
      </c>
      <c r="AA1537">
        <v>8.9947235579923817</v>
      </c>
      <c r="AB1537">
        <v>8.0686710580131713</v>
      </c>
    </row>
    <row r="1538" spans="1:28" x14ac:dyDescent="0.25">
      <c r="A1538" t="str">
        <v>11/25/13</v>
      </c>
      <c r="B1538">
        <v>23684.45</v>
      </c>
      <c r="C1538">
        <v>23829.97</v>
      </c>
      <c r="D1538" s="1">
        <v>23673.53</v>
      </c>
      <c r="E1538">
        <v>23829.97</v>
      </c>
      <c r="F1538">
        <v>23829.97</v>
      </c>
      <c r="G1538">
        <v>1.0835386146860111</v>
      </c>
      <c r="H1538">
        <v>23663.937999999998</v>
      </c>
      <c r="I1538">
        <v>23236.71</v>
      </c>
      <c r="J1538">
        <v>23186.495999999999</v>
      </c>
      <c r="K1538">
        <v>23179.69</v>
      </c>
      <c r="L1538">
        <v>23141.87</v>
      </c>
      <c r="M1538">
        <v>60.652991999999998</v>
      </c>
      <c r="N1538" s="1">
        <f>-100*(_xll.FDS($A$1,"P_PRICE_HIGH("&amp;A1538&amp;","&amp;A1538&amp;"-14D,,,,""PRICE"",""INTRA"")") - B1538)/(_xll.FDS($A$1,"P_PRICE_HIGH("&amp;A1538&amp;","&amp;A1538&amp;"-14D,,,,""PRICE"",""INTRA"")") - _xll.FDS($A$1,"P_PRICE_LOW("&amp;A1538&amp;","&amp;A1538&amp;"-14D,,,,""PRICE"",""INTRA"")"))</f>
        <v>-12.375313957660619</v>
      </c>
      <c r="O1538">
        <v>-400</v>
      </c>
      <c r="P1538">
        <v>16544.507131653259</v>
      </c>
      <c r="Q1538">
        <v>17936.490288176319</v>
      </c>
      <c r="R1538">
        <v>2719.165213206571</v>
      </c>
      <c r="S1538">
        <v>2930.5857433670549</v>
      </c>
      <c r="T1538">
        <v>12.03487997072593</v>
      </c>
      <c r="U1538">
        <v>11.274907978225979</v>
      </c>
      <c r="V1538">
        <v>3.425731041675609</v>
      </c>
      <c r="W1538">
        <v>3.678540356202971</v>
      </c>
      <c r="X1538">
        <v>10.33623595703922</v>
      </c>
      <c r="Y1538">
        <v>38.760156501263303</v>
      </c>
      <c r="Z1538">
        <v>-9.4873048833237651E-3</v>
      </c>
      <c r="AA1538">
        <v>8.9316739429003942</v>
      </c>
      <c r="AB1538">
        <v>8.0097957358920642</v>
      </c>
    </row>
    <row r="1539" spans="1:28" x14ac:dyDescent="0.25">
      <c r="A1539" t="str">
        <v>11/26/13</v>
      </c>
      <c r="B1539">
        <v>23681.279999999999</v>
      </c>
      <c r="C1539">
        <v>23751.86</v>
      </c>
      <c r="D1539" s="1">
        <v>23659.98</v>
      </c>
      <c r="E1539">
        <v>23751.86</v>
      </c>
      <c r="F1539">
        <v>23751.86</v>
      </c>
      <c r="G1539">
        <v>1.0844837086969199</v>
      </c>
      <c r="H1539">
        <v>23668.633000000002</v>
      </c>
      <c r="I1539">
        <v>23314.785</v>
      </c>
      <c r="J1539">
        <v>23229.317999999999</v>
      </c>
      <c r="K1539">
        <v>23221.425999999999</v>
      </c>
      <c r="L1539">
        <v>23151.22</v>
      </c>
      <c r="M1539">
        <v>60.567078000000002</v>
      </c>
      <c r="N1539" s="1">
        <f>-100*(_xll.FDS($A$1,"P_PRICE_HIGH("&amp;A1539&amp;","&amp;A1539&amp;"-14D,,,,""PRICE"",""INTRA"")") - B1539)/(_xll.FDS($A$1,"P_PRICE_HIGH("&amp;A1539&amp;","&amp;A1539&amp;"-14D,,,,""PRICE"",""INTRA"")") - _xll.FDS($A$1,"P_PRICE_LOW("&amp;A1539&amp;","&amp;A1539&amp;"-14D,,,,""PRICE"",""INTRA"")"))</f>
        <v>-12.60279870828867</v>
      </c>
      <c r="O1539">
        <v>-396</v>
      </c>
      <c r="P1539">
        <v>16535.71191286702</v>
      </c>
      <c r="Q1539">
        <v>17929.085110988279</v>
      </c>
      <c r="R1539">
        <v>2724.5363524289428</v>
      </c>
      <c r="S1539">
        <v>2932.647085272014</v>
      </c>
      <c r="T1539">
        <v>12.04001698494246</v>
      </c>
      <c r="U1539">
        <v>11.27715977087669</v>
      </c>
      <c r="V1539">
        <v>3.4234745188874109</v>
      </c>
      <c r="W1539">
        <v>3.6763965799788232</v>
      </c>
      <c r="X1539">
        <v>16.319961945949469</v>
      </c>
      <c r="Y1539">
        <v>38.753705277411932</v>
      </c>
      <c r="Z1539">
        <v>-2.1113909373583251E-2</v>
      </c>
      <c r="AA1539">
        <v>8.9025761468713505</v>
      </c>
      <c r="AB1539">
        <v>7.9798012784366126</v>
      </c>
    </row>
    <row r="1540" spans="1:28" x14ac:dyDescent="0.25">
      <c r="A1540" t="str">
        <v>11/27/13</v>
      </c>
      <c r="B1540">
        <v>23806.35</v>
      </c>
      <c r="C1540">
        <v>23856.92</v>
      </c>
      <c r="D1540" s="1">
        <v>23649.8</v>
      </c>
      <c r="E1540">
        <v>23856.92</v>
      </c>
      <c r="F1540">
        <v>23856.92</v>
      </c>
      <c r="G1540">
        <v>1.0028674575130661</v>
      </c>
      <c r="H1540">
        <v>23689.73</v>
      </c>
      <c r="I1540">
        <v>23376.16</v>
      </c>
      <c r="J1540">
        <v>23280.613000000001</v>
      </c>
      <c r="K1540">
        <v>23246.543000000001</v>
      </c>
      <c r="L1540">
        <v>23170.081999999999</v>
      </c>
      <c r="M1540">
        <v>62.805625999999997</v>
      </c>
      <c r="N1540" s="1">
        <f>-100*(_xll.FDS($A$1,"P_PRICE_HIGH("&amp;A1540&amp;","&amp;A1540&amp;"-14D,,,,""PRICE"",""INTRA"")") - B1540)/(_xll.FDS($A$1,"P_PRICE_HIGH("&amp;A1540&amp;","&amp;A1540&amp;"-14D,,,,""PRICE"",""INTRA"")") - _xll.FDS($A$1,"P_PRICE_LOW("&amp;A1540&amp;","&amp;A1540&amp;"-14D,,,,""PRICE"",""INTRA"")"))</f>
        <v>-3.6289396635857272</v>
      </c>
      <c r="O1540">
        <v>-379</v>
      </c>
      <c r="P1540">
        <v>16537.593983778421</v>
      </c>
      <c r="Q1540">
        <v>17929.83752305598</v>
      </c>
      <c r="R1540">
        <v>2722.6402419013029</v>
      </c>
      <c r="S1540">
        <v>2931.592360289113</v>
      </c>
      <c r="T1540">
        <v>12.09013187872322</v>
      </c>
      <c r="U1540">
        <v>11.330437131153319</v>
      </c>
      <c r="V1540">
        <v>3.4072734953303199</v>
      </c>
      <c r="W1540">
        <v>3.6583997470479872</v>
      </c>
      <c r="X1540">
        <v>78.787674994746055</v>
      </c>
      <c r="Y1540">
        <v>38.76522300593507</v>
      </c>
      <c r="Z1540">
        <v>-8.1806548373074328E-2</v>
      </c>
      <c r="AA1540">
        <v>8.7983117202318795</v>
      </c>
      <c r="AB1540">
        <v>7.9773564552073237</v>
      </c>
    </row>
    <row r="1541" spans="1:28" x14ac:dyDescent="0.25">
      <c r="A1541" t="str">
        <v>11/28/13</v>
      </c>
      <c r="B1541">
        <v>23789.09</v>
      </c>
      <c r="C1541">
        <v>24014.81</v>
      </c>
      <c r="D1541" s="1">
        <v>23734.54</v>
      </c>
      <c r="E1541">
        <v>24014.81</v>
      </c>
      <c r="F1541">
        <v>24014.81</v>
      </c>
      <c r="G1541">
        <v>0.99625459546246764</v>
      </c>
      <c r="H1541">
        <v>23731.49</v>
      </c>
      <c r="I1541">
        <v>23450.133000000002</v>
      </c>
      <c r="J1541">
        <v>23341.15</v>
      </c>
      <c r="K1541">
        <v>23275.68</v>
      </c>
      <c r="L1541">
        <v>23200.434000000001</v>
      </c>
      <c r="M1541">
        <v>62.280177999999999</v>
      </c>
      <c r="N1541" s="1">
        <f>-100*(_xll.FDS($A$1,"P_PRICE_HIGH("&amp;A1541&amp;","&amp;A1541&amp;"-14D,,,,""PRICE"",""INTRA"")") - B1541)/(_xll.FDS($A$1,"P_PRICE_HIGH("&amp;A1541&amp;","&amp;A1541&amp;"-14D,,,,""PRICE"",""INTRA"")") - _xll.FDS($A$1,"P_PRICE_LOW("&amp;A1541&amp;","&amp;A1541&amp;"-14D,,,,""PRICE"",""INTRA"")"))</f>
        <v>-14.549345434153524</v>
      </c>
      <c r="O1541">
        <v>-381</v>
      </c>
      <c r="P1541">
        <v>16557.505876077619</v>
      </c>
      <c r="Q1541">
        <v>17953.580009015099</v>
      </c>
      <c r="R1541">
        <v>2716.194857276646</v>
      </c>
      <c r="S1541">
        <v>2933.717880886481</v>
      </c>
      <c r="T1541">
        <v>12.116394569907889</v>
      </c>
      <c r="U1541">
        <v>11.358641422228651</v>
      </c>
      <c r="V1541">
        <v>3.412134342585301</v>
      </c>
      <c r="W1541">
        <v>3.6657382710439839</v>
      </c>
      <c r="X1541">
        <v>24.754299508634499</v>
      </c>
      <c r="Y1541">
        <v>38.771365704452833</v>
      </c>
      <c r="Z1541">
        <v>-5.2879846576405709E-2</v>
      </c>
      <c r="AA1541">
        <v>9.0671216743584324</v>
      </c>
      <c r="AB1541">
        <v>7.9850263852145904</v>
      </c>
    </row>
    <row r="1542" spans="1:28" x14ac:dyDescent="0.25">
      <c r="A1542" t="str">
        <v>11/29/13</v>
      </c>
      <c r="B1542">
        <v>23881.29</v>
      </c>
      <c r="C1542">
        <v>23912.29</v>
      </c>
      <c r="D1542" s="1">
        <v>23809.71</v>
      </c>
      <c r="E1542">
        <v>23912.29</v>
      </c>
      <c r="F1542">
        <v>23912.29</v>
      </c>
      <c r="G1542">
        <v>0.99792042096197198</v>
      </c>
      <c r="H1542">
        <v>23768.491999999998</v>
      </c>
      <c r="I1542">
        <v>23568.256000000001</v>
      </c>
      <c r="J1542">
        <v>23416.942999999999</v>
      </c>
      <c r="K1542">
        <v>23307.254000000001</v>
      </c>
      <c r="L1542">
        <v>23240.643</v>
      </c>
      <c r="M1542">
        <v>64.012230000000002</v>
      </c>
      <c r="N1542" s="1">
        <f>-100*(_xll.FDS($A$1,"P_PRICE_HIGH("&amp;A1542&amp;","&amp;A1542&amp;"-14D,,,,""PRICE"",""INTRA"")") - B1542)/(_xll.FDS($A$1,"P_PRICE_HIGH("&amp;A1542&amp;","&amp;A1542&amp;"-14D,,,,""PRICE"",""INTRA"")") - _xll.FDS($A$1,"P_PRICE_LOW("&amp;A1542&amp;","&amp;A1542&amp;"-14D,,,,""PRICE"",""INTRA"")"))</f>
        <v>-8.6063645329088025</v>
      </c>
      <c r="O1542">
        <v>-362</v>
      </c>
      <c r="P1542">
        <v>16568.707822805762</v>
      </c>
      <c r="Q1542">
        <v>17965.96502613492</v>
      </c>
      <c r="R1542">
        <v>2718.8803203120619</v>
      </c>
      <c r="S1542">
        <v>2931.4633968192611</v>
      </c>
      <c r="T1542">
        <v>12.15722444670204</v>
      </c>
      <c r="U1542">
        <v>11.40240587349038</v>
      </c>
      <c r="V1542">
        <v>3.4022719561095278</v>
      </c>
      <c r="W1542">
        <v>3.655917341911425</v>
      </c>
      <c r="X1542">
        <v>80.695710762619925</v>
      </c>
      <c r="Y1542">
        <v>38.780682169486447</v>
      </c>
      <c r="Z1542">
        <v>-3.5223739945237788E-2</v>
      </c>
      <c r="AA1542">
        <v>8.9329128809830092</v>
      </c>
      <c r="AB1542">
        <v>8.055231618357233</v>
      </c>
    </row>
    <row r="1543" spans="1:28" x14ac:dyDescent="0.25">
      <c r="A1543" t="str">
        <v>12/02/13</v>
      </c>
      <c r="B1543">
        <v>24038.55</v>
      </c>
      <c r="C1543">
        <v>24111.55</v>
      </c>
      <c r="D1543" s="1">
        <v>23844.240000000002</v>
      </c>
      <c r="E1543">
        <v>24111.55</v>
      </c>
      <c r="F1543">
        <v>24111.55</v>
      </c>
      <c r="G1543">
        <v>0.99993304604740885</v>
      </c>
      <c r="H1543">
        <v>23839.312999999998</v>
      </c>
      <c r="I1543">
        <v>23684.04</v>
      </c>
      <c r="J1543">
        <v>23481.523000000001</v>
      </c>
      <c r="K1543">
        <v>23349.701000000001</v>
      </c>
      <c r="L1543">
        <v>23292.19</v>
      </c>
      <c r="M1543">
        <v>66.811539999999994</v>
      </c>
      <c r="N1543" s="1">
        <f>-100*(_xll.FDS($A$1,"P_PRICE_HIGH("&amp;A1543&amp;","&amp;A1543&amp;"-14D,,,,""PRICE"",""INTRA"")") - B1543)/(_xll.FDS($A$1,"P_PRICE_HIGH("&amp;A1543&amp;","&amp;A1543&amp;"-14D,,,,""PRICE"",""INTRA"")") - _xll.FDS($A$1,"P_PRICE_LOW("&amp;A1543&amp;","&amp;A1543&amp;"-14D,,,,""PRICE"",""INTRA"")"))</f>
        <v>-4.4292085065073019</v>
      </c>
      <c r="O1543">
        <v>-336</v>
      </c>
      <c r="P1543">
        <v>16540.444444539051</v>
      </c>
      <c r="Q1543">
        <v>17937.06388602424</v>
      </c>
      <c r="R1543">
        <v>2756.6067913938159</v>
      </c>
      <c r="S1543">
        <v>2952.4469924383511</v>
      </c>
      <c r="T1543">
        <v>12.26735071474895</v>
      </c>
      <c r="U1543">
        <v>11.493316338740019</v>
      </c>
      <c r="V1543">
        <v>3.374895196700324</v>
      </c>
      <c r="W1543">
        <v>3.6234518400288089</v>
      </c>
      <c r="X1543">
        <v>81.139113998098225</v>
      </c>
      <c r="Y1543">
        <v>38.739080595701317</v>
      </c>
      <c r="Z1543">
        <v>-5.6808306991875512E-3</v>
      </c>
      <c r="AA1543">
        <v>9.0769231470370855</v>
      </c>
      <c r="AB1543">
        <v>8.0991206359600483</v>
      </c>
    </row>
    <row r="1544" spans="1:28" x14ac:dyDescent="0.25">
      <c r="A1544" t="str">
        <v>12/03/13</v>
      </c>
      <c r="B1544">
        <v>23910.47</v>
      </c>
      <c r="C1544">
        <v>23975.759999999998</v>
      </c>
      <c r="D1544" s="1">
        <v>23833.25</v>
      </c>
      <c r="E1544">
        <v>23975.759999999998</v>
      </c>
      <c r="F1544">
        <v>23975.759999999998</v>
      </c>
      <c r="G1544">
        <v>0.99511900610441129</v>
      </c>
      <c r="H1544">
        <v>23885.15</v>
      </c>
      <c r="I1544">
        <v>23757.232</v>
      </c>
      <c r="J1544">
        <v>23548.794999999998</v>
      </c>
      <c r="K1544">
        <v>23393.276999999998</v>
      </c>
      <c r="L1544">
        <v>23334.646000000001</v>
      </c>
      <c r="M1544">
        <v>62.544445000000003</v>
      </c>
      <c r="N1544" s="1">
        <f>-100*(_xll.FDS($A$1,"P_PRICE_HIGH("&amp;A1544&amp;","&amp;A1544&amp;"-14D,,,,""PRICE"",""INTRA"")") - B1544)/(_xll.FDS($A$1,"P_PRICE_HIGH("&amp;A1544&amp;","&amp;A1544&amp;"-14D,,,,""PRICE"",""INTRA"")") - _xll.FDS($A$1,"P_PRICE_LOW("&amp;A1544&amp;","&amp;A1544&amp;"-14D,,,,""PRICE"",""INTRA"")"))</f>
        <v>-12.200345842307943</v>
      </c>
      <c r="O1544">
        <v>-364</v>
      </c>
      <c r="P1544">
        <v>16536.579123309839</v>
      </c>
      <c r="Q1544">
        <v>17933.752392996339</v>
      </c>
      <c r="R1544">
        <v>2753.1684906945829</v>
      </c>
      <c r="S1544">
        <v>2948.476251112997</v>
      </c>
      <c r="T1544">
        <v>12.25879478166917</v>
      </c>
      <c r="U1544">
        <v>11.48384936691661</v>
      </c>
      <c r="V1544">
        <v>3.390447615622155</v>
      </c>
      <c r="W1544">
        <v>3.6411475151464732</v>
      </c>
      <c r="X1544">
        <v>6.6748481967009692</v>
      </c>
      <c r="Y1544">
        <v>38.720980103894391</v>
      </c>
      <c r="Z1544">
        <v>8.7268928928717539E-3</v>
      </c>
      <c r="AA1544">
        <v>9.0384102570337337</v>
      </c>
      <c r="AB1544">
        <v>8.0670175883500317</v>
      </c>
    </row>
    <row r="1545" spans="1:28" x14ac:dyDescent="0.25">
      <c r="A1545" t="str">
        <v>12/04/13</v>
      </c>
      <c r="B1545">
        <v>23728.7</v>
      </c>
      <c r="C1545">
        <v>23846.84</v>
      </c>
      <c r="D1545" s="1">
        <v>23603.02</v>
      </c>
      <c r="E1545">
        <v>23846.84</v>
      </c>
      <c r="F1545">
        <v>23846.84</v>
      </c>
      <c r="G1545">
        <v>1.0169330428102981</v>
      </c>
      <c r="H1545">
        <v>23869.62</v>
      </c>
      <c r="I1545">
        <v>23762.951000000001</v>
      </c>
      <c r="J1545">
        <v>23633.119999999999</v>
      </c>
      <c r="K1545">
        <v>23427.865000000002</v>
      </c>
      <c r="L1545">
        <v>23368.576000000001</v>
      </c>
      <c r="M1545">
        <v>56.982258000000002</v>
      </c>
      <c r="N1545" s="1">
        <f>-100*(_xll.FDS($A$1,"P_PRICE_HIGH("&amp;A1545&amp;","&amp;A1545&amp;"-14D,,,,""PRICE"",""INTRA"")") - B1545)/(_xll.FDS($A$1,"P_PRICE_HIGH("&amp;A1545&amp;","&amp;A1545&amp;"-14D,,,,""PRICE"",""INTRA"")") - _xll.FDS($A$1,"P_PRICE_LOW("&amp;A1545&amp;","&amp;A1545&amp;"-14D,,,,""PRICE"",""INTRA"")"))</f>
        <v>-24.197014321649274</v>
      </c>
      <c r="O1545">
        <v>-400</v>
      </c>
      <c r="P1545">
        <v>16530.192054091411</v>
      </c>
      <c r="Q1545">
        <v>17920.696632773219</v>
      </c>
      <c r="R1545">
        <v>2766.4934300925602</v>
      </c>
      <c r="S1545">
        <v>2966.6285959853021</v>
      </c>
      <c r="T1545">
        <v>12.23985409768534</v>
      </c>
      <c r="U1545">
        <v>11.469245231797119</v>
      </c>
      <c r="V1545">
        <v>3.4151742135648062</v>
      </c>
      <c r="W1545">
        <v>3.6671419013395812</v>
      </c>
      <c r="X1545">
        <v>5.9781796319819946</v>
      </c>
      <c r="Y1545">
        <v>38.733223666468483</v>
      </c>
      <c r="Z1545">
        <v>8.2056917267526504E-3</v>
      </c>
      <c r="AA1545">
        <v>9.354727431308957</v>
      </c>
      <c r="AB1545">
        <v>7.9920403668643933</v>
      </c>
    </row>
    <row r="1546" spans="1:28" x14ac:dyDescent="0.25">
      <c r="A1546" t="str">
        <v>12/05/13</v>
      </c>
      <c r="B1546">
        <v>23712.57</v>
      </c>
      <c r="C1546">
        <v>23728.9</v>
      </c>
      <c r="D1546" s="1">
        <v>23563.21</v>
      </c>
      <c r="E1546">
        <v>23728.9</v>
      </c>
      <c r="F1546">
        <v>23728.9</v>
      </c>
      <c r="G1546">
        <v>0.99981336907499285</v>
      </c>
      <c r="H1546">
        <v>23854.315999999999</v>
      </c>
      <c r="I1546">
        <v>23767.516</v>
      </c>
      <c r="J1546">
        <v>23704.013999999999</v>
      </c>
      <c r="K1546">
        <v>23469.440999999999</v>
      </c>
      <c r="L1546">
        <v>23384.29</v>
      </c>
      <c r="M1546">
        <v>56.502063999999997</v>
      </c>
      <c r="N1546" s="1">
        <f>-100*(_xll.FDS($A$1,"P_PRICE_HIGH("&amp;A1546&amp;","&amp;A1546&amp;"-14D,,,,""PRICE"",""INTRA"")") - B1546)/(_xll.FDS($A$1,"P_PRICE_HIGH("&amp;A1546&amp;","&amp;A1546&amp;"-14D,,,,""PRICE"",""INTRA"")") - _xll.FDS($A$1,"P_PRICE_LOW("&amp;A1546&amp;","&amp;A1546&amp;"-14D,,,,""PRICE"",""INTRA"")"))</f>
        <v>-29.29476118800245</v>
      </c>
      <c r="O1546">
        <v>-418</v>
      </c>
      <c r="P1546">
        <v>16563.401809919382</v>
      </c>
      <c r="Q1546">
        <v>17934.718102671479</v>
      </c>
      <c r="R1546">
        <v>2765.5415936879899</v>
      </c>
      <c r="S1546">
        <v>2955.8278622612338</v>
      </c>
      <c r="T1546">
        <v>12.247959307854821</v>
      </c>
      <c r="U1546">
        <v>11.44126150455944</v>
      </c>
      <c r="V1546">
        <v>3.423716152973499</v>
      </c>
      <c r="W1546">
        <v>3.6818726288157468</v>
      </c>
      <c r="X1546">
        <v>27.231383016870161</v>
      </c>
      <c r="Y1546">
        <v>38.75911036632715</v>
      </c>
      <c r="Z1546">
        <v>-2.697824411170743E-2</v>
      </c>
      <c r="AA1546">
        <v>9.2785815725948204</v>
      </c>
      <c r="AB1546">
        <v>8.0440657898402108</v>
      </c>
    </row>
    <row r="1547" spans="1:28" x14ac:dyDescent="0.25">
      <c r="A1547" t="str">
        <v>12/06/13</v>
      </c>
      <c r="B1547">
        <v>23743.1</v>
      </c>
      <c r="C1547">
        <v>23812.89</v>
      </c>
      <c r="D1547" s="1">
        <v>23614.2</v>
      </c>
      <c r="E1547">
        <v>23812.89</v>
      </c>
      <c r="F1547">
        <v>23812.89</v>
      </c>
      <c r="G1547">
        <v>0.98313400826858643</v>
      </c>
      <c r="H1547">
        <v>23826.678</v>
      </c>
      <c r="I1547">
        <v>23771.035</v>
      </c>
      <c r="J1547">
        <v>23751.41</v>
      </c>
      <c r="K1547">
        <v>23519.377</v>
      </c>
      <c r="L1547">
        <v>23404.934000000001</v>
      </c>
      <c r="M1547">
        <v>57.236620000000002</v>
      </c>
      <c r="N1547" s="1">
        <f>-100*(_xll.FDS($A$1,"P_PRICE_HIGH("&amp;A1547&amp;","&amp;A1547&amp;"-14D,,,,""PRICE"",""INTRA"")") - B1547)/(_xll.FDS($A$1,"P_PRICE_HIGH("&amp;A1547&amp;","&amp;A1547&amp;"-14D,,,,""PRICE"",""INTRA"")") - _xll.FDS($A$1,"P_PRICE_LOW("&amp;A1547&amp;","&amp;A1547&amp;"-14D,,,,""PRICE"",""INTRA"")"))</f>
        <v>-51.110432937064047</v>
      </c>
      <c r="O1547">
        <v>-431</v>
      </c>
      <c r="P1547">
        <v>16590.506836815501</v>
      </c>
      <c r="Q1547">
        <v>17967.347088016511</v>
      </c>
      <c r="R1547">
        <v>2778.5812066568192</v>
      </c>
      <c r="S1547">
        <v>2965.9490348213681</v>
      </c>
      <c r="T1547">
        <v>12.23070122395421</v>
      </c>
      <c r="U1547">
        <v>11.422925269659681</v>
      </c>
      <c r="V1547">
        <v>3.4269206615402208</v>
      </c>
      <c r="W1547">
        <v>3.674607157596101</v>
      </c>
      <c r="X1547">
        <v>77.413740610520094</v>
      </c>
      <c r="Y1547">
        <v>38.690506851260672</v>
      </c>
      <c r="Z1547">
        <v>-0.1200070986012011</v>
      </c>
      <c r="AA1547">
        <v>9.1754120823136027</v>
      </c>
      <c r="AB1547">
        <v>7.9966361718937451</v>
      </c>
    </row>
    <row r="1548" spans="1:28" x14ac:dyDescent="0.25">
      <c r="A1548" t="str">
        <v>12/09/13</v>
      </c>
      <c r="B1548">
        <v>23811.17</v>
      </c>
      <c r="C1548">
        <v>23970</v>
      </c>
      <c r="D1548" s="1">
        <v>23775.01</v>
      </c>
      <c r="E1548">
        <v>23970</v>
      </c>
      <c r="F1548">
        <v>23970</v>
      </c>
      <c r="G1548">
        <v>0.94175006768167335</v>
      </c>
      <c r="H1548">
        <v>23781.201000000001</v>
      </c>
      <c r="I1548">
        <v>23790.275000000001</v>
      </c>
      <c r="J1548">
        <v>23761.484</v>
      </c>
      <c r="K1548">
        <v>23556.442999999999</v>
      </c>
      <c r="L1548">
        <v>23426.525000000001</v>
      </c>
      <c r="M1548">
        <v>58.903033999999998</v>
      </c>
      <c r="N1548" s="1">
        <f>-100*(_xll.FDS($A$1,"P_PRICE_HIGH("&amp;A1548&amp;","&amp;A1548&amp;"-14D,,,,""PRICE"",""INTRA"")") - B1548)/(_xll.FDS($A$1,"P_PRICE_HIGH("&amp;A1548&amp;","&amp;A1548&amp;"-14D,,,,""PRICE"",""INTRA"")") - _xll.FDS($A$1,"P_PRICE_LOW("&amp;A1548&amp;","&amp;A1548&amp;"-14D,,,,""PRICE"",""INTRA"")"))</f>
        <v>-49.834096489482022</v>
      </c>
      <c r="O1548">
        <v>-421</v>
      </c>
      <c r="P1548">
        <v>16607.18559270311</v>
      </c>
      <c r="Q1548">
        <v>17988.519624947789</v>
      </c>
      <c r="R1548">
        <v>2784.7559764892849</v>
      </c>
      <c r="S1548">
        <v>2984.54266531537</v>
      </c>
      <c r="T1548">
        <v>12.245384858467821</v>
      </c>
      <c r="U1548">
        <v>11.44132589448972</v>
      </c>
      <c r="V1548">
        <v>3.4306993888226098</v>
      </c>
      <c r="W1548">
        <v>3.6757794211284871</v>
      </c>
      <c r="X1548">
        <v>46.105780133338683</v>
      </c>
      <c r="Y1548">
        <v>38.792163462451498</v>
      </c>
      <c r="Z1548">
        <v>-5.2553722898254787E-2</v>
      </c>
      <c r="AA1548">
        <v>9.301902260063402</v>
      </c>
      <c r="AB1548">
        <v>7.804617306940111</v>
      </c>
    </row>
    <row r="1549" spans="1:28" x14ac:dyDescent="0.25">
      <c r="A1549" t="str">
        <v>12/10/13</v>
      </c>
      <c r="B1549">
        <v>23744.19</v>
      </c>
      <c r="C1549">
        <v>23810.94</v>
      </c>
      <c r="D1549" s="1">
        <v>23707.759999999998</v>
      </c>
      <c r="E1549">
        <v>23810.94</v>
      </c>
      <c r="F1549">
        <v>23810.94</v>
      </c>
      <c r="G1549">
        <v>0.92453292070336979</v>
      </c>
      <c r="H1549">
        <v>23747.945</v>
      </c>
      <c r="I1549">
        <v>23794.268</v>
      </c>
      <c r="J1549">
        <v>23767.241999999998</v>
      </c>
      <c r="K1549">
        <v>23598.581999999999</v>
      </c>
      <c r="L1549">
        <v>23447.853999999999</v>
      </c>
      <c r="M1549">
        <v>56.567165000000003</v>
      </c>
      <c r="N1549" s="1">
        <f>-100*(_xll.FDS($A$1,"P_PRICE_HIGH("&amp;A1549&amp;","&amp;A1549&amp;"-14D,,,,""PRICE"",""INTRA"")") - B1549)/(_xll.FDS($A$1,"P_PRICE_HIGH("&amp;A1549&amp;","&amp;A1549&amp;"-14D,,,,""PRICE"",""INTRA"")") - _xll.FDS($A$1,"P_PRICE_LOW("&amp;A1549&amp;","&amp;A1549&amp;"-14D,,,,""PRICE"",""INTRA"")"))</f>
        <v>-60.946313623996545</v>
      </c>
      <c r="O1549">
        <v>-432</v>
      </c>
      <c r="P1549">
        <v>16610.091456915401</v>
      </c>
      <c r="Q1549">
        <v>17986.775363699551</v>
      </c>
      <c r="R1549">
        <v>2783.0569426246439</v>
      </c>
      <c r="S1549">
        <v>2980.474215919709</v>
      </c>
      <c r="T1549">
        <v>12.191711540071619</v>
      </c>
      <c r="U1549">
        <v>11.422353240432811</v>
      </c>
      <c r="V1549">
        <v>3.4390906144835829</v>
      </c>
      <c r="W1549">
        <v>3.6830934390646299</v>
      </c>
      <c r="X1549">
        <v>19.921217628949709</v>
      </c>
      <c r="Y1549">
        <v>38.765026553706448</v>
      </c>
      <c r="Z1549">
        <v>-6.6391103142004679E-2</v>
      </c>
      <c r="AA1549">
        <v>9.2838094891568304</v>
      </c>
      <c r="AB1549">
        <v>7.7737449968007448</v>
      </c>
    </row>
    <row r="1550" spans="1:28" x14ac:dyDescent="0.25">
      <c r="A1550" t="str">
        <v>12/11/13</v>
      </c>
      <c r="B1550">
        <v>23338.240000000002</v>
      </c>
      <c r="C1550">
        <v>23693.51</v>
      </c>
      <c r="D1550" s="1">
        <v>23295.14</v>
      </c>
      <c r="E1550">
        <v>23693.51</v>
      </c>
      <c r="F1550">
        <v>23693.51</v>
      </c>
      <c r="G1550">
        <v>0.90076933008625626</v>
      </c>
      <c r="H1550">
        <v>23669.853999999999</v>
      </c>
      <c r="I1550">
        <v>23765.416000000001</v>
      </c>
      <c r="J1550">
        <v>23743.067999999999</v>
      </c>
      <c r="K1550">
        <v>23642.303</v>
      </c>
      <c r="L1550">
        <v>23459.365000000002</v>
      </c>
      <c r="M1550">
        <v>44.936120000000003</v>
      </c>
      <c r="N1550" s="1">
        <f>-100*(_xll.FDS($A$1,"P_PRICE_HIGH("&amp;A1550&amp;","&amp;A1550&amp;"-14D,,,,""PRICE"",""INTRA"")") - B1550)/(_xll.FDS($A$1,"P_PRICE_HIGH("&amp;A1550&amp;","&amp;A1550&amp;"-14D,,,,""PRICE"",""INTRA"")") - _xll.FDS($A$1,"P_PRICE_LOW("&amp;A1550&amp;","&amp;A1550&amp;"-14D,,,,""PRICE"",""INTRA"")"))</f>
        <v>-94.720789799242766</v>
      </c>
      <c r="O1550">
        <v>-475</v>
      </c>
      <c r="P1550">
        <v>16629.01837593074</v>
      </c>
      <c r="Q1550">
        <v>18010.253337871669</v>
      </c>
      <c r="R1550">
        <v>2773.4372343430859</v>
      </c>
      <c r="S1550">
        <v>2952.5079589296829</v>
      </c>
      <c r="T1550">
        <v>11.9858473956517</v>
      </c>
      <c r="U1550">
        <v>11.266986332293859</v>
      </c>
      <c r="V1550">
        <v>3.5034930252241061</v>
      </c>
      <c r="W1550">
        <v>3.7517358819440041</v>
      </c>
      <c r="X1550">
        <v>2.0022832954594758</v>
      </c>
      <c r="Y1550">
        <v>38.766161335569848</v>
      </c>
      <c r="Z1550">
        <v>-0.18424853246366801</v>
      </c>
      <c r="AA1550">
        <v>9.9677574665377016</v>
      </c>
      <c r="AB1550">
        <v>7.5962879481763332</v>
      </c>
    </row>
    <row r="1551" spans="1:28" x14ac:dyDescent="0.25">
      <c r="A1551" t="str">
        <v>12/12/13</v>
      </c>
      <c r="B1551">
        <v>23218.12</v>
      </c>
      <c r="C1551">
        <v>23327.439999999999</v>
      </c>
      <c r="D1551" s="1">
        <v>23160.9</v>
      </c>
      <c r="E1551">
        <v>23327.439999999999</v>
      </c>
      <c r="F1551">
        <v>23327.439999999999</v>
      </c>
      <c r="G1551">
        <v>0.90113736496849373</v>
      </c>
      <c r="H1551">
        <v>23570.965</v>
      </c>
      <c r="I1551">
        <v>23726.82</v>
      </c>
      <c r="J1551">
        <v>23718.923999999999</v>
      </c>
      <c r="K1551">
        <v>23670.752</v>
      </c>
      <c r="L1551">
        <v>23466.333999999999</v>
      </c>
      <c r="M1551">
        <v>42.172899999999998</v>
      </c>
      <c r="N1551" s="1">
        <f>-100*(_xll.FDS($A$1,"P_PRICE_HIGH("&amp;A1551&amp;","&amp;A1551&amp;"-14D,,,,""PRICE"",""INTRA"")") - B1551)/(_xll.FDS($A$1,"P_PRICE_HIGH("&amp;A1551&amp;","&amp;A1551&amp;"-14D,,,,""PRICE"",""INTRA"")") - _xll.FDS($A$1,"P_PRICE_LOW("&amp;A1551&amp;","&amp;A1551&amp;"-14D,,,,""PRICE"",""INTRA"")"))</f>
        <v>-93.980960395519105</v>
      </c>
      <c r="O1551">
        <v>-492</v>
      </c>
      <c r="P1551">
        <v>16622.347812513119</v>
      </c>
      <c r="Q1551">
        <v>18003.53870379199</v>
      </c>
      <c r="R1551">
        <v>2771.7740115039342</v>
      </c>
      <c r="S1551">
        <v>2951.365706228175</v>
      </c>
      <c r="T1551">
        <v>11.97744864478328</v>
      </c>
      <c r="U1551">
        <v>11.256231523341521</v>
      </c>
      <c r="V1551">
        <v>3.5197051348725892</v>
      </c>
      <c r="W1551">
        <v>3.7695089710641492</v>
      </c>
      <c r="X1551">
        <v>7.3345190680031642</v>
      </c>
      <c r="Y1551">
        <v>38.759838653604078</v>
      </c>
      <c r="Z1551">
        <v>-0.15858952222826481</v>
      </c>
      <c r="AA1551">
        <v>10.17735311228183</v>
      </c>
      <c r="AB1551">
        <v>7.5875085149610557</v>
      </c>
    </row>
    <row r="1552" spans="1:28" x14ac:dyDescent="0.25">
      <c r="A1552" t="str">
        <v>12/13/13</v>
      </c>
      <c r="B1552">
        <v>23245.96</v>
      </c>
      <c r="C1552">
        <v>23331.53</v>
      </c>
      <c r="D1552" s="1">
        <v>23017.34</v>
      </c>
      <c r="E1552">
        <v>23331.53</v>
      </c>
      <c r="F1552">
        <v>23331.53</v>
      </c>
      <c r="G1552">
        <v>0.82387005522376633</v>
      </c>
      <c r="H1552">
        <v>23471.535</v>
      </c>
      <c r="I1552">
        <v>23680.120999999999</v>
      </c>
      <c r="J1552">
        <v>23688.901999999998</v>
      </c>
      <c r="K1552">
        <v>23681.440999999999</v>
      </c>
      <c r="L1552">
        <v>23480.37</v>
      </c>
      <c r="M1552">
        <v>43.047027999999997</v>
      </c>
      <c r="N1552" s="1">
        <f>-100*(_xll.FDS($A$1,"P_PRICE_HIGH("&amp;A1552&amp;","&amp;A1552&amp;"-14D,,,,""PRICE"",""INTRA"")") - B1552)/(_xll.FDS($A$1,"P_PRICE_HIGH("&amp;A1552&amp;","&amp;A1552&amp;"-14D,,,,""PRICE"",""INTRA"")") - _xll.FDS($A$1,"P_PRICE_LOW("&amp;A1552&amp;","&amp;A1552&amp;"-14D,,,,""PRICE"",""INTRA"")"))</f>
        <v>-79.1063872565596</v>
      </c>
      <c r="O1552">
        <v>-489</v>
      </c>
      <c r="P1552">
        <v>16607.859294661641</v>
      </c>
      <c r="Q1552">
        <v>17985.053620143819</v>
      </c>
      <c r="R1552">
        <v>2767.692073321849</v>
      </c>
      <c r="S1552">
        <v>2953.589728006973</v>
      </c>
      <c r="T1552">
        <v>11.95016617272519</v>
      </c>
      <c r="U1552">
        <v>11.245858340118669</v>
      </c>
      <c r="V1552">
        <v>3.5110047881987811</v>
      </c>
      <c r="W1552">
        <v>3.7566770737697972</v>
      </c>
      <c r="X1552">
        <v>81.956845556411736</v>
      </c>
      <c r="Y1552">
        <v>38.723220613333083</v>
      </c>
      <c r="Z1552">
        <v>-0.15915642569264141</v>
      </c>
      <c r="AA1552">
        <v>9.7267111587114332</v>
      </c>
      <c r="AB1552">
        <v>7.4944229002595826</v>
      </c>
    </row>
    <row r="1553" spans="1:28" x14ac:dyDescent="0.25">
      <c r="A1553" t="str">
        <v>12/16/13</v>
      </c>
      <c r="B1553">
        <v>23114.66</v>
      </c>
      <c r="C1553">
        <v>23204.63</v>
      </c>
      <c r="D1553" s="1">
        <v>22999.759999999998</v>
      </c>
      <c r="E1553">
        <v>23204.63</v>
      </c>
      <c r="F1553">
        <v>23204.63</v>
      </c>
      <c r="G1553">
        <v>0.55028301201053387</v>
      </c>
      <c r="H1553">
        <v>23332.234</v>
      </c>
      <c r="I1553">
        <v>23623.918000000001</v>
      </c>
      <c r="J1553">
        <v>23650.916000000001</v>
      </c>
      <c r="K1553">
        <v>23654.171999999999</v>
      </c>
      <c r="L1553">
        <v>23494.611000000001</v>
      </c>
      <c r="M1553">
        <v>39.977715000000003</v>
      </c>
      <c r="N1553" s="1">
        <f>-100*(_xll.FDS($A$1,"P_PRICE_HIGH("&amp;A1553&amp;","&amp;A1553&amp;"-14D,,,,""PRICE"",""INTRA"")") - B1553)/(_xll.FDS($A$1,"P_PRICE_HIGH("&amp;A1553&amp;","&amp;A1553&amp;"-14D,,,,""PRICE"",""INTRA"")") - _xll.FDS($A$1,"P_PRICE_LOW("&amp;A1553&amp;","&amp;A1553&amp;"-14D,,,,""PRICE"",""INTRA"")"))</f>
        <v>-89.665314492844743</v>
      </c>
      <c r="O1553">
        <v>-511</v>
      </c>
      <c r="P1553">
        <v>16661.857612659489</v>
      </c>
      <c r="Q1553">
        <v>18037.444252992049</v>
      </c>
      <c r="R1553">
        <v>2759.79134886051</v>
      </c>
      <c r="S1553">
        <v>2985.584943309033</v>
      </c>
      <c r="T1553">
        <v>11.87849278267251</v>
      </c>
      <c r="U1553">
        <v>11.191822021104331</v>
      </c>
      <c r="V1553">
        <v>3.5432498081977002</v>
      </c>
      <c r="W1553">
        <v>3.79516817630231</v>
      </c>
      <c r="X1553">
        <v>7.7053623862162217</v>
      </c>
      <c r="Y1553">
        <v>38.80810633391625</v>
      </c>
      <c r="Z1553">
        <v>-0.22750770300856571</v>
      </c>
      <c r="AA1553">
        <v>9.9506773671492432</v>
      </c>
      <c r="AB1553">
        <v>7.6174252304687897</v>
      </c>
    </row>
    <row r="1554" spans="1:28" x14ac:dyDescent="0.25">
      <c r="A1554" t="str">
        <v>12/17/13</v>
      </c>
      <c r="B1554">
        <v>23069.23</v>
      </c>
      <c r="C1554">
        <v>23281.38</v>
      </c>
      <c r="D1554" s="1">
        <v>23040.6</v>
      </c>
      <c r="E1554">
        <v>23281.38</v>
      </c>
      <c r="F1554">
        <v>23281.38</v>
      </c>
      <c r="G1554">
        <v>0.54995758861609545</v>
      </c>
      <c r="H1554">
        <v>23197.241999999998</v>
      </c>
      <c r="I1554">
        <v>23556.245999999999</v>
      </c>
      <c r="J1554">
        <v>23610.113000000001</v>
      </c>
      <c r="K1554">
        <v>23624.741999999998</v>
      </c>
      <c r="L1554">
        <v>23494.588</v>
      </c>
      <c r="M1554">
        <v>38.943069999999999</v>
      </c>
      <c r="N1554" s="1">
        <f>-100*(_xll.FDS($A$1,"P_PRICE_HIGH("&amp;A1554&amp;","&amp;A1554&amp;"-14D,,,,""PRICE"",""INTRA"")") - B1554)/(_xll.FDS($A$1,"P_PRICE_HIGH("&amp;A1554&amp;","&amp;A1554&amp;"-14D,,,,""PRICE"",""INTRA"")") - _xll.FDS($A$1,"P_PRICE_LOW("&amp;A1554&amp;","&amp;A1554&amp;"-14D,,,,""PRICE"",""INTRA"")"))</f>
        <v>-93.751517822610282</v>
      </c>
      <c r="O1554">
        <v>-515</v>
      </c>
      <c r="P1554">
        <v>16650.074068850739</v>
      </c>
      <c r="Q1554">
        <v>18022.382512991291</v>
      </c>
      <c r="R1554">
        <v>2747.8734947939411</v>
      </c>
      <c r="S1554">
        <v>2988.1672901513398</v>
      </c>
      <c r="T1554">
        <v>11.87623069630903</v>
      </c>
      <c r="U1554">
        <v>11.180929926444851</v>
      </c>
      <c r="V1554">
        <v>3.5402092906879359</v>
      </c>
      <c r="W1554">
        <v>3.7931376164227188</v>
      </c>
      <c r="X1554">
        <v>15.878758958474929</v>
      </c>
      <c r="Y1554">
        <v>38.834275264210923</v>
      </c>
      <c r="Z1554">
        <v>-0.2460941414233152</v>
      </c>
      <c r="AA1554">
        <v>9.6353974367997566</v>
      </c>
      <c r="AB1554">
        <v>7.6121752682187136</v>
      </c>
    </row>
    <row r="1555" spans="1:28" x14ac:dyDescent="0.25">
      <c r="A1555" t="str">
        <v>12/18/13</v>
      </c>
      <c r="B1555">
        <v>23143.82</v>
      </c>
      <c r="C1555">
        <v>23240.71</v>
      </c>
      <c r="D1555" s="1">
        <v>22993.54</v>
      </c>
      <c r="E1555">
        <v>23240.71</v>
      </c>
      <c r="F1555">
        <v>23240.71</v>
      </c>
      <c r="G1555">
        <v>0.5549917949816513</v>
      </c>
      <c r="H1555">
        <v>23158.357</v>
      </c>
      <c r="I1555">
        <v>23481.686000000002</v>
      </c>
      <c r="J1555">
        <v>23565.942999999999</v>
      </c>
      <c r="K1555">
        <v>23596.89</v>
      </c>
      <c r="L1555">
        <v>23503.91</v>
      </c>
      <c r="M1555">
        <v>41.614834000000002</v>
      </c>
      <c r="N1555" s="1">
        <f>-100*(_xll.FDS($A$1,"P_PRICE_HIGH("&amp;A1555&amp;","&amp;A1555&amp;"-14D,,,,""PRICE"",""INTRA"")") - B1555)/(_xll.FDS($A$1,"P_PRICE_HIGH("&amp;A1555&amp;","&amp;A1555&amp;"-14D,,,,""PRICE"",""INTRA"")") - _xll.FDS($A$1,"P_PRICE_LOW("&amp;A1555&amp;","&amp;A1555&amp;"-14D,,,,""PRICE"",""INTRA"")"))</f>
        <v>-86.558259765118464</v>
      </c>
      <c r="O1555">
        <v>-506</v>
      </c>
      <c r="P1555">
        <v>16674.650151217971</v>
      </c>
      <c r="Q1555">
        <v>18047.733741479009</v>
      </c>
      <c r="R1555">
        <v>2744.5042069312062</v>
      </c>
      <c r="S1555">
        <v>2985.684042779063</v>
      </c>
      <c r="T1555">
        <v>11.899384261090431</v>
      </c>
      <c r="U1555">
        <v>11.223345095384991</v>
      </c>
      <c r="V1555">
        <v>3.534731260815819</v>
      </c>
      <c r="W1555">
        <v>3.7870506979578309</v>
      </c>
      <c r="X1555">
        <v>48.076808288245793</v>
      </c>
      <c r="Y1555">
        <v>38.866523501133088</v>
      </c>
      <c r="Z1555">
        <v>-0.29330498607780758</v>
      </c>
      <c r="AA1555">
        <v>9.7048789235212993</v>
      </c>
      <c r="AB1555">
        <v>7.5749898062893521</v>
      </c>
    </row>
    <row r="1556" spans="1:28" x14ac:dyDescent="0.25">
      <c r="A1556" t="str">
        <v>12/19/13</v>
      </c>
      <c r="B1556">
        <v>22888.75</v>
      </c>
      <c r="C1556">
        <v>23404.45</v>
      </c>
      <c r="D1556" s="1">
        <v>22753.3</v>
      </c>
      <c r="E1556">
        <v>23404.45</v>
      </c>
      <c r="F1556">
        <v>23404.45</v>
      </c>
      <c r="G1556">
        <v>0.59206083512893681</v>
      </c>
      <c r="H1556">
        <v>23092.484</v>
      </c>
      <c r="I1556">
        <v>23396.543000000001</v>
      </c>
      <c r="J1556">
        <v>23505.921999999999</v>
      </c>
      <c r="K1556">
        <v>23562.313999999998</v>
      </c>
      <c r="L1556">
        <v>23520.254000000001</v>
      </c>
      <c r="M1556">
        <v>35.839367000000003</v>
      </c>
      <c r="N1556" s="1">
        <f>-100*(_xll.FDS($A$1,"P_PRICE_HIGH("&amp;A1556&amp;","&amp;A1556&amp;"-14D,,,,""PRICE"",""INTRA"")") - B1556)/(_xll.FDS($A$1,"P_PRICE_HIGH("&amp;A1556&amp;","&amp;A1556&amp;"-14D,,,,""PRICE"",""INTRA"")") - _xll.FDS($A$1,"P_PRICE_LOW("&amp;A1556&amp;","&amp;A1556&amp;"-14D,,,,""PRICE"",""INTRA"")"))</f>
        <v>-90.027609055770242</v>
      </c>
      <c r="O1556">
        <v>-542</v>
      </c>
      <c r="P1556">
        <v>16670.124088179811</v>
      </c>
      <c r="Q1556">
        <v>18049.195354492589</v>
      </c>
      <c r="R1556">
        <v>2742.1353681648279</v>
      </c>
      <c r="S1556">
        <v>2974.6155181483832</v>
      </c>
      <c r="T1556">
        <v>11.7837801576629</v>
      </c>
      <c r="U1556">
        <v>11.112648754874931</v>
      </c>
      <c r="V1556">
        <v>3.5735671371302442</v>
      </c>
      <c r="W1556">
        <v>3.8295510168250679</v>
      </c>
      <c r="X1556">
        <v>4.0916558790124942</v>
      </c>
      <c r="Y1556">
        <v>38.868983710338142</v>
      </c>
      <c r="Z1556">
        <v>-0.31389193591504</v>
      </c>
      <c r="AA1556">
        <v>9.9288779206497502</v>
      </c>
      <c r="AB1556">
        <v>7.5400646181512974</v>
      </c>
    </row>
    <row r="1557" spans="1:28" x14ac:dyDescent="0.25">
      <c r="A1557" t="str">
        <v>12/20/13</v>
      </c>
      <c r="B1557">
        <v>22812.18</v>
      </c>
      <c r="C1557">
        <v>22936.92</v>
      </c>
      <c r="D1557" s="1">
        <v>22713.7</v>
      </c>
      <c r="E1557">
        <v>22936.92</v>
      </c>
      <c r="F1557">
        <v>22936.92</v>
      </c>
      <c r="G1557">
        <v>0.57362223368894105</v>
      </c>
      <c r="H1557">
        <v>23005.728999999999</v>
      </c>
      <c r="I1557">
        <v>23320.166000000001</v>
      </c>
      <c r="J1557">
        <v>23434.646000000001</v>
      </c>
      <c r="K1557">
        <v>23518.11</v>
      </c>
      <c r="L1557">
        <v>23526.523000000001</v>
      </c>
      <c r="M1557">
        <v>34.300426000000002</v>
      </c>
      <c r="N1557" s="1">
        <f>-100*(_xll.FDS($A$1,"P_PRICE_HIGH("&amp;A1557&amp;","&amp;A1557&amp;"-14D,,,,""PRICE"",""INTRA"")") - B1557)/(_xll.FDS($A$1,"P_PRICE_HIGH("&amp;A1557&amp;","&amp;A1557&amp;"-14D,,,,""PRICE"",""INTRA"")") - _xll.FDS($A$1,"P_PRICE_LOW("&amp;A1557&amp;","&amp;A1557&amp;"-14D,,,,""PRICE"",""INTRA"")"))</f>
        <v>-92.954895017348093</v>
      </c>
      <c r="O1557">
        <v>-555</v>
      </c>
      <c r="P1557">
        <v>16677.803198015859</v>
      </c>
      <c r="Q1557">
        <v>18055.43265456687</v>
      </c>
      <c r="R1557">
        <v>2738.3104856773662</v>
      </c>
      <c r="S1557">
        <v>2970.9010104556928</v>
      </c>
      <c r="T1557">
        <v>11.741284012303209</v>
      </c>
      <c r="U1557">
        <v>11.083111060360659</v>
      </c>
      <c r="V1557">
        <v>3.5917160468616198</v>
      </c>
      <c r="W1557">
        <v>3.8465940430497261</v>
      </c>
      <c r="X1557">
        <v>4.0281789197415856</v>
      </c>
      <c r="Y1557">
        <v>38.882864403139443</v>
      </c>
      <c r="Z1557">
        <v>-0.27131192497610218</v>
      </c>
      <c r="AA1557">
        <v>9.7253299542769316</v>
      </c>
      <c r="AB1557">
        <v>7.4916432767014829</v>
      </c>
    </row>
    <row r="1558" spans="1:28" x14ac:dyDescent="0.25">
      <c r="A1558" t="str">
        <v>12/23/13</v>
      </c>
      <c r="B1558">
        <v>22921.56</v>
      </c>
      <c r="C1558">
        <v>23005.919999999998</v>
      </c>
      <c r="D1558" s="1">
        <v>22862.89</v>
      </c>
      <c r="E1558">
        <v>23005.919999999998</v>
      </c>
      <c r="F1558">
        <v>23005.919999999998</v>
      </c>
      <c r="G1558">
        <v>0.59227616486694701</v>
      </c>
      <c r="H1558">
        <v>22967.107</v>
      </c>
      <c r="I1558">
        <v>23254.248</v>
      </c>
      <c r="J1558">
        <v>23360.182000000001</v>
      </c>
      <c r="K1558">
        <v>23479.965</v>
      </c>
      <c r="L1558">
        <v>23522.27</v>
      </c>
      <c r="M1558">
        <v>38.371487000000002</v>
      </c>
      <c r="N1558" s="1">
        <f>-100*(_xll.FDS($A$1,"P_PRICE_HIGH("&amp;A1558&amp;","&amp;A1558&amp;"-14D,,,,""PRICE"",""INTRA"")") - B1558)/(_xll.FDS($A$1,"P_PRICE_HIGH("&amp;A1558&amp;","&amp;A1558&amp;"-14D,,,,""PRICE"",""INTRA"")") - _xll.FDS($A$1,"P_PRICE_LOW("&amp;A1558&amp;","&amp;A1558&amp;"-14D,,,,""PRICE"",""INTRA"")"))</f>
        <v>-83.530101579956508</v>
      </c>
      <c r="O1558">
        <v>-536</v>
      </c>
      <c r="P1558">
        <v>16689.31792914632</v>
      </c>
      <c r="Q1558">
        <v>18058.200195970199</v>
      </c>
      <c r="R1558">
        <v>2745.983847564326</v>
      </c>
      <c r="S1558">
        <v>2998.7098102559271</v>
      </c>
      <c r="T1558">
        <v>11.805121443419941</v>
      </c>
      <c r="U1558">
        <v>11.148353188328461</v>
      </c>
      <c r="V1558">
        <v>3.578032762886973</v>
      </c>
      <c r="W1558">
        <v>3.8304132608592871</v>
      </c>
      <c r="X1558">
        <v>36.711596897337387</v>
      </c>
      <c r="Y1558">
        <v>38.845838030150858</v>
      </c>
      <c r="Z1558">
        <v>-0.2948477388931447</v>
      </c>
      <c r="AA1558">
        <v>10.112230856353801</v>
      </c>
      <c r="AB1558">
        <v>7.4895846770231396</v>
      </c>
    </row>
    <row r="1559" spans="1:28" x14ac:dyDescent="0.25">
      <c r="A1559" t="str">
        <v>12/24/13</v>
      </c>
      <c r="B1559">
        <v>23179.55</v>
      </c>
      <c r="C1559">
        <v>23194.63</v>
      </c>
      <c r="D1559" s="1">
        <v>23026.1</v>
      </c>
      <c r="E1559">
        <v>23194.63</v>
      </c>
      <c r="F1559">
        <v>23194.63</v>
      </c>
      <c r="G1559">
        <v>0.65791806359034455</v>
      </c>
      <c r="H1559">
        <v>22989.171999999999</v>
      </c>
      <c r="I1559">
        <v>23207.285</v>
      </c>
      <c r="J1559">
        <v>23311.453000000001</v>
      </c>
      <c r="K1559">
        <v>23454.877</v>
      </c>
      <c r="L1559">
        <v>23503.79</v>
      </c>
      <c r="M1559">
        <v>46.752457</v>
      </c>
      <c r="N1559" s="1">
        <f>-100*(_xll.FDS($A$1,"P_PRICE_HIGH("&amp;A1559&amp;","&amp;A1559&amp;"-14D,,,,""PRICE"",""INTRA"")") - B1559)/(_xll.FDS($A$1,"P_PRICE_HIGH("&amp;A1559&amp;","&amp;A1559&amp;"-14D,,,,""PRICE"",""INTRA"")") - _xll.FDS($A$1,"P_PRICE_LOW("&amp;A1559&amp;","&amp;A1559&amp;"-14D,,,,""PRICE"",""INTRA"")"))</f>
        <v>-62.918888800445849</v>
      </c>
      <c r="O1559">
        <v>-488</v>
      </c>
      <c r="P1559">
        <v>16692.000358196681</v>
      </c>
      <c r="Q1559">
        <v>18063.676100028661</v>
      </c>
      <c r="R1559">
        <v>2750.5188875269641</v>
      </c>
      <c r="S1559">
        <v>3003.9568565328382</v>
      </c>
      <c r="T1559">
        <v>11.8690610661014</v>
      </c>
      <c r="U1559">
        <v>11.213590747157991</v>
      </c>
      <c r="V1559">
        <v>3.5397631903372129</v>
      </c>
      <c r="W1559">
        <v>3.7882940488253731</v>
      </c>
      <c r="X1559">
        <v>99.637213716149233</v>
      </c>
      <c r="Y1559">
        <v>38.84555237816236</v>
      </c>
      <c r="Z1559">
        <v>-0.29626841435404749</v>
      </c>
      <c r="AA1559">
        <v>9.5257016781603916</v>
      </c>
      <c r="AB1559">
        <v>7.4893426161127516</v>
      </c>
    </row>
    <row r="1560" spans="1:28" x14ac:dyDescent="0.25">
      <c r="A1560" t="str">
        <v>12/27/13</v>
      </c>
      <c r="B1560">
        <v>23243.24</v>
      </c>
      <c r="C1560">
        <v>23283.31</v>
      </c>
      <c r="D1560" s="1">
        <v>23130.86</v>
      </c>
      <c r="E1560">
        <v>23283.31</v>
      </c>
      <c r="F1560">
        <v>23283.31</v>
      </c>
      <c r="G1560">
        <v>0.6474593407360667</v>
      </c>
      <c r="H1560">
        <v>23009.057000000001</v>
      </c>
      <c r="I1560">
        <v>23159.958999999999</v>
      </c>
      <c r="J1560">
        <v>23279.09</v>
      </c>
      <c r="K1560">
        <v>23426.723000000002</v>
      </c>
      <c r="L1560">
        <v>23487.844000000001</v>
      </c>
      <c r="M1560">
        <v>48.610435000000003</v>
      </c>
      <c r="N1560" s="1">
        <f>-100*(_xll.FDS($A$1,"P_PRICE_HIGH("&amp;A1560&amp;","&amp;A1560&amp;"-14D,,,,""PRICE"",""INTRA"")") - B1560)/(_xll.FDS($A$1,"P_PRICE_HIGH("&amp;A1560&amp;","&amp;A1560&amp;"-14D,,,,""PRICE"",""INTRA"")") - _xll.FDS($A$1,"P_PRICE_LOW("&amp;A1560&amp;","&amp;A1560&amp;"-14D,,,,""PRICE"",""INTRA"")"))</f>
        <v>-57.849239831250401</v>
      </c>
      <c r="O1560">
        <v>-480</v>
      </c>
      <c r="P1560">
        <v>16712.40645902649</v>
      </c>
      <c r="Q1560">
        <v>18082.276884951309</v>
      </c>
      <c r="R1560">
        <v>2750.0889902266999</v>
      </c>
      <c r="S1560">
        <v>3004.006113580449</v>
      </c>
      <c r="T1560">
        <v>11.85940013895261</v>
      </c>
      <c r="U1560">
        <v>11.199039900795009</v>
      </c>
      <c r="V1560">
        <v>3.5299632796512239</v>
      </c>
      <c r="W1560">
        <v>3.7786007284134242</v>
      </c>
      <c r="X1560">
        <v>23.005222401588568</v>
      </c>
      <c r="Y1560">
        <v>38.819097271394128</v>
      </c>
      <c r="Z1560">
        <v>-0.19050104812939889</v>
      </c>
      <c r="AA1560">
        <v>9.5121615310581706</v>
      </c>
      <c r="AB1560">
        <v>7.5972285545071738</v>
      </c>
    </row>
    <row r="1561" spans="1:28" x14ac:dyDescent="0.25">
      <c r="A1561" t="str">
        <v>12/30/13</v>
      </c>
      <c r="B1561">
        <v>23244.87</v>
      </c>
      <c r="C1561">
        <v>23369.37</v>
      </c>
      <c r="D1561" s="1">
        <v>23178.28</v>
      </c>
      <c r="E1561">
        <v>23369.37</v>
      </c>
      <c r="F1561">
        <v>23369.37</v>
      </c>
      <c r="G1561">
        <v>0.64800831208618792</v>
      </c>
      <c r="H1561">
        <v>23080.28</v>
      </c>
      <c r="I1561">
        <v>23118.348000000002</v>
      </c>
      <c r="J1561">
        <v>23247.91</v>
      </c>
      <c r="K1561">
        <v>23399.511999999999</v>
      </c>
      <c r="L1561">
        <v>23470.307000000001</v>
      </c>
      <c r="M1561">
        <v>48.65981</v>
      </c>
      <c r="N1561" s="1">
        <f>-100*(_xll.FDS($A$1,"P_PRICE_HIGH("&amp;A1561&amp;","&amp;A1561&amp;"-14D,,,,""PRICE"",""INTRA"")") - B1561)/(_xll.FDS($A$1,"P_PRICE_HIGH("&amp;A1561&amp;","&amp;A1561&amp;"-14D,,,,""PRICE"",""INTRA"")") - _xll.FDS($A$1,"P_PRICE_LOW("&amp;A1561&amp;","&amp;A1561&amp;"-14D,,,,""PRICE"",""INTRA"")"))</f>
        <v>-57.719493751492593</v>
      </c>
      <c r="O1561">
        <v>-497</v>
      </c>
      <c r="P1561">
        <v>16729.080610767051</v>
      </c>
      <c r="Q1561">
        <v>18101.734927614249</v>
      </c>
      <c r="R1561">
        <v>2760.550399668979</v>
      </c>
      <c r="S1561">
        <v>3027.0996352894958</v>
      </c>
      <c r="T1561">
        <v>11.827510777317791</v>
      </c>
      <c r="U1561">
        <v>11.18097176290766</v>
      </c>
      <c r="V1561">
        <v>3.5342563010827619</v>
      </c>
      <c r="W1561">
        <v>3.780751709796649</v>
      </c>
      <c r="X1561">
        <v>8.4461084896608547</v>
      </c>
      <c r="Y1561">
        <v>38.806257882159763</v>
      </c>
      <c r="Z1561">
        <v>-0.16307166066513171</v>
      </c>
      <c r="AA1561">
        <v>9.3415448500615774</v>
      </c>
      <c r="AB1561">
        <v>7.5984253089645186</v>
      </c>
    </row>
    <row r="1562" spans="1:28" x14ac:dyDescent="0.25">
      <c r="A1562" t="str">
        <v>12/31/13</v>
      </c>
      <c r="B1562">
        <v>23306.39</v>
      </c>
      <c r="C1562">
        <v>23361.34</v>
      </c>
      <c r="D1562" s="1">
        <v>23271.8</v>
      </c>
      <c r="E1562">
        <v>23361.34</v>
      </c>
      <c r="F1562">
        <v>23361.34</v>
      </c>
      <c r="G1562">
        <v>0.64357208274927169</v>
      </c>
      <c r="H1562">
        <v>23179.120999999999</v>
      </c>
      <c r="I1562">
        <v>23115.692999999999</v>
      </c>
      <c r="J1562">
        <v>23218.794999999998</v>
      </c>
      <c r="K1562">
        <v>23370.766</v>
      </c>
      <c r="L1562">
        <v>23459.771000000001</v>
      </c>
      <c r="M1562">
        <v>50.589370000000002</v>
      </c>
      <c r="N1562" s="1">
        <f>-100*(_xll.FDS($A$1,"P_PRICE_HIGH("&amp;A1562&amp;","&amp;A1562&amp;"-14D,,,,""PRICE"",""INTRA"")") - B1562)/(_xll.FDS($A$1,"P_PRICE_HIGH("&amp;A1562&amp;","&amp;A1562&amp;"-14D,,,,""PRICE"",""INTRA"")") - _xll.FDS($A$1,"P_PRICE_LOW("&amp;A1562&amp;","&amp;A1562&amp;"-14D,,,,""PRICE"",""INTRA"")"))</f>
        <v>-52.822574225901533</v>
      </c>
      <c r="O1562">
        <v>-474</v>
      </c>
      <c r="P1562">
        <v>16734.435056452719</v>
      </c>
      <c r="Q1562">
        <v>18108.056324829551</v>
      </c>
      <c r="R1562">
        <v>2763.7119209617958</v>
      </c>
      <c r="S1562">
        <v>3030.670889029343</v>
      </c>
      <c r="T1562">
        <v>11.849669624519381</v>
      </c>
      <c r="U1562">
        <v>11.20340261261588</v>
      </c>
      <c r="V1562">
        <v>3.5283848668090592</v>
      </c>
      <c r="W1562">
        <v>3.7732476808769451</v>
      </c>
      <c r="X1562">
        <v>69.79051106542984</v>
      </c>
      <c r="Y1562">
        <v>38.7889371979728</v>
      </c>
      <c r="Z1562">
        <v>-0.10468965765445661</v>
      </c>
      <c r="AA1562">
        <v>9.5693532954300391</v>
      </c>
      <c r="AB1562">
        <v>7.5973718136065056</v>
      </c>
    </row>
    <row r="1563" spans="1:28" x14ac:dyDescent="0.25">
      <c r="A1563" t="str">
        <v>1/02/14</v>
      </c>
      <c r="B1563">
        <v>23340.05</v>
      </c>
      <c r="C1563">
        <v>23469.33</v>
      </c>
      <c r="D1563" s="1">
        <v>23173.93</v>
      </c>
      <c r="E1563">
        <v>23469.33</v>
      </c>
      <c r="F1563">
        <v>23469.33</v>
      </c>
      <c r="G1563">
        <v>0.62076633557369354</v>
      </c>
      <c r="H1563">
        <v>23262.82</v>
      </c>
      <c r="I1563">
        <v>23125.855</v>
      </c>
      <c r="J1563">
        <v>23187.386999999999</v>
      </c>
      <c r="K1563">
        <v>23335.842000000001</v>
      </c>
      <c r="L1563">
        <v>23446.07</v>
      </c>
      <c r="M1563">
        <v>51.659880000000001</v>
      </c>
      <c r="N1563" s="1">
        <f>-100*(_xll.FDS($A$1,"P_PRICE_HIGH("&amp;A1563&amp;","&amp;A1563&amp;"-14D,,,,""PRICE"",""INTRA"")") - B1563)/(_xll.FDS($A$1,"P_PRICE_HIGH("&amp;A1563&amp;","&amp;A1563&amp;"-14D,,,,""PRICE"",""INTRA"")") - _xll.FDS($A$1,"P_PRICE_LOW("&amp;A1563&amp;","&amp;A1563&amp;"-14D,,,,""PRICE"",""INTRA"")"))</f>
        <v>-42.915861616419406</v>
      </c>
      <c r="O1563">
        <v>-471</v>
      </c>
      <c r="P1563">
        <v>16723.54409370288</v>
      </c>
      <c r="Q1563">
        <v>18102.924556312959</v>
      </c>
      <c r="R1563">
        <v>2763.4084159239528</v>
      </c>
      <c r="S1563">
        <v>3026.7455553396881</v>
      </c>
      <c r="T1563">
        <v>11.851716760685241</v>
      </c>
      <c r="U1563">
        <v>11.200889211194379</v>
      </c>
      <c r="V1563">
        <v>3.5225736705614392</v>
      </c>
      <c r="W1563">
        <v>3.7675772477959719</v>
      </c>
      <c r="X1563">
        <v>14.420420148910139</v>
      </c>
      <c r="Y1563">
        <v>38.794139574572149</v>
      </c>
      <c r="Z1563">
        <v>-8.8305328412938922E-2</v>
      </c>
      <c r="AA1563">
        <v>9.5108275348346396</v>
      </c>
      <c r="AB1563">
        <v>7.5250030311815079</v>
      </c>
    </row>
    <row r="1564" spans="1:28" x14ac:dyDescent="0.25">
      <c r="A1564" t="str">
        <v>1/03/14</v>
      </c>
      <c r="B1564">
        <v>22817.279999999999</v>
      </c>
      <c r="C1564">
        <v>23097.98</v>
      </c>
      <c r="D1564" s="1">
        <v>22782.42</v>
      </c>
      <c r="E1564">
        <v>23097.98</v>
      </c>
      <c r="F1564">
        <v>23097.98</v>
      </c>
      <c r="G1564">
        <v>0.77823808447633169</v>
      </c>
      <c r="H1564">
        <v>23190.365000000002</v>
      </c>
      <c r="I1564">
        <v>23090.13</v>
      </c>
      <c r="J1564">
        <v>23125.594000000001</v>
      </c>
      <c r="K1564">
        <v>23281.182000000001</v>
      </c>
      <c r="L1564">
        <v>23412.717000000001</v>
      </c>
      <c r="M1564">
        <v>37.919131999999998</v>
      </c>
      <c r="N1564" s="1">
        <f>-100*(_xll.FDS($A$1,"P_PRICE_HIGH("&amp;A1564&amp;","&amp;A1564&amp;"-14D,,,,""PRICE"",""INTRA"")") - B1564)/(_xll.FDS($A$1,"P_PRICE_HIGH("&amp;A1564&amp;","&amp;A1564&amp;"-14D,,,,""PRICE"",""INTRA"")") - _xll.FDS($A$1,"P_PRICE_LOW("&amp;A1564&amp;","&amp;A1564&amp;"-14D,,,,""PRICE"",""INTRA"")"))</f>
        <v>-89.42856268051986</v>
      </c>
      <c r="O1564">
        <v>-519</v>
      </c>
      <c r="P1564">
        <v>16747.851347100801</v>
      </c>
      <c r="Q1564">
        <v>18136.302200401558</v>
      </c>
      <c r="R1564">
        <v>2755.7005279897321</v>
      </c>
      <c r="S1564">
        <v>3017.315055901684</v>
      </c>
      <c r="T1564">
        <v>11.665255378088039</v>
      </c>
      <c r="U1564">
        <v>11.04764537100589</v>
      </c>
      <c r="V1564">
        <v>3.6054679549635851</v>
      </c>
      <c r="W1564">
        <v>3.8591149448649271</v>
      </c>
      <c r="X1564">
        <v>0.52296267570787724</v>
      </c>
      <c r="Y1564">
        <v>38.779870780749697</v>
      </c>
      <c r="Z1564">
        <v>-1.7528209599782109E-2</v>
      </c>
      <c r="AA1564">
        <v>10.141679993801089</v>
      </c>
      <c r="AB1564">
        <v>7.5993478018561973</v>
      </c>
    </row>
    <row r="1565" spans="1:28" x14ac:dyDescent="0.25">
      <c r="A1565" t="str">
        <v>1/06/14</v>
      </c>
      <c r="B1565">
        <v>22684.15</v>
      </c>
      <c r="C1565">
        <v>22757.45</v>
      </c>
      <c r="D1565" s="1">
        <v>22567.77</v>
      </c>
      <c r="E1565">
        <v>22757.45</v>
      </c>
      <c r="F1565">
        <v>22757.45</v>
      </c>
      <c r="G1565">
        <v>0.7728689035729932</v>
      </c>
      <c r="H1565">
        <v>23078.548999999999</v>
      </c>
      <c r="I1565">
        <v>23054.256000000001</v>
      </c>
      <c r="J1565">
        <v>23081.988000000001</v>
      </c>
      <c r="K1565">
        <v>23228.953000000001</v>
      </c>
      <c r="L1565">
        <v>23374.366999999998</v>
      </c>
      <c r="M1565">
        <v>35.34111</v>
      </c>
      <c r="N1565" s="1">
        <f>-100*(_xll.FDS($A$1,"P_PRICE_HIGH("&amp;A1565&amp;","&amp;A1565&amp;"-14D,,,,""PRICE"",""INTRA"")") - B1565)/(_xll.FDS($A$1,"P_PRICE_HIGH("&amp;A1565&amp;","&amp;A1565&amp;"-14D,,,,""PRICE"",""INTRA"")") - _xll.FDS($A$1,"P_PRICE_LOW("&amp;A1565&amp;","&amp;A1565&amp;"-14D,,,,""PRICE"",""INTRA"")"))</f>
        <v>-87.091264031234658</v>
      </c>
      <c r="O1565">
        <v>-553</v>
      </c>
      <c r="P1565">
        <v>16732.199275837382</v>
      </c>
      <c r="Q1565">
        <v>18143.637550864591</v>
      </c>
      <c r="R1565">
        <v>2754.5039242892472</v>
      </c>
      <c r="S1565">
        <v>3000.3761308012158</v>
      </c>
      <c r="T1565">
        <v>11.656862430945649</v>
      </c>
      <c r="U1565">
        <v>11.06425597525949</v>
      </c>
      <c r="V1565">
        <v>3.6269799142890271</v>
      </c>
      <c r="W1565">
        <v>3.888149255110239</v>
      </c>
      <c r="X1565">
        <v>6.9330891037971369</v>
      </c>
      <c r="Y1565">
        <v>38.826328943815867</v>
      </c>
      <c r="Z1565">
        <v>0.13352240050428141</v>
      </c>
      <c r="AA1565">
        <v>10.476558145057149</v>
      </c>
      <c r="AB1565">
        <v>7.5565633481017063</v>
      </c>
    </row>
    <row r="1566" spans="1:28" x14ac:dyDescent="0.25">
      <c r="A1566" t="str">
        <v>1/07/14</v>
      </c>
      <c r="B1566">
        <v>22712.78</v>
      </c>
      <c r="C1566">
        <v>22802.85</v>
      </c>
      <c r="D1566" s="1">
        <v>22644.58</v>
      </c>
      <c r="E1566">
        <v>22802.85</v>
      </c>
      <c r="F1566">
        <v>22802.85</v>
      </c>
      <c r="G1566">
        <v>0.77615770805608075</v>
      </c>
      <c r="H1566">
        <v>22972.13</v>
      </c>
      <c r="I1566">
        <v>23024.55</v>
      </c>
      <c r="J1566">
        <v>23048.298999999999</v>
      </c>
      <c r="K1566">
        <v>23178.965</v>
      </c>
      <c r="L1566">
        <v>23332.307000000001</v>
      </c>
      <c r="M1566">
        <v>36.343420000000002</v>
      </c>
      <c r="N1566" s="1">
        <f>-100*(_xll.FDS($A$1,"P_PRICE_HIGH("&amp;A1566&amp;","&amp;A1566&amp;"-14D,,,,""PRICE"",""INTRA"")") - B1566)/(_xll.FDS($A$1,"P_PRICE_HIGH("&amp;A1566&amp;","&amp;A1566&amp;"-14D,,,,""PRICE"",""INTRA"")") - _xll.FDS($A$1,"P_PRICE_LOW("&amp;A1566&amp;","&amp;A1566&amp;"-14D,,,,""PRICE"",""INTRA"")"))</f>
        <v>-83.915657305115772</v>
      </c>
      <c r="O1566">
        <v>-571</v>
      </c>
      <c r="P1566">
        <v>16743.564372620011</v>
      </c>
      <c r="Q1566">
        <v>18153.655064345141</v>
      </c>
      <c r="R1566">
        <v>2746.1496068664278</v>
      </c>
      <c r="S1566">
        <v>2989.640989611531</v>
      </c>
      <c r="T1566">
        <v>11.711251482319531</v>
      </c>
      <c r="U1566">
        <v>11.077938687194131</v>
      </c>
      <c r="V1566">
        <v>3.6245795911603391</v>
      </c>
      <c r="W1566">
        <v>3.8861925214304081</v>
      </c>
      <c r="X1566">
        <v>16.931895577074432</v>
      </c>
      <c r="Y1566">
        <v>38.887411072055002</v>
      </c>
      <c r="Z1566">
        <v>4.9350064047229927E-2</v>
      </c>
      <c r="AA1566">
        <v>10.577880600385781</v>
      </c>
      <c r="AB1566">
        <v>7.4819981408066978</v>
      </c>
    </row>
    <row r="1567" spans="1:28" x14ac:dyDescent="0.25">
      <c r="A1567" t="str">
        <v>1/08/14</v>
      </c>
      <c r="B1567">
        <v>22996.59</v>
      </c>
      <c r="C1567">
        <v>23031.19</v>
      </c>
      <c r="D1567" s="1">
        <v>22778.83</v>
      </c>
      <c r="E1567">
        <v>23031.19</v>
      </c>
      <c r="F1567">
        <v>23031.19</v>
      </c>
      <c r="G1567">
        <v>0.83945822269365433</v>
      </c>
      <c r="H1567">
        <v>22910.17</v>
      </c>
      <c r="I1567">
        <v>23012.282999999999</v>
      </c>
      <c r="J1567">
        <v>23031.673999999999</v>
      </c>
      <c r="K1567">
        <v>23141.638999999999</v>
      </c>
      <c r="L1567">
        <v>23301.826000000001</v>
      </c>
      <c r="M1567">
        <v>45.382007999999999</v>
      </c>
      <c r="N1567" s="1">
        <f>-100*(_xll.FDS($A$1,"P_PRICE_HIGH("&amp;A1567&amp;","&amp;A1567&amp;"-14D,,,,""PRICE"",""INTRA"")") - B1567)/(_xll.FDS($A$1,"P_PRICE_HIGH("&amp;A1567&amp;","&amp;A1567&amp;"-14D,,,,""PRICE"",""INTRA"")") - _xll.FDS($A$1,"P_PRICE_LOW("&amp;A1567&amp;","&amp;A1567&amp;"-14D,,,,""PRICE"",""INTRA"")"))</f>
        <v>-52.435777984826402</v>
      </c>
      <c r="O1567">
        <v>-540</v>
      </c>
      <c r="P1567">
        <v>16738.537859010179</v>
      </c>
      <c r="Q1567">
        <v>18154.719635682439</v>
      </c>
      <c r="R1567">
        <v>2745.8268438929222</v>
      </c>
      <c r="S1567">
        <v>2994.9877648738861</v>
      </c>
      <c r="T1567">
        <v>11.779214357895819</v>
      </c>
      <c r="U1567">
        <v>11.16273741102847</v>
      </c>
      <c r="V1567">
        <v>3.5785609191550019</v>
      </c>
      <c r="W1567">
        <v>3.83891051020737</v>
      </c>
      <c r="X1567">
        <v>84.174890246203589</v>
      </c>
      <c r="Y1567">
        <v>38.882959343561481</v>
      </c>
      <c r="Z1567">
        <v>2.4011304700489389E-2</v>
      </c>
      <c r="AA1567">
        <v>10.01170910349467</v>
      </c>
      <c r="AB1567">
        <v>7.5039627822416239</v>
      </c>
    </row>
    <row r="1568" spans="1:28" x14ac:dyDescent="0.25">
      <c r="A1568" t="str">
        <v>1/09/14</v>
      </c>
      <c r="B1568">
        <v>22787.33</v>
      </c>
      <c r="C1568">
        <v>23044.97</v>
      </c>
      <c r="D1568" s="1">
        <v>22709.03</v>
      </c>
      <c r="E1568">
        <v>23044.97</v>
      </c>
      <c r="F1568">
        <v>23044.97</v>
      </c>
      <c r="G1568">
        <v>0.84875268828618877</v>
      </c>
      <c r="H1568">
        <v>22799.627</v>
      </c>
      <c r="I1568">
        <v>23003.83</v>
      </c>
      <c r="J1568">
        <v>23009.851999999999</v>
      </c>
      <c r="K1568">
        <v>23090.447</v>
      </c>
      <c r="L1568">
        <v>23259.75</v>
      </c>
      <c r="M1568">
        <v>40.783802000000001</v>
      </c>
      <c r="N1568" s="1">
        <f>-100*(_xll.FDS($A$1,"P_PRICE_HIGH("&amp;A1568&amp;","&amp;A1568&amp;"-14D,,,,""PRICE"",""INTRA"")") - B1568)/(_xll.FDS($A$1,"P_PRICE_HIGH("&amp;A1568&amp;","&amp;A1568&amp;"-14D,,,,""PRICE"",""INTRA"")") - _xll.FDS($A$1,"P_PRICE_LOW("&amp;A1568&amp;","&amp;A1568&amp;"-14D,,,,""PRICE"",""INTRA"")"))</f>
        <v>-75.646656905807603</v>
      </c>
      <c r="O1568">
        <v>-567</v>
      </c>
      <c r="P1568">
        <v>16740.240769061758</v>
      </c>
      <c r="Q1568">
        <v>18158.032795861251</v>
      </c>
      <c r="R1568">
        <v>2744.7409313498429</v>
      </c>
      <c r="S1568">
        <v>2971.586514460445</v>
      </c>
      <c r="T1568">
        <v>11.6994214687625</v>
      </c>
      <c r="U1568">
        <v>11.09775508880705</v>
      </c>
      <c r="V1568">
        <v>3.6120666878812289</v>
      </c>
      <c r="W1568">
        <v>3.8734889354333482</v>
      </c>
      <c r="X1568">
        <v>9.9907178830909729</v>
      </c>
      <c r="Y1568">
        <v>38.866095150651617</v>
      </c>
      <c r="Z1568">
        <v>-7.2081011138236645E-2</v>
      </c>
      <c r="AA1568">
        <v>10.180249147693081</v>
      </c>
      <c r="AB1568">
        <v>7.4679976321461572</v>
      </c>
    </row>
    <row r="1569" spans="1:28" x14ac:dyDescent="0.25">
      <c r="A1569" t="str">
        <v>1/10/14</v>
      </c>
      <c r="B1569">
        <v>22846.25</v>
      </c>
      <c r="C1569">
        <v>22932.21</v>
      </c>
      <c r="D1569" s="1">
        <v>22726.84</v>
      </c>
      <c r="E1569">
        <v>22932.21</v>
      </c>
      <c r="F1569">
        <v>22932.21</v>
      </c>
      <c r="G1569">
        <v>0.8552405081741935</v>
      </c>
      <c r="H1569">
        <v>22805.42</v>
      </c>
      <c r="I1569">
        <v>23006.67</v>
      </c>
      <c r="J1569">
        <v>22994.986000000001</v>
      </c>
      <c r="K1569">
        <v>23045.55</v>
      </c>
      <c r="L1569">
        <v>23213.893</v>
      </c>
      <c r="M1569">
        <v>42.548879999999997</v>
      </c>
      <c r="N1569" s="1">
        <f>-100*(_xll.FDS($A$1,"P_PRICE_HIGH("&amp;A1569&amp;","&amp;A1569&amp;"-14D,,,,""PRICE"",""INTRA"")") - B1569)/(_xll.FDS($A$1,"P_PRICE_HIGH("&amp;A1569&amp;","&amp;A1569&amp;"-14D,,,,""PRICE"",""INTRA"")") - _xll.FDS($A$1,"P_PRICE_LOW("&amp;A1569&amp;","&amp;A1569&amp;"-14D,,,,""PRICE"",""INTRA"")"))</f>
        <v>-69.111318159634507</v>
      </c>
      <c r="O1569">
        <v>-550</v>
      </c>
      <c r="P1569">
        <v>16749.45154933101</v>
      </c>
      <c r="Q1569">
        <v>18168.10073841516</v>
      </c>
      <c r="R1569">
        <v>2747.8921788637281</v>
      </c>
      <c r="S1569">
        <v>2970.974904480142</v>
      </c>
      <c r="T1569">
        <v>11.698653267587749</v>
      </c>
      <c r="U1569">
        <v>11.103054701658911</v>
      </c>
      <c r="V1569">
        <v>3.6011543955592251</v>
      </c>
      <c r="W1569">
        <v>3.862294997484002</v>
      </c>
      <c r="X1569">
        <v>74.160692000810883</v>
      </c>
      <c r="Y1569">
        <v>38.865306604575352</v>
      </c>
      <c r="Z1569">
        <v>-0.1074639969957281</v>
      </c>
      <c r="AA1569">
        <v>10.163432843148319</v>
      </c>
      <c r="AB1569">
        <v>7.3845113125561097</v>
      </c>
    </row>
    <row r="1570" spans="1:28" x14ac:dyDescent="0.25">
      <c r="A1570" t="str">
        <v>1/13/14</v>
      </c>
      <c r="B1570">
        <v>22888.76</v>
      </c>
      <c r="C1570">
        <v>23067.33</v>
      </c>
      <c r="D1570" s="1">
        <v>22762.240000000002</v>
      </c>
      <c r="E1570">
        <v>23067.33</v>
      </c>
      <c r="F1570">
        <v>23067.33</v>
      </c>
      <c r="G1570">
        <v>0.77839487754380443</v>
      </c>
      <c r="H1570">
        <v>22846.342000000001</v>
      </c>
      <c r="I1570">
        <v>23003.937999999998</v>
      </c>
      <c r="J1570">
        <v>22977.982</v>
      </c>
      <c r="K1570">
        <v>23023.076000000001</v>
      </c>
      <c r="L1570">
        <v>23174.596000000001</v>
      </c>
      <c r="M1570">
        <v>43.849327000000002</v>
      </c>
      <c r="N1570" s="1">
        <f>-100*(_xll.FDS($A$1,"P_PRICE_HIGH("&amp;A1570&amp;","&amp;A1570&amp;"-14D,,,,""PRICE"",""INTRA"")") - B1570)/(_xll.FDS($A$1,"P_PRICE_HIGH("&amp;A1570&amp;","&amp;A1570&amp;"-14D,,,,""PRICE"",""INTRA"")") - _xll.FDS($A$1,"P_PRICE_LOW("&amp;A1570&amp;","&amp;A1570&amp;"-14D,,,,""PRICE"",""INTRA"")"))</f>
        <v>-64.396157770975037</v>
      </c>
      <c r="O1570">
        <v>-554</v>
      </c>
      <c r="P1570">
        <v>16772.122024564589</v>
      </c>
      <c r="Q1570">
        <v>18194.799634139661</v>
      </c>
      <c r="R1570">
        <v>2745.4198534188499</v>
      </c>
      <c r="S1570">
        <v>2968.9550173194789</v>
      </c>
      <c r="T1570">
        <v>11.75449201233053</v>
      </c>
      <c r="U1570">
        <v>11.145061718074089</v>
      </c>
      <c r="V1570">
        <v>3.6000652660166539</v>
      </c>
      <c r="W1570">
        <v>3.8625758322176029</v>
      </c>
      <c r="X1570">
        <v>49.235163644270763</v>
      </c>
      <c r="Y1570">
        <v>38.891599301210803</v>
      </c>
      <c r="Z1570">
        <v>4.5506480066194163E-2</v>
      </c>
      <c r="AA1570">
        <v>10.172815454856391</v>
      </c>
      <c r="AB1570">
        <v>7.3688985449017377</v>
      </c>
    </row>
    <row r="1571" spans="1:28" x14ac:dyDescent="0.25">
      <c r="A1571" t="str">
        <v>1/14/14</v>
      </c>
      <c r="B1571">
        <v>22791.279999999999</v>
      </c>
      <c r="C1571">
        <v>22883</v>
      </c>
      <c r="D1571" s="1">
        <v>22637.55</v>
      </c>
      <c r="E1571">
        <v>22883</v>
      </c>
      <c r="F1571">
        <v>22883</v>
      </c>
      <c r="G1571">
        <v>0.77612056637903437</v>
      </c>
      <c r="H1571">
        <v>22862.043000000001</v>
      </c>
      <c r="I1571">
        <v>22971.58</v>
      </c>
      <c r="J1571">
        <v>22971.484</v>
      </c>
      <c r="K1571">
        <v>23001.734</v>
      </c>
      <c r="L1571">
        <v>23138.541000000001</v>
      </c>
      <c r="M1571">
        <v>41.527965999999999</v>
      </c>
      <c r="N1571" s="1">
        <f>-100*(_xll.FDS($A$1,"P_PRICE_HIGH("&amp;A1571&amp;","&amp;A1571&amp;"-14D,,,,""PRICE"",""INTRA"")") - B1571)/(_xll.FDS($A$1,"P_PRICE_HIGH("&amp;A1571&amp;","&amp;A1571&amp;"-14D,,,,""PRICE"",""INTRA"")") - _xll.FDS($A$1,"P_PRICE_LOW("&amp;A1571&amp;","&amp;A1571&amp;"-14D,,,,""PRICE"",""INTRA"")"))</f>
        <v>-75.208527441324136</v>
      </c>
      <c r="O1571">
        <v>-578</v>
      </c>
      <c r="P1571">
        <v>16777.67510817838</v>
      </c>
      <c r="Q1571">
        <v>18202.000867273178</v>
      </c>
      <c r="R1571">
        <v>2745.420548650538</v>
      </c>
      <c r="S1571">
        <v>2968.8261451341782</v>
      </c>
      <c r="T1571">
        <v>11.73411516920315</v>
      </c>
      <c r="U1571">
        <v>11.119749478827821</v>
      </c>
      <c r="V1571">
        <v>3.6162906809030368</v>
      </c>
      <c r="W1571">
        <v>3.880080613901657</v>
      </c>
      <c r="X1571">
        <v>20.855316819949159</v>
      </c>
      <c r="Y1571">
        <v>38.881662289774788</v>
      </c>
      <c r="Z1571">
        <v>7.8154551283344462E-2</v>
      </c>
      <c r="AA1571">
        <v>10.37279625688325</v>
      </c>
      <c r="AB1571">
        <v>7.3812331845774963</v>
      </c>
    </row>
    <row r="1572" spans="1:28" x14ac:dyDescent="0.25">
      <c r="A1572" t="str">
        <v>1/15/14</v>
      </c>
      <c r="B1572">
        <v>22902</v>
      </c>
      <c r="C1572">
        <v>23010.07</v>
      </c>
      <c r="D1572" s="1">
        <v>22826.98</v>
      </c>
      <c r="E1572">
        <v>23010.07</v>
      </c>
      <c r="F1572">
        <v>23010.07</v>
      </c>
      <c r="G1572">
        <v>0.78560842090716065</v>
      </c>
      <c r="H1572">
        <v>22843.123</v>
      </c>
      <c r="I1572">
        <v>22943.145</v>
      </c>
      <c r="J1572">
        <v>22977.473000000002</v>
      </c>
      <c r="K1572">
        <v>22984.535</v>
      </c>
      <c r="L1572">
        <v>23107.365000000002</v>
      </c>
      <c r="M1572">
        <v>45.084060000000001</v>
      </c>
      <c r="N1572" s="1">
        <f>-100*(_xll.FDS($A$1,"P_PRICE_HIGH("&amp;A1572&amp;","&amp;A1572&amp;"-14D,,,,""PRICE"",""INTRA"")") - B1572)/(_xll.FDS($A$1,"P_PRICE_HIGH("&amp;A1572&amp;","&amp;A1572&amp;"-14D,,,,""PRICE"",""INTRA"")") - _xll.FDS($A$1,"P_PRICE_LOW("&amp;A1572&amp;","&amp;A1572&amp;"-14D,,,,""PRICE"",""INTRA"")"))</f>
        <v>-62.92759217356592</v>
      </c>
      <c r="O1572">
        <v>-569</v>
      </c>
      <c r="P1572">
        <v>16776.1220942441</v>
      </c>
      <c r="Q1572">
        <v>18194.936492605189</v>
      </c>
      <c r="R1572">
        <v>2740.772829211789</v>
      </c>
      <c r="S1572">
        <v>2968.8282603985631</v>
      </c>
      <c r="T1572">
        <v>11.766384813354721</v>
      </c>
      <c r="U1572">
        <v>11.157213998985821</v>
      </c>
      <c r="V1572">
        <v>3.5982143775249269</v>
      </c>
      <c r="W1572">
        <v>3.860671042281246</v>
      </c>
      <c r="X1572">
        <v>58.081104785196622</v>
      </c>
      <c r="Y1572">
        <v>38.881263304544397</v>
      </c>
      <c r="Z1572">
        <v>7.1609561386982074E-2</v>
      </c>
      <c r="AA1572">
        <v>10.165925753620209</v>
      </c>
      <c r="AB1572">
        <v>7.3498648124396482</v>
      </c>
    </row>
    <row r="1573" spans="1:28" x14ac:dyDescent="0.25">
      <c r="A1573" t="str">
        <v>1/16/14</v>
      </c>
      <c r="B1573">
        <v>22986.41</v>
      </c>
      <c r="C1573">
        <v>23085.14</v>
      </c>
      <c r="D1573" s="1">
        <v>22936.74</v>
      </c>
      <c r="E1573">
        <v>23085.14</v>
      </c>
      <c r="F1573">
        <v>23085.14</v>
      </c>
      <c r="G1573">
        <v>0.78259235134119087</v>
      </c>
      <c r="H1573">
        <v>22882.94</v>
      </c>
      <c r="I1573">
        <v>22921.605</v>
      </c>
      <c r="J1573">
        <v>22981.794999999998</v>
      </c>
      <c r="K1573">
        <v>22978.123</v>
      </c>
      <c r="L1573">
        <v>23078.261999999999</v>
      </c>
      <c r="M1573">
        <v>47.695712999999998</v>
      </c>
      <c r="N1573" s="1">
        <f>-100*(_xll.FDS($A$1,"P_PRICE_HIGH("&amp;A1573&amp;","&amp;A1573&amp;"-14D,,,,""PRICE"",""INTRA"")") - B1573)/(_xll.FDS($A$1,"P_PRICE_HIGH("&amp;A1573&amp;","&amp;A1573&amp;"-14D,,,,""PRICE"",""INTRA"")") - _xll.FDS($A$1,"P_PRICE_LOW("&amp;A1573&amp;","&amp;A1573&amp;"-14D,,,,""PRICE"",""INTRA"")"))</f>
        <v>-53.564931895825147</v>
      </c>
      <c r="O1573">
        <v>-567</v>
      </c>
      <c r="P1573">
        <v>16744.364310845682</v>
      </c>
      <c r="Q1573">
        <v>18170.267455502071</v>
      </c>
      <c r="R1573">
        <v>2742.4453118883048</v>
      </c>
      <c r="S1573">
        <v>2970.263612238216</v>
      </c>
      <c r="T1573">
        <v>11.800999292809809</v>
      </c>
      <c r="U1573">
        <v>11.216287685030331</v>
      </c>
      <c r="V1573">
        <v>3.5787239031886919</v>
      </c>
      <c r="W1573">
        <v>3.837168466698305</v>
      </c>
      <c r="X1573">
        <v>46.401458229029522</v>
      </c>
      <c r="Y1573">
        <v>38.858102395449819</v>
      </c>
      <c r="Z1573">
        <v>-6.9826640522873532E-2</v>
      </c>
      <c r="AA1573">
        <v>9.8592211589070242</v>
      </c>
      <c r="AB1573">
        <v>7.2857636050119412</v>
      </c>
    </row>
    <row r="1574" spans="1:28" x14ac:dyDescent="0.25">
      <c r="A1574" t="str">
        <v>1/17/14</v>
      </c>
      <c r="B1574">
        <v>23133.35</v>
      </c>
      <c r="C1574">
        <v>23263.42</v>
      </c>
      <c r="D1574" s="1">
        <v>22849.1</v>
      </c>
      <c r="E1574">
        <v>23263.42</v>
      </c>
      <c r="F1574">
        <v>23263.42</v>
      </c>
      <c r="G1574">
        <v>0.79523354201869356</v>
      </c>
      <c r="H1574">
        <v>22940.36</v>
      </c>
      <c r="I1574">
        <v>22907.186000000002</v>
      </c>
      <c r="J1574">
        <v>22978.715</v>
      </c>
      <c r="K1574">
        <v>22981.33</v>
      </c>
      <c r="L1574">
        <v>23052.190999999999</v>
      </c>
      <c r="M1574">
        <v>51.977203000000003</v>
      </c>
      <c r="N1574" s="1">
        <f>-100*(_xll.FDS($A$1,"P_PRICE_HIGH("&amp;A1574&amp;","&amp;A1574&amp;"-14D,,,,""PRICE"",""INTRA"")") - B1574)/(_xll.FDS($A$1,"P_PRICE_HIGH("&amp;A1574&amp;","&amp;A1574&amp;"-14D,,,,""PRICE"",""INTRA"")") - _xll.FDS($A$1,"P_PRICE_LOW("&amp;A1574&amp;","&amp;A1574&amp;"-14D,,,,""PRICE"",""INTRA"")"))</f>
        <v>-37.266515817028562</v>
      </c>
      <c r="O1574">
        <v>-548</v>
      </c>
      <c r="P1574">
        <v>16789.354553796678</v>
      </c>
      <c r="Q1574">
        <v>18216.19506719902</v>
      </c>
      <c r="R1574">
        <v>2728.2086464372851</v>
      </c>
      <c r="S1574">
        <v>2953.8020827515338</v>
      </c>
      <c r="T1574">
        <v>11.889380851219769</v>
      </c>
      <c r="U1574">
        <v>11.28793750953777</v>
      </c>
      <c r="V1574">
        <v>3.5654989707845561</v>
      </c>
      <c r="W1574">
        <v>3.8237203103384552</v>
      </c>
      <c r="X1574">
        <v>29.108616085269659</v>
      </c>
      <c r="Y1574">
        <v>38.894587560415772</v>
      </c>
      <c r="Z1574">
        <v>1.2676997862398251E-2</v>
      </c>
      <c r="AA1574">
        <v>9.9397339443487294</v>
      </c>
      <c r="AB1574">
        <v>7.4429519246196616</v>
      </c>
    </row>
    <row r="1575" spans="1:28" x14ac:dyDescent="0.25">
      <c r="A1575" t="str">
        <v>1/20/14</v>
      </c>
      <c r="B1575">
        <v>22928.95</v>
      </c>
      <c r="C1575">
        <v>23089.24</v>
      </c>
      <c r="D1575" s="1">
        <v>22884.62</v>
      </c>
      <c r="E1575">
        <v>23089.24</v>
      </c>
      <c r="F1575">
        <v>23089.24</v>
      </c>
      <c r="G1575">
        <v>0.81626015473097269</v>
      </c>
      <c r="H1575">
        <v>22948.398000000001</v>
      </c>
      <c r="I1575">
        <v>22872.928</v>
      </c>
      <c r="J1575">
        <v>22957.761999999999</v>
      </c>
      <c r="K1575">
        <v>22970.585999999999</v>
      </c>
      <c r="L1575">
        <v>23020.835999999999</v>
      </c>
      <c r="M1575">
        <v>46.299652000000002</v>
      </c>
      <c r="N1575" s="1">
        <f>-100*(_xll.FDS($A$1,"P_PRICE_HIGH("&amp;A1575&amp;","&amp;A1575&amp;"-14D,,,,""PRICE"",""INTRA"")") - B1575)/(_xll.FDS($A$1,"P_PRICE_HIGH("&amp;A1575&amp;","&amp;A1575&amp;"-14D,,,,""PRICE"",""INTRA"")") - _xll.FDS($A$1,"P_PRICE_LOW("&amp;A1575&amp;","&amp;A1575&amp;"-14D,,,,""PRICE"",""INTRA"")"))</f>
        <v>-59.938329118416995</v>
      </c>
      <c r="O1575">
        <v>-582</v>
      </c>
      <c r="P1575">
        <v>16801.11956285479</v>
      </c>
      <c r="Q1575">
        <v>18232.108598668841</v>
      </c>
      <c r="R1575">
        <v>2729.267187600647</v>
      </c>
      <c r="S1575">
        <v>2943.6581442032002</v>
      </c>
      <c r="T1575">
        <v>11.77251636344327</v>
      </c>
      <c r="U1575">
        <v>11.24349268060571</v>
      </c>
      <c r="V1575">
        <v>3.5986520956405319</v>
      </c>
      <c r="W1575">
        <v>3.8567856736084329</v>
      </c>
      <c r="X1575">
        <v>14.691608741245521</v>
      </c>
      <c r="Y1575">
        <v>38.868334043890357</v>
      </c>
      <c r="Z1575">
        <v>-7.4577125290432353E-2</v>
      </c>
      <c r="AA1575">
        <v>10.217304678796619</v>
      </c>
      <c r="AB1575">
        <v>7.1731012084314871</v>
      </c>
    </row>
    <row r="1576" spans="1:28" x14ac:dyDescent="0.25">
      <c r="A1576" t="str">
        <v>1/21/14</v>
      </c>
      <c r="B1576">
        <v>23033.119999999999</v>
      </c>
      <c r="C1576">
        <v>23139.65</v>
      </c>
      <c r="D1576" s="1">
        <v>22986.47</v>
      </c>
      <c r="E1576">
        <v>23139.65</v>
      </c>
      <c r="F1576">
        <v>23139.65</v>
      </c>
      <c r="G1576">
        <v>0.78339239295406504</v>
      </c>
      <c r="H1576">
        <v>22996.766</v>
      </c>
      <c r="I1576">
        <v>22890.914000000001</v>
      </c>
      <c r="J1576">
        <v>22943.646000000001</v>
      </c>
      <c r="K1576">
        <v>22977.805</v>
      </c>
      <c r="L1576">
        <v>23009.101999999999</v>
      </c>
      <c r="M1576">
        <v>49.336939999999998</v>
      </c>
      <c r="N1576" s="1">
        <f>-100*(_xll.FDS($A$1,"P_PRICE_HIGH("&amp;A1576&amp;","&amp;A1576&amp;"-14D,,,,""PRICE"",""INTRA"")") - B1576)/(_xll.FDS($A$1,"P_PRICE_HIGH("&amp;A1576&amp;","&amp;A1576&amp;"-14D,,,,""PRICE"",""INTRA"")") - _xll.FDS($A$1,"P_PRICE_LOW("&amp;A1576&amp;","&amp;A1576&amp;"-14D,,,,""PRICE"",""INTRA"")"))</f>
        <v>-48.3839123297398</v>
      </c>
      <c r="O1576">
        <v>-561</v>
      </c>
      <c r="P1576">
        <v>16814.54483706495</v>
      </c>
      <c r="Q1576">
        <v>18244.84101834405</v>
      </c>
      <c r="R1576">
        <v>2746.5182542069101</v>
      </c>
      <c r="S1576">
        <v>2963.05258715541</v>
      </c>
      <c r="T1576">
        <v>11.70232585421561</v>
      </c>
      <c r="U1576">
        <v>11.17576804452194</v>
      </c>
      <c r="V1576">
        <v>3.587566086814721</v>
      </c>
      <c r="W1576">
        <v>3.84010277766096</v>
      </c>
      <c r="X1576">
        <v>82.766633897031909</v>
      </c>
      <c r="Y1576">
        <v>38.827238479768347</v>
      </c>
      <c r="Z1576">
        <v>-8.6654606647928231E-3</v>
      </c>
      <c r="AA1576">
        <v>9.8528449809303904</v>
      </c>
      <c r="AB1576">
        <v>7.1758099936539814</v>
      </c>
    </row>
    <row r="1577" spans="1:28" x14ac:dyDescent="0.25">
      <c r="A1577" t="str">
        <v>1/22/14</v>
      </c>
      <c r="B1577">
        <v>23082.25</v>
      </c>
      <c r="C1577">
        <v>23119.61</v>
      </c>
      <c r="D1577" s="1">
        <v>22913.66</v>
      </c>
      <c r="E1577">
        <v>23119.61</v>
      </c>
      <c r="F1577">
        <v>23119.61</v>
      </c>
      <c r="G1577">
        <v>0.77947325364637687</v>
      </c>
      <c r="H1577">
        <v>23032.815999999999</v>
      </c>
      <c r="I1577">
        <v>22924.09</v>
      </c>
      <c r="J1577">
        <v>22928.703000000001</v>
      </c>
      <c r="K1577">
        <v>22991.309000000001</v>
      </c>
      <c r="L1577">
        <v>23003.875</v>
      </c>
      <c r="M1577">
        <v>50.751719999999999</v>
      </c>
      <c r="N1577" s="1">
        <f>-100*(_xll.FDS($A$1,"P_PRICE_HIGH("&amp;A1577&amp;","&amp;A1577&amp;"-14D,,,,""PRICE"",""INTRA"")") - B1577)/(_xll.FDS($A$1,"P_PRICE_HIGH("&amp;A1577&amp;","&amp;A1577&amp;"-14D,,,,""PRICE"",""INTRA"")") - _xll.FDS($A$1,"P_PRICE_LOW("&amp;A1577&amp;","&amp;A1577&amp;"-14D,,,,""PRICE"",""INTRA"")"))</f>
        <v>-42.934469142375569</v>
      </c>
      <c r="O1577">
        <v>-547</v>
      </c>
      <c r="P1577">
        <v>16818.4947031886</v>
      </c>
      <c r="Q1577">
        <v>18255.80140506088</v>
      </c>
      <c r="R1577">
        <v>2755.866181030518</v>
      </c>
      <c r="S1577">
        <v>2969.2516041235572</v>
      </c>
      <c r="T1577">
        <v>11.666699381952011</v>
      </c>
      <c r="U1577">
        <v>11.172213816558759</v>
      </c>
      <c r="V1577">
        <v>3.579704970604519</v>
      </c>
      <c r="W1577">
        <v>3.829293628635003</v>
      </c>
      <c r="X1577">
        <v>58.175209374571267</v>
      </c>
      <c r="Y1577">
        <v>38.799269081962123</v>
      </c>
      <c r="Z1577">
        <v>-9.35685733845905E-2</v>
      </c>
      <c r="AA1577">
        <v>9.8683692598390174</v>
      </c>
      <c r="AB1577">
        <v>7.1978041228482654</v>
      </c>
    </row>
    <row r="1578" spans="1:28" x14ac:dyDescent="0.25">
      <c r="A1578" t="str">
        <v>1/23/14</v>
      </c>
      <c r="B1578">
        <v>22733.9</v>
      </c>
      <c r="C1578">
        <v>23093.85</v>
      </c>
      <c r="D1578" s="1">
        <v>22722.58</v>
      </c>
      <c r="E1578">
        <v>23093.85</v>
      </c>
      <c r="F1578">
        <v>23093.85</v>
      </c>
      <c r="G1578">
        <v>0.84800364775909509</v>
      </c>
      <c r="H1578">
        <v>22982.313999999998</v>
      </c>
      <c r="I1578">
        <v>22925.85</v>
      </c>
      <c r="J1578">
        <v>22888.293000000001</v>
      </c>
      <c r="K1578">
        <v>22981.925999999999</v>
      </c>
      <c r="L1578">
        <v>22984.182000000001</v>
      </c>
      <c r="M1578">
        <v>41.831856000000002</v>
      </c>
      <c r="N1578" s="1">
        <f>-100*(_xll.FDS($A$1,"P_PRICE_HIGH("&amp;A1578&amp;","&amp;A1578&amp;"-14D,,,,""PRICE"",""INTRA"")") - B1578)/(_xll.FDS($A$1,"P_PRICE_HIGH("&amp;A1578&amp;","&amp;A1578&amp;"-14D,,,,""PRICE"",""INTRA"")") - _xll.FDS($A$1,"P_PRICE_LOW("&amp;A1578&amp;","&amp;A1578&amp;"-14D,,,,""PRICE"",""INTRA"")"))</f>
        <v>-76.118737871055629</v>
      </c>
      <c r="O1578">
        <v>-590</v>
      </c>
      <c r="P1578">
        <v>16823.619180759611</v>
      </c>
      <c r="Q1578">
        <v>18263.22776007733</v>
      </c>
      <c r="R1578">
        <v>2746.638677980699</v>
      </c>
      <c r="S1578">
        <v>2957.4553465973122</v>
      </c>
      <c r="T1578">
        <v>11.576569998083411</v>
      </c>
      <c r="U1578">
        <v>11.094291477792069</v>
      </c>
      <c r="V1578">
        <v>3.6345735920251458</v>
      </c>
      <c r="W1578">
        <v>3.889730791423649</v>
      </c>
      <c r="X1578">
        <v>1.7437940954213089</v>
      </c>
      <c r="Y1578">
        <v>38.834148719836548</v>
      </c>
      <c r="Z1578">
        <v>-0.1440444954947869</v>
      </c>
      <c r="AA1578">
        <v>10.17741942650526</v>
      </c>
      <c r="AB1578">
        <v>7.1776251367572277</v>
      </c>
    </row>
    <row r="1579" spans="1:28" x14ac:dyDescent="0.25">
      <c r="A1579" t="str">
        <v>1/24/14</v>
      </c>
      <c r="B1579">
        <v>22450.06</v>
      </c>
      <c r="C1579">
        <v>22659.72</v>
      </c>
      <c r="D1579" s="1">
        <v>22435.72</v>
      </c>
      <c r="E1579">
        <v>22659.72</v>
      </c>
      <c r="F1579">
        <v>22659.72</v>
      </c>
      <c r="G1579">
        <v>0.84328312311245957</v>
      </c>
      <c r="H1579">
        <v>22845.655999999999</v>
      </c>
      <c r="I1579">
        <v>22880.305</v>
      </c>
      <c r="J1579">
        <v>22863.812999999998</v>
      </c>
      <c r="K1579">
        <v>22945.451000000001</v>
      </c>
      <c r="L1579">
        <v>22958.62</v>
      </c>
      <c r="M1579">
        <v>36.242429999999999</v>
      </c>
      <c r="N1579" s="1">
        <f>-100*(_xll.FDS($A$1,"P_PRICE_HIGH("&amp;A1579&amp;","&amp;A1579&amp;"-14D,,,,""PRICE"",""INTRA"")") - B1579)/(_xll.FDS($A$1,"P_PRICE_HIGH("&amp;A1579&amp;","&amp;A1579&amp;"-14D,,,,""PRICE"",""INTRA"")") - _xll.FDS($A$1,"P_PRICE_LOW("&amp;A1579&amp;","&amp;A1579&amp;"-14D,,,,""PRICE"",""INTRA"")"))</f>
        <v>-98.267488220369671</v>
      </c>
      <c r="O1579">
        <v>-622</v>
      </c>
      <c r="P1579">
        <v>16780.15944090725</v>
      </c>
      <c r="Q1579">
        <v>18218.485003584949</v>
      </c>
      <c r="R1579">
        <v>2710.519230783194</v>
      </c>
      <c r="S1579">
        <v>2952.3991661959358</v>
      </c>
      <c r="T1579">
        <v>11.485237641011359</v>
      </c>
      <c r="U1579">
        <v>11.00485913145042</v>
      </c>
      <c r="V1579">
        <v>3.6714292278566059</v>
      </c>
      <c r="W1579">
        <v>3.929106139833078</v>
      </c>
      <c r="X1579">
        <v>14.51664972437333</v>
      </c>
      <c r="Y1579">
        <v>38.807919897987972</v>
      </c>
      <c r="Z1579">
        <v>-0.10041481638002871</v>
      </c>
      <c r="AA1579">
        <v>10.21800007800209</v>
      </c>
      <c r="AB1579">
        <v>7.1175581789371014</v>
      </c>
    </row>
    <row r="1580" spans="1:28" x14ac:dyDescent="0.25">
      <c r="A1580" t="str">
        <v>1/27/14</v>
      </c>
      <c r="B1580">
        <v>21976.1</v>
      </c>
      <c r="C1580">
        <v>22044.23</v>
      </c>
      <c r="D1580" s="1">
        <v>21880.73</v>
      </c>
      <c r="E1580">
        <v>22044.23</v>
      </c>
      <c r="F1580">
        <v>22044.23</v>
      </c>
      <c r="G1580">
        <v>0.94393109735357084</v>
      </c>
      <c r="H1580">
        <v>22655.085999999999</v>
      </c>
      <c r="I1580">
        <v>22812.703000000001</v>
      </c>
      <c r="J1580">
        <v>22816.61</v>
      </c>
      <c r="K1580">
        <v>22882.094000000001</v>
      </c>
      <c r="L1580">
        <v>22916.576000000001</v>
      </c>
      <c r="M1580">
        <v>29.221229999999998</v>
      </c>
      <c r="N1580" s="1">
        <f>-100*(_xll.FDS($A$1,"P_PRICE_HIGH("&amp;A1580&amp;","&amp;A1580&amp;"-14D,,,,""PRICE"",""INTRA"")") - B1580)/(_xll.FDS($A$1,"P_PRICE_HIGH("&amp;A1580&amp;","&amp;A1580&amp;"-14D,,,,""PRICE"",""INTRA"")") - _xll.FDS($A$1,"P_PRICE_LOW("&amp;A1580&amp;","&amp;A1580&amp;"-14D,,,,""PRICE"",""INTRA"")"))</f>
        <v>-93.102575414590461</v>
      </c>
      <c r="O1580">
        <v>-668</v>
      </c>
      <c r="P1580">
        <v>16838.791379101822</v>
      </c>
      <c r="Q1580">
        <v>18291.995988176881</v>
      </c>
      <c r="R1580">
        <v>2713.8704948977011</v>
      </c>
      <c r="S1580">
        <v>2929.793649659412</v>
      </c>
      <c r="T1580">
        <v>11.290461277821841</v>
      </c>
      <c r="U1580">
        <v>10.825253805116141</v>
      </c>
      <c r="V1580">
        <v>3.7637717696619162</v>
      </c>
      <c r="W1580">
        <v>4.0284912275186633</v>
      </c>
      <c r="X1580">
        <v>2.340482920893046</v>
      </c>
      <c r="Y1580">
        <v>38.82835103207475</v>
      </c>
      <c r="Z1580">
        <v>-9.0934450759727406E-2</v>
      </c>
      <c r="AA1580">
        <v>10.576887627456861</v>
      </c>
      <c r="AB1580">
        <v>7.1942575249890908</v>
      </c>
    </row>
    <row r="1581" spans="1:28" x14ac:dyDescent="0.25">
      <c r="A1581" t="str">
        <v>1/28/14</v>
      </c>
      <c r="B1581">
        <v>21960.639999999999</v>
      </c>
      <c r="C1581">
        <v>22022.14</v>
      </c>
      <c r="D1581" s="1">
        <v>21892.2</v>
      </c>
      <c r="E1581">
        <v>22022.14</v>
      </c>
      <c r="F1581">
        <v>22022.14</v>
      </c>
      <c r="G1581">
        <v>0.94284947929177221</v>
      </c>
      <c r="H1581">
        <v>22440.59</v>
      </c>
      <c r="I1581">
        <v>22738.901999999998</v>
      </c>
      <c r="J1581">
        <v>22766.467000000001</v>
      </c>
      <c r="K1581">
        <v>22817.883000000002</v>
      </c>
      <c r="L1581">
        <v>22871.067999999999</v>
      </c>
      <c r="M1581">
        <v>29.023713999999998</v>
      </c>
      <c r="N1581" s="1">
        <f>-100*(_xll.FDS($A$1,"P_PRICE_HIGH("&amp;A1581&amp;","&amp;A1581&amp;"-14D,,,,""PRICE"",""INTRA"")") - B1581)/(_xll.FDS($A$1,"P_PRICE_HIGH("&amp;A1581&amp;","&amp;A1581&amp;"-14D,,,,""PRICE"",""INTRA"")") - _xll.FDS($A$1,"P_PRICE_LOW("&amp;A1581&amp;","&amp;A1581&amp;"-14D,,,,""PRICE"",""INTRA"")"))</f>
        <v>-94.220685764705038</v>
      </c>
      <c r="O1581">
        <v>-689</v>
      </c>
      <c r="P1581">
        <v>16837.105029511891</v>
      </c>
      <c r="Q1581">
        <v>18267.628824599578</v>
      </c>
      <c r="R1581">
        <v>2704.1975882085671</v>
      </c>
      <c r="S1581">
        <v>2919.5279201449662</v>
      </c>
      <c r="T1581">
        <v>11.30056913267795</v>
      </c>
      <c r="U1581">
        <v>10.83190501911151</v>
      </c>
      <c r="V1581">
        <v>3.766291490799698</v>
      </c>
      <c r="W1581">
        <v>4.0337780275337778</v>
      </c>
      <c r="X1581">
        <v>14.367849032527641</v>
      </c>
      <c r="Y1581">
        <v>38.846179327062202</v>
      </c>
      <c r="Z1581">
        <v>-0.11866740351955531</v>
      </c>
      <c r="AA1581">
        <v>10.611499834158829</v>
      </c>
      <c r="AB1581">
        <v>7.3363587718562826</v>
      </c>
    </row>
    <row r="1582" spans="1:28" x14ac:dyDescent="0.25">
      <c r="A1582" t="str">
        <v>1/29/14</v>
      </c>
      <c r="B1582">
        <v>22141.61</v>
      </c>
      <c r="C1582">
        <v>22222.7</v>
      </c>
      <c r="D1582" s="1">
        <v>22109.93</v>
      </c>
      <c r="E1582">
        <v>22222.7</v>
      </c>
      <c r="F1582">
        <v>22222.7</v>
      </c>
      <c r="G1582">
        <v>0.96776227151997163</v>
      </c>
      <c r="H1582">
        <v>22252.463</v>
      </c>
      <c r="I1582">
        <v>22676.638999999999</v>
      </c>
      <c r="J1582">
        <v>22709.467000000001</v>
      </c>
      <c r="K1582">
        <v>22759.643</v>
      </c>
      <c r="L1582">
        <v>22842.331999999999</v>
      </c>
      <c r="M1582">
        <v>34.596637999999999</v>
      </c>
      <c r="N1582" s="1">
        <f>-100*(_xll.FDS($A$1,"P_PRICE_HIGH("&amp;A1582&amp;","&amp;A1582&amp;"-14D,,,,""PRICE"",""INTRA"")") - B1582)/(_xll.FDS($A$1,"P_PRICE_HIGH("&amp;A1582&amp;","&amp;A1582&amp;"-14D,,,,""PRICE"",""INTRA"")") - _xll.FDS($A$1,"P_PRICE_LOW("&amp;A1582&amp;","&amp;A1582&amp;"-14D,,,,""PRICE"",""INTRA"")"))</f>
        <v>-81.132430262748613</v>
      </c>
      <c r="O1582">
        <v>-684</v>
      </c>
      <c r="P1582">
        <v>16794.7285309853</v>
      </c>
      <c r="Q1582">
        <v>18247.391310158469</v>
      </c>
      <c r="R1582">
        <v>2698.769852572595</v>
      </c>
      <c r="S1582">
        <v>2921.477446679191</v>
      </c>
      <c r="T1582">
        <v>11.27664202772114</v>
      </c>
      <c r="U1582">
        <v>10.83330088889107</v>
      </c>
      <c r="V1582">
        <v>3.7278439807797832</v>
      </c>
      <c r="W1582">
        <v>3.9925908103264152</v>
      </c>
      <c r="X1582">
        <v>78.503771528835927</v>
      </c>
      <c r="Y1582">
        <v>38.838934979295978</v>
      </c>
      <c r="Z1582">
        <v>-0.1898979846020302</v>
      </c>
      <c r="AA1582">
        <v>10.138100758706241</v>
      </c>
      <c r="AB1582">
        <v>7.3812756445645054</v>
      </c>
    </row>
    <row r="1583" spans="1:28" x14ac:dyDescent="0.25">
      <c r="A1583" t="str">
        <v>1/30/14</v>
      </c>
      <c r="B1583">
        <v>22035.42</v>
      </c>
      <c r="C1583">
        <v>22052.16</v>
      </c>
      <c r="D1583" s="1">
        <v>21746.23</v>
      </c>
      <c r="E1583">
        <v>22052.16</v>
      </c>
      <c r="F1583">
        <v>22052.16</v>
      </c>
      <c r="G1583">
        <v>0.96422869501238684</v>
      </c>
      <c r="H1583">
        <v>22112.766</v>
      </c>
      <c r="I1583">
        <v>22613.65</v>
      </c>
      <c r="J1583">
        <v>22659.34</v>
      </c>
      <c r="K1583">
        <v>22694.412</v>
      </c>
      <c r="L1583">
        <v>22812.456999999999</v>
      </c>
      <c r="M1583">
        <v>32.961196999999999</v>
      </c>
      <c r="N1583" s="1">
        <f>-100*(_xll.FDS($A$1,"P_PRICE_HIGH("&amp;A1583&amp;","&amp;A1583&amp;"-14D,,,,""PRICE"",""INTRA"")") - B1583)/(_xll.FDS($A$1,"P_PRICE_HIGH("&amp;A1583&amp;","&amp;A1583&amp;"-14D,,,,""PRICE"",""INTRA"")") - _xll.FDS($A$1,"P_PRICE_LOW("&amp;A1583&amp;","&amp;A1583&amp;"-14D,,,,""PRICE"",""INTRA"")"))</f>
        <v>-80.939104528767061</v>
      </c>
      <c r="O1583">
        <v>-704</v>
      </c>
      <c r="P1583">
        <v>16832.378636948561</v>
      </c>
      <c r="Q1583">
        <v>18282.926022356631</v>
      </c>
      <c r="R1583">
        <v>2684.7144401307301</v>
      </c>
      <c r="S1583">
        <v>2906.4191003426881</v>
      </c>
      <c r="T1583">
        <v>11.230267068462149</v>
      </c>
      <c r="U1583">
        <v>10.83592891062839</v>
      </c>
      <c r="V1583">
        <v>3.758669592946394</v>
      </c>
      <c r="W1583">
        <v>4.0248387100268088</v>
      </c>
      <c r="X1583">
        <v>14.37706223636399</v>
      </c>
      <c r="Y1583">
        <v>38.875199792470823</v>
      </c>
      <c r="Z1583">
        <v>-0.35558534111844631</v>
      </c>
      <c r="AA1583">
        <v>10.271582523163399</v>
      </c>
      <c r="AB1583">
        <v>7.5188423350476539</v>
      </c>
    </row>
    <row r="1584" spans="1:28" x14ac:dyDescent="0.25">
      <c r="A1584" t="str">
        <v>2/04/14</v>
      </c>
      <c r="B1584">
        <v>21397.77</v>
      </c>
      <c r="C1584">
        <v>21609.59</v>
      </c>
      <c r="D1584" s="1">
        <v>21388.61</v>
      </c>
      <c r="E1584">
        <v>21609.59</v>
      </c>
      <c r="F1584">
        <v>21609.59</v>
      </c>
      <c r="G1584">
        <v>1.044980018862975</v>
      </c>
      <c r="H1584">
        <v>21902.309000000001</v>
      </c>
      <c r="I1584">
        <v>22488.298999999999</v>
      </c>
      <c r="J1584">
        <v>22562.775000000001</v>
      </c>
      <c r="K1584">
        <v>22623.436000000002</v>
      </c>
      <c r="L1584">
        <v>22753.85</v>
      </c>
      <c r="M1584">
        <v>25.244237999999999</v>
      </c>
      <c r="N1584" s="1">
        <f>-100*(_xll.FDS($A$1,"P_PRICE_HIGH("&amp;A1584&amp;","&amp;A1584&amp;"-14D,,,,""PRICE"",""INTRA"")") - B1584)/(_xll.FDS($A$1,"P_PRICE_HIGH("&amp;A1584&amp;","&amp;A1584&amp;"-14D,,,,""PRICE"",""INTRA"")") - _xll.FDS($A$1,"P_PRICE_LOW("&amp;A1584&amp;","&amp;A1584&amp;"-14D,,,,""PRICE"",""INTRA"")"))</f>
        <v>-99.511417156938563</v>
      </c>
      <c r="O1584">
        <v>-743</v>
      </c>
      <c r="P1584">
        <v>16858.33760578412</v>
      </c>
      <c r="Q1584">
        <v>18305.026720890139</v>
      </c>
      <c r="R1584">
        <v>2695.01419789894</v>
      </c>
      <c r="S1584">
        <v>2920.66077663137</v>
      </c>
      <c r="T1584">
        <v>11.013378272934171</v>
      </c>
      <c r="U1584">
        <v>10.620153639894641</v>
      </c>
      <c r="V1584">
        <v>3.8749517056595661</v>
      </c>
      <c r="W1584">
        <v>4.150406334128534</v>
      </c>
      <c r="X1584">
        <v>2.7655240543650259</v>
      </c>
      <c r="Y1584">
        <v>38.864495757252932</v>
      </c>
      <c r="Z1584">
        <v>-0.49088437871978108</v>
      </c>
      <c r="AA1584">
        <v>11.18680576611729</v>
      </c>
      <c r="AB1584">
        <v>7.3629231488590188</v>
      </c>
    </row>
    <row r="1585" spans="1:28" x14ac:dyDescent="0.25">
      <c r="A1585" t="str">
        <v>2/05/14</v>
      </c>
      <c r="B1585">
        <v>21269.38</v>
      </c>
      <c r="C1585">
        <v>21564.880000000001</v>
      </c>
      <c r="D1585" s="1">
        <v>21197.78</v>
      </c>
      <c r="E1585">
        <v>21564.880000000001</v>
      </c>
      <c r="F1585">
        <v>21564.880000000001</v>
      </c>
      <c r="G1585">
        <v>1.045208004254752</v>
      </c>
      <c r="H1585">
        <v>21760.965</v>
      </c>
      <c r="I1585">
        <v>22345.213</v>
      </c>
      <c r="J1585">
        <v>22454.815999999999</v>
      </c>
      <c r="K1585">
        <v>22552.697</v>
      </c>
      <c r="L1585">
        <v>22680.383000000002</v>
      </c>
      <c r="M1585">
        <v>24.024595000000001</v>
      </c>
      <c r="N1585" s="1">
        <f>-100*(_xll.FDS($A$1,"P_PRICE_HIGH("&amp;A1585&amp;","&amp;A1585&amp;"-14D,,,,""PRICE"",""INTRA"")") - B1585)/(_xll.FDS($A$1,"P_PRICE_HIGH("&amp;A1585&amp;","&amp;A1585&amp;"-14D,,,,""PRICE"",""INTRA"")") - _xll.FDS($A$1,"P_PRICE_LOW("&amp;A1585&amp;","&amp;A1585&amp;"-14D,,,,""PRICE"",""INTRA"")"))</f>
        <v>-96.533761933347421</v>
      </c>
      <c r="O1585">
        <v>-763</v>
      </c>
      <c r="P1585">
        <v>16863.876157109469</v>
      </c>
      <c r="Q1585">
        <v>18316.184912273609</v>
      </c>
      <c r="R1585">
        <v>2702.760868361976</v>
      </c>
      <c r="S1585">
        <v>2922.156553659072</v>
      </c>
      <c r="T1585">
        <v>10.90521251138235</v>
      </c>
      <c r="U1585">
        <v>10.521065578172999</v>
      </c>
      <c r="V1585">
        <v>3.9058314569603052</v>
      </c>
      <c r="W1585">
        <v>4.1777627171082816</v>
      </c>
      <c r="X1585">
        <v>27.526224466493709</v>
      </c>
      <c r="Y1585">
        <v>38.867160191790909</v>
      </c>
      <c r="Z1585">
        <v>-0.47856915878450113</v>
      </c>
      <c r="AA1585">
        <v>11.344934033036919</v>
      </c>
      <c r="AB1585">
        <v>7.3790721237776751</v>
      </c>
    </row>
    <row r="1586" spans="1:28" x14ac:dyDescent="0.25">
      <c r="A1586" t="str">
        <v>2/06/14</v>
      </c>
      <c r="B1586">
        <v>21423.13</v>
      </c>
      <c r="C1586">
        <v>21440.400000000001</v>
      </c>
      <c r="D1586" s="1">
        <v>21277.01</v>
      </c>
      <c r="E1586">
        <v>21440.400000000001</v>
      </c>
      <c r="F1586">
        <v>21440.400000000001</v>
      </c>
      <c r="G1586">
        <v>1.066834442219265</v>
      </c>
      <c r="H1586">
        <v>21653.463</v>
      </c>
      <c r="I1586">
        <v>22202.692999999999</v>
      </c>
      <c r="J1586">
        <v>22363.605</v>
      </c>
      <c r="K1586">
        <v>22488.215</v>
      </c>
      <c r="L1586">
        <v>22610.377</v>
      </c>
      <c r="M1586">
        <v>28.480768000000001</v>
      </c>
      <c r="N1586" s="1">
        <f>-100*(_xll.FDS($A$1,"P_PRICE_HIGH("&amp;A1586&amp;","&amp;A1586&amp;"-14D,,,,""PRICE"",""INTRA"")") - B1586)/(_xll.FDS($A$1,"P_PRICE_HIGH("&amp;A1586&amp;","&amp;A1586&amp;"-14D,,,,""PRICE"",""INTRA"")") - _xll.FDS($A$1,"P_PRICE_LOW("&amp;A1586&amp;","&amp;A1586&amp;"-14D,,,,""PRICE"",""INTRA"")"))</f>
        <v>-89.090548207819253</v>
      </c>
      <c r="O1586">
        <v>-738</v>
      </c>
      <c r="P1586">
        <v>16881.097404584929</v>
      </c>
      <c r="Q1586">
        <v>18317.630253333129</v>
      </c>
      <c r="R1586">
        <v>2692.6294840081318</v>
      </c>
      <c r="S1586">
        <v>2915.6201096327318</v>
      </c>
      <c r="T1586">
        <v>11.03297125017283</v>
      </c>
      <c r="U1586">
        <v>10.648176192439999</v>
      </c>
      <c r="V1586">
        <v>3.877392424837752</v>
      </c>
      <c r="W1586">
        <v>4.149773846636351</v>
      </c>
      <c r="X1586">
        <v>86.993013545367333</v>
      </c>
      <c r="Y1586">
        <v>38.871801797157453</v>
      </c>
      <c r="Z1586">
        <v>-0.39818056855574541</v>
      </c>
      <c r="AA1586">
        <v>11.276790339328119</v>
      </c>
      <c r="AB1586">
        <v>7.3231960986056146</v>
      </c>
    </row>
    <row r="1587" spans="1:28" x14ac:dyDescent="0.25">
      <c r="A1587" t="str">
        <v>2/07/14</v>
      </c>
      <c r="B1587">
        <v>21636.85</v>
      </c>
      <c r="C1587">
        <v>21703.69</v>
      </c>
      <c r="D1587" s="1">
        <v>21480.09</v>
      </c>
      <c r="E1587">
        <v>21703.69</v>
      </c>
      <c r="F1587">
        <v>21703.69</v>
      </c>
      <c r="G1587">
        <v>1.0492875056384889</v>
      </c>
      <c r="H1587">
        <v>21552.51</v>
      </c>
      <c r="I1587">
        <v>22095.02</v>
      </c>
      <c r="J1587">
        <v>22279.261999999999</v>
      </c>
      <c r="K1587">
        <v>22420.228999999999</v>
      </c>
      <c r="L1587">
        <v>22548.530999999999</v>
      </c>
      <c r="M1587">
        <v>34.253436999999998</v>
      </c>
      <c r="N1587" s="1">
        <f>-100*(_xll.FDS($A$1,"P_PRICE_HIGH("&amp;A1587&amp;","&amp;A1587&amp;"-14D,,,,""PRICE"",""INTRA"")") - B1587)/(_xll.FDS($A$1,"P_PRICE_HIGH("&amp;A1587&amp;","&amp;A1587&amp;"-14D,,,,""PRICE"",""INTRA"")") - _xll.FDS($A$1,"P_PRICE_LOW("&amp;A1587&amp;","&amp;A1587&amp;"-14D,,,,""PRICE"",""INTRA"")"))</f>
        <v>-78.744118045738858</v>
      </c>
      <c r="O1587">
        <v>-708</v>
      </c>
      <c r="P1587">
        <v>16882.762212834248</v>
      </c>
      <c r="Q1587">
        <v>18337.00770946448</v>
      </c>
      <c r="R1587">
        <v>2682.9573240806408</v>
      </c>
      <c r="S1587">
        <v>2906.8255091964729</v>
      </c>
      <c r="T1587">
        <v>11.11070627241611</v>
      </c>
      <c r="U1587">
        <v>10.721463602733509</v>
      </c>
      <c r="V1587">
        <v>3.8457103958621119</v>
      </c>
      <c r="W1587">
        <v>4.1138544188166373</v>
      </c>
      <c r="X1587">
        <v>82.788180674361087</v>
      </c>
      <c r="Y1587">
        <v>38.930689908067123</v>
      </c>
      <c r="Z1587">
        <v>-0.36137804722564471</v>
      </c>
      <c r="AA1587">
        <v>10.87460301626794</v>
      </c>
      <c r="AB1587">
        <v>7.3501438285700313</v>
      </c>
    </row>
    <row r="1588" spans="1:28" x14ac:dyDescent="0.25">
      <c r="A1588" t="str">
        <v>2/10/14</v>
      </c>
      <c r="B1588">
        <v>21579.26</v>
      </c>
      <c r="C1588">
        <v>21687.84</v>
      </c>
      <c r="D1588" s="1">
        <v>21524.81</v>
      </c>
      <c r="E1588">
        <v>21687.84</v>
      </c>
      <c r="F1588">
        <v>21687.84</v>
      </c>
      <c r="G1588">
        <v>1.039438679599149</v>
      </c>
      <c r="H1588">
        <v>21461.276999999998</v>
      </c>
      <c r="I1588">
        <v>21973.863000000001</v>
      </c>
      <c r="J1588">
        <v>22185.453000000001</v>
      </c>
      <c r="K1588">
        <v>22359.824000000001</v>
      </c>
      <c r="L1588">
        <v>22482.103999999999</v>
      </c>
      <c r="M1588">
        <v>33.469486000000003</v>
      </c>
      <c r="N1588" s="1">
        <f>-100*(_xll.FDS($A$1,"P_PRICE_HIGH("&amp;A1588&amp;","&amp;A1588&amp;"-14D,,,,""PRICE"",""INTRA"")") - B1588)/(_xll.FDS($A$1,"P_PRICE_HIGH("&amp;A1588&amp;","&amp;A1588&amp;"-14D,,,,""PRICE"",""INTRA"")") - _xll.FDS($A$1,"P_PRICE_LOW("&amp;A1588&amp;","&amp;A1588&amp;"-14D,,,,""PRICE"",""INTRA"")"))</f>
        <v>-81.53211595437736</v>
      </c>
      <c r="O1588">
        <v>-733</v>
      </c>
      <c r="P1588">
        <v>16899.124677467251</v>
      </c>
      <c r="Q1588">
        <v>18361.471726020151</v>
      </c>
      <c r="R1588">
        <v>2669.096603134466</v>
      </c>
      <c r="S1588">
        <v>2897.9278958375749</v>
      </c>
      <c r="T1588">
        <v>11.10579994174914</v>
      </c>
      <c r="U1588">
        <v>10.72772696450607</v>
      </c>
      <c r="V1588">
        <v>3.8587796698105228</v>
      </c>
      <c r="W1588">
        <v>4.1295668582624341</v>
      </c>
      <c r="X1588">
        <v>17.732402857788919</v>
      </c>
      <c r="Y1588">
        <v>38.977651160772027</v>
      </c>
      <c r="Z1588">
        <v>-0.39998772693634099</v>
      </c>
      <c r="AA1588">
        <v>11.23992875549256</v>
      </c>
      <c r="AB1588">
        <v>7.1976071910678803</v>
      </c>
    </row>
    <row r="1589" spans="1:28" x14ac:dyDescent="0.25">
      <c r="A1589" t="str">
        <v>2/11/14</v>
      </c>
      <c r="B1589">
        <v>21962.98</v>
      </c>
      <c r="C1589">
        <v>22025.58</v>
      </c>
      <c r="D1589" s="1">
        <v>21623.79</v>
      </c>
      <c r="E1589">
        <v>22025.58</v>
      </c>
      <c r="F1589">
        <v>22025.58</v>
      </c>
      <c r="G1589">
        <v>1.130312236081098</v>
      </c>
      <c r="H1589">
        <v>21574.32</v>
      </c>
      <c r="I1589">
        <v>21880.592000000001</v>
      </c>
      <c r="J1589">
        <v>22107.428</v>
      </c>
      <c r="K1589">
        <v>22315.66</v>
      </c>
      <c r="L1589">
        <v>22429.138999999999</v>
      </c>
      <c r="M1589">
        <v>42.854213999999999</v>
      </c>
      <c r="N1589" s="1">
        <f>-100*(_xll.FDS($A$1,"P_PRICE_HIGH("&amp;A1589&amp;","&amp;A1589&amp;"-14D,,,,""PRICE"",""INTRA"")") - B1589)/(_xll.FDS($A$1,"P_PRICE_HIGH("&amp;A1589&amp;","&amp;A1589&amp;"-14D,,,,""PRICE"",""INTRA"")") - _xll.FDS($A$1,"P_PRICE_LOW("&amp;A1589&amp;","&amp;A1589&amp;"-14D,,,,""PRICE"",""INTRA"")"))</f>
        <v>-60.59468450514197</v>
      </c>
      <c r="O1589">
        <v>-692</v>
      </c>
      <c r="P1589">
        <v>16897.093080567869</v>
      </c>
      <c r="Q1589">
        <v>18354.927203899639</v>
      </c>
      <c r="R1589">
        <v>2676.4210619639512</v>
      </c>
      <c r="S1589">
        <v>2909.8599737306772</v>
      </c>
      <c r="T1589">
        <v>11.275377630338239</v>
      </c>
      <c r="U1589">
        <v>10.88354447162118</v>
      </c>
      <c r="V1589">
        <v>3.789866082777797</v>
      </c>
      <c r="W1589">
        <v>4.0588754095522637</v>
      </c>
      <c r="X1589">
        <v>95.306527656583157</v>
      </c>
      <c r="Y1589">
        <v>39.01023612057913</v>
      </c>
      <c r="Z1589">
        <v>-0.32115704187925048</v>
      </c>
      <c r="AA1589">
        <v>11.10272928918768</v>
      </c>
      <c r="AB1589">
        <v>7.160846416357658</v>
      </c>
    </row>
    <row r="1590" spans="1:28" x14ac:dyDescent="0.25">
      <c r="A1590" t="str">
        <v>2/12/14</v>
      </c>
      <c r="B1590">
        <v>22285.79</v>
      </c>
      <c r="C1590">
        <v>22308.25</v>
      </c>
      <c r="D1590" s="1">
        <v>22010.560000000001</v>
      </c>
      <c r="E1590">
        <v>22308.25</v>
      </c>
      <c r="F1590">
        <v>22308.25</v>
      </c>
      <c r="G1590">
        <v>1.1874310343364991</v>
      </c>
      <c r="H1590">
        <v>21777.601999999999</v>
      </c>
      <c r="I1590">
        <v>21843.25</v>
      </c>
      <c r="J1590">
        <v>22064.55</v>
      </c>
      <c r="K1590">
        <v>22285.511999999999</v>
      </c>
      <c r="L1590">
        <v>22408.697</v>
      </c>
      <c r="M1590">
        <v>49.329684999999998</v>
      </c>
      <c r="N1590" s="1">
        <f>-100*(_xll.FDS($A$1,"P_PRICE_HIGH("&amp;A1590&amp;","&amp;A1590&amp;"-14D,,,,""PRICE"",""INTRA"")") - B1590)/(_xll.FDS($A$1,"P_PRICE_HIGH("&amp;A1590&amp;","&amp;A1590&amp;"-14D,,,,""PRICE"",""INTRA"")") - _xll.FDS($A$1,"P_PRICE_LOW("&amp;A1590&amp;","&amp;A1590&amp;"-14D,,,,""PRICE"",""INTRA"")"))</f>
        <v>-43.971017627338568</v>
      </c>
      <c r="O1590">
        <v>-652</v>
      </c>
      <c r="P1590">
        <v>16875.141951145939</v>
      </c>
      <c r="Q1590">
        <v>18333.344578597651</v>
      </c>
      <c r="R1590">
        <v>2678.672662960746</v>
      </c>
      <c r="S1590">
        <v>2902.750672499651</v>
      </c>
      <c r="T1590">
        <v>11.348417323980049</v>
      </c>
      <c r="U1590">
        <v>10.94646646274327</v>
      </c>
      <c r="V1590">
        <v>3.7341891980563719</v>
      </c>
      <c r="W1590">
        <v>3.9984826460073601</v>
      </c>
      <c r="X1590">
        <v>97.181279348591659</v>
      </c>
      <c r="Y1590">
        <v>39.029769028328282</v>
      </c>
      <c r="Z1590">
        <v>-0.29214669968480228</v>
      </c>
      <c r="AA1590">
        <v>10.41321397339706</v>
      </c>
      <c r="AB1590">
        <v>7.1524465695121346</v>
      </c>
    </row>
    <row r="1591" spans="1:28" x14ac:dyDescent="0.25">
      <c r="A1591" t="str">
        <v>2/13/14</v>
      </c>
      <c r="B1591">
        <v>22165.53</v>
      </c>
      <c r="C1591">
        <v>22297.7</v>
      </c>
      <c r="D1591" s="1">
        <v>22098.2</v>
      </c>
      <c r="E1591">
        <v>22297.7</v>
      </c>
      <c r="F1591">
        <v>22297.7</v>
      </c>
      <c r="G1591">
        <v>1.1891905578457651</v>
      </c>
      <c r="H1591">
        <v>21926.081999999999</v>
      </c>
      <c r="I1591">
        <v>21819.54</v>
      </c>
      <c r="J1591">
        <v>22006.71</v>
      </c>
      <c r="K1591">
        <v>22254.224999999999</v>
      </c>
      <c r="L1591">
        <v>22388.75</v>
      </c>
      <c r="M1591">
        <v>47.184593</v>
      </c>
      <c r="N1591" s="1">
        <f>-100*(_xll.FDS($A$1,"P_PRICE_HIGH("&amp;A1591&amp;","&amp;A1591&amp;"-14D,,,,""PRICE"",""INTRA"")") - B1591)/(_xll.FDS($A$1,"P_PRICE_HIGH("&amp;A1591&amp;","&amp;A1591&amp;"-14D,,,,""PRICE"",""INTRA"")") - _xll.FDS($A$1,"P_PRICE_LOW("&amp;A1591&amp;","&amp;A1591&amp;"-14D,,,,""PRICE"",""INTRA"")"))</f>
        <v>-49.644349396148506</v>
      </c>
      <c r="O1591">
        <v>-674</v>
      </c>
      <c r="P1591">
        <v>16886.777408330909</v>
      </c>
      <c r="Q1591">
        <v>18332.089048867339</v>
      </c>
      <c r="R1591">
        <v>2678.5725361531449</v>
      </c>
      <c r="S1591">
        <v>2900.6597403795822</v>
      </c>
      <c r="T1591">
        <v>11.393075344946761</v>
      </c>
      <c r="U1591">
        <v>11.002744769277379</v>
      </c>
      <c r="V1591">
        <v>3.7553608734540642</v>
      </c>
      <c r="W1591">
        <v>4.0194576946312486</v>
      </c>
      <c r="X1591">
        <v>10.27404688899821</v>
      </c>
      <c r="Y1591">
        <v>39.016085055229247</v>
      </c>
      <c r="Z1591">
        <v>-0.43189832024688107</v>
      </c>
      <c r="AA1591">
        <v>10.75258600548605</v>
      </c>
      <c r="AB1591">
        <v>7.1510581066062393</v>
      </c>
    </row>
    <row r="1592" spans="1:28" x14ac:dyDescent="0.25">
      <c r="A1592" t="str">
        <v>2/14/14</v>
      </c>
      <c r="B1592">
        <v>22298.41</v>
      </c>
      <c r="C1592">
        <v>22412.74</v>
      </c>
      <c r="D1592" s="1">
        <v>22243.77</v>
      </c>
      <c r="E1592">
        <v>22412.74</v>
      </c>
      <c r="F1592">
        <v>22412.74</v>
      </c>
      <c r="G1592">
        <v>1.1925764984921741</v>
      </c>
      <c r="H1592">
        <v>22058.395</v>
      </c>
      <c r="I1592">
        <v>21846.398000000001</v>
      </c>
      <c r="J1592">
        <v>21954.455000000002</v>
      </c>
      <c r="K1592">
        <v>22224.044999999998</v>
      </c>
      <c r="L1592">
        <v>22372.812999999998</v>
      </c>
      <c r="M1592">
        <v>49.783028000000002</v>
      </c>
      <c r="N1592" s="1">
        <f>-100*(_xll.FDS($A$1,"P_PRICE_HIGH("&amp;A1592&amp;","&amp;A1592&amp;"-14D,,,,""PRICE"",""INTRA"")") - B1592)/(_xll.FDS($A$1,"P_PRICE_HIGH("&amp;A1592&amp;","&amp;A1592&amp;"-14D,,,,""PRICE"",""INTRA"")") - _xll.FDS($A$1,"P_PRICE_LOW("&amp;A1592&amp;","&amp;A1592&amp;"-14D,,,,""PRICE"",""INTRA"")"))</f>
        <v>-41.952037635741235</v>
      </c>
      <c r="O1592">
        <v>-650</v>
      </c>
      <c r="P1592">
        <v>16875.869972547491</v>
      </c>
      <c r="Q1592">
        <v>18311.086272287212</v>
      </c>
      <c r="R1592">
        <v>2673.003640988904</v>
      </c>
      <c r="S1592">
        <v>2893.4367538411948</v>
      </c>
      <c r="T1592">
        <v>11.46338764447453</v>
      </c>
      <c r="U1592">
        <v>11.05523860152873</v>
      </c>
      <c r="V1592">
        <v>3.72609682367563</v>
      </c>
      <c r="W1592">
        <v>3.998721010624394</v>
      </c>
      <c r="X1592">
        <v>88.046325088479918</v>
      </c>
      <c r="Y1592">
        <v>39.048177561008067</v>
      </c>
      <c r="Z1592">
        <v>-0.45508758859388548</v>
      </c>
      <c r="AA1592">
        <v>10.48499887973718</v>
      </c>
      <c r="AB1592">
        <v>7.1673046447397919</v>
      </c>
    </row>
    <row r="1593" spans="1:28" x14ac:dyDescent="0.25">
      <c r="A1593" t="str">
        <v>2/17/14</v>
      </c>
      <c r="B1593">
        <v>22535.94</v>
      </c>
      <c r="C1593">
        <v>22585.68</v>
      </c>
      <c r="D1593" s="1">
        <v>22463.4</v>
      </c>
      <c r="E1593">
        <v>22585.68</v>
      </c>
      <c r="F1593">
        <v>22585.68</v>
      </c>
      <c r="G1593">
        <v>1.217649975528994</v>
      </c>
      <c r="H1593">
        <v>22249.73</v>
      </c>
      <c r="I1593">
        <v>21894.34</v>
      </c>
      <c r="J1593">
        <v>21941.258000000002</v>
      </c>
      <c r="K1593">
        <v>22201.521000000001</v>
      </c>
      <c r="L1593">
        <v>22355.096000000001</v>
      </c>
      <c r="M1593">
        <v>54.127589999999998</v>
      </c>
      <c r="N1593" s="1">
        <f>-100*(_xll.FDS($A$1,"P_PRICE_HIGH("&amp;A1593&amp;","&amp;A1593&amp;"-14D,,,,""PRICE"",""INTRA"")") - B1593)/(_xll.FDS($A$1,"P_PRICE_HIGH("&amp;A1593&amp;","&amp;A1593&amp;"-14D,,,,""PRICE"",""INTRA"")") - _xll.FDS($A$1,"P_PRICE_LOW("&amp;A1593&amp;","&amp;A1593&amp;"-14D,,,,""PRICE"",""INTRA"")"))</f>
        <v>-8.4668317441209808</v>
      </c>
      <c r="O1593">
        <v>-633</v>
      </c>
      <c r="P1593">
        <v>16891.746240223561</v>
      </c>
      <c r="Q1593">
        <v>18329.459057461961</v>
      </c>
      <c r="R1593">
        <v>2684.5075518649969</v>
      </c>
      <c r="S1593">
        <v>2908.6429580666099</v>
      </c>
      <c r="T1593">
        <v>11.42210537585329</v>
      </c>
      <c r="U1593">
        <v>10.996853046468599</v>
      </c>
      <c r="V1593">
        <v>3.6916887078666969</v>
      </c>
      <c r="W1593">
        <v>3.96734841955386</v>
      </c>
      <c r="X1593">
        <v>84.090955048646734</v>
      </c>
      <c r="Y1593">
        <v>39.101987904463734</v>
      </c>
      <c r="Z1593">
        <v>-0.38895077460771899</v>
      </c>
      <c r="AA1593">
        <v>10.28572406439006</v>
      </c>
      <c r="AB1593">
        <v>7.2439992640535191</v>
      </c>
    </row>
    <row r="1594" spans="1:28" x14ac:dyDescent="0.25">
      <c r="A1594" t="str">
        <v>2/18/14</v>
      </c>
      <c r="B1594">
        <v>22587.72</v>
      </c>
      <c r="C1594">
        <v>22592.36</v>
      </c>
      <c r="D1594" s="1">
        <v>22437.38</v>
      </c>
      <c r="E1594">
        <v>22592.36</v>
      </c>
      <c r="F1594">
        <v>22592.36</v>
      </c>
      <c r="G1594">
        <v>1.2080517265544271</v>
      </c>
      <c r="H1594">
        <v>22374.678</v>
      </c>
      <c r="I1594">
        <v>21931.516</v>
      </c>
      <c r="J1594">
        <v>21950.436000000002</v>
      </c>
      <c r="K1594">
        <v>22174.240000000002</v>
      </c>
      <c r="L1594">
        <v>22347.418000000001</v>
      </c>
      <c r="M1594">
        <v>55.04074</v>
      </c>
      <c r="N1594" s="1">
        <f>-100*(_xll.FDS($A$1,"P_PRICE_HIGH("&amp;A1594&amp;","&amp;A1594&amp;"-14D,,,,""PRICE"",""INTRA"")") - B1594)/(_xll.FDS($A$1,"P_PRICE_HIGH("&amp;A1594&amp;","&amp;A1594&amp;"-14D,,,,""PRICE"",""INTRA"")") - _xll.FDS($A$1,"P_PRICE_LOW("&amp;A1594&amp;","&amp;A1594&amp;"-14D,,,,""PRICE"",""INTRA"")"))</f>
        <v>-0.33271666021306862</v>
      </c>
      <c r="O1594">
        <v>-640</v>
      </c>
      <c r="P1594">
        <v>16893.282905270509</v>
      </c>
      <c r="Q1594">
        <v>18337.020273580849</v>
      </c>
      <c r="R1594">
        <v>2688.60765136595</v>
      </c>
      <c r="S1594">
        <v>2913.0396385800409</v>
      </c>
      <c r="T1594">
        <v>11.425409173824329</v>
      </c>
      <c r="U1594">
        <v>11.013280355964961</v>
      </c>
      <c r="V1594">
        <v>3.6845038577199749</v>
      </c>
      <c r="W1594">
        <v>3.9607340419642449</v>
      </c>
      <c r="X1594">
        <v>17.5685175226597</v>
      </c>
      <c r="Y1594">
        <v>39.094692170039558</v>
      </c>
      <c r="Z1594">
        <v>-0.36761970130972088</v>
      </c>
      <c r="AA1594">
        <v>10.36005501688545</v>
      </c>
      <c r="AB1594">
        <v>7.2500707452692934</v>
      </c>
    </row>
    <row r="1595" spans="1:28" x14ac:dyDescent="0.25">
      <c r="A1595" t="str">
        <v>2/19/14</v>
      </c>
      <c r="B1595">
        <v>22664.52</v>
      </c>
      <c r="C1595">
        <v>22708.400000000001</v>
      </c>
      <c r="D1595" s="1">
        <v>22534.19</v>
      </c>
      <c r="E1595">
        <v>22708.400000000001</v>
      </c>
      <c r="F1595">
        <v>22708.400000000001</v>
      </c>
      <c r="G1595">
        <v>1.1981021522035249</v>
      </c>
      <c r="H1595">
        <v>22450.423999999999</v>
      </c>
      <c r="I1595">
        <v>21983.94</v>
      </c>
      <c r="J1595">
        <v>21996.33</v>
      </c>
      <c r="K1595">
        <v>22161.02</v>
      </c>
      <c r="L1595">
        <v>22340.428</v>
      </c>
      <c r="M1595">
        <v>56.426223999999998</v>
      </c>
      <c r="N1595" s="1">
        <f>-100*(_xll.FDS($A$1,"P_PRICE_HIGH("&amp;A1595&amp;","&amp;A1595&amp;"-14D,,,,""PRICE"",""INTRA"")") - B1595)/(_xll.FDS($A$1,"P_PRICE_HIGH("&amp;A1595&amp;","&amp;A1595&amp;"-14D,,,,""PRICE"",""INTRA"")") - _xll.FDS($A$1,"P_PRICE_LOW("&amp;A1595&amp;","&amp;A1595&amp;"-14D,,,,""PRICE"",""INTRA"")"))</f>
        <v>-2.9047675788749614</v>
      </c>
      <c r="O1595">
        <v>-633</v>
      </c>
      <c r="P1595">
        <v>16891.04331016272</v>
      </c>
      <c r="Q1595">
        <v>18341.705610457429</v>
      </c>
      <c r="R1595">
        <v>2697.8904476049911</v>
      </c>
      <c r="S1595">
        <v>2921.1975528659218</v>
      </c>
      <c r="T1595">
        <v>11.445103948956101</v>
      </c>
      <c r="U1595">
        <v>11.017962668588719</v>
      </c>
      <c r="V1595">
        <v>3.6724904371313252</v>
      </c>
      <c r="W1595">
        <v>3.9538308661166779</v>
      </c>
      <c r="X1595">
        <v>30.420993972888251</v>
      </c>
      <c r="Y1595">
        <v>39.157315737503332</v>
      </c>
      <c r="Z1595">
        <v>-0.46016397140307891</v>
      </c>
      <c r="AA1595">
        <v>10.598530222642401</v>
      </c>
      <c r="AB1595">
        <v>7.3000043410853577</v>
      </c>
    </row>
    <row r="1596" spans="1:28" x14ac:dyDescent="0.25">
      <c r="A1596" t="str">
        <v>2/20/14</v>
      </c>
      <c r="B1596">
        <v>22394.080000000002</v>
      </c>
      <c r="C1596">
        <v>22742.720000000001</v>
      </c>
      <c r="D1596" s="1">
        <v>22297.85</v>
      </c>
      <c r="E1596">
        <v>22742.720000000001</v>
      </c>
      <c r="F1596">
        <v>22742.720000000001</v>
      </c>
      <c r="G1596">
        <v>1.217859687246301</v>
      </c>
      <c r="H1596">
        <v>22496.134999999998</v>
      </c>
      <c r="I1596">
        <v>22066.967000000001</v>
      </c>
      <c r="J1596">
        <v>22025.226999999999</v>
      </c>
      <c r="K1596">
        <v>22129.065999999999</v>
      </c>
      <c r="L1596">
        <v>22321.401999999998</v>
      </c>
      <c r="M1596">
        <v>50.522080000000003</v>
      </c>
      <c r="N1596" s="1">
        <f>-100*(_xll.FDS($A$1,"P_PRICE_HIGH("&amp;A1596&amp;","&amp;A1596&amp;"-14D,,,,""PRICE"",""INTRA"")") - B1596)/(_xll.FDS($A$1,"P_PRICE_HIGH("&amp;A1596&amp;","&amp;A1596&amp;"-14D,,,,""PRICE"",""INTRA"")") - _xll.FDS($A$1,"P_PRICE_LOW("&amp;A1596&amp;","&amp;A1596&amp;"-14D,,,,""PRICE"",""INTRA"")"))</f>
        <v>-22.566572164614737</v>
      </c>
      <c r="O1596">
        <v>-662</v>
      </c>
      <c r="P1596">
        <v>16887.66530469144</v>
      </c>
      <c r="Q1596">
        <v>18337.680726477189</v>
      </c>
      <c r="R1596">
        <v>2683.2269661860441</v>
      </c>
      <c r="S1596">
        <v>2903.1731247780999</v>
      </c>
      <c r="T1596">
        <v>11.45255808568022</v>
      </c>
      <c r="U1596">
        <v>11.007836487298389</v>
      </c>
      <c r="V1596">
        <v>3.710714195535525</v>
      </c>
      <c r="W1596">
        <v>4.0010377174708527</v>
      </c>
      <c r="X1596">
        <v>35.473561781564058</v>
      </c>
      <c r="Y1596">
        <v>39.170739620168</v>
      </c>
      <c r="Z1596">
        <v>-0.4567327302836528</v>
      </c>
      <c r="AA1596">
        <v>10.7916517310389</v>
      </c>
      <c r="AB1596">
        <v>7.3843658525320262</v>
      </c>
    </row>
    <row r="1597" spans="1:28" x14ac:dyDescent="0.25">
      <c r="A1597" t="str">
        <v>2/21/14</v>
      </c>
      <c r="B1597">
        <v>22568.240000000002</v>
      </c>
      <c r="C1597">
        <v>22633.29</v>
      </c>
      <c r="D1597" s="1">
        <v>22442.39</v>
      </c>
      <c r="E1597">
        <v>22633.29</v>
      </c>
      <c r="F1597">
        <v>22633.29</v>
      </c>
      <c r="G1597">
        <v>1.232828904952044</v>
      </c>
      <c r="H1597">
        <v>22550.1</v>
      </c>
      <c r="I1597">
        <v>22175.205000000002</v>
      </c>
      <c r="J1597">
        <v>22053.668000000001</v>
      </c>
      <c r="K1597">
        <v>22103.366999999998</v>
      </c>
      <c r="L1597">
        <v>22312.824000000001</v>
      </c>
      <c r="M1597">
        <v>53.869613999999999</v>
      </c>
      <c r="N1597" s="1">
        <f>-100*(_xll.FDS($A$1,"P_PRICE_HIGH("&amp;A1597&amp;","&amp;A1597&amp;"-14D,,,,""PRICE"",""INTRA"")") - B1597)/(_xll.FDS($A$1,"P_PRICE_HIGH("&amp;A1597&amp;","&amp;A1597&amp;"-14D,,,,""PRICE"",""INTRA"")") - _xll.FDS($A$1,"P_PRICE_LOW("&amp;A1597&amp;","&amp;A1597&amp;"-14D,,,,""PRICE"",""INTRA"")"))</f>
        <v>-11.293642471552248</v>
      </c>
      <c r="O1597">
        <v>-647</v>
      </c>
      <c r="P1597">
        <v>16812.715255130981</v>
      </c>
      <c r="Q1597">
        <v>18203.24220705936</v>
      </c>
      <c r="R1597">
        <v>2666.440374581985</v>
      </c>
      <c r="S1597">
        <v>2888.4474069052521</v>
      </c>
      <c r="T1597">
        <v>11.52383633250548</v>
      </c>
      <c r="U1597">
        <v>11.078092123358021</v>
      </c>
      <c r="V1597">
        <v>3.6834779081193858</v>
      </c>
      <c r="W1597">
        <v>3.9446470453321809</v>
      </c>
      <c r="X1597">
        <v>21.58440949861183</v>
      </c>
      <c r="Y1597">
        <v>39.084860428558947</v>
      </c>
      <c r="Z1597">
        <v>-0.58894577575100993</v>
      </c>
      <c r="AA1597">
        <v>10.06149642354066</v>
      </c>
      <c r="AB1597">
        <v>7.8952023921959906</v>
      </c>
    </row>
    <row r="1598" spans="1:28" x14ac:dyDescent="0.25">
      <c r="A1598" t="str">
        <v>2/24/14</v>
      </c>
      <c r="B1598">
        <v>22388.560000000001</v>
      </c>
      <c r="C1598">
        <v>22576.35</v>
      </c>
      <c r="D1598" s="1">
        <v>22260.13</v>
      </c>
      <c r="E1598">
        <v>22576.35</v>
      </c>
      <c r="F1598">
        <v>22576.35</v>
      </c>
      <c r="G1598">
        <v>1.1995706401570481</v>
      </c>
      <c r="H1598">
        <v>22520.623</v>
      </c>
      <c r="I1598">
        <v>22255.655999999999</v>
      </c>
      <c r="J1598">
        <v>22077.21</v>
      </c>
      <c r="K1598">
        <v>22086.1</v>
      </c>
      <c r="L1598">
        <v>22293.076000000001</v>
      </c>
      <c r="M1598">
        <v>50.103301999999999</v>
      </c>
      <c r="N1598" s="1">
        <f>-100*(_xll.FDS($A$1,"P_PRICE_HIGH("&amp;A1598&amp;","&amp;A1598&amp;"-14D,,,,""PRICE"",""INTRA"")") - B1598)/(_xll.FDS($A$1,"P_PRICE_HIGH("&amp;A1598&amp;","&amp;A1598&amp;"-14D,,,,""PRICE"",""INTRA"")") - _xll.FDS($A$1,"P_PRICE_LOW("&amp;A1598&amp;","&amp;A1598&amp;"-14D,,,,""PRICE"",""INTRA"")"))</f>
        <v>-22.923867593563461</v>
      </c>
      <c r="O1598">
        <v>-683</v>
      </c>
      <c r="P1598">
        <v>16766.025944059689</v>
      </c>
      <c r="Q1598">
        <v>18137.934302935311</v>
      </c>
      <c r="R1598">
        <v>2667.2427338173361</v>
      </c>
      <c r="S1598">
        <v>2887.852750013149</v>
      </c>
      <c r="T1598">
        <v>11.415678497985461</v>
      </c>
      <c r="U1598">
        <v>11.001425894946101</v>
      </c>
      <c r="V1598">
        <v>3.6842167647513362</v>
      </c>
      <c r="W1598">
        <v>3.9373259644240228</v>
      </c>
      <c r="X1598">
        <v>5.5532843843039261</v>
      </c>
      <c r="Y1598">
        <v>38.87667949961903</v>
      </c>
      <c r="Z1598">
        <v>-0.80041776234466588</v>
      </c>
      <c r="AA1598">
        <v>8.4098056746425058</v>
      </c>
      <c r="AB1598">
        <v>8.6012615607556331</v>
      </c>
    </row>
    <row r="1599" spans="1:28" x14ac:dyDescent="0.25">
      <c r="A1599" t="str">
        <v>2/25/14</v>
      </c>
      <c r="B1599">
        <v>22317.200000000001</v>
      </c>
      <c r="C1599">
        <v>22518.84</v>
      </c>
      <c r="D1599" s="1">
        <v>22259.759999999998</v>
      </c>
      <c r="E1599">
        <v>22518.84</v>
      </c>
      <c r="F1599">
        <v>22518.84</v>
      </c>
      <c r="G1599">
        <v>1.168970876528264</v>
      </c>
      <c r="H1599">
        <v>22466.52</v>
      </c>
      <c r="I1599">
        <v>22312.351999999999</v>
      </c>
      <c r="J1599">
        <v>22138.506000000001</v>
      </c>
      <c r="K1599">
        <v>22079.456999999999</v>
      </c>
      <c r="L1599">
        <v>22267.338</v>
      </c>
      <c r="M1599">
        <v>48.648575000000001</v>
      </c>
      <c r="N1599" s="1">
        <f>-100*(_xll.FDS($A$1,"P_PRICE_HIGH("&amp;A1599&amp;","&amp;A1599&amp;"-14D,,,,""PRICE"",""INTRA"")") - B1599)/(_xll.FDS($A$1,"P_PRICE_HIGH("&amp;A1599&amp;","&amp;A1599&amp;"-14D,,,,""PRICE"",""INTRA"")") - _xll.FDS($A$1,"P_PRICE_LOW("&amp;A1599&amp;","&amp;A1599&amp;"-14D,,,,""PRICE"",""INTRA"")"))</f>
        <v>-27.542817196784327</v>
      </c>
      <c r="O1599">
        <v>-685</v>
      </c>
      <c r="P1599">
        <v>16780.52538701666</v>
      </c>
      <c r="Q1599">
        <v>18214.42784605837</v>
      </c>
      <c r="R1599">
        <v>2644.6340864953841</v>
      </c>
      <c r="S1599">
        <v>2863.628198233213</v>
      </c>
      <c r="T1599">
        <v>11.515812514246839</v>
      </c>
      <c r="U1599">
        <v>11.10165474006088</v>
      </c>
      <c r="V1599">
        <v>3.6992232892034518</v>
      </c>
      <c r="W1599">
        <v>3.9484828119600319</v>
      </c>
      <c r="X1599">
        <v>41.427973106782197</v>
      </c>
      <c r="Y1599">
        <v>38.93880075701167</v>
      </c>
      <c r="Z1599">
        <v>-1.3924259685908931</v>
      </c>
      <c r="AA1599">
        <v>8.5548408670049323</v>
      </c>
      <c r="AB1599">
        <v>8.4421348503884914</v>
      </c>
    </row>
    <row r="1600" spans="1:28" x14ac:dyDescent="0.25">
      <c r="A1600" t="str">
        <v>2/26/14</v>
      </c>
      <c r="B1600">
        <v>22437.439999999999</v>
      </c>
      <c r="C1600">
        <v>22502.959999999999</v>
      </c>
      <c r="D1600" s="1">
        <v>22258.89</v>
      </c>
      <c r="E1600">
        <v>22502.959999999999</v>
      </c>
      <c r="F1600">
        <v>22502.959999999999</v>
      </c>
      <c r="G1600">
        <v>1.06377823882792</v>
      </c>
      <c r="H1600">
        <v>22421.103999999999</v>
      </c>
      <c r="I1600">
        <v>22383.866999999998</v>
      </c>
      <c r="J1600">
        <v>22216.377</v>
      </c>
      <c r="K1600">
        <v>22102.523000000001</v>
      </c>
      <c r="L1600">
        <v>22240.57</v>
      </c>
      <c r="M1600">
        <v>51.218662000000002</v>
      </c>
      <c r="N1600" s="1">
        <f>-100*(_xll.FDS($A$1,"P_PRICE_HIGH("&amp;A1600&amp;","&amp;A1600&amp;"-14D,,,,""PRICE"",""INTRA"")") - B1600)/(_xll.FDS($A$1,"P_PRICE_HIGH("&amp;A1600&amp;","&amp;A1600&amp;"-14D,,,,""PRICE"",""INTRA"")") - _xll.FDS($A$1,"P_PRICE_LOW("&amp;A1600&amp;","&amp;A1600&amp;"-14D,,,,""PRICE"",""INTRA"")"))</f>
        <v>-20.828131076406784</v>
      </c>
      <c r="O1600">
        <v>-669</v>
      </c>
      <c r="P1600">
        <v>16788.592831817579</v>
      </c>
      <c r="Q1600">
        <v>18216.723173463812</v>
      </c>
      <c r="R1600">
        <v>2629.987125668797</v>
      </c>
      <c r="S1600">
        <v>2843.8443160093002</v>
      </c>
      <c r="T1600">
        <v>11.599875214914301</v>
      </c>
      <c r="U1600">
        <v>11.17627063125841</v>
      </c>
      <c r="V1600">
        <v>3.678326340179717</v>
      </c>
      <c r="W1600">
        <v>3.9323048529405309</v>
      </c>
      <c r="X1600">
        <v>74.93667517969196</v>
      </c>
      <c r="Y1600">
        <v>39.032989003445117</v>
      </c>
      <c r="Z1600">
        <v>-1.539185918457866</v>
      </c>
      <c r="AA1600">
        <v>8.4376315056643456</v>
      </c>
      <c r="AB1600">
        <v>8.2393946882427134</v>
      </c>
    </row>
    <row r="1601" spans="1:28" x14ac:dyDescent="0.25">
      <c r="A1601" t="str">
        <v>2/27/14</v>
      </c>
      <c r="B1601">
        <v>22828.18</v>
      </c>
      <c r="C1601">
        <v>22866.23</v>
      </c>
      <c r="D1601" s="1">
        <v>22432.48</v>
      </c>
      <c r="E1601">
        <v>22866.23</v>
      </c>
      <c r="F1601">
        <v>22866.23</v>
      </c>
      <c r="G1601">
        <v>1.1225417405828551</v>
      </c>
      <c r="H1601">
        <v>22507.923999999999</v>
      </c>
      <c r="I1601">
        <v>22455.967000000001</v>
      </c>
      <c r="J1601">
        <v>22310.046999999999</v>
      </c>
      <c r="K1601">
        <v>22145.9</v>
      </c>
      <c r="L1601">
        <v>22236.695</v>
      </c>
      <c r="M1601">
        <v>58.489403000000003</v>
      </c>
      <c r="N1601" s="1">
        <f>-100*(_xll.FDS($A$1,"P_PRICE_HIGH("&amp;A1601&amp;","&amp;A1601&amp;"-14D,,,,""PRICE"",""INTRA"")") - B1601)/(_xll.FDS($A$1,"P_PRICE_HIGH("&amp;A1601&amp;","&amp;A1601&amp;"-14D,,,,""PRICE"",""INTRA"")") - _xll.FDS($A$1,"P_PRICE_LOW("&amp;A1601&amp;","&amp;A1601&amp;"-14D,,,,""PRICE"",""INTRA"")"))</f>
        <v>-2.7450329692526938</v>
      </c>
      <c r="O1601">
        <v>-621</v>
      </c>
      <c r="P1601">
        <v>16803.703203589532</v>
      </c>
      <c r="Q1601">
        <v>18230.069787045279</v>
      </c>
      <c r="R1601">
        <v>2610.9410333951678</v>
      </c>
      <c r="S1601">
        <v>2831.3488747085839</v>
      </c>
      <c r="T1601">
        <v>11.81741165386693</v>
      </c>
      <c r="U1601">
        <v>11.376753974306579</v>
      </c>
      <c r="V1601">
        <v>3.6166438746224392</v>
      </c>
      <c r="W1601">
        <v>3.8651119021593492</v>
      </c>
      <c r="X1601">
        <v>98.813883758588801</v>
      </c>
      <c r="Y1601">
        <v>38.984648210024979</v>
      </c>
      <c r="Z1601">
        <v>-1.5515768356000481</v>
      </c>
      <c r="AA1601">
        <v>8.5181109710674328</v>
      </c>
      <c r="AB1601">
        <v>8.2534701694857091</v>
      </c>
    </row>
    <row r="1602" spans="1:28" x14ac:dyDescent="0.25">
      <c r="A1602" t="str">
        <v>2/28/14</v>
      </c>
      <c r="B1602">
        <v>22836.959999999999</v>
      </c>
      <c r="C1602">
        <v>22986.7</v>
      </c>
      <c r="D1602" s="1">
        <v>22709.52</v>
      </c>
      <c r="E1602">
        <v>22986.7</v>
      </c>
      <c r="F1602">
        <v>22986.7</v>
      </c>
      <c r="G1602">
        <v>1.113135194985825</v>
      </c>
      <c r="H1602">
        <v>22561.668000000001</v>
      </c>
      <c r="I1602">
        <v>22501.898000000001</v>
      </c>
      <c r="J1602">
        <v>22390.055</v>
      </c>
      <c r="K1602">
        <v>22180.668000000001</v>
      </c>
      <c r="L1602">
        <v>22229.15</v>
      </c>
      <c r="M1602">
        <v>58.638579999999997</v>
      </c>
      <c r="N1602" s="1">
        <f>-100*(_xll.FDS($A$1,"P_PRICE_HIGH("&amp;A1602&amp;","&amp;A1602&amp;"-14D,,,,""PRICE"",""INTRA"")") - B1602)/(_xll.FDS($A$1,"P_PRICE_HIGH("&amp;A1602&amp;","&amp;A1602&amp;"-14D,,,,""PRICE"",""INTRA"")") - _xll.FDS($A$1,"P_PRICE_LOW("&amp;A1602&amp;","&amp;A1602&amp;"-14D,,,,""PRICE"",""INTRA"")"))</f>
        <v>-10.242904732914354</v>
      </c>
      <c r="O1602">
        <v>-626</v>
      </c>
      <c r="P1602">
        <v>16782.384137427722</v>
      </c>
      <c r="Q1602">
        <v>18184.36999344745</v>
      </c>
      <c r="R1602">
        <v>2641.752601107687</v>
      </c>
      <c r="S1602">
        <v>2815.685797237089</v>
      </c>
      <c r="T1602">
        <v>11.70875574175334</v>
      </c>
      <c r="U1602">
        <v>11.27553368885931</v>
      </c>
      <c r="V1602">
        <v>3.6129199293194789</v>
      </c>
      <c r="W1602">
        <v>3.8500339273796471</v>
      </c>
      <c r="X1602">
        <v>27.64436211739028</v>
      </c>
      <c r="Y1602">
        <v>39.018789570812103</v>
      </c>
      <c r="Z1602">
        <v>-1.576780547363074</v>
      </c>
      <c r="AA1602">
        <v>9.1804823127206561</v>
      </c>
      <c r="AB1602">
        <v>7.165078978937478</v>
      </c>
    </row>
    <row r="1603" spans="1:28" x14ac:dyDescent="0.25">
      <c r="A1603" t="str">
        <v>3/03/14</v>
      </c>
      <c r="B1603">
        <v>22500.67</v>
      </c>
      <c r="C1603">
        <v>22749.13</v>
      </c>
      <c r="D1603" s="1">
        <v>22487.23</v>
      </c>
      <c r="E1603">
        <v>22749.13</v>
      </c>
      <c r="F1603">
        <v>22749.13</v>
      </c>
      <c r="G1603">
        <v>1.1646517285947291</v>
      </c>
      <c r="H1603">
        <v>22584.09</v>
      </c>
      <c r="I1603">
        <v>22529.826000000001</v>
      </c>
      <c r="J1603">
        <v>22451.48</v>
      </c>
      <c r="K1603">
        <v>22203.93</v>
      </c>
      <c r="L1603">
        <v>22206.782999999999</v>
      </c>
      <c r="M1603">
        <v>51.068359999999998</v>
      </c>
      <c r="N1603" s="1">
        <f>-100*(_xll.FDS($A$1,"P_PRICE_HIGH("&amp;A1603&amp;","&amp;A1603&amp;"-14D,,,,""PRICE"",""INTRA"")") - B1603)/(_xll.FDS($A$1,"P_PRICE_HIGH("&amp;A1603&amp;","&amp;A1603&amp;"-14D,,,,""PRICE"",""INTRA"")") - _xll.FDS($A$1,"P_PRICE_LOW("&amp;A1603&amp;","&amp;A1603&amp;"-14D,,,,""PRICE"",""INTRA"")"))</f>
        <v>-35.661195530152582</v>
      </c>
      <c r="O1603">
        <v>-663</v>
      </c>
      <c r="P1603">
        <v>16797.69244541138</v>
      </c>
      <c r="Q1603">
        <v>18220.164468278981</v>
      </c>
      <c r="R1603">
        <v>2644.3708525262969</v>
      </c>
      <c r="S1603">
        <v>2825.2397486559939</v>
      </c>
      <c r="T1603">
        <v>11.703590786986901</v>
      </c>
      <c r="U1603">
        <v>11.257315787686551</v>
      </c>
      <c r="V1603">
        <v>3.624402991532131</v>
      </c>
      <c r="W1603">
        <v>3.9075373640536122</v>
      </c>
      <c r="X1603">
        <v>11.369571744794021</v>
      </c>
      <c r="Y1603">
        <v>39.140899037695682</v>
      </c>
      <c r="Z1603">
        <v>-1.6457758631791879</v>
      </c>
      <c r="AA1603">
        <v>7.1132902323752774</v>
      </c>
      <c r="AB1603">
        <v>9.6063312365559863</v>
      </c>
    </row>
    <row r="1604" spans="1:28" x14ac:dyDescent="0.25">
      <c r="A1604" t="str">
        <v>3/04/14</v>
      </c>
      <c r="B1604">
        <v>22657.63</v>
      </c>
      <c r="C1604">
        <v>22783.98</v>
      </c>
      <c r="D1604" s="1">
        <v>22534.1</v>
      </c>
      <c r="E1604">
        <v>22783.98</v>
      </c>
      <c r="F1604">
        <v>22783.98</v>
      </c>
      <c r="G1604">
        <v>0.92378468918411083</v>
      </c>
      <c r="H1604">
        <v>22652.175999999999</v>
      </c>
      <c r="I1604">
        <v>22559.761999999999</v>
      </c>
      <c r="J1604">
        <v>22497.791000000001</v>
      </c>
      <c r="K1604">
        <v>22266.923999999999</v>
      </c>
      <c r="L1604">
        <v>22203.85</v>
      </c>
      <c r="M1604">
        <v>54.0501</v>
      </c>
      <c r="N1604" s="1">
        <f>-100*(_xll.FDS($A$1,"P_PRICE_HIGH("&amp;A1604&amp;","&amp;A1604&amp;"-14D,,,,""PRICE"",""INTRA"")") - B1604)/(_xll.FDS($A$1,"P_PRICE_HIGH("&amp;A1604&amp;","&amp;A1604&amp;"-14D,,,,""PRICE"",""INTRA"")") - _xll.FDS($A$1,"P_PRICE_LOW("&amp;A1604&amp;","&amp;A1604&amp;"-14D,,,,""PRICE"",""INTRA"")"))</f>
        <v>-33.711352879709871</v>
      </c>
      <c r="O1604">
        <v>-647</v>
      </c>
      <c r="P1604">
        <v>16804.087177756399</v>
      </c>
      <c r="Q1604">
        <v>18239.600623882121</v>
      </c>
      <c r="R1604">
        <v>2643.5101032993771</v>
      </c>
      <c r="S1604">
        <v>2818.0451554022961</v>
      </c>
      <c r="T1604">
        <v>11.711508205264829</v>
      </c>
      <c r="U1604">
        <v>11.306040536366361</v>
      </c>
      <c r="V1604">
        <v>3.62118815848646</v>
      </c>
      <c r="W1604">
        <v>3.884967709561769</v>
      </c>
      <c r="X1604">
        <v>56.146842378415187</v>
      </c>
      <c r="Y1604">
        <v>39.124009941510273</v>
      </c>
      <c r="Z1604">
        <v>-1.5668189225708711</v>
      </c>
      <c r="AA1604">
        <v>7.1840017016144477</v>
      </c>
      <c r="AB1604">
        <v>9.5060812700003279</v>
      </c>
    </row>
    <row r="1605" spans="1:28" x14ac:dyDescent="0.25">
      <c r="A1605" t="str">
        <v>3/05/14</v>
      </c>
      <c r="B1605">
        <v>22579.78</v>
      </c>
      <c r="C1605">
        <v>22839.43</v>
      </c>
      <c r="D1605" s="1">
        <v>22529.83</v>
      </c>
      <c r="E1605">
        <v>22839.43</v>
      </c>
      <c r="F1605">
        <v>22839.43</v>
      </c>
      <c r="G1605">
        <v>0.91247949947642815</v>
      </c>
      <c r="H1605">
        <v>22680.645</v>
      </c>
      <c r="I1605">
        <v>22563.414000000001</v>
      </c>
      <c r="J1605">
        <v>22517.39</v>
      </c>
      <c r="K1605">
        <v>22332.442999999999</v>
      </c>
      <c r="L1605">
        <v>22208.838</v>
      </c>
      <c r="M1605">
        <v>52.346294</v>
      </c>
      <c r="N1605" s="1">
        <f>-100*(_xll.FDS($A$1,"P_PRICE_HIGH("&amp;A1605&amp;","&amp;A1605&amp;"-14D,,,,""PRICE"",""INTRA"")") - B1605)/(_xll.FDS($A$1,"P_PRICE_HIGH("&amp;A1605&amp;","&amp;A1605&amp;"-14D,,,,""PRICE"",""INTRA"")") - _xll.FDS($A$1,"P_PRICE_LOW("&amp;A1605&amp;","&amp;A1605&amp;"-14D,,,,""PRICE"",""INTRA"")"))</f>
        <v>-45.798536859876407</v>
      </c>
      <c r="O1605">
        <v>-676</v>
      </c>
      <c r="P1605">
        <v>16806.387548629671</v>
      </c>
      <c r="Q1605">
        <v>18235.181689070509</v>
      </c>
      <c r="R1605">
        <v>2643.4318757777769</v>
      </c>
      <c r="S1605">
        <v>2816.8478503782549</v>
      </c>
      <c r="T1605">
        <v>11.699186773723421</v>
      </c>
      <c r="U1605">
        <v>11.23976372310424</v>
      </c>
      <c r="V1605">
        <v>3.6239839229478661</v>
      </c>
      <c r="W1605">
        <v>3.8978886306260012</v>
      </c>
      <c r="X1605">
        <v>6.7160332015004194</v>
      </c>
      <c r="Y1605">
        <v>39.098292258970957</v>
      </c>
      <c r="Z1605">
        <v>-1.4614653215092439</v>
      </c>
      <c r="AA1605">
        <v>7.071319279478085</v>
      </c>
      <c r="AB1605">
        <v>9.4656219458572668</v>
      </c>
    </row>
    <row r="1606" spans="1:28" x14ac:dyDescent="0.25">
      <c r="A1606" t="str">
        <v>3/06/14</v>
      </c>
      <c r="B1606">
        <v>22702.97</v>
      </c>
      <c r="C1606">
        <v>22764.38</v>
      </c>
      <c r="D1606" s="1">
        <v>22588.76</v>
      </c>
      <c r="E1606">
        <v>22764.38</v>
      </c>
      <c r="F1606">
        <v>22764.38</v>
      </c>
      <c r="G1606">
        <v>0.90904205858592479</v>
      </c>
      <c r="H1606">
        <v>22655.601999999999</v>
      </c>
      <c r="I1606">
        <v>22573.02</v>
      </c>
      <c r="J1606">
        <v>22553.22</v>
      </c>
      <c r="K1606">
        <v>22396.436000000002</v>
      </c>
      <c r="L1606">
        <v>22236.794999999998</v>
      </c>
      <c r="M1606">
        <v>54.775680000000001</v>
      </c>
      <c r="N1606" s="1">
        <f>-100*(_xll.FDS($A$1,"P_PRICE_HIGH("&amp;A1606&amp;","&amp;A1606&amp;"-14D,,,,""PRICE"",""INTRA"")") - B1606)/(_xll.FDS($A$1,"P_PRICE_HIGH("&amp;A1606&amp;","&amp;A1606&amp;"-14D,,,,""PRICE"",""INTRA"")") - _xll.FDS($A$1,"P_PRICE_LOW("&amp;A1606&amp;","&amp;A1606&amp;"-14D,,,,""PRICE"",""INTRA"")"))</f>
        <v>-38.190677452788208</v>
      </c>
      <c r="O1606">
        <v>-650</v>
      </c>
      <c r="P1606">
        <v>16814.070728198349</v>
      </c>
      <c r="Q1606">
        <v>18261.059202685308</v>
      </c>
      <c r="R1606">
        <v>2642.4188978178549</v>
      </c>
      <c r="S1606">
        <v>2809.4253319281652</v>
      </c>
      <c r="T1606">
        <v>11.71006020003065</v>
      </c>
      <c r="U1606">
        <v>11.30384350285075</v>
      </c>
      <c r="V1606">
        <v>3.621557333635915</v>
      </c>
      <c r="W1606">
        <v>3.8807463300295399</v>
      </c>
      <c r="X1606">
        <v>32.578332169845403</v>
      </c>
      <c r="Y1606">
        <v>39.0814001452691</v>
      </c>
      <c r="Z1606">
        <v>-1.4423630947756361</v>
      </c>
      <c r="AA1606">
        <v>7.2992874704297899</v>
      </c>
      <c r="AB1606">
        <v>9.4419266852063721</v>
      </c>
    </row>
    <row r="1607" spans="1:28" x14ac:dyDescent="0.25">
      <c r="A1607" t="str">
        <v>3/07/14</v>
      </c>
      <c r="B1607">
        <v>22660.49</v>
      </c>
      <c r="C1607">
        <v>22820.41</v>
      </c>
      <c r="D1607" s="1">
        <v>22604.02</v>
      </c>
      <c r="E1607">
        <v>22820.41</v>
      </c>
      <c r="F1607">
        <v>22820.41</v>
      </c>
      <c r="G1607">
        <v>0.89928491189691673</v>
      </c>
      <c r="H1607">
        <v>22620.309000000001</v>
      </c>
      <c r="I1607">
        <v>22572.684000000001</v>
      </c>
      <c r="J1607">
        <v>22577.360000000001</v>
      </c>
      <c r="K1607">
        <v>22447.616999999998</v>
      </c>
      <c r="L1607">
        <v>22263.713</v>
      </c>
      <c r="M1607">
        <v>53.757942</v>
      </c>
      <c r="N1607" s="1">
        <f>-100*(_xll.FDS($A$1,"P_PRICE_HIGH("&amp;A1607&amp;","&amp;A1607&amp;"-14D,,,,""PRICE"",""INTRA"")") - B1607)/(_xll.FDS($A$1,"P_PRICE_HIGH("&amp;A1607&amp;","&amp;A1607&amp;"-14D,,,,""PRICE"",""INTRA"")") - _xll.FDS($A$1,"P_PRICE_LOW("&amp;A1607&amp;","&amp;A1607&amp;"-14D,,,,""PRICE"",""INTRA"")"))</f>
        <v>-44.820763660845351</v>
      </c>
      <c r="O1607">
        <v>-656</v>
      </c>
      <c r="P1607">
        <v>16812.812448078199</v>
      </c>
      <c r="Q1607">
        <v>18235.470774346169</v>
      </c>
      <c r="R1607">
        <v>2645.6748663326148</v>
      </c>
      <c r="S1607">
        <v>2824.0635174906588</v>
      </c>
      <c r="T1607">
        <v>11.69363427212806</v>
      </c>
      <c r="U1607">
        <v>11.22329812340039</v>
      </c>
      <c r="V1607">
        <v>3.6206132775220778</v>
      </c>
      <c r="W1607">
        <v>3.871745385257503</v>
      </c>
      <c r="X1607">
        <v>62.49717612663116</v>
      </c>
      <c r="Y1607">
        <v>38.968994932598847</v>
      </c>
      <c r="Z1607">
        <v>-1.4959779774028901</v>
      </c>
      <c r="AA1607">
        <v>7.1500713879434592</v>
      </c>
      <c r="AB1607">
        <v>9.1032932879560828</v>
      </c>
    </row>
    <row r="1608" spans="1:28" x14ac:dyDescent="0.25">
      <c r="A1608" t="str">
        <v>3/10/14</v>
      </c>
      <c r="B1608">
        <v>22264.93</v>
      </c>
      <c r="C1608">
        <v>22388.46</v>
      </c>
      <c r="D1608" s="1">
        <v>22206.799999999999</v>
      </c>
      <c r="E1608">
        <v>22388.46</v>
      </c>
      <c r="F1608">
        <v>22388.46</v>
      </c>
      <c r="G1608">
        <v>0.99933751511694024</v>
      </c>
      <c r="H1608">
        <v>22573.16</v>
      </c>
      <c r="I1608">
        <v>22561.919999999998</v>
      </c>
      <c r="J1608">
        <v>22559.291000000001</v>
      </c>
      <c r="K1608">
        <v>22481.9</v>
      </c>
      <c r="L1608">
        <v>22268.455000000002</v>
      </c>
      <c r="M1608">
        <v>45.314841999999999</v>
      </c>
      <c r="N1608" s="1">
        <f>-100*(_xll.FDS($A$1,"P_PRICE_HIGH("&amp;A1608&amp;","&amp;A1608&amp;"-14D,,,,""PRICE"",""INTRA"")") - B1608)/(_xll.FDS($A$1,"P_PRICE_HIGH("&amp;A1608&amp;","&amp;A1608&amp;"-14D,,,,""PRICE"",""INTRA"")") - _xll.FDS($A$1,"P_PRICE_LOW("&amp;A1608&amp;","&amp;A1608&amp;"-14D,,,,""PRICE"",""INTRA"")"))</f>
        <v>-92.546480317989364</v>
      </c>
      <c r="O1608">
        <v>-703</v>
      </c>
      <c r="P1608">
        <v>16791.683167041982</v>
      </c>
      <c r="Q1608">
        <v>18073.441810002641</v>
      </c>
      <c r="R1608">
        <v>2641.10868655692</v>
      </c>
      <c r="S1608">
        <v>2799.6051906313528</v>
      </c>
      <c r="T1608">
        <v>11.66703054007955</v>
      </c>
      <c r="U1608">
        <v>11.09247468544833</v>
      </c>
      <c r="V1608">
        <v>3.6297948754623341</v>
      </c>
      <c r="W1608">
        <v>3.9132777530027449</v>
      </c>
      <c r="X1608">
        <v>1.468390105539823</v>
      </c>
      <c r="Y1608">
        <v>38.961627590452231</v>
      </c>
      <c r="Z1608">
        <v>-1.512952420351964</v>
      </c>
      <c r="AA1608">
        <v>7.1568702515232303</v>
      </c>
      <c r="AB1608">
        <v>9.3539629522888479</v>
      </c>
    </row>
    <row r="1609" spans="1:28" x14ac:dyDescent="0.25">
      <c r="A1609" t="str">
        <v>3/11/14</v>
      </c>
      <c r="B1609">
        <v>22269.61</v>
      </c>
      <c r="C1609">
        <v>22351.99</v>
      </c>
      <c r="D1609" s="1">
        <v>22198.07</v>
      </c>
      <c r="E1609">
        <v>22351.99</v>
      </c>
      <c r="F1609">
        <v>22351.99</v>
      </c>
      <c r="G1609">
        <v>0.92513791882267493</v>
      </c>
      <c r="H1609">
        <v>22495.557000000001</v>
      </c>
      <c r="I1609">
        <v>22537.035</v>
      </c>
      <c r="J1609">
        <v>22538.083999999999</v>
      </c>
      <c r="K1609">
        <v>22497.232</v>
      </c>
      <c r="L1609">
        <v>22277.463</v>
      </c>
      <c r="M1609">
        <v>45.424056999999998</v>
      </c>
      <c r="N1609" s="1">
        <f>-100*(_xll.FDS($A$1,"P_PRICE_HIGH("&amp;A1609&amp;","&amp;A1609&amp;"-14D,,,,""PRICE"",""INTRA"")") - B1609)/(_xll.FDS($A$1,"P_PRICE_HIGH("&amp;A1609&amp;","&amp;A1609&amp;"-14D,,,,""PRICE"",""INTRA"")") - _xll.FDS($A$1,"P_PRICE_LOW("&amp;A1609&amp;","&amp;A1609&amp;"-14D,,,,""PRICE"",""INTRA"")"))</f>
        <v>-90.928572334301151</v>
      </c>
      <c r="O1609">
        <v>-699</v>
      </c>
      <c r="P1609">
        <v>16795.63139902391</v>
      </c>
      <c r="Q1609">
        <v>18081.436369543881</v>
      </c>
      <c r="R1609">
        <v>2639.510357243078</v>
      </c>
      <c r="S1609">
        <v>2791.2081786801018</v>
      </c>
      <c r="T1609">
        <v>11.67197291917133</v>
      </c>
      <c r="U1609">
        <v>11.121488955051699</v>
      </c>
      <c r="V1609">
        <v>3.6307909234125488</v>
      </c>
      <c r="W1609">
        <v>3.9158340320895531</v>
      </c>
      <c r="X1609">
        <v>19.83331251700108</v>
      </c>
      <c r="Y1609">
        <v>38.979601583060003</v>
      </c>
      <c r="Z1609">
        <v>-1.579249907444827</v>
      </c>
      <c r="AA1609">
        <v>7.1317467913610519</v>
      </c>
      <c r="AB1609">
        <v>9.5451634547590078</v>
      </c>
    </row>
    <row r="1610" spans="1:28" x14ac:dyDescent="0.25">
      <c r="A1610" t="str">
        <v>3/12/14</v>
      </c>
      <c r="B1610">
        <v>21901.95</v>
      </c>
      <c r="C1610">
        <v>22019.03</v>
      </c>
      <c r="D1610" s="1">
        <v>21873.200000000001</v>
      </c>
      <c r="E1610">
        <v>22019.03</v>
      </c>
      <c r="F1610">
        <v>22019.03</v>
      </c>
      <c r="G1610">
        <v>0.94170340993953561</v>
      </c>
      <c r="H1610">
        <v>22359.99</v>
      </c>
      <c r="I1610">
        <v>22496.484</v>
      </c>
      <c r="J1610">
        <v>22487.245999999999</v>
      </c>
      <c r="K1610">
        <v>22478.041000000001</v>
      </c>
      <c r="L1610">
        <v>22296.853999999999</v>
      </c>
      <c r="M1610">
        <v>38.858387</v>
      </c>
      <c r="N1610" s="1">
        <f>-100*(_xll.FDS($A$1,"P_PRICE_HIGH("&amp;A1610&amp;","&amp;A1610&amp;"-14D,,,,""PRICE"",""INTRA"")") - B1610)/(_xll.FDS($A$1,"P_PRICE_HIGH("&amp;A1610&amp;","&amp;A1610&amp;"-14D,,,,""PRICE"",""INTRA"")") - _xll.FDS($A$1,"P_PRICE_LOW("&amp;A1610&amp;","&amp;A1610&amp;"-14D,,,,""PRICE"",""INTRA"")"))</f>
        <v>-97.418051189941622</v>
      </c>
      <c r="O1610">
        <v>-740</v>
      </c>
      <c r="P1610">
        <v>16798.141765821561</v>
      </c>
      <c r="Q1610">
        <v>18078.812945792361</v>
      </c>
      <c r="R1610">
        <v>2637.9161709039358</v>
      </c>
      <c r="S1610">
        <v>2782.2589732910951</v>
      </c>
      <c r="T1610">
        <v>11.643674501481129</v>
      </c>
      <c r="U1610">
        <v>10.98415707312502</v>
      </c>
      <c r="V1610">
        <v>3.641935587658494</v>
      </c>
      <c r="W1610">
        <v>3.9711008220551789</v>
      </c>
      <c r="X1610">
        <v>3.0396481148875658</v>
      </c>
      <c r="Y1610">
        <v>38.863300174603083</v>
      </c>
      <c r="Z1610">
        <v>-1.520614574131778</v>
      </c>
      <c r="AA1610">
        <v>7.3950872561793464</v>
      </c>
      <c r="AB1610">
        <v>9.5544760195742455</v>
      </c>
    </row>
    <row r="1611" spans="1:28" x14ac:dyDescent="0.25">
      <c r="A1611" t="str">
        <v>3/13/14</v>
      </c>
      <c r="B1611">
        <v>21756.080000000002</v>
      </c>
      <c r="C1611">
        <v>22041.33</v>
      </c>
      <c r="D1611" s="1">
        <v>21743.34</v>
      </c>
      <c r="E1611">
        <v>22041.33</v>
      </c>
      <c r="F1611">
        <v>22041.33</v>
      </c>
      <c r="G1611">
        <v>0.94535344568391055</v>
      </c>
      <c r="H1611">
        <v>22170.611000000001</v>
      </c>
      <c r="I1611">
        <v>22449.724999999999</v>
      </c>
      <c r="J1611">
        <v>22444.713</v>
      </c>
      <c r="K1611">
        <v>22457.567999999999</v>
      </c>
      <c r="L1611">
        <v>22315.572</v>
      </c>
      <c r="M1611">
        <v>36.598137000000001</v>
      </c>
      <c r="N1611" s="1">
        <f>-100*(_xll.FDS($A$1,"P_PRICE_HIGH("&amp;A1611&amp;","&amp;A1611&amp;"-14D,,,,""PRICE"",""INTRA"")") - B1611)/(_xll.FDS($A$1,"P_PRICE_HIGH("&amp;A1611&amp;","&amp;A1611&amp;"-14D,,,,""PRICE"",""INTRA"")") - _xll.FDS($A$1,"P_PRICE_LOW("&amp;A1611&amp;","&amp;A1611&amp;"-14D,,,,""PRICE"",""INTRA"")"))</f>
        <v>-98.975357096898591</v>
      </c>
      <c r="O1611">
        <v>-755</v>
      </c>
      <c r="P1611">
        <v>16812.66695577584</v>
      </c>
      <c r="Q1611">
        <v>18139.64887035386</v>
      </c>
      <c r="R1611">
        <v>2639.7626721081901</v>
      </c>
      <c r="S1611">
        <v>2790.4298674617112</v>
      </c>
      <c r="T1611">
        <v>11.639486044109381</v>
      </c>
      <c r="U1611">
        <v>10.96972844875029</v>
      </c>
      <c r="V1611">
        <v>3.6501658564556361</v>
      </c>
      <c r="W1611">
        <v>4.011237371483678</v>
      </c>
      <c r="X1611">
        <v>25.547371663526</v>
      </c>
      <c r="Y1611">
        <v>38.929958375008042</v>
      </c>
      <c r="Z1611">
        <v>-1.3110081213103659</v>
      </c>
      <c r="AA1611">
        <v>7.8459597531287102</v>
      </c>
      <c r="AB1611">
        <v>9.535089112805835</v>
      </c>
    </row>
    <row r="1612" spans="1:28" x14ac:dyDescent="0.25">
      <c r="A1612" t="str">
        <v>3/14/14</v>
      </c>
      <c r="B1612">
        <v>21539.49</v>
      </c>
      <c r="C1612">
        <v>21630.7</v>
      </c>
      <c r="D1612" s="1">
        <v>21462.49</v>
      </c>
      <c r="E1612">
        <v>21630.7</v>
      </c>
      <c r="F1612">
        <v>21630.7</v>
      </c>
      <c r="G1612">
        <v>0.95140535578762186</v>
      </c>
      <c r="H1612">
        <v>21946.412</v>
      </c>
      <c r="I1612">
        <v>22374.895</v>
      </c>
      <c r="J1612">
        <v>22376.129000000001</v>
      </c>
      <c r="K1612">
        <v>22419.620999999999</v>
      </c>
      <c r="L1612">
        <v>22320.048999999999</v>
      </c>
      <c r="M1612">
        <v>33.483809999999998</v>
      </c>
      <c r="N1612" s="1">
        <f>-100*(_xll.FDS($A$1,"P_PRICE_HIGH("&amp;A1612&amp;","&amp;A1612&amp;"-14D,,,,""PRICE"",""INTRA"")") - B1612)/(_xll.FDS($A$1,"P_PRICE_HIGH("&amp;A1612&amp;","&amp;A1612&amp;"-14D,,,,""PRICE"",""INTRA"")") - _xll.FDS($A$1,"P_PRICE_LOW("&amp;A1612&amp;","&amp;A1612&amp;"-14D,,,,""PRICE"",""INTRA"")"))</f>
        <v>-94.948202675484353</v>
      </c>
      <c r="O1612">
        <v>-785</v>
      </c>
      <c r="P1612">
        <v>16814.842188168481</v>
      </c>
      <c r="Q1612">
        <v>18137.62465092025</v>
      </c>
      <c r="R1612">
        <v>2641.9126393434358</v>
      </c>
      <c r="S1612">
        <v>2800.7775019064438</v>
      </c>
      <c r="T1612">
        <v>11.61841069961798</v>
      </c>
      <c r="U1612">
        <v>10.873052594969129</v>
      </c>
      <c r="V1612">
        <v>3.6594652833708019</v>
      </c>
      <c r="W1612">
        <v>4.053962544716069</v>
      </c>
      <c r="X1612">
        <v>19.29844877266093</v>
      </c>
      <c r="Y1612">
        <v>38.959167800296981</v>
      </c>
      <c r="Z1612">
        <v>-1.439898126234828</v>
      </c>
      <c r="AA1612">
        <v>7.7116491473927136</v>
      </c>
      <c r="AB1612">
        <v>9.5025081594469736</v>
      </c>
    </row>
    <row r="1613" spans="1:28" x14ac:dyDescent="0.25">
      <c r="A1613" t="str">
        <v>3/17/14</v>
      </c>
      <c r="B1613">
        <v>21473.95</v>
      </c>
      <c r="C1613">
        <v>21535.7</v>
      </c>
      <c r="D1613" s="1">
        <v>21423.03</v>
      </c>
      <c r="E1613">
        <v>21535.7</v>
      </c>
      <c r="F1613">
        <v>21535.7</v>
      </c>
      <c r="G1613">
        <v>0.90620359455853183</v>
      </c>
      <c r="H1613">
        <v>21788.217000000001</v>
      </c>
      <c r="I1613">
        <v>22262.043000000001</v>
      </c>
      <c r="J1613">
        <v>22315.155999999999</v>
      </c>
      <c r="K1613">
        <v>22366.523000000001</v>
      </c>
      <c r="L1613">
        <v>22313.782999999999</v>
      </c>
      <c r="M1613">
        <v>32.580345000000001</v>
      </c>
      <c r="N1613" s="1">
        <f>-100*(_xll.FDS($A$1,"P_PRICE_HIGH("&amp;A1613&amp;","&amp;A1613&amp;"-14D,,,,""PRICE"",""INTRA"")") - B1613)/(_xll.FDS($A$1,"P_PRICE_HIGH("&amp;A1613&amp;","&amp;A1613&amp;"-14D,,,,""PRICE"",""INTRA"")") - _xll.FDS($A$1,"P_PRICE_LOW("&amp;A1613&amp;","&amp;A1613&amp;"-14D,,,,""PRICE"",""INTRA"")"))</f>
        <v>-96.743558423452399</v>
      </c>
      <c r="O1613">
        <v>-796</v>
      </c>
      <c r="P1613">
        <v>16810.261469471861</v>
      </c>
      <c r="Q1613">
        <v>18078.1478152247</v>
      </c>
      <c r="R1613">
        <v>2641.8547067390882</v>
      </c>
      <c r="S1613">
        <v>2797.4296136118769</v>
      </c>
      <c r="T1613">
        <v>11.627839346154349</v>
      </c>
      <c r="U1613">
        <v>10.931835748794439</v>
      </c>
      <c r="V1613">
        <v>3.6626617447011869</v>
      </c>
      <c r="W1613">
        <v>4.0542989740179678</v>
      </c>
      <c r="X1613">
        <v>38.119939360663587</v>
      </c>
      <c r="Y1613">
        <v>38.945963776346119</v>
      </c>
      <c r="Z1613">
        <v>-1.723732247243722</v>
      </c>
      <c r="AA1613">
        <v>7.6299166167248336</v>
      </c>
      <c r="AB1613">
        <v>9.509969859818252</v>
      </c>
    </row>
    <row r="1614" spans="1:28" x14ac:dyDescent="0.25">
      <c r="A1614" t="str">
        <v>3/18/14</v>
      </c>
      <c r="B1614">
        <v>21583.5</v>
      </c>
      <c r="C1614">
        <v>21606.98</v>
      </c>
      <c r="D1614" s="1">
        <v>21469.21</v>
      </c>
      <c r="E1614">
        <v>21606.98</v>
      </c>
      <c r="F1614">
        <v>21606.98</v>
      </c>
      <c r="G1614">
        <v>0.91594351660986006</v>
      </c>
      <c r="H1614">
        <v>21650.993999999999</v>
      </c>
      <c r="I1614">
        <v>22157.588</v>
      </c>
      <c r="J1614">
        <v>22266.241999999998</v>
      </c>
      <c r="K1614">
        <v>22316.31</v>
      </c>
      <c r="L1614">
        <v>22313.945</v>
      </c>
      <c r="M1614">
        <v>35.703243000000001</v>
      </c>
      <c r="N1614" s="1">
        <f>-100*(_xll.FDS($A$1,"P_PRICE_HIGH("&amp;A1614&amp;","&amp;A1614&amp;"-14D,,,,""PRICE"",""INTRA"")") - B1614)/(_xll.FDS($A$1,"P_PRICE_HIGH("&amp;A1614&amp;","&amp;A1614&amp;"-14D,,,,""PRICE"",""INTRA"")") - _xll.FDS($A$1,"P_PRICE_LOW("&amp;A1614&amp;","&amp;A1614&amp;"-14D,,,,""PRICE"",""INTRA"")"))</f>
        <v>-89.737604481763981</v>
      </c>
      <c r="O1614">
        <v>-792</v>
      </c>
      <c r="P1614">
        <v>16811.923925981879</v>
      </c>
      <c r="Q1614">
        <v>18075.978127387531</v>
      </c>
      <c r="R1614">
        <v>2638.6928672815579</v>
      </c>
      <c r="S1614">
        <v>2781.720452532832</v>
      </c>
      <c r="T1614">
        <v>11.63106113590621</v>
      </c>
      <c r="U1614">
        <v>10.953010731754601</v>
      </c>
      <c r="V1614">
        <v>3.6598433324758122</v>
      </c>
      <c r="W1614">
        <v>4.0367478194304596</v>
      </c>
      <c r="X1614">
        <v>26.609265601688829</v>
      </c>
      <c r="Y1614">
        <v>38.952050225279017</v>
      </c>
      <c r="Z1614">
        <v>-1.7846977846903509</v>
      </c>
      <c r="AA1614">
        <v>7.7436054065977551</v>
      </c>
      <c r="AB1614">
        <v>9.4792159772930411</v>
      </c>
    </row>
    <row r="1615" spans="1:28" x14ac:dyDescent="0.25">
      <c r="A1615" t="str">
        <v>3/19/14</v>
      </c>
      <c r="B1615">
        <v>21568.69</v>
      </c>
      <c r="C1615">
        <v>21614.53</v>
      </c>
      <c r="D1615" s="1">
        <v>21485.51</v>
      </c>
      <c r="E1615">
        <v>21614.53</v>
      </c>
      <c r="F1615">
        <v>21614.53</v>
      </c>
      <c r="G1615">
        <v>0.90715578286426868</v>
      </c>
      <c r="H1615">
        <v>21584.342000000001</v>
      </c>
      <c r="I1615">
        <v>22079.921999999999</v>
      </c>
      <c r="J1615">
        <v>22208.326000000001</v>
      </c>
      <c r="K1615">
        <v>22261.52</v>
      </c>
      <c r="L1615">
        <v>22298.780999999999</v>
      </c>
      <c r="M1615">
        <v>35.464084999999997</v>
      </c>
      <c r="N1615" s="1">
        <f>-100*(_xll.FDS($A$1,"P_PRICE_HIGH("&amp;A1615&amp;","&amp;A1615&amp;"-14D,,,,""PRICE"",""INTRA"")") - B1615)/(_xll.FDS($A$1,"P_PRICE_HIGH("&amp;A1615&amp;","&amp;A1615&amp;"-14D,,,,""PRICE"",""INTRA"")") - _xll.FDS($A$1,"P_PRICE_LOW("&amp;A1615&amp;","&amp;A1615&amp;"-14D,,,,""PRICE"",""INTRA"")"))</f>
        <v>-90.684735270229666</v>
      </c>
      <c r="O1615">
        <v>-783</v>
      </c>
      <c r="P1615">
        <v>16808.1890647004</v>
      </c>
      <c r="Q1615">
        <v>18049.274939128289</v>
      </c>
      <c r="R1615">
        <v>2638.7372473801979</v>
      </c>
      <c r="S1615">
        <v>2782.3941586372148</v>
      </c>
      <c r="T1615">
        <v>11.635656284318941</v>
      </c>
      <c r="U1615">
        <v>10.979327470846311</v>
      </c>
      <c r="V1615">
        <v>3.6608774572352218</v>
      </c>
      <c r="W1615">
        <v>4.0368948872494883</v>
      </c>
      <c r="X1615">
        <v>38.989462652711254</v>
      </c>
      <c r="Y1615">
        <v>38.991512132302553</v>
      </c>
      <c r="Z1615">
        <v>-1.7961930091253731</v>
      </c>
      <c r="AA1615">
        <v>7.5983731037435636</v>
      </c>
      <c r="AB1615">
        <v>9.5853401777931371</v>
      </c>
    </row>
    <row r="1616" spans="1:28" x14ac:dyDescent="0.25">
      <c r="A1616" t="str">
        <v>3/20/14</v>
      </c>
      <c r="B1616">
        <v>21182.16</v>
      </c>
      <c r="C1616">
        <v>21475.48</v>
      </c>
      <c r="D1616" s="1">
        <v>21137.61</v>
      </c>
      <c r="E1616">
        <v>21475.48</v>
      </c>
      <c r="F1616">
        <v>21475.48</v>
      </c>
      <c r="G1616">
        <v>0.94993252140282802</v>
      </c>
      <c r="H1616">
        <v>21469.559000000001</v>
      </c>
      <c r="I1616">
        <v>21956.967000000001</v>
      </c>
      <c r="J1616">
        <v>22098.59</v>
      </c>
      <c r="K1616">
        <v>22200.923999999999</v>
      </c>
      <c r="L1616">
        <v>22256.333999999999</v>
      </c>
      <c r="M1616">
        <v>29.845013000000002</v>
      </c>
      <c r="N1616" s="1">
        <f>-100*(_xll.FDS($A$1,"P_PRICE_HIGH("&amp;A1616&amp;","&amp;A1616&amp;"-14D,,,,""PRICE"",""INTRA"")") - B1616)/(_xll.FDS($A$1,"P_PRICE_HIGH("&amp;A1616&amp;","&amp;A1616&amp;"-14D,,,,""PRICE"",""INTRA"")") - _xll.FDS($A$1,"P_PRICE_LOW("&amp;A1616&amp;","&amp;A1616&amp;"-14D,,,,""PRICE"",""INTRA"")"))</f>
        <v>-97.590706780091864</v>
      </c>
      <c r="O1616">
        <v>-821</v>
      </c>
      <c r="P1616">
        <v>16806.711483538929</v>
      </c>
      <c r="Q1616">
        <v>18028.341494444561</v>
      </c>
      <c r="R1616">
        <v>2633.0989151817162</v>
      </c>
      <c r="S1616">
        <v>2759.969547627295</v>
      </c>
      <c r="T1616">
        <v>11.627004599762101</v>
      </c>
      <c r="U1616">
        <v>10.947505815526689</v>
      </c>
      <c r="V1616">
        <v>3.672628134621712</v>
      </c>
      <c r="W1616">
        <v>4.0856956656689691</v>
      </c>
      <c r="X1616">
        <v>5.3890187692915221</v>
      </c>
      <c r="Y1616">
        <v>38.888117349805107</v>
      </c>
      <c r="Z1616">
        <v>-2.2114370721611309</v>
      </c>
      <c r="AA1616">
        <v>7.61986607599545</v>
      </c>
      <c r="AB1616">
        <v>9.5878374452133599</v>
      </c>
    </row>
    <row r="1617" spans="1:28" x14ac:dyDescent="0.25">
      <c r="A1617" t="str">
        <v>3/21/14</v>
      </c>
      <c r="B1617">
        <v>21436.7</v>
      </c>
      <c r="C1617">
        <v>21470.31</v>
      </c>
      <c r="D1617" s="1">
        <v>21171.91</v>
      </c>
      <c r="E1617">
        <v>21470.31</v>
      </c>
      <c r="F1617">
        <v>21470.31</v>
      </c>
      <c r="G1617">
        <v>0.97862698144876836</v>
      </c>
      <c r="H1617">
        <v>21449</v>
      </c>
      <c r="I1617">
        <v>21861.71</v>
      </c>
      <c r="J1617">
        <v>22005.24</v>
      </c>
      <c r="K1617">
        <v>22144.348000000002</v>
      </c>
      <c r="L1617">
        <v>22228.303</v>
      </c>
      <c r="M1617">
        <v>36.931716999999999</v>
      </c>
      <c r="N1617" s="1">
        <f>-100*(_xll.FDS($A$1,"P_PRICE_HIGH("&amp;A1617&amp;","&amp;A1617&amp;"-14D,,,,""PRICE"",""INTRA"")") - B1617)/(_xll.FDS($A$1,"P_PRICE_HIGH("&amp;A1617&amp;","&amp;A1617&amp;"-14D,,,,""PRICE"",""INTRA"")") - _xll.FDS($A$1,"P_PRICE_LOW("&amp;A1617&amp;","&amp;A1617&amp;"-14D,,,,""PRICE"",""INTRA"")"))</f>
        <v>-82.425285870421064</v>
      </c>
      <c r="O1617">
        <v>-793</v>
      </c>
      <c r="P1617">
        <v>16810.762354424482</v>
      </c>
      <c r="Q1617">
        <v>18034.047778637982</v>
      </c>
      <c r="R1617">
        <v>2634.5089756745379</v>
      </c>
      <c r="S1617">
        <v>2762.2181897462392</v>
      </c>
      <c r="T1617">
        <v>11.643896829309259</v>
      </c>
      <c r="U1617">
        <v>11.036897167276599</v>
      </c>
      <c r="V1617">
        <v>3.662897059468742</v>
      </c>
      <c r="W1617">
        <v>4.0351037303206132</v>
      </c>
      <c r="X1617">
        <v>87.958560999407212</v>
      </c>
      <c r="Y1617">
        <v>38.888658191602708</v>
      </c>
      <c r="Z1617">
        <v>-2.1507300753823322</v>
      </c>
      <c r="AA1617">
        <v>7.8637365330215969</v>
      </c>
      <c r="AB1617">
        <v>9.5770977473597778</v>
      </c>
    </row>
    <row r="1618" spans="1:28" x14ac:dyDescent="0.25">
      <c r="A1618" t="str">
        <v>3/24/14</v>
      </c>
      <c r="B1618">
        <v>21846.45</v>
      </c>
      <c r="C1618">
        <v>21866.97</v>
      </c>
      <c r="D1618" s="1">
        <v>21590.07</v>
      </c>
      <c r="E1618">
        <v>21866.97</v>
      </c>
      <c r="F1618">
        <v>21866.97</v>
      </c>
      <c r="G1618">
        <v>1.0800850204655901</v>
      </c>
      <c r="H1618">
        <v>21523.5</v>
      </c>
      <c r="I1618">
        <v>21790.333999999999</v>
      </c>
      <c r="J1618">
        <v>21961.625</v>
      </c>
      <c r="K1618">
        <v>22117.241999999998</v>
      </c>
      <c r="L1618">
        <v>22210.918000000001</v>
      </c>
      <c r="M1618">
        <v>46.330300000000001</v>
      </c>
      <c r="N1618" s="1">
        <f>-100*(_xll.FDS($A$1,"P_PRICE_HIGH("&amp;A1618&amp;","&amp;A1618&amp;"-14D,,,,""PRICE"",""INTRA"")") - B1618)/(_xll.FDS($A$1,"P_PRICE_HIGH("&amp;A1618&amp;","&amp;A1618&amp;"-14D,,,,""PRICE"",""INTRA"")") - _xll.FDS($A$1,"P_PRICE_LOW("&amp;A1618&amp;","&amp;A1618&amp;"-14D,,,,""PRICE"",""INTRA"")"))</f>
        <v>-58.34812142294718</v>
      </c>
      <c r="O1618">
        <v>-762</v>
      </c>
      <c r="P1618">
        <v>16827.581716653251</v>
      </c>
      <c r="Q1618">
        <v>18082.296157700781</v>
      </c>
      <c r="R1618">
        <v>2640.6334036526141</v>
      </c>
      <c r="S1618">
        <v>2785.879775371965</v>
      </c>
      <c r="T1618">
        <v>11.64670295835932</v>
      </c>
      <c r="U1618">
        <v>11.06663731227925</v>
      </c>
      <c r="V1618">
        <v>3.65171257185896</v>
      </c>
      <c r="W1618">
        <v>3.9731703783471608</v>
      </c>
      <c r="X1618">
        <v>91.627026572053012</v>
      </c>
      <c r="Y1618">
        <v>38.917882013823572</v>
      </c>
      <c r="Z1618">
        <v>-1.645375751283584</v>
      </c>
      <c r="AA1618">
        <v>7.228809524088704</v>
      </c>
      <c r="AB1618">
        <v>9.5055898412728901</v>
      </c>
    </row>
    <row r="1619" spans="1:28" x14ac:dyDescent="0.25">
      <c r="A1619" t="str">
        <v>3/25/14</v>
      </c>
      <c r="B1619">
        <v>21732.32</v>
      </c>
      <c r="C1619">
        <v>21858.11</v>
      </c>
      <c r="D1619" s="1">
        <v>21704.73</v>
      </c>
      <c r="E1619">
        <v>21858.11</v>
      </c>
      <c r="F1619">
        <v>21858.11</v>
      </c>
      <c r="G1619">
        <v>1.0830098154464241</v>
      </c>
      <c r="H1619">
        <v>21553.263999999999</v>
      </c>
      <c r="I1619">
        <v>21712.986000000001</v>
      </c>
      <c r="J1619">
        <v>21899.937999999998</v>
      </c>
      <c r="K1619">
        <v>22087.998</v>
      </c>
      <c r="L1619">
        <v>22180.01</v>
      </c>
      <c r="M1619">
        <v>44.347907999999997</v>
      </c>
      <c r="N1619" s="1">
        <f>-100*(_xll.FDS($A$1,"P_PRICE_HIGH("&amp;A1619&amp;","&amp;A1619&amp;"-14D,,,,""PRICE"",""INTRA"")") - B1619)/(_xll.FDS($A$1,"P_PRICE_HIGH("&amp;A1619&amp;","&amp;A1619&amp;"-14D,,,,""PRICE"",""INTRA"")") - _xll.FDS($A$1,"P_PRICE_LOW("&amp;A1619&amp;","&amp;A1619&amp;"-14D,,,,""PRICE"",""INTRA"")"))</f>
        <v>-65.054471095650584</v>
      </c>
      <c r="O1619">
        <v>-765</v>
      </c>
      <c r="P1619">
        <v>16827.301431652319</v>
      </c>
      <c r="Q1619">
        <v>18070.328995401778</v>
      </c>
      <c r="R1619">
        <v>2645.7557112761888</v>
      </c>
      <c r="S1619">
        <v>2808.5312470537929</v>
      </c>
      <c r="T1619">
        <v>11.64140686857683</v>
      </c>
      <c r="U1619">
        <v>11.04704972201805</v>
      </c>
      <c r="V1619">
        <v>3.6566377164105481</v>
      </c>
      <c r="W1619">
        <v>3.9909648862593001</v>
      </c>
      <c r="X1619">
        <v>58.901749431611307</v>
      </c>
      <c r="Y1619">
        <v>38.943366379799762</v>
      </c>
      <c r="Z1619">
        <v>-1.1786233296139459</v>
      </c>
      <c r="AA1619">
        <v>7.0870318274616899</v>
      </c>
      <c r="AB1619">
        <v>9.4778983079554031</v>
      </c>
    </row>
    <row r="1620" spans="1:28" x14ac:dyDescent="0.25">
      <c r="A1620" t="str">
        <v>3/26/14</v>
      </c>
      <c r="B1620">
        <v>21887.75</v>
      </c>
      <c r="C1620">
        <v>22006.639999999999</v>
      </c>
      <c r="D1620" s="1">
        <v>21865.33</v>
      </c>
      <c r="E1620">
        <v>22006.639999999999</v>
      </c>
      <c r="F1620">
        <v>22006.639999999999</v>
      </c>
      <c r="G1620">
        <v>1.089409943966241</v>
      </c>
      <c r="H1620">
        <v>21617.076000000001</v>
      </c>
      <c r="I1620">
        <v>21681.555</v>
      </c>
      <c r="J1620">
        <v>21853.803</v>
      </c>
      <c r="K1620">
        <v>22060.513999999999</v>
      </c>
      <c r="L1620">
        <v>22153.088</v>
      </c>
      <c r="M1620">
        <v>47.634099999999997</v>
      </c>
      <c r="N1620" s="1">
        <f>-100*(_xll.FDS($A$1,"P_PRICE_HIGH("&amp;A1620&amp;","&amp;A1620&amp;"-14D,,,,""PRICE"",""INTRA"")") - B1620)/(_xll.FDS($A$1,"P_PRICE_HIGH("&amp;A1620&amp;","&amp;A1620&amp;"-14D,,,,""PRICE"",""INTRA"")") - _xll.FDS($A$1,"P_PRICE_LOW("&amp;A1620&amp;","&amp;A1620&amp;"-14D,,,,""PRICE"",""INTRA"")"))</f>
        <v>-55.423104349893052</v>
      </c>
      <c r="O1620">
        <v>-747</v>
      </c>
      <c r="P1620">
        <v>16839.235131744379</v>
      </c>
      <c r="Q1620">
        <v>18111.88426191259</v>
      </c>
      <c r="R1620">
        <v>2649.3207785533941</v>
      </c>
      <c r="S1620">
        <v>2822.9890809058761</v>
      </c>
      <c r="T1620">
        <v>11.64931550822876</v>
      </c>
      <c r="U1620">
        <v>11.093077609530029</v>
      </c>
      <c r="V1620">
        <v>3.6509341971307241</v>
      </c>
      <c r="W1620">
        <v>3.9596087448976842</v>
      </c>
      <c r="X1620">
        <v>81.580515967149694</v>
      </c>
      <c r="Y1620">
        <v>38.885550568389753</v>
      </c>
      <c r="Z1620">
        <v>-1.0216492916515529</v>
      </c>
      <c r="AA1620">
        <v>6.7786384656439393</v>
      </c>
      <c r="AB1620">
        <v>9.4939744906401078</v>
      </c>
    </row>
    <row r="1621" spans="1:28" x14ac:dyDescent="0.25">
      <c r="A1621" t="str">
        <v>3/27/14</v>
      </c>
      <c r="B1621">
        <v>21834.45</v>
      </c>
      <c r="C1621">
        <v>21926.83</v>
      </c>
      <c r="D1621" s="1">
        <v>21715.63</v>
      </c>
      <c r="E1621">
        <v>21926.83</v>
      </c>
      <c r="F1621">
        <v>21926.83</v>
      </c>
      <c r="G1621">
        <v>0.99856140957956929</v>
      </c>
      <c r="H1621">
        <v>21747.532999999999</v>
      </c>
      <c r="I1621">
        <v>21645.291000000001</v>
      </c>
      <c r="J1621">
        <v>21795.9</v>
      </c>
      <c r="K1621">
        <v>22010.826000000001</v>
      </c>
      <c r="L1621">
        <v>22121.162</v>
      </c>
      <c r="M1621">
        <v>46.617527000000003</v>
      </c>
      <c r="N1621" s="1">
        <f>-100*(_xll.FDS($A$1,"P_PRICE_HIGH("&amp;A1621&amp;","&amp;A1621&amp;"-14D,,,,""PRICE"",""INTRA"")") - B1621)/(_xll.FDS($A$1,"P_PRICE_HIGH("&amp;A1621&amp;","&amp;A1621&amp;"-14D,,,,""PRICE"",""INTRA"")") - _xll.FDS($A$1,"P_PRICE_LOW("&amp;A1621&amp;","&amp;A1621&amp;"-14D,,,,""PRICE"",""INTRA"")"))</f>
        <v>-58.590444497266432</v>
      </c>
      <c r="O1621">
        <v>-735</v>
      </c>
      <c r="P1621">
        <v>16849.006615040249</v>
      </c>
      <c r="Q1621">
        <v>18141.599800742679</v>
      </c>
      <c r="R1621">
        <v>2652.524376235689</v>
      </c>
      <c r="S1621">
        <v>2834.268102031418</v>
      </c>
      <c r="T1621">
        <v>11.6456237957832</v>
      </c>
      <c r="U1621">
        <v>11.083733517601839</v>
      </c>
      <c r="V1621">
        <v>3.653749703168268</v>
      </c>
      <c r="W1621">
        <v>3.9683173556886189</v>
      </c>
      <c r="X1621">
        <v>68.394313238042344</v>
      </c>
      <c r="Y1621">
        <v>38.901831372920952</v>
      </c>
      <c r="Z1621">
        <v>-1.07301827195539</v>
      </c>
      <c r="AA1621">
        <v>6.2542249086095127</v>
      </c>
      <c r="AB1621">
        <v>9.6263113868744856</v>
      </c>
    </row>
    <row r="1622" spans="1:28" x14ac:dyDescent="0.25">
      <c r="A1622" t="str">
        <v>3/28/14</v>
      </c>
      <c r="B1622">
        <v>22065.53</v>
      </c>
      <c r="C1622">
        <v>22143.24</v>
      </c>
      <c r="D1622" s="1">
        <v>21930.400000000001</v>
      </c>
      <c r="E1622">
        <v>22143.24</v>
      </c>
      <c r="F1622">
        <v>22143.24</v>
      </c>
      <c r="G1622">
        <v>1.037512386055885</v>
      </c>
      <c r="H1622">
        <v>21873.3</v>
      </c>
      <c r="I1622">
        <v>21658.921999999999</v>
      </c>
      <c r="J1622">
        <v>21756.238000000001</v>
      </c>
      <c r="K1622">
        <v>21972.256000000001</v>
      </c>
      <c r="L1622">
        <v>22108.525000000001</v>
      </c>
      <c r="M1622">
        <v>51.454655000000002</v>
      </c>
      <c r="N1622" s="1">
        <f>-100*(_xll.FDS($A$1,"P_PRICE_HIGH("&amp;A1622&amp;","&amp;A1622&amp;"-14D,,,,""PRICE"",""INTRA"")") - B1622)/(_xll.FDS($A$1,"P_PRICE_HIGH("&amp;A1622&amp;","&amp;A1622&amp;"-14D,,,,""PRICE"",""INTRA"")") - _xll.FDS($A$1,"P_PRICE_LOW("&amp;A1622&amp;","&amp;A1622&amp;"-14D,,,,""PRICE"",""INTRA"")"))</f>
        <v>-25.816844545708971</v>
      </c>
      <c r="O1622">
        <v>-702</v>
      </c>
      <c r="P1622">
        <v>16841.121232792011</v>
      </c>
      <c r="Q1622">
        <v>18100.04375390727</v>
      </c>
      <c r="R1622">
        <v>2651.7650915287072</v>
      </c>
      <c r="S1622">
        <v>2830.6081265549228</v>
      </c>
      <c r="T1622">
        <v>11.70276084789672</v>
      </c>
      <c r="U1622">
        <v>11.33306533027555</v>
      </c>
      <c r="V1622">
        <v>3.646090094889102</v>
      </c>
      <c r="W1622">
        <v>3.929637922402708</v>
      </c>
      <c r="X1622">
        <v>89.418168740578011</v>
      </c>
      <c r="Y1622">
        <v>39.079590349282363</v>
      </c>
      <c r="Z1622">
        <v>-1.242191816524735</v>
      </c>
      <c r="AA1622">
        <v>6.4058448229219476</v>
      </c>
      <c r="AB1622">
        <v>9.4132226463899968</v>
      </c>
    </row>
    <row r="1623" spans="1:28" x14ac:dyDescent="0.25">
      <c r="A1623" t="str">
        <v>3/31/14</v>
      </c>
      <c r="B1623">
        <v>22151.06</v>
      </c>
      <c r="C1623">
        <v>22244.16</v>
      </c>
      <c r="D1623" s="1">
        <v>22043.51</v>
      </c>
      <c r="E1623">
        <v>22244.16</v>
      </c>
      <c r="F1623">
        <v>22244.16</v>
      </c>
      <c r="G1623">
        <v>0.99654258538962404</v>
      </c>
      <c r="H1623">
        <v>21934.223000000002</v>
      </c>
      <c r="I1623">
        <v>21691.838</v>
      </c>
      <c r="J1623">
        <v>21748.646000000001</v>
      </c>
      <c r="K1623">
        <v>21954.775000000001</v>
      </c>
      <c r="L1623">
        <v>22092.48</v>
      </c>
      <c r="M1623">
        <v>53.146920000000001</v>
      </c>
      <c r="N1623" s="1">
        <f>-100*(_xll.FDS($A$1,"P_PRICE_HIGH("&amp;A1623&amp;","&amp;A1623&amp;"-14D,,,,""PRICE"",""INTRA"")") - B1623)/(_xll.FDS($A$1,"P_PRICE_HIGH("&amp;A1623&amp;","&amp;A1623&amp;"-14D,,,,""PRICE"",""INTRA"")") - _xll.FDS($A$1,"P_PRICE_LOW("&amp;A1623&amp;","&amp;A1623&amp;"-14D,,,,""PRICE"",""INTRA"")"))</f>
        <v>-16.545891730759738</v>
      </c>
      <c r="O1623">
        <v>-686</v>
      </c>
      <c r="P1623">
        <v>16843.013550733958</v>
      </c>
      <c r="Q1623">
        <v>18079.195277240251</v>
      </c>
      <c r="R1623">
        <v>2652.7779401226981</v>
      </c>
      <c r="S1623">
        <v>2831.6247952560898</v>
      </c>
      <c r="T1623">
        <v>11.72051571187192</v>
      </c>
      <c r="U1623">
        <v>11.400874683021341</v>
      </c>
      <c r="V1623">
        <v>3.64443389941452</v>
      </c>
      <c r="W1623">
        <v>3.9143960469094758</v>
      </c>
      <c r="X1623">
        <v>76.619072275090744</v>
      </c>
      <c r="Y1623">
        <v>39.071402769582207</v>
      </c>
      <c r="Z1623">
        <v>-1.34617824340758</v>
      </c>
      <c r="AA1623">
        <v>6.1250943062461438</v>
      </c>
      <c r="AB1623">
        <v>9.5335586024231667</v>
      </c>
    </row>
    <row r="1624" spans="1:28" x14ac:dyDescent="0.25">
      <c r="A1624" t="str">
        <v>4/01/14</v>
      </c>
      <c r="B1624">
        <v>22448.54</v>
      </c>
      <c r="C1624">
        <v>22458.94</v>
      </c>
      <c r="D1624" s="1">
        <v>22250.66</v>
      </c>
      <c r="E1624">
        <v>22458.94</v>
      </c>
      <c r="F1624">
        <v>22458.94</v>
      </c>
      <c r="G1624">
        <v>1.032238477472269</v>
      </c>
      <c r="H1624">
        <v>22077.467000000001</v>
      </c>
      <c r="I1624">
        <v>21767.592000000001</v>
      </c>
      <c r="J1624">
        <v>21760.574000000001</v>
      </c>
      <c r="K1624">
        <v>21944.32</v>
      </c>
      <c r="L1624">
        <v>22094.787</v>
      </c>
      <c r="M1624">
        <v>58.558010000000003</v>
      </c>
      <c r="N1624" s="1">
        <f>-100*(_xll.FDS($A$1,"P_PRICE_HIGH("&amp;A1624&amp;","&amp;A1624&amp;"-14D,,,,""PRICE"",""INTRA"")") - B1624)/(_xll.FDS($A$1,"P_PRICE_HIGH("&amp;A1624&amp;","&amp;A1624&amp;"-14D,,,,""PRICE"",""INTRA"")") - _xll.FDS($A$1,"P_PRICE_LOW("&amp;A1624&amp;","&amp;A1624&amp;"-14D,,,,""PRICE"",""INTRA"")"))</f>
        <v>-0.78708573936850235</v>
      </c>
      <c r="O1624">
        <v>-651</v>
      </c>
      <c r="P1624">
        <v>16849.491445624619</v>
      </c>
      <c r="Q1624">
        <v>18095.9301122371</v>
      </c>
      <c r="R1624">
        <v>2647.024792374817</v>
      </c>
      <c r="S1624">
        <v>2806.3708154057249</v>
      </c>
      <c r="T1624">
        <v>11.75881966344182</v>
      </c>
      <c r="U1624">
        <v>11.551813564876401</v>
      </c>
      <c r="V1624">
        <v>3.6296681084971971</v>
      </c>
      <c r="W1624">
        <v>3.8536109098451221</v>
      </c>
      <c r="X1624">
        <v>61.239733574954833</v>
      </c>
      <c r="Y1624">
        <v>38.951783205065418</v>
      </c>
      <c r="Z1624">
        <v>-1.2660532969381879</v>
      </c>
      <c r="AA1624">
        <v>6.1850653664740376</v>
      </c>
      <c r="AB1624">
        <v>9.377899007326608</v>
      </c>
    </row>
    <row r="1625" spans="1:28" x14ac:dyDescent="0.25">
      <c r="A1625" t="str">
        <v>4/02/14</v>
      </c>
      <c r="B1625">
        <v>22523.94</v>
      </c>
      <c r="C1625">
        <v>22598.400000000001</v>
      </c>
      <c r="D1625" s="1">
        <v>22436.28</v>
      </c>
      <c r="E1625">
        <v>22598.400000000001</v>
      </c>
      <c r="F1625">
        <v>22598.400000000001</v>
      </c>
      <c r="G1625">
        <v>1.0331019159120149</v>
      </c>
      <c r="H1625">
        <v>22204.703000000001</v>
      </c>
      <c r="I1625">
        <v>21855.092000000001</v>
      </c>
      <c r="J1625">
        <v>21802.041000000001</v>
      </c>
      <c r="K1625">
        <v>21941.526999999998</v>
      </c>
      <c r="L1625">
        <v>22102.738000000001</v>
      </c>
      <c r="M1625">
        <v>59.824511999999999</v>
      </c>
      <c r="N1625" s="1">
        <f>-100*(_xll.FDS($A$1,"P_PRICE_HIGH("&amp;A1625&amp;","&amp;A1625&amp;"-14D,,,,""PRICE"",""INTRA"")") - B1625)/(_xll.FDS($A$1,"P_PRICE_HIGH("&amp;A1625&amp;","&amp;A1625&amp;"-14D,,,,""PRICE"",""INTRA"")") - _xll.FDS($A$1,"P_PRICE_LOW("&amp;A1625&amp;","&amp;A1625&amp;"-14D,,,,""PRICE"",""INTRA"")"))</f>
        <v>-5.0972419033538507</v>
      </c>
      <c r="O1625">
        <v>-640</v>
      </c>
      <c r="P1625">
        <v>16849.241742349641</v>
      </c>
      <c r="Q1625">
        <v>18085.51611711974</v>
      </c>
      <c r="R1625">
        <v>2644.7310445406292</v>
      </c>
      <c r="S1625">
        <v>2796.3277782209639</v>
      </c>
      <c r="T1625">
        <v>11.772248998539091</v>
      </c>
      <c r="U1625">
        <v>11.597874347577379</v>
      </c>
      <c r="V1625">
        <v>3.62599998059641</v>
      </c>
      <c r="W1625">
        <v>3.83843399344424</v>
      </c>
      <c r="X1625">
        <v>28.017782787871958</v>
      </c>
      <c r="Y1625">
        <v>38.942690891323153</v>
      </c>
      <c r="Z1625">
        <v>-1.294698941252135</v>
      </c>
      <c r="AA1625">
        <v>6.4212558348987949</v>
      </c>
      <c r="AB1625">
        <v>9.5198577932719814</v>
      </c>
    </row>
    <row r="1626" spans="1:28" x14ac:dyDescent="0.25">
      <c r="A1626" t="str">
        <v>4/03/14</v>
      </c>
      <c r="B1626">
        <v>22565.08</v>
      </c>
      <c r="C1626">
        <v>22722.240000000002</v>
      </c>
      <c r="D1626" s="1">
        <v>22531.24</v>
      </c>
      <c r="E1626">
        <v>22722.240000000002</v>
      </c>
      <c r="F1626">
        <v>22722.240000000002</v>
      </c>
      <c r="G1626">
        <v>1.0259898229373849</v>
      </c>
      <c r="H1626">
        <v>22350.83</v>
      </c>
      <c r="I1626">
        <v>21936.888999999999</v>
      </c>
      <c r="J1626">
        <v>21855.974999999999</v>
      </c>
      <c r="K1626">
        <v>21934.633000000002</v>
      </c>
      <c r="L1626">
        <v>22107.648000000001</v>
      </c>
      <c r="M1626">
        <v>60.533230000000003</v>
      </c>
      <c r="N1626" s="1">
        <f>-100*(_xll.FDS($A$1,"P_PRICE_HIGH("&amp;A1626&amp;","&amp;A1626&amp;"-14D,,,,""PRICE"",""INTRA"")") - B1626)/(_xll.FDS($A$1,"P_PRICE_HIGH("&amp;A1626&amp;","&amp;A1626&amp;"-14D,,,,""PRICE"",""INTRA"")") - _xll.FDS($A$1,"P_PRICE_LOW("&amp;A1626&amp;","&amp;A1626&amp;"-14D,,,,""PRICE"",""INTRA"")"))</f>
        <v>-9.9177726030682081</v>
      </c>
      <c r="O1626">
        <v>-619</v>
      </c>
      <c r="P1626">
        <v>16845.02789221839</v>
      </c>
      <c r="Q1626">
        <v>18060.382797573719</v>
      </c>
      <c r="R1626">
        <v>2644.2250816178539</v>
      </c>
      <c r="S1626">
        <v>2792.3667391972731</v>
      </c>
      <c r="T1626">
        <v>11.7847909746643</v>
      </c>
      <c r="U1626">
        <v>11.641228947578</v>
      </c>
      <c r="V1626">
        <v>3.6258565475851152</v>
      </c>
      <c r="W1626">
        <v>3.836291512451306</v>
      </c>
      <c r="X1626">
        <v>80.712535503208144</v>
      </c>
      <c r="Y1626">
        <v>38.993914188654038</v>
      </c>
      <c r="Z1626">
        <v>-1.288248283679625</v>
      </c>
      <c r="AA1626">
        <v>6.1600782224355672</v>
      </c>
      <c r="AB1626">
        <v>9.4435850504000189</v>
      </c>
    </row>
    <row r="1627" spans="1:28" x14ac:dyDescent="0.25">
      <c r="A1627" t="str">
        <v>4/04/14</v>
      </c>
      <c r="B1627">
        <v>22510.080000000002</v>
      </c>
      <c r="C1627">
        <v>22595.71</v>
      </c>
      <c r="D1627" s="1">
        <v>22452.639999999999</v>
      </c>
      <c r="E1627">
        <v>22595.71</v>
      </c>
      <c r="F1627">
        <v>22595.71</v>
      </c>
      <c r="G1627">
        <v>1.0265246707521201</v>
      </c>
      <c r="H1627">
        <v>22439.74</v>
      </c>
      <c r="I1627">
        <v>22015.338</v>
      </c>
      <c r="J1627">
        <v>21920.68</v>
      </c>
      <c r="K1627">
        <v>21927.113000000001</v>
      </c>
      <c r="L1627">
        <v>22095.414000000001</v>
      </c>
      <c r="M1627">
        <v>59.033897000000003</v>
      </c>
      <c r="N1627" s="1">
        <f>-100*(_xll.FDS($A$1,"P_PRICE_HIGH("&amp;A1627&amp;","&amp;A1627&amp;"-14D,,,,""PRICE"",""INTRA"")") - B1627)/(_xll.FDS($A$1,"P_PRICE_HIGH("&amp;A1627&amp;","&amp;A1627&amp;"-14D,,,,""PRICE"",""INTRA"")") - _xll.FDS($A$1,"P_PRICE_LOW("&amp;A1627&amp;","&amp;A1627&amp;"-14D,,,,""PRICE"",""INTRA"")"))</f>
        <v>-13.388614376857671</v>
      </c>
      <c r="O1627">
        <v>-620</v>
      </c>
      <c r="P1627">
        <v>16849.295862178911</v>
      </c>
      <c r="Q1627">
        <v>18069.736517218029</v>
      </c>
      <c r="R1627">
        <v>2646.6606027387538</v>
      </c>
      <c r="S1627">
        <v>2801.0982957272809</v>
      </c>
      <c r="T1627">
        <v>11.78232554192636</v>
      </c>
      <c r="U1627">
        <v>11.62794289750193</v>
      </c>
      <c r="V1627">
        <v>3.6290938711590521</v>
      </c>
      <c r="W1627">
        <v>3.850363537859034</v>
      </c>
      <c r="X1627">
        <v>40.740814107629369</v>
      </c>
      <c r="Y1627">
        <v>39.028795695045787</v>
      </c>
      <c r="Z1627">
        <v>-1.339352873628525</v>
      </c>
      <c r="AA1627">
        <v>6.1874715671514124</v>
      </c>
      <c r="AB1627">
        <v>9.4933424219327254</v>
      </c>
    </row>
    <row r="1628" spans="1:28" x14ac:dyDescent="0.25">
      <c r="A1628" t="str">
        <v>4/07/14</v>
      </c>
      <c r="B1628">
        <v>22377.15</v>
      </c>
      <c r="C1628">
        <v>22485.24</v>
      </c>
      <c r="D1628" s="1">
        <v>22326.41</v>
      </c>
      <c r="E1628">
        <v>22485.24</v>
      </c>
      <c r="F1628">
        <v>22485.24</v>
      </c>
      <c r="G1628">
        <v>0.95367678786115517</v>
      </c>
      <c r="H1628">
        <v>22484.956999999999</v>
      </c>
      <c r="I1628">
        <v>22114.92</v>
      </c>
      <c r="J1628">
        <v>21980.893</v>
      </c>
      <c r="K1628">
        <v>21932.724999999999</v>
      </c>
      <c r="L1628">
        <v>22077.728999999999</v>
      </c>
      <c r="M1628">
        <v>55.458556999999999</v>
      </c>
      <c r="N1628" s="1">
        <f>-100*(_xll.FDS($A$1,"P_PRICE_HIGH("&amp;A1628&amp;","&amp;A1628&amp;"-14D,,,,""PRICE"",""INTRA"")") - B1628)/(_xll.FDS($A$1,"P_PRICE_HIGH("&amp;A1628&amp;","&amp;A1628&amp;"-14D,,,,""PRICE"",""INTRA"")") - _xll.FDS($A$1,"P_PRICE_LOW("&amp;A1628&amp;","&amp;A1628&amp;"-14D,,,,""PRICE"",""INTRA"")"))</f>
        <v>-21.777323413036477</v>
      </c>
      <c r="O1628">
        <v>-622</v>
      </c>
      <c r="P1628">
        <v>16856.80115394204</v>
      </c>
      <c r="Q1628">
        <v>18072.337550996341</v>
      </c>
      <c r="R1628">
        <v>2650.8617315156548</v>
      </c>
      <c r="S1628">
        <v>2814.780686941474</v>
      </c>
      <c r="T1628">
        <v>11.77130276324286</v>
      </c>
      <c r="U1628">
        <v>11.578331852900771</v>
      </c>
      <c r="V1628">
        <v>3.634572254984771</v>
      </c>
      <c r="W1628">
        <v>3.8692030611912611</v>
      </c>
      <c r="X1628">
        <v>78.346045002560729</v>
      </c>
      <c r="Y1628">
        <v>39.005435789304869</v>
      </c>
      <c r="Z1628">
        <v>-1.458975694899693</v>
      </c>
      <c r="AA1628">
        <v>5.8883233476684689</v>
      </c>
      <c r="AB1628">
        <v>9.5269901456957573</v>
      </c>
    </row>
    <row r="1629" spans="1:28" x14ac:dyDescent="0.25">
      <c r="A1629" t="str">
        <v>4/08/14</v>
      </c>
      <c r="B1629">
        <v>22596.97</v>
      </c>
      <c r="C1629">
        <v>22625.21</v>
      </c>
      <c r="D1629" s="1">
        <v>22329.99</v>
      </c>
      <c r="E1629">
        <v>22625.21</v>
      </c>
      <c r="F1629">
        <v>22625.21</v>
      </c>
      <c r="G1629">
        <v>0.97715501184706655</v>
      </c>
      <c r="H1629">
        <v>22514.645</v>
      </c>
      <c r="I1629">
        <v>22211.61</v>
      </c>
      <c r="J1629">
        <v>22048.456999999999</v>
      </c>
      <c r="K1629">
        <v>21949.092000000001</v>
      </c>
      <c r="L1629">
        <v>22081.434000000001</v>
      </c>
      <c r="M1629">
        <v>59.794919999999998</v>
      </c>
      <c r="N1629" s="1">
        <f>-100*(_xll.FDS($A$1,"P_PRICE_HIGH("&amp;A1629&amp;","&amp;A1629&amp;"-14D,,,,""PRICE"",""INTRA"")") - B1629)/(_xll.FDS($A$1,"P_PRICE_HIGH("&amp;A1629&amp;","&amp;A1629&amp;"-14D,,,,""PRICE"",""INTRA"")") - _xll.FDS($A$1,"P_PRICE_LOW("&amp;A1629&amp;","&amp;A1629&amp;"-14D,,,,""PRICE"",""INTRA"")"))</f>
        <v>-7.9053154364110458</v>
      </c>
      <c r="O1629">
        <v>-593</v>
      </c>
      <c r="P1629">
        <v>16867.602168476489</v>
      </c>
      <c r="Q1629">
        <v>18106.221043000489</v>
      </c>
      <c r="R1629">
        <v>2653.929974558157</v>
      </c>
      <c r="S1629">
        <v>2825.3082743143</v>
      </c>
      <c r="T1629">
        <v>11.787250116660321</v>
      </c>
      <c r="U1629">
        <v>11.634901280335029</v>
      </c>
      <c r="V1629">
        <v>3.6270360256272651</v>
      </c>
      <c r="W1629">
        <v>3.8389379849581822</v>
      </c>
      <c r="X1629">
        <v>91.720511640507553</v>
      </c>
      <c r="Y1629">
        <v>38.971648734798123</v>
      </c>
      <c r="Z1629">
        <v>-1.3388874931498249</v>
      </c>
      <c r="AA1629">
        <v>6.1011730996314979</v>
      </c>
      <c r="AB1629">
        <v>9.6067862745632056</v>
      </c>
    </row>
    <row r="1630" spans="1:28" x14ac:dyDescent="0.25">
      <c r="A1630" t="str">
        <v>4/09/14</v>
      </c>
      <c r="B1630">
        <v>22843.17</v>
      </c>
      <c r="C1630">
        <v>22933.33</v>
      </c>
      <c r="D1630" s="1">
        <v>22721.19</v>
      </c>
      <c r="E1630">
        <v>22933.33</v>
      </c>
      <c r="F1630">
        <v>22933.33</v>
      </c>
      <c r="G1630">
        <v>0.91092804482641154</v>
      </c>
      <c r="H1630">
        <v>22578.49</v>
      </c>
      <c r="I1630">
        <v>22294.67</v>
      </c>
      <c r="J1630">
        <v>22133.423999999999</v>
      </c>
      <c r="K1630">
        <v>21996.151999999998</v>
      </c>
      <c r="L1630">
        <v>22088.567999999999</v>
      </c>
      <c r="M1630">
        <v>64.019940000000005</v>
      </c>
      <c r="N1630" s="1">
        <f>-100*(_xll.FDS($A$1,"P_PRICE_HIGH("&amp;A1630&amp;","&amp;A1630&amp;"-14D,,,,""PRICE"",""INTRA"")") - B1630)/(_xll.FDS($A$1,"P_PRICE_HIGH("&amp;A1630&amp;","&amp;A1630&amp;"-14D,,,,""PRICE"",""INTRA"")") - _xll.FDS($A$1,"P_PRICE_LOW("&amp;A1630&amp;","&amp;A1630&amp;"-14D,,,,""PRICE"",""INTRA"")"))</f>
        <v>-5.0208273004701978</v>
      </c>
      <c r="O1630">
        <v>-554</v>
      </c>
      <c r="P1630">
        <v>16866.993758971861</v>
      </c>
      <c r="Q1630">
        <v>18097.11712182307</v>
      </c>
      <c r="R1630">
        <v>2652.0135979385368</v>
      </c>
      <c r="S1630">
        <v>2817.237374155442</v>
      </c>
      <c r="T1630">
        <v>11.826672348899461</v>
      </c>
      <c r="U1630">
        <v>11.77516758480618</v>
      </c>
      <c r="V1630">
        <v>3.6160179588141279</v>
      </c>
      <c r="W1630">
        <v>3.797581566180408</v>
      </c>
      <c r="X1630">
        <v>91.727698253879637</v>
      </c>
      <c r="Y1630">
        <v>38.953555565720343</v>
      </c>
      <c r="Z1630">
        <v>-1.3946917995521391</v>
      </c>
      <c r="AA1630">
        <v>5.9850258782073844</v>
      </c>
      <c r="AB1630">
        <v>9.4875100668456511</v>
      </c>
    </row>
    <row r="1631" spans="1:28" x14ac:dyDescent="0.25">
      <c r="A1631" t="str">
        <v>4/10/14</v>
      </c>
      <c r="B1631">
        <v>23186.959999999999</v>
      </c>
      <c r="C1631">
        <v>23224.54</v>
      </c>
      <c r="D1631" s="1">
        <v>22734.39</v>
      </c>
      <c r="E1631">
        <v>23224.54</v>
      </c>
      <c r="F1631">
        <v>23224.54</v>
      </c>
      <c r="G1631">
        <v>0.92927372902506711</v>
      </c>
      <c r="H1631">
        <v>22702.865000000002</v>
      </c>
      <c r="I1631">
        <v>22415.89</v>
      </c>
      <c r="J1631">
        <v>22267.076000000001</v>
      </c>
      <c r="K1631">
        <v>22067.697</v>
      </c>
      <c r="L1631">
        <v>22111.921999999999</v>
      </c>
      <c r="M1631">
        <v>68.929929999999999</v>
      </c>
      <c r="N1631" s="1">
        <f>-100*(_xll.FDS($A$1,"P_PRICE_HIGH("&amp;A1631&amp;","&amp;A1631&amp;"-14D,,,,""PRICE"",""INTRA"")") - B1631)/(_xll.FDS($A$1,"P_PRICE_HIGH("&amp;A1631&amp;","&amp;A1631&amp;"-14D,,,,""PRICE"",""INTRA"")") - _xll.FDS($A$1,"P_PRICE_LOW("&amp;A1631&amp;","&amp;A1631&amp;"-14D,,,,""PRICE"",""INTRA"")"))</f>
        <v>-1.8308219211451517</v>
      </c>
      <c r="O1631">
        <v>-540</v>
      </c>
      <c r="P1631">
        <v>16863.821823571321</v>
      </c>
      <c r="Q1631">
        <v>18077.043461886209</v>
      </c>
      <c r="R1631">
        <v>2645.2845387384409</v>
      </c>
      <c r="S1631">
        <v>2791.6856413544092</v>
      </c>
      <c r="T1631">
        <v>11.88987682051755</v>
      </c>
      <c r="U1631">
        <v>11.99744873001354</v>
      </c>
      <c r="V1631">
        <v>3.5996446777349731</v>
      </c>
      <c r="W1631">
        <v>3.737244293916977</v>
      </c>
      <c r="X1631">
        <v>36.728132041434478</v>
      </c>
      <c r="Y1631">
        <v>38.95668846105616</v>
      </c>
      <c r="Z1631">
        <v>-1.3293373493172791</v>
      </c>
      <c r="AA1631">
        <v>6.3733548162249614</v>
      </c>
      <c r="AB1631">
        <v>9.5329337914553918</v>
      </c>
    </row>
    <row r="1632" spans="1:28" x14ac:dyDescent="0.25">
      <c r="A1632" t="str">
        <v>4/11/14</v>
      </c>
      <c r="B1632">
        <v>23003.64</v>
      </c>
      <c r="C1632">
        <v>23194.15</v>
      </c>
      <c r="D1632" s="1">
        <v>22946.21</v>
      </c>
      <c r="E1632">
        <v>23194.15</v>
      </c>
      <c r="F1632">
        <v>23194.15</v>
      </c>
      <c r="G1632">
        <v>0.91486600031474674</v>
      </c>
      <c r="H1632">
        <v>22801.578000000001</v>
      </c>
      <c r="I1632">
        <v>22508.880000000001</v>
      </c>
      <c r="J1632">
        <v>22371.54</v>
      </c>
      <c r="K1632">
        <v>22140.903999999999</v>
      </c>
      <c r="L1632">
        <v>22123.486000000001</v>
      </c>
      <c r="M1632">
        <v>63.920807000000003</v>
      </c>
      <c r="N1632" s="1">
        <f>-100*(_xll.FDS($A$1,"P_PRICE_HIGH("&amp;A1632&amp;","&amp;A1632&amp;"-14D,,,,""PRICE"",""INTRA"")") - B1632)/(_xll.FDS($A$1,"P_PRICE_HIGH("&amp;A1632&amp;","&amp;A1632&amp;"-14D,,,,""PRICE"",""INTRA"")") - _xll.FDS($A$1,"P_PRICE_LOW("&amp;A1632&amp;","&amp;A1632&amp;"-14D,,,,""PRICE"",""INTRA"")"))</f>
        <v>-13.515084400447931</v>
      </c>
      <c r="O1632">
        <v>-551</v>
      </c>
      <c r="P1632">
        <v>16862.43078983642</v>
      </c>
      <c r="Q1632">
        <v>18062.942997370199</v>
      </c>
      <c r="R1632">
        <v>2647.7774667778608</v>
      </c>
      <c r="S1632">
        <v>2800.5828691234092</v>
      </c>
      <c r="T1632">
        <v>11.875115661584649</v>
      </c>
      <c r="U1632">
        <v>11.938241443628691</v>
      </c>
      <c r="V1632">
        <v>3.606541464070518</v>
      </c>
      <c r="W1632">
        <v>3.7602148306389882</v>
      </c>
      <c r="X1632">
        <v>12.061006138449519</v>
      </c>
      <c r="Y1632">
        <v>38.95548838610344</v>
      </c>
      <c r="Z1632">
        <v>-1.3399017042322729</v>
      </c>
      <c r="AA1632">
        <v>6.3905743885969173</v>
      </c>
      <c r="AB1632">
        <v>9.4464418953430869</v>
      </c>
    </row>
    <row r="1633" spans="1:28" x14ac:dyDescent="0.25">
      <c r="A1633" t="str">
        <v>4/14/14</v>
      </c>
      <c r="B1633">
        <v>23038.799999999999</v>
      </c>
      <c r="C1633">
        <v>23090.94</v>
      </c>
      <c r="D1633" s="1">
        <v>22911.82</v>
      </c>
      <c r="E1633">
        <v>23090.94</v>
      </c>
      <c r="F1633">
        <v>23090.94</v>
      </c>
      <c r="G1633">
        <v>0.90384422661528518</v>
      </c>
      <c r="H1633">
        <v>22933.907999999999</v>
      </c>
      <c r="I1633">
        <v>22609.243999999999</v>
      </c>
      <c r="J1633">
        <v>22451.03</v>
      </c>
      <c r="K1633">
        <v>22219.146000000001</v>
      </c>
      <c r="L1633">
        <v>22138.037</v>
      </c>
      <c r="M1633">
        <v>64.454346000000001</v>
      </c>
      <c r="N1633" s="1">
        <f>-100*(_xll.FDS($A$1,"P_PRICE_HIGH("&amp;A1633&amp;","&amp;A1633&amp;"-14D,,,,""PRICE"",""INTRA"")") - B1633)/(_xll.FDS($A$1,"P_PRICE_HIGH("&amp;A1633&amp;","&amp;A1633&amp;"-14D,,,,""PRICE"",""INTRA"")") - _xll.FDS($A$1,"P_PRICE_LOW("&amp;A1633&amp;","&amp;A1633&amp;"-14D,,,,""PRICE"",""INTRA"")"))</f>
        <v>-12.221264500167878</v>
      </c>
      <c r="O1633">
        <v>-535</v>
      </c>
      <c r="P1633">
        <v>16875.568802002541</v>
      </c>
      <c r="Q1633">
        <v>18089.214929170259</v>
      </c>
      <c r="R1633">
        <v>2647.8828981418028</v>
      </c>
      <c r="S1633">
        <v>2799.1396925984209</v>
      </c>
      <c r="T1633">
        <v>11.890101310310991</v>
      </c>
      <c r="U1633">
        <v>11.972390709857621</v>
      </c>
      <c r="V1633">
        <v>3.607775487857714</v>
      </c>
      <c r="W1633">
        <v>3.759834122147907</v>
      </c>
      <c r="X1633">
        <v>56.37361878550837</v>
      </c>
      <c r="Y1633">
        <v>38.993110664140971</v>
      </c>
      <c r="Z1633">
        <v>-1.600166741472111</v>
      </c>
      <c r="AA1633">
        <v>6.3579269199540587</v>
      </c>
      <c r="AB1633">
        <v>9.3245460848416588</v>
      </c>
    </row>
    <row r="1634" spans="1:28" x14ac:dyDescent="0.25">
      <c r="A1634" t="str">
        <v>4/15/14</v>
      </c>
      <c r="B1634">
        <v>22671.26</v>
      </c>
      <c r="C1634">
        <v>23054.35</v>
      </c>
      <c r="D1634" s="1">
        <v>22658.27</v>
      </c>
      <c r="E1634">
        <v>23054.35</v>
      </c>
      <c r="F1634">
        <v>23054.35</v>
      </c>
      <c r="G1634">
        <v>1.002996628520517</v>
      </c>
      <c r="H1634">
        <v>22948.766</v>
      </c>
      <c r="I1634">
        <v>22659.72</v>
      </c>
      <c r="J1634">
        <v>22513.625</v>
      </c>
      <c r="K1634">
        <v>22273.535</v>
      </c>
      <c r="L1634">
        <v>22153.664000000001</v>
      </c>
      <c r="M1634">
        <v>55.255676000000001</v>
      </c>
      <c r="N1634" s="1">
        <f>-100*(_xll.FDS($A$1,"P_PRICE_HIGH("&amp;A1634&amp;","&amp;A1634&amp;"-14D,,,,""PRICE"",""INTRA"")") - B1634)/(_xll.FDS($A$1,"P_PRICE_HIGH("&amp;A1634&amp;","&amp;A1634&amp;"-14D,,,,""PRICE"",""INTRA"")") - _xll.FDS($A$1,"P_PRICE_LOW("&amp;A1634&amp;","&amp;A1634&amp;"-14D,,,,""PRICE"",""INTRA"")"))</f>
        <v>-36.667528215732055</v>
      </c>
      <c r="O1634">
        <v>-579</v>
      </c>
      <c r="P1634">
        <v>16877.549092963149</v>
      </c>
      <c r="Q1634">
        <v>18090.01734282506</v>
      </c>
      <c r="R1634">
        <v>2650.2949654419322</v>
      </c>
      <c r="S1634">
        <v>2807.39152261557</v>
      </c>
      <c r="T1634">
        <v>11.84523856632601</v>
      </c>
      <c r="U1634">
        <v>11.811347327708351</v>
      </c>
      <c r="V1634">
        <v>3.6252500774206782</v>
      </c>
      <c r="W1634">
        <v>3.821964675471742</v>
      </c>
      <c r="X1634">
        <v>1.7750867002862409</v>
      </c>
      <c r="Y1634">
        <v>39.04354095724355</v>
      </c>
      <c r="Z1634">
        <v>-1.720114894111419</v>
      </c>
      <c r="AA1634">
        <v>6.2918071645878131</v>
      </c>
      <c r="AB1634">
        <v>9.1690820872915513</v>
      </c>
    </row>
    <row r="1635" spans="1:28" x14ac:dyDescent="0.25">
      <c r="A1635" t="str">
        <v>4/16/14</v>
      </c>
      <c r="B1635">
        <v>22696.01</v>
      </c>
      <c r="C1635">
        <v>22866.560000000001</v>
      </c>
      <c r="D1635" s="1">
        <v>22627.51</v>
      </c>
      <c r="E1635">
        <v>22866.560000000001</v>
      </c>
      <c r="F1635">
        <v>22866.560000000001</v>
      </c>
      <c r="G1635">
        <v>1.000848539704321</v>
      </c>
      <c r="H1635">
        <v>22919.333999999999</v>
      </c>
      <c r="I1635">
        <v>22705.133000000002</v>
      </c>
      <c r="J1635">
        <v>22567.51</v>
      </c>
      <c r="K1635">
        <v>22329.9</v>
      </c>
      <c r="L1635">
        <v>22170.063999999998</v>
      </c>
      <c r="M1635">
        <v>55.714024000000002</v>
      </c>
      <c r="N1635" s="1">
        <f>-100*(_xll.FDS($A$1,"P_PRICE_HIGH("&amp;A1635&amp;","&amp;A1635&amp;"-14D,,,,""PRICE"",""INTRA"")") - B1635)/(_xll.FDS($A$1,"P_PRICE_HIGH("&amp;A1635&amp;","&amp;A1635&amp;"-14D,,,,""PRICE"",""INTRA"")") - _xll.FDS($A$1,"P_PRICE_LOW("&amp;A1635&amp;","&amp;A1635&amp;"-14D,,,,""PRICE"",""INTRA"")"))</f>
        <v>-35.027271341564607</v>
      </c>
      <c r="O1635">
        <v>-589</v>
      </c>
      <c r="P1635">
        <v>16879.010004623371</v>
      </c>
      <c r="Q1635">
        <v>18088.78278293485</v>
      </c>
      <c r="R1635">
        <v>2652.634873806011</v>
      </c>
      <c r="S1635">
        <v>2813.321167812614</v>
      </c>
      <c r="T1635">
        <v>11.837348356448381</v>
      </c>
      <c r="U1635">
        <v>11.77842969104875</v>
      </c>
      <c r="V1635">
        <v>3.6279177312606001</v>
      </c>
      <c r="W1635">
        <v>3.8268281560084492</v>
      </c>
      <c r="X1635">
        <v>31.606768863077651</v>
      </c>
      <c r="Y1635">
        <v>39.155644121943283</v>
      </c>
      <c r="Z1635">
        <v>-1.7254227363904591</v>
      </c>
      <c r="AA1635">
        <v>6.3495918896729204</v>
      </c>
      <c r="AB1635">
        <v>8.9189771071923296</v>
      </c>
    </row>
    <row r="1636" spans="1:28" x14ac:dyDescent="0.25">
      <c r="A1636" t="str">
        <v>4/17/14</v>
      </c>
      <c r="B1636">
        <v>22760.240000000002</v>
      </c>
      <c r="C1636">
        <v>22858.79</v>
      </c>
      <c r="D1636" s="1">
        <v>22657.95</v>
      </c>
      <c r="E1636">
        <v>22858.79</v>
      </c>
      <c r="F1636">
        <v>22858.79</v>
      </c>
      <c r="G1636">
        <v>0.8753399320328018</v>
      </c>
      <c r="H1636">
        <v>22833.99</v>
      </c>
      <c r="I1636">
        <v>22731.107</v>
      </c>
      <c r="J1636">
        <v>22629.228999999999</v>
      </c>
      <c r="K1636">
        <v>22408.805</v>
      </c>
      <c r="L1636">
        <v>22203.076000000001</v>
      </c>
      <c r="M1636">
        <v>56.94659</v>
      </c>
      <c r="N1636" s="1">
        <f>-100*(_xll.FDS($A$1,"P_PRICE_HIGH("&amp;A1636&amp;","&amp;A1636&amp;"-14D,,,,""PRICE"",""INTRA"")") - B1636)/(_xll.FDS($A$1,"P_PRICE_HIGH("&amp;A1636&amp;","&amp;A1636&amp;"-14D,,,,""PRICE"",""INTRA"")") - _xll.FDS($A$1,"P_PRICE_LOW("&amp;A1636&amp;","&amp;A1636&amp;"-14D,,,,""PRICE"",""INTRA"")"))</f>
        <v>-35.877107577232714</v>
      </c>
      <c r="O1636">
        <v>-576</v>
      </c>
      <c r="P1636">
        <v>16881.328638151539</v>
      </c>
      <c r="Q1636">
        <v>18088.958220188571</v>
      </c>
      <c r="R1636">
        <v>2651.696779671272</v>
      </c>
      <c r="S1636">
        <v>2811.9785802276169</v>
      </c>
      <c r="T1636">
        <v>11.84245946956564</v>
      </c>
      <c r="U1636">
        <v>11.804229854800679</v>
      </c>
      <c r="V1636">
        <v>3.6243084509873702</v>
      </c>
      <c r="W1636">
        <v>3.814572333167376</v>
      </c>
      <c r="X1636">
        <v>80.886403336232505</v>
      </c>
      <c r="Y1636">
        <v>39.122854301363013</v>
      </c>
      <c r="Z1636">
        <v>-1.3782325168660221</v>
      </c>
      <c r="AA1636">
        <v>6.0879696475243321</v>
      </c>
      <c r="AB1636">
        <v>9.2837890313434812</v>
      </c>
    </row>
    <row r="1637" spans="1:28" x14ac:dyDescent="0.25">
      <c r="A1637" t="str">
        <v>4/22/14</v>
      </c>
      <c r="B1637">
        <v>22730.68</v>
      </c>
      <c r="C1637">
        <v>22808.3</v>
      </c>
      <c r="D1637" s="1">
        <v>22644.43</v>
      </c>
      <c r="E1637">
        <v>22808.3</v>
      </c>
      <c r="F1637">
        <v>22808.3</v>
      </c>
      <c r="G1637">
        <v>0.85876963812668483</v>
      </c>
      <c r="H1637">
        <v>22779.398000000001</v>
      </c>
      <c r="I1637">
        <v>22748.335999999999</v>
      </c>
      <c r="J1637">
        <v>22673.572</v>
      </c>
      <c r="K1637">
        <v>22473.504000000001</v>
      </c>
      <c r="L1637">
        <v>22240.560000000001</v>
      </c>
      <c r="M1637">
        <v>56.171750000000003</v>
      </c>
      <c r="N1637" s="1">
        <f>-100*(_xll.FDS($A$1,"P_PRICE_HIGH("&amp;A1637&amp;","&amp;A1637&amp;"-14D,,,,""PRICE"",""INTRA"")") - B1637)/(_xll.FDS($A$1,"P_PRICE_HIGH("&amp;A1637&amp;","&amp;A1637&amp;"-14D,,,,""PRICE"",""INTRA"")") - _xll.FDS($A$1,"P_PRICE_LOW("&amp;A1637&amp;","&amp;A1637&amp;"-14D,,,,""PRICE"",""INTRA"")"))</f>
        <v>-41.816041929502177</v>
      </c>
      <c r="O1637">
        <v>-590</v>
      </c>
      <c r="P1637">
        <v>16883.027943888079</v>
      </c>
      <c r="Q1637">
        <v>18065.81233404914</v>
      </c>
      <c r="R1637">
        <v>2648.4727032612659</v>
      </c>
      <c r="S1637">
        <v>2807.5483098661598</v>
      </c>
      <c r="T1637">
        <v>11.84925475879329</v>
      </c>
      <c r="U1637">
        <v>11.804068312941331</v>
      </c>
      <c r="V1637">
        <v>3.6263814863424129</v>
      </c>
      <c r="W1637">
        <v>3.815795760991231</v>
      </c>
      <c r="X1637">
        <v>27.811374329484469</v>
      </c>
      <c r="Y1637">
        <v>39.18907838719695</v>
      </c>
      <c r="Z1637">
        <v>-1.018353196169925</v>
      </c>
      <c r="AA1637">
        <v>5.6535323121371084</v>
      </c>
      <c r="AB1637">
        <v>9.3223823860086021</v>
      </c>
    </row>
    <row r="1638" spans="1:28" x14ac:dyDescent="0.25">
      <c r="A1638" t="str">
        <v>4/23/14</v>
      </c>
      <c r="B1638">
        <v>22509.64</v>
      </c>
      <c r="C1638">
        <v>22855.26</v>
      </c>
      <c r="D1638" s="1">
        <v>22495.59</v>
      </c>
      <c r="E1638">
        <v>22855.26</v>
      </c>
      <c r="F1638">
        <v>22855.26</v>
      </c>
      <c r="G1638">
        <v>0.81604334471863349</v>
      </c>
      <c r="H1638">
        <v>22673.565999999999</v>
      </c>
      <c r="I1638">
        <v>22743.717000000001</v>
      </c>
      <c r="J1638">
        <v>22697.476999999999</v>
      </c>
      <c r="K1638">
        <v>22506.664000000001</v>
      </c>
      <c r="L1638">
        <v>22277.873</v>
      </c>
      <c r="M1638">
        <v>50.624720000000003</v>
      </c>
      <c r="N1638" s="1">
        <f>-100*(_xll.FDS($A$1,"P_PRICE_HIGH("&amp;A1638&amp;","&amp;A1638&amp;"-14D,,,,""PRICE"",""INTRA"")") - B1638)/(_xll.FDS($A$1,"P_PRICE_HIGH("&amp;A1638&amp;","&amp;A1638&amp;"-14D,,,,""PRICE"",""INTRA"")") - _xll.FDS($A$1,"P_PRICE_LOW("&amp;A1638&amp;","&amp;A1638&amp;"-14D,,,,""PRICE"",""INTRA"")"))</f>
        <v>-73.407401322544942</v>
      </c>
      <c r="O1638">
        <v>-623</v>
      </c>
      <c r="P1638">
        <v>16884.63560191232</v>
      </c>
      <c r="Q1638">
        <v>18064.935491031341</v>
      </c>
      <c r="R1638">
        <v>2644.8782908787562</v>
      </c>
      <c r="S1638">
        <v>2802.4559161242919</v>
      </c>
      <c r="T1638">
        <v>11.828062911405549</v>
      </c>
      <c r="U1638">
        <v>11.731727187023781</v>
      </c>
      <c r="V1638">
        <v>3.6385090186101352</v>
      </c>
      <c r="W1638">
        <v>3.8554740227837598</v>
      </c>
      <c r="X1638">
        <v>10.237922303863719</v>
      </c>
      <c r="Y1638">
        <v>39.206844366111874</v>
      </c>
      <c r="Z1638">
        <v>-1.0091108449584809</v>
      </c>
      <c r="AA1638">
        <v>5.8503173997918916</v>
      </c>
      <c r="AB1638">
        <v>9.3373314602567703</v>
      </c>
    </row>
    <row r="1639" spans="1:28" x14ac:dyDescent="0.25">
      <c r="A1639" t="str">
        <v>4/24/14</v>
      </c>
      <c r="B1639">
        <v>22562.799999999999</v>
      </c>
      <c r="C1639">
        <v>22575.5</v>
      </c>
      <c r="D1639" s="1">
        <v>22461.1</v>
      </c>
      <c r="E1639">
        <v>22575.5</v>
      </c>
      <c r="F1639">
        <v>22575.5</v>
      </c>
      <c r="G1639">
        <v>0.8005873643592093</v>
      </c>
      <c r="H1639">
        <v>22651.873</v>
      </c>
      <c r="I1639">
        <v>22748.11</v>
      </c>
      <c r="J1639">
        <v>22705.094000000001</v>
      </c>
      <c r="K1639">
        <v>22548.187999999998</v>
      </c>
      <c r="L1639">
        <v>22319.752</v>
      </c>
      <c r="M1639">
        <v>51.856074999999997</v>
      </c>
      <c r="N1639" s="1">
        <f>-100*(_xll.FDS($A$1,"P_PRICE_HIGH("&amp;A1639&amp;","&amp;A1639&amp;"-14D,,,,""PRICE"",""INTRA"")") - B1639)/(_xll.FDS($A$1,"P_PRICE_HIGH("&amp;A1639&amp;","&amp;A1639&amp;"-14D,,,,""PRICE"",""INTRA"")") - _xll.FDS($A$1,"P_PRICE_LOW("&amp;A1639&amp;","&amp;A1639&amp;"-14D,,,,""PRICE"",""INTRA"")"))</f>
        <v>-73.679756828076208</v>
      </c>
      <c r="O1639">
        <v>-616</v>
      </c>
      <c r="P1639">
        <v>16887.656510620531</v>
      </c>
      <c r="Q1639">
        <v>18068.871475327149</v>
      </c>
      <c r="R1639">
        <v>2646.4293756445072</v>
      </c>
      <c r="S1639">
        <v>2801.1192305274321</v>
      </c>
      <c r="T1639">
        <v>11.830313380723121</v>
      </c>
      <c r="U1639">
        <v>11.735644311416101</v>
      </c>
      <c r="V1639">
        <v>3.637252191434253</v>
      </c>
      <c r="W1639">
        <v>3.8498291969569691</v>
      </c>
      <c r="X1639">
        <v>56.488691170798631</v>
      </c>
      <c r="Y1639">
        <v>39.238953683551188</v>
      </c>
      <c r="Z1639">
        <v>-1.4102901605378979</v>
      </c>
      <c r="AA1639">
        <v>5.7929211604013338</v>
      </c>
      <c r="AB1639">
        <v>9.1916248466501074</v>
      </c>
    </row>
    <row r="1640" spans="1:28" x14ac:dyDescent="0.25">
      <c r="A1640" t="str">
        <v>4/25/14</v>
      </c>
      <c r="B1640">
        <v>22223.53</v>
      </c>
      <c r="C1640">
        <v>22548.52</v>
      </c>
      <c r="D1640" s="1">
        <v>22213.74</v>
      </c>
      <c r="E1640">
        <v>22548.52</v>
      </c>
      <c r="F1640">
        <v>22548.52</v>
      </c>
      <c r="G1640">
        <v>0.87517838523856928</v>
      </c>
      <c r="H1640">
        <v>22557.379000000001</v>
      </c>
      <c r="I1640">
        <v>22735.309000000001</v>
      </c>
      <c r="J1640">
        <v>22685.065999999999</v>
      </c>
      <c r="K1640">
        <v>22564.976999999999</v>
      </c>
      <c r="L1640">
        <v>22344.37</v>
      </c>
      <c r="M1640">
        <v>44.268352999999998</v>
      </c>
      <c r="N1640" s="1">
        <f>-100*(_xll.FDS($A$1,"P_PRICE_HIGH("&amp;A1640&amp;","&amp;A1640&amp;"-14D,,,,""PRICE"",""INTRA"")") - B1640)/(_xll.FDS($A$1,"P_PRICE_HIGH("&amp;A1640&amp;","&amp;A1640&amp;"-14D,,,,""PRICE"",""INTRA"")") - _xll.FDS($A$1,"P_PRICE_LOW("&amp;A1640&amp;","&amp;A1640&amp;"-14D,,,,""PRICE"",""INTRA"")"))</f>
        <v>-99.031460229521443</v>
      </c>
      <c r="O1640">
        <v>-661</v>
      </c>
      <c r="P1640">
        <v>16888.596143700532</v>
      </c>
      <c r="Q1640">
        <v>18065.928384925741</v>
      </c>
      <c r="R1640">
        <v>2646.5274241571151</v>
      </c>
      <c r="S1640">
        <v>2801.8304474459619</v>
      </c>
      <c r="T1640">
        <v>11.778896267738549</v>
      </c>
      <c r="U1640">
        <v>11.56777185136785</v>
      </c>
      <c r="V1640">
        <v>3.6528176690941758</v>
      </c>
      <c r="W1640">
        <v>3.8988462296800068</v>
      </c>
      <c r="X1640">
        <v>1.55051454322114</v>
      </c>
      <c r="Y1640">
        <v>39.140120589891673</v>
      </c>
      <c r="Z1640">
        <v>-1.3815387601322879</v>
      </c>
      <c r="AA1640">
        <v>6.0718441457068506</v>
      </c>
      <c r="AB1640">
        <v>9.3733281315782389</v>
      </c>
    </row>
    <row r="1641" spans="1:28" x14ac:dyDescent="0.25">
      <c r="A1641" t="str">
        <v>4/28/14</v>
      </c>
      <c r="B1641">
        <v>22132.53</v>
      </c>
      <c r="C1641">
        <v>22202.27</v>
      </c>
      <c r="D1641" s="1">
        <v>22096.95</v>
      </c>
      <c r="E1641">
        <v>22202.27</v>
      </c>
      <c r="F1641">
        <v>22202.27</v>
      </c>
      <c r="G1641">
        <v>0.87916486327179444</v>
      </c>
      <c r="H1641">
        <v>22431.835999999999</v>
      </c>
      <c r="I1641">
        <v>22696.605</v>
      </c>
      <c r="J1641">
        <v>22656.23</v>
      </c>
      <c r="K1641">
        <v>22579.88</v>
      </c>
      <c r="L1641">
        <v>22366.055</v>
      </c>
      <c r="M1641">
        <v>42.473174999999998</v>
      </c>
      <c r="N1641" s="1">
        <f>-100*(_xll.FDS($A$1,"P_PRICE_HIGH("&amp;A1641&amp;","&amp;A1641&amp;"-14D,,,,""PRICE"",""INTRA"")") - B1641)/(_xll.FDS($A$1,"P_PRICE_HIGH("&amp;A1641&amp;","&amp;A1641&amp;"-14D,,,,""PRICE"",""INTRA"")") - _xll.FDS($A$1,"P_PRICE_LOW("&amp;A1641&amp;","&amp;A1641&amp;"-14D,,,,""PRICE"",""INTRA"")"))</f>
        <v>-96.844597770466379</v>
      </c>
      <c r="O1641">
        <v>-662</v>
      </c>
      <c r="P1641">
        <v>16892.55429873192</v>
      </c>
      <c r="Q1641">
        <v>18062.01303547612</v>
      </c>
      <c r="R1641">
        <v>2646.7855248373062</v>
      </c>
      <c r="S1641">
        <v>2808.1994491909518</v>
      </c>
      <c r="T1641">
        <v>11.777633207070391</v>
      </c>
      <c r="U1641">
        <v>11.5576725806282</v>
      </c>
      <c r="V1641">
        <v>3.6582125363402409</v>
      </c>
      <c r="W1641">
        <v>3.9126359658444301</v>
      </c>
      <c r="X1641">
        <v>53.235425579910228</v>
      </c>
      <c r="Y1641">
        <v>39.161247615524623</v>
      </c>
      <c r="Z1641">
        <v>-1.0480487814680901</v>
      </c>
      <c r="AA1641">
        <v>5.8612285333784762</v>
      </c>
      <c r="AB1641">
        <v>9.3151088971532623</v>
      </c>
    </row>
    <row r="1642" spans="1:28" x14ac:dyDescent="0.25">
      <c r="A1642" t="str">
        <v>4/29/14</v>
      </c>
      <c r="B1642">
        <v>22453.89</v>
      </c>
      <c r="C1642">
        <v>22474.19</v>
      </c>
      <c r="D1642" s="1">
        <v>22099.200000000001</v>
      </c>
      <c r="E1642">
        <v>22474.19</v>
      </c>
      <c r="F1642">
        <v>22474.19</v>
      </c>
      <c r="G1642">
        <v>0.90597805883217297</v>
      </c>
      <c r="H1642">
        <v>22376.478999999999</v>
      </c>
      <c r="I1642">
        <v>22664.164000000001</v>
      </c>
      <c r="J1642">
        <v>22652.484</v>
      </c>
      <c r="K1642">
        <v>22599.298999999999</v>
      </c>
      <c r="L1642">
        <v>22414.969000000001</v>
      </c>
      <c r="M1642">
        <v>50.159694999999999</v>
      </c>
      <c r="N1642" s="1">
        <f>-100*(_xll.FDS($A$1,"P_PRICE_HIGH("&amp;A1642&amp;","&amp;A1642&amp;"-14D,,,,""PRICE"",""INTRA"")") - B1642)/(_xll.FDS($A$1,"P_PRICE_HIGH("&amp;A1642&amp;","&amp;A1642&amp;"-14D,,,,""PRICE"",""INTRA"")") - _xll.FDS($A$1,"P_PRICE_LOW("&amp;A1642&amp;","&amp;A1642&amp;"-14D,,,,""PRICE"",""INTRA"")"))</f>
        <v>-68.344877127324764</v>
      </c>
      <c r="O1642">
        <v>-616</v>
      </c>
      <c r="P1642">
        <v>16897.2501719631</v>
      </c>
      <c r="Q1642">
        <v>18071.206993829968</v>
      </c>
      <c r="R1642">
        <v>2645.3896605487771</v>
      </c>
      <c r="S1642">
        <v>2804.0295973852649</v>
      </c>
      <c r="T1642">
        <v>11.82458277942729</v>
      </c>
      <c r="U1642">
        <v>11.69080819004833</v>
      </c>
      <c r="V1642">
        <v>3.642436593961178</v>
      </c>
      <c r="W1642">
        <v>3.8637254149151561</v>
      </c>
      <c r="X1642">
        <v>95.824543993504207</v>
      </c>
      <c r="Y1642">
        <v>39.165242874277361</v>
      </c>
      <c r="Z1642">
        <v>-1.1058990481208191</v>
      </c>
      <c r="AA1642">
        <v>5.7502049559502746</v>
      </c>
      <c r="AB1642">
        <v>9.3952030376308588</v>
      </c>
    </row>
    <row r="1643" spans="1:28" x14ac:dyDescent="0.25">
      <c r="A1643" t="str">
        <v>4/30/14</v>
      </c>
      <c r="B1643">
        <v>22133.97</v>
      </c>
      <c r="C1643">
        <v>22466.04</v>
      </c>
      <c r="D1643" s="1">
        <v>22097.360000000001</v>
      </c>
      <c r="E1643">
        <v>22466.04</v>
      </c>
      <c r="F1643">
        <v>22466.04</v>
      </c>
      <c r="G1643">
        <v>0.96400138499319943</v>
      </c>
      <c r="H1643">
        <v>22301.344000000001</v>
      </c>
      <c r="I1643">
        <v>22576.416000000001</v>
      </c>
      <c r="J1643">
        <v>22636.273000000001</v>
      </c>
      <c r="K1643">
        <v>22598.442999999999</v>
      </c>
      <c r="L1643">
        <v>22441.787</v>
      </c>
      <c r="M1643">
        <v>43.874664000000003</v>
      </c>
      <c r="N1643" s="1">
        <f>-100*(_xll.FDS($A$1,"P_PRICE_HIGH("&amp;A1643&amp;","&amp;A1643&amp;"-14D,,,,""PRICE"",""INTRA"")") - B1643)/(_xll.FDS($A$1,"P_PRICE_HIGH("&amp;A1643&amp;","&amp;A1643&amp;"-14D,,,,""PRICE"",""INTRA"")") - _xll.FDS($A$1,"P_PRICE_LOW("&amp;A1643&amp;","&amp;A1643&amp;"-14D,,,,""PRICE"",""INTRA"")"))</f>
        <v>-96.716891778039852</v>
      </c>
      <c r="O1643">
        <v>-654</v>
      </c>
      <c r="P1643">
        <v>16899.57204429643</v>
      </c>
      <c r="Q1643">
        <v>18070.6957963596</v>
      </c>
      <c r="R1643">
        <v>2644.2587480583338</v>
      </c>
      <c r="S1643">
        <v>2804.6973257108102</v>
      </c>
      <c r="T1643">
        <v>11.805242568643781</v>
      </c>
      <c r="U1643">
        <v>11.619820708292339</v>
      </c>
      <c r="V1643">
        <v>3.661822261728402</v>
      </c>
      <c r="W1643">
        <v>3.9239694680673511</v>
      </c>
      <c r="X1643">
        <v>16.455340521800551</v>
      </c>
      <c r="Y1643">
        <v>39.208208206362087</v>
      </c>
      <c r="Z1643">
        <v>-0.96903421751239316</v>
      </c>
      <c r="AA1643">
        <v>6.1243859822392981</v>
      </c>
      <c r="AB1643">
        <v>9.366014473953717</v>
      </c>
    </row>
    <row r="1644" spans="1:28" x14ac:dyDescent="0.25">
      <c r="A1644" t="str">
        <v>5/02/14</v>
      </c>
      <c r="B1644">
        <v>22260.67</v>
      </c>
      <c r="C1644">
        <v>22312.71</v>
      </c>
      <c r="D1644" s="1">
        <v>22150.35</v>
      </c>
      <c r="E1644">
        <v>22312.71</v>
      </c>
      <c r="F1644">
        <v>22312.71</v>
      </c>
      <c r="G1644">
        <v>0.92246430617508368</v>
      </c>
      <c r="H1644">
        <v>22240.918000000001</v>
      </c>
      <c r="I1644">
        <v>22514.502</v>
      </c>
      <c r="J1644">
        <v>22613.853999999999</v>
      </c>
      <c r="K1644">
        <v>22589.05</v>
      </c>
      <c r="L1644">
        <v>22457.717000000001</v>
      </c>
      <c r="M1644">
        <v>46.721885999999998</v>
      </c>
      <c r="N1644" s="1">
        <f>-100*(_xll.FDS($A$1,"P_PRICE_HIGH("&amp;A1644&amp;","&amp;A1644&amp;"-14D,,,,""PRICE"",""INTRA"")") - B1644)/(_xll.FDS($A$1,"P_PRICE_HIGH("&amp;A1644&amp;","&amp;A1644&amp;"-14D,,,,""PRICE"",""INTRA"")") - _xll.FDS($A$1,"P_PRICE_LOW("&amp;A1644&amp;","&amp;A1644&amp;"-14D,,,,""PRICE"",""INTRA"")"))</f>
        <v>-85.480538138862755</v>
      </c>
      <c r="O1644">
        <v>-640</v>
      </c>
      <c r="P1644">
        <v>16902.74411763328</v>
      </c>
      <c r="Q1644">
        <v>18073.893948373468</v>
      </c>
      <c r="R1644">
        <v>2645.0744542496291</v>
      </c>
      <c r="S1644">
        <v>2812.2760601977102</v>
      </c>
      <c r="T1644">
        <v>12.191043898238901</v>
      </c>
      <c r="U1644">
        <v>12.66783212602023</v>
      </c>
      <c r="V1644">
        <v>3.654199502230032</v>
      </c>
      <c r="W1644">
        <v>3.8980819110818881</v>
      </c>
      <c r="X1644">
        <v>22.435533617887572</v>
      </c>
      <c r="Y1644">
        <v>39.196058149864442</v>
      </c>
      <c r="Z1644">
        <v>-1.1696594868505561</v>
      </c>
      <c r="AA1644">
        <v>5.9669681823136607</v>
      </c>
      <c r="AB1644">
        <v>9.4154292233855568</v>
      </c>
    </row>
    <row r="1645" spans="1:28" x14ac:dyDescent="0.25">
      <c r="A1645" t="str">
        <v>5/05/14</v>
      </c>
      <c r="B1645">
        <v>21976.33</v>
      </c>
      <c r="C1645">
        <v>22284.560000000001</v>
      </c>
      <c r="D1645" s="1">
        <v>21873.87</v>
      </c>
      <c r="E1645">
        <v>22284.560000000001</v>
      </c>
      <c r="F1645">
        <v>22284.560000000001</v>
      </c>
      <c r="G1645">
        <v>0.95808149526898745</v>
      </c>
      <c r="H1645">
        <v>22191.478999999999</v>
      </c>
      <c r="I1645">
        <v>22425.963</v>
      </c>
      <c r="J1645">
        <v>22556.062999999998</v>
      </c>
      <c r="K1645">
        <v>22561.67</v>
      </c>
      <c r="L1645">
        <v>22467.103999999999</v>
      </c>
      <c r="M1645">
        <v>41.619166999999997</v>
      </c>
      <c r="N1645" s="1">
        <f>-100*(_xll.FDS($A$1,"P_PRICE_HIGH("&amp;A1645&amp;","&amp;A1645&amp;"-14D,,,,""PRICE"",""INTRA"")") - B1645)/(_xll.FDS($A$1,"P_PRICE_HIGH("&amp;A1645&amp;","&amp;A1645&amp;"-14D,,,,""PRICE"",""INTRA"")") - _xll.FDS($A$1,"P_PRICE_LOW("&amp;A1645&amp;","&amp;A1645&amp;"-14D,,,,""PRICE"",""INTRA"")"))</f>
        <v>-92.414135206971167</v>
      </c>
      <c r="O1645">
        <v>-679</v>
      </c>
      <c r="P1645">
        <v>16886.485334867681</v>
      </c>
      <c r="Q1645">
        <v>18012.063488141252</v>
      </c>
      <c r="R1645">
        <v>2641.0300065655911</v>
      </c>
      <c r="S1645">
        <v>2801.364887975928</v>
      </c>
      <c r="T1645">
        <v>12.14348616808487</v>
      </c>
      <c r="U1645">
        <v>12.49174529969177</v>
      </c>
      <c r="V1645">
        <v>3.6706049463215891</v>
      </c>
      <c r="W1645">
        <v>3.9428169936290489</v>
      </c>
      <c r="X1645">
        <v>41.850637986913668</v>
      </c>
      <c r="Y1645">
        <v>39.214766130050343</v>
      </c>
      <c r="Z1645">
        <v>-1.0133411927060521</v>
      </c>
      <c r="AA1645">
        <v>5.8368350041209442</v>
      </c>
      <c r="AB1645">
        <v>9.353533677669466</v>
      </c>
    </row>
    <row r="1646" spans="1:28" x14ac:dyDescent="0.25">
      <c r="A1646" t="str">
        <v>5/07/14</v>
      </c>
      <c r="B1646">
        <v>21746.26</v>
      </c>
      <c r="C1646">
        <v>21923.15</v>
      </c>
      <c r="D1646" s="1">
        <v>21680.33</v>
      </c>
      <c r="E1646">
        <v>21923.15</v>
      </c>
      <c r="F1646">
        <v>21923.15</v>
      </c>
      <c r="G1646">
        <v>0.97696022114076142</v>
      </c>
      <c r="H1646">
        <v>22114.224999999999</v>
      </c>
      <c r="I1646">
        <v>22348.879000000001</v>
      </c>
      <c r="J1646">
        <v>22460.018</v>
      </c>
      <c r="K1646">
        <v>22520.728999999999</v>
      </c>
      <c r="L1646">
        <v>22461.66</v>
      </c>
      <c r="M1646">
        <v>38.002563000000002</v>
      </c>
      <c r="N1646" s="1">
        <f>-100*(_xll.FDS($A$1,"P_PRICE_HIGH("&amp;A1646&amp;","&amp;A1646&amp;"-14D,,,,""PRICE"",""INTRA"")") - B1646)/(_xll.FDS($A$1,"P_PRICE_HIGH("&amp;A1646&amp;","&amp;A1646&amp;"-14D,,,,""PRICE"",""INTRA"")") - _xll.FDS($A$1,"P_PRICE_LOW("&amp;A1646&amp;","&amp;A1646&amp;"-14D,,,,""PRICE"",""INTRA"")"))</f>
        <v>-95.64479264377556</v>
      </c>
      <c r="O1646">
        <v>-701</v>
      </c>
      <c r="P1646">
        <v>16899.77159887485</v>
      </c>
      <c r="Q1646">
        <v>18038.436082919881</v>
      </c>
      <c r="R1646">
        <v>2644.9400171319971</v>
      </c>
      <c r="S1646">
        <v>2814.5616967112851</v>
      </c>
      <c r="T1646">
        <v>12.09486882247014</v>
      </c>
      <c r="U1646">
        <v>12.33932849229468</v>
      </c>
      <c r="V1646">
        <v>3.693169467017388</v>
      </c>
      <c r="W1646">
        <v>3.9966857598541679</v>
      </c>
      <c r="X1646">
        <v>14.429081087558581</v>
      </c>
      <c r="Y1646">
        <v>39.377355197309527</v>
      </c>
      <c r="Z1646">
        <v>-0.89137915442341042</v>
      </c>
      <c r="AA1646">
        <v>5.5620188402184612</v>
      </c>
      <c r="AB1646">
        <v>9.334056166984471</v>
      </c>
    </row>
    <row r="1647" spans="1:28" x14ac:dyDescent="0.25">
      <c r="A1647" t="str">
        <v>5/08/14</v>
      </c>
      <c r="B1647">
        <v>21837.119999999999</v>
      </c>
      <c r="C1647">
        <v>21929.43</v>
      </c>
      <c r="D1647" s="1">
        <v>21738.15</v>
      </c>
      <c r="E1647">
        <v>21929.43</v>
      </c>
      <c r="F1647">
        <v>21929.43</v>
      </c>
      <c r="G1647">
        <v>0.98598960658279511</v>
      </c>
      <c r="H1647">
        <v>21990.87</v>
      </c>
      <c r="I1647">
        <v>22277.305</v>
      </c>
      <c r="J1647">
        <v>22382.248</v>
      </c>
      <c r="K1647">
        <v>22487.08</v>
      </c>
      <c r="L1647">
        <v>22461.763999999999</v>
      </c>
      <c r="M1647">
        <v>40.212184999999998</v>
      </c>
      <c r="N1647" s="1">
        <f>-100*(_xll.FDS($A$1,"P_PRICE_HIGH("&amp;A1647&amp;","&amp;A1647&amp;"-14D,,,,""PRICE"",""INTRA"")") - B1647)/(_xll.FDS($A$1,"P_PRICE_HIGH("&amp;A1647&amp;","&amp;A1647&amp;"-14D,,,,""PRICE"",""INTRA"")") - _xll.FDS($A$1,"P_PRICE_LOW("&amp;A1647&amp;","&amp;A1647&amp;"-14D,,,,""PRICE"",""INTRA"")"))</f>
        <v>-88.884950482415576</v>
      </c>
      <c r="O1647">
        <v>-700</v>
      </c>
      <c r="P1647">
        <v>16901.46973451029</v>
      </c>
      <c r="Q1647">
        <v>18040.165474698118</v>
      </c>
      <c r="R1647">
        <v>2646.4188966892161</v>
      </c>
      <c r="S1647">
        <v>2819.08919092932</v>
      </c>
      <c r="T1647">
        <v>12.10899475837839</v>
      </c>
      <c r="U1647">
        <v>12.369230958077949</v>
      </c>
      <c r="V1647">
        <v>3.6878551615832138</v>
      </c>
      <c r="W1647">
        <v>3.978953161408858</v>
      </c>
      <c r="X1647">
        <v>71.938691251853925</v>
      </c>
      <c r="Y1647">
        <v>39.347057939911508</v>
      </c>
      <c r="Z1647">
        <v>-0.96341137979380265</v>
      </c>
      <c r="AA1647">
        <v>5.3969911750824933</v>
      </c>
      <c r="AB1647">
        <v>9.2909414896607476</v>
      </c>
    </row>
    <row r="1648" spans="1:28" x14ac:dyDescent="0.25">
      <c r="A1648" t="str">
        <v>5/09/14</v>
      </c>
      <c r="B1648">
        <v>21862.99</v>
      </c>
      <c r="C1648">
        <v>21925.39</v>
      </c>
      <c r="D1648" s="1">
        <v>21705.119999999999</v>
      </c>
      <c r="E1648">
        <v>21925.39</v>
      </c>
      <c r="F1648">
        <v>21925.39</v>
      </c>
      <c r="G1648">
        <v>0.98207637596798869</v>
      </c>
      <c r="H1648">
        <v>21936.673999999999</v>
      </c>
      <c r="I1648">
        <v>22202.532999999999</v>
      </c>
      <c r="J1648">
        <v>22303.861000000001</v>
      </c>
      <c r="K1648">
        <v>22461.373</v>
      </c>
      <c r="L1648">
        <v>22453.973000000002</v>
      </c>
      <c r="M1648">
        <v>40.858497999999997</v>
      </c>
      <c r="N1648" s="1">
        <f>-100*(_xll.FDS($A$1,"P_PRICE_HIGH("&amp;A1648&amp;","&amp;A1648&amp;"-14D,,,,""PRICE"",""INTRA"")") - B1648)/(_xll.FDS($A$1,"P_PRICE_HIGH("&amp;A1648&amp;","&amp;A1648&amp;"-14D,,,,""PRICE"",""INTRA"")") - _xll.FDS($A$1,"P_PRICE_LOW("&amp;A1648&amp;","&amp;A1648&amp;"-14D,,,,""PRICE"",""INTRA"")"))</f>
        <v>-86.706161482365587</v>
      </c>
      <c r="O1648">
        <v>-699</v>
      </c>
      <c r="P1648">
        <v>16905.440695542238</v>
      </c>
      <c r="Q1648">
        <v>18051.450176483409</v>
      </c>
      <c r="R1648">
        <v>2643.5275552702178</v>
      </c>
      <c r="S1648">
        <v>2812.083421529007</v>
      </c>
      <c r="T1648">
        <v>12.1442073611358</v>
      </c>
      <c r="U1648">
        <v>12.450933151583371</v>
      </c>
      <c r="V1648">
        <v>3.6893912242639919</v>
      </c>
      <c r="W1648">
        <v>3.9857153274459129</v>
      </c>
      <c r="X1648">
        <v>44.006513575689702</v>
      </c>
      <c r="Y1648">
        <v>39.442381811845642</v>
      </c>
      <c r="Z1648">
        <v>-0.92676841151319089</v>
      </c>
      <c r="AA1648">
        <v>5.4306627741213847</v>
      </c>
      <c r="AB1648">
        <v>9.3840105077578606</v>
      </c>
    </row>
    <row r="1649" spans="1:28" x14ac:dyDescent="0.25">
      <c r="A1649" t="str">
        <v>5/12/14</v>
      </c>
      <c r="B1649">
        <v>22261.61</v>
      </c>
      <c r="C1649">
        <v>22399.64</v>
      </c>
      <c r="D1649" s="1">
        <v>21796.9</v>
      </c>
      <c r="E1649">
        <v>22399.64</v>
      </c>
      <c r="F1649">
        <v>22399.64</v>
      </c>
      <c r="G1649">
        <v>1.0461069720817779</v>
      </c>
      <c r="H1649">
        <v>21936.861000000001</v>
      </c>
      <c r="I1649">
        <v>22163.445</v>
      </c>
      <c r="J1649">
        <v>22276.55</v>
      </c>
      <c r="K1649">
        <v>22444.605</v>
      </c>
      <c r="L1649">
        <v>22458.224999999999</v>
      </c>
      <c r="M1649">
        <v>49.853830000000002</v>
      </c>
      <c r="N1649" s="1">
        <f>-100*(_xll.FDS($A$1,"P_PRICE_HIGH("&amp;A1649&amp;","&amp;A1649&amp;"-14D,,,,""PRICE"",""INTRA"")") - B1649)/(_xll.FDS($A$1,"P_PRICE_HIGH("&amp;A1649&amp;","&amp;A1649&amp;"-14D,,,,""PRICE"",""INTRA"")") - _xll.FDS($A$1,"P_PRICE_LOW("&amp;A1649&amp;","&amp;A1649&amp;"-14D,,,,""PRICE"",""INTRA"")"))</f>
        <v>-50.997698591335656</v>
      </c>
      <c r="O1649">
        <v>-654</v>
      </c>
      <c r="P1649">
        <v>16906.042574319541</v>
      </c>
      <c r="Q1649">
        <v>18043.306027658949</v>
      </c>
      <c r="R1649">
        <v>2639.155694618903</v>
      </c>
      <c r="S1649">
        <v>2801.703001684738</v>
      </c>
      <c r="T1649">
        <v>12.24314201050815</v>
      </c>
      <c r="U1649">
        <v>12.68412524942309</v>
      </c>
      <c r="V1649">
        <v>3.6673464145485108</v>
      </c>
      <c r="W1649">
        <v>3.9165113726571681</v>
      </c>
      <c r="X1649">
        <v>98.74700736591862</v>
      </c>
      <c r="Y1649">
        <v>39.445972227568561</v>
      </c>
      <c r="Z1649">
        <v>-0.89090257163208797</v>
      </c>
      <c r="AA1649">
        <v>5.5155137685343609</v>
      </c>
      <c r="AB1649">
        <v>9.3757243711515645</v>
      </c>
    </row>
    <row r="1650" spans="1:28" x14ac:dyDescent="0.25">
      <c r="A1650" t="str">
        <v>5/13/14</v>
      </c>
      <c r="B1650">
        <v>22352.38</v>
      </c>
      <c r="C1650">
        <v>22436.240000000002</v>
      </c>
      <c r="D1650" s="1">
        <v>22286.46</v>
      </c>
      <c r="E1650">
        <v>22436.240000000002</v>
      </c>
      <c r="F1650">
        <v>22436.240000000002</v>
      </c>
      <c r="G1650">
        <v>1.017211854965818</v>
      </c>
      <c r="H1650">
        <v>22012.072</v>
      </c>
      <c r="I1650">
        <v>22150.34</v>
      </c>
      <c r="J1650">
        <v>22253.643</v>
      </c>
      <c r="K1650">
        <v>22420.065999999999</v>
      </c>
      <c r="L1650">
        <v>22454.526999999998</v>
      </c>
      <c r="M1650">
        <v>51.656956000000001</v>
      </c>
      <c r="N1650" s="1">
        <f>-100*(_xll.FDS($A$1,"P_PRICE_HIGH("&amp;A1650&amp;","&amp;A1650&amp;"-14D,,,,""PRICE"",""INTRA"")") - B1650)/(_xll.FDS($A$1,"P_PRICE_HIGH("&amp;A1650&amp;","&amp;A1650&amp;"-14D,,,,""PRICE"",""INTRA"")") - _xll.FDS($A$1,"P_PRICE_LOW("&amp;A1650&amp;","&amp;A1650&amp;"-14D,,,,""PRICE"",""INTRA"")"))</f>
        <v>-42.972184036793799</v>
      </c>
      <c r="O1650">
        <v>-640</v>
      </c>
      <c r="P1650">
        <v>16916.700386852572</v>
      </c>
      <c r="Q1650">
        <v>18068.385114625122</v>
      </c>
      <c r="R1650">
        <v>2639.212696954437</v>
      </c>
      <c r="S1650">
        <v>2796.923538236249</v>
      </c>
      <c r="T1650">
        <v>12.24438705668309</v>
      </c>
      <c r="U1650">
        <v>12.68268646987406</v>
      </c>
      <c r="V1650">
        <v>3.6633460842048149</v>
      </c>
      <c r="W1650">
        <v>3.9042262198046709</v>
      </c>
      <c r="X1650">
        <v>47.935615928945012</v>
      </c>
      <c r="Y1650">
        <v>39.419536489177077</v>
      </c>
      <c r="Z1650">
        <v>-0.82979655538992991</v>
      </c>
      <c r="AA1650">
        <v>5.6622984613280458</v>
      </c>
      <c r="AB1650">
        <v>9.1544139943415903</v>
      </c>
    </row>
    <row r="1651" spans="1:28" x14ac:dyDescent="0.25">
      <c r="A1651" t="str">
        <v>5/14/14</v>
      </c>
      <c r="B1651">
        <v>22582.77</v>
      </c>
      <c r="C1651">
        <v>22664.37</v>
      </c>
      <c r="D1651" s="1">
        <v>22365.23</v>
      </c>
      <c r="E1651">
        <v>22664.37</v>
      </c>
      <c r="F1651">
        <v>22664.37</v>
      </c>
      <c r="G1651">
        <v>0.98320376143289856</v>
      </c>
      <c r="H1651">
        <v>22179.373</v>
      </c>
      <c r="I1651">
        <v>22152.004000000001</v>
      </c>
      <c r="J1651">
        <v>22241.81</v>
      </c>
      <c r="K1651">
        <v>22389.855</v>
      </c>
      <c r="L1651">
        <v>22456.79</v>
      </c>
      <c r="M1651">
        <v>55.983220000000003</v>
      </c>
      <c r="N1651" s="1">
        <f>-100*(_xll.FDS($A$1,"P_PRICE_HIGH("&amp;A1651&amp;","&amp;A1651&amp;"-14D,,,,""PRICE"",""INTRA"")") - B1651)/(_xll.FDS($A$1,"P_PRICE_HIGH("&amp;A1651&amp;","&amp;A1651&amp;"-14D,,,,""PRICE"",""INTRA"")") - _xll.FDS($A$1,"P_PRICE_LOW("&amp;A1651&amp;","&amp;A1651&amp;"-14D,,,,""PRICE"",""INTRA"")"))</f>
        <v>-23.192019950124582</v>
      </c>
      <c r="O1651">
        <v>-607</v>
      </c>
      <c r="P1651">
        <v>16921.137193540999</v>
      </c>
      <c r="Q1651">
        <v>18075.475282607931</v>
      </c>
      <c r="R1651">
        <v>2643.4176926493901</v>
      </c>
      <c r="S1651">
        <v>2804.5714037668031</v>
      </c>
      <c r="T1651">
        <v>12.259181163515009</v>
      </c>
      <c r="U1651">
        <v>12.72459943923794</v>
      </c>
      <c r="V1651">
        <v>3.6499457422808228</v>
      </c>
      <c r="W1651">
        <v>3.860162819367043</v>
      </c>
      <c r="X1651">
        <v>90.08046723075762</v>
      </c>
      <c r="Y1651">
        <v>39.418249134359662</v>
      </c>
      <c r="Z1651">
        <v>-0.67042105246642758</v>
      </c>
      <c r="AA1651">
        <v>5.1987445353842956</v>
      </c>
      <c r="AB1651">
        <v>8.9640687828723067</v>
      </c>
    </row>
    <row r="1652" spans="1:28" x14ac:dyDescent="0.25">
      <c r="A1652" t="str">
        <v>5/15/14</v>
      </c>
      <c r="B1652">
        <v>22730.86</v>
      </c>
      <c r="C1652">
        <v>22792.63</v>
      </c>
      <c r="D1652" s="1">
        <v>22610.01</v>
      </c>
      <c r="E1652">
        <v>22792.63</v>
      </c>
      <c r="F1652">
        <v>22792.63</v>
      </c>
      <c r="G1652">
        <v>0.98519791963145087</v>
      </c>
      <c r="H1652">
        <v>22358.120999999999</v>
      </c>
      <c r="I1652">
        <v>22194.280999999999</v>
      </c>
      <c r="J1652">
        <v>22241.824000000001</v>
      </c>
      <c r="K1652">
        <v>22376.217000000001</v>
      </c>
      <c r="L1652">
        <v>22463.166000000001</v>
      </c>
      <c r="M1652">
        <v>58.550899999999999</v>
      </c>
      <c r="N1652" s="1">
        <f>-100*(_xll.FDS($A$1,"P_PRICE_HIGH("&amp;A1652&amp;","&amp;A1652&amp;"-14D,,,,""PRICE"",""INTRA"")") - B1652)/(_xll.FDS($A$1,"P_PRICE_HIGH("&amp;A1652&amp;","&amp;A1652&amp;"-14D,,,,""PRICE"",""INTRA"")") - _xll.FDS($A$1,"P_PRICE_LOW("&amp;A1652&amp;","&amp;A1652&amp;"-14D,,,,""PRICE"",""INTRA"")"))</f>
        <v>-10.587864808967186</v>
      </c>
      <c r="O1652">
        <v>-598</v>
      </c>
      <c r="P1652">
        <v>16923.388034611438</v>
      </c>
      <c r="Q1652">
        <v>18077.87885577654</v>
      </c>
      <c r="R1652">
        <v>2641.9948356085879</v>
      </c>
      <c r="S1652">
        <v>2797.7668070042218</v>
      </c>
      <c r="T1652">
        <v>11.88006244748642</v>
      </c>
      <c r="U1652">
        <v>11.773316174148061</v>
      </c>
      <c r="V1652">
        <v>3.6413388445910448</v>
      </c>
      <c r="W1652">
        <v>3.836513768022233</v>
      </c>
      <c r="X1652">
        <v>65.977584966333112</v>
      </c>
      <c r="Y1652">
        <v>39.435088898652452</v>
      </c>
      <c r="Z1652">
        <v>-0.57425246306748223</v>
      </c>
      <c r="AA1652">
        <v>5.1620512126610238</v>
      </c>
      <c r="AB1652">
        <v>8.9605931565376249</v>
      </c>
    </row>
    <row r="1653" spans="1:28" x14ac:dyDescent="0.25">
      <c r="A1653" t="str">
        <v>5/16/14</v>
      </c>
      <c r="B1653">
        <v>22712.91</v>
      </c>
      <c r="C1653">
        <v>22718.07</v>
      </c>
      <c r="D1653" s="1">
        <v>22555.59</v>
      </c>
      <c r="E1653">
        <v>22718.07</v>
      </c>
      <c r="F1653">
        <v>22718.07</v>
      </c>
      <c r="G1653">
        <v>0.98393058790458809</v>
      </c>
      <c r="H1653">
        <v>22528.105</v>
      </c>
      <c r="I1653">
        <v>22242.646000000001</v>
      </c>
      <c r="J1653">
        <v>22255.375</v>
      </c>
      <c r="K1653">
        <v>22359.921999999999</v>
      </c>
      <c r="L1653">
        <v>22470.967000000001</v>
      </c>
      <c r="M1653">
        <v>58.108429999999998</v>
      </c>
      <c r="N1653" s="1">
        <f>-100*(_xll.FDS($A$1,"P_PRICE_HIGH("&amp;A1653&amp;","&amp;A1653&amp;"-14D,,,,""PRICE"",""INTRA"")") - B1653)/(_xll.FDS($A$1,"P_PRICE_HIGH("&amp;A1653&amp;","&amp;A1653&amp;"-14D,,,,""PRICE"",""INTRA"")") - _xll.FDS($A$1,"P_PRICE_LOW("&amp;A1653&amp;","&amp;A1653&amp;"-14D,,,,""PRICE"",""INTRA"")"))</f>
        <v>-7.1671311696485853</v>
      </c>
      <c r="O1653">
        <v>-605</v>
      </c>
      <c r="P1653">
        <v>16924.91874726531</v>
      </c>
      <c r="Q1653">
        <v>18078.853029611601</v>
      </c>
      <c r="R1653">
        <v>2645.012566092591</v>
      </c>
      <c r="S1653">
        <v>2806.4378973713642</v>
      </c>
      <c r="T1653">
        <v>11.88022989957142</v>
      </c>
      <c r="U1653">
        <v>11.769995526890559</v>
      </c>
      <c r="V1653">
        <v>3.6422400090234799</v>
      </c>
      <c r="W1653">
        <v>3.8376002970525098</v>
      </c>
      <c r="X1653">
        <v>21.13164380036304</v>
      </c>
      <c r="Y1653">
        <v>39.407203934412799</v>
      </c>
      <c r="Z1653">
        <v>-0.58798270168748712</v>
      </c>
      <c r="AA1653">
        <v>5.2875688081629537</v>
      </c>
      <c r="AB1653">
        <v>8.8909071949046883</v>
      </c>
    </row>
    <row r="1654" spans="1:28" x14ac:dyDescent="0.25">
      <c r="A1654" t="str">
        <v>5/19/14</v>
      </c>
      <c r="B1654">
        <v>22704.5</v>
      </c>
      <c r="C1654">
        <v>22751.24</v>
      </c>
      <c r="D1654" s="1">
        <v>22555.97</v>
      </c>
      <c r="E1654">
        <v>22751.24</v>
      </c>
      <c r="F1654">
        <v>22751.24</v>
      </c>
      <c r="G1654">
        <v>0.91507345971842657</v>
      </c>
      <c r="H1654">
        <v>22616.684000000001</v>
      </c>
      <c r="I1654">
        <v>22263.530999999999</v>
      </c>
      <c r="J1654">
        <v>22264.822</v>
      </c>
      <c r="K1654">
        <v>22361.583999999999</v>
      </c>
      <c r="L1654">
        <v>22483.557000000001</v>
      </c>
      <c r="M1654">
        <v>57.887703000000002</v>
      </c>
      <c r="N1654" s="1">
        <f>-100*(_xll.FDS($A$1,"P_PRICE_HIGH("&amp;A1654&amp;","&amp;A1654&amp;"-14D,,,,""PRICE"",""INTRA"")") - B1654)/(_xll.FDS($A$1,"P_PRICE_HIGH("&amp;A1654&amp;","&amp;A1654&amp;"-14D,,,,""PRICE"",""INTRA"")") - _xll.FDS($A$1,"P_PRICE_LOW("&amp;A1654&amp;","&amp;A1654&amp;"-14D,,,,""PRICE"",""INTRA"")"))</f>
        <v>-7.9232221522971393</v>
      </c>
      <c r="O1654">
        <v>-626</v>
      </c>
      <c r="P1654">
        <v>16936.23897555469</v>
      </c>
      <c r="Q1654">
        <v>18094.561053948379</v>
      </c>
      <c r="R1654">
        <v>2642.8730599306091</v>
      </c>
      <c r="S1654">
        <v>2801.1863861145262</v>
      </c>
      <c r="T1654">
        <v>11.872588140811221</v>
      </c>
      <c r="U1654">
        <v>11.739140613224521</v>
      </c>
      <c r="V1654">
        <v>3.64327607875336</v>
      </c>
      <c r="W1654">
        <v>3.8443502543597079</v>
      </c>
      <c r="X1654">
        <v>16.553092566774922</v>
      </c>
      <c r="Y1654">
        <v>39.517525560444639</v>
      </c>
      <c r="Z1654">
        <v>-0.84919390382659543</v>
      </c>
      <c r="AA1654">
        <v>4.9610319895681982</v>
      </c>
      <c r="AB1654">
        <v>8.6209122246207563</v>
      </c>
    </row>
    <row r="1655" spans="1:28" x14ac:dyDescent="0.25">
      <c r="A1655" t="str">
        <v>5/20/14</v>
      </c>
      <c r="B1655">
        <v>22834.68</v>
      </c>
      <c r="C1655">
        <v>22914.17</v>
      </c>
      <c r="D1655" s="1">
        <v>22758.02</v>
      </c>
      <c r="E1655">
        <v>22914.17</v>
      </c>
      <c r="F1655">
        <v>22914.17</v>
      </c>
      <c r="G1655">
        <v>0.92358891126804199</v>
      </c>
      <c r="H1655">
        <v>22713.145</v>
      </c>
      <c r="I1655">
        <v>22321.923999999999</v>
      </c>
      <c r="J1655">
        <v>22305.563999999998</v>
      </c>
      <c r="K1655">
        <v>22368.518</v>
      </c>
      <c r="L1655">
        <v>22492.7</v>
      </c>
      <c r="M1655">
        <v>60.395499999999998</v>
      </c>
      <c r="N1655" s="1">
        <f>-100*(_xll.FDS($A$1,"P_PRICE_HIGH("&amp;A1655&amp;","&amp;A1655&amp;"-14D,,,,""PRICE"",""INTRA"")") - B1655)/(_xll.FDS($A$1,"P_PRICE_HIGH("&amp;A1655&amp;","&amp;A1655&amp;"-14D,,,,""PRICE"",""INTRA"")") - _xll.FDS($A$1,"P_PRICE_LOW("&amp;A1655&amp;","&amp;A1655&amp;"-14D,,,,""PRICE"",""INTRA"")"))</f>
        <v>-6.4424884912142728</v>
      </c>
      <c r="O1655">
        <v>-619</v>
      </c>
      <c r="P1655">
        <v>16930.805166100821</v>
      </c>
      <c r="Q1655">
        <v>18078.59531615458</v>
      </c>
      <c r="R1655">
        <v>2639.9596248129919</v>
      </c>
      <c r="S1655">
        <v>2796.109544828998</v>
      </c>
      <c r="T1655">
        <v>11.88938605654069</v>
      </c>
      <c r="U1655">
        <v>11.77948267421359</v>
      </c>
      <c r="V1655">
        <v>3.6342440965292719</v>
      </c>
      <c r="W1655">
        <v>3.8199732515373901</v>
      </c>
      <c r="X1655">
        <v>55.272572706763746</v>
      </c>
      <c r="Y1655">
        <v>39.480819311879181</v>
      </c>
      <c r="Z1655">
        <v>-0.79798505486582116</v>
      </c>
      <c r="AA1655">
        <v>4.9462467548628348</v>
      </c>
      <c r="AB1655">
        <v>8.5202056492957166</v>
      </c>
    </row>
    <row r="1656" spans="1:28" x14ac:dyDescent="0.25">
      <c r="A1656" t="str">
        <v>5/21/14</v>
      </c>
      <c r="B1656">
        <v>22836.52</v>
      </c>
      <c r="C1656">
        <v>22883.5</v>
      </c>
      <c r="D1656" s="1">
        <v>22649.66</v>
      </c>
      <c r="E1656">
        <v>22883.5</v>
      </c>
      <c r="F1656">
        <v>22883.5</v>
      </c>
      <c r="G1656">
        <v>0.92168236024293193</v>
      </c>
      <c r="H1656">
        <v>22763.895</v>
      </c>
      <c r="I1656">
        <v>22369.91</v>
      </c>
      <c r="J1656">
        <v>22352.498</v>
      </c>
      <c r="K1656">
        <v>22372.331999999999</v>
      </c>
      <c r="L1656">
        <v>22492.442999999999</v>
      </c>
      <c r="M1656">
        <v>60.431365999999997</v>
      </c>
      <c r="N1656" s="1">
        <f>-100*(_xll.FDS($A$1,"P_PRICE_HIGH("&amp;A1656&amp;","&amp;A1656&amp;"-14D,,,,""PRICE"",""INTRA"")") - B1656)/(_xll.FDS($A$1,"P_PRICE_HIGH("&amp;A1656&amp;","&amp;A1656&amp;"-14D,,,,""PRICE"",""INTRA"")") - _xll.FDS($A$1,"P_PRICE_LOW("&amp;A1656&amp;","&amp;A1656&amp;"-14D,,,,""PRICE"",""INTRA"")"))</f>
        <v>-6.2933605653891949</v>
      </c>
      <c r="O1656">
        <v>-608</v>
      </c>
      <c r="P1656">
        <v>16942.971975260582</v>
      </c>
      <c r="Q1656">
        <v>18106.021114931951</v>
      </c>
      <c r="R1656">
        <v>2638.3181338930049</v>
      </c>
      <c r="S1656">
        <v>2790.3684845259781</v>
      </c>
      <c r="T1656">
        <v>11.913914176983321</v>
      </c>
      <c r="U1656">
        <v>11.83834456929687</v>
      </c>
      <c r="V1656">
        <v>3.636620494561984</v>
      </c>
      <c r="W1656">
        <v>3.826330126286194</v>
      </c>
      <c r="X1656">
        <v>91.115144331101689</v>
      </c>
      <c r="Y1656">
        <v>39.51636472107397</v>
      </c>
      <c r="Z1656">
        <v>-0.66562848330079405</v>
      </c>
      <c r="AA1656">
        <v>4.9540398849817278</v>
      </c>
      <c r="AB1656">
        <v>8.456054213010642</v>
      </c>
    </row>
    <row r="1657" spans="1:28" x14ac:dyDescent="0.25">
      <c r="A1657" t="str">
        <v>5/22/14</v>
      </c>
      <c r="B1657">
        <v>22953.759999999998</v>
      </c>
      <c r="C1657">
        <v>23053.279999999999</v>
      </c>
      <c r="D1657" s="1">
        <v>22884.52</v>
      </c>
      <c r="E1657">
        <v>23053.279999999999</v>
      </c>
      <c r="F1657">
        <v>23053.279999999999</v>
      </c>
      <c r="G1657">
        <v>0.9274670959192497</v>
      </c>
      <c r="H1657">
        <v>22808.474999999999</v>
      </c>
      <c r="I1657">
        <v>22451.363000000001</v>
      </c>
      <c r="J1657">
        <v>22385.822</v>
      </c>
      <c r="K1657">
        <v>22383.486000000001</v>
      </c>
      <c r="L1657">
        <v>22483.474999999999</v>
      </c>
      <c r="M1657">
        <v>62.746409999999997</v>
      </c>
      <c r="N1657" s="1">
        <f>-100*(_xll.FDS($A$1,"P_PRICE_HIGH("&amp;A1657&amp;","&amp;A1657&amp;"-14D,,,,""PRICE"",""INTRA"")") - B1657)/(_xll.FDS($A$1,"P_PRICE_HIGH("&amp;A1657&amp;","&amp;A1657&amp;"-14D,,,,""PRICE"",""INTRA"")") - _xll.FDS($A$1,"P_PRICE_LOW("&amp;A1657&amp;","&amp;A1657&amp;"-14D,,,,""PRICE"",""INTRA"")"))</f>
        <v>-7.2486252230598822</v>
      </c>
      <c r="O1657">
        <v>-586</v>
      </c>
      <c r="P1657">
        <v>16941.912153838559</v>
      </c>
      <c r="Q1657">
        <v>18101.101274826498</v>
      </c>
      <c r="R1657">
        <v>2637.8690269463909</v>
      </c>
      <c r="S1657">
        <v>2790.1154638677808</v>
      </c>
      <c r="T1657">
        <v>11.925692780102169</v>
      </c>
      <c r="U1657">
        <v>11.862156176585691</v>
      </c>
      <c r="V1657">
        <v>3.6295718915613069</v>
      </c>
      <c r="W1657">
        <v>3.8071660391859652</v>
      </c>
      <c r="X1657">
        <v>90.262199264175152</v>
      </c>
      <c r="Y1657">
        <v>39.518306473906136</v>
      </c>
      <c r="Z1657">
        <v>-0.56189819712128353</v>
      </c>
      <c r="AA1657">
        <v>4.7206969924890254</v>
      </c>
      <c r="AB1657">
        <v>8.4126682141385274</v>
      </c>
    </row>
    <row r="1658" spans="1:28" x14ac:dyDescent="0.25">
      <c r="A1658" t="str">
        <v>5/23/14</v>
      </c>
      <c r="B1658">
        <v>22965.86</v>
      </c>
      <c r="C1658">
        <v>23010.45</v>
      </c>
      <c r="D1658" s="1">
        <v>22922.35</v>
      </c>
      <c r="E1658">
        <v>23010.45</v>
      </c>
      <c r="F1658">
        <v>23010.45</v>
      </c>
      <c r="G1658">
        <v>0.89554403373556768</v>
      </c>
      <c r="H1658">
        <v>22859.063999999998</v>
      </c>
      <c r="I1658">
        <v>22552.995999999999</v>
      </c>
      <c r="J1658">
        <v>22441.280999999999</v>
      </c>
      <c r="K1658">
        <v>22406.296999999999</v>
      </c>
      <c r="L1658">
        <v>22482.021000000001</v>
      </c>
      <c r="M1658">
        <v>62.987099999999998</v>
      </c>
      <c r="N1658" s="1">
        <f>-100*(_xll.FDS($A$1,"P_PRICE_HIGH("&amp;A1658&amp;","&amp;A1658&amp;"-14D,,,,""PRICE"",""INTRA"")") - B1658)/(_xll.FDS($A$1,"P_PRICE_HIGH("&amp;A1658&amp;","&amp;A1658&amp;"-14D,,,,""PRICE"",""INTRA"")") - _xll.FDS($A$1,"P_PRICE_LOW("&amp;A1658&amp;","&amp;A1658&amp;"-14D,,,,""PRICE"",""INTRA"")"))</f>
        <v>-6.3673112640663128</v>
      </c>
      <c r="O1658">
        <v>-571</v>
      </c>
      <c r="P1658">
        <v>16941.837256152969</v>
      </c>
      <c r="Q1658">
        <v>18097.676058746471</v>
      </c>
      <c r="R1658">
        <v>2638.1124924017222</v>
      </c>
      <c r="S1658">
        <v>2791.2091276849869</v>
      </c>
      <c r="T1658">
        <v>11.92955186560622</v>
      </c>
      <c r="U1658">
        <v>11.865088090290421</v>
      </c>
      <c r="V1658">
        <v>3.6284256293910429</v>
      </c>
      <c r="W1658">
        <v>3.803923888726112</v>
      </c>
      <c r="X1658">
        <v>80.089028323830362</v>
      </c>
      <c r="Y1658">
        <v>39.516484683648997</v>
      </c>
      <c r="Z1658">
        <v>-0.59400245579679423</v>
      </c>
      <c r="AA1658">
        <v>4.6382480290012396</v>
      </c>
      <c r="AB1658">
        <v>8.601122835633312</v>
      </c>
    </row>
    <row r="1659" spans="1:28" x14ac:dyDescent="0.25">
      <c r="A1659" t="str">
        <v>5/26/14</v>
      </c>
      <c r="B1659">
        <v>22963.18</v>
      </c>
      <c r="C1659">
        <v>23086.98</v>
      </c>
      <c r="D1659" s="1">
        <v>22898.78</v>
      </c>
      <c r="E1659">
        <v>23086.98</v>
      </c>
      <c r="F1659">
        <v>23086.98</v>
      </c>
      <c r="G1659">
        <v>0.89528247428095409</v>
      </c>
      <c r="H1659">
        <v>22910.799999999999</v>
      </c>
      <c r="I1659">
        <v>22646.835999999999</v>
      </c>
      <c r="J1659">
        <v>22488.115000000002</v>
      </c>
      <c r="K1659">
        <v>22426.315999999999</v>
      </c>
      <c r="L1659">
        <v>22479.113000000001</v>
      </c>
      <c r="M1659">
        <v>62.890182000000003</v>
      </c>
      <c r="N1659" s="1">
        <f>-100*(_xll.FDS($A$1,"P_PRICE_HIGH("&amp;A1659&amp;","&amp;A1659&amp;"-14D,,,,""PRICE"",""INTRA"")") - B1659)/(_xll.FDS($A$1,"P_PRICE_HIGH("&amp;A1659&amp;","&amp;A1659&amp;"-14D,,,,""PRICE"",""INTRA"")") - _xll.FDS($A$1,"P_PRICE_LOW("&amp;A1659&amp;","&amp;A1659&amp;"-14D,,,,""PRICE"",""INTRA"")"))</f>
        <v>-8.8010521451675583</v>
      </c>
      <c r="O1659">
        <v>-565</v>
      </c>
      <c r="P1659">
        <v>16942.60431017774</v>
      </c>
      <c r="Q1659">
        <v>18089.07924058734</v>
      </c>
      <c r="R1659">
        <v>2639.3247178063689</v>
      </c>
      <c r="S1659">
        <v>2794.4697647396729</v>
      </c>
      <c r="T1659">
        <v>11.9579021221932</v>
      </c>
      <c r="U1659">
        <v>11.891226091613859</v>
      </c>
      <c r="V1659">
        <v>3.6280730598798532</v>
      </c>
      <c r="W1659">
        <v>3.8025612288180528</v>
      </c>
      <c r="X1659">
        <v>40.93707722646969</v>
      </c>
      <c r="Y1659">
        <v>39.470946856538838</v>
      </c>
      <c r="Z1659">
        <v>-0.34419025391570812</v>
      </c>
      <c r="AA1659">
        <v>4.6639253641174996</v>
      </c>
      <c r="AB1659">
        <v>8.4480944769451547</v>
      </c>
    </row>
    <row r="1660" spans="1:28" x14ac:dyDescent="0.25">
      <c r="A1660" t="str">
        <v>5/27/14</v>
      </c>
      <c r="B1660">
        <v>22944.3</v>
      </c>
      <c r="C1660">
        <v>22984.46</v>
      </c>
      <c r="D1660" s="1">
        <v>22886.46</v>
      </c>
      <c r="E1660">
        <v>22984.46</v>
      </c>
      <c r="F1660">
        <v>22984.46</v>
      </c>
      <c r="G1660">
        <v>0.8138812115973042</v>
      </c>
      <c r="H1660">
        <v>22932.724999999999</v>
      </c>
      <c r="I1660">
        <v>22736.942999999999</v>
      </c>
      <c r="J1660">
        <v>22552.646000000001</v>
      </c>
      <c r="K1660">
        <v>22462.355</v>
      </c>
      <c r="L1660">
        <v>22489.615000000002</v>
      </c>
      <c r="M1660">
        <v>62.164496999999997</v>
      </c>
      <c r="N1660" s="1">
        <f>-100*(_xll.FDS($A$1,"P_PRICE_HIGH("&amp;A1660&amp;","&amp;A1660&amp;"-14D,,,,""PRICE"",""INTRA"")") - B1660)/(_xll.FDS($A$1,"P_PRICE_HIGH("&amp;A1660&amp;","&amp;A1660&amp;"-14D,,,,""PRICE"",""INTRA"")") - _xll.FDS($A$1,"P_PRICE_LOW("&amp;A1660&amp;","&amp;A1660&amp;"-14D,,,,""PRICE"",""INTRA"")"))</f>
        <v>-10.143248142750544</v>
      </c>
      <c r="O1660">
        <v>-562</v>
      </c>
      <c r="P1660">
        <v>16946.101509235799</v>
      </c>
      <c r="Q1660">
        <v>18094.716926852361</v>
      </c>
      <c r="R1660">
        <v>2639.4123050112012</v>
      </c>
      <c r="S1660">
        <v>2795.1388345925661</v>
      </c>
      <c r="T1660">
        <v>11.951633108997569</v>
      </c>
      <c r="U1660">
        <v>11.870936785552299</v>
      </c>
      <c r="V1660">
        <v>3.6293339195505991</v>
      </c>
      <c r="W1660">
        <v>3.805449058367055</v>
      </c>
      <c r="X1660">
        <v>23.579571579791629</v>
      </c>
      <c r="Y1660">
        <v>39.468636567328971</v>
      </c>
      <c r="Z1660">
        <v>-0.42451527398020628</v>
      </c>
      <c r="AA1660">
        <v>4.7097217372156717</v>
      </c>
      <c r="AB1660">
        <v>8.4296572991611125</v>
      </c>
    </row>
    <row r="1661" spans="1:28" x14ac:dyDescent="0.25">
      <c r="A1661" t="str">
        <v>5/28/14</v>
      </c>
      <c r="B1661">
        <v>23080.03</v>
      </c>
      <c r="C1661">
        <v>23204.94</v>
      </c>
      <c r="D1661" s="1">
        <v>22949.86</v>
      </c>
      <c r="E1661">
        <v>23204.94</v>
      </c>
      <c r="F1661">
        <v>23204.94</v>
      </c>
      <c r="G1661">
        <v>0.80772348571736574</v>
      </c>
      <c r="H1661">
        <v>22981.425999999999</v>
      </c>
      <c r="I1661">
        <v>22805.146000000001</v>
      </c>
      <c r="J1661">
        <v>22641.563999999998</v>
      </c>
      <c r="K1661">
        <v>22509.73</v>
      </c>
      <c r="L1661">
        <v>22504.384999999998</v>
      </c>
      <c r="M1661">
        <v>65.267349999999993</v>
      </c>
      <c r="N1661" s="1">
        <f>-100*(_xll.FDS($A$1,"P_PRICE_HIGH("&amp;A1661&amp;","&amp;A1661&amp;"-14D,,,,""PRICE"",""INTRA"")") - B1661)/(_xll.FDS($A$1,"P_PRICE_HIGH("&amp;A1661&amp;","&amp;A1661&amp;"-14D,,,,""PRICE"",""INTRA"")") - _xll.FDS($A$1,"P_PRICE_LOW("&amp;A1661&amp;","&amp;A1661&amp;"-14D,,,,""PRICE"",""INTRA"")"))</f>
        <v>-8.3283327332613162</v>
      </c>
      <c r="O1661">
        <v>-545</v>
      </c>
      <c r="P1661">
        <v>16952.062570822131</v>
      </c>
      <c r="Q1661">
        <v>18105.40525193328</v>
      </c>
      <c r="R1661">
        <v>2641.2379575209402</v>
      </c>
      <c r="S1661">
        <v>2800.4276361478478</v>
      </c>
      <c r="T1661">
        <v>11.96650886214945</v>
      </c>
      <c r="U1661">
        <v>11.91389563650583</v>
      </c>
      <c r="V1661">
        <v>3.6202001808593538</v>
      </c>
      <c r="W1661">
        <v>3.7817820916212161</v>
      </c>
      <c r="X1661">
        <v>74.518591111362696</v>
      </c>
      <c r="Y1661">
        <v>39.472533757954373</v>
      </c>
      <c r="Z1661">
        <v>-0.45459747342574808</v>
      </c>
      <c r="AA1661">
        <v>4.6393148284767607</v>
      </c>
      <c r="AB1661">
        <v>8.3830558514610356</v>
      </c>
    </row>
    <row r="1662" spans="1:28" x14ac:dyDescent="0.25">
      <c r="A1662" t="str">
        <v>5/29/14</v>
      </c>
      <c r="B1662">
        <v>23010.14</v>
      </c>
      <c r="C1662">
        <v>23209.26</v>
      </c>
      <c r="D1662" s="1">
        <v>22968.1</v>
      </c>
      <c r="E1662">
        <v>23209.26</v>
      </c>
      <c r="F1662">
        <v>23209.26</v>
      </c>
      <c r="G1662">
        <v>0.76050722983491437</v>
      </c>
      <c r="H1662">
        <v>22992.701000000001</v>
      </c>
      <c r="I1662">
        <v>22859.958999999999</v>
      </c>
      <c r="J1662">
        <v>22719.766</v>
      </c>
      <c r="K1662">
        <v>22537.543000000001</v>
      </c>
      <c r="L1662">
        <v>22513.995999999999</v>
      </c>
      <c r="M1662">
        <v>62.428336999999999</v>
      </c>
      <c r="N1662" s="1">
        <f>-100*(_xll.FDS($A$1,"P_PRICE_HIGH("&amp;A1662&amp;","&amp;A1662&amp;"-14D,,,,""PRICE"",""INTRA"")") - B1662)/(_xll.FDS($A$1,"P_PRICE_HIGH("&amp;A1662&amp;","&amp;A1662&amp;"-14D,,,,""PRICE"",""INTRA"")") - _xll.FDS($A$1,"P_PRICE_LOW("&amp;A1662&amp;","&amp;A1662&amp;"-14D,,,,""PRICE"",""INTRA"")"))</f>
        <v>-13.238129429441345</v>
      </c>
      <c r="O1662">
        <v>-548</v>
      </c>
      <c r="P1662">
        <v>16956.543804338769</v>
      </c>
      <c r="Q1662">
        <v>18113.119858985399</v>
      </c>
      <c r="R1662">
        <v>2646.3807198707991</v>
      </c>
      <c r="S1662">
        <v>2813.903231115632</v>
      </c>
      <c r="T1662">
        <v>12.429418778787401</v>
      </c>
      <c r="U1662">
        <v>12.938339416299121</v>
      </c>
      <c r="V1662">
        <v>3.6263745100733922</v>
      </c>
      <c r="W1662">
        <v>3.7970380697247021</v>
      </c>
      <c r="X1662">
        <v>14.4795881373149</v>
      </c>
      <c r="Y1662">
        <v>39.454734194995922</v>
      </c>
      <c r="Z1662">
        <v>-0.32566745068900671</v>
      </c>
      <c r="AA1662">
        <v>4.8246365398973694</v>
      </c>
      <c r="AB1662">
        <v>8.4646830845945225</v>
      </c>
    </row>
    <row r="1663" spans="1:28" x14ac:dyDescent="0.25">
      <c r="A1663" t="str">
        <v>5/30/14</v>
      </c>
      <c r="B1663">
        <v>23081.65</v>
      </c>
      <c r="C1663">
        <v>23178.6</v>
      </c>
      <c r="D1663" s="1">
        <v>22993.71</v>
      </c>
      <c r="E1663">
        <v>23178.6</v>
      </c>
      <c r="F1663">
        <v>23178.6</v>
      </c>
      <c r="G1663">
        <v>0.66675244311725446</v>
      </c>
      <c r="H1663">
        <v>23015.86</v>
      </c>
      <c r="I1663">
        <v>22901.532999999999</v>
      </c>
      <c r="J1663">
        <v>22801.01</v>
      </c>
      <c r="K1663">
        <v>22584.925999999999</v>
      </c>
      <c r="L1663">
        <v>22527.495999999999</v>
      </c>
      <c r="M1663">
        <v>64.146780000000007</v>
      </c>
      <c r="N1663" s="1">
        <f>-100*(_xll.FDS($A$1,"P_PRICE_HIGH("&amp;A1663&amp;","&amp;A1663&amp;"-14D,,,,""PRICE"",""INTRA"")") - B1663)/(_xll.FDS($A$1,"P_PRICE_HIGH("&amp;A1663&amp;","&amp;A1663&amp;"-14D,,,,""PRICE"",""INTRA"")") - _xll.FDS($A$1,"P_PRICE_LOW("&amp;A1663&amp;","&amp;A1663&amp;"-14D,,,,""PRICE"",""INTRA"")"))</f>
        <v>-9.035231810586339</v>
      </c>
      <c r="O1663">
        <v>-541</v>
      </c>
      <c r="P1663">
        <v>16958.780556461559</v>
      </c>
      <c r="Q1663">
        <v>18115.356901696021</v>
      </c>
      <c r="R1663">
        <v>2647.3882100171759</v>
      </c>
      <c r="S1663">
        <v>2817.2769126070821</v>
      </c>
      <c r="T1663">
        <v>12.44182470060041</v>
      </c>
      <c r="U1663">
        <v>12.952305122864241</v>
      </c>
      <c r="V1663">
        <v>3.6221392058718358</v>
      </c>
      <c r="W1663">
        <v>3.7861084466159509</v>
      </c>
      <c r="X1663">
        <v>79.132058481034846</v>
      </c>
      <c r="Y1663">
        <v>39.477932999395172</v>
      </c>
      <c r="Z1663">
        <v>-0.40661481598173782</v>
      </c>
      <c r="AA1663">
        <v>4.5590835610649894</v>
      </c>
      <c r="AB1663">
        <v>8.4731559743523448</v>
      </c>
    </row>
    <row r="1664" spans="1:28" x14ac:dyDescent="0.25">
      <c r="A1664" t="str">
        <v>6/03/14</v>
      </c>
      <c r="B1664">
        <v>23291.040000000001</v>
      </c>
      <c r="C1664">
        <v>23327.51</v>
      </c>
      <c r="D1664" s="1">
        <v>23134.34</v>
      </c>
      <c r="E1664">
        <v>23327.51</v>
      </c>
      <c r="F1664">
        <v>23327.51</v>
      </c>
      <c r="G1664">
        <v>0.68022983941346815</v>
      </c>
      <c r="H1664">
        <v>23081.432000000001</v>
      </c>
      <c r="I1664">
        <v>22948.215</v>
      </c>
      <c r="J1664">
        <v>22869.638999999999</v>
      </c>
      <c r="K1664">
        <v>22636.445</v>
      </c>
      <c r="L1664">
        <v>22557.548999999999</v>
      </c>
      <c r="M1664">
        <v>68.666015999999999</v>
      </c>
      <c r="N1664" s="1">
        <f>-100*(_xll.FDS($A$1,"P_PRICE_HIGH("&amp;A1664&amp;","&amp;A1664&amp;"-14D,,,,""PRICE"",""INTRA"")") - B1664)/(_xll.FDS($A$1,"P_PRICE_HIGH("&amp;A1664&amp;","&amp;A1664&amp;"-14D,,,,""PRICE"",""INTRA"")") - _xll.FDS($A$1,"P_PRICE_LOW("&amp;A1664&amp;","&amp;A1664&amp;"-14D,,,,""PRICE"",""INTRA"")"))</f>
        <v>-3.5031938907831086</v>
      </c>
      <c r="O1664">
        <v>-513</v>
      </c>
      <c r="P1664">
        <v>16957.010389818621</v>
      </c>
      <c r="Q1664">
        <v>18098.386318675781</v>
      </c>
      <c r="R1664">
        <v>2645.5339662808251</v>
      </c>
      <c r="S1664">
        <v>2814.2708012585099</v>
      </c>
      <c r="T1664">
        <v>12.509052071471681</v>
      </c>
      <c r="U1664">
        <v>13.05218351019734</v>
      </c>
      <c r="V1664">
        <v>3.6071422478311881</v>
      </c>
      <c r="W1664">
        <v>3.7493819129260491</v>
      </c>
      <c r="X1664">
        <v>87.80641503557024</v>
      </c>
      <c r="Y1664">
        <v>39.455910965661971</v>
      </c>
      <c r="Z1664">
        <v>-0.34261278356174768</v>
      </c>
      <c r="AA1664">
        <v>4.2916189626690366</v>
      </c>
      <c r="AB1664">
        <v>8.5041187681313648</v>
      </c>
    </row>
    <row r="1665" spans="1:28" x14ac:dyDescent="0.25">
      <c r="A1665" t="str">
        <v>6/04/14</v>
      </c>
      <c r="B1665">
        <v>23151.71</v>
      </c>
      <c r="C1665">
        <v>23284.17</v>
      </c>
      <c r="D1665" s="1">
        <v>23110.85</v>
      </c>
      <c r="E1665">
        <v>23284.17</v>
      </c>
      <c r="F1665">
        <v>23284.17</v>
      </c>
      <c r="G1665">
        <v>0.61409827590002275</v>
      </c>
      <c r="H1665">
        <v>23122.914000000001</v>
      </c>
      <c r="I1665">
        <v>22984.780999999999</v>
      </c>
      <c r="J1665">
        <v>22922.928</v>
      </c>
      <c r="K1665">
        <v>22695.213</v>
      </c>
      <c r="L1665">
        <v>22580.2</v>
      </c>
      <c r="M1665">
        <v>62.977542999999997</v>
      </c>
      <c r="N1665" s="1">
        <f>-100*(_xll.FDS($A$1,"P_PRICE_HIGH("&amp;A1665&amp;","&amp;A1665&amp;"-14D,,,,""PRICE"",""INTRA"")") - B1665)/(_xll.FDS($A$1,"P_PRICE_HIGH("&amp;A1665&amp;","&amp;A1665&amp;"-14D,,,,""PRICE"",""INTRA"")") - _xll.FDS($A$1,"P_PRICE_LOW("&amp;A1665&amp;","&amp;A1665&amp;"-14D,,,,""PRICE"",""INTRA"")"))</f>
        <v>-18.2691108617034</v>
      </c>
      <c r="O1665">
        <v>-536</v>
      </c>
      <c r="P1665">
        <v>16966.11689157111</v>
      </c>
      <c r="Q1665">
        <v>18118.382603735608</v>
      </c>
      <c r="R1665">
        <v>2650.0464779614722</v>
      </c>
      <c r="S1665">
        <v>2825.7888714947248</v>
      </c>
      <c r="T1665">
        <v>12.471944054490439</v>
      </c>
      <c r="U1665">
        <v>12.962812916383569</v>
      </c>
      <c r="V1665">
        <v>3.618377912969176</v>
      </c>
      <c r="W1665">
        <v>3.775954393686864</v>
      </c>
      <c r="X1665">
        <v>26.29398308800759</v>
      </c>
      <c r="Y1665">
        <v>39.473095918611278</v>
      </c>
      <c r="Z1665">
        <v>-0.36142371676739682</v>
      </c>
      <c r="AA1665">
        <v>4.3258360615526232</v>
      </c>
      <c r="AB1665">
        <v>8.4924277074728796</v>
      </c>
    </row>
    <row r="1666" spans="1:28" x14ac:dyDescent="0.25">
      <c r="A1666" t="str">
        <v>6/05/14</v>
      </c>
      <c r="B1666">
        <v>23109.66</v>
      </c>
      <c r="C1666">
        <v>23178.080000000002</v>
      </c>
      <c r="D1666" s="1">
        <v>23052.43</v>
      </c>
      <c r="E1666">
        <v>23178.080000000002</v>
      </c>
      <c r="F1666">
        <v>23178.080000000002</v>
      </c>
      <c r="G1666">
        <v>0.54285633898818686</v>
      </c>
      <c r="H1666">
        <v>23128.84</v>
      </c>
      <c r="I1666">
        <v>23018.544999999998</v>
      </c>
      <c r="J1666">
        <v>22958.053</v>
      </c>
      <c r="K1666">
        <v>22763.383000000002</v>
      </c>
      <c r="L1666">
        <v>22614.280999999999</v>
      </c>
      <c r="M1666">
        <v>61.326317000000003</v>
      </c>
      <c r="N1666" s="1">
        <f>-100*(_xll.FDS($A$1,"P_PRICE_HIGH("&amp;A1666&amp;","&amp;A1666&amp;"-14D,,,,""PRICE"",""INTRA"")") - B1666)/(_xll.FDS($A$1,"P_PRICE_HIGH("&amp;A1666&amp;","&amp;A1666&amp;"-14D,,,,""PRICE"",""INTRA"")") - _xll.FDS($A$1,"P_PRICE_LOW("&amp;A1666&amp;","&amp;A1666&amp;"-14D,,,,""PRICE"",""INTRA"")"))</f>
        <v>-28.221836459736636</v>
      </c>
      <c r="O1666">
        <v>-538</v>
      </c>
      <c r="P1666">
        <v>16969.88241231941</v>
      </c>
      <c r="Q1666">
        <v>18122.71248668159</v>
      </c>
      <c r="R1666">
        <v>2649.726512117355</v>
      </c>
      <c r="S1666">
        <v>2825.757846621796</v>
      </c>
      <c r="T1666">
        <v>12.45211271292648</v>
      </c>
      <c r="U1666">
        <v>12.90397020090932</v>
      </c>
      <c r="V1666">
        <v>3.6218156830719148</v>
      </c>
      <c r="W1666">
        <v>3.784235756598533</v>
      </c>
      <c r="X1666">
        <v>64.604341460131963</v>
      </c>
      <c r="Y1666">
        <v>39.482002409861011</v>
      </c>
      <c r="Z1666">
        <v>-0.55511212048605141</v>
      </c>
      <c r="AA1666">
        <v>4.4157027384180143</v>
      </c>
      <c r="AB1666">
        <v>8.4733802223441845</v>
      </c>
    </row>
    <row r="1667" spans="1:28" x14ac:dyDescent="0.25">
      <c r="A1667" t="str">
        <v>6/06/14</v>
      </c>
      <c r="B1667">
        <v>22951</v>
      </c>
      <c r="C1667">
        <v>23231.32</v>
      </c>
      <c r="D1667" s="1">
        <v>22950.67</v>
      </c>
      <c r="E1667">
        <v>23231.32</v>
      </c>
      <c r="F1667">
        <v>23231.32</v>
      </c>
      <c r="G1667">
        <v>0.58540393923865042</v>
      </c>
      <c r="H1667">
        <v>23117.011999999999</v>
      </c>
      <c r="I1667">
        <v>23028.238000000001</v>
      </c>
      <c r="J1667">
        <v>22972.728999999999</v>
      </c>
      <c r="K1667">
        <v>22819.078000000001</v>
      </c>
      <c r="L1667">
        <v>22645.761999999999</v>
      </c>
      <c r="M1667">
        <v>55.421759999999999</v>
      </c>
      <c r="N1667" s="1">
        <f>-100*(_xll.FDS($A$1,"P_PRICE_HIGH("&amp;A1667&amp;","&amp;A1667&amp;"-14D,,,,""PRICE"",""INTRA"")") - B1667)/(_xll.FDS($A$1,"P_PRICE_HIGH("&amp;A1667&amp;","&amp;A1667&amp;"-14D,,,,""PRICE"",""INTRA"")") - _xll.FDS($A$1,"P_PRICE_LOW("&amp;A1667&amp;","&amp;A1667&amp;"-14D,,,,""PRICE"",""INTRA"")"))</f>
        <v>-48.77577987356193</v>
      </c>
      <c r="O1667">
        <v>-576</v>
      </c>
      <c r="P1667">
        <v>16981.300041294369</v>
      </c>
      <c r="Q1667">
        <v>18150.257706149441</v>
      </c>
      <c r="R1667">
        <v>2653.7277795106038</v>
      </c>
      <c r="S1667">
        <v>2834.6599461152209</v>
      </c>
      <c r="T1667">
        <v>12.406276257349189</v>
      </c>
      <c r="U1667">
        <v>12.7842185149056</v>
      </c>
      <c r="V1667">
        <v>3.6328300170087409</v>
      </c>
      <c r="W1667">
        <v>3.8112500016206861</v>
      </c>
      <c r="X1667">
        <v>7.1554151196622211</v>
      </c>
      <c r="Y1667">
        <v>39.473122465404209</v>
      </c>
      <c r="Z1667">
        <v>-0.56715498912646201</v>
      </c>
      <c r="AA1667">
        <v>4.406280419546114</v>
      </c>
      <c r="AB1667">
        <v>8.516442737190772</v>
      </c>
    </row>
    <row r="1668" spans="1:28" x14ac:dyDescent="0.25">
      <c r="A1668" t="str">
        <v>6/09/14</v>
      </c>
      <c r="B1668">
        <v>23117.47</v>
      </c>
      <c r="C1668">
        <v>23159.599999999999</v>
      </c>
      <c r="D1668" s="1">
        <v>23053.38</v>
      </c>
      <c r="E1668">
        <v>23159.599999999999</v>
      </c>
      <c r="F1668">
        <v>23159.599999999999</v>
      </c>
      <c r="G1668">
        <v>0.59385652348492601</v>
      </c>
      <c r="H1668">
        <v>23124.175999999999</v>
      </c>
      <c r="I1668">
        <v>23051.65</v>
      </c>
      <c r="J1668">
        <v>22999.7</v>
      </c>
      <c r="K1668">
        <v>22881.8</v>
      </c>
      <c r="L1668">
        <v>22671.282999999999</v>
      </c>
      <c r="M1668">
        <v>59.795639999999999</v>
      </c>
      <c r="N1668" s="1">
        <f>-100*(_xll.FDS($A$1,"P_PRICE_HIGH("&amp;A1668&amp;","&amp;A1668&amp;"-14D,,,,""PRICE"",""INTRA"")") - B1668)/(_xll.FDS($A$1,"P_PRICE_HIGH("&amp;A1668&amp;","&amp;A1668&amp;"-14D,,,,""PRICE"",""INTRA"")") - _xll.FDS($A$1,"P_PRICE_LOW("&amp;A1668&amp;","&amp;A1668&amp;"-14D,,,,""PRICE"",""INTRA"")"))</f>
        <v>-27.223475127666482</v>
      </c>
      <c r="O1668">
        <v>-542</v>
      </c>
      <c r="P1668">
        <v>17019.53972211873</v>
      </c>
      <c r="Q1668">
        <v>18230.32191246406</v>
      </c>
      <c r="R1668">
        <v>2676.4770654481949</v>
      </c>
      <c r="S1668">
        <v>2877.326765295129</v>
      </c>
      <c r="T1668">
        <v>12.4299145050388</v>
      </c>
      <c r="U1668">
        <v>12.81614796227246</v>
      </c>
      <c r="V1668">
        <v>3.6312611774815791</v>
      </c>
      <c r="W1668">
        <v>3.813500479914488</v>
      </c>
      <c r="X1668">
        <v>92.682292612925806</v>
      </c>
      <c r="Y1668">
        <v>39.650583531004919</v>
      </c>
      <c r="Z1668">
        <v>-0.44150882691529708</v>
      </c>
      <c r="AA1668">
        <v>4.3557268000596467</v>
      </c>
      <c r="AB1668">
        <v>8.5467905484270101</v>
      </c>
    </row>
    <row r="1669" spans="1:28" x14ac:dyDescent="0.25">
      <c r="A1669" t="str">
        <v>6/10/14</v>
      </c>
      <c r="B1669">
        <v>23315.74</v>
      </c>
      <c r="C1669">
        <v>23360.25</v>
      </c>
      <c r="D1669" s="1">
        <v>23061.25</v>
      </c>
      <c r="E1669">
        <v>23360.25</v>
      </c>
      <c r="F1669">
        <v>23360.25</v>
      </c>
      <c r="G1669">
        <v>0.49479007022363097</v>
      </c>
      <c r="H1669">
        <v>23129.115000000002</v>
      </c>
      <c r="I1669">
        <v>23081.813999999998</v>
      </c>
      <c r="J1669">
        <v>23040.45</v>
      </c>
      <c r="K1669">
        <v>22934.508000000002</v>
      </c>
      <c r="L1669">
        <v>22716.736000000001</v>
      </c>
      <c r="M1669">
        <v>64.289739999999995</v>
      </c>
      <c r="N1669" s="1">
        <f>-100*(_xll.FDS($A$1,"P_PRICE_HIGH("&amp;A1669&amp;","&amp;A1669&amp;"-14D,,,,""PRICE"",""INTRA"")") - B1669)/(_xll.FDS($A$1,"P_PRICE_HIGH("&amp;A1669&amp;","&amp;A1669&amp;"-14D,,,,""PRICE"",""INTRA"")") - _xll.FDS($A$1,"P_PRICE_LOW("&amp;A1669&amp;","&amp;A1669&amp;"-14D,,,,""PRICE"",""INTRA"")"))</f>
        <v>-6.263808947494109</v>
      </c>
      <c r="O1669">
        <v>-511</v>
      </c>
      <c r="P1669">
        <v>17027.49202261597</v>
      </c>
      <c r="Q1669">
        <v>18244.903793453621</v>
      </c>
      <c r="R1669">
        <v>2707.0296396537151</v>
      </c>
      <c r="S1669">
        <v>2939.5226066861619</v>
      </c>
      <c r="T1669">
        <v>12.50776086423471</v>
      </c>
      <c r="U1669">
        <v>12.95158544720922</v>
      </c>
      <c r="V1669">
        <v>3.6170069137021459</v>
      </c>
      <c r="W1669">
        <v>3.778516745466741</v>
      </c>
      <c r="X1669">
        <v>93.977794152215338</v>
      </c>
      <c r="Y1669">
        <v>39.616495353646847</v>
      </c>
      <c r="Z1669">
        <v>-0.37290905630145932</v>
      </c>
      <c r="AA1669">
        <v>4.2546023087182157</v>
      </c>
      <c r="AB1669">
        <v>8.5268823361519388</v>
      </c>
    </row>
    <row r="1670" spans="1:28" x14ac:dyDescent="0.25">
      <c r="A1670" t="str">
        <v>6/11/14</v>
      </c>
      <c r="B1670">
        <v>23257.29</v>
      </c>
      <c r="C1670">
        <v>23281.14</v>
      </c>
      <c r="D1670" s="1">
        <v>23168.14</v>
      </c>
      <c r="E1670">
        <v>23281.14</v>
      </c>
      <c r="F1670">
        <v>23281.14</v>
      </c>
      <c r="G1670">
        <v>0.50428144155232413</v>
      </c>
      <c r="H1670">
        <v>23150.232</v>
      </c>
      <c r="I1670">
        <v>23106.101999999999</v>
      </c>
      <c r="J1670">
        <v>23068.623</v>
      </c>
      <c r="K1670">
        <v>22979.754000000001</v>
      </c>
      <c r="L1670">
        <v>22755.067999999999</v>
      </c>
      <c r="M1670">
        <v>62.086413999999998</v>
      </c>
      <c r="N1670" s="1">
        <f>-100*(_xll.FDS($A$1,"P_PRICE_HIGH("&amp;A1670&amp;","&amp;A1670&amp;"-14D,,,,""PRICE"",""INTRA"")") - B1670)/(_xll.FDS($A$1,"P_PRICE_HIGH("&amp;A1670&amp;","&amp;A1670&amp;"-14D,,,,""PRICE"",""INTRA"")") - _xll.FDS($A$1,"P_PRICE_LOW("&amp;A1670&amp;","&amp;A1670&amp;"-14D,,,,""PRICE"",""INTRA"")"))</f>
        <v>-14.489367989980032</v>
      </c>
      <c r="O1670">
        <v>-540</v>
      </c>
      <c r="P1670">
        <v>17034.095999514659</v>
      </c>
      <c r="Q1670">
        <v>18252.594676894671</v>
      </c>
      <c r="R1670">
        <v>2705.2813683234908</v>
      </c>
      <c r="S1670">
        <v>2936.0203961761749</v>
      </c>
      <c r="T1670">
        <v>12.51933172415406</v>
      </c>
      <c r="U1670">
        <v>12.963065619512699</v>
      </c>
      <c r="V1670">
        <v>3.6226574525793618</v>
      </c>
      <c r="W1670">
        <v>3.7916636758482558</v>
      </c>
      <c r="X1670">
        <v>32.431210005673712</v>
      </c>
      <c r="Y1670">
        <v>39.617174495936993</v>
      </c>
      <c r="Z1670">
        <v>-0.41757314885893748</v>
      </c>
      <c r="AA1670">
        <v>4.3661464291219563</v>
      </c>
      <c r="AB1670">
        <v>8.456084723709413</v>
      </c>
    </row>
    <row r="1671" spans="1:28" x14ac:dyDescent="0.25">
      <c r="A1671" t="str">
        <v>6/12/14</v>
      </c>
      <c r="B1671">
        <v>23175.02</v>
      </c>
      <c r="C1671">
        <v>23237.759999999998</v>
      </c>
      <c r="D1671" s="1">
        <v>23065.5</v>
      </c>
      <c r="E1671">
        <v>23237.759999999998</v>
      </c>
      <c r="F1671">
        <v>23237.759999999998</v>
      </c>
      <c r="G1671">
        <v>0.47893219004873361</v>
      </c>
      <c r="H1671">
        <v>23163.305</v>
      </c>
      <c r="I1671">
        <v>23123.754000000001</v>
      </c>
      <c r="J1671">
        <v>23091.19</v>
      </c>
      <c r="K1671">
        <v>23009.365000000002</v>
      </c>
      <c r="L1671">
        <v>22801.171999999999</v>
      </c>
      <c r="M1671">
        <v>59.020359999999997</v>
      </c>
      <c r="N1671" s="1">
        <f>-100*(_xll.FDS($A$1,"P_PRICE_HIGH("&amp;A1671&amp;","&amp;A1671&amp;"-14D,,,,""PRICE"",""INTRA"")") - B1671)/(_xll.FDS($A$1,"P_PRICE_HIGH("&amp;A1671&amp;","&amp;A1671&amp;"-14D,,,,""PRICE"",""INTRA"")") - _xll.FDS($A$1,"P_PRICE_LOW("&amp;A1671&amp;","&amp;A1671&amp;"-14D,,,,""PRICE"",""INTRA"")"))</f>
        <v>-38.935951064679486</v>
      </c>
      <c r="O1671">
        <v>-534</v>
      </c>
      <c r="P1671">
        <v>17039.175034527841</v>
      </c>
      <c r="Q1671">
        <v>18261.22852527794</v>
      </c>
      <c r="R1671">
        <v>2700.6272508857701</v>
      </c>
      <c r="S1671">
        <v>2927.0851200005118</v>
      </c>
      <c r="T1671">
        <v>12.519759979539289</v>
      </c>
      <c r="U1671">
        <v>12.93632643860373</v>
      </c>
      <c r="V1671">
        <v>3.6302830024943908</v>
      </c>
      <c r="W1671">
        <v>3.809839314906569</v>
      </c>
      <c r="X1671">
        <v>44.224533422975817</v>
      </c>
      <c r="Y1671">
        <v>39.607010866948578</v>
      </c>
      <c r="Z1671">
        <v>-0.27854777554312771</v>
      </c>
      <c r="AA1671">
        <v>4.9928608663327632</v>
      </c>
      <c r="AB1671">
        <v>8.5407977455144692</v>
      </c>
    </row>
    <row r="1672" spans="1:28" x14ac:dyDescent="0.25">
      <c r="A1672" t="str">
        <v>6/13/14</v>
      </c>
      <c r="B1672">
        <v>23319.17</v>
      </c>
      <c r="C1672">
        <v>23397.77</v>
      </c>
      <c r="D1672" s="1">
        <v>23099.87</v>
      </c>
      <c r="E1672">
        <v>23397.77</v>
      </c>
      <c r="F1672">
        <v>23397.77</v>
      </c>
      <c r="G1672">
        <v>0.47705484807933168</v>
      </c>
      <c r="H1672">
        <v>23236.937999999998</v>
      </c>
      <c r="I1672">
        <v>23154.993999999999</v>
      </c>
      <c r="J1672">
        <v>23115.55</v>
      </c>
      <c r="K1672">
        <v>23038.780999999999</v>
      </c>
      <c r="L1672">
        <v>22861.668000000001</v>
      </c>
      <c r="M1672">
        <v>62.513500000000001</v>
      </c>
      <c r="N1672" s="1">
        <f>-100*(_xll.FDS($A$1,"P_PRICE_HIGH("&amp;A1672&amp;","&amp;A1672&amp;"-14D,,,,""PRICE"",""INTRA"")") - B1672)/(_xll.FDS($A$1,"P_PRICE_HIGH("&amp;A1672&amp;","&amp;A1672&amp;"-14D,,,,""PRICE"",""INTRA"")") - _xll.FDS($A$1,"P_PRICE_LOW("&amp;A1672&amp;","&amp;A1672&amp;"-14D,,,,""PRICE"",""INTRA"")"))</f>
        <v>-15.372279047936082</v>
      </c>
      <c r="O1672">
        <v>-502</v>
      </c>
      <c r="P1672">
        <v>17042.887175692082</v>
      </c>
      <c r="Q1672">
        <v>18268.593985986539</v>
      </c>
      <c r="R1672">
        <v>2701.4175961740812</v>
      </c>
      <c r="S1672">
        <v>2925.7448140116949</v>
      </c>
      <c r="T1672">
        <v>12.56025440586539</v>
      </c>
      <c r="U1672">
        <v>12.99763800733365</v>
      </c>
      <c r="V1672">
        <v>3.6206519944018538</v>
      </c>
      <c r="W1672">
        <v>3.788753340978249</v>
      </c>
      <c r="X1672">
        <v>92.506472865577052</v>
      </c>
      <c r="Y1672">
        <v>39.640033971349993</v>
      </c>
      <c r="Z1672">
        <v>-0.36749230079737749</v>
      </c>
      <c r="AA1672">
        <v>4.8669790536626758</v>
      </c>
      <c r="AB1672">
        <v>8.6367549448998808</v>
      </c>
    </row>
    <row r="1673" spans="1:28" x14ac:dyDescent="0.25">
      <c r="A1673" t="str">
        <v>6/16/14</v>
      </c>
      <c r="B1673">
        <v>23300.67</v>
      </c>
      <c r="C1673">
        <v>23340.42</v>
      </c>
      <c r="D1673" s="1">
        <v>23232.560000000001</v>
      </c>
      <c r="E1673">
        <v>23340.42</v>
      </c>
      <c r="F1673">
        <v>23340.42</v>
      </c>
      <c r="G1673">
        <v>0.47706330182989393</v>
      </c>
      <c r="H1673">
        <v>23273.578000000001</v>
      </c>
      <c r="I1673">
        <v>23173.38</v>
      </c>
      <c r="J1673">
        <v>23137.870999999999</v>
      </c>
      <c r="K1673">
        <v>23068.17</v>
      </c>
      <c r="L1673">
        <v>22917.958999999999</v>
      </c>
      <c r="M1673">
        <v>61.785589999999999</v>
      </c>
      <c r="N1673" s="1">
        <f>-100*(_xll.FDS($A$1,"P_PRICE_HIGH("&amp;A1673&amp;","&amp;A1673&amp;"-14D,,,,""PRICE"",""INTRA"")") - B1673)/(_xll.FDS($A$1,"P_PRICE_HIGH("&amp;A1673&amp;","&amp;A1673&amp;"-14D,,,,""PRICE"",""INTRA"")") - _xll.FDS($A$1,"P_PRICE_LOW("&amp;A1673&amp;","&amp;A1673&amp;"-14D,,,,""PRICE"",""INTRA"")"))</f>
        <v>-18.990436330211015</v>
      </c>
      <c r="O1673">
        <v>-503</v>
      </c>
      <c r="P1673">
        <v>17035.888030941569</v>
      </c>
      <c r="Q1673">
        <v>18244.819348131499</v>
      </c>
      <c r="R1673">
        <v>2699.6330317811389</v>
      </c>
      <c r="S1673">
        <v>2914.7093866813948</v>
      </c>
      <c r="T1673">
        <v>12.61226149894393</v>
      </c>
      <c r="U1673">
        <v>13.04305676023723</v>
      </c>
      <c r="V1673">
        <v>3.620962211084803</v>
      </c>
      <c r="W1673">
        <v>3.7908300687874199</v>
      </c>
      <c r="X1673">
        <v>31.193313633297159</v>
      </c>
      <c r="Y1673">
        <v>39.654995851678891</v>
      </c>
      <c r="Z1673">
        <v>-0.43006523274235808</v>
      </c>
      <c r="AA1673">
        <v>4.9872238642589339</v>
      </c>
      <c r="AB1673">
        <v>8.6698236970867839</v>
      </c>
    </row>
    <row r="1674" spans="1:28" x14ac:dyDescent="0.25">
      <c r="A1674" t="str">
        <v>6/17/14</v>
      </c>
      <c r="B1674">
        <v>23203.59</v>
      </c>
      <c r="C1674">
        <v>23242.69</v>
      </c>
      <c r="D1674" s="1">
        <v>23127.02</v>
      </c>
      <c r="E1674">
        <v>23242.69</v>
      </c>
      <c r="F1674">
        <v>23242.69</v>
      </c>
      <c r="G1674">
        <v>0.49135209389730239</v>
      </c>
      <c r="H1674">
        <v>23251.148000000001</v>
      </c>
      <c r="I1674">
        <v>23189.5</v>
      </c>
      <c r="J1674">
        <v>23153.898000000001</v>
      </c>
      <c r="K1674">
        <v>23093.123</v>
      </c>
      <c r="L1674">
        <v>22969.52</v>
      </c>
      <c r="M1674">
        <v>57.970930000000003</v>
      </c>
      <c r="N1674" s="1">
        <f>-100*(_xll.FDS($A$1,"P_PRICE_HIGH("&amp;A1674&amp;","&amp;A1674&amp;"-14D,,,,""PRICE"",""INTRA"")") - B1674)/(_xll.FDS($A$1,"P_PRICE_HIGH("&amp;A1674&amp;","&amp;A1674&amp;"-14D,,,,""PRICE"",""INTRA"")") - _xll.FDS($A$1,"P_PRICE_LOW("&amp;A1674&amp;","&amp;A1674&amp;"-14D,,,,""PRICE"",""INTRA"")"))</f>
        <v>-37.976961139034991</v>
      </c>
      <c r="O1674">
        <v>-520</v>
      </c>
      <c r="P1674">
        <v>17043.232180399042</v>
      </c>
      <c r="Q1674">
        <v>18258.646692566599</v>
      </c>
      <c r="R1674">
        <v>2695.247591847286</v>
      </c>
      <c r="S1674">
        <v>2904.1810771995438</v>
      </c>
      <c r="T1674">
        <v>12.599648726835049</v>
      </c>
      <c r="U1674">
        <v>13.00328003049761</v>
      </c>
      <c r="V1674">
        <v>3.6287617480209988</v>
      </c>
      <c r="W1674">
        <v>3.8086715471280268</v>
      </c>
      <c r="X1674">
        <v>14.13565128364711</v>
      </c>
      <c r="Y1674">
        <v>39.652323618029911</v>
      </c>
      <c r="Z1674">
        <v>-0.44662585200529747</v>
      </c>
      <c r="AA1674">
        <v>4.8393656810620804</v>
      </c>
      <c r="AB1674">
        <v>8.6632745642178879</v>
      </c>
    </row>
    <row r="1675" spans="1:28" x14ac:dyDescent="0.25">
      <c r="A1675" t="str">
        <v>6/18/14</v>
      </c>
      <c r="B1675">
        <v>23181.72</v>
      </c>
      <c r="C1675">
        <v>23299.360000000001</v>
      </c>
      <c r="D1675" s="1">
        <v>23128.22</v>
      </c>
      <c r="E1675">
        <v>23299.360000000001</v>
      </c>
      <c r="F1675">
        <v>23299.360000000001</v>
      </c>
      <c r="G1675">
        <v>0.48077643047705942</v>
      </c>
      <c r="H1675">
        <v>23236.032999999999</v>
      </c>
      <c r="I1675">
        <v>23197.84</v>
      </c>
      <c r="J1675">
        <v>23169.726999999999</v>
      </c>
      <c r="K1675">
        <v>23110.476999999999</v>
      </c>
      <c r="L1675">
        <v>23004.907999999999</v>
      </c>
      <c r="M1675">
        <v>57.115417000000001</v>
      </c>
      <c r="N1675" s="1">
        <f>-100*(_xll.FDS($A$1,"P_PRICE_HIGH("&amp;A1675&amp;","&amp;A1675&amp;"-14D,,,,""PRICE"",""INTRA"")") - B1675)/(_xll.FDS($A$1,"P_PRICE_HIGH("&amp;A1675&amp;","&amp;A1675&amp;"-14D,,,,""PRICE"",""INTRA"")") - _xll.FDS($A$1,"P_PRICE_LOW("&amp;A1675&amp;","&amp;A1675&amp;"-14D,,,,""PRICE"",""INTRA"")"))</f>
        <v>-48.235136522962058</v>
      </c>
      <c r="O1675">
        <v>-535</v>
      </c>
      <c r="P1675">
        <v>17043.577541748531</v>
      </c>
      <c r="Q1675">
        <v>18252.145918884289</v>
      </c>
      <c r="R1675">
        <v>2666.2601704480739</v>
      </c>
      <c r="S1675">
        <v>2847.4266314777392</v>
      </c>
      <c r="T1675">
        <v>12.590778423432759</v>
      </c>
      <c r="U1675">
        <v>12.97599781776165</v>
      </c>
      <c r="V1675">
        <v>3.6284269453040272</v>
      </c>
      <c r="W1675">
        <v>3.8071586098027819</v>
      </c>
      <c r="X1675">
        <v>25.424402087362019</v>
      </c>
      <c r="Y1675">
        <v>39.669898998961607</v>
      </c>
      <c r="Z1675">
        <v>-0.4096214350041083</v>
      </c>
      <c r="AA1675">
        <v>4.6524069225588827</v>
      </c>
      <c r="AB1675">
        <v>8.4845510532881026</v>
      </c>
    </row>
    <row r="1676" spans="1:28" x14ac:dyDescent="0.25">
      <c r="A1676" t="str">
        <v>6/19/14</v>
      </c>
      <c r="B1676">
        <v>23167.73</v>
      </c>
      <c r="C1676">
        <v>23300.31</v>
      </c>
      <c r="D1676" s="1">
        <v>23122.75</v>
      </c>
      <c r="E1676">
        <v>23300.31</v>
      </c>
      <c r="F1676">
        <v>23300.31</v>
      </c>
      <c r="G1676">
        <v>0.48152391223328761</v>
      </c>
      <c r="H1676">
        <v>23234.576000000001</v>
      </c>
      <c r="I1676">
        <v>23187.563999999998</v>
      </c>
      <c r="J1676">
        <v>23175.574000000001</v>
      </c>
      <c r="K1676">
        <v>23127.037</v>
      </c>
      <c r="L1676">
        <v>23036.268</v>
      </c>
      <c r="M1676">
        <v>56.540599999999998</v>
      </c>
      <c r="N1676" s="1">
        <f>-100*(_xll.FDS($A$1,"P_PRICE_HIGH("&amp;A1676&amp;","&amp;A1676&amp;"-14D,,,,""PRICE"",""INTRA"")") - B1676)/(_xll.FDS($A$1,"P_PRICE_HIGH("&amp;A1676&amp;","&amp;A1676&amp;"-14D,,,,""PRICE"",""INTRA"")") - _xll.FDS($A$1,"P_PRICE_LOW("&amp;A1676&amp;","&amp;A1676&amp;"-14D,,,,""PRICE"",""INTRA"")"))</f>
        <v>-51.451576828449959</v>
      </c>
      <c r="O1676">
        <v>-535</v>
      </c>
      <c r="P1676">
        <v>17057.89853229954</v>
      </c>
      <c r="Q1676">
        <v>18280.870606425371</v>
      </c>
      <c r="R1676">
        <v>2662.461455482457</v>
      </c>
      <c r="S1676">
        <v>2840.4014907639371</v>
      </c>
      <c r="T1676">
        <v>12.59894137216903</v>
      </c>
      <c r="U1676">
        <v>12.97527238997526</v>
      </c>
      <c r="V1676">
        <v>3.63292387757321</v>
      </c>
      <c r="W1676">
        <v>3.8174536482924402</v>
      </c>
      <c r="X1676">
        <v>44.506592104000063</v>
      </c>
      <c r="Y1676">
        <v>39.703982459986833</v>
      </c>
      <c r="Z1676">
        <v>-0.18688140575074461</v>
      </c>
      <c r="AA1676">
        <v>4.8902331432036723</v>
      </c>
      <c r="AB1676">
        <v>8.6109459832118258</v>
      </c>
    </row>
    <row r="1677" spans="1:28" x14ac:dyDescent="0.25">
      <c r="A1677" t="str">
        <v>6/20/14</v>
      </c>
      <c r="B1677">
        <v>23194.06</v>
      </c>
      <c r="C1677">
        <v>23285.52</v>
      </c>
      <c r="D1677" s="1">
        <v>23157.86</v>
      </c>
      <c r="E1677">
        <v>23285.52</v>
      </c>
      <c r="F1677">
        <v>23285.52</v>
      </c>
      <c r="G1677">
        <v>0.47047346316960731</v>
      </c>
      <c r="H1677">
        <v>23209.555</v>
      </c>
      <c r="I1677">
        <v>23191.094000000001</v>
      </c>
      <c r="J1677">
        <v>23187.833999999999</v>
      </c>
      <c r="K1677">
        <v>23139.05</v>
      </c>
      <c r="L1677">
        <v>23059.78</v>
      </c>
      <c r="M1677">
        <v>57.409377999999997</v>
      </c>
      <c r="N1677" s="1">
        <f>-100*(_xll.FDS($A$1,"P_PRICE_HIGH("&amp;A1677&amp;","&amp;A1677&amp;"-14D,,,,""PRICE"",""INTRA"")") - B1677)/(_xll.FDS($A$1,"P_PRICE_HIGH("&amp;A1677&amp;","&amp;A1677&amp;"-14D,,,,""PRICE"",""INTRA"")") - _xll.FDS($A$1,"P_PRICE_LOW("&amp;A1677&amp;","&amp;A1677&amp;"-14D,,,,""PRICE"",""INTRA"")"))</f>
        <v>-45.562513978975204</v>
      </c>
      <c r="O1677">
        <v>-530</v>
      </c>
      <c r="P1677">
        <v>17052.09533991362</v>
      </c>
      <c r="Q1677">
        <v>18272.7333405883</v>
      </c>
      <c r="R1677">
        <v>2669.8295252138901</v>
      </c>
      <c r="S1677">
        <v>2857.9671575649199</v>
      </c>
      <c r="T1677">
        <v>12.607630893030191</v>
      </c>
      <c r="U1677">
        <v>12.990213508705089</v>
      </c>
      <c r="V1677">
        <v>3.6302015841555382</v>
      </c>
      <c r="W1677">
        <v>3.8106947772113502</v>
      </c>
      <c r="X1677">
        <v>47.179671233635673</v>
      </c>
      <c r="Y1677">
        <v>39.666954639775753</v>
      </c>
      <c r="Z1677">
        <v>-0.28084164305382192</v>
      </c>
      <c r="AA1677">
        <v>4.4168595224656011</v>
      </c>
      <c r="AB1677">
        <v>8.5543269188999318</v>
      </c>
    </row>
    <row r="1678" spans="1:28" x14ac:dyDescent="0.25">
      <c r="A1678" t="str">
        <v>6/23/14</v>
      </c>
      <c r="B1678">
        <v>22804.81</v>
      </c>
      <c r="C1678">
        <v>23393.81</v>
      </c>
      <c r="D1678" s="1">
        <v>22802.1</v>
      </c>
      <c r="E1678">
        <v>23393.81</v>
      </c>
      <c r="F1678">
        <v>23393.81</v>
      </c>
      <c r="G1678">
        <v>0.61115631810572724</v>
      </c>
      <c r="H1678">
        <v>23110.383000000002</v>
      </c>
      <c r="I1678">
        <v>23165.69</v>
      </c>
      <c r="J1678">
        <v>23169.379000000001</v>
      </c>
      <c r="K1678">
        <v>23130.998</v>
      </c>
      <c r="L1678">
        <v>23062.623</v>
      </c>
      <c r="M1678">
        <v>43.549239999999998</v>
      </c>
      <c r="N1678" s="1">
        <f>-100*(_xll.FDS($A$1,"P_PRICE_HIGH("&amp;A1678&amp;","&amp;A1678&amp;"-14D,,,,""PRICE"",""INTRA"")") - B1678)/(_xll.FDS($A$1,"P_PRICE_HIGH("&amp;A1678&amp;","&amp;A1678&amp;"-14D,,,,""PRICE"",""INTRA"")") - _xll.FDS($A$1,"P_PRICE_LOW("&amp;A1678&amp;","&amp;A1678&amp;"-14D,,,,""PRICE"",""INTRA"")"))</f>
        <v>-99.545050111638531</v>
      </c>
      <c r="O1678">
        <v>-572</v>
      </c>
      <c r="P1678">
        <v>17066.25721108323</v>
      </c>
      <c r="Q1678">
        <v>18296.116543296888</v>
      </c>
      <c r="R1678">
        <v>2658.8787104856442</v>
      </c>
      <c r="S1678">
        <v>2829.4522485543248</v>
      </c>
      <c r="T1678">
        <v>12.55524864076426</v>
      </c>
      <c r="U1678">
        <v>12.84542610594437</v>
      </c>
      <c r="V1678">
        <v>3.663592756838677</v>
      </c>
      <c r="W1678">
        <v>3.8814002689409191</v>
      </c>
      <c r="X1678">
        <v>1.806939391518916</v>
      </c>
      <c r="Y1678">
        <v>39.693386454864793</v>
      </c>
      <c r="Z1678">
        <v>-0.33224803750503251</v>
      </c>
      <c r="AA1678">
        <v>4.7737645078088944</v>
      </c>
      <c r="AB1678">
        <v>8.5205698743666645</v>
      </c>
    </row>
    <row r="1679" spans="1:28" x14ac:dyDescent="0.25">
      <c r="A1679" t="str">
        <v>6/24/14</v>
      </c>
      <c r="B1679">
        <v>22880.639999999999</v>
      </c>
      <c r="C1679">
        <v>22946.1</v>
      </c>
      <c r="D1679" s="1">
        <v>22832.91</v>
      </c>
      <c r="E1679">
        <v>22946.1</v>
      </c>
      <c r="F1679">
        <v>22946.1</v>
      </c>
      <c r="G1679">
        <v>0.61665795764262343</v>
      </c>
      <c r="H1679">
        <v>23045.793000000001</v>
      </c>
      <c r="I1679">
        <v>23159.826000000001</v>
      </c>
      <c r="J1679">
        <v>23142.02</v>
      </c>
      <c r="K1679">
        <v>23126.870999999999</v>
      </c>
      <c r="L1679">
        <v>23069.074000000001</v>
      </c>
      <c r="M1679">
        <v>46.270645000000002</v>
      </c>
      <c r="N1679" s="1">
        <f>-100*(_xll.FDS($A$1,"P_PRICE_HIGH("&amp;A1679&amp;","&amp;A1679&amp;"-14D,,,,""PRICE"",""INTRA"")") - B1679)/(_xll.FDS($A$1,"P_PRICE_HIGH("&amp;A1679&amp;","&amp;A1679&amp;"-14D,,,,""PRICE"",""INTRA"")") - _xll.FDS($A$1,"P_PRICE_LOW("&amp;A1679&amp;","&amp;A1679&amp;"-14D,,,,""PRICE"",""INTRA"")"))</f>
        <v>-86.814847146910097</v>
      </c>
      <c r="O1679">
        <v>-554</v>
      </c>
      <c r="P1679">
        <v>17060.935796704729</v>
      </c>
      <c r="Q1679">
        <v>18282.582504791189</v>
      </c>
      <c r="R1679">
        <v>2659.8642793251079</v>
      </c>
      <c r="S1679">
        <v>2830.9314523066009</v>
      </c>
      <c r="T1679">
        <v>12.585299742134019</v>
      </c>
      <c r="U1679">
        <v>12.893924529016459</v>
      </c>
      <c r="V1679">
        <v>3.656145081343301</v>
      </c>
      <c r="W1679">
        <v>3.8650474614812369</v>
      </c>
      <c r="X1679">
        <v>60.692576500762073</v>
      </c>
      <c r="Y1679">
        <v>39.691636520249403</v>
      </c>
      <c r="Z1679">
        <v>-0.37042136714237051</v>
      </c>
      <c r="AA1679">
        <v>4.6530218106938008</v>
      </c>
      <c r="AB1679">
        <v>8.5737047564845383</v>
      </c>
    </row>
    <row r="1680" spans="1:28" x14ac:dyDescent="0.25">
      <c r="A1680" t="str">
        <v>6/25/14</v>
      </c>
      <c r="B1680">
        <v>22866.7</v>
      </c>
      <c r="C1680">
        <v>22938.7</v>
      </c>
      <c r="D1680" s="1">
        <v>22829.29</v>
      </c>
      <c r="E1680">
        <v>22938.7</v>
      </c>
      <c r="F1680">
        <v>22938.7</v>
      </c>
      <c r="G1680">
        <v>0.61655959084155354</v>
      </c>
      <c r="H1680">
        <v>22982.787</v>
      </c>
      <c r="I1680">
        <v>23138.928</v>
      </c>
      <c r="J1680">
        <v>23123.018</v>
      </c>
      <c r="K1680">
        <v>23122.991999999998</v>
      </c>
      <c r="L1680">
        <v>23075.312999999998</v>
      </c>
      <c r="M1680">
        <v>45.833213999999998</v>
      </c>
      <c r="N1680" s="1">
        <f>-100*(_xll.FDS($A$1,"P_PRICE_HIGH("&amp;A1680&amp;","&amp;A1680&amp;"-14D,,,,""PRICE"",""INTRA"")") - B1680)/(_xll.FDS($A$1,"P_PRICE_HIGH("&amp;A1680&amp;","&amp;A1680&amp;"-14D,,,,""PRICE"",""INTRA"")") - _xll.FDS($A$1,"P_PRICE_LOW("&amp;A1680&amp;","&amp;A1680&amp;"-14D,,,,""PRICE"",""INTRA"")"))</f>
        <v>-89.155069081873862</v>
      </c>
      <c r="O1680">
        <v>-555</v>
      </c>
      <c r="P1680">
        <v>17060.904131779411</v>
      </c>
      <c r="Q1680">
        <v>18280.069680926579</v>
      </c>
      <c r="R1680">
        <v>2645.9161602594522</v>
      </c>
      <c r="S1680">
        <v>2795.8095659954902</v>
      </c>
      <c r="T1680">
        <v>12.608988164247631</v>
      </c>
      <c r="U1680">
        <v>12.94587598560379</v>
      </c>
      <c r="V1680">
        <v>3.6574422439182932</v>
      </c>
      <c r="W1680">
        <v>3.867458286283632</v>
      </c>
      <c r="X1680">
        <v>20.079055355874011</v>
      </c>
      <c r="Y1680">
        <v>39.707099588987766</v>
      </c>
      <c r="Z1680">
        <v>-0.43074173580777192</v>
      </c>
      <c r="AA1680">
        <v>4.6767420201238608</v>
      </c>
      <c r="AB1680">
        <v>8.4813299213180766</v>
      </c>
    </row>
    <row r="1681" spans="1:28" x14ac:dyDescent="0.25">
      <c r="A1681" t="str">
        <v>6/26/14</v>
      </c>
      <c r="B1681">
        <v>23197.83</v>
      </c>
      <c r="C1681">
        <v>23203.48</v>
      </c>
      <c r="D1681" s="1">
        <v>22926.04</v>
      </c>
      <c r="E1681">
        <v>23203.48</v>
      </c>
      <c r="F1681">
        <v>23203.48</v>
      </c>
      <c r="G1681">
        <v>0.68574583777323661</v>
      </c>
      <c r="H1681">
        <v>22988.809000000001</v>
      </c>
      <c r="I1681">
        <v>23129.101999999999</v>
      </c>
      <c r="J1681">
        <v>23128.896000000001</v>
      </c>
      <c r="K1681">
        <v>23128.883000000002</v>
      </c>
      <c r="L1681">
        <v>23089.280999999999</v>
      </c>
      <c r="M1681">
        <v>56.381774999999998</v>
      </c>
      <c r="N1681" s="1">
        <f>-100*(_xll.FDS($A$1,"P_PRICE_HIGH("&amp;A1681&amp;","&amp;A1681&amp;"-14D,,,,""PRICE"",""INTRA"")") - B1681)/(_xll.FDS($A$1,"P_PRICE_HIGH("&amp;A1681&amp;","&amp;A1681&amp;"-14D,,,,""PRICE"",""INTRA"")") - _xll.FDS($A$1,"P_PRICE_LOW("&amp;A1681&amp;","&amp;A1681&amp;"-14D,,,,""PRICE"",""INTRA"")"))</f>
        <v>-33.565564826161811</v>
      </c>
      <c r="O1681">
        <v>-507</v>
      </c>
      <c r="P1681">
        <v>17069.362587778211</v>
      </c>
      <c r="Q1681">
        <v>18287.056281217981</v>
      </c>
      <c r="R1681">
        <v>2624.5291331593148</v>
      </c>
      <c r="S1681">
        <v>2761.2602154043061</v>
      </c>
      <c r="T1681">
        <v>12.707135698934209</v>
      </c>
      <c r="U1681">
        <v>13.14088819439179</v>
      </c>
      <c r="V1681">
        <v>3.628769711560031</v>
      </c>
      <c r="W1681">
        <v>3.8034161376029409</v>
      </c>
      <c r="X1681">
        <v>97.906826182997861</v>
      </c>
      <c r="Y1681">
        <v>39.603257636427287</v>
      </c>
      <c r="Z1681">
        <v>-0.38059005352976089</v>
      </c>
      <c r="AA1681">
        <v>4.2310417491198651</v>
      </c>
      <c r="AB1681">
        <v>8.5729485533388168</v>
      </c>
    </row>
    <row r="1682" spans="1:28" x14ac:dyDescent="0.25">
      <c r="A1682" t="str">
        <v>6/27/14</v>
      </c>
      <c r="B1682">
        <v>23221.52</v>
      </c>
      <c r="C1682">
        <v>23272.1</v>
      </c>
      <c r="D1682" s="1">
        <v>23111.03</v>
      </c>
      <c r="E1682">
        <v>23272.1</v>
      </c>
      <c r="F1682">
        <v>23272.1</v>
      </c>
      <c r="G1682">
        <v>0.681495746293586</v>
      </c>
      <c r="H1682">
        <v>22994.3</v>
      </c>
      <c r="I1682">
        <v>23126.120999999999</v>
      </c>
      <c r="J1682">
        <v>23146.932000000001</v>
      </c>
      <c r="K1682">
        <v>23139.451000000001</v>
      </c>
      <c r="L1682">
        <v>23104.088</v>
      </c>
      <c r="M1682">
        <v>57.026553999999997</v>
      </c>
      <c r="N1682" s="1">
        <f>-100*(_xll.FDS($A$1,"P_PRICE_HIGH("&amp;A1682&amp;","&amp;A1682&amp;"-14D,,,,""PRICE"",""INTRA"")") - B1682)/(_xll.FDS($A$1,"P_PRICE_HIGH("&amp;A1682&amp;","&amp;A1682&amp;"-14D,,,,""PRICE"",""INTRA"")") - _xll.FDS($A$1,"P_PRICE_LOW("&amp;A1682&amp;","&amp;A1682&amp;"-14D,,,,""PRICE"",""INTRA"")"))</f>
        <v>-29.588530562223955</v>
      </c>
      <c r="O1682">
        <v>-497</v>
      </c>
      <c r="P1682">
        <v>17099.431196614441</v>
      </c>
      <c r="Q1682">
        <v>18344.826963063049</v>
      </c>
      <c r="R1682">
        <v>2623.274952074783</v>
      </c>
      <c r="S1682">
        <v>2759.1949534795222</v>
      </c>
      <c r="T1682">
        <v>12.72605160127069</v>
      </c>
      <c r="U1682">
        <v>13.16638631827459</v>
      </c>
      <c r="V1682">
        <v>3.6330853094274591</v>
      </c>
      <c r="W1682">
        <v>3.8138937855121031</v>
      </c>
      <c r="X1682">
        <v>45.77790022571746</v>
      </c>
      <c r="Y1682">
        <v>39.67129884412293</v>
      </c>
      <c r="Z1682">
        <v>-0.21762576160959071</v>
      </c>
      <c r="AA1682">
        <v>3.837836204829395</v>
      </c>
      <c r="AB1682">
        <v>8.5888287581336531</v>
      </c>
    </row>
    <row r="1683" spans="1:28" x14ac:dyDescent="0.25">
      <c r="A1683" t="str">
        <v>6/30/14</v>
      </c>
      <c r="B1683">
        <v>23190.720000000001</v>
      </c>
      <c r="C1683">
        <v>23346.23</v>
      </c>
      <c r="D1683" s="1">
        <v>22960.080000000002</v>
      </c>
      <c r="E1683">
        <v>23346.23</v>
      </c>
      <c r="F1683">
        <v>23346.23</v>
      </c>
      <c r="G1683">
        <v>0.67964077944010948</v>
      </c>
      <c r="H1683">
        <v>23071.482</v>
      </c>
      <c r="I1683">
        <v>23127.43</v>
      </c>
      <c r="J1683">
        <v>23151.813999999998</v>
      </c>
      <c r="K1683">
        <v>23144.903999999999</v>
      </c>
      <c r="L1683">
        <v>23113.201000000001</v>
      </c>
      <c r="M1683">
        <v>55.870193</v>
      </c>
      <c r="N1683" s="1">
        <f>-100*(_xll.FDS($A$1,"P_PRICE_HIGH("&amp;A1683&amp;","&amp;A1683&amp;"-14D,,,,""PRICE"",""INTRA"")") - B1683)/(_xll.FDS($A$1,"P_PRICE_HIGH("&amp;A1683&amp;","&amp;A1683&amp;"-14D,,,,""PRICE"",""INTRA"")") - _xll.FDS($A$1,"P_PRICE_LOW("&amp;A1683&amp;","&amp;A1683&amp;"-14D,,,,""PRICE"",""INTRA"")"))</f>
        <v>-34.759178739906091</v>
      </c>
      <c r="O1683">
        <v>-500</v>
      </c>
      <c r="P1683">
        <v>17133.206436364078</v>
      </c>
      <c r="Q1683">
        <v>18400.94233294026</v>
      </c>
      <c r="R1683">
        <v>2625.2046564073971</v>
      </c>
      <c r="S1683">
        <v>2763.91865835509</v>
      </c>
      <c r="T1683">
        <v>12.79500119891029</v>
      </c>
      <c r="U1683">
        <v>13.26906513907876</v>
      </c>
      <c r="V1683">
        <v>3.6345997435035859</v>
      </c>
      <c r="W1683">
        <v>3.8131799166704838</v>
      </c>
      <c r="X1683">
        <v>46.592686719369908</v>
      </c>
      <c r="Y1683">
        <v>39.51733809894391</v>
      </c>
      <c r="Z1683">
        <v>-0.24469689953186469</v>
      </c>
      <c r="AA1683">
        <v>4.1045516171502552</v>
      </c>
      <c r="AB1683">
        <v>8.5205994706423933</v>
      </c>
    </row>
    <row r="1684" spans="1:28" x14ac:dyDescent="0.25">
      <c r="A1684" t="str">
        <v>7/02/14</v>
      </c>
      <c r="B1684">
        <v>23549.62</v>
      </c>
      <c r="C1684">
        <v>23576.35</v>
      </c>
      <c r="D1684" s="1">
        <v>23293.82</v>
      </c>
      <c r="E1684">
        <v>23576.35</v>
      </c>
      <c r="F1684">
        <v>23576.35</v>
      </c>
      <c r="G1684">
        <v>0.73518510716163965</v>
      </c>
      <c r="H1684">
        <v>23205.276999999998</v>
      </c>
      <c r="I1684">
        <v>23146.634999999998</v>
      </c>
      <c r="J1684">
        <v>23167.405999999999</v>
      </c>
      <c r="K1684">
        <v>23157.833999999999</v>
      </c>
      <c r="L1684">
        <v>23135.653999999999</v>
      </c>
      <c r="M1684">
        <v>64.821749999999994</v>
      </c>
      <c r="N1684" s="1">
        <f>-100*(_xll.FDS($A$1,"P_PRICE_HIGH("&amp;A1684&amp;","&amp;A1684&amp;"-14D,,,,""PRICE"",""INTRA"")") - B1684)/(_xll.FDS($A$1,"P_PRICE_HIGH("&amp;A1684&amp;","&amp;A1684&amp;"-14D,,,,""PRICE"",""INTRA"")") - _xll.FDS($A$1,"P_PRICE_LOW("&amp;A1684&amp;","&amp;A1684&amp;"-14D,,,,""PRICE"",""INTRA"")"))</f>
        <v>-3.452373264449411</v>
      </c>
      <c r="O1684">
        <v>-460</v>
      </c>
      <c r="P1684">
        <v>17138.216031144409</v>
      </c>
      <c r="Q1684">
        <v>18409.204415663859</v>
      </c>
      <c r="R1684">
        <v>2602.2332266827138</v>
      </c>
      <c r="S1684">
        <v>2732.098547559483</v>
      </c>
      <c r="T1684">
        <v>12.90549265826095</v>
      </c>
      <c r="U1684">
        <v>13.453644166140901</v>
      </c>
      <c r="V1684">
        <v>3.6073202424938491</v>
      </c>
      <c r="W1684">
        <v>3.7571723083337671</v>
      </c>
      <c r="X1684">
        <v>71.863506685273819</v>
      </c>
      <c r="Y1684">
        <v>39.566755753394972</v>
      </c>
      <c r="Z1684">
        <v>-0.35007597482016739</v>
      </c>
      <c r="AA1684">
        <v>3.7916890622015589</v>
      </c>
      <c r="AB1684">
        <v>8.4835479335516251</v>
      </c>
    </row>
    <row r="1685" spans="1:28" x14ac:dyDescent="0.25">
      <c r="A1685" t="str">
        <v>7/03/14</v>
      </c>
      <c r="B1685">
        <v>23531.439999999999</v>
      </c>
      <c r="C1685">
        <v>23591.47</v>
      </c>
      <c r="D1685" s="1">
        <v>23482.9</v>
      </c>
      <c r="E1685">
        <v>23591.47</v>
      </c>
      <c r="F1685">
        <v>23591.47</v>
      </c>
      <c r="G1685">
        <v>0.71979624603189662</v>
      </c>
      <c r="H1685">
        <v>23338.226999999999</v>
      </c>
      <c r="I1685">
        <v>23165.865000000002</v>
      </c>
      <c r="J1685">
        <v>23185.684000000001</v>
      </c>
      <c r="K1685">
        <v>23176.82</v>
      </c>
      <c r="L1685">
        <v>23157.51</v>
      </c>
      <c r="M1685">
        <v>64.112309999999994</v>
      </c>
      <c r="N1685" s="1">
        <f>-100*(_xll.FDS($A$1,"P_PRICE_HIGH("&amp;A1685&amp;","&amp;A1685&amp;"-14D,,,,""PRICE"",""INTRA"")") - B1685)/(_xll.FDS($A$1,"P_PRICE_HIGH("&amp;A1685&amp;","&amp;A1685&amp;"-14D,,,,""PRICE"",""INTRA"")") - _xll.FDS($A$1,"P_PRICE_LOW("&amp;A1685&amp;","&amp;A1685&amp;"-14D,,,,""PRICE"",""INTRA"")"))</f>
        <v>-7.6047987635712371</v>
      </c>
      <c r="O1685">
        <v>-459</v>
      </c>
      <c r="P1685">
        <v>17128.684978306941</v>
      </c>
      <c r="Q1685">
        <v>18387.010581799281</v>
      </c>
      <c r="R1685">
        <v>2605.259413950374</v>
      </c>
      <c r="S1685">
        <v>2734.365222370503</v>
      </c>
      <c r="T1685">
        <v>12.919342538061249</v>
      </c>
      <c r="U1685">
        <v>13.46733929420766</v>
      </c>
      <c r="V1685">
        <v>3.6030049198095009</v>
      </c>
      <c r="W1685">
        <v>3.7490183044301699</v>
      </c>
      <c r="X1685">
        <v>65.166238800356595</v>
      </c>
      <c r="Y1685">
        <v>39.535708936594993</v>
      </c>
      <c r="Z1685">
        <v>-0.35263683453611899</v>
      </c>
      <c r="AA1685">
        <v>3.715028593907526</v>
      </c>
      <c r="AB1685">
        <v>8.5161810676945304</v>
      </c>
    </row>
    <row r="1686" spans="1:28" x14ac:dyDescent="0.25">
      <c r="A1686" t="str">
        <v>7/04/14</v>
      </c>
      <c r="B1686">
        <v>23546.36</v>
      </c>
      <c r="C1686">
        <v>23626.14</v>
      </c>
      <c r="D1686" s="1">
        <v>23508.27</v>
      </c>
      <c r="E1686">
        <v>23626.14</v>
      </c>
      <c r="F1686">
        <v>23626.14</v>
      </c>
      <c r="G1686">
        <v>0.71716176706642343</v>
      </c>
      <c r="H1686">
        <v>23407.932000000001</v>
      </c>
      <c r="I1686">
        <v>23194.43</v>
      </c>
      <c r="J1686">
        <v>23210.44</v>
      </c>
      <c r="K1686">
        <v>23198.653999999999</v>
      </c>
      <c r="L1686">
        <v>23180.666000000001</v>
      </c>
      <c r="M1686">
        <v>64.456119999999999</v>
      </c>
      <c r="N1686" s="1">
        <f>-100*(_xll.FDS($A$1,"P_PRICE_HIGH("&amp;A1686&amp;","&amp;A1686&amp;"-14D,,,,""PRICE"",""INTRA"")") - B1686)/(_xll.FDS($A$1,"P_PRICE_HIGH("&amp;A1686&amp;","&amp;A1686&amp;"-14D,,,,""PRICE"",""INTRA"")") - _xll.FDS($A$1,"P_PRICE_LOW("&amp;A1686&amp;","&amp;A1686&amp;"-14D,,,,""PRICE"",""INTRA"")"))</f>
        <v>-9.6815688558806308</v>
      </c>
      <c r="O1686">
        <v>-461</v>
      </c>
      <c r="P1686">
        <v>17115.876664860851</v>
      </c>
      <c r="Q1686">
        <v>18360.54998722408</v>
      </c>
      <c r="R1686">
        <v>2611.1244251859389</v>
      </c>
      <c r="S1686">
        <v>2742.657557503584</v>
      </c>
      <c r="T1686">
        <v>12.924996731212831</v>
      </c>
      <c r="U1686">
        <v>13.44385000007853</v>
      </c>
      <c r="V1686">
        <v>3.603059841611385</v>
      </c>
      <c r="W1686">
        <v>3.753631261628835</v>
      </c>
      <c r="X1686">
        <v>65.32193394084355</v>
      </c>
      <c r="Y1686">
        <v>39.537932258703613</v>
      </c>
      <c r="Z1686">
        <v>-0.15346949996039039</v>
      </c>
      <c r="AA1686">
        <v>3.7722901687070718</v>
      </c>
      <c r="AB1686">
        <v>8.4791681452075132</v>
      </c>
    </row>
    <row r="1687" spans="1:28" x14ac:dyDescent="0.25">
      <c r="A1687" t="str">
        <v>7/07/14</v>
      </c>
      <c r="B1687">
        <v>23540.92</v>
      </c>
      <c r="C1687">
        <v>23592.38</v>
      </c>
      <c r="D1687" s="1">
        <v>23435.24</v>
      </c>
      <c r="E1687">
        <v>23592.38</v>
      </c>
      <c r="F1687">
        <v>23592.38</v>
      </c>
      <c r="G1687">
        <v>0.69400460603594916</v>
      </c>
      <c r="H1687">
        <v>23471.812999999998</v>
      </c>
      <c r="I1687">
        <v>23224.363000000001</v>
      </c>
      <c r="J1687">
        <v>23225.223000000002</v>
      </c>
      <c r="K1687">
        <v>23228.15</v>
      </c>
      <c r="L1687">
        <v>23198.393</v>
      </c>
      <c r="M1687">
        <v>64.214569999999995</v>
      </c>
      <c r="N1687" s="1">
        <f>-100*(_xll.FDS($A$1,"P_PRICE_HIGH("&amp;A1687&amp;","&amp;A1687&amp;"-14D,,,,""PRICE"",""INTRA"")") - B1687)/(_xll.FDS($A$1,"P_PRICE_HIGH("&amp;A1687&amp;","&amp;A1687&amp;"-14D,,,,""PRICE"",""INTRA"")") - _xll.FDS($A$1,"P_PRICE_LOW("&amp;A1687&amp;","&amp;A1687&amp;"-14D,,,,""PRICE"",""INTRA"")"))</f>
        <v>-10.341730983932949</v>
      </c>
      <c r="O1687">
        <v>-459</v>
      </c>
      <c r="P1687">
        <v>17118.431849642151</v>
      </c>
      <c r="Q1687">
        <v>18359.63218119269</v>
      </c>
      <c r="R1687">
        <v>2609.077210247417</v>
      </c>
      <c r="S1687">
        <v>2741.7253971562441</v>
      </c>
      <c r="T1687">
        <v>12.92682094779185</v>
      </c>
      <c r="U1687">
        <v>13.41731302926317</v>
      </c>
      <c r="V1687">
        <v>3.6026812086466622</v>
      </c>
      <c r="W1687">
        <v>3.757093097876707</v>
      </c>
      <c r="X1687">
        <v>23.72644658049893</v>
      </c>
      <c r="Y1687">
        <v>39.590278780949532</v>
      </c>
      <c r="Z1687">
        <v>-0.2892851710781989</v>
      </c>
      <c r="AA1687">
        <v>3.6328991235140951</v>
      </c>
      <c r="AB1687">
        <v>8.5569211531406602</v>
      </c>
    </row>
    <row r="1688" spans="1:28" x14ac:dyDescent="0.25">
      <c r="A1688" t="str">
        <v>7/08/14</v>
      </c>
      <c r="B1688">
        <v>23541.38</v>
      </c>
      <c r="C1688">
        <v>23555.66</v>
      </c>
      <c r="D1688" s="1">
        <v>23455.13</v>
      </c>
      <c r="E1688">
        <v>23555.66</v>
      </c>
      <c r="F1688">
        <v>23555.66</v>
      </c>
      <c r="G1688">
        <v>0.68000930873101595</v>
      </c>
      <c r="H1688">
        <v>23541.942999999999</v>
      </c>
      <c r="I1688">
        <v>23255.5</v>
      </c>
      <c r="J1688">
        <v>23241.27</v>
      </c>
      <c r="K1688">
        <v>23249.346000000001</v>
      </c>
      <c r="L1688">
        <v>23218.826000000001</v>
      </c>
      <c r="M1688">
        <v>64.226776000000001</v>
      </c>
      <c r="N1688" s="1">
        <f>-100*(_xll.FDS($A$1,"P_PRICE_HIGH("&amp;A1688&amp;","&amp;A1688&amp;"-14D,,,,""PRICE"",""INTRA"")") - B1688)/(_xll.FDS($A$1,"P_PRICE_HIGH("&amp;A1688&amp;","&amp;A1688&amp;"-14D,,,,""PRICE"",""INTRA"")") - _xll.FDS($A$1,"P_PRICE_LOW("&amp;A1688&amp;","&amp;A1688&amp;"-14D,,,,""PRICE"",""INTRA"")"))</f>
        <v>-10.285908451045861</v>
      </c>
      <c r="O1688">
        <v>-462</v>
      </c>
      <c r="P1688">
        <v>17106.610961410941</v>
      </c>
      <c r="Q1688">
        <v>18335.937494721311</v>
      </c>
      <c r="R1688">
        <v>2608.5253071559118</v>
      </c>
      <c r="S1688">
        <v>2741.7677854011131</v>
      </c>
      <c r="T1688">
        <v>12.93032658529452</v>
      </c>
      <c r="U1688">
        <v>13.41108817397283</v>
      </c>
      <c r="V1688">
        <v>3.598140618768642</v>
      </c>
      <c r="W1688">
        <v>3.7420214039130459</v>
      </c>
      <c r="X1688">
        <v>55.918912502460671</v>
      </c>
      <c r="Y1688">
        <v>39.476415858641118</v>
      </c>
      <c r="Z1688">
        <v>-0.27214552057733521</v>
      </c>
      <c r="AA1688">
        <v>3.4615278913148302</v>
      </c>
      <c r="AB1688">
        <v>8.5730721704625701</v>
      </c>
    </row>
    <row r="1689" spans="1:28" x14ac:dyDescent="0.25">
      <c r="A1689" t="str">
        <v>7/09/14</v>
      </c>
      <c r="B1689">
        <v>23176.07</v>
      </c>
      <c r="C1689">
        <v>23408.05</v>
      </c>
      <c r="D1689" s="1">
        <v>23126.68</v>
      </c>
      <c r="E1689">
        <v>23408.05</v>
      </c>
      <c r="F1689">
        <v>23408.05</v>
      </c>
      <c r="G1689">
        <v>0.74866564165769856</v>
      </c>
      <c r="H1689">
        <v>23467.234</v>
      </c>
      <c r="I1689">
        <v>23254</v>
      </c>
      <c r="J1689">
        <v>23239.436000000002</v>
      </c>
      <c r="K1689">
        <v>23242.363000000001</v>
      </c>
      <c r="L1689">
        <v>23222.456999999999</v>
      </c>
      <c r="M1689">
        <v>49.720010000000002</v>
      </c>
      <c r="N1689" s="1">
        <f>-100*(_xll.FDS($A$1,"P_PRICE_HIGH("&amp;A1689&amp;","&amp;A1689&amp;"-14D,,,,""PRICE"",""INTRA"")") - B1689)/(_xll.FDS($A$1,"P_PRICE_HIGH("&amp;A1689&amp;","&amp;A1689&amp;"-14D,,,,""PRICE"",""INTRA"")") - _xll.FDS($A$1,"P_PRICE_LOW("&amp;A1689&amp;","&amp;A1689&amp;"-14D,,,,""PRICE"",""INTRA"")"))</f>
        <v>-54.617494296393289</v>
      </c>
      <c r="O1689">
        <v>-502</v>
      </c>
      <c r="P1689">
        <v>17129.387632901999</v>
      </c>
      <c r="Q1689">
        <v>18374.821345707191</v>
      </c>
      <c r="R1689">
        <v>2611.8638514215691</v>
      </c>
      <c r="S1689">
        <v>2751.7489430625219</v>
      </c>
      <c r="T1689">
        <v>12.82705531146293</v>
      </c>
      <c r="U1689">
        <v>13.205680237544311</v>
      </c>
      <c r="V1689">
        <v>3.6334591296318242</v>
      </c>
      <c r="W1689">
        <v>3.8130762340172768</v>
      </c>
      <c r="X1689">
        <v>2.321384400532128</v>
      </c>
      <c r="Y1689">
        <v>39.510083991610998</v>
      </c>
      <c r="Z1689">
        <v>-0.28579460311810972</v>
      </c>
      <c r="AA1689">
        <v>3.8614500477849552</v>
      </c>
      <c r="AB1689">
        <v>8.5859485989931716</v>
      </c>
    </row>
    <row r="1690" spans="1:28" x14ac:dyDescent="0.25">
      <c r="A1690" t="str">
        <v>7/10/14</v>
      </c>
      <c r="B1690">
        <v>23238.99</v>
      </c>
      <c r="C1690">
        <v>23281.45</v>
      </c>
      <c r="D1690" s="1">
        <v>23182.06</v>
      </c>
      <c r="E1690">
        <v>23281.45</v>
      </c>
      <c r="F1690">
        <v>23281.45</v>
      </c>
      <c r="G1690">
        <v>0.74965775618979325</v>
      </c>
      <c r="H1690">
        <v>23408.743999999999</v>
      </c>
      <c r="I1690">
        <v>23290.182000000001</v>
      </c>
      <c r="J1690">
        <v>23243.252</v>
      </c>
      <c r="K1690">
        <v>23241.447</v>
      </c>
      <c r="L1690">
        <v>23220.455000000002</v>
      </c>
      <c r="M1690">
        <v>51.741805999999997</v>
      </c>
      <c r="N1690" s="1">
        <f>-100*(_xll.FDS($A$1,"P_PRICE_HIGH("&amp;A1690&amp;","&amp;A1690&amp;"-14D,,,,""PRICE"",""INTRA"")") - B1690)/(_xll.FDS($A$1,"P_PRICE_HIGH("&amp;A1690&amp;","&amp;A1690&amp;"-14D,,,,""PRICE"",""INTRA"")") - _xll.FDS($A$1,"P_PRICE_LOW("&amp;A1690&amp;","&amp;A1690&amp;"-14D,,,,""PRICE"",""INTRA"")"))</f>
        <v>-46.981942624144146</v>
      </c>
      <c r="O1690">
        <v>-491</v>
      </c>
      <c r="P1690">
        <v>17115.944320115079</v>
      </c>
      <c r="Q1690">
        <v>18347.380148145439</v>
      </c>
      <c r="R1690">
        <v>2608.9714812317711</v>
      </c>
      <c r="S1690">
        <v>2746.6308356740728</v>
      </c>
      <c r="T1690">
        <v>12.87034481846357</v>
      </c>
      <c r="U1690">
        <v>13.270631790329899</v>
      </c>
      <c r="V1690">
        <v>3.6265465804315</v>
      </c>
      <c r="W1690">
        <v>3.800465455115507</v>
      </c>
      <c r="X1690">
        <v>49.749784911539017</v>
      </c>
      <c r="Y1690">
        <v>39.534850713949872</v>
      </c>
      <c r="Z1690">
        <v>-0.40192566338041558</v>
      </c>
      <c r="AA1690">
        <v>3.5260094527393449</v>
      </c>
      <c r="AB1690">
        <v>8.72219341978575</v>
      </c>
    </row>
    <row r="1691" spans="1:28" x14ac:dyDescent="0.25">
      <c r="A1691" t="str">
        <v>7/11/14</v>
      </c>
      <c r="B1691">
        <v>23233.45</v>
      </c>
      <c r="C1691">
        <v>23307.54</v>
      </c>
      <c r="D1691" s="1">
        <v>23146.99</v>
      </c>
      <c r="E1691">
        <v>23307.54</v>
      </c>
      <c r="F1691">
        <v>23307.54</v>
      </c>
      <c r="G1691">
        <v>0.74515566953788492</v>
      </c>
      <c r="H1691">
        <v>23346.162</v>
      </c>
      <c r="I1691">
        <v>23319.583999999999</v>
      </c>
      <c r="J1691">
        <v>23247.634999999998</v>
      </c>
      <c r="K1691">
        <v>23244.37</v>
      </c>
      <c r="L1691">
        <v>23223.599999999999</v>
      </c>
      <c r="M1691">
        <v>51.545273000000002</v>
      </c>
      <c r="N1691" s="1">
        <f>-100*(_xll.FDS($A$1,"P_PRICE_HIGH("&amp;A1691&amp;","&amp;A1691&amp;"-14D,,,,""PRICE"",""INTRA"")") - B1691)/(_xll.FDS($A$1,"P_PRICE_HIGH("&amp;A1691&amp;","&amp;A1691&amp;"-14D,,,,""PRICE"",""INTRA"")") - _xll.FDS($A$1,"P_PRICE_LOW("&amp;A1691&amp;","&amp;A1691&amp;"-14D,,,,""PRICE"",""INTRA"")"))</f>
        <v>-47.654240085432534</v>
      </c>
      <c r="O1691">
        <v>-486</v>
      </c>
      <c r="P1691">
        <v>17135.348910134609</v>
      </c>
      <c r="Q1691">
        <v>18387.58886030304</v>
      </c>
      <c r="R1691">
        <v>2616.2752214592442</v>
      </c>
      <c r="S1691">
        <v>2754.6618811338772</v>
      </c>
      <c r="T1691">
        <v>12.869206112565269</v>
      </c>
      <c r="U1691">
        <v>13.23774381649271</v>
      </c>
      <c r="V1691">
        <v>3.632834135545957</v>
      </c>
      <c r="W1691">
        <v>3.8105377592693821</v>
      </c>
      <c r="X1691">
        <v>42.769972118176213</v>
      </c>
      <c r="Y1691">
        <v>39.591513549529743</v>
      </c>
      <c r="Z1691">
        <v>-0.26040852503912648</v>
      </c>
      <c r="AA1691">
        <v>3.5422480412058359</v>
      </c>
      <c r="AB1691">
        <v>8.8546553089041176</v>
      </c>
    </row>
    <row r="1692" spans="1:28" x14ac:dyDescent="0.25">
      <c r="A1692" t="str">
        <v>7/14/14</v>
      </c>
      <c r="B1692">
        <v>23346.67</v>
      </c>
      <c r="C1692">
        <v>23459.48</v>
      </c>
      <c r="D1692" s="1">
        <v>23273.41</v>
      </c>
      <c r="E1692">
        <v>23459.48</v>
      </c>
      <c r="F1692">
        <v>23459.48</v>
      </c>
      <c r="G1692">
        <v>0.73999230272042582</v>
      </c>
      <c r="H1692">
        <v>23307.312999999998</v>
      </c>
      <c r="I1692">
        <v>23359.58</v>
      </c>
      <c r="J1692">
        <v>23257.809000000001</v>
      </c>
      <c r="K1692">
        <v>23245.743999999999</v>
      </c>
      <c r="L1692">
        <v>23232.715</v>
      </c>
      <c r="M1692">
        <v>55.283462999999998</v>
      </c>
      <c r="N1692" s="1">
        <f>-100*(_xll.FDS($A$1,"P_PRICE_HIGH("&amp;A1692&amp;","&amp;A1692&amp;"-14D,,,,""PRICE"",""INTRA"")") - B1692)/(_xll.FDS($A$1,"P_PRICE_HIGH("&amp;A1692&amp;","&amp;A1692&amp;"-14D,,,,""PRICE"",""INTRA"")") - _xll.FDS($A$1,"P_PRICE_LOW("&amp;A1692&amp;","&amp;A1692&amp;"-14D,,,,""PRICE"",""INTRA"")"))</f>
        <v>-33.914615795349846</v>
      </c>
      <c r="O1692">
        <v>-469</v>
      </c>
      <c r="P1692">
        <v>17144.316190673901</v>
      </c>
      <c r="Q1692">
        <v>18399.92765804012</v>
      </c>
      <c r="R1692">
        <v>2617.6753502612378</v>
      </c>
      <c r="S1692">
        <v>2759.4906502656358</v>
      </c>
      <c r="T1692">
        <v>12.91108242344869</v>
      </c>
      <c r="U1692">
        <v>13.273820885599671</v>
      </c>
      <c r="V1692">
        <v>3.6234832885741999</v>
      </c>
      <c r="W1692">
        <v>3.7937597355186621</v>
      </c>
      <c r="X1692">
        <v>84.323795109185298</v>
      </c>
      <c r="Y1692">
        <v>39.570132264050343</v>
      </c>
      <c r="Z1692">
        <v>-0.37405959549334178</v>
      </c>
      <c r="AA1692">
        <v>3.4442378682936829</v>
      </c>
      <c r="AB1692">
        <v>8.9278076372685042</v>
      </c>
    </row>
    <row r="1693" spans="1:28" x14ac:dyDescent="0.25">
      <c r="A1693" t="str">
        <v>7/15/14</v>
      </c>
      <c r="B1693">
        <v>23459.96</v>
      </c>
      <c r="C1693">
        <v>23496.57</v>
      </c>
      <c r="D1693" s="1">
        <v>23398.25</v>
      </c>
      <c r="E1693">
        <v>23496.57</v>
      </c>
      <c r="F1693">
        <v>23496.57</v>
      </c>
      <c r="G1693">
        <v>0.74726518015253096</v>
      </c>
      <c r="H1693">
        <v>23291.026999999998</v>
      </c>
      <c r="I1693">
        <v>23381.425999999999</v>
      </c>
      <c r="J1693">
        <v>23301.484</v>
      </c>
      <c r="K1693">
        <v>23253.708999999999</v>
      </c>
      <c r="L1693">
        <v>23252.29</v>
      </c>
      <c r="M1693">
        <v>58.715600000000002</v>
      </c>
      <c r="N1693" s="1">
        <f>-100*(_xll.FDS($A$1,"P_PRICE_HIGH("&amp;A1693&amp;","&amp;A1693&amp;"-14D,,,,""PRICE"",""INTRA"")") - B1693)/(_xll.FDS($A$1,"P_PRICE_HIGH("&amp;A1693&amp;","&amp;A1693&amp;"-14D,,,,""PRICE"",""INTRA"")") - _xll.FDS($A$1,"P_PRICE_LOW("&amp;A1693&amp;","&amp;A1693&amp;"-14D,,,,""PRICE"",""INTRA"")"))</f>
        <v>-20.854615046746638</v>
      </c>
      <c r="O1693">
        <v>-449</v>
      </c>
      <c r="P1693">
        <v>17146.7338621444</v>
      </c>
      <c r="Q1693">
        <v>18400.504579963261</v>
      </c>
      <c r="R1693">
        <v>2600.3194421814278</v>
      </c>
      <c r="S1693">
        <v>2720.6831686114419</v>
      </c>
      <c r="T1693">
        <v>12.95742868779327</v>
      </c>
      <c r="U1693">
        <v>13.347993704865599</v>
      </c>
      <c r="V1693">
        <v>3.6125100407457009</v>
      </c>
      <c r="W1693">
        <v>3.7742483324813301</v>
      </c>
      <c r="X1693">
        <v>62.555854183081181</v>
      </c>
      <c r="Y1693">
        <v>39.54923090806647</v>
      </c>
      <c r="Z1693">
        <v>-0.36348767021523692</v>
      </c>
      <c r="AA1693">
        <v>3.424804316297716</v>
      </c>
      <c r="AB1693">
        <v>8.9028393866401245</v>
      </c>
    </row>
    <row r="1694" spans="1:28" x14ac:dyDescent="0.25">
      <c r="A1694" t="str">
        <v>7/16/14</v>
      </c>
      <c r="B1694">
        <v>23523.279999999999</v>
      </c>
      <c r="C1694">
        <v>23562.32</v>
      </c>
      <c r="D1694" s="1">
        <v>23430.14</v>
      </c>
      <c r="E1694">
        <v>23562.32</v>
      </c>
      <c r="F1694">
        <v>23562.32</v>
      </c>
      <c r="G1694">
        <v>0.74118054303511105</v>
      </c>
      <c r="H1694">
        <v>23360.47</v>
      </c>
      <c r="I1694">
        <v>23406.572</v>
      </c>
      <c r="J1694">
        <v>23344.328000000001</v>
      </c>
      <c r="K1694">
        <v>23269.692999999999</v>
      </c>
      <c r="L1694">
        <v>23267.898000000001</v>
      </c>
      <c r="M1694">
        <v>60.538662000000002</v>
      </c>
      <c r="N1694" s="1">
        <f>-100*(_xll.FDS($A$1,"P_PRICE_HIGH("&amp;A1694&amp;","&amp;A1694&amp;"-14D,,,,""PRICE"",""INTRA"")") - B1694)/(_xll.FDS($A$1,"P_PRICE_HIGH("&amp;A1694&amp;","&amp;A1694&amp;"-14D,,,,""PRICE"",""INTRA"")") - _xll.FDS($A$1,"P_PRICE_LOW("&amp;A1694&amp;","&amp;A1694&amp;"-14D,,,,""PRICE"",""INTRA"")"))</f>
        <v>-12.908326535734551</v>
      </c>
      <c r="O1694">
        <v>-432</v>
      </c>
      <c r="P1694">
        <v>17155.017429343381</v>
      </c>
      <c r="Q1694">
        <v>18416.768388180419</v>
      </c>
      <c r="R1694">
        <v>2600.3857477174088</v>
      </c>
      <c r="S1694">
        <v>2722.4269516073941</v>
      </c>
      <c r="T1694">
        <v>12.982106263234961</v>
      </c>
      <c r="U1694">
        <v>13.380289527862629</v>
      </c>
      <c r="V1694">
        <v>3.6091336799657272</v>
      </c>
      <c r="W1694">
        <v>3.773152136346229</v>
      </c>
      <c r="X1694">
        <v>50.191640018430363</v>
      </c>
      <c r="Y1694">
        <v>39.572556177922777</v>
      </c>
      <c r="Z1694">
        <v>-0.26440636299583808</v>
      </c>
      <c r="AA1694">
        <v>3.639725450568783</v>
      </c>
      <c r="AB1694">
        <v>9.0402183501088267</v>
      </c>
    </row>
    <row r="1695" spans="1:28" x14ac:dyDescent="0.25">
      <c r="A1695" t="str">
        <v>7/17/14</v>
      </c>
      <c r="B1695">
        <v>23520.87</v>
      </c>
      <c r="C1695">
        <v>23583.35</v>
      </c>
      <c r="D1695" s="1">
        <v>23421.99</v>
      </c>
      <c r="E1695">
        <v>23583.35</v>
      </c>
      <c r="F1695">
        <v>23583.35</v>
      </c>
      <c r="G1695">
        <v>0.74044737122033322</v>
      </c>
      <c r="H1695">
        <v>23416.846000000001</v>
      </c>
      <c r="I1695">
        <v>23434.083999999999</v>
      </c>
      <c r="J1695">
        <v>23387.94</v>
      </c>
      <c r="K1695">
        <v>23286.65</v>
      </c>
      <c r="L1695">
        <v>23275.787</v>
      </c>
      <c r="M1695">
        <v>60.429287000000002</v>
      </c>
      <c r="N1695" s="1">
        <f>-100*(_xll.FDS($A$1,"P_PRICE_HIGH("&amp;A1695&amp;","&amp;A1695&amp;"-14D,,,,""PRICE"",""INTRA"")") - B1695)/(_xll.FDS($A$1,"P_PRICE_HIGH("&amp;A1695&amp;","&amp;A1695&amp;"-14D,,,,""PRICE"",""INTRA"")") - _xll.FDS($A$1,"P_PRICE_LOW("&amp;A1695&amp;","&amp;A1695&amp;"-14D,,,,""PRICE"",""INTRA"")"))</f>
        <v>-15.036423368090366</v>
      </c>
      <c r="O1695">
        <v>-441</v>
      </c>
      <c r="P1695">
        <v>17149.914063057538</v>
      </c>
      <c r="Q1695">
        <v>18404.98609118069</v>
      </c>
      <c r="R1695">
        <v>2600.9794236369798</v>
      </c>
      <c r="S1695">
        <v>2721.5582892236162</v>
      </c>
      <c r="T1695">
        <v>12.986793867496401</v>
      </c>
      <c r="U1695">
        <v>13.366937458538541</v>
      </c>
      <c r="V1695">
        <v>3.6073726392084269</v>
      </c>
      <c r="W1695">
        <v>3.7726707299330609</v>
      </c>
      <c r="X1695">
        <v>28.670564378690919</v>
      </c>
      <c r="Y1695">
        <v>39.565364821057088</v>
      </c>
      <c r="Z1695">
        <v>-0.30207785773119827</v>
      </c>
      <c r="AA1695">
        <v>3.406031935172114</v>
      </c>
      <c r="AB1695">
        <v>9.0891692012186702</v>
      </c>
    </row>
    <row r="1696" spans="1:28" x14ac:dyDescent="0.25">
      <c r="A1696" t="str">
        <v>7/18/14</v>
      </c>
      <c r="B1696">
        <v>23454.79</v>
      </c>
      <c r="C1696">
        <v>23460.13</v>
      </c>
      <c r="D1696" s="1">
        <v>23240.61</v>
      </c>
      <c r="E1696">
        <v>23460.13</v>
      </c>
      <c r="F1696">
        <v>23460.13</v>
      </c>
      <c r="G1696">
        <v>0.7441753226282759</v>
      </c>
      <c r="H1696">
        <v>23461.113000000001</v>
      </c>
      <c r="I1696">
        <v>23426.182000000001</v>
      </c>
      <c r="J1696">
        <v>23405.067999999999</v>
      </c>
      <c r="K1696">
        <v>23301.004000000001</v>
      </c>
      <c r="L1696">
        <v>23283.384999999998</v>
      </c>
      <c r="M1696">
        <v>57.368701999999999</v>
      </c>
      <c r="N1696" s="1">
        <f>-100*(_xll.FDS($A$1,"P_PRICE_HIGH("&amp;A1696&amp;","&amp;A1696&amp;"-14D,,,,""PRICE"",""INTRA"")") - B1696)/(_xll.FDS($A$1,"P_PRICE_HIGH("&amp;A1696&amp;","&amp;A1696&amp;"-14D,,,,""PRICE"",""INTRA"")") - _xll.FDS($A$1,"P_PRICE_LOW("&amp;A1696&amp;","&amp;A1696&amp;"-14D,,,,""PRICE"",""INTRA"")"))</f>
        <v>-25.725910578626422</v>
      </c>
      <c r="O1696">
        <v>-451</v>
      </c>
      <c r="P1696">
        <v>17202.84974045835</v>
      </c>
      <c r="Q1696">
        <v>18499.33150916281</v>
      </c>
      <c r="R1696">
        <v>2600.7446131695601</v>
      </c>
      <c r="S1696">
        <v>2725.1390031815672</v>
      </c>
      <c r="T1696">
        <v>12.973450989913911</v>
      </c>
      <c r="U1696">
        <v>13.325984178263811</v>
      </c>
      <c r="V1696">
        <v>3.6167344593779478</v>
      </c>
      <c r="W1696">
        <v>3.7894504685450969</v>
      </c>
      <c r="X1696">
        <v>29.079490424997381</v>
      </c>
      <c r="Y1696">
        <v>39.573484579139318</v>
      </c>
      <c r="Z1696">
        <v>-0.32724900616555253</v>
      </c>
      <c r="AA1696">
        <v>3.4958652782215069</v>
      </c>
      <c r="AB1696">
        <v>9.2243103226058576</v>
      </c>
    </row>
    <row r="1697" spans="1:28" x14ac:dyDescent="0.25">
      <c r="A1697" t="str">
        <v>7/21/14</v>
      </c>
      <c r="B1697">
        <v>23387.14</v>
      </c>
      <c r="C1697">
        <v>23498.35</v>
      </c>
      <c r="D1697" s="1">
        <v>23372.63</v>
      </c>
      <c r="E1697">
        <v>23498.35</v>
      </c>
      <c r="F1697">
        <v>23498.35</v>
      </c>
      <c r="G1697">
        <v>0.74812485197225931</v>
      </c>
      <c r="H1697">
        <v>23469.206999999999</v>
      </c>
      <c r="I1697">
        <v>23414.155999999999</v>
      </c>
      <c r="J1697">
        <v>23416.111000000001</v>
      </c>
      <c r="K1697">
        <v>23310.657999999999</v>
      </c>
      <c r="L1697">
        <v>23291.543000000001</v>
      </c>
      <c r="M1697">
        <v>54.334698000000003</v>
      </c>
      <c r="N1697" s="1">
        <f>-100*(_xll.FDS($A$1,"P_PRICE_HIGH("&amp;A1697&amp;","&amp;A1697&amp;"-14D,,,,""PRICE"",""INTRA"")") - B1697)/(_xll.FDS($A$1,"P_PRICE_HIGH("&amp;A1697&amp;","&amp;A1697&amp;"-14D,,,,""PRICE"",""INTRA"")") - _xll.FDS($A$1,"P_PRICE_LOW("&amp;A1697&amp;","&amp;A1697&amp;"-14D,,,,""PRICE"",""INTRA"")"))</f>
        <v>-35.882653214425254</v>
      </c>
      <c r="O1697">
        <v>-480</v>
      </c>
      <c r="P1697">
        <v>17207.217504032229</v>
      </c>
      <c r="Q1697">
        <v>18496.647593483129</v>
      </c>
      <c r="R1697">
        <v>2588.9447162891402</v>
      </c>
      <c r="S1697">
        <v>2715.3474631210702</v>
      </c>
      <c r="T1697">
        <v>12.970373657033271</v>
      </c>
      <c r="U1697">
        <v>13.279159056834571</v>
      </c>
      <c r="V1697">
        <v>3.6230626663961312</v>
      </c>
      <c r="W1697">
        <v>3.8025805937079591</v>
      </c>
      <c r="X1697">
        <v>8.6631332594115324</v>
      </c>
      <c r="Y1697">
        <v>39.590237231786183</v>
      </c>
      <c r="Z1697">
        <v>-0.38496571479667507</v>
      </c>
      <c r="AA1697">
        <v>3.3519094647524552</v>
      </c>
      <c r="AB1697">
        <v>9.3854362817563466</v>
      </c>
    </row>
    <row r="1698" spans="1:28" x14ac:dyDescent="0.25">
      <c r="A1698" t="str">
        <v>7/22/14</v>
      </c>
      <c r="B1698">
        <v>23782.11</v>
      </c>
      <c r="C1698">
        <v>23803.17</v>
      </c>
      <c r="D1698" s="1">
        <v>23423.34</v>
      </c>
      <c r="E1698">
        <v>23803.17</v>
      </c>
      <c r="F1698">
        <v>23803.17</v>
      </c>
      <c r="G1698">
        <v>0.71555325259341263</v>
      </c>
      <c r="H1698">
        <v>23533.638999999999</v>
      </c>
      <c r="I1698">
        <v>23433.803</v>
      </c>
      <c r="J1698">
        <v>23455.537</v>
      </c>
      <c r="K1698">
        <v>23359.523000000001</v>
      </c>
      <c r="L1698">
        <v>23309.348000000002</v>
      </c>
      <c r="M1698">
        <v>65.73021</v>
      </c>
      <c r="N1698" s="1">
        <f>-100*(_xll.FDS($A$1,"P_PRICE_HIGH("&amp;A1698&amp;","&amp;A1698&amp;"-14D,,,,""PRICE"",""INTRA"")") - B1698)/(_xll.FDS($A$1,"P_PRICE_HIGH("&amp;A1698&amp;","&amp;A1698&amp;"-14D,,,,""PRICE"",""INTRA"")") - _xll.FDS($A$1,"P_PRICE_LOW("&amp;A1698&amp;","&amp;A1698&amp;"-14D,,,,""PRICE"",""INTRA"")"))</f>
        <v>-3.1131280580640861</v>
      </c>
      <c r="O1698">
        <v>-436</v>
      </c>
      <c r="P1698">
        <v>17212.75864211734</v>
      </c>
      <c r="Q1698">
        <v>18510.939225260521</v>
      </c>
      <c r="R1698">
        <v>2590.4252786387492</v>
      </c>
      <c r="S1698">
        <v>2719.168232118991</v>
      </c>
      <c r="T1698">
        <v>13.071043779086811</v>
      </c>
      <c r="U1698">
        <v>13.426282256114771</v>
      </c>
      <c r="V1698">
        <v>3.5897769775881838</v>
      </c>
      <c r="W1698">
        <v>3.7423830580806721</v>
      </c>
      <c r="X1698">
        <v>96.976148994521424</v>
      </c>
      <c r="Y1698">
        <v>39.59504617015935</v>
      </c>
      <c r="Z1698">
        <v>-0.35330897132014932</v>
      </c>
      <c r="AA1698">
        <v>3.0335180958401229</v>
      </c>
      <c r="AB1698">
        <v>9.3391335544660929</v>
      </c>
    </row>
    <row r="1699" spans="1:28" x14ac:dyDescent="0.25">
      <c r="A1699" t="str">
        <v>7/23/14</v>
      </c>
      <c r="B1699">
        <v>23971.87</v>
      </c>
      <c r="C1699">
        <v>23975.74</v>
      </c>
      <c r="D1699" s="1">
        <v>23834.39</v>
      </c>
      <c r="E1699">
        <v>23975.74</v>
      </c>
      <c r="F1699">
        <v>23975.74</v>
      </c>
      <c r="G1699">
        <v>0.72710092200878962</v>
      </c>
      <c r="H1699">
        <v>23623.355</v>
      </c>
      <c r="I1699">
        <v>23469.715</v>
      </c>
      <c r="J1699">
        <v>23483.687999999998</v>
      </c>
      <c r="K1699">
        <v>23414.083999999999</v>
      </c>
      <c r="L1699">
        <v>23335.162</v>
      </c>
      <c r="M1699">
        <v>69.648949999999999</v>
      </c>
      <c r="N1699" s="1">
        <f>-100*(_xll.FDS($A$1,"P_PRICE_HIGH("&amp;A1699&amp;","&amp;A1699&amp;"-14D,,,,""PRICE"",""INTRA"")") - B1699)/(_xll.FDS($A$1,"P_PRICE_HIGH("&amp;A1699&amp;","&amp;A1699&amp;"-14D,,,,""PRICE"",""INTRA"")") - _xll.FDS($A$1,"P_PRICE_LOW("&amp;A1699&amp;","&amp;A1699&amp;"-14D,,,,""PRICE"",""INTRA"")"))</f>
        <v>-0.45579817680760054</v>
      </c>
      <c r="O1699">
        <v>-404</v>
      </c>
      <c r="P1699">
        <v>17223.532075831499</v>
      </c>
      <c r="Q1699">
        <v>18531.50852120027</v>
      </c>
      <c r="R1699">
        <v>2596.9373317832028</v>
      </c>
      <c r="S1699">
        <v>2730.1003039675802</v>
      </c>
      <c r="T1699">
        <v>13.0825307625883</v>
      </c>
      <c r="U1699">
        <v>13.430789224135539</v>
      </c>
      <c r="V1699">
        <v>3.5747426067399042</v>
      </c>
      <c r="W1699">
        <v>3.7138598811506118</v>
      </c>
      <c r="X1699">
        <v>91.039487902209686</v>
      </c>
      <c r="Y1699">
        <v>39.576967062261517</v>
      </c>
      <c r="Z1699">
        <v>-0.1646501967569666</v>
      </c>
      <c r="AA1699">
        <v>2.7250083009384078</v>
      </c>
      <c r="AB1699">
        <v>9.3035940789550065</v>
      </c>
    </row>
    <row r="1700" spans="1:28" x14ac:dyDescent="0.25">
      <c r="A1700" t="str">
        <v>7/24/14</v>
      </c>
      <c r="B1700">
        <v>24141.5</v>
      </c>
      <c r="C1700">
        <v>24150</v>
      </c>
      <c r="D1700" s="1">
        <v>24005.25</v>
      </c>
      <c r="E1700">
        <v>24150</v>
      </c>
      <c r="F1700">
        <v>24150</v>
      </c>
      <c r="G1700">
        <v>0.73097183629194151</v>
      </c>
      <c r="H1700">
        <v>23747.482</v>
      </c>
      <c r="I1700">
        <v>23519.724999999999</v>
      </c>
      <c r="J1700">
        <v>23524.357</v>
      </c>
      <c r="K1700">
        <v>23477.824000000001</v>
      </c>
      <c r="L1700">
        <v>23371.236000000001</v>
      </c>
      <c r="M1700">
        <v>72.658739999999995</v>
      </c>
      <c r="N1700" s="1">
        <f>-100*(_xll.FDS($A$1,"P_PRICE_HIGH("&amp;A1700&amp;","&amp;A1700&amp;"-14D,,,,""PRICE"",""INTRA"")") - B1700)/(_xll.FDS($A$1,"P_PRICE_HIGH("&amp;A1700&amp;","&amp;A1700&amp;"-14D,,,,""PRICE"",""INTRA"")") - _xll.FDS($A$1,"P_PRICE_LOW("&amp;A1700&amp;","&amp;A1700&amp;"-14D,,,,""PRICE"",""INTRA"")"))</f>
        <v>-0.83062971504514738</v>
      </c>
      <c r="O1700">
        <v>-373</v>
      </c>
      <c r="P1700">
        <v>17226.721982669929</v>
      </c>
      <c r="Q1700">
        <v>18535.320929383561</v>
      </c>
      <c r="R1700">
        <v>2598.8215712217489</v>
      </c>
      <c r="S1700">
        <v>2734.4997933229051</v>
      </c>
      <c r="T1700">
        <v>13.084384027477141</v>
      </c>
      <c r="U1700">
        <v>13.43195095011022</v>
      </c>
      <c r="V1700">
        <v>3.5622997868720998</v>
      </c>
      <c r="W1700">
        <v>3.691676465333694</v>
      </c>
      <c r="X1700">
        <v>92.458096500436866</v>
      </c>
      <c r="Y1700">
        <v>39.56672988466805</v>
      </c>
      <c r="Z1700">
        <v>1.994945788803274</v>
      </c>
      <c r="AA1700">
        <v>3.0789621037481529</v>
      </c>
      <c r="AB1700">
        <v>9.2357900905535413</v>
      </c>
    </row>
    <row r="1701" spans="1:28" x14ac:dyDescent="0.25">
      <c r="A1701" t="str">
        <v>7/25/14</v>
      </c>
      <c r="B1701">
        <v>24216.01</v>
      </c>
      <c r="C1701">
        <v>24247.200000000001</v>
      </c>
      <c r="D1701" s="1">
        <v>24088.99</v>
      </c>
      <c r="E1701">
        <v>24247.200000000001</v>
      </c>
      <c r="F1701">
        <v>24247.200000000001</v>
      </c>
      <c r="G1701">
        <v>0.67780658391779269</v>
      </c>
      <c r="H1701">
        <v>23899.726999999999</v>
      </c>
      <c r="I1701">
        <v>23606.386999999999</v>
      </c>
      <c r="J1701">
        <v>23569</v>
      </c>
      <c r="K1701">
        <v>23528.734</v>
      </c>
      <c r="L1701">
        <v>23411.018</v>
      </c>
      <c r="M1701">
        <v>73.883830000000003</v>
      </c>
      <c r="N1701" s="1">
        <f>-100*(_xll.FDS($A$1,"P_PRICE_HIGH("&amp;A1701&amp;","&amp;A1701&amp;"-14D,,,,""PRICE"",""INTRA"")") - B1701)/(_xll.FDS($A$1,"P_PRICE_HIGH("&amp;A1701&amp;","&amp;A1701&amp;"-14D,,,,""PRICE"",""INTRA"")") - _xll.FDS($A$1,"P_PRICE_LOW("&amp;A1701&amp;","&amp;A1701&amp;"-14D,,,,""PRICE"",""INTRA"")"))</f>
        <v>-2.7835290757864488</v>
      </c>
      <c r="O1701">
        <v>-373</v>
      </c>
      <c r="P1701">
        <v>17238.175680097818</v>
      </c>
      <c r="Q1701">
        <v>18547.552477746769</v>
      </c>
      <c r="R1701">
        <v>2604.0772150844109</v>
      </c>
      <c r="S1701">
        <v>2745.210413705282</v>
      </c>
      <c r="T1701">
        <v>13.10472988242366</v>
      </c>
      <c r="U1701">
        <v>13.467294929504771</v>
      </c>
      <c r="V1701">
        <v>3.5535263207609722</v>
      </c>
      <c r="W1701">
        <v>3.680936756925127</v>
      </c>
      <c r="X1701">
        <v>78.208199045582035</v>
      </c>
      <c r="Y1701">
        <v>39.582644588673944</v>
      </c>
      <c r="Z1701">
        <v>2.1226179381765169</v>
      </c>
      <c r="AA1701">
        <v>3.079426332643656</v>
      </c>
      <c r="AB1701">
        <v>9.099246417048219</v>
      </c>
    </row>
    <row r="1702" spans="1:28" x14ac:dyDescent="0.25">
      <c r="A1702" t="str">
        <v>7/28/14</v>
      </c>
      <c r="B1702">
        <v>24428.63</v>
      </c>
      <c r="C1702">
        <v>24501.13</v>
      </c>
      <c r="D1702" s="1">
        <v>24248.36</v>
      </c>
      <c r="E1702">
        <v>24501.13</v>
      </c>
      <c r="F1702">
        <v>24501.13</v>
      </c>
      <c r="G1702">
        <v>0.69287051370771047</v>
      </c>
      <c r="H1702">
        <v>24108.023000000001</v>
      </c>
      <c r="I1702">
        <v>23705.523000000001</v>
      </c>
      <c r="J1702">
        <v>23628.182000000001</v>
      </c>
      <c r="K1702">
        <v>23589.09</v>
      </c>
      <c r="L1702">
        <v>23459.513999999999</v>
      </c>
      <c r="M1702">
        <v>77.044700000000006</v>
      </c>
      <c r="N1702" s="1">
        <f>-100*(_xll.FDS($A$1,"P_PRICE_HIGH("&amp;A1702&amp;","&amp;A1702&amp;"-14D,,,,""PRICE"",""INTRA"")") - B1702)/(_xll.FDS($A$1,"P_PRICE_HIGH("&amp;A1702&amp;","&amp;A1702&amp;"-14D,,,,""PRICE"",""INTRA"")") - _xll.FDS($A$1,"P_PRICE_LOW("&amp;A1702&amp;","&amp;A1702&amp;"-14D,,,,""PRICE"",""INTRA"")"))</f>
        <v>-5.2748372076103145</v>
      </c>
      <c r="O1702">
        <v>-362</v>
      </c>
      <c r="P1702">
        <v>17253.006688214009</v>
      </c>
      <c r="Q1702">
        <v>18570.613870224639</v>
      </c>
      <c r="R1702">
        <v>2619.289174793777</v>
      </c>
      <c r="S1702">
        <v>2779.682635061929</v>
      </c>
      <c r="T1702">
        <v>13.202676218486269</v>
      </c>
      <c r="U1702">
        <v>13.59860546526884</v>
      </c>
      <c r="V1702">
        <v>3.5381696645329561</v>
      </c>
      <c r="W1702">
        <v>3.6571357206422301</v>
      </c>
      <c r="X1702">
        <v>83.079623412913008</v>
      </c>
      <c r="Y1702">
        <v>39.591505908140832</v>
      </c>
      <c r="Z1702">
        <v>2.1786079223849262</v>
      </c>
      <c r="AA1702">
        <v>3.7505595083968668</v>
      </c>
      <c r="AB1702">
        <v>9.1185664440673158</v>
      </c>
    </row>
    <row r="1703" spans="1:28" x14ac:dyDescent="0.25">
      <c r="A1703" t="str">
        <v>7/29/14</v>
      </c>
      <c r="B1703">
        <v>24640.53</v>
      </c>
      <c r="C1703">
        <v>24666.959999999999</v>
      </c>
      <c r="D1703" s="1">
        <v>24437.1</v>
      </c>
      <c r="E1703">
        <v>24666.959999999999</v>
      </c>
      <c r="F1703">
        <v>24666.959999999999</v>
      </c>
      <c r="G1703">
        <v>0.69943800274415979</v>
      </c>
      <c r="H1703">
        <v>24279.706999999999</v>
      </c>
      <c r="I1703">
        <v>23822.78</v>
      </c>
      <c r="J1703">
        <v>23701.456999999999</v>
      </c>
      <c r="K1703">
        <v>23661.58</v>
      </c>
      <c r="L1703">
        <v>23515.146000000001</v>
      </c>
      <c r="M1703">
        <v>79.683779999999999</v>
      </c>
      <c r="N1703" s="1">
        <f>-100*(_xll.FDS($A$1,"P_PRICE_HIGH("&amp;A1703&amp;","&amp;A1703&amp;"-14D,,,,""PRICE"",""INTRA"")") - B1703)/(_xll.FDS($A$1,"P_PRICE_HIGH("&amp;A1703&amp;","&amp;A1703&amp;"-14D,,,,""PRICE"",""INTRA"")") - _xll.FDS($A$1,"P_PRICE_LOW("&amp;A1703&amp;","&amp;A1703&amp;"-14D,,,,""PRICE"",""INTRA"")"))</f>
        <v>-1.7159217804555218</v>
      </c>
      <c r="O1703">
        <v>-338</v>
      </c>
      <c r="P1703">
        <v>17272.26506409104</v>
      </c>
      <c r="Q1703">
        <v>18603.307162446261</v>
      </c>
      <c r="R1703">
        <v>2621.9904216184641</v>
      </c>
      <c r="S1703">
        <v>2793.0864623670132</v>
      </c>
      <c r="T1703">
        <v>13.24719479697904</v>
      </c>
      <c r="U1703">
        <v>13.650586351109871</v>
      </c>
      <c r="V1703">
        <v>3.521866984266397</v>
      </c>
      <c r="W1703">
        <v>3.6290126754280512</v>
      </c>
      <c r="X1703">
        <v>69.015886837289386</v>
      </c>
      <c r="Y1703">
        <v>39.609485299624623</v>
      </c>
      <c r="Z1703">
        <v>2.1914448926214938</v>
      </c>
      <c r="AA1703">
        <v>3.716903058096797</v>
      </c>
      <c r="AB1703">
        <v>9.008705308209537</v>
      </c>
    </row>
    <row r="1704" spans="1:28" x14ac:dyDescent="0.25">
      <c r="A1704" t="str">
        <v>7/30/14</v>
      </c>
      <c r="B1704">
        <v>24732.21</v>
      </c>
      <c r="C1704">
        <v>24912.22</v>
      </c>
      <c r="D1704" s="1">
        <v>24660.35</v>
      </c>
      <c r="E1704">
        <v>24912.22</v>
      </c>
      <c r="F1704">
        <v>24912.22</v>
      </c>
      <c r="G1704">
        <v>0.63712988120870562</v>
      </c>
      <c r="H1704">
        <v>24431.775000000001</v>
      </c>
      <c r="I1704">
        <v>23938.241999999998</v>
      </c>
      <c r="J1704">
        <v>23805.201000000001</v>
      </c>
      <c r="K1704">
        <v>23720.708999999999</v>
      </c>
      <c r="L1704">
        <v>23589.276999999998</v>
      </c>
      <c r="M1704">
        <v>80.716729999999998</v>
      </c>
      <c r="N1704" s="1">
        <f>-100*(_xll.FDS($A$1,"P_PRICE_HIGH("&amp;A1704&amp;","&amp;A1704&amp;"-14D,,,,""PRICE"",""INTRA"")") - B1704)/(_xll.FDS($A$1,"P_PRICE_HIGH("&amp;A1704&amp;","&amp;A1704&amp;"-14D,,,,""PRICE"",""INTRA"")") - _xll.FDS($A$1,"P_PRICE_LOW("&amp;A1704&amp;","&amp;A1704&amp;"-14D,,,,""PRICE"",""INTRA"")"))</f>
        <v>-10.197537997881414</v>
      </c>
      <c r="O1704">
        <v>-312</v>
      </c>
      <c r="P1704">
        <v>17282.638203458871</v>
      </c>
      <c r="Q1704">
        <v>18619.797896764299</v>
      </c>
      <c r="R1704">
        <v>2623.515027669042</v>
      </c>
      <c r="S1704">
        <v>2796.6856235907612</v>
      </c>
      <c r="T1704">
        <v>13.287318692214949</v>
      </c>
      <c r="U1704">
        <v>13.701686556286869</v>
      </c>
      <c r="V1704">
        <v>3.5146529664494079</v>
      </c>
      <c r="W1704">
        <v>3.6174255422364729</v>
      </c>
      <c r="X1704">
        <v>63.74014768798525</v>
      </c>
      <c r="Y1704">
        <v>39.596124991190493</v>
      </c>
      <c r="Z1704">
        <v>2.368371957823654</v>
      </c>
      <c r="AA1704">
        <v>3.5918514045872341</v>
      </c>
      <c r="AB1704">
        <v>9.0213995274052738</v>
      </c>
    </row>
    <row r="1705" spans="1:28" x14ac:dyDescent="0.25">
      <c r="A1705" t="str">
        <v>7/31/14</v>
      </c>
      <c r="B1705">
        <v>24756.85</v>
      </c>
      <c r="C1705">
        <v>24893.74</v>
      </c>
      <c r="D1705" s="1">
        <v>24661.57</v>
      </c>
      <c r="E1705">
        <v>24893.74</v>
      </c>
      <c r="F1705">
        <v>24893.74</v>
      </c>
      <c r="G1705">
        <v>0.63364091356360119</v>
      </c>
      <c r="H1705">
        <v>24554.846000000001</v>
      </c>
      <c r="I1705">
        <v>24046.315999999999</v>
      </c>
      <c r="J1705">
        <v>23906.39</v>
      </c>
      <c r="K1705">
        <v>23781.98</v>
      </c>
      <c r="L1705">
        <v>23661.439999999999</v>
      </c>
      <c r="M1705">
        <v>80.996380000000002</v>
      </c>
      <c r="N1705" s="1">
        <f>-100*(_xll.FDS($A$1,"P_PRICE_HIGH("&amp;A1705&amp;","&amp;A1705&amp;"-14D,,,,""PRICE"",""INTRA"")") - B1705)/(_xll.FDS($A$1,"P_PRICE_HIGH("&amp;A1705&amp;","&amp;A1705&amp;"-14D,,,,""PRICE"",""INTRA"")") - _xll.FDS($A$1,"P_PRICE_LOW("&amp;A1705&amp;","&amp;A1705&amp;"-14D,,,,""PRICE"",""INTRA"")"))</f>
        <v>-8.8016858992880618</v>
      </c>
      <c r="O1705">
        <v>-311</v>
      </c>
      <c r="P1705">
        <v>17280.477458742011</v>
      </c>
      <c r="Q1705">
        <v>18623.17676662447</v>
      </c>
      <c r="R1705">
        <v>2631.016607781823</v>
      </c>
      <c r="S1705">
        <v>2797.5296775040119</v>
      </c>
      <c r="T1705">
        <v>13.25577516721482</v>
      </c>
      <c r="U1705">
        <v>13.63242662279645</v>
      </c>
      <c r="V1705">
        <v>3.5135563307266531</v>
      </c>
      <c r="W1705">
        <v>3.623204987738851</v>
      </c>
      <c r="X1705">
        <v>49.808012448348912</v>
      </c>
      <c r="Y1705">
        <v>39.822482185219073</v>
      </c>
      <c r="Z1705">
        <v>2.2843072289165631</v>
      </c>
      <c r="AA1705">
        <v>3.662215309022693</v>
      </c>
      <c r="AB1705">
        <v>8.6179498056787587</v>
      </c>
    </row>
    <row r="1706" spans="1:28" x14ac:dyDescent="0.25">
      <c r="A1706" t="str">
        <v>8/01/14</v>
      </c>
      <c r="B1706">
        <v>24532.43</v>
      </c>
      <c r="C1706">
        <v>24731.52</v>
      </c>
      <c r="D1706" s="1">
        <v>24485.73</v>
      </c>
      <c r="E1706">
        <v>24731.52</v>
      </c>
      <c r="F1706">
        <v>24731.52</v>
      </c>
      <c r="G1706">
        <v>0.68444282930296196</v>
      </c>
      <c r="H1706">
        <v>24618.13</v>
      </c>
      <c r="I1706">
        <v>24130.412</v>
      </c>
      <c r="J1706">
        <v>23992.99</v>
      </c>
      <c r="K1706">
        <v>23831.282999999999</v>
      </c>
      <c r="L1706">
        <v>23725.506000000001</v>
      </c>
      <c r="M1706">
        <v>70.909610000000001</v>
      </c>
      <c r="N1706" s="1">
        <f>-100*(_xll.FDS($A$1,"P_PRICE_HIGH("&amp;A1706&amp;","&amp;A1706&amp;"-14D,,,,""PRICE"",""INTRA"")") - B1706)/(_xll.FDS($A$1,"P_PRICE_HIGH("&amp;A1706&amp;","&amp;A1706&amp;"-14D,,,,""PRICE"",""INTRA"")") - _xll.FDS($A$1,"P_PRICE_LOW("&amp;A1706&amp;","&amp;A1706&amp;"-14D,,,,""PRICE"",""INTRA"")"))</f>
        <v>-22.720012443093829</v>
      </c>
      <c r="O1706">
        <v>-340</v>
      </c>
      <c r="P1706">
        <v>17275.22192314823</v>
      </c>
      <c r="Q1706">
        <v>18609.825846513799</v>
      </c>
      <c r="R1706">
        <v>2620.104999778458</v>
      </c>
      <c r="S1706">
        <v>2783.6132484388158</v>
      </c>
      <c r="T1706">
        <v>13.21827032051927</v>
      </c>
      <c r="U1706">
        <v>13.556846599561529</v>
      </c>
      <c r="V1706">
        <v>3.528747268220314</v>
      </c>
      <c r="W1706">
        <v>3.6502260690734989</v>
      </c>
      <c r="X1706">
        <v>6.5621575471667546</v>
      </c>
      <c r="Y1706">
        <v>39.742955192691511</v>
      </c>
      <c r="Z1706">
        <v>2.3818718977321378</v>
      </c>
      <c r="AA1706">
        <v>3.9343940089985279</v>
      </c>
      <c r="AB1706">
        <v>8.6432292112524021</v>
      </c>
    </row>
    <row r="1707" spans="1:28" x14ac:dyDescent="0.25">
      <c r="A1707" t="str">
        <v>8/04/14</v>
      </c>
      <c r="B1707">
        <v>24600.080000000002</v>
      </c>
      <c r="C1707">
        <v>24690.6</v>
      </c>
      <c r="D1707" s="1">
        <v>24558.37</v>
      </c>
      <c r="E1707">
        <v>24690.6</v>
      </c>
      <c r="F1707">
        <v>24690.6</v>
      </c>
      <c r="G1707">
        <v>0.68245573286254624</v>
      </c>
      <c r="H1707">
        <v>24652.42</v>
      </c>
      <c r="I1707">
        <v>24220.346000000001</v>
      </c>
      <c r="J1707">
        <v>24076.55</v>
      </c>
      <c r="K1707">
        <v>23884.240000000002</v>
      </c>
      <c r="L1707">
        <v>23779.437999999998</v>
      </c>
      <c r="M1707">
        <v>72.039959999999994</v>
      </c>
      <c r="N1707" s="1">
        <f>-100*(_xll.FDS($A$1,"P_PRICE_HIGH("&amp;A1707&amp;","&amp;A1707&amp;"-14D,,,,""PRICE"",""INTRA"")") - B1707)/(_xll.FDS($A$1,"P_PRICE_HIGH("&amp;A1707&amp;","&amp;A1707&amp;"-14D,,,,""PRICE"",""INTRA"")") - _xll.FDS($A$1,"P_PRICE_LOW("&amp;A1707&amp;","&amp;A1707&amp;"-14D,,,,""PRICE"",""INTRA"")"))</f>
        <v>-18.673015835033251</v>
      </c>
      <c r="O1707">
        <v>-327</v>
      </c>
      <c r="P1707">
        <v>17309.765258363241</v>
      </c>
      <c r="Q1707">
        <v>18663.8640898954</v>
      </c>
      <c r="R1707">
        <v>2617.523234559415</v>
      </c>
      <c r="S1707">
        <v>2781.4573909496021</v>
      </c>
      <c r="T1707">
        <v>13.29240836126378</v>
      </c>
      <c r="U1707">
        <v>13.63847295667151</v>
      </c>
      <c r="V1707">
        <v>3.52477216659334</v>
      </c>
      <c r="W1707">
        <v>3.635520974594689</v>
      </c>
      <c r="X1707">
        <v>79.659135556347309</v>
      </c>
      <c r="Y1707">
        <v>39.538417392629327</v>
      </c>
      <c r="Z1707">
        <v>2.2245218877634678</v>
      </c>
      <c r="AA1707">
        <v>4.4759370842290309</v>
      </c>
      <c r="AB1707">
        <v>8.6845076926730069</v>
      </c>
    </row>
    <row r="1708" spans="1:28" x14ac:dyDescent="0.25">
      <c r="A1708" t="str">
        <v>8/05/14</v>
      </c>
      <c r="B1708">
        <v>24648.26</v>
      </c>
      <c r="C1708">
        <v>24679.11</v>
      </c>
      <c r="D1708" s="1">
        <v>24494.09</v>
      </c>
      <c r="E1708">
        <v>24679.11</v>
      </c>
      <c r="F1708">
        <v>24679.11</v>
      </c>
      <c r="G1708">
        <v>0.68056970884398649</v>
      </c>
      <c r="H1708">
        <v>24653.967000000001</v>
      </c>
      <c r="I1708">
        <v>24319.8</v>
      </c>
      <c r="J1708">
        <v>24155.771000000001</v>
      </c>
      <c r="K1708">
        <v>23939.585999999999</v>
      </c>
      <c r="L1708">
        <v>23834.312999999998</v>
      </c>
      <c r="M1708">
        <v>72.849119999999999</v>
      </c>
      <c r="N1708" s="1">
        <f>-100*(_xll.FDS($A$1,"P_PRICE_HIGH("&amp;A1708&amp;","&amp;A1708&amp;"-14D,,,,""PRICE"",""INTRA"")") - B1708)/(_xll.FDS($A$1,"P_PRICE_HIGH("&amp;A1708&amp;","&amp;A1708&amp;"-14D,,,,""PRICE"",""INTRA"")") - _xll.FDS($A$1,"P_PRICE_LOW("&amp;A1708&amp;","&amp;A1708&amp;"-14D,,,,""PRICE"",""INTRA"")"))</f>
        <v>-15.790764592219636</v>
      </c>
      <c r="O1708">
        <v>-345</v>
      </c>
      <c r="P1708">
        <v>17306.059719189368</v>
      </c>
      <c r="Q1708">
        <v>18646.75684233705</v>
      </c>
      <c r="R1708">
        <v>2619.1691732547852</v>
      </c>
      <c r="S1708">
        <v>2784.275527428787</v>
      </c>
      <c r="T1708">
        <v>13.323267194714081</v>
      </c>
      <c r="U1708">
        <v>13.678342078267139</v>
      </c>
      <c r="V1708">
        <v>3.5186481186908249</v>
      </c>
      <c r="W1708">
        <v>3.6276250169769848</v>
      </c>
      <c r="X1708">
        <v>18.71375076444625</v>
      </c>
      <c r="Y1708">
        <v>39.580211897480588</v>
      </c>
      <c r="Z1708">
        <v>2.3195853609595338</v>
      </c>
      <c r="AA1708">
        <v>4.3740808388690411</v>
      </c>
      <c r="AB1708">
        <v>8.3283034023185358</v>
      </c>
    </row>
    <row r="1709" spans="1:28" x14ac:dyDescent="0.25">
      <c r="A1709" t="str">
        <v>8/06/14</v>
      </c>
      <c r="B1709">
        <v>24584.13</v>
      </c>
      <c r="C1709">
        <v>24589.71</v>
      </c>
      <c r="D1709" s="1">
        <v>24397.41</v>
      </c>
      <c r="E1709">
        <v>24589.71</v>
      </c>
      <c r="F1709">
        <v>24589.71</v>
      </c>
      <c r="G1709">
        <v>0.54956572410118387</v>
      </c>
      <c r="H1709">
        <v>24624.35</v>
      </c>
      <c r="I1709">
        <v>24419.55</v>
      </c>
      <c r="J1709">
        <v>24226.493999999999</v>
      </c>
      <c r="K1709">
        <v>24009.988000000001</v>
      </c>
      <c r="L1709">
        <v>23887.905999999999</v>
      </c>
      <c r="M1709">
        <v>69.947463999999997</v>
      </c>
      <c r="N1709" s="1">
        <f>-100*(_xll.FDS($A$1,"P_PRICE_HIGH("&amp;A1709&amp;","&amp;A1709&amp;"-14D,,,,""PRICE"",""INTRA"")") - B1709)/(_xll.FDS($A$1,"P_PRICE_HIGH("&amp;A1709&amp;","&amp;A1709&amp;"-14D,,,,""PRICE"",""INTRA"")") - _xll.FDS($A$1,"P_PRICE_LOW("&amp;A1709&amp;","&amp;A1709&amp;"-14D,,,,""PRICE"",""INTRA"")"))</f>
        <v>-19.627185767015035</v>
      </c>
      <c r="O1709">
        <v>-346</v>
      </c>
      <c r="P1709">
        <v>17310.309762600122</v>
      </c>
      <c r="Q1709">
        <v>18652.610963298441</v>
      </c>
      <c r="R1709">
        <v>2619.3179418538298</v>
      </c>
      <c r="S1709">
        <v>2790.6582715543318</v>
      </c>
      <c r="T1709">
        <v>13.30727536778009</v>
      </c>
      <c r="U1709">
        <v>13.59837053150947</v>
      </c>
      <c r="V1709">
        <v>3.5230515762482599</v>
      </c>
      <c r="W1709">
        <v>3.6388967282955229</v>
      </c>
      <c r="X1709">
        <v>24.053321601059501</v>
      </c>
      <c r="Y1709">
        <v>39.571241190891797</v>
      </c>
      <c r="Z1709">
        <v>2.3154265785163681</v>
      </c>
      <c r="AA1709">
        <v>4.2380259136610956</v>
      </c>
      <c r="AB1709">
        <v>8.4703345447402718</v>
      </c>
    </row>
    <row r="1710" spans="1:28" x14ac:dyDescent="0.25">
      <c r="A1710" t="str">
        <v>8/07/14</v>
      </c>
      <c r="B1710">
        <v>24387.56</v>
      </c>
      <c r="C1710">
        <v>24502.3</v>
      </c>
      <c r="D1710" s="1">
        <v>24364.58</v>
      </c>
      <c r="E1710">
        <v>24502.3</v>
      </c>
      <c r="F1710">
        <v>24502.3</v>
      </c>
      <c r="G1710">
        <v>0.60197683539563984</v>
      </c>
      <c r="H1710">
        <v>24550.491999999998</v>
      </c>
      <c r="I1710">
        <v>24470.006000000001</v>
      </c>
      <c r="J1710">
        <v>24284.273000000001</v>
      </c>
      <c r="K1710">
        <v>24067.416000000001</v>
      </c>
      <c r="L1710">
        <v>23920.134999999998</v>
      </c>
      <c r="M1710">
        <v>61.819386000000002</v>
      </c>
      <c r="N1710" s="1">
        <f>-100*(_xll.FDS($A$1,"P_PRICE_HIGH("&amp;A1710&amp;","&amp;A1710&amp;"-14D,,,,""PRICE"",""INTRA"")") - B1710)/(_xll.FDS($A$1,"P_PRICE_HIGH("&amp;A1710&amp;","&amp;A1710&amp;"-14D,,,,""PRICE"",""INTRA"")") - _xll.FDS($A$1,"P_PRICE_LOW("&amp;A1710&amp;","&amp;A1710&amp;"-14D,,,,""PRICE"",""INTRA"")"))</f>
        <v>-31.386507618403794</v>
      </c>
      <c r="O1710">
        <v>-360</v>
      </c>
      <c r="P1710">
        <v>17336.177223260231</v>
      </c>
      <c r="Q1710">
        <v>18706.67246331054</v>
      </c>
      <c r="R1710">
        <v>2628.9347807265881</v>
      </c>
      <c r="S1710">
        <v>2805.4906672591592</v>
      </c>
      <c r="T1710">
        <v>13.21069669509254</v>
      </c>
      <c r="U1710">
        <v>13.428233561640081</v>
      </c>
      <c r="V1710">
        <v>3.542028527122651</v>
      </c>
      <c r="W1710">
        <v>3.6738605982518151</v>
      </c>
      <c r="X1710">
        <v>11.47651320497355</v>
      </c>
      <c r="Y1710">
        <v>39.579712816678622</v>
      </c>
      <c r="Z1710">
        <v>2.5454173529400919</v>
      </c>
      <c r="AA1710">
        <v>4.1754493449865322</v>
      </c>
      <c r="AB1710">
        <v>8.4496105735188785</v>
      </c>
    </row>
    <row r="1711" spans="1:28" x14ac:dyDescent="0.25">
      <c r="A1711" t="str">
        <v>8/08/14</v>
      </c>
      <c r="B1711">
        <v>24331.41</v>
      </c>
      <c r="C1711">
        <v>24493.01</v>
      </c>
      <c r="D1711" s="1">
        <v>24190.93</v>
      </c>
      <c r="E1711">
        <v>24493.01</v>
      </c>
      <c r="F1711">
        <v>24493.01</v>
      </c>
      <c r="G1711">
        <v>0.60850430690500923</v>
      </c>
      <c r="H1711">
        <v>24510.287</v>
      </c>
      <c r="I1711">
        <v>24499.967000000001</v>
      </c>
      <c r="J1711">
        <v>24342.715</v>
      </c>
      <c r="K1711">
        <v>24122.313999999998</v>
      </c>
      <c r="L1711">
        <v>23950.901999999998</v>
      </c>
      <c r="M1711">
        <v>59.685830000000003</v>
      </c>
      <c r="N1711" s="1">
        <f>-100*(_xll.FDS($A$1,"P_PRICE_HIGH("&amp;A1711&amp;","&amp;A1711&amp;"-14D,,,,""PRICE"",""INTRA"")") - B1711)/(_xll.FDS($A$1,"P_PRICE_HIGH("&amp;A1711&amp;","&amp;A1711&amp;"-14D,,,,""PRICE"",""INTRA"")") - _xll.FDS($A$1,"P_PRICE_LOW("&amp;A1711&amp;","&amp;A1711&amp;"-14D,,,,""PRICE"",""INTRA"")"))</f>
        <v>-37.724978728103018</v>
      </c>
      <c r="O1711">
        <v>-378</v>
      </c>
      <c r="P1711">
        <v>17350.045268229551</v>
      </c>
      <c r="Q1711">
        <v>18716.311206636012</v>
      </c>
      <c r="R1711">
        <v>2625.4380223455792</v>
      </c>
      <c r="S1711">
        <v>2800.5072623188021</v>
      </c>
      <c r="T1711">
        <v>13.230938425990651</v>
      </c>
      <c r="U1711">
        <v>13.44428883435641</v>
      </c>
      <c r="V1711">
        <v>3.5480154465780118</v>
      </c>
      <c r="W1711">
        <v>3.6826396948718192</v>
      </c>
      <c r="X1711">
        <v>25.328835664681399</v>
      </c>
      <c r="Y1711">
        <v>39.568213002074252</v>
      </c>
      <c r="Z1711">
        <v>2.5199029892926119</v>
      </c>
      <c r="AA1711">
        <v>4.3099472639533589</v>
      </c>
      <c r="AB1711">
        <v>8.4156197837510653</v>
      </c>
    </row>
    <row r="1712" spans="1:28" x14ac:dyDescent="0.25">
      <c r="A1712" t="str">
        <v>8/11/14</v>
      </c>
      <c r="B1712">
        <v>24646.02</v>
      </c>
      <c r="C1712">
        <v>24671.33</v>
      </c>
      <c r="D1712" s="1">
        <v>24491.02</v>
      </c>
      <c r="E1712">
        <v>24671.33</v>
      </c>
      <c r="F1712">
        <v>24671.33</v>
      </c>
      <c r="G1712">
        <v>0.65086341096544287</v>
      </c>
      <c r="H1712">
        <v>24519.476999999999</v>
      </c>
      <c r="I1712">
        <v>24542.01</v>
      </c>
      <c r="J1712">
        <v>24426.639999999999</v>
      </c>
      <c r="K1712">
        <v>24187.280999999999</v>
      </c>
      <c r="L1712">
        <v>23993.197</v>
      </c>
      <c r="M1712">
        <v>66.634280000000004</v>
      </c>
      <c r="N1712" s="1">
        <f>-100*(_xll.FDS($A$1,"P_PRICE_HIGH("&amp;A1712&amp;","&amp;A1712&amp;"-14D,,,,""PRICE"",""INTRA"")") - B1712)/(_xll.FDS($A$1,"P_PRICE_HIGH("&amp;A1712&amp;","&amp;A1712&amp;"-14D,,,,""PRICE"",""INTRA"")") - _xll.FDS($A$1,"P_PRICE_LOW("&amp;A1712&amp;","&amp;A1712&amp;"-14D,,,,""PRICE"",""INTRA"")"))</f>
        <v>-17.879211219171495</v>
      </c>
      <c r="O1712">
        <v>-336</v>
      </c>
      <c r="P1712">
        <v>17351.9795095587</v>
      </c>
      <c r="Q1712">
        <v>18716.783934325798</v>
      </c>
      <c r="R1712">
        <v>2628.6320301032488</v>
      </c>
      <c r="S1712">
        <v>2807.7318371350152</v>
      </c>
      <c r="T1712">
        <v>13.318688533577751</v>
      </c>
      <c r="U1712">
        <v>13.53838781394284</v>
      </c>
      <c r="V1712">
        <v>3.5198975193664519</v>
      </c>
      <c r="W1712">
        <v>3.6388126575997042</v>
      </c>
      <c r="X1712">
        <v>95.973295052503858</v>
      </c>
      <c r="Y1712">
        <v>39.607248155144433</v>
      </c>
      <c r="Z1712">
        <v>2.3596155807903711</v>
      </c>
      <c r="AA1712">
        <v>4.0533472561802038</v>
      </c>
      <c r="AB1712">
        <v>8.4540294781007095</v>
      </c>
    </row>
    <row r="1713" spans="1:28" x14ac:dyDescent="0.25">
      <c r="A1713" t="str">
        <v>8/12/14</v>
      </c>
      <c r="B1713">
        <v>24689.41</v>
      </c>
      <c r="C1713">
        <v>24691.66</v>
      </c>
      <c r="D1713" s="1">
        <v>24552.42</v>
      </c>
      <c r="E1713">
        <v>24691.66</v>
      </c>
      <c r="F1713">
        <v>24691.66</v>
      </c>
      <c r="G1713">
        <v>0.64919436255021512</v>
      </c>
      <c r="H1713">
        <v>24527.705000000002</v>
      </c>
      <c r="I1713">
        <v>24581.46</v>
      </c>
      <c r="J1713">
        <v>24487.127</v>
      </c>
      <c r="K1713">
        <v>24248.754000000001</v>
      </c>
      <c r="L1713">
        <v>24037.37</v>
      </c>
      <c r="M1713">
        <v>67.467100000000002</v>
      </c>
      <c r="N1713" s="1">
        <f>-100*(_xll.FDS($A$1,"P_PRICE_HIGH("&amp;A1713&amp;","&amp;A1713&amp;"-14D,,,,""PRICE"",""INTRA"")") - B1713)/(_xll.FDS($A$1,"P_PRICE_HIGH("&amp;A1713&amp;","&amp;A1713&amp;"-14D,,,,""PRICE"",""INTRA"")") - _xll.FDS($A$1,"P_PRICE_LOW("&amp;A1713&amp;","&amp;A1713&amp;"-14D,,,,""PRICE"",""INTRA"")"))</f>
        <v>-20.672091146099195</v>
      </c>
      <c r="O1713">
        <v>-323</v>
      </c>
      <c r="P1713">
        <v>17372.066874416949</v>
      </c>
      <c r="Q1713">
        <v>18749.3516694504</v>
      </c>
      <c r="R1713">
        <v>2625.4450099955561</v>
      </c>
      <c r="S1713">
        <v>2803.7547525100608</v>
      </c>
      <c r="T1713">
        <v>13.346908071432511</v>
      </c>
      <c r="U1713">
        <v>13.55992891808584</v>
      </c>
      <c r="V1713">
        <v>3.5202965783103282</v>
      </c>
      <c r="W1713">
        <v>3.641724519506143</v>
      </c>
      <c r="X1713">
        <v>57.688122436131337</v>
      </c>
      <c r="Y1713">
        <v>38.949067525211483</v>
      </c>
      <c r="Z1713">
        <v>2.3911072645280562</v>
      </c>
      <c r="AA1713">
        <v>9.0375405748945354</v>
      </c>
      <c r="AB1713">
        <v>3.3721476764682139</v>
      </c>
    </row>
    <row r="1714" spans="1:28" x14ac:dyDescent="0.25">
      <c r="A1714" t="str">
        <v>8/13/14</v>
      </c>
      <c r="B1714">
        <v>24890.34</v>
      </c>
      <c r="C1714">
        <v>24907.11</v>
      </c>
      <c r="D1714" s="1">
        <v>24611.22</v>
      </c>
      <c r="E1714">
        <v>24907.11</v>
      </c>
      <c r="F1714">
        <v>24907.11</v>
      </c>
      <c r="G1714">
        <v>0.66097852202226193</v>
      </c>
      <c r="H1714">
        <v>24588.947</v>
      </c>
      <c r="I1714">
        <v>24619.936000000002</v>
      </c>
      <c r="J1714">
        <v>24548.357</v>
      </c>
      <c r="K1714">
        <v>24317.107</v>
      </c>
      <c r="L1714">
        <v>24089.252</v>
      </c>
      <c r="M1714">
        <v>71.068449999999999</v>
      </c>
      <c r="N1714" s="1">
        <f>-100*(_xll.FDS($A$1,"P_PRICE_HIGH("&amp;A1714&amp;","&amp;A1714&amp;"-14D,,,,""PRICE"",""INTRA"")") - B1714)/(_xll.FDS($A$1,"P_PRICE_HIGH("&amp;A1714&amp;","&amp;A1714&amp;"-14D,,,,""PRICE"",""INTRA"")") - _xll.FDS($A$1,"P_PRICE_LOW("&amp;A1714&amp;","&amp;A1714&amp;"-14D,,,,""PRICE"",""INTRA"")"))</f>
        <v>-2.412428194978995</v>
      </c>
      <c r="O1714">
        <v>-291</v>
      </c>
      <c r="P1714">
        <v>17380.35351583645</v>
      </c>
      <c r="Q1714">
        <v>18765.947793838051</v>
      </c>
      <c r="R1714">
        <v>2632.1083639876501</v>
      </c>
      <c r="S1714">
        <v>2811.91133040975</v>
      </c>
      <c r="T1714">
        <v>13.18926183764439</v>
      </c>
      <c r="U1714">
        <v>13.30353277119529</v>
      </c>
      <c r="V1714">
        <v>3.5036520426432118</v>
      </c>
      <c r="W1714">
        <v>3.6157613245137878</v>
      </c>
      <c r="X1714">
        <v>90.831840593458097</v>
      </c>
      <c r="Y1714">
        <v>38.9464619554969</v>
      </c>
      <c r="Z1714">
        <v>2.4688733201360962</v>
      </c>
      <c r="AA1714">
        <v>8.8205497122460983</v>
      </c>
      <c r="AB1714">
        <v>3.3579403237469969</v>
      </c>
    </row>
    <row r="1715" spans="1:28" x14ac:dyDescent="0.25">
      <c r="A1715" t="str">
        <v>8/14/14</v>
      </c>
      <c r="B1715">
        <v>24801.360000000001</v>
      </c>
      <c r="C1715">
        <v>24964.42</v>
      </c>
      <c r="D1715" s="1">
        <v>24721.87</v>
      </c>
      <c r="E1715">
        <v>24964.42</v>
      </c>
      <c r="F1715">
        <v>24964.42</v>
      </c>
      <c r="G1715">
        <v>0.67354435255400602</v>
      </c>
      <c r="H1715">
        <v>24671.706999999999</v>
      </c>
      <c r="I1715">
        <v>24633.338</v>
      </c>
      <c r="J1715">
        <v>24592.35</v>
      </c>
      <c r="K1715">
        <v>24381.133000000002</v>
      </c>
      <c r="L1715">
        <v>24151.763999999999</v>
      </c>
      <c r="M1715">
        <v>67.504683999999997</v>
      </c>
      <c r="N1715" s="1">
        <f>-100*(_xll.FDS($A$1,"P_PRICE_HIGH("&amp;A1715&amp;","&amp;A1715&amp;"-14D,,,,""PRICE"",""INTRA"")") - B1715)/(_xll.FDS($A$1,"P_PRICE_HIGH("&amp;A1715&amp;","&amp;A1715&amp;"-14D,,,,""PRICE"",""INTRA"")") - _xll.FDS($A$1,"P_PRICE_LOW("&amp;A1715&amp;","&amp;A1715&amp;"-14D,,,,""PRICE"",""INTRA"")"))</f>
        <v>-18.626275087671008</v>
      </c>
      <c r="O1715">
        <v>-303</v>
      </c>
      <c r="P1715">
        <v>17388.541380606319</v>
      </c>
      <c r="Q1715">
        <v>18780.859761445859</v>
      </c>
      <c r="R1715">
        <v>2626.1083824290708</v>
      </c>
      <c r="S1715">
        <v>2804.1034223484862</v>
      </c>
      <c r="T1715">
        <v>13.04790323869093</v>
      </c>
      <c r="U1715">
        <v>13.098943187516239</v>
      </c>
      <c r="V1715">
        <v>3.5183422665567439</v>
      </c>
      <c r="W1715">
        <v>3.644998294946947</v>
      </c>
      <c r="X1715">
        <v>20.788215985665591</v>
      </c>
      <c r="Y1715">
        <v>38.980438049655589</v>
      </c>
      <c r="Z1715">
        <v>2.9643520022118328</v>
      </c>
      <c r="AA1715">
        <v>9.4836305140273538</v>
      </c>
      <c r="AB1715">
        <v>3.4456949379535442</v>
      </c>
    </row>
    <row r="1716" spans="1:28" x14ac:dyDescent="0.25">
      <c r="A1716" t="str">
        <v>8/15/14</v>
      </c>
      <c r="B1716">
        <v>24954.94</v>
      </c>
      <c r="C1716">
        <v>25010.31</v>
      </c>
      <c r="D1716" s="1">
        <v>24872.71</v>
      </c>
      <c r="E1716">
        <v>25010.31</v>
      </c>
      <c r="F1716">
        <v>25010.31</v>
      </c>
      <c r="G1716">
        <v>0.66509828412230976</v>
      </c>
      <c r="H1716">
        <v>24796.414000000001</v>
      </c>
      <c r="I1716">
        <v>24651.898000000001</v>
      </c>
      <c r="J1716">
        <v>24641.611000000001</v>
      </c>
      <c r="K1716">
        <v>24456.138999999999</v>
      </c>
      <c r="L1716">
        <v>24217.761999999999</v>
      </c>
      <c r="M1716">
        <v>70.275310000000005</v>
      </c>
      <c r="N1716" s="1">
        <f>-100*(_xll.FDS($A$1,"P_PRICE_HIGH("&amp;A1716&amp;","&amp;A1716&amp;"-14D,,,,""PRICE"",""INTRA"")") - B1716)/(_xll.FDS($A$1,"P_PRICE_HIGH("&amp;A1716&amp;","&amp;A1716&amp;"-14D,,,,""PRICE"",""INTRA"")") - _xll.FDS($A$1,"P_PRICE_LOW("&amp;A1716&amp;","&amp;A1716&amp;"-14D,,,,""PRICE"",""INTRA"")"))</f>
        <v>-6.7575483902465949</v>
      </c>
      <c r="O1716">
        <v>-295</v>
      </c>
      <c r="P1716">
        <v>17377.721267349181</v>
      </c>
      <c r="Q1716">
        <v>18758.675475618478</v>
      </c>
      <c r="R1716">
        <v>2623.764842467629</v>
      </c>
      <c r="S1716">
        <v>2802.413952146771</v>
      </c>
      <c r="T1716">
        <v>13.073382879923861</v>
      </c>
      <c r="U1716">
        <v>13.157416639848931</v>
      </c>
      <c r="V1716">
        <v>3.5019167375898128</v>
      </c>
      <c r="W1716">
        <v>3.6227662741835789</v>
      </c>
      <c r="X1716">
        <v>57.492864345730517</v>
      </c>
      <c r="Y1716">
        <v>38.990523930292547</v>
      </c>
      <c r="Z1716">
        <v>3.039095617405501</v>
      </c>
      <c r="AA1716">
        <v>9.267382432270713</v>
      </c>
      <c r="AB1716">
        <v>3.4837714471323098</v>
      </c>
    </row>
    <row r="1717" spans="1:28" x14ac:dyDescent="0.25">
      <c r="A1717" t="str">
        <v>8/18/14</v>
      </c>
      <c r="B1717">
        <v>24955.46</v>
      </c>
      <c r="C1717">
        <v>24978.94</v>
      </c>
      <c r="D1717" s="1">
        <v>24765.03</v>
      </c>
      <c r="E1717">
        <v>24978.94</v>
      </c>
      <c r="F1717">
        <v>24978.94</v>
      </c>
      <c r="G1717">
        <v>0.65440767032836811</v>
      </c>
      <c r="H1717">
        <v>24858.303</v>
      </c>
      <c r="I1717">
        <v>24668.45</v>
      </c>
      <c r="J1717">
        <v>24676.732</v>
      </c>
      <c r="K1717">
        <v>24534.555</v>
      </c>
      <c r="L1717">
        <v>24283.991999999998</v>
      </c>
      <c r="M1717">
        <v>70.284540000000007</v>
      </c>
      <c r="N1717" s="1">
        <f>-100*(_xll.FDS($A$1,"P_PRICE_HIGH("&amp;A1717&amp;","&amp;A1717&amp;"-14D,,,,""PRICE"",""INTRA"")") - B1717)/(_xll.FDS($A$1,"P_PRICE_HIGH("&amp;A1717&amp;","&amp;A1717&amp;"-14D,,,,""PRICE"",""INTRA"")") - _xll.FDS($A$1,"P_PRICE_LOW("&amp;A1717&amp;","&amp;A1717&amp;"-14D,,,,""PRICE"",""INTRA"")"))</f>
        <v>-6.6940857721694593</v>
      </c>
      <c r="O1717">
        <v>-307</v>
      </c>
      <c r="P1717">
        <v>17405.094865446608</v>
      </c>
      <c r="Q1717">
        <v>18801.26191495734</v>
      </c>
      <c r="R1717">
        <v>2625.4601720789919</v>
      </c>
      <c r="S1717">
        <v>2801.6603341024552</v>
      </c>
      <c r="T1717">
        <v>13.14491036754367</v>
      </c>
      <c r="U1717">
        <v>13.2427153948768</v>
      </c>
      <c r="V1717">
        <v>3.505967029838196</v>
      </c>
      <c r="W1717">
        <v>3.630439119379238</v>
      </c>
      <c r="X1717">
        <v>36.651498611743428</v>
      </c>
      <c r="Y1717">
        <v>38.95543474212927</v>
      </c>
      <c r="Z1717">
        <v>3.1605418889222801</v>
      </c>
      <c r="AA1717">
        <v>9.56188579010864</v>
      </c>
      <c r="AB1717">
        <v>3.613583035406795</v>
      </c>
    </row>
    <row r="1718" spans="1:28" x14ac:dyDescent="0.25">
      <c r="A1718" t="str">
        <v>8/19/14</v>
      </c>
      <c r="B1718">
        <v>25122.95</v>
      </c>
      <c r="C1718">
        <v>25201.21</v>
      </c>
      <c r="D1718" s="1">
        <v>24909.26</v>
      </c>
      <c r="E1718">
        <v>25201.21</v>
      </c>
      <c r="F1718">
        <v>25201.21</v>
      </c>
      <c r="G1718">
        <v>0.57955155998550412</v>
      </c>
      <c r="H1718">
        <v>24945.01</v>
      </c>
      <c r="I1718">
        <v>24717.66</v>
      </c>
      <c r="J1718">
        <v>24708.895</v>
      </c>
      <c r="K1718">
        <v>24601.598000000002</v>
      </c>
      <c r="L1718">
        <v>24352.312999999998</v>
      </c>
      <c r="M1718">
        <v>73.176310000000001</v>
      </c>
      <c r="N1718" s="1">
        <f>-100*(_xll.FDS($A$1,"P_PRICE_HIGH("&amp;A1718&amp;","&amp;A1718&amp;"-14D,,,,""PRICE"",""INTRA"")") - B1718)/(_xll.FDS($A$1,"P_PRICE_HIGH("&amp;A1718&amp;","&amp;A1718&amp;"-14D,,,,""PRICE"",""INTRA"")") - _xll.FDS($A$1,"P_PRICE_LOW("&amp;A1718&amp;","&amp;A1718&amp;"-14D,,,,""PRICE"",""INTRA"")"))</f>
        <v>-7.7463673437065452</v>
      </c>
      <c r="O1718">
        <v>-282</v>
      </c>
      <c r="P1718">
        <v>17401.53497239434</v>
      </c>
      <c r="Q1718">
        <v>18788.35089040405</v>
      </c>
      <c r="R1718">
        <v>2622.6845178174422</v>
      </c>
      <c r="S1718">
        <v>2797.146379039541</v>
      </c>
      <c r="T1718">
        <v>13.22701101250775</v>
      </c>
      <c r="U1718">
        <v>13.340530606345069</v>
      </c>
      <c r="V1718">
        <v>3.492972332588324</v>
      </c>
      <c r="W1718">
        <v>3.609531156424886</v>
      </c>
      <c r="X1718">
        <v>76.944627726423789</v>
      </c>
      <c r="Y1718">
        <v>38.993489021640997</v>
      </c>
      <c r="Z1718">
        <v>3.1404248405333322</v>
      </c>
      <c r="AA1718">
        <v>9.3910949589243113</v>
      </c>
      <c r="AB1718">
        <v>3.7669529015365111</v>
      </c>
    </row>
    <row r="1719" spans="1:28" x14ac:dyDescent="0.25">
      <c r="A1719" t="str">
        <v>8/20/14</v>
      </c>
      <c r="B1719">
        <v>25159.759999999998</v>
      </c>
      <c r="C1719">
        <v>25190.03</v>
      </c>
      <c r="D1719" s="1">
        <v>25056.71</v>
      </c>
      <c r="E1719">
        <v>25190.03</v>
      </c>
      <c r="F1719">
        <v>25190.03</v>
      </c>
      <c r="G1719">
        <v>0.56689873580203898</v>
      </c>
      <c r="H1719">
        <v>24998.895</v>
      </c>
      <c r="I1719">
        <v>24764.3</v>
      </c>
      <c r="J1719">
        <v>24737.396000000001</v>
      </c>
      <c r="K1719">
        <v>24660.991999999998</v>
      </c>
      <c r="L1719">
        <v>24417.687999999998</v>
      </c>
      <c r="M1719">
        <v>73.780209999999997</v>
      </c>
      <c r="N1719" s="1">
        <f>-100*(_xll.FDS($A$1,"P_PRICE_HIGH("&amp;A1719&amp;","&amp;A1719&amp;"-14D,,,,""PRICE"",""INTRA"")") - B1719)/(_xll.FDS($A$1,"P_PRICE_HIGH("&amp;A1719&amp;","&amp;A1719&amp;"-14D,,,,""PRICE"",""INTRA"")") - _xll.FDS($A$1,"P_PRICE_LOW("&amp;A1719&amp;","&amp;A1719&amp;"-14D,,,,""PRICE"",""INTRA"")"))</f>
        <v>-4.102822979768062</v>
      </c>
      <c r="O1719">
        <v>-278</v>
      </c>
      <c r="P1719">
        <v>17405.908353661449</v>
      </c>
      <c r="Q1719">
        <v>18796.868933511301</v>
      </c>
      <c r="R1719">
        <v>2607.4605589579951</v>
      </c>
      <c r="S1719">
        <v>2774.2903346124799</v>
      </c>
      <c r="T1719">
        <v>13.266109177203081</v>
      </c>
      <c r="U1719">
        <v>13.371280153012471</v>
      </c>
      <c r="V1719">
        <v>3.4905981786671432</v>
      </c>
      <c r="W1719">
        <v>3.606301219641459</v>
      </c>
      <c r="X1719">
        <v>26.878888238222601</v>
      </c>
      <c r="Y1719">
        <v>38.993980192512502</v>
      </c>
      <c r="Z1719">
        <v>3.0757761190306812</v>
      </c>
      <c r="AA1719">
        <v>9.4954632273730653</v>
      </c>
      <c r="AB1719">
        <v>3.7696776529277538</v>
      </c>
    </row>
    <row r="1720" spans="1:28" x14ac:dyDescent="0.25">
      <c r="A1720" t="str">
        <v>8/21/14</v>
      </c>
      <c r="B1720">
        <v>24994.1</v>
      </c>
      <c r="C1720">
        <v>25142.34</v>
      </c>
      <c r="D1720" s="1">
        <v>24896.2</v>
      </c>
      <c r="E1720">
        <v>25142.34</v>
      </c>
      <c r="F1720">
        <v>25142.34</v>
      </c>
      <c r="G1720">
        <v>0.58994094158376231</v>
      </c>
      <c r="H1720">
        <v>25037.440999999999</v>
      </c>
      <c r="I1720">
        <v>24793.119999999999</v>
      </c>
      <c r="J1720">
        <v>24753.215</v>
      </c>
      <c r="K1720">
        <v>24703.620999999999</v>
      </c>
      <c r="L1720">
        <v>24474.258000000002</v>
      </c>
      <c r="M1720">
        <v>66.521630000000002</v>
      </c>
      <c r="N1720" s="1">
        <f>-100*(_xll.FDS($A$1,"P_PRICE_HIGH("&amp;A1720&amp;","&amp;A1720&amp;"-14D,,,,""PRICE"",""INTRA"")") - B1720)/(_xll.FDS($A$1,"P_PRICE_HIGH("&amp;A1720&amp;","&amp;A1720&amp;"-14D,,,,""PRICE"",""INTRA"")") - _xll.FDS($A$1,"P_PRICE_LOW("&amp;A1720&amp;","&amp;A1720&amp;"-14D,,,,""PRICE"",""INTRA"")"))</f>
        <v>-20.500257354396883</v>
      </c>
      <c r="O1720">
        <v>-301</v>
      </c>
      <c r="P1720">
        <v>17405.216761192329</v>
      </c>
      <c r="Q1720">
        <v>18793.693909830061</v>
      </c>
      <c r="R1720">
        <v>2601.72181976098</v>
      </c>
      <c r="S1720">
        <v>2768.373065260474</v>
      </c>
      <c r="T1720">
        <v>13.2395948792967</v>
      </c>
      <c r="U1720">
        <v>13.317194938351401</v>
      </c>
      <c r="V1720">
        <v>3.5039943537117768</v>
      </c>
      <c r="W1720">
        <v>3.6295886565214048</v>
      </c>
      <c r="X1720">
        <v>15.344862294505839</v>
      </c>
      <c r="Y1720">
        <v>39.024716025880949</v>
      </c>
      <c r="Z1720">
        <v>3.0727382686020732</v>
      </c>
      <c r="AA1720">
        <v>9.4282870041635487</v>
      </c>
      <c r="AB1720">
        <v>3.801855512143427</v>
      </c>
    </row>
    <row r="1721" spans="1:28" x14ac:dyDescent="0.25">
      <c r="A1721" t="str">
        <v>8/22/14</v>
      </c>
      <c r="B1721">
        <v>25112.23</v>
      </c>
      <c r="C1721">
        <v>25132.93</v>
      </c>
      <c r="D1721" s="1">
        <v>25025.94</v>
      </c>
      <c r="E1721">
        <v>25132.93</v>
      </c>
      <c r="F1721">
        <v>25132.93</v>
      </c>
      <c r="G1721">
        <v>0.59302577485411656</v>
      </c>
      <c r="H1721">
        <v>25068.9</v>
      </c>
      <c r="I1721">
        <v>24837.129000000001</v>
      </c>
      <c r="J1721">
        <v>24791.866999999998</v>
      </c>
      <c r="K1721">
        <v>24748.434000000001</v>
      </c>
      <c r="L1721">
        <v>24535.465</v>
      </c>
      <c r="M1721">
        <v>68.873276000000004</v>
      </c>
      <c r="N1721" s="1">
        <f>-100*(_xll.FDS($A$1,"P_PRICE_HIGH("&amp;A1721&amp;","&amp;A1721&amp;"-14D,,,,""PRICE"",""INTRA"")") - B1721)/(_xll.FDS($A$1,"P_PRICE_HIGH("&amp;A1721&amp;","&amp;A1721&amp;"-14D,,,,""PRICE"",""INTRA"")") - _xll.FDS($A$1,"P_PRICE_LOW("&amp;A1721&amp;","&amp;A1721&amp;"-14D,,,,""PRICE"",""INTRA"")"))</f>
        <v>-8.8074593182087799</v>
      </c>
      <c r="O1721">
        <v>-287</v>
      </c>
      <c r="P1721">
        <v>17393.385901892441</v>
      </c>
      <c r="Q1721">
        <v>18777.061287651071</v>
      </c>
      <c r="R1721">
        <v>2605.9259548074278</v>
      </c>
      <c r="S1721">
        <v>2778.7218823587868</v>
      </c>
      <c r="T1721">
        <v>13.216801151981381</v>
      </c>
      <c r="U1721">
        <v>13.288970328562719</v>
      </c>
      <c r="V1721">
        <v>3.490334412475423</v>
      </c>
      <c r="W1721">
        <v>3.6094152950337342</v>
      </c>
      <c r="X1721">
        <v>73.417032822041733</v>
      </c>
      <c r="Y1721">
        <v>39.016200364613162</v>
      </c>
      <c r="Z1721">
        <v>3.0028693559828401</v>
      </c>
      <c r="AA1721">
        <v>9.2676966201544371</v>
      </c>
      <c r="AB1721">
        <v>3.7572086126202531</v>
      </c>
    </row>
    <row r="1722" spans="1:28" x14ac:dyDescent="0.25">
      <c r="A1722" t="str">
        <v>8/25/14</v>
      </c>
      <c r="B1722">
        <v>25166.91</v>
      </c>
      <c r="C1722">
        <v>25243.16</v>
      </c>
      <c r="D1722" s="1">
        <v>24946.85</v>
      </c>
      <c r="E1722">
        <v>25243.16</v>
      </c>
      <c r="F1722">
        <v>25243.16</v>
      </c>
      <c r="G1722">
        <v>0.57041527555047167</v>
      </c>
      <c r="H1722">
        <v>25111.19</v>
      </c>
      <c r="I1722">
        <v>24902.074000000001</v>
      </c>
      <c r="J1722">
        <v>24829.655999999999</v>
      </c>
      <c r="K1722">
        <v>24785.348000000002</v>
      </c>
      <c r="L1722">
        <v>24601.313999999998</v>
      </c>
      <c r="M1722">
        <v>69.926320000000004</v>
      </c>
      <c r="N1722" s="1">
        <f>-100*(_xll.FDS($A$1,"P_PRICE_HIGH("&amp;A1722&amp;","&amp;A1722&amp;"-14D,,,,""PRICE"",""INTRA"")") - B1722)/(_xll.FDS($A$1,"P_PRICE_HIGH("&amp;A1722&amp;","&amp;A1722&amp;"-14D,,,,""PRICE"",""INTRA"")") - _xll.FDS($A$1,"P_PRICE_LOW("&amp;A1722&amp;","&amp;A1722&amp;"-14D,,,,""PRICE"",""INTRA"")"))</f>
        <v>-7.2465145452990347</v>
      </c>
      <c r="O1722">
        <v>-290</v>
      </c>
      <c r="P1722">
        <v>17395.805426002102</v>
      </c>
      <c r="Q1722">
        <v>18770.115971055551</v>
      </c>
      <c r="R1722">
        <v>2609.6712060757959</v>
      </c>
      <c r="S1722">
        <v>2796.9761762083858</v>
      </c>
      <c r="T1722">
        <v>13.19759972838809</v>
      </c>
      <c r="U1722">
        <v>13.24103065552665</v>
      </c>
      <c r="V1722">
        <v>3.481777180237025</v>
      </c>
      <c r="W1722">
        <v>3.6036123032821989</v>
      </c>
      <c r="X1722">
        <v>77.035643389205816</v>
      </c>
      <c r="Y1722">
        <v>39.056968372011639</v>
      </c>
      <c r="Z1722">
        <v>1.1886852344930241</v>
      </c>
      <c r="AA1722">
        <v>8.9767867722463848</v>
      </c>
      <c r="AB1722">
        <v>3.767035396192167</v>
      </c>
    </row>
    <row r="1723" spans="1:28" x14ac:dyDescent="0.25">
      <c r="A1723" t="str">
        <v>8/26/14</v>
      </c>
      <c r="B1723">
        <v>25074.5</v>
      </c>
      <c r="C1723">
        <v>25188.31</v>
      </c>
      <c r="D1723" s="1">
        <v>25068.98</v>
      </c>
      <c r="E1723">
        <v>25188.31</v>
      </c>
      <c r="F1723">
        <v>25188.31</v>
      </c>
      <c r="G1723">
        <v>0.55546763495781504</v>
      </c>
      <c r="H1723">
        <v>25101.5</v>
      </c>
      <c r="I1723">
        <v>24963.998</v>
      </c>
      <c r="J1723">
        <v>24858.072</v>
      </c>
      <c r="K1723">
        <v>24807.044999999998</v>
      </c>
      <c r="L1723">
        <v>24666.213</v>
      </c>
      <c r="M1723">
        <v>65.870490000000004</v>
      </c>
      <c r="N1723" s="1">
        <f>-100*(_xll.FDS($A$1,"P_PRICE_HIGH("&amp;A1723&amp;","&amp;A1723&amp;"-14D,,,,""PRICE"",""INTRA"")") - B1723)/(_xll.FDS($A$1,"P_PRICE_HIGH("&amp;A1723&amp;","&amp;A1723&amp;"-14D,,,,""PRICE"",""INTRA"")") - _xll.FDS($A$1,"P_PRICE_LOW("&amp;A1723&amp;","&amp;A1723&amp;"-14D,,,,""PRICE"",""INTRA"")"))</f>
        <v>-16.028814992919791</v>
      </c>
      <c r="O1723">
        <v>-316</v>
      </c>
      <c r="P1723">
        <v>17423.63370885071</v>
      </c>
      <c r="Q1723">
        <v>18813.063054601651</v>
      </c>
      <c r="R1723">
        <v>2612.4716235297751</v>
      </c>
      <c r="S1723">
        <v>2798.9756027792459</v>
      </c>
      <c r="T1723">
        <v>13.17124247258289</v>
      </c>
      <c r="U1723">
        <v>13.17082425926654</v>
      </c>
      <c r="V1723">
        <v>3.49400808853449</v>
      </c>
      <c r="W1723">
        <v>3.6244154143541181</v>
      </c>
      <c r="X1723">
        <v>23.55783926690421</v>
      </c>
      <c r="Y1723">
        <v>39.093055159278912</v>
      </c>
      <c r="Z1723">
        <v>1.178265891614283</v>
      </c>
      <c r="AA1723">
        <v>8.9645626714155391</v>
      </c>
      <c r="AB1723">
        <v>3.776868217590041</v>
      </c>
    </row>
    <row r="1724" spans="1:28" x14ac:dyDescent="0.25">
      <c r="A1724" t="str">
        <v>8/27/14</v>
      </c>
      <c r="B1724">
        <v>24918.75</v>
      </c>
      <c r="C1724">
        <v>25160.68</v>
      </c>
      <c r="D1724" s="1">
        <v>24883.46</v>
      </c>
      <c r="E1724">
        <v>25160.68</v>
      </c>
      <c r="F1724">
        <v>25160.68</v>
      </c>
      <c r="G1724">
        <v>0.57293436773973538</v>
      </c>
      <c r="H1724">
        <v>25053.298999999999</v>
      </c>
      <c r="I1724">
        <v>24986.726999999999</v>
      </c>
      <c r="J1724">
        <v>24880.38</v>
      </c>
      <c r="K1724">
        <v>24816.373</v>
      </c>
      <c r="L1724">
        <v>24709.932000000001</v>
      </c>
      <c r="M1724">
        <v>59.596362999999997</v>
      </c>
      <c r="N1724" s="1">
        <f>-100*(_xll.FDS($A$1,"P_PRICE_HIGH("&amp;A1724&amp;","&amp;A1724&amp;"-14D,,,,""PRICE"",""INTRA"")") - B1724)/(_xll.FDS($A$1,"P_PRICE_HIGH("&amp;A1724&amp;","&amp;A1724&amp;"-14D,,,,""PRICE"",""INTRA"")") - _xll.FDS($A$1,"P_PRICE_LOW("&amp;A1724&amp;","&amp;A1724&amp;"-14D,,,,""PRICE"",""INTRA"")"))</f>
        <v>-30.830711916596179</v>
      </c>
      <c r="O1724">
        <v>-335</v>
      </c>
      <c r="P1724">
        <v>17438.656112176908</v>
      </c>
      <c r="Q1724">
        <v>18837.141699328789</v>
      </c>
      <c r="R1724">
        <v>2607.3275077350841</v>
      </c>
      <c r="S1724">
        <v>2795.3872748372009</v>
      </c>
      <c r="T1724">
        <v>13.14642199428088</v>
      </c>
      <c r="U1724">
        <v>13.12178162378466</v>
      </c>
      <c r="V1724">
        <v>3.5075653360668788</v>
      </c>
      <c r="W1724">
        <v>3.648681036556062</v>
      </c>
      <c r="X1724">
        <v>22.893492717434668</v>
      </c>
      <c r="Y1724">
        <v>39.091985577917882</v>
      </c>
      <c r="Z1724">
        <v>1.235517281583751</v>
      </c>
      <c r="AA1724">
        <v>9.2488309268322482</v>
      </c>
      <c r="AB1724">
        <v>3.7374331889549781</v>
      </c>
    </row>
    <row r="1725" spans="1:28" x14ac:dyDescent="0.25">
      <c r="A1725" t="str">
        <v>8/28/14</v>
      </c>
      <c r="B1725">
        <v>24741</v>
      </c>
      <c r="C1725">
        <v>25055.81</v>
      </c>
      <c r="D1725" s="1">
        <v>24679.1</v>
      </c>
      <c r="E1725">
        <v>25055.81</v>
      </c>
      <c r="F1725">
        <v>25055.81</v>
      </c>
      <c r="G1725">
        <v>0.59680776336265773</v>
      </c>
      <c r="H1725">
        <v>25002.678</v>
      </c>
      <c r="I1725">
        <v>24991.025000000001</v>
      </c>
      <c r="J1725">
        <v>24903.942999999999</v>
      </c>
      <c r="K1725">
        <v>24815.58</v>
      </c>
      <c r="L1725">
        <v>24739.511999999999</v>
      </c>
      <c r="M1725">
        <v>53.350825999999998</v>
      </c>
      <c r="N1725" s="1">
        <f>-100*(_xll.FDS($A$1,"P_PRICE_HIGH("&amp;A1725&amp;","&amp;A1725&amp;"-14D,,,,""PRICE"",""INTRA"")") - B1725)/(_xll.FDS($A$1,"P_PRICE_HIGH("&amp;A1725&amp;","&amp;A1725&amp;"-14D,,,,""PRICE"",""INTRA"")") - _xll.FDS($A$1,"P_PRICE_LOW("&amp;A1725&amp;","&amp;A1725&amp;"-14D,,,,""PRICE"",""INTRA"")"))</f>
        <v>-47.723406479571963</v>
      </c>
      <c r="O1725">
        <v>-373</v>
      </c>
      <c r="P1725">
        <v>17441.324750625939</v>
      </c>
      <c r="Q1725">
        <v>18841.29645523784</v>
      </c>
      <c r="R1725">
        <v>2604.0598872066212</v>
      </c>
      <c r="S1725">
        <v>2796.6561028994179</v>
      </c>
      <c r="T1725">
        <v>13.08778945710498</v>
      </c>
      <c r="U1725">
        <v>13.06362249304885</v>
      </c>
      <c r="V1725">
        <v>3.5214603757704701</v>
      </c>
      <c r="W1725">
        <v>3.6726492154036379</v>
      </c>
      <c r="X1725">
        <v>6.8162715165401941</v>
      </c>
      <c r="Y1725">
        <v>39.051076554041799</v>
      </c>
      <c r="Z1725">
        <v>1.126768486300409</v>
      </c>
      <c r="AA1725">
        <v>9.4404128291748801</v>
      </c>
      <c r="AB1725">
        <v>3.594805403948008</v>
      </c>
    </row>
    <row r="1726" spans="1:28" x14ac:dyDescent="0.25">
      <c r="A1726" t="str">
        <v>8/29/14</v>
      </c>
      <c r="B1726">
        <v>24742.06</v>
      </c>
      <c r="C1726">
        <v>24814.27</v>
      </c>
      <c r="D1726" s="1">
        <v>24630.799999999999</v>
      </c>
      <c r="E1726">
        <v>24814.27</v>
      </c>
      <c r="F1726">
        <v>24814.27</v>
      </c>
      <c r="G1726">
        <v>0.55735191043625743</v>
      </c>
      <c r="H1726">
        <v>24928.645</v>
      </c>
      <c r="I1726">
        <v>24978.668000000001</v>
      </c>
      <c r="J1726">
        <v>24931.317999999999</v>
      </c>
      <c r="K1726">
        <v>24826.06</v>
      </c>
      <c r="L1726">
        <v>24762.611000000001</v>
      </c>
      <c r="M1726">
        <v>53.382201999999999</v>
      </c>
      <c r="N1726" s="1">
        <f>-100*(_xll.FDS($A$1,"P_PRICE_HIGH("&amp;A1726&amp;","&amp;A1726&amp;"-14D,,,,""PRICE"",""INTRA"")") - B1726)/(_xll.FDS($A$1,"P_PRICE_HIGH("&amp;A1726&amp;","&amp;A1726&amp;"-14D,,,,""PRICE"",""INTRA"")") - _xll.FDS($A$1,"P_PRICE_LOW("&amp;A1726&amp;","&amp;A1726&amp;"-14D,,,,""PRICE"",""INTRA"")"))</f>
        <v>-66.62323503603038</v>
      </c>
      <c r="O1726">
        <v>-383</v>
      </c>
      <c r="P1726">
        <v>17454.309718358181</v>
      </c>
      <c r="Q1726">
        <v>18853.784122807559</v>
      </c>
      <c r="R1726">
        <v>2604.8325347101641</v>
      </c>
      <c r="S1726">
        <v>2801.1028847296971</v>
      </c>
      <c r="T1726">
        <v>13.056297149603941</v>
      </c>
      <c r="U1726">
        <v>12.97077825627373</v>
      </c>
      <c r="V1726">
        <v>3.5212558691932041</v>
      </c>
      <c r="W1726">
        <v>3.6739483617900959</v>
      </c>
      <c r="X1726">
        <v>33.617168343699383</v>
      </c>
      <c r="Y1726">
        <v>39.020349795143268</v>
      </c>
      <c r="Z1726">
        <v>1.293925738786518</v>
      </c>
      <c r="AA1726">
        <v>9.7872862142073931</v>
      </c>
      <c r="AB1726">
        <v>3.6228261933395669</v>
      </c>
    </row>
    <row r="1727" spans="1:28" x14ac:dyDescent="0.25">
      <c r="A1727" t="str">
        <v>9/01/14</v>
      </c>
      <c r="B1727">
        <v>24752.09</v>
      </c>
      <c r="C1727">
        <v>24891.27</v>
      </c>
      <c r="D1727" s="1">
        <v>24696.18</v>
      </c>
      <c r="E1727">
        <v>24891.27</v>
      </c>
      <c r="F1727">
        <v>24891.27</v>
      </c>
      <c r="G1727">
        <v>0.55465587936784888</v>
      </c>
      <c r="H1727">
        <v>24845.68</v>
      </c>
      <c r="I1727">
        <v>24974.562999999998</v>
      </c>
      <c r="J1727">
        <v>24938.39</v>
      </c>
      <c r="K1727">
        <v>24833.662</v>
      </c>
      <c r="L1727">
        <v>24783.23</v>
      </c>
      <c r="M1727">
        <v>53.699528000000001</v>
      </c>
      <c r="N1727" s="1">
        <f>-100*(_xll.FDS($A$1,"P_PRICE_HIGH("&amp;A1727&amp;","&amp;A1727&amp;"-14D,,,,""PRICE"",""INTRA"")") - B1727)/(_xll.FDS($A$1,"P_PRICE_HIGH("&amp;A1727&amp;","&amp;A1727&amp;"-14D,,,,""PRICE"",""INTRA"")") - _xll.FDS($A$1,"P_PRICE_LOW("&amp;A1727&amp;","&amp;A1727&amp;"-14D,,,,""PRICE"",""INTRA"")"))</f>
        <v>-71.093320207313695</v>
      </c>
      <c r="O1727">
        <v>-384</v>
      </c>
      <c r="P1727">
        <v>17456.531087825359</v>
      </c>
      <c r="Q1727">
        <v>18853.301252944319</v>
      </c>
      <c r="R1727">
        <v>2600.0432674111939</v>
      </c>
      <c r="S1727">
        <v>2796.8789717655932</v>
      </c>
      <c r="T1727">
        <v>13.06187362309902</v>
      </c>
      <c r="U1727">
        <v>12.9686180377144</v>
      </c>
      <c r="V1727">
        <v>3.519431260631527</v>
      </c>
      <c r="W1727">
        <v>3.674998772462013</v>
      </c>
      <c r="X1727">
        <v>25.545590358505169</v>
      </c>
      <c r="Y1727">
        <v>39.075166722541908</v>
      </c>
      <c r="Z1727">
        <v>1.4266149716219581</v>
      </c>
      <c r="AA1727">
        <v>9.7470028090573404</v>
      </c>
      <c r="AB1727">
        <v>3.507150954074608</v>
      </c>
    </row>
    <row r="1728" spans="1:28" x14ac:dyDescent="0.25">
      <c r="A1728" t="str">
        <v>9/02/14</v>
      </c>
      <c r="B1728">
        <v>24749.02</v>
      </c>
      <c r="C1728">
        <v>24816.89</v>
      </c>
      <c r="D1728" s="1">
        <v>24576.23</v>
      </c>
      <c r="E1728">
        <v>24816.89</v>
      </c>
      <c r="F1728">
        <v>24816.89</v>
      </c>
      <c r="G1728">
        <v>0.55335074563933417</v>
      </c>
      <c r="H1728">
        <v>24780.583999999999</v>
      </c>
      <c r="I1728">
        <v>24957.401999999998</v>
      </c>
      <c r="J1728">
        <v>24942.365000000002</v>
      </c>
      <c r="K1728">
        <v>24838.7</v>
      </c>
      <c r="L1728">
        <v>24795.553</v>
      </c>
      <c r="M1728">
        <v>53.579307999999997</v>
      </c>
      <c r="N1728" s="1">
        <f>-100*(_xll.FDS($A$1,"P_PRICE_HIGH("&amp;A1728&amp;","&amp;A1728&amp;"-14D,,,,""PRICE"",""INTRA"")") - B1728)/(_xll.FDS($A$1,"P_PRICE_HIGH("&amp;A1728&amp;","&amp;A1728&amp;"-14D,,,,""PRICE"",""INTRA"")") - _xll.FDS($A$1,"P_PRICE_LOW("&amp;A1728&amp;","&amp;A1728&amp;"-14D,,,,""PRICE"",""INTRA"")"))</f>
        <v>-74.091733765162644</v>
      </c>
      <c r="O1728">
        <v>-379</v>
      </c>
      <c r="P1728">
        <v>17461.241721585291</v>
      </c>
      <c r="Q1728">
        <v>18861.93970170688</v>
      </c>
      <c r="R1728">
        <v>2595.898790977717</v>
      </c>
      <c r="S1728">
        <v>2791.0131726166019</v>
      </c>
      <c r="T1728">
        <v>13.10710740782541</v>
      </c>
      <c r="U1728">
        <v>13.02322861273878</v>
      </c>
      <c r="V1728">
        <v>3.5178349579711781</v>
      </c>
      <c r="W1728">
        <v>3.673972989578616</v>
      </c>
      <c r="X1728">
        <v>29.59044304978816</v>
      </c>
      <c r="Y1728">
        <v>39.075598140177178</v>
      </c>
      <c r="Z1728">
        <v>1.3927436735387979</v>
      </c>
      <c r="AA1728">
        <v>10.072522692748411</v>
      </c>
      <c r="AB1728">
        <v>3.5104580393297251</v>
      </c>
    </row>
    <row r="1729" spans="1:28" x14ac:dyDescent="0.25">
      <c r="A1729" t="str">
        <v>9/03/14</v>
      </c>
      <c r="B1729">
        <v>25317.95</v>
      </c>
      <c r="C1729">
        <v>25325.16</v>
      </c>
      <c r="D1729" s="1">
        <v>24751.72</v>
      </c>
      <c r="E1729">
        <v>25325.16</v>
      </c>
      <c r="F1729">
        <v>25325.16</v>
      </c>
      <c r="G1729">
        <v>0.74307902315327901</v>
      </c>
      <c r="H1729">
        <v>24860.423999999999</v>
      </c>
      <c r="I1729">
        <v>24987.61</v>
      </c>
      <c r="J1729">
        <v>24970.870999999999</v>
      </c>
      <c r="K1729">
        <v>24875.39</v>
      </c>
      <c r="L1729">
        <v>24821.607</v>
      </c>
      <c r="M1729">
        <v>67.914760000000001</v>
      </c>
      <c r="N1729" s="1">
        <f>-100*(_xll.FDS($A$1,"P_PRICE_HIGH("&amp;A1729&amp;","&amp;A1729&amp;"-14D,,,,""PRICE"",""INTRA"")") - B1729)/(_xll.FDS($A$1,"P_PRICE_HIGH("&amp;A1729&amp;","&amp;A1729&amp;"-14D,,,,""PRICE"",""INTRA"")") - _xll.FDS($A$1,"P_PRICE_LOW("&amp;A1729&amp;","&amp;A1729&amp;"-14D,,,,""PRICE"",""INTRA"")"))</f>
        <v>-0.96270679502745571</v>
      </c>
      <c r="O1729">
        <v>-340</v>
      </c>
      <c r="P1729">
        <v>17475.366737308599</v>
      </c>
      <c r="Q1729">
        <v>18883.083972764431</v>
      </c>
      <c r="R1729">
        <v>2597.957339901775</v>
      </c>
      <c r="S1729">
        <v>2788.243339841516</v>
      </c>
      <c r="T1729">
        <v>13.26019540786413</v>
      </c>
      <c r="U1729">
        <v>13.21702689400021</v>
      </c>
      <c r="V1729">
        <v>3.466856979429032</v>
      </c>
      <c r="W1729">
        <v>3.5966921581990521</v>
      </c>
      <c r="X1729">
        <v>94.237728243610135</v>
      </c>
      <c r="Y1729">
        <v>39.09562322699913</v>
      </c>
      <c r="Z1729">
        <v>1.512252476614854</v>
      </c>
      <c r="AA1729">
        <v>9.5972656200176161</v>
      </c>
      <c r="AB1729">
        <v>3.473686166743986</v>
      </c>
    </row>
    <row r="1730" spans="1:28" x14ac:dyDescent="0.25">
      <c r="A1730" t="str">
        <v>9/04/14</v>
      </c>
      <c r="B1730">
        <v>25297.919999999998</v>
      </c>
      <c r="C1730">
        <v>25362.98</v>
      </c>
      <c r="D1730" s="1">
        <v>25193.37</v>
      </c>
      <c r="E1730">
        <v>25362.98</v>
      </c>
      <c r="F1730">
        <v>25362.98</v>
      </c>
      <c r="G1730">
        <v>0.71133358978215921</v>
      </c>
      <c r="H1730">
        <v>24971.809000000001</v>
      </c>
      <c r="I1730">
        <v>25002.190999999999</v>
      </c>
      <c r="J1730">
        <v>25003.976999999999</v>
      </c>
      <c r="K1730">
        <v>24920.907999999999</v>
      </c>
      <c r="L1730">
        <v>24843.365000000002</v>
      </c>
      <c r="M1730">
        <v>67.128770000000003</v>
      </c>
      <c r="N1730" s="1">
        <f>-100*(_xll.FDS($A$1,"P_PRICE_HIGH("&amp;A1730&amp;","&amp;A1730&amp;"-14D,,,,""PRICE"",""INTRA"")") - B1730)/(_xll.FDS($A$1,"P_PRICE_HIGH("&amp;A1730&amp;","&amp;A1730&amp;"-14D,,,,""PRICE"",""INTRA"")") - _xll.FDS($A$1,"P_PRICE_LOW("&amp;A1730&amp;","&amp;A1730&amp;"-14D,,,,""PRICE"",""INTRA"")"))</f>
        <v>-8.2694629806166269</v>
      </c>
      <c r="O1730">
        <v>-330</v>
      </c>
      <c r="P1730">
        <v>17484.512216771302</v>
      </c>
      <c r="Q1730">
        <v>18898.446835975828</v>
      </c>
      <c r="R1730">
        <v>2599.5598857909999</v>
      </c>
      <c r="S1730">
        <v>2791.3694785489238</v>
      </c>
      <c r="T1730">
        <v>13.241690842714499</v>
      </c>
      <c r="U1730">
        <v>13.169807253896311</v>
      </c>
      <c r="V1730">
        <v>3.4690249952664729</v>
      </c>
      <c r="W1730">
        <v>3.600991604470908</v>
      </c>
      <c r="X1730">
        <v>80.234687542296328</v>
      </c>
      <c r="Y1730">
        <v>39.079396425850433</v>
      </c>
      <c r="Z1730">
        <v>1.4526608929081071</v>
      </c>
      <c r="AA1730">
        <v>9.7539056810201288</v>
      </c>
      <c r="AB1730">
        <v>3.491000105790683</v>
      </c>
    </row>
    <row r="1731" spans="1:28" x14ac:dyDescent="0.25">
      <c r="A1731" t="str">
        <v>9/05/14</v>
      </c>
      <c r="B1731">
        <v>25240.15</v>
      </c>
      <c r="C1731">
        <v>25356.560000000001</v>
      </c>
      <c r="D1731" s="1">
        <v>25171.59</v>
      </c>
      <c r="E1731">
        <v>25356.560000000001</v>
      </c>
      <c r="F1731">
        <v>25356.560000000001</v>
      </c>
      <c r="G1731">
        <v>0.71127602681022761</v>
      </c>
      <c r="H1731">
        <v>25071.425999999999</v>
      </c>
      <c r="I1731">
        <v>25008.89</v>
      </c>
      <c r="J1731">
        <v>25022.99</v>
      </c>
      <c r="K1731">
        <v>24966.346000000001</v>
      </c>
      <c r="L1731">
        <v>24861.953000000001</v>
      </c>
      <c r="M1731">
        <v>64.799449999999993</v>
      </c>
      <c r="N1731" s="1">
        <f>-100*(_xll.FDS($A$1,"P_PRICE_HIGH("&amp;A1731&amp;","&amp;A1731&amp;"-14D,,,,""PRICE"",""INTRA"")") - B1731)/(_xll.FDS($A$1,"P_PRICE_HIGH("&amp;A1731&amp;","&amp;A1731&amp;"-14D,,,,""PRICE"",""INTRA"")") - _xll.FDS($A$1,"P_PRICE_LOW("&amp;A1731&amp;","&amp;A1731&amp;"-14D,,,,""PRICE"",""INTRA"")"))</f>
        <v>-15.612329202414758</v>
      </c>
      <c r="O1731">
        <v>-353</v>
      </c>
      <c r="P1731">
        <v>17483.22511928964</v>
      </c>
      <c r="Q1731">
        <v>18894.040442731559</v>
      </c>
      <c r="R1731">
        <v>2596.7842040941082</v>
      </c>
      <c r="S1731">
        <v>2796.9392260631389</v>
      </c>
      <c r="T1731">
        <v>13.227048513118611</v>
      </c>
      <c r="U1731">
        <v>13.13874572180144</v>
      </c>
      <c r="V1731">
        <v>3.473001102713186</v>
      </c>
      <c r="W1731">
        <v>3.6088211910762058</v>
      </c>
      <c r="X1731">
        <v>66.365766169491735</v>
      </c>
      <c r="Y1731">
        <v>39.10389670539027</v>
      </c>
      <c r="Z1731">
        <v>1.388724003140275</v>
      </c>
      <c r="AA1731">
        <v>9.7416047383516844</v>
      </c>
      <c r="AB1731">
        <v>3.4022842259841788</v>
      </c>
    </row>
    <row r="1732" spans="1:28" x14ac:dyDescent="0.25">
      <c r="A1732" t="str">
        <v>9/08/14</v>
      </c>
      <c r="B1732">
        <v>25190.45</v>
      </c>
      <c r="C1732">
        <v>25293.09</v>
      </c>
      <c r="D1732" s="1">
        <v>25074.02</v>
      </c>
      <c r="E1732">
        <v>25293.09</v>
      </c>
      <c r="F1732">
        <v>25293.09</v>
      </c>
      <c r="G1732">
        <v>0.66626376084461336</v>
      </c>
      <c r="H1732">
        <v>25159.098000000002</v>
      </c>
      <c r="I1732">
        <v>25025.252</v>
      </c>
      <c r="J1732">
        <v>25038.655999999999</v>
      </c>
      <c r="K1732">
        <v>24993.567999999999</v>
      </c>
      <c r="L1732">
        <v>24887.261999999999</v>
      </c>
      <c r="M1732">
        <v>62.781146999999997</v>
      </c>
      <c r="N1732" s="1">
        <f>-100*(_xll.FDS($A$1,"P_PRICE_HIGH("&amp;A1732&amp;","&amp;A1732&amp;"-14D,,,,""PRICE"",""INTRA"")") - B1732)/(_xll.FDS($A$1,"P_PRICE_HIGH("&amp;A1732&amp;","&amp;A1732&amp;"-14D,,,,""PRICE"",""INTRA"")") - _xll.FDS($A$1,"P_PRICE_LOW("&amp;A1732&amp;","&amp;A1732&amp;"-14D,,,,""PRICE"",""INTRA"")"))</f>
        <v>-21.929456625357336</v>
      </c>
      <c r="O1732">
        <v>-354</v>
      </c>
      <c r="P1732">
        <v>17460.1652535305</v>
      </c>
      <c r="Q1732">
        <v>18858.901376391939</v>
      </c>
      <c r="R1732">
        <v>2595.5856636943531</v>
      </c>
      <c r="S1732">
        <v>2805.308644855862</v>
      </c>
      <c r="T1732">
        <v>13.225088369831431</v>
      </c>
      <c r="U1732">
        <v>13.101825988193619</v>
      </c>
      <c r="V1732">
        <v>3.4698367981291529</v>
      </c>
      <c r="W1732">
        <v>3.6106599506840151</v>
      </c>
      <c r="X1732">
        <v>24.473346416114051</v>
      </c>
      <c r="Y1732">
        <v>39.019227708840987</v>
      </c>
      <c r="Z1732">
        <v>1.218583728688021</v>
      </c>
      <c r="AA1732">
        <v>9.7521946874635823</v>
      </c>
      <c r="AB1732">
        <v>3.3634169407962702</v>
      </c>
    </row>
    <row r="1733" spans="1:28" x14ac:dyDescent="0.25">
      <c r="A1733" t="str">
        <v>9/10/14</v>
      </c>
      <c r="B1733">
        <v>24705.360000000001</v>
      </c>
      <c r="C1733">
        <v>24969.39</v>
      </c>
      <c r="D1733" s="1">
        <v>24681.19</v>
      </c>
      <c r="E1733">
        <v>24969.39</v>
      </c>
      <c r="F1733">
        <v>24969.39</v>
      </c>
      <c r="G1733">
        <v>0.8085972953815791</v>
      </c>
      <c r="H1733">
        <v>25150.365000000002</v>
      </c>
      <c r="I1733">
        <v>24991.346000000001</v>
      </c>
      <c r="J1733">
        <v>25010.815999999999</v>
      </c>
      <c r="K1733">
        <v>24994.365000000002</v>
      </c>
      <c r="L1733">
        <v>24891.31</v>
      </c>
      <c r="M1733">
        <v>47.296639999999996</v>
      </c>
      <c r="N1733" s="1">
        <f>-100*(_xll.FDS($A$1,"P_PRICE_HIGH("&amp;A1733&amp;","&amp;A1733&amp;"-14D,,,,""PRICE"",""INTRA"")") - B1733)/(_xll.FDS($A$1,"P_PRICE_HIGH("&amp;A1733&amp;","&amp;A1733&amp;"-14D,,,,""PRICE"",""INTRA"")") - _xll.FDS($A$1,"P_PRICE_LOW("&amp;A1733&amp;","&amp;A1733&amp;"-14D,,,,""PRICE"",""INTRA"")"))</f>
        <v>-83.586908166507655</v>
      </c>
      <c r="O1733">
        <v>-402</v>
      </c>
      <c r="P1733">
        <v>17478.009811339802</v>
      </c>
      <c r="Q1733">
        <v>18886.56248029818</v>
      </c>
      <c r="R1733">
        <v>2605.8365692549032</v>
      </c>
      <c r="S1733">
        <v>2824.8914759692552</v>
      </c>
      <c r="T1733">
        <v>13.042893620957679</v>
      </c>
      <c r="U1733">
        <v>12.84046978389132</v>
      </c>
      <c r="V1733">
        <v>3.5177536422457631</v>
      </c>
      <c r="W1733">
        <v>3.68643497446774</v>
      </c>
      <c r="X1733">
        <v>0</v>
      </c>
      <c r="Y1733">
        <v>39.029748082032668</v>
      </c>
      <c r="Z1733">
        <v>1.332235653335587</v>
      </c>
      <c r="AA1733">
        <v>10.19272782721962</v>
      </c>
      <c r="AB1733">
        <v>3.358732441143744</v>
      </c>
    </row>
    <row r="1734" spans="1:28" x14ac:dyDescent="0.25">
      <c r="A1734" t="str">
        <v>9/11/14</v>
      </c>
      <c r="B1734">
        <v>24662.639999999999</v>
      </c>
      <c r="C1734">
        <v>24782.95</v>
      </c>
      <c r="D1734" s="1">
        <v>24589.9</v>
      </c>
      <c r="E1734">
        <v>24782.95</v>
      </c>
      <c r="F1734">
        <v>24782.95</v>
      </c>
      <c r="G1734">
        <v>0.78652200760748159</v>
      </c>
      <c r="H1734">
        <v>25019.305</v>
      </c>
      <c r="I1734">
        <v>24949.324000000001</v>
      </c>
      <c r="J1734">
        <v>24977.675999999999</v>
      </c>
      <c r="K1734">
        <v>24982.98</v>
      </c>
      <c r="L1734">
        <v>24891.863000000001</v>
      </c>
      <c r="M1734">
        <v>46.215580000000003</v>
      </c>
      <c r="N1734" s="1">
        <f>-100*(_xll.FDS($A$1,"P_PRICE_HIGH("&amp;A1734&amp;","&amp;A1734&amp;"-14D,,,,""PRICE"",""INTRA"")") - B1734)/(_xll.FDS($A$1,"P_PRICE_HIGH("&amp;A1734&amp;","&amp;A1734&amp;"-14D,,,,""PRICE"",""INTRA"")") - _xll.FDS($A$1,"P_PRICE_LOW("&amp;A1734&amp;","&amp;A1734&amp;"-14D,,,,""PRICE"",""INTRA"")"))</f>
        <v>-89.016841436288544</v>
      </c>
      <c r="O1734">
        <v>-415</v>
      </c>
      <c r="P1734">
        <v>17474.892820670691</v>
      </c>
      <c r="Q1734">
        <v>18882.041122512081</v>
      </c>
      <c r="R1734">
        <v>2608.505643494374</v>
      </c>
      <c r="S1734">
        <v>2829.99573654203</v>
      </c>
      <c r="T1734">
        <v>13.040044633269479</v>
      </c>
      <c r="U1734">
        <v>12.832618342770431</v>
      </c>
      <c r="V1734">
        <v>3.5203797779899841</v>
      </c>
      <c r="W1734">
        <v>3.691757042567513</v>
      </c>
      <c r="X1734">
        <v>11.35785806091687</v>
      </c>
      <c r="Y1734">
        <v>39.042226320292023</v>
      </c>
      <c r="Z1734">
        <v>1.3220528066008379</v>
      </c>
      <c r="AA1734">
        <v>10.21344228142863</v>
      </c>
      <c r="AB1734">
        <v>3.3154117238530292</v>
      </c>
    </row>
    <row r="1735" spans="1:28" x14ac:dyDescent="0.25">
      <c r="A1735" t="str">
        <v>9/12/14</v>
      </c>
      <c r="B1735">
        <v>24595.32</v>
      </c>
      <c r="C1735">
        <v>24701.43</v>
      </c>
      <c r="D1735" s="1">
        <v>24487.94</v>
      </c>
      <c r="E1735">
        <v>24701.43</v>
      </c>
      <c r="F1735">
        <v>24701.43</v>
      </c>
      <c r="G1735">
        <v>0.78497770928264365</v>
      </c>
      <c r="H1735">
        <v>24878.782999999999</v>
      </c>
      <c r="I1735">
        <v>24909.393</v>
      </c>
      <c r="J1735">
        <v>24951.09</v>
      </c>
      <c r="K1735">
        <v>24972.678</v>
      </c>
      <c r="L1735">
        <v>24892.294999999998</v>
      </c>
      <c r="M1735">
        <v>44.489829999999998</v>
      </c>
      <c r="N1735" s="1">
        <f>-100*(_xll.FDS($A$1,"P_PRICE_HIGH("&amp;A1735&amp;","&amp;A1735&amp;"-14D,,,,""PRICE"",""INTRA"")") - B1735)/(_xll.FDS($A$1,"P_PRICE_HIGH("&amp;A1735&amp;","&amp;A1735&amp;"-14D,,,,""PRICE"",""INTRA"")") - _xll.FDS($A$1,"P_PRICE_LOW("&amp;A1735&amp;","&amp;A1735&amp;"-14D,,,,""PRICE"",""INTRA"")"))</f>
        <v>-87.728560980069375</v>
      </c>
      <c r="O1735">
        <v>-441</v>
      </c>
      <c r="P1735">
        <v>17494.701176679151</v>
      </c>
      <c r="Q1735">
        <v>18905.888681737411</v>
      </c>
      <c r="R1735">
        <v>2608.9286073516132</v>
      </c>
      <c r="S1735">
        <v>2817.9957215812792</v>
      </c>
      <c r="T1735">
        <v>13.04662913916752</v>
      </c>
      <c r="U1735">
        <v>12.83880450320045</v>
      </c>
      <c r="V1735">
        <v>3.5299162794922401</v>
      </c>
      <c r="W1735">
        <v>3.701493374185215</v>
      </c>
      <c r="X1735">
        <v>19.329541521245211</v>
      </c>
      <c r="Y1735">
        <v>39.025594913705127</v>
      </c>
      <c r="Z1735">
        <v>1.3300282321260339</v>
      </c>
      <c r="AA1735">
        <v>10.562563017137959</v>
      </c>
      <c r="AB1735">
        <v>3.268890716639405</v>
      </c>
    </row>
    <row r="1736" spans="1:28" x14ac:dyDescent="0.25">
      <c r="A1736" t="str">
        <v>9/15/14</v>
      </c>
      <c r="B1736">
        <v>24356.99</v>
      </c>
      <c r="C1736">
        <v>24471.8</v>
      </c>
      <c r="D1736" s="1">
        <v>24300.57</v>
      </c>
      <c r="E1736">
        <v>24471.8</v>
      </c>
      <c r="F1736">
        <v>24471.8</v>
      </c>
      <c r="G1736">
        <v>0.7952277509226946</v>
      </c>
      <c r="H1736">
        <v>24702.151999999998</v>
      </c>
      <c r="I1736">
        <v>24862.58</v>
      </c>
      <c r="J1736">
        <v>24900.74</v>
      </c>
      <c r="K1736">
        <v>24942.780999999999</v>
      </c>
      <c r="L1736">
        <v>24891.119999999999</v>
      </c>
      <c r="M1736">
        <v>38.945304999999998</v>
      </c>
      <c r="N1736" s="1">
        <f>-100*(_xll.FDS($A$1,"P_PRICE_HIGH("&amp;A1736&amp;","&amp;A1736&amp;"-14D,,,,""PRICE"",""INTRA"")") - B1736)/(_xll.FDS($A$1,"P_PRICE_HIGH("&amp;A1736&amp;","&amp;A1736&amp;"-14D,,,,""PRICE"",""INTRA"")") - _xll.FDS($A$1,"P_PRICE_LOW("&amp;A1736&amp;","&amp;A1736&amp;"-14D,,,,""PRICE"",""INTRA"")"))</f>
        <v>-94.689432516636529</v>
      </c>
      <c r="O1736">
        <v>-482</v>
      </c>
      <c r="P1736">
        <v>17499.700671526571</v>
      </c>
      <c r="Q1736">
        <v>18907.602670410291</v>
      </c>
      <c r="R1736">
        <v>2606.0356986358338</v>
      </c>
      <c r="S1736">
        <v>2816.2714151687619</v>
      </c>
      <c r="T1736">
        <v>13.0156743919151</v>
      </c>
      <c r="U1736">
        <v>12.777238446582659</v>
      </c>
      <c r="V1736">
        <v>3.5518406811985228</v>
      </c>
      <c r="W1736">
        <v>3.7381454919530079</v>
      </c>
      <c r="X1736">
        <v>1.613664116933244</v>
      </c>
      <c r="Y1736">
        <v>39.049863809088627</v>
      </c>
      <c r="Z1736">
        <v>0.67476414030425658</v>
      </c>
      <c r="AA1736">
        <v>10.95053070018637</v>
      </c>
      <c r="AB1736">
        <v>3.2186810625055839</v>
      </c>
    </row>
    <row r="1737" spans="1:28" x14ac:dyDescent="0.25">
      <c r="A1737" t="str">
        <v>9/16/14</v>
      </c>
      <c r="B1737">
        <v>24136.01</v>
      </c>
      <c r="C1737">
        <v>24405.98</v>
      </c>
      <c r="D1737" s="1">
        <v>24117.599999999999</v>
      </c>
      <c r="E1737">
        <v>24405.98</v>
      </c>
      <c r="F1737">
        <v>24405.98</v>
      </c>
      <c r="G1737">
        <v>0.81378651133881841</v>
      </c>
      <c r="H1737">
        <v>24491.263999999999</v>
      </c>
      <c r="I1737">
        <v>24812.164000000001</v>
      </c>
      <c r="J1737">
        <v>24832.013999999999</v>
      </c>
      <c r="K1737">
        <v>24901.809000000001</v>
      </c>
      <c r="L1737">
        <v>24883.603999999999</v>
      </c>
      <c r="M1737">
        <v>34.635269999999998</v>
      </c>
      <c r="N1737" s="1">
        <f>-100*(_xll.FDS($A$1,"P_PRICE_HIGH("&amp;A1737&amp;","&amp;A1737&amp;"-14D,,,,""PRICE"",""INTRA"")") - B1737)/(_xll.FDS($A$1,"P_PRICE_HIGH("&amp;A1737&amp;","&amp;A1737&amp;"-14D,,,,""PRICE"",""INTRA"")") - _xll.FDS($A$1,"P_PRICE_LOW("&amp;A1737&amp;","&amp;A1737&amp;"-14D,,,,""PRICE"",""INTRA"")"))</f>
        <v>-98.521736337503427</v>
      </c>
      <c r="O1737">
        <v>-502</v>
      </c>
      <c r="P1737">
        <v>17506.646671078899</v>
      </c>
      <c r="Q1737">
        <v>18916.067167494959</v>
      </c>
      <c r="R1737">
        <v>2614.2613738083119</v>
      </c>
      <c r="S1737">
        <v>2829.7198843861411</v>
      </c>
      <c r="T1737">
        <v>12.88708067841125</v>
      </c>
      <c r="U1737">
        <v>12.60321318873401</v>
      </c>
      <c r="V1737">
        <v>3.5743572309437979</v>
      </c>
      <c r="W1737">
        <v>3.7725948313739019</v>
      </c>
      <c r="X1737">
        <v>9.8382926178400449</v>
      </c>
      <c r="Y1737">
        <v>39.057639573072493</v>
      </c>
      <c r="Z1737">
        <v>0.63532302916155547</v>
      </c>
      <c r="AA1737">
        <v>11.009963345732031</v>
      </c>
      <c r="AB1737">
        <v>3.1940057848189101</v>
      </c>
    </row>
    <row r="1738" spans="1:28" x14ac:dyDescent="0.25">
      <c r="A1738" t="str">
        <v>9/17/14</v>
      </c>
      <c r="B1738">
        <v>24376.41</v>
      </c>
      <c r="C1738">
        <v>24470.26</v>
      </c>
      <c r="D1738" s="1">
        <v>24339.53</v>
      </c>
      <c r="E1738">
        <v>24470.26</v>
      </c>
      <c r="F1738">
        <v>24470.26</v>
      </c>
      <c r="G1738">
        <v>0.83413841376050091</v>
      </c>
      <c r="H1738">
        <v>24425.474999999999</v>
      </c>
      <c r="I1738">
        <v>24781.692999999999</v>
      </c>
      <c r="J1738">
        <v>24785.474999999999</v>
      </c>
      <c r="K1738">
        <v>24864.48</v>
      </c>
      <c r="L1738">
        <v>24873.234</v>
      </c>
      <c r="M1738">
        <v>42.137479999999996</v>
      </c>
      <c r="N1738" s="1">
        <f>-100*(_xll.FDS($A$1,"P_PRICE_HIGH("&amp;A1738&amp;","&amp;A1738&amp;"-14D,,,,""PRICE"",""INTRA"")") - B1738)/(_xll.FDS($A$1,"P_PRICE_HIGH("&amp;A1738&amp;","&amp;A1738&amp;"-14D,,,,""PRICE"",""INTRA"")") - _xll.FDS($A$1,"P_PRICE_LOW("&amp;A1738&amp;","&amp;A1738&amp;"-14D,,,,""PRICE"",""INTRA"")"))</f>
        <v>-79.218391173778201</v>
      </c>
      <c r="O1738">
        <v>-476</v>
      </c>
      <c r="P1738">
        <v>17513.171396220379</v>
      </c>
      <c r="Q1738">
        <v>18922.567208069049</v>
      </c>
      <c r="R1738">
        <v>2617.614212664027</v>
      </c>
      <c r="S1738">
        <v>2833.3677720055962</v>
      </c>
      <c r="T1738">
        <v>12.942140024826561</v>
      </c>
      <c r="U1738">
        <v>12.668645826750341</v>
      </c>
      <c r="V1738">
        <v>3.549874615704645</v>
      </c>
      <c r="W1738">
        <v>3.7364690409952059</v>
      </c>
      <c r="X1738">
        <v>90.841602203957834</v>
      </c>
      <c r="Y1738">
        <v>39.060896515389942</v>
      </c>
      <c r="Z1738">
        <v>0.65961064138781289</v>
      </c>
      <c r="AA1738">
        <v>10.45886472743106</v>
      </c>
      <c r="AB1738">
        <v>3.161795459936108</v>
      </c>
    </row>
    <row r="1739" spans="1:28" x14ac:dyDescent="0.25">
      <c r="A1739" t="str">
        <v>9/18/14</v>
      </c>
      <c r="B1739">
        <v>24168.720000000001</v>
      </c>
      <c r="C1739">
        <v>24294.639999999999</v>
      </c>
      <c r="D1739" s="1">
        <v>24103.53</v>
      </c>
      <c r="E1739">
        <v>24294.639999999999</v>
      </c>
      <c r="F1739">
        <v>24294.639999999999</v>
      </c>
      <c r="G1739">
        <v>0.84536433064016558</v>
      </c>
      <c r="H1739">
        <v>24326.69</v>
      </c>
      <c r="I1739">
        <v>24733.078000000001</v>
      </c>
      <c r="J1739">
        <v>24735.473000000002</v>
      </c>
      <c r="K1739">
        <v>24814.93</v>
      </c>
      <c r="L1739">
        <v>24853.206999999999</v>
      </c>
      <c r="M1739">
        <v>38.071956999999998</v>
      </c>
      <c r="N1739" s="1">
        <f>-100*(_xll.FDS($A$1,"P_PRICE_HIGH("&amp;A1739&amp;","&amp;A1739&amp;"-14D,,,,""PRICE"",""INTRA"")") - B1739)/(_xll.FDS($A$1,"P_PRICE_HIGH("&amp;A1739&amp;","&amp;A1739&amp;"-14D,,,,""PRICE"",""INTRA"")") - _xll.FDS($A$1,"P_PRICE_LOW("&amp;A1739&amp;","&amp;A1739&amp;"-14D,,,,""PRICE"",""INTRA"")"))</f>
        <v>-94.823931081027254</v>
      </c>
      <c r="O1739">
        <v>-518</v>
      </c>
      <c r="P1739">
        <v>17517.920241004289</v>
      </c>
      <c r="Q1739">
        <v>18928.351263879431</v>
      </c>
      <c r="R1739">
        <v>2619.7252375102998</v>
      </c>
      <c r="S1739">
        <v>2838.1661562778982</v>
      </c>
      <c r="T1739">
        <v>12.877345265467881</v>
      </c>
      <c r="U1739">
        <v>12.57302682937838</v>
      </c>
      <c r="V1739">
        <v>3.570765371038171</v>
      </c>
      <c r="W1739">
        <v>3.76852671517692</v>
      </c>
      <c r="X1739">
        <v>4.149383950657735</v>
      </c>
      <c r="Y1739">
        <v>39.052905809773563</v>
      </c>
      <c r="Z1739">
        <v>0.54426830661973846</v>
      </c>
      <c r="AA1739">
        <v>10.964325155380379</v>
      </c>
      <c r="AB1739">
        <v>3.158865944646633</v>
      </c>
    </row>
    <row r="1740" spans="1:28" x14ac:dyDescent="0.25">
      <c r="A1740" t="str">
        <v>9/19/14</v>
      </c>
      <c r="B1740">
        <v>24306.16</v>
      </c>
      <c r="C1740">
        <v>24419.85</v>
      </c>
      <c r="D1740" s="1">
        <v>24155.62</v>
      </c>
      <c r="E1740">
        <v>24419.85</v>
      </c>
      <c r="F1740">
        <v>24419.85</v>
      </c>
      <c r="G1740">
        <v>0.85474870583433227</v>
      </c>
      <c r="H1740">
        <v>24268.857</v>
      </c>
      <c r="I1740">
        <v>24696.173999999999</v>
      </c>
      <c r="J1740">
        <v>24706.482</v>
      </c>
      <c r="K1740">
        <v>24780.530999999999</v>
      </c>
      <c r="L1740">
        <v>24830.738000000001</v>
      </c>
      <c r="M1740">
        <v>42.056125999999999</v>
      </c>
      <c r="N1740" s="1">
        <f>-100*(_xll.FDS($A$1,"P_PRICE_HIGH("&amp;A1740&amp;","&amp;A1740&amp;"-14D,,,,""PRICE"",""INTRA"")") - B1740)/(_xll.FDS($A$1,"P_PRICE_HIGH("&amp;A1740&amp;","&amp;A1740&amp;"-14D,,,,""PRICE"",""INTRA"")") - _xll.FDS($A$1,"P_PRICE_LOW("&amp;A1740&amp;","&amp;A1740&amp;"-14D,,,,""PRICE"",""INTRA"")"))</f>
        <v>-83.911231092937328</v>
      </c>
      <c r="O1740">
        <v>-538</v>
      </c>
      <c r="P1740">
        <v>17513.49608763069</v>
      </c>
      <c r="Q1740">
        <v>18920.361231052269</v>
      </c>
      <c r="R1740">
        <v>2623.3792146909918</v>
      </c>
      <c r="S1740">
        <v>2843.8872036741241</v>
      </c>
      <c r="T1740">
        <v>12.916123073589031</v>
      </c>
      <c r="U1740">
        <v>12.62440203031265</v>
      </c>
      <c r="V1740">
        <v>3.5556843167183221</v>
      </c>
      <c r="W1740">
        <v>3.7461313966922791</v>
      </c>
      <c r="X1740">
        <v>22.682259092883811</v>
      </c>
      <c r="Y1740">
        <v>39.043278522036601</v>
      </c>
      <c r="Z1740">
        <v>0.5318192223707956</v>
      </c>
      <c r="AA1740">
        <v>10.785738424186579</v>
      </c>
      <c r="AB1740">
        <v>3.1704977076882752</v>
      </c>
    </row>
    <row r="1741" spans="1:28" x14ac:dyDescent="0.25">
      <c r="A1741" t="str">
        <v>9/22/14</v>
      </c>
      <c r="B1741">
        <v>23955.49</v>
      </c>
      <c r="C1741">
        <v>24082.62</v>
      </c>
      <c r="D1741" s="1">
        <v>23949.29</v>
      </c>
      <c r="E1741">
        <v>24082.62</v>
      </c>
      <c r="F1741">
        <v>24082.62</v>
      </c>
      <c r="G1741">
        <v>0.88995641801962333</v>
      </c>
      <c r="H1741">
        <v>24188.559000000001</v>
      </c>
      <c r="I1741">
        <v>24582.634999999998</v>
      </c>
      <c r="J1741">
        <v>24654.044999999998</v>
      </c>
      <c r="K1741">
        <v>24722.695</v>
      </c>
      <c r="L1741">
        <v>24798.205000000002</v>
      </c>
      <c r="M1741">
        <v>35.738460000000003</v>
      </c>
      <c r="N1741" s="1">
        <f>-100*(_xll.FDS($A$1,"P_PRICE_HIGH("&amp;A1741&amp;","&amp;A1741&amp;"-14D,,,,""PRICE"",""INTRA"")") - B1741)/(_xll.FDS($A$1,"P_PRICE_HIGH("&amp;A1741&amp;","&amp;A1741&amp;"-14D,,,,""PRICE"",""INTRA"")") - _xll.FDS($A$1,"P_PRICE_LOW("&amp;A1741&amp;","&amp;A1741&amp;"-14D,,,,""PRICE"",""INTRA"")"))</f>
        <v>-99.561431431218963</v>
      </c>
      <c r="O1741">
        <v>-577</v>
      </c>
      <c r="P1741">
        <v>17525.79056724086</v>
      </c>
      <c r="Q1741">
        <v>18933.122089876211</v>
      </c>
      <c r="R1741">
        <v>2632.0576598441862</v>
      </c>
      <c r="S1741">
        <v>2846.275525976087</v>
      </c>
      <c r="T1741">
        <v>12.790817019013669</v>
      </c>
      <c r="U1741">
        <v>12.43348986998539</v>
      </c>
      <c r="V1741">
        <v>3.593989863419893</v>
      </c>
      <c r="W1741">
        <v>3.804910597173329</v>
      </c>
      <c r="X1741">
        <v>1.3798883146771079</v>
      </c>
      <c r="Y1741">
        <v>39.057053487431958</v>
      </c>
      <c r="Z1741">
        <v>0.71031765342336883</v>
      </c>
      <c r="AA1741">
        <v>10.69100539318276</v>
      </c>
      <c r="AB1741">
        <v>3.2114150914927588</v>
      </c>
    </row>
    <row r="1742" spans="1:28" x14ac:dyDescent="0.25">
      <c r="A1742" t="str">
        <v>9/23/14</v>
      </c>
      <c r="B1742">
        <v>23837.07</v>
      </c>
      <c r="C1742">
        <v>24012.06</v>
      </c>
      <c r="D1742" s="1">
        <v>23825.96</v>
      </c>
      <c r="E1742">
        <v>24012.06</v>
      </c>
      <c r="F1742">
        <v>24012.06</v>
      </c>
      <c r="G1742">
        <v>0.88511105834388615</v>
      </c>
      <c r="H1742">
        <v>24128.77</v>
      </c>
      <c r="I1742">
        <v>24460.898000000001</v>
      </c>
      <c r="J1742">
        <v>24593.044999999998</v>
      </c>
      <c r="K1742">
        <v>24656.203000000001</v>
      </c>
      <c r="L1742">
        <v>24755.21</v>
      </c>
      <c r="M1742">
        <v>33.887172999999997</v>
      </c>
      <c r="N1742" s="1">
        <f>-100*(_xll.FDS($A$1,"P_PRICE_HIGH("&amp;A1742&amp;","&amp;A1742&amp;"-14D,,,,""PRICE"",""INTRA"")") - B1742)/(_xll.FDS($A$1,"P_PRICE_HIGH("&amp;A1742&amp;","&amp;A1742&amp;"-14D,,,,""PRICE"",""INTRA"")") - _xll.FDS($A$1,"P_PRICE_LOW("&amp;A1742&amp;","&amp;A1742&amp;"-14D,,,,""PRICE"",""INTRA"")"))</f>
        <v>-99.277172710830015</v>
      </c>
      <c r="O1742">
        <v>-591</v>
      </c>
      <c r="P1742">
        <v>17530.551158862199</v>
      </c>
      <c r="Q1742">
        <v>18940.22863867104</v>
      </c>
      <c r="R1742">
        <v>2633.963500684782</v>
      </c>
      <c r="S1742">
        <v>2849.6132126658272</v>
      </c>
      <c r="T1742">
        <v>12.75245136010887</v>
      </c>
      <c r="U1742">
        <v>12.38203566010653</v>
      </c>
      <c r="V1742">
        <v>3.60790902425087</v>
      </c>
      <c r="W1742">
        <v>3.8259233045458481</v>
      </c>
      <c r="X1742">
        <v>22.17518490289665</v>
      </c>
      <c r="Y1742">
        <v>39.050384883064602</v>
      </c>
      <c r="Z1742">
        <v>0.66991251240717165</v>
      </c>
      <c r="AA1742">
        <v>10.806517940343991</v>
      </c>
      <c r="AB1742">
        <v>3.3269210457697982</v>
      </c>
    </row>
    <row r="1743" spans="1:28" x14ac:dyDescent="0.25">
      <c r="A1743" t="str">
        <v>9/24/14</v>
      </c>
      <c r="B1743">
        <v>23921.61</v>
      </c>
      <c r="C1743">
        <v>24016.41</v>
      </c>
      <c r="D1743" s="1">
        <v>23788.98</v>
      </c>
      <c r="E1743">
        <v>24016.41</v>
      </c>
      <c r="F1743">
        <v>24016.41</v>
      </c>
      <c r="G1743">
        <v>0.89562892573727826</v>
      </c>
      <c r="H1743">
        <v>24037.81</v>
      </c>
      <c r="I1743">
        <v>24351.02</v>
      </c>
      <c r="J1743">
        <v>24537.883000000002</v>
      </c>
      <c r="K1743">
        <v>24598.559000000001</v>
      </c>
      <c r="L1743">
        <v>24715.447</v>
      </c>
      <c r="M1743">
        <v>36.4193</v>
      </c>
      <c r="N1743" s="1">
        <f>-100*(_xll.FDS($A$1,"P_PRICE_HIGH("&amp;A1743&amp;","&amp;A1743&amp;"-14D,,,,""PRICE"",""INTRA"")") - B1743)/(_xll.FDS($A$1,"P_PRICE_HIGH("&amp;A1743&amp;","&amp;A1743&amp;"-14D,,,,""PRICE"",""INTRA"")") - _xll.FDS($A$1,"P_PRICE_LOW("&amp;A1743&amp;","&amp;A1743&amp;"-14D,,,,""PRICE"",""INTRA"")"))</f>
        <v>-91.57369758576867</v>
      </c>
      <c r="O1743">
        <v>-577</v>
      </c>
      <c r="P1743">
        <v>17541.595352168231</v>
      </c>
      <c r="Q1743">
        <v>18953.42164010608</v>
      </c>
      <c r="R1743">
        <v>2635.176800162958</v>
      </c>
      <c r="S1743">
        <v>2859.7721641126809</v>
      </c>
      <c r="T1743">
        <v>12.77693454481334</v>
      </c>
      <c r="U1743">
        <v>12.3998512801923</v>
      </c>
      <c r="V1743">
        <v>3.600534507993971</v>
      </c>
      <c r="W1743">
        <v>3.8143196968461122</v>
      </c>
      <c r="X1743">
        <v>83.945038793925207</v>
      </c>
      <c r="Y1743">
        <v>39.059406625393578</v>
      </c>
      <c r="Z1743">
        <v>0.67010354526070792</v>
      </c>
      <c r="AA1743">
        <v>10.82296153293937</v>
      </c>
      <c r="AB1743">
        <v>3.401422449354631</v>
      </c>
    </row>
    <row r="1744" spans="1:28" x14ac:dyDescent="0.25">
      <c r="A1744" t="str">
        <v>9/25/14</v>
      </c>
      <c r="B1744">
        <v>23768.13</v>
      </c>
      <c r="C1744">
        <v>24058.02</v>
      </c>
      <c r="D1744" s="1">
        <v>23754.33</v>
      </c>
      <c r="E1744">
        <v>24058.02</v>
      </c>
      <c r="F1744">
        <v>24058.02</v>
      </c>
      <c r="G1744">
        <v>0.89610930443151104</v>
      </c>
      <c r="H1744">
        <v>23957.690999999999</v>
      </c>
      <c r="I1744">
        <v>24232.491999999998</v>
      </c>
      <c r="J1744">
        <v>24434.562999999998</v>
      </c>
      <c r="K1744">
        <v>24541.026999999998</v>
      </c>
      <c r="L1744">
        <v>24663.338</v>
      </c>
      <c r="M1744">
        <v>33.882156000000002</v>
      </c>
      <c r="N1744" s="1">
        <f>-100*(_xll.FDS($A$1,"P_PRICE_HIGH("&amp;A1744&amp;","&amp;A1744&amp;"-14D,,,,""PRICE"",""INTRA"")") - B1744)/(_xll.FDS($A$1,"P_PRICE_HIGH("&amp;A1744&amp;","&amp;A1744&amp;"-14D,,,,""PRICE"",""INTRA"")") - _xll.FDS($A$1,"P_PRICE_LOW("&amp;A1744&amp;","&amp;A1744&amp;"-14D,,,,""PRICE"",""INTRA"")"))</f>
        <v>-99.142137817424597</v>
      </c>
      <c r="O1744">
        <v>-608</v>
      </c>
      <c r="P1744">
        <v>17540.136015004031</v>
      </c>
      <c r="Q1744">
        <v>18950.061288964189</v>
      </c>
      <c r="R1744">
        <v>2629.7082763862109</v>
      </c>
      <c r="S1744">
        <v>2855.7257827978601</v>
      </c>
      <c r="T1744">
        <v>12.726115906370291</v>
      </c>
      <c r="U1744">
        <v>12.32766902736569</v>
      </c>
      <c r="V1744">
        <v>3.6156613036212431</v>
      </c>
      <c r="W1744">
        <v>3.8374134499592061</v>
      </c>
      <c r="X1744">
        <v>14.3581339663506</v>
      </c>
      <c r="Y1744">
        <v>39.064565086880037</v>
      </c>
      <c r="Z1744">
        <v>0.53496253676355598</v>
      </c>
      <c r="AA1744">
        <v>10.888945729647141</v>
      </c>
      <c r="AB1744">
        <v>3.4045054418400298</v>
      </c>
    </row>
    <row r="1745" spans="1:28" x14ac:dyDescent="0.25">
      <c r="A1745" t="str">
        <v>9/26/14</v>
      </c>
      <c r="B1745">
        <v>23678.41</v>
      </c>
      <c r="C1745">
        <v>23717.08</v>
      </c>
      <c r="D1745" s="1">
        <v>23555.62</v>
      </c>
      <c r="E1745">
        <v>23717.08</v>
      </c>
      <c r="F1745">
        <v>23717.08</v>
      </c>
      <c r="G1745">
        <v>0.88975795333239327</v>
      </c>
      <c r="H1745">
        <v>23832.143</v>
      </c>
      <c r="I1745">
        <v>24146.914000000001</v>
      </c>
      <c r="J1745">
        <v>24326.594000000001</v>
      </c>
      <c r="K1745">
        <v>24487.898000000001</v>
      </c>
      <c r="L1745">
        <v>24606.363000000001</v>
      </c>
      <c r="M1745">
        <v>32.458629999999999</v>
      </c>
      <c r="N1745" s="1">
        <f>-100*(_xll.FDS($A$1,"P_PRICE_HIGH("&amp;A1745&amp;","&amp;A1745&amp;"-14D,,,,""PRICE"",""INTRA"")") - B1745)/(_xll.FDS($A$1,"P_PRICE_HIGH("&amp;A1745&amp;","&amp;A1745&amp;"-14D,,,,""PRICE"",""INTRA"")") - _xll.FDS($A$1,"P_PRICE_LOW("&amp;A1745&amp;","&amp;A1745&amp;"-14D,,,,""PRICE"",""INTRA"")"))</f>
        <v>-93.181893899852255</v>
      </c>
      <c r="O1745">
        <v>-629</v>
      </c>
      <c r="P1745">
        <v>17561.300365158411</v>
      </c>
      <c r="Q1745">
        <v>18978.053115304439</v>
      </c>
      <c r="R1745">
        <v>2642.9849632339278</v>
      </c>
      <c r="S1745">
        <v>2873.9932658288458</v>
      </c>
      <c r="T1745">
        <v>12.69019333197414</v>
      </c>
      <c r="U1745">
        <v>12.26804114962567</v>
      </c>
      <c r="V1745">
        <v>3.629465234015087</v>
      </c>
      <c r="W1745">
        <v>3.8564620575748259</v>
      </c>
      <c r="X1745">
        <v>9.5552783186638166</v>
      </c>
      <c r="Y1745">
        <v>39.062093352689828</v>
      </c>
      <c r="Z1745">
        <v>0.61748149706191957</v>
      </c>
      <c r="AA1745">
        <v>11.062207768109779</v>
      </c>
      <c r="AB1745">
        <v>3.4564074938753269</v>
      </c>
    </row>
    <row r="1746" spans="1:28" x14ac:dyDescent="0.25">
      <c r="A1746" t="str">
        <v>9/29/14</v>
      </c>
      <c r="B1746">
        <v>23229.21</v>
      </c>
      <c r="C1746">
        <v>23399.51</v>
      </c>
      <c r="D1746" s="1">
        <v>23095.78</v>
      </c>
      <c r="E1746">
        <v>23399.51</v>
      </c>
      <c r="F1746">
        <v>23399.51</v>
      </c>
      <c r="G1746">
        <v>0.96472523836914836</v>
      </c>
      <c r="H1746">
        <v>23686.886999999999</v>
      </c>
      <c r="I1746">
        <v>24027.46</v>
      </c>
      <c r="J1746">
        <v>24192.530999999999</v>
      </c>
      <c r="K1746">
        <v>24412.256000000001</v>
      </c>
      <c r="L1746">
        <v>24538.482</v>
      </c>
      <c r="M1746">
        <v>26.463744999999999</v>
      </c>
      <c r="N1746" s="1">
        <f>-100*(_xll.FDS($A$1,"P_PRICE_HIGH("&amp;A1746&amp;","&amp;A1746&amp;"-14D,,,,""PRICE"",""INTRA"")") - B1746)/(_xll.FDS($A$1,"P_PRICE_HIGH("&amp;A1746&amp;","&amp;A1746&amp;"-14D,,,,""PRICE"",""INTRA"")") - _xll.FDS($A$1,"P_PRICE_LOW("&amp;A1746&amp;","&amp;A1746&amp;"-14D,,,,""PRICE"",""INTRA"")"))</f>
        <v>-93.927575080439254</v>
      </c>
      <c r="O1746">
        <v>-677</v>
      </c>
      <c r="P1746">
        <v>17531.90424945355</v>
      </c>
      <c r="Q1746">
        <v>18943.96044158607</v>
      </c>
      <c r="R1746">
        <v>2640.233943765309</v>
      </c>
      <c r="S1746">
        <v>2872.2151963125848</v>
      </c>
      <c r="T1746">
        <v>12.595656262460199</v>
      </c>
      <c r="U1746">
        <v>12.121327855150311</v>
      </c>
      <c r="V1746">
        <v>3.675568479942112</v>
      </c>
      <c r="W1746">
        <v>3.9238893621048958</v>
      </c>
      <c r="X1746">
        <v>0.77575837033953743</v>
      </c>
      <c r="Y1746">
        <v>39.081465691241178</v>
      </c>
      <c r="Z1746">
        <v>5.9588485261506952E-2</v>
      </c>
      <c r="AA1746">
        <v>11.14071818127487</v>
      </c>
      <c r="AB1746">
        <v>3.425131953479772</v>
      </c>
    </row>
    <row r="1747" spans="1:28" x14ac:dyDescent="0.25">
      <c r="A1747" t="str">
        <v>9/30/14</v>
      </c>
      <c r="B1747">
        <v>22932.98</v>
      </c>
      <c r="C1747">
        <v>23137.26</v>
      </c>
      <c r="D1747" s="1">
        <v>22855.040000000001</v>
      </c>
      <c r="E1747">
        <v>23137.26</v>
      </c>
      <c r="F1747">
        <v>23137.26</v>
      </c>
      <c r="G1747">
        <v>0.98423928556109741</v>
      </c>
      <c r="H1747">
        <v>23506.067999999999</v>
      </c>
      <c r="I1747">
        <v>23888.932000000001</v>
      </c>
      <c r="J1747">
        <v>24042.032999999999</v>
      </c>
      <c r="K1747">
        <v>24321.3</v>
      </c>
      <c r="L1747">
        <v>24454.666000000001</v>
      </c>
      <c r="M1747">
        <v>23.39508</v>
      </c>
      <c r="N1747" s="1">
        <f>-100*(_xll.FDS($A$1,"P_PRICE_HIGH("&amp;A1747&amp;","&amp;A1747&amp;"-14D,,,,""PRICE"",""INTRA"")") - B1747)/(_xll.FDS($A$1,"P_PRICE_HIGH("&amp;A1747&amp;","&amp;A1747&amp;"-14D,,,,""PRICE"",""INTRA"")") - _xll.FDS($A$1,"P_PRICE_LOW("&amp;A1747&amp;","&amp;A1747&amp;"-14D,,,,""PRICE"",""INTRA"")"))</f>
        <v>-96.313760730248134</v>
      </c>
      <c r="O1747">
        <v>-718</v>
      </c>
      <c r="P1747">
        <v>17539.489285722801</v>
      </c>
      <c r="Q1747">
        <v>18951.243457660588</v>
      </c>
      <c r="R1747">
        <v>2644.5338393165921</v>
      </c>
      <c r="S1747">
        <v>2879.1442075711939</v>
      </c>
      <c r="T1747">
        <v>12.522545572671181</v>
      </c>
      <c r="U1747">
        <v>11.98944945731508</v>
      </c>
      <c r="V1747">
        <v>3.7126974927380592</v>
      </c>
      <c r="W1747">
        <v>3.9762917509756108</v>
      </c>
      <c r="X1747">
        <v>1.5393618009142049</v>
      </c>
      <c r="Y1747">
        <v>39.113262647343959</v>
      </c>
      <c r="Z1747">
        <v>0.13502019165768039</v>
      </c>
      <c r="AA1747">
        <v>11.5072016617189</v>
      </c>
      <c r="AB1747">
        <v>3.366095003690365</v>
      </c>
    </row>
    <row r="1748" spans="1:28" x14ac:dyDescent="0.25">
      <c r="A1748" t="str">
        <v>10/03/14</v>
      </c>
      <c r="B1748">
        <v>23064.560000000001</v>
      </c>
      <c r="C1748">
        <v>23147.85</v>
      </c>
      <c r="D1748" s="1">
        <v>22565.599999999999</v>
      </c>
      <c r="E1748">
        <v>23147.85</v>
      </c>
      <c r="F1748">
        <v>23147.85</v>
      </c>
      <c r="G1748">
        <v>1.0042558990970709</v>
      </c>
      <c r="H1748">
        <v>23334.657999999999</v>
      </c>
      <c r="I1748">
        <v>23781.23</v>
      </c>
      <c r="J1748">
        <v>23932.646000000001</v>
      </c>
      <c r="K1748">
        <v>24237.076000000001</v>
      </c>
      <c r="L1748">
        <v>24373.807000000001</v>
      </c>
      <c r="M1748">
        <v>27.420908000000001</v>
      </c>
      <c r="N1748" s="1">
        <f>-100*(_xll.FDS($A$1,"P_PRICE_HIGH("&amp;A1748&amp;","&amp;A1748&amp;"-14D,,,,""PRICE"",""INTRA"")") - B1748)/(_xll.FDS($A$1,"P_PRICE_HIGH("&amp;A1748&amp;","&amp;A1748&amp;"-14D,,,,""PRICE"",""INTRA"")") - _xll.FDS($A$1,"P_PRICE_LOW("&amp;A1748&amp;","&amp;A1748&amp;"-14D,,,,""PRICE"",""INTRA"")"))</f>
        <v>-77.497463188039674</v>
      </c>
      <c r="O1748">
        <v>-697</v>
      </c>
      <c r="P1748">
        <v>17556.084564652141</v>
      </c>
      <c r="Q1748">
        <v>18974.282806532301</v>
      </c>
      <c r="R1748">
        <v>2638.4579754142728</v>
      </c>
      <c r="S1748">
        <v>2871.526655292841</v>
      </c>
      <c r="T1748">
        <v>12.63346917125496</v>
      </c>
      <c r="U1748">
        <v>12.06524610895438</v>
      </c>
      <c r="V1748">
        <v>3.6992564656409601</v>
      </c>
      <c r="W1748">
        <v>3.9506912905865201</v>
      </c>
      <c r="X1748">
        <v>75.314786208486623</v>
      </c>
      <c r="Y1748">
        <v>39.06473242336611</v>
      </c>
      <c r="Z1748">
        <v>-4.15921844796006E-2</v>
      </c>
      <c r="AA1748">
        <v>11.466532054284199</v>
      </c>
      <c r="AB1748">
        <v>3.3852383414932219</v>
      </c>
    </row>
    <row r="1749" spans="1:28" x14ac:dyDescent="0.25">
      <c r="A1749" t="str">
        <v>10/06/14</v>
      </c>
      <c r="B1749">
        <v>23315.040000000001</v>
      </c>
      <c r="C1749">
        <v>23441.27</v>
      </c>
      <c r="D1749" s="1">
        <v>22988.639999999999</v>
      </c>
      <c r="E1749">
        <v>23441.27</v>
      </c>
      <c r="F1749">
        <v>23441.27</v>
      </c>
      <c r="G1749">
        <v>0.86606876654299059</v>
      </c>
      <c r="H1749">
        <v>23244.04</v>
      </c>
      <c r="I1749">
        <v>23712.815999999999</v>
      </c>
      <c r="J1749">
        <v>23842.807000000001</v>
      </c>
      <c r="K1749">
        <v>24136.932000000001</v>
      </c>
      <c r="L1749">
        <v>24306.134999999998</v>
      </c>
      <c r="M1749">
        <v>34.479869999999998</v>
      </c>
      <c r="N1749" s="1">
        <f>-100*(_xll.FDS($A$1,"P_PRICE_HIGH("&amp;A1749&amp;","&amp;A1749&amp;"-14D,,,,""PRICE"",""INTRA"")") - B1749)/(_xll.FDS($A$1,"P_PRICE_HIGH("&amp;A1749&amp;","&amp;A1749&amp;"-14D,,,,""PRICE"",""INTRA"")") - _xll.FDS($A$1,"P_PRICE_LOW("&amp;A1749&amp;","&amp;A1749&amp;"-14D,,,,""PRICE"",""INTRA"")"))</f>
        <v>-64.91106501921962</v>
      </c>
      <c r="O1749">
        <v>-659</v>
      </c>
      <c r="P1749">
        <v>17559.534586361209</v>
      </c>
      <c r="Q1749">
        <v>18979.685214404661</v>
      </c>
      <c r="R1749">
        <v>2632.2942991028849</v>
      </c>
      <c r="S1749">
        <v>2853.0876082265308</v>
      </c>
      <c r="T1749">
        <v>12.76915692549937</v>
      </c>
      <c r="U1749">
        <v>12.236343566111239</v>
      </c>
      <c r="V1749">
        <v>3.665431558057918</v>
      </c>
      <c r="W1749">
        <v>3.9083002676022871</v>
      </c>
      <c r="X1749">
        <v>93.422880544625301</v>
      </c>
      <c r="Y1749">
        <v>39.048491152452158</v>
      </c>
      <c r="Z1749">
        <v>-0.14811271663832271</v>
      </c>
      <c r="AA1749">
        <v>11.27865506993335</v>
      </c>
      <c r="AB1749">
        <v>3.481498134650534</v>
      </c>
    </row>
    <row r="1750" spans="1:28" x14ac:dyDescent="0.25">
      <c r="A1750" t="str">
        <v>10/07/14</v>
      </c>
      <c r="B1750">
        <v>23422.52</v>
      </c>
      <c r="C1750">
        <v>23517.85</v>
      </c>
      <c r="D1750" s="1">
        <v>23209.77</v>
      </c>
      <c r="E1750">
        <v>23517.85</v>
      </c>
      <c r="F1750">
        <v>23517.85</v>
      </c>
      <c r="G1750">
        <v>0.88515432857730092</v>
      </c>
      <c r="H1750">
        <v>23192.861000000001</v>
      </c>
      <c r="I1750">
        <v>23633.324000000001</v>
      </c>
      <c r="J1750">
        <v>23764.620999999999</v>
      </c>
      <c r="K1750">
        <v>24043.162</v>
      </c>
      <c r="L1750">
        <v>24248.588</v>
      </c>
      <c r="M1750">
        <v>37.297930000000001</v>
      </c>
      <c r="N1750" s="1">
        <f>-100*(_xll.FDS($A$1,"P_PRICE_HIGH("&amp;A1750&amp;","&amp;A1750&amp;"-14D,,,,""PRICE"",""INTRA"")") - B1750)/(_xll.FDS($A$1,"P_PRICE_HIGH("&amp;A1750&amp;","&amp;A1750&amp;"-14D,,,,""PRICE"",""INTRA"")") - _xll.FDS($A$1,"P_PRICE_LOW("&amp;A1750&amp;","&amp;A1750&amp;"-14D,,,,""PRICE"",""INTRA"")"))</f>
        <v>-55.045640541391165</v>
      </c>
      <c r="O1750">
        <v>-641</v>
      </c>
      <c r="P1750">
        <v>17561.58934910817</v>
      </c>
      <c r="Q1750">
        <v>18980.311989241549</v>
      </c>
      <c r="R1750">
        <v>2630.3382317330579</v>
      </c>
      <c r="S1750">
        <v>2851.9723808627491</v>
      </c>
      <c r="T1750">
        <v>12.828117994925661</v>
      </c>
      <c r="U1750">
        <v>12.30145287672355</v>
      </c>
      <c r="V1750">
        <v>3.653242183330482</v>
      </c>
      <c r="W1750">
        <v>3.8903060415345019</v>
      </c>
      <c r="X1750">
        <v>88.172512447786644</v>
      </c>
      <c r="Y1750">
        <v>39.053149163612261</v>
      </c>
      <c r="Z1750">
        <v>-0.18647397390982501</v>
      </c>
      <c r="AA1750">
        <v>11.073400258064019</v>
      </c>
      <c r="AB1750">
        <v>3.496756683485942</v>
      </c>
    </row>
    <row r="1751" spans="1:28" x14ac:dyDescent="0.25">
      <c r="A1751" t="str">
        <v>10/08/14</v>
      </c>
      <c r="B1751">
        <v>23263.33</v>
      </c>
      <c r="C1751">
        <v>23369.39</v>
      </c>
      <c r="D1751" s="1">
        <v>23184.15</v>
      </c>
      <c r="E1751">
        <v>23369.39</v>
      </c>
      <c r="F1751">
        <v>23369.39</v>
      </c>
      <c r="G1751">
        <v>0.88673886929551038</v>
      </c>
      <c r="H1751">
        <v>23199.686000000002</v>
      </c>
      <c r="I1751">
        <v>23557.875</v>
      </c>
      <c r="J1751">
        <v>23691.71</v>
      </c>
      <c r="K1751">
        <v>23944.32</v>
      </c>
      <c r="L1751">
        <v>24191.754000000001</v>
      </c>
      <c r="M1751">
        <v>34.903422999999997</v>
      </c>
      <c r="N1751" s="1">
        <f>-100*(_xll.FDS($A$1,"P_PRICE_HIGH("&amp;A1751&amp;","&amp;A1751&amp;"-14D,,,,""PRICE"",""INTRA"")") - B1751)/(_xll.FDS($A$1,"P_PRICE_HIGH("&amp;A1751&amp;","&amp;A1751&amp;"-14D,,,,""PRICE"",""INTRA"")") - _xll.FDS($A$1,"P_PRICE_LOW("&amp;A1751&amp;","&amp;A1751&amp;"-14D,,,,""PRICE"",""INTRA"")"))</f>
        <v>-63.367215146010139</v>
      </c>
      <c r="O1751">
        <v>-674</v>
      </c>
      <c r="P1751">
        <v>17581.065712666212</v>
      </c>
      <c r="Q1751">
        <v>19005.70629760162</v>
      </c>
      <c r="R1751">
        <v>2635.4669563584998</v>
      </c>
      <c r="S1751">
        <v>2859.4621755894359</v>
      </c>
      <c r="T1751">
        <v>12.750217749887019</v>
      </c>
      <c r="U1751">
        <v>12.2002257487222</v>
      </c>
      <c r="V1751">
        <v>3.6770660942770479</v>
      </c>
      <c r="W1751">
        <v>3.9228830523748019</v>
      </c>
      <c r="X1751">
        <v>7.0310076532751928</v>
      </c>
      <c r="Y1751">
        <v>39.072305978388357</v>
      </c>
      <c r="Z1751">
        <v>-0.15095258348707691</v>
      </c>
      <c r="AA1751">
        <v>11.397209313980531</v>
      </c>
      <c r="AB1751">
        <v>3.4536974179286428</v>
      </c>
    </row>
    <row r="1752" spans="1:28" x14ac:dyDescent="0.25">
      <c r="A1752" t="str">
        <v>10/09/14</v>
      </c>
      <c r="B1752">
        <v>23534.53</v>
      </c>
      <c r="C1752">
        <v>23581.35</v>
      </c>
      <c r="D1752" s="1">
        <v>23437.87</v>
      </c>
      <c r="E1752">
        <v>23581.35</v>
      </c>
      <c r="F1752">
        <v>23581.35</v>
      </c>
      <c r="G1752">
        <v>0.95306736129139402</v>
      </c>
      <c r="H1752">
        <v>23319.995999999999</v>
      </c>
      <c r="I1752">
        <v>23493.574000000001</v>
      </c>
      <c r="J1752">
        <v>23651.611000000001</v>
      </c>
      <c r="K1752">
        <v>23861.525000000001</v>
      </c>
      <c r="L1752">
        <v>24145.31</v>
      </c>
      <c r="M1752">
        <v>41.762889999999999</v>
      </c>
      <c r="N1752" s="1">
        <f>-100*(_xll.FDS($A$1,"P_PRICE_HIGH("&amp;A1752&amp;","&amp;A1752&amp;"-14D,,,,""PRICE"",""INTRA"")") - B1752)/(_xll.FDS($A$1,"P_PRICE_HIGH("&amp;A1752&amp;","&amp;A1752&amp;"-14D,,,,""PRICE"",""INTRA"")") - _xll.FDS($A$1,"P_PRICE_LOW("&amp;A1752&amp;","&amp;A1752&amp;"-14D,,,,""PRICE"",""INTRA"")"))</f>
        <v>-49.128453372255393</v>
      </c>
      <c r="O1752">
        <v>-638</v>
      </c>
      <c r="P1752">
        <v>17536.119324142779</v>
      </c>
      <c r="Q1752">
        <v>18955.139922955081</v>
      </c>
      <c r="R1752">
        <v>2638.4278619372499</v>
      </c>
      <c r="S1752">
        <v>2864.300893263312</v>
      </c>
      <c r="T1752">
        <v>12.844609668084709</v>
      </c>
      <c r="U1752">
        <v>12.30695608185848</v>
      </c>
      <c r="V1752">
        <v>3.6360806354364801</v>
      </c>
      <c r="W1752">
        <v>3.8629699939149171</v>
      </c>
      <c r="X1752">
        <v>92.294489567126675</v>
      </c>
      <c r="Y1752">
        <v>38.955483280293898</v>
      </c>
      <c r="Z1752">
        <v>-0.19430944372570749</v>
      </c>
      <c r="AA1752">
        <v>11.07929818488255</v>
      </c>
      <c r="AB1752">
        <v>3.526266451757512</v>
      </c>
    </row>
    <row r="1753" spans="1:28" x14ac:dyDescent="0.25">
      <c r="A1753" t="str">
        <v>10/10/14</v>
      </c>
      <c r="B1753">
        <v>23088.54</v>
      </c>
      <c r="C1753">
        <v>23237.4</v>
      </c>
      <c r="D1753" s="1">
        <v>23071.27</v>
      </c>
      <c r="E1753">
        <v>23237.4</v>
      </c>
      <c r="F1753">
        <v>23237.4</v>
      </c>
      <c r="G1753">
        <v>0.95032089932425712</v>
      </c>
      <c r="H1753">
        <v>23324.793000000001</v>
      </c>
      <c r="I1753">
        <v>23421.328000000001</v>
      </c>
      <c r="J1753">
        <v>23565.754000000001</v>
      </c>
      <c r="K1753">
        <v>23780.684000000001</v>
      </c>
      <c r="L1753">
        <v>24081.328000000001</v>
      </c>
      <c r="M1753">
        <v>35.194904000000001</v>
      </c>
      <c r="N1753" s="1">
        <f>-100*(_xll.FDS($A$1,"P_PRICE_HIGH("&amp;A1753&amp;","&amp;A1753&amp;"-14D,,,,""PRICE"",""INTRA"")") - B1753)/(_xll.FDS($A$1,"P_PRICE_HIGH("&amp;A1753&amp;","&amp;A1753&amp;"-14D,,,,""PRICE"",""INTRA"")") - _xll.FDS($A$1,"P_PRICE_LOW("&amp;A1753&amp;","&amp;A1753&amp;"-14D,,,,""PRICE"",""INTRA"")"))</f>
        <v>-71.79776189834152</v>
      </c>
      <c r="O1753">
        <v>-684</v>
      </c>
      <c r="P1753">
        <v>17543.65288627164</v>
      </c>
      <c r="Q1753">
        <v>18959.240801398639</v>
      </c>
      <c r="R1753">
        <v>2639.5753060418629</v>
      </c>
      <c r="S1753">
        <v>2866.0647518592991</v>
      </c>
      <c r="T1753">
        <v>12.67389141228108</v>
      </c>
      <c r="U1753">
        <v>12.098543457908789</v>
      </c>
      <c r="V1753">
        <v>3.6920230248755042</v>
      </c>
      <c r="W1753">
        <v>3.937179671006068</v>
      </c>
      <c r="X1753">
        <v>1.5237192445762171</v>
      </c>
      <c r="Y1753">
        <v>38.942206833405344</v>
      </c>
      <c r="Z1753">
        <v>-0.34403381513119002</v>
      </c>
      <c r="AA1753">
        <v>11.38258078757929</v>
      </c>
      <c r="AB1753">
        <v>3.5279157717983058</v>
      </c>
    </row>
    <row r="1754" spans="1:28" x14ac:dyDescent="0.25">
      <c r="A1754" t="str">
        <v>10/13/14</v>
      </c>
      <c r="B1754">
        <v>23143.38</v>
      </c>
      <c r="C1754">
        <v>23273.040000000001</v>
      </c>
      <c r="D1754" s="1">
        <v>22871.27</v>
      </c>
      <c r="E1754">
        <v>23273.040000000001</v>
      </c>
      <c r="F1754">
        <v>23273.040000000001</v>
      </c>
      <c r="G1754">
        <v>0.95847213048876245</v>
      </c>
      <c r="H1754">
        <v>23290.46</v>
      </c>
      <c r="I1754">
        <v>23363.52</v>
      </c>
      <c r="J1754">
        <v>23497.396000000001</v>
      </c>
      <c r="K1754">
        <v>23704.720000000001</v>
      </c>
      <c r="L1754">
        <v>24019.572</v>
      </c>
      <c r="M1754">
        <v>36.516979999999997</v>
      </c>
      <c r="N1754" s="1">
        <f>-100*(_xll.FDS($A$1,"P_PRICE_HIGH("&amp;A1754&amp;","&amp;A1754&amp;"-14D,,,,""PRICE"",""INTRA"")") - B1754)/(_xll.FDS($A$1,"P_PRICE_HIGH("&amp;A1754&amp;","&amp;A1754&amp;"-14D,,,,""PRICE"",""INTRA"")") - _xll.FDS($A$1,"P_PRICE_LOW("&amp;A1754&amp;","&amp;A1754&amp;"-14D,,,,""PRICE"",""INTRA"")"))</f>
        <v>-68.840231899689769</v>
      </c>
      <c r="O1754">
        <v>-674</v>
      </c>
      <c r="P1754">
        <v>17611.54155831553</v>
      </c>
      <c r="Q1754">
        <v>19041.844717531101</v>
      </c>
      <c r="R1754">
        <v>2641.048325009242</v>
      </c>
      <c r="S1754">
        <v>2869.964099898833</v>
      </c>
      <c r="T1754">
        <v>12.67120679455604</v>
      </c>
      <c r="U1754">
        <v>12.074406095680921</v>
      </c>
      <c r="V1754">
        <v>3.69843090409681</v>
      </c>
      <c r="W1754">
        <v>3.9453172531462881</v>
      </c>
      <c r="X1754">
        <v>43.572988127634623</v>
      </c>
      <c r="Y1754">
        <v>39.00882598939684</v>
      </c>
      <c r="Z1754">
        <v>-0.25523731871637739</v>
      </c>
      <c r="AA1754">
        <v>11.511927353386699</v>
      </c>
      <c r="AB1754">
        <v>3.592265650014856</v>
      </c>
    </row>
    <row r="1755" spans="1:28" x14ac:dyDescent="0.25">
      <c r="A1755" t="str">
        <v>10/14/14</v>
      </c>
      <c r="B1755">
        <v>23047.97</v>
      </c>
      <c r="C1755">
        <v>23409.96</v>
      </c>
      <c r="D1755" s="1">
        <v>23040.799999999999</v>
      </c>
      <c r="E1755">
        <v>23409.96</v>
      </c>
      <c r="F1755">
        <v>23409.96</v>
      </c>
      <c r="G1755">
        <v>0.9586396242198526</v>
      </c>
      <c r="H1755">
        <v>23215.55</v>
      </c>
      <c r="I1755">
        <v>23290.717000000001</v>
      </c>
      <c r="J1755">
        <v>23413.518</v>
      </c>
      <c r="K1755">
        <v>23627.353999999999</v>
      </c>
      <c r="L1755">
        <v>23932.266</v>
      </c>
      <c r="M1755">
        <v>35.17257</v>
      </c>
      <c r="N1755" s="1">
        <f>-100*(_xll.FDS($A$1,"P_PRICE_HIGH("&amp;A1755&amp;","&amp;A1755&amp;"-14D,,,,""PRICE"",""INTRA"")") - B1755)/(_xll.FDS($A$1,"P_PRICE_HIGH("&amp;A1755&amp;","&amp;A1755&amp;"-14D,,,,""PRICE"",""INTRA"")") - _xll.FDS($A$1,"P_PRICE_LOW("&amp;A1755&amp;","&amp;A1755&amp;"-14D,,,,""PRICE"",""INTRA"")"))</f>
        <v>-68.202792316515115</v>
      </c>
      <c r="O1755">
        <v>-696</v>
      </c>
      <c r="P1755">
        <v>17613.086795561259</v>
      </c>
      <c r="Q1755">
        <v>19041.09124213734</v>
      </c>
      <c r="R1755">
        <v>2645.5567110260472</v>
      </c>
      <c r="S1755">
        <v>2876.6411572725988</v>
      </c>
      <c r="T1755">
        <v>12.614538059950711</v>
      </c>
      <c r="U1755">
        <v>12.00165921867117</v>
      </c>
      <c r="V1755">
        <v>3.7091371860236082</v>
      </c>
      <c r="W1755">
        <v>3.9585999065102411</v>
      </c>
      <c r="X1755">
        <v>46.782627669668052</v>
      </c>
      <c r="Y1755">
        <v>39.01070640060351</v>
      </c>
      <c r="Z1755">
        <v>-0.26460424944656108</v>
      </c>
      <c r="AA1755">
        <v>11.313599301645381</v>
      </c>
      <c r="AB1755">
        <v>3.549477649108177</v>
      </c>
    </row>
    <row r="1756" spans="1:28" x14ac:dyDescent="0.25">
      <c r="A1756" t="str">
        <v>10/15/14</v>
      </c>
      <c r="B1756">
        <v>23140.05</v>
      </c>
      <c r="C1756">
        <v>23238.04</v>
      </c>
      <c r="D1756" s="1">
        <v>22992.93</v>
      </c>
      <c r="E1756">
        <v>23238.04</v>
      </c>
      <c r="F1756">
        <v>23238.04</v>
      </c>
      <c r="G1756">
        <v>0.95887151068601151</v>
      </c>
      <c r="H1756">
        <v>23190.895</v>
      </c>
      <c r="I1756">
        <v>23238.377</v>
      </c>
      <c r="J1756">
        <v>23359.155999999999</v>
      </c>
      <c r="K1756">
        <v>23566.506000000001</v>
      </c>
      <c r="L1756">
        <v>23849.27</v>
      </c>
      <c r="M1756">
        <v>37.561726</v>
      </c>
      <c r="N1756" s="1">
        <f>-100*(_xll.FDS($A$1,"P_PRICE_HIGH("&amp;A1756&amp;","&amp;A1756&amp;"-14D,,,,""PRICE"",""INTRA"")") - B1756)/(_xll.FDS($A$1,"P_PRICE_HIGH("&amp;A1756&amp;","&amp;A1756&amp;"-14D,,,,""PRICE"",""INTRA"")") - _xll.FDS($A$1,"P_PRICE_LOW("&amp;A1756&amp;","&amp;A1756&amp;"-14D,,,,""PRICE"",""INTRA"")"))</f>
        <v>-61.508824593613056</v>
      </c>
      <c r="O1756">
        <v>-670</v>
      </c>
      <c r="P1756">
        <v>17546.9226305876</v>
      </c>
      <c r="Q1756">
        <v>18949.64109799626</v>
      </c>
      <c r="R1756">
        <v>2649.6130606167121</v>
      </c>
      <c r="S1756">
        <v>2879.0476042251462</v>
      </c>
      <c r="T1756">
        <v>12.65021340060092</v>
      </c>
      <c r="U1756">
        <v>12.0438741312887</v>
      </c>
      <c r="V1756">
        <v>3.678734254632916</v>
      </c>
      <c r="W1756">
        <v>3.918765165147188</v>
      </c>
      <c r="X1756">
        <v>71.545277674435781</v>
      </c>
      <c r="Y1756">
        <v>38.94056649703743</v>
      </c>
      <c r="Z1756">
        <v>-0.39329024992189671</v>
      </c>
      <c r="AA1756">
        <v>10.980930591458121</v>
      </c>
      <c r="AB1756">
        <v>3.427309359716042</v>
      </c>
    </row>
    <row r="1757" spans="1:28" x14ac:dyDescent="0.25">
      <c r="A1757" t="str">
        <v>10/16/14</v>
      </c>
      <c r="B1757">
        <v>22900.94</v>
      </c>
      <c r="C1757">
        <v>23040.31</v>
      </c>
      <c r="D1757" s="1">
        <v>22868.02</v>
      </c>
      <c r="E1757">
        <v>23040.31</v>
      </c>
      <c r="F1757">
        <v>23040.31</v>
      </c>
      <c r="G1757">
        <v>0.96385888077131954</v>
      </c>
      <c r="H1757">
        <v>23064.175999999999</v>
      </c>
      <c r="I1757">
        <v>23173.588</v>
      </c>
      <c r="J1757">
        <v>23296.745999999999</v>
      </c>
      <c r="K1757">
        <v>23504.752</v>
      </c>
      <c r="L1757">
        <v>23759.3</v>
      </c>
      <c r="M1757">
        <v>34.052204000000003</v>
      </c>
      <c r="N1757" s="1">
        <f>-100*(_xll.FDS($A$1,"P_PRICE_HIGH("&amp;A1757&amp;","&amp;A1757&amp;"-14D,,,,""PRICE"",""INTRA"")") - B1757)/(_xll.FDS($A$1,"P_PRICE_HIGH("&amp;A1757&amp;","&amp;A1757&amp;"-14D,,,,""PRICE"",""INTRA"")") - _xll.FDS($A$1,"P_PRICE_LOW("&amp;A1757&amp;","&amp;A1757&amp;"-14D,,,,""PRICE"",""INTRA"")"))</f>
        <v>-77.530453893676068</v>
      </c>
      <c r="O1757">
        <v>-712</v>
      </c>
      <c r="P1757">
        <v>17597.2056749818</v>
      </c>
      <c r="Q1757">
        <v>19018.831193044709</v>
      </c>
      <c r="R1757">
        <v>2653.1792727370589</v>
      </c>
      <c r="S1757">
        <v>2882.5602424615722</v>
      </c>
      <c r="T1757">
        <v>12.562844120330009</v>
      </c>
      <c r="U1757">
        <v>11.948927407609681</v>
      </c>
      <c r="V1757">
        <v>3.720208265329298</v>
      </c>
      <c r="W1757">
        <v>3.977246446383321</v>
      </c>
      <c r="X1757">
        <v>2.5967338095385681</v>
      </c>
      <c r="Y1757">
        <v>39.016332987520308</v>
      </c>
      <c r="Z1757">
        <v>-0.25428457517610242</v>
      </c>
      <c r="AA1757">
        <v>11.48682473706114</v>
      </c>
      <c r="AB1757">
        <v>3.4374314572197742</v>
      </c>
    </row>
    <row r="1758" spans="1:28" x14ac:dyDescent="0.25">
      <c r="A1758" t="str">
        <v>10/17/14</v>
      </c>
      <c r="B1758">
        <v>23023.21</v>
      </c>
      <c r="C1758">
        <v>23148.959999999999</v>
      </c>
      <c r="D1758" s="1">
        <v>22888.76</v>
      </c>
      <c r="E1758">
        <v>23148.959999999999</v>
      </c>
      <c r="F1758">
        <v>23148.959999999999</v>
      </c>
      <c r="G1758">
        <v>0.93755855560968238</v>
      </c>
      <c r="H1758">
        <v>23051.11</v>
      </c>
      <c r="I1758">
        <v>23156.42</v>
      </c>
      <c r="J1758">
        <v>23236.853999999999</v>
      </c>
      <c r="K1758">
        <v>23437.092000000001</v>
      </c>
      <c r="L1758">
        <v>23675.945</v>
      </c>
      <c r="M1758">
        <v>37.279358000000002</v>
      </c>
      <c r="N1758" s="1">
        <f>-100*(_xll.FDS($A$1,"P_PRICE_HIGH("&amp;A1758&amp;","&amp;A1758&amp;"-14D,,,,""PRICE"",""INTRA"")") - B1758)/(_xll.FDS($A$1,"P_PRICE_HIGH("&amp;A1758&amp;","&amp;A1758&amp;"-14D,,,,""PRICE"",""INTRA"")") - _xll.FDS($A$1,"P_PRICE_LOW("&amp;A1758&amp;","&amp;A1758&amp;"-14D,,,,""PRICE"",""INTRA"")"))</f>
        <v>-69.337719944787665</v>
      </c>
      <c r="O1758">
        <v>-690</v>
      </c>
      <c r="P1758">
        <v>17634.393716474391</v>
      </c>
      <c r="Q1758">
        <v>19066.400616442181</v>
      </c>
      <c r="R1758">
        <v>2648.0461311262438</v>
      </c>
      <c r="S1758">
        <v>2875.9896704803241</v>
      </c>
      <c r="T1758">
        <v>12.63816859668928</v>
      </c>
      <c r="U1758">
        <v>12.04221053528269</v>
      </c>
      <c r="V1758">
        <v>3.7102371029996659</v>
      </c>
      <c r="W1758">
        <v>3.9622937151574891</v>
      </c>
      <c r="X1758">
        <v>73.815829693347382</v>
      </c>
      <c r="Y1758">
        <v>39.050516692407307</v>
      </c>
      <c r="Z1758">
        <v>-0.42648422944983178</v>
      </c>
      <c r="AA1758">
        <v>11.44354096453268</v>
      </c>
      <c r="AB1758">
        <v>3.2887844063779079</v>
      </c>
    </row>
    <row r="1759" spans="1:28" x14ac:dyDescent="0.25">
      <c r="A1759" t="str">
        <v>10/20/14</v>
      </c>
      <c r="B1759">
        <v>23070.26</v>
      </c>
      <c r="C1759">
        <v>23290.42</v>
      </c>
      <c r="D1759" s="1">
        <v>23052.31</v>
      </c>
      <c r="E1759">
        <v>23290.42</v>
      </c>
      <c r="F1759">
        <v>23290.42</v>
      </c>
      <c r="G1759">
        <v>0.93358253543499004</v>
      </c>
      <c r="H1759">
        <v>23036.486000000001</v>
      </c>
      <c r="I1759">
        <v>23167.861000000001</v>
      </c>
      <c r="J1759">
        <v>23190.328000000001</v>
      </c>
      <c r="K1759">
        <v>23382.17</v>
      </c>
      <c r="L1759">
        <v>23613.057000000001</v>
      </c>
      <c r="M1759">
        <v>38.525979999999997</v>
      </c>
      <c r="N1759" s="1">
        <f>-100*(_xll.FDS($A$1,"P_PRICE_HIGH("&amp;A1759&amp;","&amp;A1759&amp;"-14D,,,,""PRICE"",""INTRA"")") - B1759)/(_xll.FDS($A$1,"P_PRICE_HIGH("&amp;A1759&amp;","&amp;A1759&amp;"-14D,,,,""PRICE"",""INTRA"")") - _xll.FDS($A$1,"P_PRICE_LOW("&amp;A1759&amp;","&amp;A1759&amp;"-14D,,,,""PRICE"",""INTRA"")"))</f>
        <v>-56.1729252787718</v>
      </c>
      <c r="O1759">
        <v>-680</v>
      </c>
      <c r="P1759">
        <v>17635.325089804981</v>
      </c>
      <c r="Q1759">
        <v>19067.762992742981</v>
      </c>
      <c r="R1759">
        <v>2635.1827958113572</v>
      </c>
      <c r="S1759">
        <v>2873.7181354097752</v>
      </c>
      <c r="T1759">
        <v>12.74840465405461</v>
      </c>
      <c r="U1759">
        <v>12.129634050016699</v>
      </c>
      <c r="V1759">
        <v>3.704247524542351</v>
      </c>
      <c r="W1759">
        <v>3.9488291901965908</v>
      </c>
      <c r="X1759">
        <v>82.006750928944058</v>
      </c>
      <c r="Y1759">
        <v>39.096987769682933</v>
      </c>
      <c r="Z1759">
        <v>-0.58812844027561917</v>
      </c>
      <c r="AA1759">
        <v>11.24110334719323</v>
      </c>
      <c r="AB1759">
        <v>3.0951785197369079</v>
      </c>
    </row>
    <row r="1760" spans="1:28" x14ac:dyDescent="0.25">
      <c r="A1760" t="str">
        <v>10/21/14</v>
      </c>
      <c r="B1760">
        <v>23088.58</v>
      </c>
      <c r="C1760">
        <v>23231.52</v>
      </c>
      <c r="D1760" s="1">
        <v>22964.92</v>
      </c>
      <c r="E1760">
        <v>23231.52</v>
      </c>
      <c r="F1760">
        <v>23231.52</v>
      </c>
      <c r="G1760">
        <v>0.9178340769759652</v>
      </c>
      <c r="H1760">
        <v>23044.607</v>
      </c>
      <c r="I1760">
        <v>23169.863000000001</v>
      </c>
      <c r="J1760">
        <v>23151.006000000001</v>
      </c>
      <c r="K1760">
        <v>23321.291000000001</v>
      </c>
      <c r="L1760">
        <v>23552.516</v>
      </c>
      <c r="M1760">
        <v>39.034095999999998</v>
      </c>
      <c r="N1760" s="1">
        <f>-100*(_xll.FDS($A$1,"P_PRICE_HIGH("&amp;A1760&amp;","&amp;A1760&amp;"-14D,,,,""PRICE"",""INTRA"")") - B1760)/(_xll.FDS($A$1,"P_PRICE_HIGH("&amp;A1760&amp;","&amp;A1760&amp;"-14D,,,,""PRICE"",""INTRA"")") - _xll.FDS($A$1,"P_PRICE_LOW("&amp;A1760&amp;","&amp;A1760&amp;"-14D,,,,""PRICE"",""INTRA"")"))</f>
        <v>-48.512921486585952</v>
      </c>
      <c r="O1760">
        <v>-672</v>
      </c>
      <c r="P1760">
        <v>17649.940484273069</v>
      </c>
      <c r="Q1760">
        <v>19084.116109853661</v>
      </c>
      <c r="R1760">
        <v>2636.7713381868198</v>
      </c>
      <c r="S1760">
        <v>2876.5786579248479</v>
      </c>
      <c r="T1760">
        <v>12.742550927636501</v>
      </c>
      <c r="U1760">
        <v>12.1246693710003</v>
      </c>
      <c r="V1760">
        <v>3.7055843465878269</v>
      </c>
      <c r="W1760">
        <v>3.949822463637954</v>
      </c>
      <c r="X1760">
        <v>20.429231795962981</v>
      </c>
      <c r="Y1760">
        <v>39.064226920475107</v>
      </c>
      <c r="Z1760">
        <v>-0.65057206802568157</v>
      </c>
      <c r="AA1760">
        <v>11.33414529871701</v>
      </c>
      <c r="AB1760">
        <v>3.2543178588175659</v>
      </c>
    </row>
    <row r="1761" spans="1:28" x14ac:dyDescent="0.25">
      <c r="A1761" t="str">
        <v>10/22/14</v>
      </c>
      <c r="B1761">
        <v>23403.97</v>
      </c>
      <c r="C1761">
        <v>23460.77</v>
      </c>
      <c r="D1761" s="1">
        <v>23193.48</v>
      </c>
      <c r="E1761">
        <v>23460.77</v>
      </c>
      <c r="F1761">
        <v>23460.77</v>
      </c>
      <c r="G1761">
        <v>0.93988269456730456</v>
      </c>
      <c r="H1761">
        <v>23097.393</v>
      </c>
      <c r="I1761">
        <v>23177.273000000001</v>
      </c>
      <c r="J1761">
        <v>23162.657999999999</v>
      </c>
      <c r="K1761">
        <v>23293.715</v>
      </c>
      <c r="L1761">
        <v>23506.695</v>
      </c>
      <c r="M1761">
        <v>47.135204000000002</v>
      </c>
      <c r="N1761" s="1">
        <f>-100*(_xll.FDS($A$1,"P_PRICE_HIGH("&amp;A1761&amp;","&amp;A1761&amp;"-14D,,,,""PRICE"",""INTRA"")") - B1761)/(_xll.FDS($A$1,"P_PRICE_HIGH("&amp;A1761&amp;","&amp;A1761&amp;"-14D,,,,""PRICE"",""INTRA"")") - _xll.FDS($A$1,"P_PRICE_LOW("&amp;A1761&amp;","&amp;A1761&amp;"-14D,,,,""PRICE"",""INTRA"")"))</f>
        <v>-17.462958405119114</v>
      </c>
      <c r="O1761">
        <v>-630</v>
      </c>
      <c r="P1761">
        <v>17655.46047728369</v>
      </c>
      <c r="Q1761">
        <v>19090.507407665918</v>
      </c>
      <c r="R1761">
        <v>2636.4159691218852</v>
      </c>
      <c r="S1761">
        <v>2876.3269132793171</v>
      </c>
      <c r="T1761">
        <v>12.849573810795521</v>
      </c>
      <c r="U1761">
        <v>12.242579566048599</v>
      </c>
      <c r="V1761">
        <v>3.6655278266737792</v>
      </c>
      <c r="W1761">
        <v>3.8976860083762199</v>
      </c>
      <c r="X1761">
        <v>94.916491989329614</v>
      </c>
      <c r="Y1761">
        <v>39.104384059475663</v>
      </c>
      <c r="Z1761">
        <v>-0.64553375920884482</v>
      </c>
      <c r="AA1761">
        <v>10.89577939559727</v>
      </c>
      <c r="AB1761">
        <v>3.1324883260838781</v>
      </c>
    </row>
    <row r="1762" spans="1:28" x14ac:dyDescent="0.25">
      <c r="A1762" t="str">
        <v>10/23/14</v>
      </c>
      <c r="B1762">
        <v>23333.18</v>
      </c>
      <c r="C1762">
        <v>23397.17</v>
      </c>
      <c r="D1762" s="1">
        <v>23221.69</v>
      </c>
      <c r="E1762">
        <v>23397.17</v>
      </c>
      <c r="F1762">
        <v>23397.17</v>
      </c>
      <c r="G1762">
        <v>0.93677537385226506</v>
      </c>
      <c r="H1762">
        <v>23183.84</v>
      </c>
      <c r="I1762">
        <v>23169.828000000001</v>
      </c>
      <c r="J1762">
        <v>23189.338</v>
      </c>
      <c r="K1762">
        <v>23268.52</v>
      </c>
      <c r="L1762">
        <v>23467.317999999999</v>
      </c>
      <c r="M1762">
        <v>45.668370000000003</v>
      </c>
      <c r="N1762" s="1">
        <f>-100*(_xll.FDS($A$1,"P_PRICE_HIGH("&amp;A1762&amp;","&amp;A1762&amp;"-14D,,,,""PRICE"",""INTRA"")") - B1762)/(_xll.FDS($A$1,"P_PRICE_HIGH("&amp;A1762&amp;","&amp;A1762&amp;"-14D,,,,""PRICE"",""INTRA"")") - _xll.FDS($A$1,"P_PRICE_LOW("&amp;A1762&amp;","&amp;A1762&amp;"-14D,,,,""PRICE"",""INTRA"")"))</f>
        <v>-24.432192960866182</v>
      </c>
      <c r="O1762">
        <v>-634</v>
      </c>
      <c r="P1762">
        <v>17658.43495424687</v>
      </c>
      <c r="Q1762">
        <v>19095.431285466439</v>
      </c>
      <c r="R1762">
        <v>2640.519241699832</v>
      </c>
      <c r="S1762">
        <v>2883.4555038878011</v>
      </c>
      <c r="T1762">
        <v>12.7666953297591</v>
      </c>
      <c r="U1762">
        <v>12.14813297610992</v>
      </c>
      <c r="V1762">
        <v>3.676586044406339</v>
      </c>
      <c r="W1762">
        <v>3.908643443419479</v>
      </c>
      <c r="X1762">
        <v>70.227820199848836</v>
      </c>
      <c r="Y1762">
        <v>39.129186342534162</v>
      </c>
      <c r="Z1762">
        <v>-0.66241311233466882</v>
      </c>
      <c r="AA1762">
        <v>10.731243048201449</v>
      </c>
      <c r="AB1762">
        <v>3.1206257465317342</v>
      </c>
    </row>
    <row r="1763" spans="1:28" x14ac:dyDescent="0.25">
      <c r="A1763" t="str">
        <v>10/24/14</v>
      </c>
      <c r="B1763">
        <v>23302.2</v>
      </c>
      <c r="C1763">
        <v>23352.59</v>
      </c>
      <c r="D1763" s="1">
        <v>23157.48</v>
      </c>
      <c r="E1763">
        <v>23352.59</v>
      </c>
      <c r="F1763">
        <v>23352.59</v>
      </c>
      <c r="G1763">
        <v>0.93047371050369243</v>
      </c>
      <c r="H1763">
        <v>23239.638999999999</v>
      </c>
      <c r="I1763">
        <v>23173.067999999999</v>
      </c>
      <c r="J1763">
        <v>23205.18</v>
      </c>
      <c r="K1763">
        <v>23237.548999999999</v>
      </c>
      <c r="L1763">
        <v>23435.248</v>
      </c>
      <c r="M1763">
        <v>45.008249999999997</v>
      </c>
      <c r="N1763" s="1">
        <f>-100*(_xll.FDS($A$1,"P_PRICE_HIGH("&amp;A1763&amp;","&amp;A1763&amp;"-14D,,,,""PRICE"",""INTRA"")") - B1763)/(_xll.FDS($A$1,"P_PRICE_HIGH("&amp;A1763&amp;","&amp;A1763&amp;"-14D,,,,""PRICE"",""INTRA"")") - _xll.FDS($A$1,"P_PRICE_LOW("&amp;A1763&amp;","&amp;A1763&amp;"-14D,,,,""PRICE"",""INTRA"")"))</f>
        <v>-39.133360436263516</v>
      </c>
      <c r="O1763">
        <v>-672</v>
      </c>
      <c r="P1763">
        <v>17666.138682497829</v>
      </c>
      <c r="Q1763">
        <v>19097.841340530089</v>
      </c>
      <c r="R1763">
        <v>2627.4482239540371</v>
      </c>
      <c r="S1763">
        <v>2844.2745168392139</v>
      </c>
      <c r="T1763">
        <v>12.84902284505708</v>
      </c>
      <c r="U1763">
        <v>12.32444481551714</v>
      </c>
      <c r="V1763">
        <v>3.678154742832298</v>
      </c>
      <c r="W1763">
        <v>3.9060209384056752</v>
      </c>
      <c r="X1763">
        <v>6.5011767562141136</v>
      </c>
      <c r="Y1763">
        <v>39.271097093707247</v>
      </c>
      <c r="Z1763">
        <v>-1.0125782361497959</v>
      </c>
      <c r="AA1763">
        <v>10.672427999353861</v>
      </c>
      <c r="AB1763">
        <v>2.5341958691880051</v>
      </c>
    </row>
    <row r="1764" spans="1:28" x14ac:dyDescent="0.25">
      <c r="A1764" t="str">
        <v>10/27/14</v>
      </c>
      <c r="B1764">
        <v>23143.23</v>
      </c>
      <c r="C1764">
        <v>23275.4</v>
      </c>
      <c r="D1764" s="1">
        <v>23012.799999999999</v>
      </c>
      <c r="E1764">
        <v>23275.4</v>
      </c>
      <c r="F1764">
        <v>23275.4</v>
      </c>
      <c r="G1764">
        <v>0.93170301508446707</v>
      </c>
      <c r="H1764">
        <v>23254.232</v>
      </c>
      <c r="I1764">
        <v>23140.458999999999</v>
      </c>
      <c r="J1764">
        <v>23193.726999999999</v>
      </c>
      <c r="K1764">
        <v>23206.305</v>
      </c>
      <c r="L1764">
        <v>23387.817999999999</v>
      </c>
      <c r="M1764">
        <v>41.679028000000002</v>
      </c>
      <c r="N1764" s="1">
        <f>-100*(_xll.FDS($A$1,"P_PRICE_HIGH("&amp;A1764&amp;","&amp;A1764&amp;"-14D,,,,""PRICE"",""INTRA"")") - B1764)/(_xll.FDS($A$1,"P_PRICE_HIGH("&amp;A1764&amp;","&amp;A1764&amp;"-14D,,,,""PRICE"",""INTRA"")") - _xll.FDS($A$1,"P_PRICE_LOW("&amp;A1764&amp;","&amp;A1764&amp;"-14D,,,,""PRICE"",""INTRA"")"))</f>
        <v>-61.418978593357934</v>
      </c>
      <c r="O1764">
        <v>-701</v>
      </c>
      <c r="P1764">
        <v>17664.107739698571</v>
      </c>
      <c r="Q1764">
        <v>19084.59028013124</v>
      </c>
      <c r="R1764">
        <v>2636.6782880381979</v>
      </c>
      <c r="S1764">
        <v>2853.0337107721489</v>
      </c>
      <c r="T1764">
        <v>12.74786177012064</v>
      </c>
      <c r="U1764">
        <v>12.211003052469049</v>
      </c>
      <c r="V1764">
        <v>3.700641145268118</v>
      </c>
      <c r="W1764">
        <v>3.940079843995465</v>
      </c>
      <c r="X1764">
        <v>9.7411806037306317</v>
      </c>
      <c r="Y1764">
        <v>39.409537366523928</v>
      </c>
      <c r="Z1764">
        <v>-0.98586679091028151</v>
      </c>
      <c r="AA1764">
        <v>10.353096379722601</v>
      </c>
      <c r="AB1764">
        <v>2.3720728245653042</v>
      </c>
    </row>
    <row r="1765" spans="1:28" x14ac:dyDescent="0.25">
      <c r="A1765" t="str">
        <v>10/28/14</v>
      </c>
      <c r="B1765">
        <v>23520.36</v>
      </c>
      <c r="C1765">
        <v>23570.92</v>
      </c>
      <c r="D1765" s="1">
        <v>23189.83</v>
      </c>
      <c r="E1765">
        <v>23570.92</v>
      </c>
      <c r="F1765">
        <v>23570.92</v>
      </c>
      <c r="G1765">
        <v>1.0077485722777071</v>
      </c>
      <c r="H1765">
        <v>23340.588</v>
      </c>
      <c r="I1765">
        <v>23176.442999999999</v>
      </c>
      <c r="J1765">
        <v>23200.248</v>
      </c>
      <c r="K1765">
        <v>23198.401999999998</v>
      </c>
      <c r="L1765">
        <v>23362.880000000001</v>
      </c>
      <c r="M1765">
        <v>50.948658000000002</v>
      </c>
      <c r="N1765" s="1">
        <f>-100*(_xll.FDS($A$1,"P_PRICE_HIGH("&amp;A1765&amp;","&amp;A1765&amp;"-14D,,,,""PRICE"",""INTRA"")") - B1765)/(_xll.FDS($A$1,"P_PRICE_HIGH("&amp;A1765&amp;","&amp;A1765&amp;"-14D,,,,""PRICE"",""INTRA"")") - _xll.FDS($A$1,"P_PRICE_LOW("&amp;A1765&amp;","&amp;A1765&amp;"-14D,,,,""PRICE"",""INTRA"")"))</f>
        <v>-8.550039953457464</v>
      </c>
      <c r="O1765">
        <v>-659</v>
      </c>
      <c r="P1765">
        <v>17675.507461187259</v>
      </c>
      <c r="Q1765">
        <v>19091.622790787711</v>
      </c>
      <c r="R1765">
        <v>2638.1852064586851</v>
      </c>
      <c r="S1765">
        <v>2854.9684513803209</v>
      </c>
      <c r="T1765">
        <v>12.933687415130271</v>
      </c>
      <c r="U1765">
        <v>12.3857457417015</v>
      </c>
      <c r="V1765">
        <v>3.655411317914214</v>
      </c>
      <c r="W1765">
        <v>3.8795903571463581</v>
      </c>
      <c r="X1765">
        <v>98.283626061082145</v>
      </c>
      <c r="Y1765">
        <v>39.428372703405323</v>
      </c>
      <c r="Z1765">
        <v>-0.93785328156222969</v>
      </c>
      <c r="AA1765">
        <v>10.12988806521574</v>
      </c>
      <c r="AB1765">
        <v>2.3559502081265959</v>
      </c>
    </row>
    <row r="1766" spans="1:28" x14ac:dyDescent="0.25">
      <c r="A1766" t="str">
        <v>10/29/14</v>
      </c>
      <c r="B1766">
        <v>23819.87</v>
      </c>
      <c r="C1766">
        <v>23855.67</v>
      </c>
      <c r="D1766" s="1">
        <v>23699.56</v>
      </c>
      <c r="E1766">
        <v>23855.67</v>
      </c>
      <c r="F1766">
        <v>23855.67</v>
      </c>
      <c r="G1766">
        <v>0.94410925076099994</v>
      </c>
      <c r="H1766">
        <v>23423.768</v>
      </c>
      <c r="I1766">
        <v>23232.817999999999</v>
      </c>
      <c r="J1766">
        <v>23237.351999999999</v>
      </c>
      <c r="K1766">
        <v>23227.936000000002</v>
      </c>
      <c r="L1766">
        <v>23344.178</v>
      </c>
      <c r="M1766">
        <v>56.818665000000003</v>
      </c>
      <c r="N1766" s="1">
        <f>-100*(_xll.FDS($A$1,"P_PRICE_HIGH("&amp;A1766&amp;","&amp;A1766&amp;"-14D,,,,""PRICE"",""INTRA"")") - B1766)/(_xll.FDS($A$1,"P_PRICE_HIGH("&amp;A1766&amp;","&amp;A1766&amp;"-14D,,,,""PRICE"",""INTRA"")") - _xll.FDS($A$1,"P_PRICE_LOW("&amp;A1766&amp;","&amp;A1766&amp;"-14D,,,,""PRICE"",""INTRA"")"))</f>
        <v>-3.6247658583505644</v>
      </c>
      <c r="O1766">
        <v>-616</v>
      </c>
      <c r="P1766">
        <v>17676.90889199005</v>
      </c>
      <c r="Q1766">
        <v>19093.646520499729</v>
      </c>
      <c r="R1766">
        <v>2622.3412184488102</v>
      </c>
      <c r="S1766">
        <v>2842.3413935062108</v>
      </c>
      <c r="T1766">
        <v>13.14227380126172</v>
      </c>
      <c r="U1766">
        <v>12.711869905635631</v>
      </c>
      <c r="V1766">
        <v>3.6133918718620528</v>
      </c>
      <c r="W1766">
        <v>3.822347930337628</v>
      </c>
      <c r="X1766">
        <v>97.460971056931143</v>
      </c>
      <c r="Y1766">
        <v>39.472728875251903</v>
      </c>
      <c r="Z1766">
        <v>-1.0362651278707939</v>
      </c>
      <c r="AA1766">
        <v>9.8393042763395897</v>
      </c>
      <c r="AB1766">
        <v>2.18866950173418</v>
      </c>
    </row>
    <row r="1767" spans="1:28" x14ac:dyDescent="0.25">
      <c r="A1767" t="str">
        <v>10/30/14</v>
      </c>
      <c r="B1767">
        <v>23702.04</v>
      </c>
      <c r="C1767">
        <v>23841.74</v>
      </c>
      <c r="D1767" s="1">
        <v>23615.1</v>
      </c>
      <c r="E1767">
        <v>23841.74</v>
      </c>
      <c r="F1767">
        <v>23841.74</v>
      </c>
      <c r="G1767">
        <v>0.89752322640184579</v>
      </c>
      <c r="H1767">
        <v>23497.54</v>
      </c>
      <c r="I1767">
        <v>23287.324000000001</v>
      </c>
      <c r="J1767">
        <v>23248.52</v>
      </c>
      <c r="K1767">
        <v>23266.388999999999</v>
      </c>
      <c r="L1767">
        <v>23334.43</v>
      </c>
      <c r="M1767">
        <v>54.076909999999998</v>
      </c>
      <c r="N1767" s="1">
        <f>-100*(_xll.FDS($A$1,"P_PRICE_HIGH("&amp;A1767&amp;","&amp;A1767&amp;"-14D,,,,""PRICE"",""INTRA"")") - B1767)/(_xll.FDS($A$1,"P_PRICE_HIGH("&amp;A1767&amp;","&amp;A1767&amp;"-14D,,,,""PRICE"",""INTRA"")") - _xll.FDS($A$1,"P_PRICE_LOW("&amp;A1767&amp;","&amp;A1767&amp;"-14D,,,,""PRICE"",""INTRA"")"))</f>
        <v>-15.555105553586566</v>
      </c>
      <c r="O1767">
        <v>-629</v>
      </c>
      <c r="P1767">
        <v>17679.02301196866</v>
      </c>
      <c r="Q1767">
        <v>19093.67186394045</v>
      </c>
      <c r="R1767">
        <v>2617.044647877869</v>
      </c>
      <c r="S1767">
        <v>2835.884512266111</v>
      </c>
      <c r="T1767">
        <v>13.176882455820349</v>
      </c>
      <c r="U1767">
        <v>12.72507467212605</v>
      </c>
      <c r="V1767">
        <v>3.6270689280847241</v>
      </c>
      <c r="W1767">
        <v>3.8479598219962692</v>
      </c>
      <c r="X1767">
        <v>9.6760573297054684</v>
      </c>
      <c r="Y1767">
        <v>39.522271916263541</v>
      </c>
      <c r="Z1767">
        <v>-1.2280592310375109</v>
      </c>
      <c r="AA1767">
        <v>10.321230764330849</v>
      </c>
      <c r="AB1767">
        <v>2.2546563083223679</v>
      </c>
    </row>
    <row r="1768" spans="1:28" x14ac:dyDescent="0.25">
      <c r="A1768" t="str">
        <v>10/31/14</v>
      </c>
      <c r="B1768">
        <v>23998.06</v>
      </c>
      <c r="C1768">
        <v>24046.400000000001</v>
      </c>
      <c r="D1768" s="1">
        <v>23850.7</v>
      </c>
      <c r="E1768">
        <v>24046.400000000001</v>
      </c>
      <c r="F1768">
        <v>24046.400000000001</v>
      </c>
      <c r="G1768">
        <v>0.92553219325698499</v>
      </c>
      <c r="H1768">
        <v>23636.713</v>
      </c>
      <c r="I1768">
        <v>23358.824000000001</v>
      </c>
      <c r="J1768">
        <v>23309.153999999999</v>
      </c>
      <c r="K1768">
        <v>23313.062999999998</v>
      </c>
      <c r="L1768">
        <v>23340.620999999999</v>
      </c>
      <c r="M1768">
        <v>59.379981999999998</v>
      </c>
      <c r="N1768" s="1">
        <f>-100*(_xll.FDS($A$1,"P_PRICE_HIGH("&amp;A1768&amp;","&amp;A1768&amp;"-14D,,,,""PRICE"",""INTRA"")") - B1768)/(_xll.FDS($A$1,"P_PRICE_HIGH("&amp;A1768&amp;","&amp;A1768&amp;"-14D,,,,""PRICE"",""INTRA"")") - _xll.FDS($A$1,"P_PRICE_LOW("&amp;A1768&amp;","&amp;A1768&amp;"-14D,,,,""PRICE"",""INTRA"")"))</f>
        <v>-4.1022420611347874</v>
      </c>
      <c r="O1768">
        <v>-588</v>
      </c>
      <c r="P1768">
        <v>17692.126952823612</v>
      </c>
      <c r="Q1768">
        <v>19109.47684449732</v>
      </c>
      <c r="R1768">
        <v>2612.1422201553542</v>
      </c>
      <c r="S1768">
        <v>2822.5141594581119</v>
      </c>
      <c r="T1768">
        <v>13.3819534688053</v>
      </c>
      <c r="U1768">
        <v>12.924118278094809</v>
      </c>
      <c r="V1768">
        <v>3.5914992124906742</v>
      </c>
      <c r="W1768">
        <v>3.80226072785501</v>
      </c>
      <c r="X1768">
        <v>97.275234301187936</v>
      </c>
      <c r="Y1768">
        <v>39.53123263940131</v>
      </c>
      <c r="Z1768">
        <v>-1.2725286626839221</v>
      </c>
      <c r="AA1768">
        <v>10.76724657976898</v>
      </c>
      <c r="AB1768">
        <v>2.2691172642308488</v>
      </c>
    </row>
    <row r="1769" spans="1:28" x14ac:dyDescent="0.25">
      <c r="A1769" t="str">
        <v>11/03/14</v>
      </c>
      <c r="B1769">
        <v>23915.97</v>
      </c>
      <c r="C1769">
        <v>24133.45</v>
      </c>
      <c r="D1769" s="1">
        <v>23875.09</v>
      </c>
      <c r="E1769">
        <v>24133.45</v>
      </c>
      <c r="F1769">
        <v>24133.45</v>
      </c>
      <c r="G1769">
        <v>0.90871829772947843</v>
      </c>
      <c r="H1769">
        <v>23791.26</v>
      </c>
      <c r="I1769">
        <v>23443.41</v>
      </c>
      <c r="J1769">
        <v>23360.66</v>
      </c>
      <c r="K1769">
        <v>23343.11</v>
      </c>
      <c r="L1769">
        <v>23340.403999999999</v>
      </c>
      <c r="M1769">
        <v>57.400435999999999</v>
      </c>
      <c r="N1769" s="1">
        <f>-100*(_xll.FDS($A$1,"P_PRICE_HIGH("&amp;A1769&amp;","&amp;A1769&amp;"-14D,,,,""PRICE"",""INTRA"")") - B1769)/(_xll.FDS($A$1,"P_PRICE_HIGH("&amp;A1769&amp;","&amp;A1769&amp;"-14D,,,,""PRICE"",""INTRA"")") - _xll.FDS($A$1,"P_PRICE_LOW("&amp;A1769&amp;","&amp;A1769&amp;"-14D,,,,""PRICE"",""INTRA"")"))</f>
        <v>-17.186252894273053</v>
      </c>
      <c r="O1769">
        <v>-608</v>
      </c>
      <c r="P1769">
        <v>17655.272889699951</v>
      </c>
      <c r="Q1769">
        <v>19075.781073456121</v>
      </c>
      <c r="R1769">
        <v>2612.9591096732852</v>
      </c>
      <c r="S1769">
        <v>2823.6558772696521</v>
      </c>
      <c r="T1769">
        <v>13.398232811716261</v>
      </c>
      <c r="U1769">
        <v>12.912062145089619</v>
      </c>
      <c r="V1769">
        <v>3.58259904360354</v>
      </c>
      <c r="W1769">
        <v>3.801636445345205</v>
      </c>
      <c r="X1769">
        <v>8.9972099423628702</v>
      </c>
      <c r="Y1769">
        <v>39.338667933982613</v>
      </c>
      <c r="Z1769">
        <v>-1.099771693675025</v>
      </c>
      <c r="AA1769">
        <v>10.218931163150961</v>
      </c>
      <c r="AB1769">
        <v>2.9844659487794631</v>
      </c>
    </row>
    <row r="1770" spans="1:28" x14ac:dyDescent="0.25">
      <c r="A1770" t="str">
        <v>11/04/14</v>
      </c>
      <c r="B1770">
        <v>23845.66</v>
      </c>
      <c r="C1770">
        <v>24016.42</v>
      </c>
      <c r="D1770" s="1">
        <v>23815.85</v>
      </c>
      <c r="E1770">
        <v>24016.42</v>
      </c>
      <c r="F1770">
        <v>24016.42</v>
      </c>
      <c r="G1770">
        <v>0.90983701516204973</v>
      </c>
      <c r="H1770">
        <v>23856.32</v>
      </c>
      <c r="I1770">
        <v>23511.95</v>
      </c>
      <c r="J1770">
        <v>23413.838</v>
      </c>
      <c r="K1770">
        <v>23364.266</v>
      </c>
      <c r="L1770">
        <v>23343.386999999999</v>
      </c>
      <c r="M1770">
        <v>55.68806</v>
      </c>
      <c r="N1770" s="1">
        <f>-100*(_xll.FDS($A$1,"P_PRICE_HIGH("&amp;A1770&amp;","&amp;A1770&amp;"-14D,,,,""PRICE"",""INTRA"")") - B1770)/(_xll.FDS($A$1,"P_PRICE_HIGH("&amp;A1770&amp;","&amp;A1770&amp;"-14D,,,,""PRICE"",""INTRA"")") - _xll.FDS($A$1,"P_PRICE_LOW("&amp;A1770&amp;","&amp;A1770&amp;"-14D,,,,""PRICE"",""INTRA"")"))</f>
        <v>-22.742466987506287</v>
      </c>
      <c r="O1770">
        <v>-612</v>
      </c>
      <c r="P1770">
        <v>17662.37930270626</v>
      </c>
      <c r="Q1770">
        <v>19084.580604347029</v>
      </c>
      <c r="R1770">
        <v>2616.216842671859</v>
      </c>
      <c r="S1770">
        <v>2829.2782495573888</v>
      </c>
      <c r="T1770">
        <v>13.351477280103341</v>
      </c>
      <c r="U1770">
        <v>12.853847364848679</v>
      </c>
      <c r="V1770">
        <v>3.5924327532705869</v>
      </c>
      <c r="W1770">
        <v>3.8148317710855819</v>
      </c>
      <c r="X1770">
        <v>48.148305239725893</v>
      </c>
      <c r="Y1770">
        <v>39.524330246488283</v>
      </c>
      <c r="Z1770">
        <v>-1.319434659992559</v>
      </c>
      <c r="AA1770">
        <v>10.12835458954158</v>
      </c>
      <c r="AB1770">
        <v>2.510178290202576</v>
      </c>
    </row>
    <row r="1771" spans="1:28" x14ac:dyDescent="0.25">
      <c r="A1771" t="str">
        <v>11/05/14</v>
      </c>
      <c r="B1771">
        <v>23695.62</v>
      </c>
      <c r="C1771">
        <v>23846.84</v>
      </c>
      <c r="D1771" s="1">
        <v>23623.14</v>
      </c>
      <c r="E1771">
        <v>23846.84</v>
      </c>
      <c r="F1771">
        <v>23846.84</v>
      </c>
      <c r="G1771">
        <v>0.90764000206455508</v>
      </c>
      <c r="H1771">
        <v>23831.47</v>
      </c>
      <c r="I1771">
        <v>23564.062999999998</v>
      </c>
      <c r="J1771">
        <v>23450.877</v>
      </c>
      <c r="K1771">
        <v>23385.88</v>
      </c>
      <c r="L1771">
        <v>23344.048999999999</v>
      </c>
      <c r="M1771">
        <v>52.115147</v>
      </c>
      <c r="N1771" s="1">
        <f>-100*(_xll.FDS($A$1,"P_PRICE_HIGH("&amp;A1771&amp;","&amp;A1771&amp;"-14D,,,,""PRICE"",""INTRA"")") - B1771)/(_xll.FDS($A$1,"P_PRICE_HIGH("&amp;A1771&amp;","&amp;A1771&amp;"-14D,,,,""PRICE"",""INTRA"")") - _xll.FDS($A$1,"P_PRICE_LOW("&amp;A1771&amp;","&amp;A1771&amp;"-14D,,,,""PRICE"",""INTRA"")"))</f>
        <v>-34.599306164703037</v>
      </c>
      <c r="O1771">
        <v>-640</v>
      </c>
      <c r="P1771">
        <v>17688.495407277489</v>
      </c>
      <c r="Q1771">
        <v>19111.229057278651</v>
      </c>
      <c r="R1771">
        <v>2615.7422856976432</v>
      </c>
      <c r="S1771">
        <v>2831.463505540617</v>
      </c>
      <c r="T1771">
        <v>13.309222216022651</v>
      </c>
      <c r="U1771">
        <v>12.80063068425984</v>
      </c>
      <c r="V1771">
        <v>3.616080616220299</v>
      </c>
      <c r="W1771">
        <v>3.8438790102346321</v>
      </c>
      <c r="X1771">
        <v>7.7942804554887184</v>
      </c>
      <c r="Y1771">
        <v>39.504827678173889</v>
      </c>
      <c r="Z1771">
        <v>-1.3359387401064691</v>
      </c>
      <c r="AA1771">
        <v>10.35632007754214</v>
      </c>
      <c r="AB1771">
        <v>2.6265346442390429</v>
      </c>
    </row>
    <row r="1772" spans="1:28" x14ac:dyDescent="0.25">
      <c r="A1772" t="str">
        <v>11/06/14</v>
      </c>
      <c r="B1772">
        <v>23649.31</v>
      </c>
      <c r="C1772">
        <v>23775.73</v>
      </c>
      <c r="D1772" s="1">
        <v>23623.41</v>
      </c>
      <c r="E1772">
        <v>23775.73</v>
      </c>
      <c r="F1772">
        <v>23775.73</v>
      </c>
      <c r="G1772">
        <v>0.87373841198058</v>
      </c>
      <c r="H1772">
        <v>23820.923999999999</v>
      </c>
      <c r="I1772">
        <v>23610.79</v>
      </c>
      <c r="J1772">
        <v>23500.768</v>
      </c>
      <c r="K1772">
        <v>23391.62</v>
      </c>
      <c r="L1772">
        <v>23360.206999999999</v>
      </c>
      <c r="M1772">
        <v>51.026935999999999</v>
      </c>
      <c r="N1772" s="1">
        <f>-100*(_xll.FDS($A$1,"P_PRICE_HIGH("&amp;A1772&amp;","&amp;A1772&amp;"-14D,,,,""PRICE"",""INTRA"")") - B1772)/(_xll.FDS($A$1,"P_PRICE_HIGH("&amp;A1772&amp;","&amp;A1772&amp;"-14D,,,,""PRICE"",""INTRA"")") - _xll.FDS($A$1,"P_PRICE_LOW("&amp;A1772&amp;","&amp;A1772&amp;"-14D,,,,""PRICE"",""INTRA"")"))</f>
        <v>-38.896432043319905</v>
      </c>
      <c r="O1772">
        <v>-657</v>
      </c>
      <c r="P1772">
        <v>17687.350977337341</v>
      </c>
      <c r="Q1772">
        <v>19111.488360643019</v>
      </c>
      <c r="R1772">
        <v>2620.4333490234412</v>
      </c>
      <c r="S1772">
        <v>2835.457036217389</v>
      </c>
      <c r="T1772">
        <v>13.30974278611979</v>
      </c>
      <c r="U1772">
        <v>12.7901727801336</v>
      </c>
      <c r="V1772">
        <v>3.6215807568109581</v>
      </c>
      <c r="W1772">
        <v>3.8477146398778261</v>
      </c>
      <c r="X1772">
        <v>18.28623918326215</v>
      </c>
      <c r="Y1772">
        <v>39.420821910710423</v>
      </c>
      <c r="Z1772">
        <v>-1.3568561052251771</v>
      </c>
      <c r="AA1772">
        <v>10.522379940622899</v>
      </c>
      <c r="AB1772">
        <v>2.6168060118895329</v>
      </c>
    </row>
    <row r="1773" spans="1:28" x14ac:dyDescent="0.25">
      <c r="A1773" t="str">
        <v>11/07/14</v>
      </c>
      <c r="B1773">
        <v>23550.240000000002</v>
      </c>
      <c r="C1773">
        <v>23831.25</v>
      </c>
      <c r="D1773" s="1">
        <v>23430.2</v>
      </c>
      <c r="E1773">
        <v>23831.25</v>
      </c>
      <c r="F1773">
        <v>23831.25</v>
      </c>
      <c r="G1773">
        <v>0.7552117780135037</v>
      </c>
      <c r="H1773">
        <v>23731.360000000001</v>
      </c>
      <c r="I1773">
        <v>23622.978999999999</v>
      </c>
      <c r="J1773">
        <v>23535.903999999999</v>
      </c>
      <c r="K1773">
        <v>23414.705000000002</v>
      </c>
      <c r="L1773">
        <v>23383.947</v>
      </c>
      <c r="M1773">
        <v>48.684894999999997</v>
      </c>
      <c r="N1773" s="1">
        <f>-100*(_xll.FDS($A$1,"P_PRICE_HIGH("&amp;A1773&amp;","&amp;A1773&amp;"-14D,,,,""PRICE"",""INTRA"")") - B1773)/(_xll.FDS($A$1,"P_PRICE_HIGH("&amp;A1773&amp;","&amp;A1773&amp;"-14D,,,,""PRICE"",""INTRA"")") - _xll.FDS($A$1,"P_PRICE_LOW("&amp;A1773&amp;","&amp;A1773&amp;"-14D,,,,""PRICE"",""INTRA"")"))</f>
        <v>-49.909715625614908</v>
      </c>
      <c r="O1773">
        <v>-678</v>
      </c>
      <c r="P1773">
        <v>17656.739057526931</v>
      </c>
      <c r="Q1773">
        <v>19073.21970077388</v>
      </c>
      <c r="R1773">
        <v>2614.1613328238341</v>
      </c>
      <c r="S1773">
        <v>2829.575810211717</v>
      </c>
      <c r="T1773">
        <v>13.27994616843216</v>
      </c>
      <c r="U1773">
        <v>12.775741499909911</v>
      </c>
      <c r="V1773">
        <v>3.627728204008537</v>
      </c>
      <c r="W1773">
        <v>3.8546832360002101</v>
      </c>
      <c r="X1773">
        <v>19.043950976570279</v>
      </c>
      <c r="Y1773">
        <v>39.416611035939027</v>
      </c>
      <c r="Z1773">
        <v>-1.4149126005880741</v>
      </c>
      <c r="AA1773">
        <v>10.392641320507551</v>
      </c>
      <c r="AB1773">
        <v>2.573435509881338</v>
      </c>
    </row>
    <row r="1774" spans="1:28" x14ac:dyDescent="0.25">
      <c r="A1774" t="str">
        <v>11/10/14</v>
      </c>
      <c r="B1774">
        <v>23744.7</v>
      </c>
      <c r="C1774">
        <v>24110.240000000002</v>
      </c>
      <c r="D1774" s="1">
        <v>23703.72</v>
      </c>
      <c r="E1774">
        <v>24110.240000000002</v>
      </c>
      <c r="F1774">
        <v>24110.240000000002</v>
      </c>
      <c r="G1774">
        <v>0.77199448720438568</v>
      </c>
      <c r="H1774">
        <v>23697.105</v>
      </c>
      <c r="I1774">
        <v>23657.271000000001</v>
      </c>
      <c r="J1774">
        <v>23580.865000000002</v>
      </c>
      <c r="K1774">
        <v>23444.771000000001</v>
      </c>
      <c r="L1774">
        <v>23410.105</v>
      </c>
      <c r="M1774">
        <v>53.223244000000001</v>
      </c>
      <c r="N1774" s="1">
        <f>-100*(_xll.FDS($A$1,"P_PRICE_HIGH("&amp;A1774&amp;","&amp;A1774&amp;"-14D,,,,""PRICE"",""INTRA"")") - B1774)/(_xll.FDS($A$1,"P_PRICE_HIGH("&amp;A1774&amp;","&amp;A1774&amp;"-14D,,,,""PRICE"",""INTRA"")") - _xll.FDS($A$1,"P_PRICE_LOW("&amp;A1774&amp;","&amp;A1774&amp;"-14D,,,,""PRICE"",""INTRA"")"))</f>
        <v>-33.268294352733704</v>
      </c>
      <c r="O1774">
        <v>-651</v>
      </c>
      <c r="P1774">
        <v>17680.20927461149</v>
      </c>
      <c r="Q1774">
        <v>19082.621104357419</v>
      </c>
      <c r="R1774">
        <v>2666.2790124965718</v>
      </c>
      <c r="S1774">
        <v>2878.3367739301402</v>
      </c>
      <c r="T1774">
        <v>13.51579993830056</v>
      </c>
      <c r="U1774">
        <v>12.987260130232549</v>
      </c>
      <c r="V1774">
        <v>3.6051667902157658</v>
      </c>
      <c r="W1774">
        <v>3.8288727767557962</v>
      </c>
      <c r="X1774">
        <v>86.716054427617664</v>
      </c>
      <c r="Y1774">
        <v>39.519477046452558</v>
      </c>
      <c r="Z1774">
        <v>-1.652549730295181</v>
      </c>
      <c r="AA1774">
        <v>11.335578007751391</v>
      </c>
      <c r="AB1774">
        <v>1.972156190079978</v>
      </c>
    </row>
    <row r="1775" spans="1:28" x14ac:dyDescent="0.25">
      <c r="A1775" t="str">
        <v>11/11/14</v>
      </c>
      <c r="B1775">
        <v>23808.28</v>
      </c>
      <c r="C1775">
        <v>23931.45</v>
      </c>
      <c r="D1775" s="1">
        <v>23760.53</v>
      </c>
      <c r="E1775">
        <v>23931.45</v>
      </c>
      <c r="F1775">
        <v>23931.45</v>
      </c>
      <c r="G1775">
        <v>0.761807889845034</v>
      </c>
      <c r="H1775">
        <v>23689.63</v>
      </c>
      <c r="I1775">
        <v>23699.445</v>
      </c>
      <c r="J1775">
        <v>23628.846000000001</v>
      </c>
      <c r="K1775">
        <v>23482.787</v>
      </c>
      <c r="L1775">
        <v>23429.076000000001</v>
      </c>
      <c r="M1775">
        <v>54.635914</v>
      </c>
      <c r="N1775" s="1">
        <f>-100*(_xll.FDS($A$1,"P_PRICE_HIGH("&amp;A1775&amp;","&amp;A1775&amp;"-14D,,,,""PRICE"",""INTRA"")") - B1775)/(_xll.FDS($A$1,"P_PRICE_HIGH("&amp;A1775&amp;","&amp;A1775&amp;"-14D,,,,""PRICE"",""INTRA"")") - _xll.FDS($A$1,"P_PRICE_LOW("&amp;A1775&amp;","&amp;A1775&amp;"-14D,,,,""PRICE"",""INTRA"")"))</f>
        <v>-29.01619595770325</v>
      </c>
      <c r="O1775">
        <v>-638</v>
      </c>
      <c r="P1775">
        <v>17682.619800218112</v>
      </c>
      <c r="Q1775">
        <v>19083.578286473268</v>
      </c>
      <c r="R1775">
        <v>2668.805889549702</v>
      </c>
      <c r="S1775">
        <v>2882.105013603009</v>
      </c>
      <c r="T1775">
        <v>13.576292527745601</v>
      </c>
      <c r="U1775">
        <v>13.055348530228329</v>
      </c>
      <c r="V1775">
        <v>3.5959116651570082</v>
      </c>
      <c r="W1775">
        <v>3.8179439120194831</v>
      </c>
      <c r="X1775">
        <v>53.853662191087039</v>
      </c>
      <c r="Y1775">
        <v>39.52970898394635</v>
      </c>
      <c r="Z1775">
        <v>-1.760813810195488</v>
      </c>
      <c r="AA1775">
        <v>12.303359148928619</v>
      </c>
      <c r="AB1775">
        <v>1.976276150725925</v>
      </c>
    </row>
    <row r="1776" spans="1:28" x14ac:dyDescent="0.25">
      <c r="A1776" t="str">
        <v>11/12/14</v>
      </c>
      <c r="B1776">
        <v>23938.18</v>
      </c>
      <c r="C1776">
        <v>23999.97</v>
      </c>
      <c r="D1776" s="1">
        <v>23801.73</v>
      </c>
      <c r="E1776">
        <v>23999.97</v>
      </c>
      <c r="F1776">
        <v>23999.97</v>
      </c>
      <c r="G1776">
        <v>0.76487077704055817</v>
      </c>
      <c r="H1776">
        <v>23738.143</v>
      </c>
      <c r="I1776">
        <v>23765.690999999999</v>
      </c>
      <c r="J1776">
        <v>23664.46</v>
      </c>
      <c r="K1776">
        <v>23522.692999999999</v>
      </c>
      <c r="L1776">
        <v>23448.91</v>
      </c>
      <c r="M1776">
        <v>57.462456000000003</v>
      </c>
      <c r="N1776" s="1">
        <f>-100*(_xll.FDS($A$1,"P_PRICE_HIGH("&amp;A1776&amp;","&amp;A1776&amp;"-14D,,,,""PRICE"",""INTRA"")") - B1776)/(_xll.FDS($A$1,"P_PRICE_HIGH("&amp;A1776&amp;","&amp;A1776&amp;"-14D,,,,""PRICE"",""INTRA"")") - _xll.FDS($A$1,"P_PRICE_LOW("&amp;A1776&amp;","&amp;A1776&amp;"-14D,,,,""PRICE"",""INTRA"")"))</f>
        <v>-17.424708874314032</v>
      </c>
      <c r="O1776">
        <v>-622</v>
      </c>
      <c r="P1776">
        <v>17637.32878416367</v>
      </c>
      <c r="Q1776">
        <v>19033.853569465999</v>
      </c>
      <c r="R1776">
        <v>2691.3815131922752</v>
      </c>
      <c r="S1776">
        <v>2929.458181825431</v>
      </c>
      <c r="T1776">
        <v>13.620388817311319</v>
      </c>
      <c r="U1776">
        <v>13.10344268166625</v>
      </c>
      <c r="V1776">
        <v>3.5747273808487412</v>
      </c>
      <c r="W1776">
        <v>3.7864651851328008</v>
      </c>
      <c r="X1776">
        <v>60.569812439960153</v>
      </c>
      <c r="Y1776">
        <v>39.516128893366307</v>
      </c>
      <c r="Z1776">
        <v>-1.9509971429553341</v>
      </c>
      <c r="AA1776">
        <v>11.75357199093242</v>
      </c>
      <c r="AB1776">
        <v>1.784279241592329</v>
      </c>
    </row>
    <row r="1777" spans="1:28" x14ac:dyDescent="0.25">
      <c r="A1777" t="str">
        <v>11/13/14</v>
      </c>
      <c r="B1777">
        <v>24019.94</v>
      </c>
      <c r="C1777">
        <v>24097.919999999998</v>
      </c>
      <c r="D1777" s="1">
        <v>23850.39</v>
      </c>
      <c r="E1777">
        <v>24097.919999999998</v>
      </c>
      <c r="F1777">
        <v>24097.919999999998</v>
      </c>
      <c r="G1777">
        <v>0.710443403514187</v>
      </c>
      <c r="H1777">
        <v>23812.268</v>
      </c>
      <c r="I1777">
        <v>23807.322</v>
      </c>
      <c r="J1777">
        <v>23710.243999999999</v>
      </c>
      <c r="K1777">
        <v>23578.643</v>
      </c>
      <c r="L1777">
        <v>23478.01</v>
      </c>
      <c r="M1777">
        <v>59.18618</v>
      </c>
      <c r="N1777" s="1">
        <f>-100*(_xll.FDS($A$1,"P_PRICE_HIGH("&amp;A1777&amp;","&amp;A1777&amp;"-14D,,,,""PRICE"",""INTRA"")") - B1777)/(_xll.FDS($A$1,"P_PRICE_HIGH("&amp;A1777&amp;","&amp;A1777&amp;"-14D,,,,""PRICE"",""INTRA"")") - _xll.FDS($A$1,"P_PRICE_LOW("&amp;A1777&amp;","&amp;A1777&amp;"-14D,,,,""PRICE"",""INTRA"")"))</f>
        <v>-10.128943024137946</v>
      </c>
      <c r="O1777">
        <v>-604</v>
      </c>
      <c r="P1777">
        <v>17642.871802576989</v>
      </c>
      <c r="Q1777">
        <v>19048.97839844081</v>
      </c>
      <c r="R1777">
        <v>2697.8685167395229</v>
      </c>
      <c r="S1777">
        <v>2930.9109553937728</v>
      </c>
      <c r="T1777">
        <v>13.682716570997419</v>
      </c>
      <c r="U1777">
        <v>13.15225001290319</v>
      </c>
      <c r="V1777">
        <v>3.5675908662795468</v>
      </c>
      <c r="W1777">
        <v>3.773967422107988</v>
      </c>
      <c r="X1777">
        <v>78.594136504618788</v>
      </c>
      <c r="Y1777">
        <v>39.487159874067103</v>
      </c>
      <c r="Z1777">
        <v>-2.0039138539698178</v>
      </c>
      <c r="AA1777">
        <v>11.77809378226816</v>
      </c>
      <c r="AB1777">
        <v>1.8196139492907211</v>
      </c>
    </row>
    <row r="1778" spans="1:28" x14ac:dyDescent="0.25">
      <c r="A1778" t="str">
        <v>11/14/14</v>
      </c>
      <c r="B1778">
        <v>24087.38</v>
      </c>
      <c r="C1778">
        <v>24102.7</v>
      </c>
      <c r="D1778" s="1">
        <v>23966.799999999999</v>
      </c>
      <c r="E1778">
        <v>24102.7</v>
      </c>
      <c r="F1778">
        <v>24102.7</v>
      </c>
      <c r="G1778">
        <v>0.70718225813407054</v>
      </c>
      <c r="H1778">
        <v>23919.695</v>
      </c>
      <c r="I1778">
        <v>23829.615000000002</v>
      </c>
      <c r="J1778">
        <v>23762.59</v>
      </c>
      <c r="K1778">
        <v>23631.851999999999</v>
      </c>
      <c r="L1778">
        <v>23499.273000000001</v>
      </c>
      <c r="M1778">
        <v>60.604275000000001</v>
      </c>
      <c r="N1778" s="1">
        <f>-100*(_xll.FDS($A$1,"P_PRICE_HIGH("&amp;A1778&amp;","&amp;A1778&amp;"-14D,,,,""PRICE"",""INTRA"")") - B1778)/(_xll.FDS($A$1,"P_PRICE_HIGH("&amp;A1778&amp;","&amp;A1778&amp;"-14D,,,,""PRICE"",""INTRA"")") - _xll.FDS($A$1,"P_PRICE_LOW("&amp;A1778&amp;","&amp;A1778&amp;"-14D,,,,""PRICE"",""INTRA"")"))</f>
        <v>-4.1110070048632181</v>
      </c>
      <c r="O1778">
        <v>-588</v>
      </c>
      <c r="P1778">
        <v>17659.683035554201</v>
      </c>
      <c r="Q1778">
        <v>19058.979712631819</v>
      </c>
      <c r="R1778">
        <v>2659.3944633418109</v>
      </c>
      <c r="S1778">
        <v>2868.476339719602</v>
      </c>
      <c r="T1778">
        <v>13.821550857141631</v>
      </c>
      <c r="U1778">
        <v>13.28445127414555</v>
      </c>
      <c r="V1778">
        <v>3.559408532233387</v>
      </c>
      <c r="W1778">
        <v>3.7657702056579581</v>
      </c>
      <c r="X1778">
        <v>27.051870379413572</v>
      </c>
      <c r="Y1778">
        <v>39.542641893178541</v>
      </c>
      <c r="Z1778">
        <v>-2.0631010446693701</v>
      </c>
      <c r="AA1778">
        <v>12.020650197348029</v>
      </c>
      <c r="AB1778">
        <v>1.6299215733009329</v>
      </c>
    </row>
    <row r="1779" spans="1:28" x14ac:dyDescent="0.25">
      <c r="A1779" t="str">
        <v>11/17/14</v>
      </c>
      <c r="B1779">
        <v>23797.08</v>
      </c>
      <c r="C1779">
        <v>24313.06</v>
      </c>
      <c r="D1779" s="1">
        <v>23787.279999999999</v>
      </c>
      <c r="E1779">
        <v>24313.06</v>
      </c>
      <c r="F1779">
        <v>24313.06</v>
      </c>
      <c r="G1779">
        <v>0.77698259017554061</v>
      </c>
      <c r="H1779">
        <v>23930.171999999999</v>
      </c>
      <c r="I1779">
        <v>23837.535</v>
      </c>
      <c r="J1779">
        <v>23806.18</v>
      </c>
      <c r="K1779">
        <v>23668.192999999999</v>
      </c>
      <c r="L1779">
        <v>23526.525000000001</v>
      </c>
      <c r="M1779">
        <v>52.196956999999998</v>
      </c>
      <c r="N1779" s="1">
        <f>-100*(_xll.FDS($A$1,"P_PRICE_HIGH("&amp;A1779&amp;","&amp;A1779&amp;"-14D,,,,""PRICE"",""INTRA"")") - B1779)/(_xll.FDS($A$1,"P_PRICE_HIGH("&amp;A1779&amp;","&amp;A1779&amp;"-14D,,,,""PRICE"",""INTRA"")") - _xll.FDS($A$1,"P_PRICE_LOW("&amp;A1779&amp;","&amp;A1779&amp;"-14D,,,,""PRICE"",""INTRA"")"))</f>
        <v>-45.937163359240742</v>
      </c>
      <c r="O1779">
        <v>-622</v>
      </c>
      <c r="P1779">
        <v>17669.861974603631</v>
      </c>
      <c r="Q1779">
        <v>19077.466667200431</v>
      </c>
      <c r="R1779">
        <v>2663.565281122188</v>
      </c>
      <c r="S1779">
        <v>2873.951591289685</v>
      </c>
      <c r="T1779">
        <v>13.71298313850734</v>
      </c>
      <c r="U1779">
        <v>13.134831038012029</v>
      </c>
      <c r="V1779">
        <v>3.5958294685619481</v>
      </c>
      <c r="W1779">
        <v>3.8132499726764122</v>
      </c>
      <c r="X1779">
        <v>6.4301383125708362</v>
      </c>
      <c r="Y1779">
        <v>39.627280516694121</v>
      </c>
      <c r="Z1779">
        <v>-1.9693347662287339</v>
      </c>
      <c r="AA1779">
        <v>9.5590816984119815</v>
      </c>
      <c r="AB1779">
        <v>4.059243951647062</v>
      </c>
    </row>
    <row r="1780" spans="1:28" x14ac:dyDescent="0.25">
      <c r="A1780" t="str">
        <v>11/18/14</v>
      </c>
      <c r="B1780">
        <v>23529.17</v>
      </c>
      <c r="C1780">
        <v>23881.01</v>
      </c>
      <c r="D1780" s="1">
        <v>23483.19</v>
      </c>
      <c r="E1780">
        <v>23881.01</v>
      </c>
      <c r="F1780">
        <v>23881.01</v>
      </c>
      <c r="G1780">
        <v>0.82870597320479444</v>
      </c>
      <c r="H1780">
        <v>23874.35</v>
      </c>
      <c r="I1780">
        <v>23798.46</v>
      </c>
      <c r="J1780">
        <v>23806.768</v>
      </c>
      <c r="K1780">
        <v>23690.223000000002</v>
      </c>
      <c r="L1780">
        <v>23541.363000000001</v>
      </c>
      <c r="M1780">
        <v>45.872374999999998</v>
      </c>
      <c r="N1780" s="1">
        <f>-100*(_xll.FDS($A$1,"P_PRICE_HIGH("&amp;A1780&amp;","&amp;A1780&amp;"-14D,,,,""PRICE"",""INTRA"")") - B1780)/(_xll.FDS($A$1,"P_PRICE_HIGH("&amp;A1780&amp;","&amp;A1780&amp;"-14D,,,,""PRICE"",""INTRA"")") - _xll.FDS($A$1,"P_PRICE_LOW("&amp;A1780&amp;","&amp;A1780&amp;"-14D,,,,""PRICE"",""INTRA"")"))</f>
        <v>-88.789842104071141</v>
      </c>
      <c r="O1780">
        <v>-662</v>
      </c>
      <c r="P1780">
        <v>17671.512320497241</v>
      </c>
      <c r="Q1780">
        <v>19077.661295832291</v>
      </c>
      <c r="R1780">
        <v>2665.6472366204598</v>
      </c>
      <c r="S1780">
        <v>2877.2131986819959</v>
      </c>
      <c r="T1780">
        <v>13.636969130040541</v>
      </c>
      <c r="U1780">
        <v>13.000412131631711</v>
      </c>
      <c r="V1780">
        <v>3.6319607876644722</v>
      </c>
      <c r="W1780">
        <v>3.8570212613563148</v>
      </c>
      <c r="X1780">
        <v>2.008762025030423</v>
      </c>
      <c r="Y1780">
        <v>39.644883135673489</v>
      </c>
      <c r="Z1780">
        <v>-2.0015105271367188</v>
      </c>
      <c r="AA1780">
        <v>9.312431617062348</v>
      </c>
      <c r="AB1780">
        <v>4.1667308417332638</v>
      </c>
    </row>
    <row r="1781" spans="1:28" x14ac:dyDescent="0.25">
      <c r="A1781" t="str">
        <v>11/19/14</v>
      </c>
      <c r="B1781">
        <v>23373.31</v>
      </c>
      <c r="C1781">
        <v>23572.21</v>
      </c>
      <c r="D1781" s="1">
        <v>23341.16</v>
      </c>
      <c r="E1781">
        <v>23572.21</v>
      </c>
      <c r="F1781">
        <v>23572.21</v>
      </c>
      <c r="G1781">
        <v>0.78897069653584739</v>
      </c>
      <c r="H1781">
        <v>23761.377</v>
      </c>
      <c r="I1781">
        <v>23753.238000000001</v>
      </c>
      <c r="J1781">
        <v>23776.995999999999</v>
      </c>
      <c r="K1781">
        <v>23688.69</v>
      </c>
      <c r="L1781">
        <v>23553.877</v>
      </c>
      <c r="M1781">
        <v>42.635756999999998</v>
      </c>
      <c r="N1781" s="1">
        <f>-100*(_xll.FDS($A$1,"P_PRICE_HIGH("&amp;A1781&amp;","&amp;A1781&amp;"-14D,,,,""PRICE"",""INTRA"")") - B1781)/(_xll.FDS($A$1,"P_PRICE_HIGH("&amp;A1781&amp;","&amp;A1781&amp;"-14D,,,,""PRICE"",""INTRA"")") - _xll.FDS($A$1,"P_PRICE_LOW("&amp;A1781&amp;","&amp;A1781&amp;"-14D,,,,""PRICE"",""INTRA"")"))</f>
        <v>-96.692046506842118</v>
      </c>
      <c r="O1781">
        <v>-690</v>
      </c>
      <c r="P1781">
        <v>17672.166700187761</v>
      </c>
      <c r="Q1781">
        <v>19077.182317619168</v>
      </c>
      <c r="R1781">
        <v>2671.3807973764501</v>
      </c>
      <c r="S1781">
        <v>2885.869057851</v>
      </c>
      <c r="T1781">
        <v>13.543976782151301</v>
      </c>
      <c r="U1781">
        <v>12.90410717242672</v>
      </c>
      <c r="V1781">
        <v>3.652119075778399</v>
      </c>
      <c r="W1781">
        <v>3.8813716019557938</v>
      </c>
      <c r="X1781">
        <v>6.0907093381205426</v>
      </c>
      <c r="Y1781">
        <v>39.636490705832848</v>
      </c>
      <c r="Z1781">
        <v>-2.0270219923564721</v>
      </c>
      <c r="AA1781">
        <v>9.2474946473240678</v>
      </c>
      <c r="AB1781">
        <v>4.1413111691853919</v>
      </c>
    </row>
    <row r="1782" spans="1:28" x14ac:dyDescent="0.25">
      <c r="A1782" t="str">
        <v>11/20/14</v>
      </c>
      <c r="B1782">
        <v>23349.64</v>
      </c>
      <c r="C1782">
        <v>23461.02</v>
      </c>
      <c r="D1782" s="1">
        <v>23252.63</v>
      </c>
      <c r="E1782">
        <v>23461.02</v>
      </c>
      <c r="F1782">
        <v>23461.02</v>
      </c>
      <c r="G1782">
        <v>0.78626792622050801</v>
      </c>
      <c r="H1782">
        <v>23627.315999999999</v>
      </c>
      <c r="I1782">
        <v>23711.903999999999</v>
      </c>
      <c r="J1782">
        <v>23753.502</v>
      </c>
      <c r="K1782">
        <v>23689.511999999999</v>
      </c>
      <c r="L1782">
        <v>23561.937999999998</v>
      </c>
      <c r="M1782">
        <v>42.149375999999997</v>
      </c>
      <c r="N1782" s="1">
        <f>-100*(_xll.FDS($A$1,"P_PRICE_HIGH("&amp;A1782&amp;","&amp;A1782&amp;"-14D,,,,""PRICE"",""INTRA"")") - B1782)/(_xll.FDS($A$1,"P_PRICE_HIGH("&amp;A1782&amp;","&amp;A1782&amp;"-14D,,,,""PRICE"",""INTRA"")") - _xll.FDS($A$1,"P_PRICE_LOW("&amp;A1782&amp;","&amp;A1782&amp;"-14D,,,,""PRICE"",""INTRA"")"))</f>
        <v>-90.851824259970172</v>
      </c>
      <c r="O1782">
        <v>-715</v>
      </c>
      <c r="P1782">
        <v>17641.700591006851</v>
      </c>
      <c r="Q1782">
        <v>19043.001789530779</v>
      </c>
      <c r="R1782">
        <v>2674.5321974049239</v>
      </c>
      <c r="S1782">
        <v>2881.780776548479</v>
      </c>
      <c r="T1782">
        <v>13.58055613299064</v>
      </c>
      <c r="U1782">
        <v>12.926529291661179</v>
      </c>
      <c r="V1782">
        <v>3.6470696651918662</v>
      </c>
      <c r="W1782">
        <v>3.884219478860766</v>
      </c>
      <c r="X1782">
        <v>25.011933445667282</v>
      </c>
      <c r="Y1782">
        <v>39.77523135692131</v>
      </c>
      <c r="Z1782">
        <v>-1.897268659939064</v>
      </c>
      <c r="AA1782">
        <v>6.6213880254391118</v>
      </c>
      <c r="AB1782">
        <v>6.5988037563799811</v>
      </c>
    </row>
    <row r="1783" spans="1:28" x14ac:dyDescent="0.25">
      <c r="A1783" t="str">
        <v>11/21/14</v>
      </c>
      <c r="B1783">
        <v>23437.119999999999</v>
      </c>
      <c r="C1783">
        <v>23508.02</v>
      </c>
      <c r="D1783" s="1">
        <v>23301.48</v>
      </c>
      <c r="E1783">
        <v>23508.02</v>
      </c>
      <c r="F1783">
        <v>23508.02</v>
      </c>
      <c r="G1783">
        <v>0.78979999389823996</v>
      </c>
      <c r="H1783">
        <v>23497.263999999999</v>
      </c>
      <c r="I1783">
        <v>23690.363000000001</v>
      </c>
      <c r="J1783">
        <v>23716.107</v>
      </c>
      <c r="K1783">
        <v>23696.258000000002</v>
      </c>
      <c r="L1783">
        <v>23582.560000000001</v>
      </c>
      <c r="M1783">
        <v>44.66198</v>
      </c>
      <c r="N1783" s="1">
        <f>-100*(_xll.FDS($A$1,"P_PRICE_HIGH("&amp;A1783&amp;","&amp;A1783&amp;"-14D,,,,""PRICE"",""INTRA"")") - B1783)/(_xll.FDS($A$1,"P_PRICE_HIGH("&amp;A1783&amp;","&amp;A1783&amp;"-14D,,,,""PRICE"",""INTRA"")") - _xll.FDS($A$1,"P_PRICE_LOW("&amp;A1783&amp;","&amp;A1783&amp;"-14D,,,,""PRICE"",""INTRA"")"))</f>
        <v>-82.602340559961718</v>
      </c>
      <c r="O1783">
        <v>-698</v>
      </c>
      <c r="P1783">
        <v>17671.685186992028</v>
      </c>
      <c r="Q1783">
        <v>19077.914601600281</v>
      </c>
      <c r="R1783">
        <v>2670.9117234232499</v>
      </c>
      <c r="S1783">
        <v>2876.9878515171181</v>
      </c>
      <c r="T1783">
        <v>13.6581136019736</v>
      </c>
      <c r="U1783">
        <v>13.007145220591999</v>
      </c>
      <c r="V1783">
        <v>3.6417426698716162</v>
      </c>
      <c r="W1783">
        <v>3.8783878300654022</v>
      </c>
      <c r="X1783">
        <v>85.098234881193036</v>
      </c>
      <c r="Y1783">
        <v>39.799500670842463</v>
      </c>
      <c r="Z1783">
        <v>-1.869161999850506</v>
      </c>
      <c r="AA1783">
        <v>6.9230549226732592</v>
      </c>
      <c r="AB1783">
        <v>6.6181750167606817</v>
      </c>
    </row>
    <row r="1784" spans="1:28" x14ac:dyDescent="0.25">
      <c r="A1784" t="str">
        <v>11/24/14</v>
      </c>
      <c r="B1784">
        <v>23893.14</v>
      </c>
      <c r="C1784">
        <v>23936.34</v>
      </c>
      <c r="D1784" s="1">
        <v>23823.56</v>
      </c>
      <c r="E1784">
        <v>23936.34</v>
      </c>
      <c r="F1784">
        <v>23936.34</v>
      </c>
      <c r="G1784">
        <v>0.87674523328365506</v>
      </c>
      <c r="H1784">
        <v>23516.476999999999</v>
      </c>
      <c r="I1784">
        <v>23710.682000000001</v>
      </c>
      <c r="J1784">
        <v>23714.583999999999</v>
      </c>
      <c r="K1784">
        <v>23733.754000000001</v>
      </c>
      <c r="L1784">
        <v>23616.02</v>
      </c>
      <c r="M1784">
        <v>55.509754000000001</v>
      </c>
      <c r="N1784" s="1">
        <f>-100*(_xll.FDS($A$1,"P_PRICE_HIGH("&amp;A1784&amp;","&amp;A1784&amp;"-14D,,,,""PRICE"",""INTRA"")") - B1784)/(_xll.FDS($A$1,"P_PRICE_HIGH("&amp;A1784&amp;","&amp;A1784&amp;"-14D,,,,""PRICE"",""INTRA"")") - _xll.FDS($A$1,"P_PRICE_LOW("&amp;A1784&amp;","&amp;A1784&amp;"-14D,,,,""PRICE"",""INTRA"")"))</f>
        <v>-39.59903058193391</v>
      </c>
      <c r="O1784">
        <v>-657</v>
      </c>
      <c r="P1784">
        <v>17653.119499241329</v>
      </c>
      <c r="Q1784">
        <v>19058.23409068627</v>
      </c>
      <c r="R1784">
        <v>2710.8469458921022</v>
      </c>
      <c r="S1784">
        <v>2937.5510074988538</v>
      </c>
      <c r="T1784">
        <v>13.903407157892561</v>
      </c>
      <c r="U1784">
        <v>13.22685583753476</v>
      </c>
      <c r="V1784">
        <v>3.5700087398971081</v>
      </c>
      <c r="W1784">
        <v>3.7959354413917268</v>
      </c>
      <c r="X1784">
        <v>97.819437602985872</v>
      </c>
      <c r="Y1784">
        <v>39.685398698319013</v>
      </c>
      <c r="Z1784">
        <v>-1.567291315769834</v>
      </c>
      <c r="AA1784">
        <v>8.6837675855446115</v>
      </c>
      <c r="AB1784">
        <v>4.1465733588986433</v>
      </c>
    </row>
    <row r="1785" spans="1:28" x14ac:dyDescent="0.25">
      <c r="A1785" t="str">
        <v>11/25/14</v>
      </c>
      <c r="B1785">
        <v>23843.91</v>
      </c>
      <c r="C1785">
        <v>23935.07</v>
      </c>
      <c r="D1785" s="1">
        <v>23809.51</v>
      </c>
      <c r="E1785">
        <v>23935.07</v>
      </c>
      <c r="F1785">
        <v>23935.07</v>
      </c>
      <c r="G1785">
        <v>0.80947891063940691</v>
      </c>
      <c r="H1785">
        <v>23579.423999999999</v>
      </c>
      <c r="I1785">
        <v>23735.153999999999</v>
      </c>
      <c r="J1785">
        <v>23714.469000000001</v>
      </c>
      <c r="K1785">
        <v>23749.932000000001</v>
      </c>
      <c r="L1785">
        <v>23645.775000000001</v>
      </c>
      <c r="M1785">
        <v>54.272865000000003</v>
      </c>
      <c r="N1785" s="1">
        <f>-100*(_xll.FDS($A$1,"P_PRICE_HIGH("&amp;A1785&amp;","&amp;A1785&amp;"-14D,,,,""PRICE"",""INTRA"")") - B1785)/(_xll.FDS($A$1,"P_PRICE_HIGH("&amp;A1785&amp;","&amp;A1785&amp;"-14D,,,,""PRICE"",""INTRA"")") - _xll.FDS($A$1,"P_PRICE_LOW("&amp;A1785&amp;","&amp;A1785&amp;"-14D,,,,""PRICE"",""INTRA"")"))</f>
        <v>-44.24148694397568</v>
      </c>
      <c r="O1785">
        <v>-652</v>
      </c>
      <c r="P1785">
        <v>17681.42241579865</v>
      </c>
      <c r="Q1785">
        <v>19087.147158387419</v>
      </c>
      <c r="R1785">
        <v>2717.8067441067651</v>
      </c>
      <c r="S1785">
        <v>2946.211157204365</v>
      </c>
      <c r="T1785">
        <v>13.90264963432432</v>
      </c>
      <c r="U1785">
        <v>13.2202004246935</v>
      </c>
      <c r="V1785">
        <v>3.5829301601307031</v>
      </c>
      <c r="W1785">
        <v>3.8009477801202709</v>
      </c>
      <c r="X1785">
        <v>55.25342693105241</v>
      </c>
      <c r="Y1785">
        <v>39.610400175003029</v>
      </c>
      <c r="Z1785">
        <v>-1.5283913159192539</v>
      </c>
      <c r="AA1785">
        <v>9.1610117148020453</v>
      </c>
      <c r="AB1785">
        <v>4.211813944188636</v>
      </c>
    </row>
    <row r="1786" spans="1:28" x14ac:dyDescent="0.25">
      <c r="A1786" t="str">
        <v>11/26/14</v>
      </c>
      <c r="B1786">
        <v>24111.98</v>
      </c>
      <c r="C1786">
        <v>24176.639999999999</v>
      </c>
      <c r="D1786" s="1">
        <v>23799.42</v>
      </c>
      <c r="E1786">
        <v>24176.639999999999</v>
      </c>
      <c r="F1786">
        <v>24176.639999999999</v>
      </c>
      <c r="G1786">
        <v>0.79860714335914362</v>
      </c>
      <c r="H1786">
        <v>23727.157999999999</v>
      </c>
      <c r="I1786">
        <v>23765.761999999999</v>
      </c>
      <c r="J1786">
        <v>23742.224999999999</v>
      </c>
      <c r="K1786">
        <v>23764.537</v>
      </c>
      <c r="L1786">
        <v>23685.136999999999</v>
      </c>
      <c r="M1786">
        <v>59.557364999999997</v>
      </c>
      <c r="N1786" s="1">
        <f>-100*(_xll.FDS($A$1,"P_PRICE_HIGH("&amp;A1786&amp;","&amp;A1786&amp;"-14D,,,,""PRICE"",""INTRA"")") - B1786)/(_xll.FDS($A$1,"P_PRICE_HIGH("&amp;A1786&amp;","&amp;A1786&amp;"-14D,,,,""PRICE"",""INTRA"")") - _xll.FDS($A$1,"P_PRICE_LOW("&amp;A1786&amp;","&amp;A1786&amp;"-14D,,,,""PRICE"",""INTRA"")"))</f>
        <v>-18.962119140348886</v>
      </c>
      <c r="O1786">
        <v>-620</v>
      </c>
      <c r="P1786">
        <v>17667.35806414859</v>
      </c>
      <c r="Q1786">
        <v>19072.157259992178</v>
      </c>
      <c r="R1786">
        <v>2719.0554727136191</v>
      </c>
      <c r="S1786">
        <v>2954.428462376613</v>
      </c>
      <c r="T1786">
        <v>13.98830827771163</v>
      </c>
      <c r="U1786">
        <v>13.339588182267089</v>
      </c>
      <c r="V1786">
        <v>3.5406256071169202</v>
      </c>
      <c r="W1786">
        <v>3.744514174369816</v>
      </c>
      <c r="X1786">
        <v>85.089993146921032</v>
      </c>
      <c r="Y1786">
        <v>39.551672475623043</v>
      </c>
      <c r="Z1786">
        <v>-1.6739942510729799</v>
      </c>
      <c r="AA1786">
        <v>9.061548194517913</v>
      </c>
      <c r="AB1786">
        <v>4.0209550487688297</v>
      </c>
    </row>
    <row r="1787" spans="1:28" x14ac:dyDescent="0.25">
      <c r="A1787" t="str">
        <v>11/27/14</v>
      </c>
      <c r="B1787">
        <v>24004.28</v>
      </c>
      <c r="C1787">
        <v>24228.11</v>
      </c>
      <c r="D1787" s="1">
        <v>23962.44</v>
      </c>
      <c r="E1787">
        <v>24228.11</v>
      </c>
      <c r="F1787">
        <v>24228.11</v>
      </c>
      <c r="G1787">
        <v>0.79690830184520589</v>
      </c>
      <c r="H1787">
        <v>23858.085999999999</v>
      </c>
      <c r="I1787">
        <v>23782.094000000001</v>
      </c>
      <c r="J1787">
        <v>23765.89</v>
      </c>
      <c r="K1787">
        <v>23779.648000000001</v>
      </c>
      <c r="L1787">
        <v>23708.224999999999</v>
      </c>
      <c r="M1787">
        <v>56.721226000000001</v>
      </c>
      <c r="N1787" s="1">
        <f>-100*(_xll.FDS($A$1,"P_PRICE_HIGH("&amp;A1787&amp;","&amp;A1787&amp;"-14D,,,,""PRICE"",""INTRA"")") - B1787)/(_xll.FDS($A$1,"P_PRICE_HIGH("&amp;A1787&amp;","&amp;A1787&amp;"-14D,,,,""PRICE"",""INTRA"")") - _xll.FDS($A$1,"P_PRICE_LOW("&amp;A1787&amp;","&amp;A1787&amp;"-14D,,,,""PRICE"",""INTRA"")"))</f>
        <v>-29.118376507643351</v>
      </c>
      <c r="O1787">
        <v>-644</v>
      </c>
      <c r="P1787">
        <v>17661.7655239626</v>
      </c>
      <c r="Q1787">
        <v>19063.62082989866</v>
      </c>
      <c r="R1787">
        <v>2739.671325844949</v>
      </c>
      <c r="S1787">
        <v>2955.8542991006361</v>
      </c>
      <c r="T1787">
        <v>13.90375815969219</v>
      </c>
      <c r="U1787">
        <v>13.23467351552126</v>
      </c>
      <c r="V1787">
        <v>3.5531779455590642</v>
      </c>
      <c r="W1787">
        <v>3.760381835241017</v>
      </c>
      <c r="X1787">
        <v>38.357083993196483</v>
      </c>
      <c r="Y1787">
        <v>39.514188948123717</v>
      </c>
      <c r="Z1787">
        <v>-1.7974448915947989</v>
      </c>
      <c r="AA1787">
        <v>9.3787286730936135</v>
      </c>
      <c r="AB1787">
        <v>4.0571683728756476</v>
      </c>
    </row>
    <row r="1788" spans="1:28" x14ac:dyDescent="0.25">
      <c r="A1788" t="str">
        <v>11/28/14</v>
      </c>
      <c r="B1788">
        <v>23987.45</v>
      </c>
      <c r="C1788">
        <v>24117.16</v>
      </c>
      <c r="D1788" s="1">
        <v>23887.63</v>
      </c>
      <c r="E1788">
        <v>24117.16</v>
      </c>
      <c r="F1788">
        <v>24117.16</v>
      </c>
      <c r="G1788">
        <v>0.74730137071197633</v>
      </c>
      <c r="H1788">
        <v>23968.151999999998</v>
      </c>
      <c r="I1788">
        <v>23786.2</v>
      </c>
      <c r="J1788">
        <v>23795.037</v>
      </c>
      <c r="K1788">
        <v>23779.116999999998</v>
      </c>
      <c r="L1788">
        <v>23733.388999999999</v>
      </c>
      <c r="M1788">
        <v>56.27028</v>
      </c>
      <c r="N1788" s="1">
        <f>-100*(_xll.FDS($A$1,"P_PRICE_HIGH("&amp;A1788&amp;","&amp;A1788&amp;"-14D,,,,""PRICE"",""INTRA"")") - B1788)/(_xll.FDS($A$1,"P_PRICE_HIGH("&amp;A1788&amp;","&amp;A1788&amp;"-14D,,,,""PRICE"",""INTRA"")") - _xll.FDS($A$1,"P_PRICE_LOW("&amp;A1788&amp;","&amp;A1788&amp;"-14D,,,,""PRICE"",""INTRA"")"))</f>
        <v>-30.705468536348508</v>
      </c>
      <c r="O1788">
        <v>-651</v>
      </c>
      <c r="P1788">
        <v>17680.001400289959</v>
      </c>
      <c r="Q1788">
        <v>19087.292091447849</v>
      </c>
      <c r="R1788">
        <v>2752.268852993634</v>
      </c>
      <c r="S1788">
        <v>2971.4444203302678</v>
      </c>
      <c r="T1788">
        <v>13.83309813128681</v>
      </c>
      <c r="U1788">
        <v>13.201990982022229</v>
      </c>
      <c r="V1788">
        <v>3.5602199260556922</v>
      </c>
      <c r="W1788">
        <v>3.7739180768295428</v>
      </c>
      <c r="X1788">
        <v>71.624006961994809</v>
      </c>
      <c r="Y1788">
        <v>39.595279243183768</v>
      </c>
      <c r="Z1788">
        <v>-1.8706885344126289</v>
      </c>
      <c r="AA1788">
        <v>10.49927446910683</v>
      </c>
      <c r="AB1788">
        <v>3.958477910540966</v>
      </c>
    </row>
    <row r="1789" spans="1:28" x14ac:dyDescent="0.25">
      <c r="A1789" t="str">
        <v>12/01/14</v>
      </c>
      <c r="B1789">
        <v>23367.45</v>
      </c>
      <c r="C1789">
        <v>23731.759999999998</v>
      </c>
      <c r="D1789" s="1">
        <v>23318.48</v>
      </c>
      <c r="E1789">
        <v>23731.759999999998</v>
      </c>
      <c r="F1789">
        <v>23731.759999999998</v>
      </c>
      <c r="G1789">
        <v>0.94817522788204367</v>
      </c>
      <c r="H1789">
        <v>23863.013999999999</v>
      </c>
      <c r="I1789">
        <v>23731.826000000001</v>
      </c>
      <c r="J1789">
        <v>23769.886999999999</v>
      </c>
      <c r="K1789">
        <v>23751.690999999999</v>
      </c>
      <c r="L1789">
        <v>23735.898000000001</v>
      </c>
      <c r="M1789">
        <v>42.777859999999997</v>
      </c>
      <c r="N1789" s="1">
        <f>-100*(_xll.FDS($A$1,"P_PRICE_HIGH("&amp;A1789&amp;","&amp;A1789&amp;"-14D,,,,""PRICE"",""INTRA"")") - B1789)/(_xll.FDS($A$1,"P_PRICE_HIGH("&amp;A1789&amp;","&amp;A1789&amp;"-14D,,,,""PRICE"",""INTRA"")") - _xll.FDS($A$1,"P_PRICE_LOW("&amp;A1789&amp;","&amp;A1789&amp;"-14D,,,,""PRICE"",""INTRA"")"))</f>
        <v>-89.172316890318115</v>
      </c>
      <c r="O1789">
        <v>-699</v>
      </c>
      <c r="P1789">
        <v>17684.283052813691</v>
      </c>
      <c r="Q1789">
        <v>19091.90644573715</v>
      </c>
      <c r="R1789">
        <v>2751.5570937288639</v>
      </c>
      <c r="S1789">
        <v>2976.0679962820991</v>
      </c>
      <c r="T1789">
        <v>13.658055145588159</v>
      </c>
      <c r="U1789">
        <v>12.986096513154161</v>
      </c>
      <c r="V1789">
        <v>3.6452059395541658</v>
      </c>
      <c r="W1789">
        <v>3.869538343321608</v>
      </c>
      <c r="X1789">
        <v>0.66617043328046011</v>
      </c>
      <c r="Y1789">
        <v>39.573020348395268</v>
      </c>
      <c r="Z1789">
        <v>-1.4683106002923969</v>
      </c>
      <c r="AA1789">
        <v>11.12478536349446</v>
      </c>
      <c r="AB1789">
        <v>3.9915505726443761</v>
      </c>
    </row>
    <row r="1790" spans="1:28" x14ac:dyDescent="0.25">
      <c r="A1790" t="str">
        <v>12/02/14</v>
      </c>
      <c r="B1790">
        <v>23654.3</v>
      </c>
      <c r="C1790">
        <v>23784.95</v>
      </c>
      <c r="D1790" s="1">
        <v>23293.81</v>
      </c>
      <c r="E1790">
        <v>23784.95</v>
      </c>
      <c r="F1790">
        <v>23784.95</v>
      </c>
      <c r="G1790">
        <v>0.99261366930141537</v>
      </c>
      <c r="H1790">
        <v>23825.092000000001</v>
      </c>
      <c r="I1790">
        <v>23695.736000000001</v>
      </c>
      <c r="J1790">
        <v>23759.620999999999</v>
      </c>
      <c r="K1790">
        <v>23742.123</v>
      </c>
      <c r="L1790">
        <v>23755.555</v>
      </c>
      <c r="M1790">
        <v>48.884613000000002</v>
      </c>
      <c r="N1790" s="1">
        <f>-100*(_xll.FDS($A$1,"P_PRICE_HIGH("&amp;A1790&amp;","&amp;A1790&amp;"-14D,,,,""PRICE"",""INTRA"")") - B1790)/(_xll.FDS($A$1,"P_PRICE_HIGH("&amp;A1790&amp;","&amp;A1790&amp;"-14D,,,,""PRICE"",""INTRA"")") - _xll.FDS($A$1,"P_PRICE_LOW("&amp;A1790&amp;","&amp;A1790&amp;"-14D,,,,""PRICE"",""INTRA"")"))</f>
        <v>-62.121969389776019</v>
      </c>
      <c r="O1790">
        <v>-667</v>
      </c>
      <c r="P1790">
        <v>17684.35916858973</v>
      </c>
      <c r="Q1790">
        <v>19086.921302628682</v>
      </c>
      <c r="R1790">
        <v>2753.759321207885</v>
      </c>
      <c r="S1790">
        <v>2986.2048086632249</v>
      </c>
      <c r="T1790">
        <v>13.78647334553601</v>
      </c>
      <c r="U1790">
        <v>13.13349111700116</v>
      </c>
      <c r="V1790">
        <v>3.6037208499870639</v>
      </c>
      <c r="W1790">
        <v>3.81115835120197</v>
      </c>
      <c r="X1790">
        <v>95.952801297876803</v>
      </c>
      <c r="Y1790">
        <v>39.57626096313578</v>
      </c>
      <c r="Z1790">
        <v>-1.571625930767615</v>
      </c>
      <c r="AA1790">
        <v>11.65994855071559</v>
      </c>
      <c r="AB1790">
        <v>3.6735138767168669</v>
      </c>
    </row>
    <row r="1791" spans="1:28" x14ac:dyDescent="0.25">
      <c r="A1791" t="str">
        <v>12/03/14</v>
      </c>
      <c r="B1791">
        <v>23428.62</v>
      </c>
      <c r="C1791">
        <v>23921.759999999998</v>
      </c>
      <c r="D1791" s="1">
        <v>23378.81</v>
      </c>
      <c r="E1791">
        <v>23921.759999999998</v>
      </c>
      <c r="F1791">
        <v>23921.759999999998</v>
      </c>
      <c r="G1791">
        <v>1.005491062722671</v>
      </c>
      <c r="H1791">
        <v>23688.42</v>
      </c>
      <c r="I1791">
        <v>23665.030999999999</v>
      </c>
      <c r="J1791">
        <v>23725.65</v>
      </c>
      <c r="K1791">
        <v>23728.773000000001</v>
      </c>
      <c r="L1791">
        <v>23752.026999999998</v>
      </c>
      <c r="M1791">
        <v>44.830950000000001</v>
      </c>
      <c r="N1791" s="1">
        <f>-100*(_xll.FDS($A$1,"P_PRICE_HIGH("&amp;A1791&amp;","&amp;A1791&amp;"-14D,,,,""PRICE"",""INTRA"")") - B1791)/(_xll.FDS($A$1,"P_PRICE_HIGH("&amp;A1791&amp;","&amp;A1791&amp;"-14D,,,,""PRICE"",""INTRA"")") - _xll.FDS($A$1,"P_PRICE_LOW("&amp;A1791&amp;","&amp;A1791&amp;"-14D,,,,""PRICE"",""INTRA"")"))</f>
        <v>-83.403902190620983</v>
      </c>
      <c r="O1791">
        <v>-693</v>
      </c>
      <c r="P1791">
        <v>17689.975286525201</v>
      </c>
      <c r="Q1791">
        <v>19086.092825288611</v>
      </c>
      <c r="R1791">
        <v>2772.1653478550152</v>
      </c>
      <c r="S1791">
        <v>3007.9845457732122</v>
      </c>
      <c r="T1791">
        <v>13.64428553253564</v>
      </c>
      <c r="U1791">
        <v>12.99803023730732</v>
      </c>
      <c r="V1791">
        <v>3.636999907432898</v>
      </c>
      <c r="W1791">
        <v>3.849192858244479</v>
      </c>
      <c r="X1791">
        <v>12.589406943105431</v>
      </c>
      <c r="Y1791">
        <v>39.660447243322231</v>
      </c>
      <c r="Z1791">
        <v>-1.789020514464108</v>
      </c>
      <c r="AA1791">
        <v>11.27835168198982</v>
      </c>
      <c r="AB1791">
        <v>3.554801088149286</v>
      </c>
    </row>
    <row r="1792" spans="1:28" x14ac:dyDescent="0.25">
      <c r="A1792" t="str">
        <v>12/04/14</v>
      </c>
      <c r="B1792">
        <v>23832.560000000001</v>
      </c>
      <c r="C1792">
        <v>23844.240000000002</v>
      </c>
      <c r="D1792" s="1">
        <v>23456.71</v>
      </c>
      <c r="E1792">
        <v>23844.240000000002</v>
      </c>
      <c r="F1792">
        <v>23844.240000000002</v>
      </c>
      <c r="G1792">
        <v>1.0791708391907471</v>
      </c>
      <c r="H1792">
        <v>23654.076000000001</v>
      </c>
      <c r="I1792">
        <v>23690.312999999998</v>
      </c>
      <c r="J1792">
        <v>23713.16</v>
      </c>
      <c r="K1792">
        <v>23737.936000000002</v>
      </c>
      <c r="L1792">
        <v>23752.516</v>
      </c>
      <c r="M1792">
        <v>52.433883999999999</v>
      </c>
      <c r="N1792" s="1">
        <f>-100*(_xll.FDS($A$1,"P_PRICE_HIGH("&amp;A1792&amp;","&amp;A1792&amp;"-14D,,,,""PRICE"",""INTRA"")") - B1792)/(_xll.FDS($A$1,"P_PRICE_HIGH("&amp;A1792&amp;","&amp;A1792&amp;"-14D,,,,""PRICE"",""INTRA"")") - _xll.FDS($A$1,"P_PRICE_LOW("&amp;A1792&amp;","&amp;A1792&amp;"-14D,,,,""PRICE"",""INTRA"")"))</f>
        <v>-45.311807474326443</v>
      </c>
      <c r="O1792">
        <v>-671</v>
      </c>
      <c r="P1792">
        <v>17657.41739487429</v>
      </c>
      <c r="Q1792">
        <v>19051.931706799161</v>
      </c>
      <c r="R1792">
        <v>2774.02804925087</v>
      </c>
      <c r="S1792">
        <v>3011.3443243553229</v>
      </c>
      <c r="T1792">
        <v>13.90674138684412</v>
      </c>
      <c r="U1792">
        <v>13.28806753763663</v>
      </c>
      <c r="V1792">
        <v>3.5752744914107031</v>
      </c>
      <c r="W1792">
        <v>3.775519118390402</v>
      </c>
      <c r="X1792">
        <v>94.418196595237347</v>
      </c>
      <c r="Y1792">
        <v>39.630920142935928</v>
      </c>
      <c r="Z1792">
        <v>-1.668382467224929</v>
      </c>
      <c r="AA1792">
        <v>11.458314618593739</v>
      </c>
      <c r="AB1792">
        <v>3.480975832537303</v>
      </c>
    </row>
    <row r="1793" spans="1:28" x14ac:dyDescent="0.25">
      <c r="A1793" t="str">
        <v>12/05/14</v>
      </c>
      <c r="B1793">
        <v>24002.639999999999</v>
      </c>
      <c r="C1793">
        <v>24170.05</v>
      </c>
      <c r="D1793" s="1">
        <v>23772.84</v>
      </c>
      <c r="E1793">
        <v>24170.05</v>
      </c>
      <c r="F1793">
        <v>24170.05</v>
      </c>
      <c r="G1793">
        <v>1.0835080224725679</v>
      </c>
      <c r="H1793">
        <v>23657.113000000001</v>
      </c>
      <c r="I1793">
        <v>23742.758000000002</v>
      </c>
      <c r="J1793">
        <v>23707.51</v>
      </c>
      <c r="K1793">
        <v>23760.557000000001</v>
      </c>
      <c r="L1793">
        <v>23764.076000000001</v>
      </c>
      <c r="M1793">
        <v>55.231445000000001</v>
      </c>
      <c r="N1793" s="1">
        <f>-100*(_xll.FDS($A$1,"P_PRICE_HIGH("&amp;A1793&amp;","&amp;A1793&amp;"-14D,,,,""PRICE"",""INTRA"")") - B1793)/(_xll.FDS($A$1,"P_PRICE_HIGH("&amp;A1793&amp;","&amp;A1793&amp;"-14D,,,,""PRICE"",""INTRA"")") - _xll.FDS($A$1,"P_PRICE_LOW("&amp;A1793&amp;","&amp;A1793&amp;"-14D,,,,""PRICE"",""INTRA"")"))</f>
        <v>-29.273030751676377</v>
      </c>
      <c r="O1793">
        <v>-658</v>
      </c>
      <c r="P1793">
        <v>17693.162154133501</v>
      </c>
      <c r="Q1793">
        <v>19092.764695363519</v>
      </c>
      <c r="R1793">
        <v>2764.9490472372231</v>
      </c>
      <c r="S1793">
        <v>3021.765249618978</v>
      </c>
      <c r="T1793">
        <v>14.05122800359724</v>
      </c>
      <c r="U1793">
        <v>13.41120941921311</v>
      </c>
      <c r="V1793">
        <v>3.560236491318205</v>
      </c>
      <c r="W1793">
        <v>3.7584590907744522</v>
      </c>
      <c r="X1793">
        <v>62.329525482820443</v>
      </c>
      <c r="Y1793">
        <v>39.713064415402748</v>
      </c>
      <c r="Z1793">
        <v>-1.5461702683040299</v>
      </c>
      <c r="AA1793">
        <v>12.76882804242684</v>
      </c>
      <c r="AB1793">
        <v>3.361544804664347</v>
      </c>
    </row>
    <row r="1794" spans="1:28" x14ac:dyDescent="0.25">
      <c r="A1794" t="str">
        <v>12/08/14</v>
      </c>
      <c r="B1794">
        <v>24047.67</v>
      </c>
      <c r="C1794">
        <v>24189.59</v>
      </c>
      <c r="D1794" s="1">
        <v>24012.15</v>
      </c>
      <c r="E1794">
        <v>24189.59</v>
      </c>
      <c r="F1794">
        <v>24189.59</v>
      </c>
      <c r="G1794">
        <v>1.0703014559701101</v>
      </c>
      <c r="H1794">
        <v>23793.157999999999</v>
      </c>
      <c r="I1794">
        <v>23800.925999999999</v>
      </c>
      <c r="J1794">
        <v>23724.217000000001</v>
      </c>
      <c r="K1794">
        <v>23775.705000000002</v>
      </c>
      <c r="L1794">
        <v>23765.984</v>
      </c>
      <c r="M1794">
        <v>55.969802999999999</v>
      </c>
      <c r="N1794" s="1">
        <f>-100*(_xll.FDS($A$1,"P_PRICE_HIGH("&amp;A1794&amp;","&amp;A1794&amp;"-14D,,,,""PRICE"",""INTRA"")") - B1794)/(_xll.FDS($A$1,"P_PRICE_HIGH("&amp;A1794&amp;","&amp;A1794&amp;"-14D,,,,""PRICE"",""INTRA"")") - _xll.FDS($A$1,"P_PRICE_LOW("&amp;A1794&amp;","&amp;A1794&amp;"-14D,,,,""PRICE"",""INTRA"")"))</f>
        <v>-18.49756017550359</v>
      </c>
      <c r="O1794">
        <v>-669</v>
      </c>
      <c r="P1794">
        <v>17674.93887015459</v>
      </c>
      <c r="Q1794">
        <v>19063.857975230971</v>
      </c>
      <c r="R1794">
        <v>2736.514505098819</v>
      </c>
      <c r="S1794">
        <v>2971.48853939643</v>
      </c>
      <c r="T1794">
        <v>14.20505932927853</v>
      </c>
      <c r="U1794">
        <v>13.541388581476991</v>
      </c>
      <c r="V1794">
        <v>3.5433974343855801</v>
      </c>
      <c r="W1794">
        <v>3.7326119734173901</v>
      </c>
      <c r="X1794">
        <v>80.65149849519554</v>
      </c>
      <c r="Y1794">
        <v>40.030820864659411</v>
      </c>
      <c r="Z1794">
        <v>-1.783062221054218</v>
      </c>
      <c r="AA1794">
        <v>12.42566874480244</v>
      </c>
      <c r="AB1794">
        <v>3.3039221540432711</v>
      </c>
    </row>
    <row r="1795" spans="1:28" x14ac:dyDescent="0.25">
      <c r="A1795" t="str">
        <v>12/09/14</v>
      </c>
      <c r="B1795">
        <v>23485.83</v>
      </c>
      <c r="C1795">
        <v>23934.02</v>
      </c>
      <c r="D1795" s="1">
        <v>23399.87</v>
      </c>
      <c r="E1795">
        <v>23934.02</v>
      </c>
      <c r="F1795">
        <v>23934.02</v>
      </c>
      <c r="G1795">
        <v>1.198028096636766</v>
      </c>
      <c r="H1795">
        <v>23759.465</v>
      </c>
      <c r="I1795">
        <v>23804.986000000001</v>
      </c>
      <c r="J1795">
        <v>23721.326000000001</v>
      </c>
      <c r="K1795">
        <v>23759.581999999999</v>
      </c>
      <c r="L1795">
        <v>23749.440999999999</v>
      </c>
      <c r="M1795">
        <v>45.816443999999997</v>
      </c>
      <c r="N1795" s="1">
        <f>-100*(_xll.FDS($A$1,"P_PRICE_HIGH("&amp;A1795&amp;","&amp;A1795&amp;"-14D,,,,""PRICE"",""INTRA"")") - B1795)/(_xll.FDS($A$1,"P_PRICE_HIGH("&amp;A1795&amp;","&amp;A1795&amp;"-14D,,,,""PRICE"",""INTRA"")") - _xll.FDS($A$1,"P_PRICE_LOW("&amp;A1795&amp;","&amp;A1795&amp;"-14D,,,,""PRICE"",""INTRA"")"))</f>
        <v>-76.093820478123504</v>
      </c>
      <c r="O1795">
        <v>-705</v>
      </c>
      <c r="P1795">
        <v>17640.330023429731</v>
      </c>
      <c r="Q1795">
        <v>19022.5575877638</v>
      </c>
      <c r="R1795">
        <v>2720.5496906860581</v>
      </c>
      <c r="S1795">
        <v>2946.7603834480342</v>
      </c>
      <c r="T1795">
        <v>13.896201317291389</v>
      </c>
      <c r="U1795">
        <v>13.27085563523511</v>
      </c>
      <c r="V1795">
        <v>3.6090703518385818</v>
      </c>
      <c r="W1795">
        <v>3.7951262110361341</v>
      </c>
      <c r="X1795">
        <v>2.213122527896719</v>
      </c>
      <c r="Y1795">
        <v>39.95685670291585</v>
      </c>
      <c r="Z1795">
        <v>-2.1924220428460308</v>
      </c>
      <c r="AA1795">
        <v>11.086260875323489</v>
      </c>
      <c r="AB1795">
        <v>2.9792656474433672</v>
      </c>
    </row>
    <row r="1796" spans="1:28" x14ac:dyDescent="0.25">
      <c r="A1796" t="str">
        <v>12/10/14</v>
      </c>
      <c r="B1796">
        <v>23524.52</v>
      </c>
      <c r="C1796">
        <v>23656.51</v>
      </c>
      <c r="D1796" s="1">
        <v>23345.89</v>
      </c>
      <c r="E1796">
        <v>23656.51</v>
      </c>
      <c r="F1796">
        <v>23656.51</v>
      </c>
      <c r="G1796">
        <v>1.1908029481373179</v>
      </c>
      <c r="H1796">
        <v>23778.645</v>
      </c>
      <c r="I1796">
        <v>23774.268</v>
      </c>
      <c r="J1796">
        <v>23731.407999999999</v>
      </c>
      <c r="K1796">
        <v>23738.9</v>
      </c>
      <c r="L1796">
        <v>23737.09</v>
      </c>
      <c r="M1796">
        <v>46.535713000000001</v>
      </c>
      <c r="N1796" s="1">
        <f>-100*(_xll.FDS($A$1,"P_PRICE_HIGH("&amp;A1796&amp;","&amp;A1796&amp;"-14D,,,,""PRICE"",""INTRA"")") - B1796)/(_xll.FDS($A$1,"P_PRICE_HIGH("&amp;A1796&amp;","&amp;A1796&amp;"-14D,,,,""PRICE"",""INTRA"")") - _xll.FDS($A$1,"P_PRICE_LOW("&amp;A1796&amp;","&amp;A1796&amp;"-14D,,,,""PRICE"",""INTRA"")"))</f>
        <v>-72.127567966539601</v>
      </c>
      <c r="O1796">
        <v>-706</v>
      </c>
      <c r="P1796">
        <v>17651.895326601869</v>
      </c>
      <c r="Q1796">
        <v>19035.194646683889</v>
      </c>
      <c r="R1796">
        <v>2721.6739489471902</v>
      </c>
      <c r="S1796">
        <v>2949.9967642355041</v>
      </c>
      <c r="T1796">
        <v>13.83974772198737</v>
      </c>
      <c r="U1796">
        <v>13.280106824020679</v>
      </c>
      <c r="V1796">
        <v>3.6046572697275359</v>
      </c>
      <c r="W1796">
        <v>3.7824871319324691</v>
      </c>
      <c r="X1796">
        <v>63.056544988239118</v>
      </c>
      <c r="Y1796">
        <v>39.910977350168899</v>
      </c>
      <c r="Z1796">
        <v>-1.9580550812789581</v>
      </c>
      <c r="AA1796">
        <v>11.3653868703034</v>
      </c>
      <c r="AB1796">
        <v>3.0060527411489431</v>
      </c>
    </row>
    <row r="1797" spans="1:28" x14ac:dyDescent="0.25">
      <c r="A1797" t="str">
        <v>12/11/14</v>
      </c>
      <c r="B1797">
        <v>23312.54</v>
      </c>
      <c r="C1797">
        <v>23382.83</v>
      </c>
      <c r="D1797" s="1">
        <v>23169.67</v>
      </c>
      <c r="E1797">
        <v>23382.83</v>
      </c>
      <c r="F1797">
        <v>23382.83</v>
      </c>
      <c r="G1797">
        <v>1.199790768147992</v>
      </c>
      <c r="H1797">
        <v>23674.639999999999</v>
      </c>
      <c r="I1797">
        <v>23729.986000000001</v>
      </c>
      <c r="J1797">
        <v>23728.934000000001</v>
      </c>
      <c r="K1797">
        <v>23703.53</v>
      </c>
      <c r="L1797">
        <v>23722.355</v>
      </c>
      <c r="M1797">
        <v>43.155529999999999</v>
      </c>
      <c r="N1797" s="1">
        <f>-100*(_xll.FDS($A$1,"P_PRICE_HIGH("&amp;A1797&amp;","&amp;A1797&amp;"-14D,,,,""PRICE"",""INTRA"")") - B1797)/(_xll.FDS($A$1,"P_PRICE_HIGH("&amp;A1797&amp;","&amp;A1797&amp;"-14D,,,,""PRICE"",""INTRA"")") - _xll.FDS($A$1,"P_PRICE_LOW("&amp;A1797&amp;","&amp;A1797&amp;"-14D,,,,""PRICE"",""INTRA"")"))</f>
        <v>-86.501832886134096</v>
      </c>
      <c r="O1797">
        <v>-736</v>
      </c>
      <c r="P1797">
        <v>17662.327888584019</v>
      </c>
      <c r="Q1797">
        <v>19038.59666189507</v>
      </c>
      <c r="R1797">
        <v>2714.9778787032251</v>
      </c>
      <c r="S1797">
        <v>2951.621835447957</v>
      </c>
      <c r="T1797">
        <v>13.73334501768576</v>
      </c>
      <c r="U1797">
        <v>13.158845520122901</v>
      </c>
      <c r="V1797">
        <v>3.63428496867868</v>
      </c>
      <c r="W1797">
        <v>3.8153835338711048</v>
      </c>
      <c r="X1797">
        <v>8.0732289945049711</v>
      </c>
      <c r="Y1797">
        <v>39.959972003113798</v>
      </c>
      <c r="Z1797">
        <v>-1.94582663506269</v>
      </c>
      <c r="AA1797">
        <v>10.987496497575171</v>
      </c>
      <c r="AB1797">
        <v>2.9313498103886042</v>
      </c>
    </row>
    <row r="1798" spans="1:28" x14ac:dyDescent="0.25">
      <c r="A1798" t="str">
        <v>12/12/14</v>
      </c>
      <c r="B1798">
        <v>23249.200000000001</v>
      </c>
      <c r="C1798">
        <v>23445.96</v>
      </c>
      <c r="D1798" s="1">
        <v>23230.03</v>
      </c>
      <c r="E1798">
        <v>23445.96</v>
      </c>
      <c r="F1798">
        <v>23445.96</v>
      </c>
      <c r="G1798">
        <v>1.1957263357862979</v>
      </c>
      <c r="H1798">
        <v>23523.951000000001</v>
      </c>
      <c r="I1798">
        <v>23658.088</v>
      </c>
      <c r="J1798">
        <v>23716.405999999999</v>
      </c>
      <c r="K1798">
        <v>23661.620999999999</v>
      </c>
      <c r="L1798">
        <v>23706.967000000001</v>
      </c>
      <c r="M1798">
        <v>42.169876000000002</v>
      </c>
      <c r="N1798" s="1">
        <f>-100*(_xll.FDS($A$1,"P_PRICE_HIGH("&amp;A1798&amp;","&amp;A1798&amp;"-14D,,,,""PRICE"",""INTRA"")") - B1798)/(_xll.FDS($A$1,"P_PRICE_HIGH("&amp;A1798&amp;","&amp;A1798&amp;"-14D,,,,""PRICE"",""INTRA"")") - _xll.FDS($A$1,"P_PRICE_LOW("&amp;A1798&amp;","&amp;A1798&amp;"-14D,,,,""PRICE"",""INTRA"")"))</f>
        <v>-92.486111635992373</v>
      </c>
      <c r="O1798">
        <v>-741</v>
      </c>
      <c r="P1798">
        <v>17638.311330896031</v>
      </c>
      <c r="Q1798">
        <v>19010.249468670969</v>
      </c>
      <c r="R1798">
        <v>2713.3560035848081</v>
      </c>
      <c r="S1798">
        <v>2943.6196850152528</v>
      </c>
      <c r="T1798">
        <v>13.7436461043075</v>
      </c>
      <c r="U1798">
        <v>13.301075771882299</v>
      </c>
      <c r="V1798">
        <v>3.6335760800441501</v>
      </c>
      <c r="W1798">
        <v>3.8166418746172761</v>
      </c>
      <c r="X1798">
        <v>40.154400025623502</v>
      </c>
      <c r="Y1798">
        <v>39.990304793072653</v>
      </c>
      <c r="Z1798">
        <v>-1.9053443085227959</v>
      </c>
      <c r="AA1798">
        <v>10.880218599557971</v>
      </c>
      <c r="AB1798">
        <v>2.823196734355462</v>
      </c>
    </row>
    <row r="1799" spans="1:28" x14ac:dyDescent="0.25">
      <c r="A1799" t="str">
        <v>12/15/14</v>
      </c>
      <c r="B1799">
        <v>23027.85</v>
      </c>
      <c r="C1799">
        <v>23067.67</v>
      </c>
      <c r="D1799" s="1">
        <v>22856.02</v>
      </c>
      <c r="E1799">
        <v>23067.67</v>
      </c>
      <c r="F1799">
        <v>23067.67</v>
      </c>
      <c r="G1799">
        <v>1.185388446479414</v>
      </c>
      <c r="H1799">
        <v>23319.988000000001</v>
      </c>
      <c r="I1799">
        <v>23576.719000000001</v>
      </c>
      <c r="J1799">
        <v>23658.720000000001</v>
      </c>
      <c r="K1799">
        <v>23623.157999999999</v>
      </c>
      <c r="L1799">
        <v>23686.875</v>
      </c>
      <c r="M1799">
        <v>38.832047000000003</v>
      </c>
      <c r="N1799" s="1">
        <f>-100*(_xll.FDS($A$1,"P_PRICE_HIGH("&amp;A1799&amp;","&amp;A1799&amp;"-14D,,,,""PRICE"",""INTRA"")") - B1799)/(_xll.FDS($A$1,"P_PRICE_HIGH("&amp;A1799&amp;","&amp;A1799&amp;"-14D,,,,""PRICE"",""INTRA"")") - _xll.FDS($A$1,"P_PRICE_LOW("&amp;A1799&amp;","&amp;A1799&amp;"-14D,,,,""PRICE"",""INTRA"")"))</f>
        <v>-87.476769016609836</v>
      </c>
      <c r="O1799">
        <v>-775</v>
      </c>
      <c r="P1799">
        <v>17610.660586169641</v>
      </c>
      <c r="Q1799">
        <v>18984.415175779741</v>
      </c>
      <c r="R1799">
        <v>2723.024749027129</v>
      </c>
      <c r="S1799">
        <v>2946.727352026171</v>
      </c>
      <c r="T1799">
        <v>13.619595606875111</v>
      </c>
      <c r="U1799">
        <v>13.18628380037323</v>
      </c>
      <c r="V1799">
        <v>3.660411968245624</v>
      </c>
      <c r="W1799">
        <v>3.8370634176657981</v>
      </c>
      <c r="X1799">
        <v>31.51011096693362</v>
      </c>
      <c r="Y1799">
        <v>39.865710918933203</v>
      </c>
      <c r="Z1799">
        <v>-2.062471625934609</v>
      </c>
      <c r="AA1799">
        <v>10.27411379755938</v>
      </c>
      <c r="AB1799">
        <v>3.0106253511392</v>
      </c>
    </row>
    <row r="1800" spans="1:28" x14ac:dyDescent="0.25">
      <c r="A1800" t="str">
        <v>12/16/14</v>
      </c>
      <c r="B1800">
        <v>22670.5</v>
      </c>
      <c r="C1800">
        <v>22944.28</v>
      </c>
      <c r="D1800" s="1">
        <v>22641.06</v>
      </c>
      <c r="E1800">
        <v>22944.28</v>
      </c>
      <c r="F1800">
        <v>22944.28</v>
      </c>
      <c r="G1800">
        <v>1.2076669070866981</v>
      </c>
      <c r="H1800">
        <v>23156.921999999999</v>
      </c>
      <c r="I1800">
        <v>23466.973000000002</v>
      </c>
      <c r="J1800">
        <v>23580.491999999998</v>
      </c>
      <c r="K1800">
        <v>23580.224999999999</v>
      </c>
      <c r="L1800">
        <v>23645.559000000001</v>
      </c>
      <c r="M1800">
        <v>34.134659999999997</v>
      </c>
      <c r="N1800" s="1">
        <f>-100*(_xll.FDS($A$1,"P_PRICE_HIGH("&amp;A1800&amp;","&amp;A1800&amp;"-14D,,,,""PRICE"",""INTRA"")") - B1800)/(_xll.FDS($A$1,"P_PRICE_HIGH("&amp;A1800&amp;","&amp;A1800&amp;"-14D,,,,""PRICE"",""INTRA"")") - _xll.FDS($A$1,"P_PRICE_LOW("&amp;A1800&amp;","&amp;A1800&amp;"-14D,,,,""PRICE"",""INTRA"")"))</f>
        <v>-98.144985980277951</v>
      </c>
      <c r="O1800">
        <v>-818</v>
      </c>
      <c r="P1800">
        <v>17728.945653459428</v>
      </c>
      <c r="Q1800">
        <v>19110.42770733629</v>
      </c>
      <c r="R1800">
        <v>2730.3922799846082</v>
      </c>
      <c r="S1800">
        <v>2954.194561808969</v>
      </c>
      <c r="T1800">
        <v>13.426447065282931</v>
      </c>
      <c r="U1800">
        <v>12.99547104469959</v>
      </c>
      <c r="V1800">
        <v>3.7395568021180909</v>
      </c>
      <c r="W1800">
        <v>3.924755295838787</v>
      </c>
      <c r="X1800">
        <v>4.5803571743914979</v>
      </c>
      <c r="Y1800">
        <v>39.972786835854407</v>
      </c>
      <c r="Z1800">
        <v>-2.0089945969548908</v>
      </c>
      <c r="AA1800">
        <v>9.4013439901620774</v>
      </c>
      <c r="AB1800">
        <v>5.6085907385945966</v>
      </c>
    </row>
    <row r="1801" spans="1:28" x14ac:dyDescent="0.25">
      <c r="A1801" t="str">
        <v>12/17/14</v>
      </c>
      <c r="B1801">
        <v>22585.84</v>
      </c>
      <c r="C1801">
        <v>22726.560000000001</v>
      </c>
      <c r="D1801" s="1">
        <v>22529.75</v>
      </c>
      <c r="E1801">
        <v>22726.560000000001</v>
      </c>
      <c r="F1801">
        <v>22726.560000000001</v>
      </c>
      <c r="G1801">
        <v>1.203345411967613</v>
      </c>
      <c r="H1801">
        <v>22969.186000000002</v>
      </c>
      <c r="I1801">
        <v>23401.84</v>
      </c>
      <c r="J1801">
        <v>23478.75</v>
      </c>
      <c r="K1801">
        <v>23540.851999999999</v>
      </c>
      <c r="L1801">
        <v>23598.543000000001</v>
      </c>
      <c r="M1801">
        <v>33.11271</v>
      </c>
      <c r="N1801" s="1">
        <f>-100*(_xll.FDS($A$1,"P_PRICE_HIGH("&amp;A1801&amp;","&amp;A1801&amp;"-14D,,,,""PRICE"",""INTRA"")") - B1801)/(_xll.FDS($A$1,"P_PRICE_HIGH("&amp;A1801&amp;","&amp;A1801&amp;"-14D,,,,""PRICE"",""INTRA"")") - _xll.FDS($A$1,"P_PRICE_LOW("&amp;A1801&amp;","&amp;A1801&amp;"-14D,,,,""PRICE"",""INTRA"")"))</f>
        <v>-96.697402199769186</v>
      </c>
      <c r="O1801">
        <v>-841</v>
      </c>
      <c r="P1801">
        <v>17695.349919629542</v>
      </c>
      <c r="Q1801">
        <v>19073.271921191201</v>
      </c>
      <c r="R1801">
        <v>2746.4947729374808</v>
      </c>
      <c r="S1801">
        <v>2967.6342891729978</v>
      </c>
      <c r="T1801">
        <v>13.30830234335399</v>
      </c>
      <c r="U1801">
        <v>12.877694754356609</v>
      </c>
      <c r="V1801">
        <v>3.7451937332952641</v>
      </c>
      <c r="W1801">
        <v>3.93096753411074</v>
      </c>
      <c r="X1801">
        <v>75.669904792043511</v>
      </c>
      <c r="Y1801">
        <v>39.965029115524111</v>
      </c>
      <c r="Z1801">
        <v>-2.0262280722020751</v>
      </c>
      <c r="AA1801">
        <v>9.4396553214646115</v>
      </c>
      <c r="AB1801">
        <v>5.6152735587455984</v>
      </c>
    </row>
    <row r="1802" spans="1:28" x14ac:dyDescent="0.25">
      <c r="A1802" t="str">
        <v>12/18/14</v>
      </c>
      <c r="B1802">
        <v>22832.21</v>
      </c>
      <c r="C1802">
        <v>22935.05</v>
      </c>
      <c r="D1802" s="1">
        <v>22736.89</v>
      </c>
      <c r="E1802">
        <v>22935.05</v>
      </c>
      <c r="F1802">
        <v>22935.05</v>
      </c>
      <c r="G1802">
        <v>1.2357762873556879</v>
      </c>
      <c r="H1802">
        <v>22873.119999999999</v>
      </c>
      <c r="I1802">
        <v>23333.331999999999</v>
      </c>
      <c r="J1802">
        <v>23400.611000000001</v>
      </c>
      <c r="K1802">
        <v>23514.98</v>
      </c>
      <c r="L1802">
        <v>23556.006000000001</v>
      </c>
      <c r="M1802">
        <v>38.85022</v>
      </c>
      <c r="N1802" s="1">
        <f>-100*(_xll.FDS($A$1,"P_PRICE_HIGH("&amp;A1802&amp;","&amp;A1802&amp;"-14D,,,,""PRICE"",""INTRA"")") - B1802)/(_xll.FDS($A$1,"P_PRICE_HIGH("&amp;A1802&amp;","&amp;A1802&amp;"-14D,,,,""PRICE"",""INTRA"")") - _xll.FDS($A$1,"P_PRICE_LOW("&amp;A1802&amp;","&amp;A1802&amp;"-14D,,,,""PRICE"",""INTRA"")"))</f>
        <v>-81.777761711972303</v>
      </c>
      <c r="O1802">
        <v>-818</v>
      </c>
      <c r="P1802">
        <v>17707.421826393129</v>
      </c>
      <c r="Q1802">
        <v>19086.45063100888</v>
      </c>
      <c r="R1802">
        <v>2718.368896303517</v>
      </c>
      <c r="S1802">
        <v>2933.4452049180709</v>
      </c>
      <c r="T1802">
        <v>13.563377454721</v>
      </c>
      <c r="U1802">
        <v>13.13175336208637</v>
      </c>
      <c r="V1802">
        <v>3.7083017879075051</v>
      </c>
      <c r="W1802">
        <v>3.8902886390954472</v>
      </c>
      <c r="X1802">
        <v>58.353984386281667</v>
      </c>
      <c r="Y1802">
        <v>39.985566965474838</v>
      </c>
      <c r="Z1802">
        <v>-2.1698819059505259</v>
      </c>
      <c r="AA1802">
        <v>9.1466246213429514</v>
      </c>
      <c r="AB1802">
        <v>5.4834116663138124</v>
      </c>
    </row>
    <row r="1803" spans="1:28" x14ac:dyDescent="0.25">
      <c r="A1803" t="str">
        <v>12/19/14</v>
      </c>
      <c r="B1803">
        <v>23116.63</v>
      </c>
      <c r="C1803">
        <v>23189.599999999999</v>
      </c>
      <c r="D1803" s="1">
        <v>23041.37</v>
      </c>
      <c r="E1803">
        <v>23189.599999999999</v>
      </c>
      <c r="F1803">
        <v>23189.599999999999</v>
      </c>
      <c r="G1803">
        <v>1.268335697572966</v>
      </c>
      <c r="H1803">
        <v>22846.605</v>
      </c>
      <c r="I1803">
        <v>23307.331999999999</v>
      </c>
      <c r="J1803">
        <v>23342.557000000001</v>
      </c>
      <c r="K1803">
        <v>23498.955000000002</v>
      </c>
      <c r="L1803">
        <v>23521.261999999999</v>
      </c>
      <c r="M1803">
        <v>44.743046</v>
      </c>
      <c r="N1803" s="1">
        <f>-100*(_xll.FDS($A$1,"P_PRICE_HIGH("&amp;A1803&amp;","&amp;A1803&amp;"-14D,,,,""PRICE"",""INTRA"")") - B1803)/(_xll.FDS($A$1,"P_PRICE_HIGH("&amp;A1803&amp;","&amp;A1803&amp;"-14D,,,,""PRICE"",""INTRA"")") - _xll.FDS($A$1,"P_PRICE_LOW("&amp;A1803&amp;","&amp;A1803&amp;"-14D,,,,""PRICE"",""INTRA"")"))</f>
        <v>-64.642375168690904</v>
      </c>
      <c r="O1803">
        <v>-790</v>
      </c>
      <c r="P1803">
        <v>17704.87221303902</v>
      </c>
      <c r="Q1803">
        <v>19085.138922589322</v>
      </c>
      <c r="R1803">
        <v>2721.7811354102828</v>
      </c>
      <c r="S1803">
        <v>2937.5209453068301</v>
      </c>
      <c r="T1803">
        <v>13.797130034017281</v>
      </c>
      <c r="U1803">
        <v>13.355840777299839</v>
      </c>
      <c r="V1803">
        <v>3.6642158277862649</v>
      </c>
      <c r="W1803">
        <v>3.8428637281053502</v>
      </c>
      <c r="X1803">
        <v>85.848979056565767</v>
      </c>
      <c r="Y1803">
        <v>39.959072091783341</v>
      </c>
      <c r="Z1803">
        <v>-2.1552139729491961</v>
      </c>
      <c r="AA1803">
        <v>12.147485668550249</v>
      </c>
      <c r="AB1803">
        <v>3.0148911009750732</v>
      </c>
    </row>
    <row r="1804" spans="1:28" x14ac:dyDescent="0.25">
      <c r="A1804" t="str">
        <v>12/22/14</v>
      </c>
      <c r="B1804">
        <v>23408.57</v>
      </c>
      <c r="C1804">
        <v>23478.9</v>
      </c>
      <c r="D1804" s="1">
        <v>23264.05</v>
      </c>
      <c r="E1804">
        <v>23478.9</v>
      </c>
      <c r="F1804">
        <v>23478.9</v>
      </c>
      <c r="G1804">
        <v>1.2206829353590249</v>
      </c>
      <c r="H1804">
        <v>22922.75</v>
      </c>
      <c r="I1804">
        <v>23272</v>
      </c>
      <c r="J1804">
        <v>23345.298999999999</v>
      </c>
      <c r="K1804">
        <v>23474.726999999999</v>
      </c>
      <c r="L1804">
        <v>23495.153999999999</v>
      </c>
      <c r="M1804">
        <v>50.062576</v>
      </c>
      <c r="N1804" s="1">
        <f>-100*(_xll.FDS($A$1,"P_PRICE_HIGH("&amp;A1804&amp;","&amp;A1804&amp;"-14D,,,,""PRICE"",""INTRA"")") - B1804)/(_xll.FDS($A$1,"P_PRICE_HIGH("&amp;A1804&amp;","&amp;A1804&amp;"-14D,,,,""PRICE"",""INTRA"")") - _xll.FDS($A$1,"P_PRICE_LOW("&amp;A1804&amp;","&amp;A1804&amp;"-14D,,,,""PRICE"",""INTRA"")"))</f>
        <v>-47.053932909196092</v>
      </c>
      <c r="O1804">
        <v>-757</v>
      </c>
      <c r="P1804">
        <v>17708.74033344477</v>
      </c>
      <c r="Q1804">
        <v>19091.607334703211</v>
      </c>
      <c r="R1804">
        <v>2732.8908716179722</v>
      </c>
      <c r="S1804">
        <v>2950.609500039805</v>
      </c>
      <c r="T1804">
        <v>13.917172067918621</v>
      </c>
      <c r="U1804">
        <v>13.463666817530781</v>
      </c>
      <c r="V1804">
        <v>3.6168008843012971</v>
      </c>
      <c r="W1804">
        <v>3.795895216558959</v>
      </c>
      <c r="X1804">
        <v>91.84670935862421</v>
      </c>
      <c r="Y1804">
        <v>39.97571464471541</v>
      </c>
      <c r="Z1804">
        <v>-2.11103263867922</v>
      </c>
      <c r="AA1804">
        <v>12.73115764262991</v>
      </c>
      <c r="AB1804">
        <v>3.0116728453178352</v>
      </c>
    </row>
    <row r="1805" spans="1:28" x14ac:dyDescent="0.25">
      <c r="A1805" t="str">
        <v>12/23/14</v>
      </c>
      <c r="B1805">
        <v>23333.69</v>
      </c>
      <c r="C1805">
        <v>23495.62</v>
      </c>
      <c r="D1805" s="1">
        <v>23269.43</v>
      </c>
      <c r="E1805">
        <v>23495.62</v>
      </c>
      <c r="F1805">
        <v>23495.62</v>
      </c>
      <c r="G1805">
        <v>1.2214603878872921</v>
      </c>
      <c r="H1805">
        <v>23055.388999999999</v>
      </c>
      <c r="I1805">
        <v>23216.254000000001</v>
      </c>
      <c r="J1805">
        <v>23323.923999999999</v>
      </c>
      <c r="K1805">
        <v>23449.217000000001</v>
      </c>
      <c r="L1805">
        <v>23477.331999999999</v>
      </c>
      <c r="M1805">
        <v>48.765819999999998</v>
      </c>
      <c r="N1805" s="1">
        <f>-100*(_xll.FDS($A$1,"P_PRICE_HIGH("&amp;A1805&amp;","&amp;A1805&amp;"-14D,,,,""PRICE"",""INTRA"")") - B1805)/(_xll.FDS($A$1,"P_PRICE_HIGH("&amp;A1805&amp;","&amp;A1805&amp;"-14D,,,,""PRICE"",""INTRA"")") - _xll.FDS($A$1,"P_PRICE_LOW("&amp;A1805&amp;","&amp;A1805&amp;"-14D,,,,""PRICE"",""INTRA"")"))</f>
        <v>-51.56521110468487</v>
      </c>
      <c r="O1805">
        <v>-776</v>
      </c>
      <c r="P1805">
        <v>17689.892588281549</v>
      </c>
      <c r="Q1805">
        <v>19071.805639815211</v>
      </c>
      <c r="R1805">
        <v>2734.4616249100668</v>
      </c>
      <c r="S1805">
        <v>2952.57920958259</v>
      </c>
      <c r="T1805">
        <v>13.794136438624861</v>
      </c>
      <c r="U1805">
        <v>13.34210560206302</v>
      </c>
      <c r="V1805">
        <v>3.6239428284389898</v>
      </c>
      <c r="W1805">
        <v>3.803846464801599</v>
      </c>
      <c r="X1805">
        <v>9.546594104203864</v>
      </c>
      <c r="Y1805">
        <v>39.957467694746192</v>
      </c>
      <c r="Z1805">
        <v>-2.1497292834329138</v>
      </c>
      <c r="AA1805">
        <v>11.805377182357899</v>
      </c>
      <c r="AB1805">
        <v>3.0302769341117961</v>
      </c>
    </row>
    <row r="1806" spans="1:28" x14ac:dyDescent="0.25">
      <c r="A1806" t="str">
        <v>12/24/14</v>
      </c>
      <c r="B1806">
        <v>23349.34</v>
      </c>
      <c r="C1806">
        <v>23421.1</v>
      </c>
      <c r="D1806" s="1">
        <v>23290.42</v>
      </c>
      <c r="E1806">
        <v>23421.1</v>
      </c>
      <c r="F1806">
        <v>23421.1</v>
      </c>
      <c r="G1806">
        <v>1.1880849889347871</v>
      </c>
      <c r="H1806">
        <v>23208.088</v>
      </c>
      <c r="I1806">
        <v>23158.06</v>
      </c>
      <c r="J1806">
        <v>23318.638999999999</v>
      </c>
      <c r="K1806">
        <v>23411.083999999999</v>
      </c>
      <c r="L1806">
        <v>23470.414000000001</v>
      </c>
      <c r="M1806">
        <v>49.06279</v>
      </c>
      <c r="N1806" s="1">
        <f>-100*(_xll.FDS($A$1,"P_PRICE_HIGH("&amp;A1806&amp;","&amp;A1806&amp;"-14D,,,,""PRICE"",""INTRA"")") - B1806)/(_xll.FDS($A$1,"P_PRICE_HIGH("&amp;A1806&amp;","&amp;A1806&amp;"-14D,,,,""PRICE"",""INTRA"")") - _xll.FDS($A$1,"P_PRICE_LOW("&amp;A1806&amp;","&amp;A1806&amp;"-14D,,,,""PRICE"",""INTRA"")"))</f>
        <v>-50.62234914208598</v>
      </c>
      <c r="O1806">
        <v>-757</v>
      </c>
      <c r="P1806">
        <v>17723.312101782842</v>
      </c>
      <c r="Q1806">
        <v>19109.007889096309</v>
      </c>
      <c r="R1806">
        <v>2728.315188684544</v>
      </c>
      <c r="S1806">
        <v>2946.0736724769708</v>
      </c>
      <c r="T1806">
        <v>13.801726223739671</v>
      </c>
      <c r="U1806">
        <v>13.32300937346011</v>
      </c>
      <c r="V1806">
        <v>3.6267613558155962</v>
      </c>
      <c r="W1806">
        <v>3.8033328907227908</v>
      </c>
      <c r="X1806">
        <v>25.38369426960729</v>
      </c>
      <c r="Y1806">
        <v>39.952777509249977</v>
      </c>
      <c r="Z1806">
        <v>-1.989163608284465</v>
      </c>
      <c r="AA1806">
        <v>11.177262489553209</v>
      </c>
      <c r="AB1806">
        <v>2.9195615257671248</v>
      </c>
    </row>
    <row r="1807" spans="1:28" x14ac:dyDescent="0.25">
      <c r="A1807" t="str">
        <v>12/29/14</v>
      </c>
      <c r="B1807">
        <v>23773.18</v>
      </c>
      <c r="C1807">
        <v>23867.46</v>
      </c>
      <c r="D1807" s="1">
        <v>23694.53</v>
      </c>
      <c r="E1807">
        <v>23867.46</v>
      </c>
      <c r="F1807">
        <v>23867.46</v>
      </c>
      <c r="G1807">
        <v>1.2633458837292559</v>
      </c>
      <c r="H1807">
        <v>23396.280999999999</v>
      </c>
      <c r="I1807">
        <v>23182.006000000001</v>
      </c>
      <c r="J1807">
        <v>23314.682000000001</v>
      </c>
      <c r="K1807">
        <v>23399.53</v>
      </c>
      <c r="L1807">
        <v>23485.794999999998</v>
      </c>
      <c r="M1807">
        <v>56.428707000000003</v>
      </c>
      <c r="N1807" s="1">
        <f>-100*(_xll.FDS($A$1,"P_PRICE_HIGH("&amp;A1807&amp;","&amp;A1807&amp;"-14D,,,,""PRICE"",""INTRA"")") - B1807)/(_xll.FDS($A$1,"P_PRICE_HIGH("&amp;A1807&amp;","&amp;A1807&amp;"-14D,,,,""PRICE"",""INTRA"")") - _xll.FDS($A$1,"P_PRICE_LOW("&amp;A1807&amp;","&amp;A1807&amp;"-14D,,,,""PRICE"",""INTRA"")"))</f>
        <v>-25.087357817620966</v>
      </c>
      <c r="O1807">
        <v>-711</v>
      </c>
      <c r="P1807">
        <v>17721.145018869782</v>
      </c>
      <c r="Q1807">
        <v>19109.97268369775</v>
      </c>
      <c r="R1807">
        <v>2714.758276345528</v>
      </c>
      <c r="S1807">
        <v>2942.748645389911</v>
      </c>
      <c r="T1807">
        <v>14.08166338987559</v>
      </c>
      <c r="U1807">
        <v>13.51583271992615</v>
      </c>
      <c r="V1807">
        <v>3.5594866475912772</v>
      </c>
      <c r="W1807">
        <v>3.7297102909537379</v>
      </c>
      <c r="X1807">
        <v>98.998231849193189</v>
      </c>
      <c r="Y1807">
        <v>39.934779693245893</v>
      </c>
      <c r="Z1807">
        <v>-1.913140800599872</v>
      </c>
      <c r="AA1807">
        <v>12.30922829349964</v>
      </c>
      <c r="AB1807">
        <v>2.8666732633190102</v>
      </c>
    </row>
    <row r="1808" spans="1:28" x14ac:dyDescent="0.25">
      <c r="A1808" t="str">
        <v>12/30/14</v>
      </c>
      <c r="B1808">
        <v>23501.1</v>
      </c>
      <c r="C1808">
        <v>23853.13</v>
      </c>
      <c r="D1808" s="1">
        <v>23442.55</v>
      </c>
      <c r="E1808">
        <v>23853.13</v>
      </c>
      <c r="F1808">
        <v>23853.13</v>
      </c>
      <c r="G1808">
        <v>1.287222382277905</v>
      </c>
      <c r="H1808">
        <v>23473.175999999999</v>
      </c>
      <c r="I1808">
        <v>23180.055</v>
      </c>
      <c r="J1808">
        <v>23281.243999999999</v>
      </c>
      <c r="K1808">
        <v>23375.213</v>
      </c>
      <c r="L1808">
        <v>23491.62</v>
      </c>
      <c r="M1808">
        <v>51.30021</v>
      </c>
      <c r="N1808" s="1">
        <f>-100*(_xll.FDS($A$1,"P_PRICE_HIGH("&amp;A1808&amp;","&amp;A1808&amp;"-14D,,,,""PRICE"",""INTRA"")") - B1808)/(_xll.FDS($A$1,"P_PRICE_HIGH("&amp;A1808&amp;","&amp;A1808&amp;"-14D,,,,""PRICE"",""INTRA"")") - _xll.FDS($A$1,"P_PRICE_LOW("&amp;A1808&amp;","&amp;A1808&amp;"-14D,,,,""PRICE"",""INTRA"")"))</f>
        <v>-41.479299209562463</v>
      </c>
      <c r="O1808">
        <v>-740</v>
      </c>
      <c r="P1808">
        <v>17730.478777591299</v>
      </c>
      <c r="Q1808">
        <v>19123.102667900621</v>
      </c>
      <c r="R1808">
        <v>2716.7915791270648</v>
      </c>
      <c r="S1808">
        <v>2944.6077726947842</v>
      </c>
      <c r="T1808">
        <v>13.961903080450989</v>
      </c>
      <c r="U1808">
        <v>13.3773837493597</v>
      </c>
      <c r="V1808">
        <v>3.6021528339362159</v>
      </c>
      <c r="W1808">
        <v>3.7682628440258039</v>
      </c>
      <c r="X1808">
        <v>7.1762839669556637</v>
      </c>
      <c r="Y1808">
        <v>39.846982352065261</v>
      </c>
      <c r="Z1808">
        <v>-1.766940369004119</v>
      </c>
      <c r="AA1808">
        <v>13.13054382233444</v>
      </c>
      <c r="AB1808">
        <v>2.9268478777938269</v>
      </c>
    </row>
    <row r="1809" spans="1:28" x14ac:dyDescent="0.25">
      <c r="A1809" t="str">
        <v>12/31/14</v>
      </c>
      <c r="B1809">
        <v>23605.040000000001</v>
      </c>
      <c r="C1809">
        <v>23632.35</v>
      </c>
      <c r="D1809" s="1">
        <v>23464.25</v>
      </c>
      <c r="E1809">
        <v>23632.35</v>
      </c>
      <c r="F1809">
        <v>23632.35</v>
      </c>
      <c r="G1809">
        <v>1.1465691598767089</v>
      </c>
      <c r="H1809">
        <v>23512.47</v>
      </c>
      <c r="I1809">
        <v>23204.43</v>
      </c>
      <c r="J1809">
        <v>23251.736000000001</v>
      </c>
      <c r="K1809">
        <v>23387.092000000001</v>
      </c>
      <c r="L1809">
        <v>23498.078000000001</v>
      </c>
      <c r="M1809">
        <v>53.055484999999997</v>
      </c>
      <c r="N1809" s="1">
        <f>-100*(_xll.FDS($A$1,"P_PRICE_HIGH("&amp;A1809&amp;","&amp;A1809&amp;"-14D,,,,""PRICE"",""INTRA"")") - B1809)/(_xll.FDS($A$1,"P_PRICE_HIGH("&amp;A1809&amp;","&amp;A1809&amp;"-14D,,,,""PRICE"",""INTRA"")") - _xll.FDS($A$1,"P_PRICE_LOW("&amp;A1809&amp;","&amp;A1809&amp;"-14D,,,,""PRICE"",""INTRA"")"))</f>
        <v>-23.427118716486106</v>
      </c>
      <c r="O1809">
        <v>-718</v>
      </c>
      <c r="P1809">
        <v>17739.186653619381</v>
      </c>
      <c r="Q1809">
        <v>19129.424548324601</v>
      </c>
      <c r="R1809">
        <v>2724.9541038326561</v>
      </c>
      <c r="S1809">
        <v>2953.780707610129</v>
      </c>
      <c r="T1809">
        <v>14.02664321180176</v>
      </c>
      <c r="U1809">
        <v>13.428131563975461</v>
      </c>
      <c r="V1809">
        <v>3.5873544884006581</v>
      </c>
      <c r="W1809">
        <v>3.7507656305908781</v>
      </c>
      <c r="X1809">
        <v>90.589432489577817</v>
      </c>
      <c r="Y1809">
        <v>39.869927308825943</v>
      </c>
      <c r="Z1809">
        <v>-1.7988701470862021</v>
      </c>
      <c r="AA1809">
        <v>13.676078853367899</v>
      </c>
      <c r="AB1809">
        <v>2.8441605100591829</v>
      </c>
    </row>
    <row r="1810" spans="1:28" x14ac:dyDescent="0.25">
      <c r="A1810" t="str">
        <v>1/02/15</v>
      </c>
      <c r="B1810">
        <v>23857.82</v>
      </c>
      <c r="C1810">
        <v>23867.46</v>
      </c>
      <c r="D1810" s="1">
        <v>23635.599999999999</v>
      </c>
      <c r="E1810">
        <v>23867.46</v>
      </c>
      <c r="F1810">
        <v>23867.46</v>
      </c>
      <c r="G1810">
        <v>1.138749425052066</v>
      </c>
      <c r="H1810">
        <v>23617.296999999999</v>
      </c>
      <c r="I1810">
        <v>23255.148000000001</v>
      </c>
      <c r="J1810">
        <v>23276.535</v>
      </c>
      <c r="K1810">
        <v>23397.268</v>
      </c>
      <c r="L1810">
        <v>23496.720000000001</v>
      </c>
      <c r="M1810">
        <v>57.104717000000001</v>
      </c>
      <c r="N1810" s="1">
        <f>-100*(_xll.FDS($A$1,"P_PRICE_HIGH("&amp;A1810&amp;","&amp;A1810&amp;"-14D,,,,""PRICE"",""INTRA"")") - B1810)/(_xll.FDS($A$1,"P_PRICE_HIGH("&amp;A1810&amp;","&amp;A1810&amp;"-14D,,,,""PRICE"",""INTRA"")") - _xll.FDS($A$1,"P_PRICE_LOW("&amp;A1810&amp;","&amp;A1810&amp;"-14D,,,,""PRICE"",""INTRA"")"))</f>
        <v>-0.7206345171972568</v>
      </c>
      <c r="O1810">
        <v>-691</v>
      </c>
      <c r="P1810">
        <v>17710.932647637412</v>
      </c>
      <c r="Q1810">
        <v>19117.567196524549</v>
      </c>
      <c r="R1810">
        <v>2727.7679875093509</v>
      </c>
      <c r="S1810">
        <v>2946.111314370226</v>
      </c>
      <c r="T1810">
        <v>14.07008185926686</v>
      </c>
      <c r="U1810">
        <v>13.48711540740743</v>
      </c>
      <c r="V1810">
        <v>3.5452587350521778</v>
      </c>
      <c r="W1810">
        <v>3.705677312955761</v>
      </c>
      <c r="X1810">
        <v>96.182119815351072</v>
      </c>
      <c r="Y1810">
        <v>39.858795861702298</v>
      </c>
      <c r="Z1810">
        <v>-1.850875223983887</v>
      </c>
      <c r="AA1810">
        <v>13.14036892203146</v>
      </c>
      <c r="AB1810">
        <v>2.7470209867960862</v>
      </c>
    </row>
    <row r="1811" spans="1:28" x14ac:dyDescent="0.25">
      <c r="A1811" t="str">
        <v>1/05/15</v>
      </c>
      <c r="B1811">
        <v>23721.32</v>
      </c>
      <c r="C1811">
        <v>23998.87</v>
      </c>
      <c r="D1811" s="1">
        <v>23655.52</v>
      </c>
      <c r="E1811">
        <v>23998.87</v>
      </c>
      <c r="F1811">
        <v>23998.87</v>
      </c>
      <c r="G1811">
        <v>1.124091655304895</v>
      </c>
      <c r="H1811">
        <v>23691.690999999999</v>
      </c>
      <c r="I1811">
        <v>23312.937999999998</v>
      </c>
      <c r="J1811">
        <v>23289.655999999999</v>
      </c>
      <c r="K1811">
        <v>23411.901999999998</v>
      </c>
      <c r="L1811">
        <v>23492.006000000001</v>
      </c>
      <c r="M1811">
        <v>54.377130000000001</v>
      </c>
      <c r="N1811" s="1">
        <f>-100*(_xll.FDS($A$1,"P_PRICE_HIGH("&amp;A1811&amp;","&amp;A1811&amp;"-14D,,,,""PRICE"",""INTRA"")") - B1811)/(_xll.FDS($A$1,"P_PRICE_HIGH("&amp;A1811&amp;","&amp;A1811&amp;"-14D,,,,""PRICE"",""INTRA"")") - _xll.FDS($A$1,"P_PRICE_LOW("&amp;A1811&amp;","&amp;A1811&amp;"-14D,,,,""PRICE"",""INTRA"")"))</f>
        <v>-18.892262034415122</v>
      </c>
      <c r="O1811">
        <v>-709</v>
      </c>
      <c r="P1811">
        <v>17680.303464334829</v>
      </c>
      <c r="Q1811">
        <v>19087.61818589038</v>
      </c>
      <c r="R1811">
        <v>2728.496801217716</v>
      </c>
      <c r="S1811">
        <v>2942.1673859653488</v>
      </c>
      <c r="T1811">
        <v>14.17244979534334</v>
      </c>
      <c r="U1811">
        <v>13.58294915569499</v>
      </c>
      <c r="V1811">
        <v>3.5567270780194962</v>
      </c>
      <c r="W1811">
        <v>3.712501218688057</v>
      </c>
      <c r="X1811">
        <v>83.062318715670614</v>
      </c>
      <c r="Y1811">
        <v>39.821847293574898</v>
      </c>
      <c r="Z1811">
        <v>-1.96786538499286</v>
      </c>
      <c r="AA1811">
        <v>14.44127673031411</v>
      </c>
      <c r="AB1811">
        <v>2.6316463874957758</v>
      </c>
    </row>
    <row r="1812" spans="1:28" x14ac:dyDescent="0.25">
      <c r="A1812" t="str">
        <v>1/06/15</v>
      </c>
      <c r="B1812">
        <v>23485.41</v>
      </c>
      <c r="C1812">
        <v>23611</v>
      </c>
      <c r="D1812" s="1">
        <v>23312.5</v>
      </c>
      <c r="E1812">
        <v>23611</v>
      </c>
      <c r="F1812">
        <v>23611</v>
      </c>
      <c r="G1812">
        <v>1.077381409844657</v>
      </c>
      <c r="H1812">
        <v>23634.138999999999</v>
      </c>
      <c r="I1812">
        <v>23380.846000000001</v>
      </c>
      <c r="J1812">
        <v>23301.18</v>
      </c>
      <c r="K1812">
        <v>23394.544999999998</v>
      </c>
      <c r="L1812">
        <v>23467.905999999999</v>
      </c>
      <c r="M1812">
        <v>49.937637000000002</v>
      </c>
      <c r="N1812" s="1">
        <f>-100*(_xll.FDS($A$1,"P_PRICE_HIGH("&amp;A1812&amp;","&amp;A1812&amp;"-14D,,,,""PRICE"",""INTRA"")") - B1812)/(_xll.FDS($A$1,"P_PRICE_HIGH("&amp;A1812&amp;","&amp;A1812&amp;"-14D,,,,""PRICE"",""INTRA"")") - _xll.FDS($A$1,"P_PRICE_LOW("&amp;A1812&amp;","&amp;A1812&amp;"-14D,,,,""PRICE"",""INTRA"")"))</f>
        <v>-34.950174253975135</v>
      </c>
      <c r="O1812">
        <v>-747</v>
      </c>
      <c r="P1812">
        <v>17671.88084699486</v>
      </c>
      <c r="Q1812">
        <v>19079.84730956877</v>
      </c>
      <c r="R1812">
        <v>2690.5031812984198</v>
      </c>
      <c r="S1812">
        <v>2926.77997507399</v>
      </c>
      <c r="T1812">
        <v>14.11740139606588</v>
      </c>
      <c r="U1812">
        <v>13.549358062814431</v>
      </c>
      <c r="V1812">
        <v>3.5902461177431642</v>
      </c>
      <c r="W1812">
        <v>3.7499477329899991</v>
      </c>
      <c r="X1812">
        <v>5.3444943029763534</v>
      </c>
      <c r="Y1812">
        <v>39.824213992666152</v>
      </c>
      <c r="Z1812">
        <v>-1.9444765244397071</v>
      </c>
      <c r="AA1812">
        <v>14.97116916001888</v>
      </c>
      <c r="AB1812">
        <v>2.6351500701980251</v>
      </c>
    </row>
    <row r="1813" spans="1:28" x14ac:dyDescent="0.25">
      <c r="A1813" t="str">
        <v>1/07/15</v>
      </c>
      <c r="B1813">
        <v>23681.26</v>
      </c>
      <c r="C1813">
        <v>23715.71</v>
      </c>
      <c r="D1813" s="1">
        <v>23332.03</v>
      </c>
      <c r="E1813">
        <v>23715.71</v>
      </c>
      <c r="F1813">
        <v>23715.71</v>
      </c>
      <c r="G1813">
        <v>1.0822745289442821</v>
      </c>
      <c r="H1813">
        <v>23670.17</v>
      </c>
      <c r="I1813">
        <v>23472.13</v>
      </c>
      <c r="J1813">
        <v>23329.984</v>
      </c>
      <c r="K1813">
        <v>23378.476999999999</v>
      </c>
      <c r="L1813">
        <v>23455.482</v>
      </c>
      <c r="M1813">
        <v>53.343240000000002</v>
      </c>
      <c r="N1813" s="1">
        <f>-100*(_xll.FDS($A$1,"P_PRICE_HIGH("&amp;A1813&amp;","&amp;A1813&amp;"-14D,,,,""PRICE"",""INTRA"")") - B1813)/(_xll.FDS($A$1,"P_PRICE_HIGH("&amp;A1813&amp;","&amp;A1813&amp;"-14D,,,,""PRICE"",""INTRA"")") - _xll.FDS($A$1,"P_PRICE_LOW("&amp;A1813&amp;","&amp;A1813&amp;"-14D,,,,""PRICE"",""INTRA"")"))</f>
        <v>-21.619064473970866</v>
      </c>
      <c r="O1813">
        <v>-724</v>
      </c>
      <c r="P1813">
        <v>17740.669966253648</v>
      </c>
      <c r="Q1813">
        <v>19141.30871289326</v>
      </c>
      <c r="R1813">
        <v>2673.185850428606</v>
      </c>
      <c r="S1813">
        <v>2907.954314259689</v>
      </c>
      <c r="T1813">
        <v>14.395473275491799</v>
      </c>
      <c r="U1813">
        <v>13.878136801015931</v>
      </c>
      <c r="V1813">
        <v>3.570419044562354</v>
      </c>
      <c r="W1813">
        <v>3.7246793653121002</v>
      </c>
      <c r="X1813">
        <v>82.226826813822854</v>
      </c>
      <c r="Y1813">
        <v>39.880148255662881</v>
      </c>
      <c r="Z1813">
        <v>-2.2073101342574648</v>
      </c>
      <c r="AA1813">
        <v>15.17087944302464</v>
      </c>
      <c r="AB1813">
        <v>2.372563497364566</v>
      </c>
    </row>
    <row r="1814" spans="1:28" x14ac:dyDescent="0.25">
      <c r="A1814" t="str">
        <v>1/08/15</v>
      </c>
      <c r="B1814">
        <v>23835.53</v>
      </c>
      <c r="C1814">
        <v>23941.64</v>
      </c>
      <c r="D1814" s="1">
        <v>23719.05</v>
      </c>
      <c r="E1814">
        <v>23941.64</v>
      </c>
      <c r="F1814">
        <v>23941.64</v>
      </c>
      <c r="G1814">
        <v>1.092874969073689</v>
      </c>
      <c r="H1814">
        <v>23716.268</v>
      </c>
      <c r="I1814">
        <v>23555.74</v>
      </c>
      <c r="J1814">
        <v>23383.83</v>
      </c>
      <c r="K1814">
        <v>23367.87</v>
      </c>
      <c r="L1814">
        <v>23449.638999999999</v>
      </c>
      <c r="M1814">
        <v>55.888744000000003</v>
      </c>
      <c r="N1814" s="1">
        <f>-100*(_xll.FDS($A$1,"P_PRICE_HIGH("&amp;A1814&amp;","&amp;A1814&amp;"-14D,,,,""PRICE"",""INTRA"")") - B1814)/(_xll.FDS($A$1,"P_PRICE_HIGH("&amp;A1814&amp;","&amp;A1814&amp;"-14D,,,,""PRICE"",""INTRA"")") - _xll.FDS($A$1,"P_PRICE_LOW("&amp;A1814&amp;","&amp;A1814&amp;"-14D,,,,""PRICE"",""INTRA"")"))</f>
        <v>-11.118220431278607</v>
      </c>
      <c r="O1814">
        <v>-705</v>
      </c>
      <c r="P1814">
        <v>17768.747800846391</v>
      </c>
      <c r="Q1814">
        <v>19174.154106807251</v>
      </c>
      <c r="R1814">
        <v>2664.919642477736</v>
      </c>
      <c r="S1814">
        <v>2895.4610343549739</v>
      </c>
      <c r="T1814">
        <v>14.49874923261077</v>
      </c>
      <c r="U1814">
        <v>13.99388749240218</v>
      </c>
      <c r="V1814">
        <v>3.552623803975258</v>
      </c>
      <c r="W1814">
        <v>3.7068589132231402</v>
      </c>
      <c r="X1814">
        <v>44.992826314742842</v>
      </c>
      <c r="Y1814">
        <v>39.885397809516213</v>
      </c>
      <c r="Z1814">
        <v>-1.812602250798699</v>
      </c>
      <c r="AA1814">
        <v>14.318760517416511</v>
      </c>
      <c r="AB1814">
        <v>2.4337386190530932</v>
      </c>
    </row>
    <row r="1815" spans="1:28" x14ac:dyDescent="0.25">
      <c r="A1815" t="str">
        <v>1/09/15</v>
      </c>
      <c r="B1815">
        <v>23919.95</v>
      </c>
      <c r="C1815">
        <v>24169.06</v>
      </c>
      <c r="D1815" s="1">
        <v>23859.49</v>
      </c>
      <c r="E1815">
        <v>24169.06</v>
      </c>
      <c r="F1815">
        <v>24169.06</v>
      </c>
      <c r="G1815">
        <v>0.9487043711920381</v>
      </c>
      <c r="H1815">
        <v>23728.692999999999</v>
      </c>
      <c r="I1815">
        <v>23622.684000000001</v>
      </c>
      <c r="J1815">
        <v>23467.127</v>
      </c>
      <c r="K1815">
        <v>23389.574000000001</v>
      </c>
      <c r="L1815">
        <v>23470.888999999999</v>
      </c>
      <c r="M1815">
        <v>57.262830000000001</v>
      </c>
      <c r="N1815" s="1">
        <f>-100*(_xll.FDS($A$1,"P_PRICE_HIGH("&amp;A1815&amp;","&amp;A1815&amp;"-14D,,,,""PRICE"",""INTRA"")") - B1815)/(_xll.FDS($A$1,"P_PRICE_HIGH("&amp;A1815&amp;","&amp;A1815&amp;"-14D,,,,""PRICE"",""INTRA"")") - _xll.FDS($A$1,"P_PRICE_LOW("&amp;A1815&amp;","&amp;A1815&amp;"-14D,,,,""PRICE"",""INTRA"")"))</f>
        <v>-15.1960275969768</v>
      </c>
      <c r="O1815">
        <v>-692</v>
      </c>
      <c r="P1815">
        <v>17799.476352550471</v>
      </c>
      <c r="Q1815">
        <v>19195.728123654801</v>
      </c>
      <c r="R1815">
        <v>2660.7103294591602</v>
      </c>
      <c r="S1815">
        <v>2833.6108725507361</v>
      </c>
      <c r="T1815">
        <v>14.559204353188459</v>
      </c>
      <c r="U1815">
        <v>14.00589761009169</v>
      </c>
      <c r="V1815">
        <v>3.5399635860251601</v>
      </c>
      <c r="W1815">
        <v>3.6900238257747948</v>
      </c>
      <c r="X1815">
        <v>67.445324373382121</v>
      </c>
      <c r="Y1815">
        <v>39.876277897221541</v>
      </c>
      <c r="Z1815">
        <v>-1.5593067529851921</v>
      </c>
      <c r="AA1815">
        <v>17.429244692525209</v>
      </c>
      <c r="AB1815">
        <v>-0.17738373520834441</v>
      </c>
    </row>
    <row r="1816" spans="1:28" x14ac:dyDescent="0.25">
      <c r="A1816" t="str">
        <v>1/12/15</v>
      </c>
      <c r="B1816">
        <v>24026.46</v>
      </c>
      <c r="C1816">
        <v>24118.59</v>
      </c>
      <c r="D1816" s="1">
        <v>23905.01</v>
      </c>
      <c r="E1816">
        <v>24118.59</v>
      </c>
      <c r="F1816">
        <v>24118.59</v>
      </c>
      <c r="G1816">
        <v>0.95189345798096414</v>
      </c>
      <c r="H1816">
        <v>23789.723000000002</v>
      </c>
      <c r="I1816">
        <v>23674.175999999999</v>
      </c>
      <c r="J1816">
        <v>23563.168000000001</v>
      </c>
      <c r="K1816">
        <v>23414.671999999999</v>
      </c>
      <c r="L1816">
        <v>23485.203000000001</v>
      </c>
      <c r="M1816">
        <v>58.998220000000003</v>
      </c>
      <c r="N1816" s="1">
        <f>-100*(_xll.FDS($A$1,"P_PRICE_HIGH("&amp;A1816&amp;","&amp;A1816&amp;"-14D,,,,""PRICE"",""INTRA"")") - B1816)/(_xll.FDS($A$1,"P_PRICE_HIGH("&amp;A1816&amp;","&amp;A1816&amp;"-14D,,,,""PRICE"",""INTRA"")") - _xll.FDS($A$1,"P_PRICE_LOW("&amp;A1816&amp;","&amp;A1816&amp;"-14D,,,,""PRICE"",""INTRA"")"))</f>
        <v>-9.95691852224261</v>
      </c>
      <c r="O1816">
        <v>-697</v>
      </c>
      <c r="P1816">
        <v>17816.81341344805</v>
      </c>
      <c r="Q1816">
        <v>19210.40229219052</v>
      </c>
      <c r="R1816">
        <v>2663.442429324205</v>
      </c>
      <c r="S1816">
        <v>2836.3238010497171</v>
      </c>
      <c r="T1816">
        <v>14.62174313432179</v>
      </c>
      <c r="U1816">
        <v>14.209978660476409</v>
      </c>
      <c r="V1816">
        <v>3.5258485841983549</v>
      </c>
      <c r="W1816">
        <v>3.672810069255378</v>
      </c>
      <c r="X1816">
        <v>16.185509723780001</v>
      </c>
      <c r="Y1816">
        <v>39.896125804766463</v>
      </c>
      <c r="Z1816">
        <v>-1.295306171730622</v>
      </c>
      <c r="AA1816">
        <v>17.239807682569008</v>
      </c>
      <c r="AB1816">
        <v>-0.35479229524689959</v>
      </c>
    </row>
    <row r="1817" spans="1:28" x14ac:dyDescent="0.25">
      <c r="A1817" t="str">
        <v>1/13/15</v>
      </c>
      <c r="B1817">
        <v>24215.97</v>
      </c>
      <c r="C1817">
        <v>24254.11</v>
      </c>
      <c r="D1817" s="1">
        <v>23908.23</v>
      </c>
      <c r="E1817">
        <v>24254.11</v>
      </c>
      <c r="F1817">
        <v>24254.11</v>
      </c>
      <c r="G1817">
        <v>0.93228341297469586</v>
      </c>
      <c r="H1817">
        <v>23935.833999999999</v>
      </c>
      <c r="I1817">
        <v>23747.7</v>
      </c>
      <c r="J1817">
        <v>23655.418000000001</v>
      </c>
      <c r="K1817">
        <v>23459.844000000001</v>
      </c>
      <c r="L1817">
        <v>23515.486000000001</v>
      </c>
      <c r="M1817">
        <v>61.958134000000001</v>
      </c>
      <c r="N1817" s="1">
        <f>-100*(_xll.FDS($A$1,"P_PRICE_HIGH("&amp;A1817&amp;","&amp;A1817&amp;"-14D,,,,""PRICE"",""INTRA"")") - B1817)/(_xll.FDS($A$1,"P_PRICE_HIGH("&amp;A1817&amp;","&amp;A1817&amp;"-14D,,,,""PRICE"",""INTRA"")") - _xll.FDS($A$1,"P_PRICE_LOW("&amp;A1817&amp;","&amp;A1817&amp;"-14D,,,,""PRICE"",""INTRA"")"))</f>
        <v>-3.1449445058297218</v>
      </c>
      <c r="O1817">
        <v>-664</v>
      </c>
      <c r="P1817">
        <v>17831.218654423301</v>
      </c>
      <c r="Q1817">
        <v>19232.417685986751</v>
      </c>
      <c r="R1817">
        <v>2658.0769213778849</v>
      </c>
      <c r="S1817">
        <v>2832.1445209846202</v>
      </c>
      <c r="T1817">
        <v>14.725485263548871</v>
      </c>
      <c r="U1817">
        <v>14.307438132966221</v>
      </c>
      <c r="V1817">
        <v>3.4998513256575872</v>
      </c>
      <c r="W1817">
        <v>3.6489991923915701</v>
      </c>
      <c r="X1817">
        <v>89.372726457936466</v>
      </c>
      <c r="Y1817">
        <v>39.900049295323591</v>
      </c>
      <c r="Z1817">
        <v>-1.270760712360218</v>
      </c>
      <c r="AA1817">
        <v>17.28424798927745</v>
      </c>
      <c r="AB1817">
        <v>-0.34174986117253742</v>
      </c>
    </row>
    <row r="1818" spans="1:28" x14ac:dyDescent="0.25">
      <c r="A1818" t="str">
        <v>1/14/15</v>
      </c>
      <c r="B1818">
        <v>24112.6</v>
      </c>
      <c r="C1818">
        <v>24326.7</v>
      </c>
      <c r="D1818" s="1">
        <v>24056.22</v>
      </c>
      <c r="E1818">
        <v>24326.7</v>
      </c>
      <c r="F1818">
        <v>24326.7</v>
      </c>
      <c r="G1818">
        <v>0.93698473202770449</v>
      </c>
      <c r="H1818">
        <v>24022.101999999999</v>
      </c>
      <c r="I1818">
        <v>23811.303</v>
      </c>
      <c r="J1818">
        <v>23721.815999999999</v>
      </c>
      <c r="K1818">
        <v>23503.013999999999</v>
      </c>
      <c r="L1818">
        <v>23526.256000000001</v>
      </c>
      <c r="M1818">
        <v>59.437640000000002</v>
      </c>
      <c r="N1818" s="1">
        <f>-100*(_xll.FDS($A$1,"P_PRICE_HIGH("&amp;A1818&amp;","&amp;A1818&amp;"-14D,,,,""PRICE"",""INTRA"")") - B1818)/(_xll.FDS($A$1,"P_PRICE_HIGH("&amp;A1818&amp;","&amp;A1818&amp;"-14D,,,,""PRICE"",""INTRA"")") - _xll.FDS($A$1,"P_PRICE_LOW("&amp;A1818&amp;","&amp;A1818&amp;"-14D,,,,""PRICE"",""INTRA"")"))</f>
        <v>-20.147743847927529</v>
      </c>
      <c r="O1818">
        <v>-676</v>
      </c>
      <c r="P1818">
        <v>17774.116155026899</v>
      </c>
      <c r="Q1818">
        <v>19183.953709494661</v>
      </c>
      <c r="R1818">
        <v>2660.6446264510068</v>
      </c>
      <c r="S1818">
        <v>2806.6609824702291</v>
      </c>
      <c r="T1818">
        <v>14.64979226551821</v>
      </c>
      <c r="U1818">
        <v>14.3677872696066</v>
      </c>
      <c r="V1818">
        <v>3.50675774307738</v>
      </c>
      <c r="W1818">
        <v>3.6469991446806889</v>
      </c>
      <c r="X1818">
        <v>42.841659828294141</v>
      </c>
      <c r="Y1818">
        <v>39.910672036179342</v>
      </c>
      <c r="Z1818">
        <v>-1.400678656798007</v>
      </c>
      <c r="AA1818">
        <v>17.345366527624009</v>
      </c>
      <c r="AB1818">
        <v>-0.65702309762521049</v>
      </c>
    </row>
    <row r="1819" spans="1:28" x14ac:dyDescent="0.25">
      <c r="A1819" t="str">
        <v>1/15/15</v>
      </c>
      <c r="B1819">
        <v>24350.91</v>
      </c>
      <c r="C1819">
        <v>24369</v>
      </c>
      <c r="D1819" s="1">
        <v>24070.39</v>
      </c>
      <c r="E1819">
        <v>24369</v>
      </c>
      <c r="F1819">
        <v>24369</v>
      </c>
      <c r="G1819">
        <v>0.91298507223638636</v>
      </c>
      <c r="H1819">
        <v>24125.178</v>
      </c>
      <c r="I1819">
        <v>23859.447</v>
      </c>
      <c r="J1819">
        <v>23784.638999999999</v>
      </c>
      <c r="K1819">
        <v>23569.166000000001</v>
      </c>
      <c r="L1819">
        <v>23539.651999999998</v>
      </c>
      <c r="M1819">
        <v>63.158607000000003</v>
      </c>
      <c r="N1819" s="1">
        <f>-100*(_xll.FDS($A$1,"P_PRICE_HIGH("&amp;A1819&amp;","&amp;A1819&amp;"-14D,,,,""PRICE"",""INTRA"")") - B1819)/(_xll.FDS($A$1,"P_PRICE_HIGH("&amp;A1819&amp;","&amp;A1819&amp;"-14D,,,,""PRICE"",""INTRA"")") - _xll.FDS($A$1,"P_PRICE_LOW("&amp;A1819&amp;","&amp;A1819&amp;"-14D,,,,""PRICE"",""INTRA"")"))</f>
        <v>-1.6451885737151932</v>
      </c>
      <c r="O1819">
        <v>-642</v>
      </c>
      <c r="P1819">
        <v>17844.652807047849</v>
      </c>
      <c r="Q1819">
        <v>19257.351675229631</v>
      </c>
      <c r="R1819">
        <v>2666.9354899266459</v>
      </c>
      <c r="S1819">
        <v>2810.0424808672969</v>
      </c>
      <c r="T1819">
        <v>14.828384251350849</v>
      </c>
      <c r="U1819">
        <v>14.594874483628841</v>
      </c>
      <c r="V1819">
        <v>3.4825865940703569</v>
      </c>
      <c r="W1819">
        <v>3.621650843381885</v>
      </c>
      <c r="X1819">
        <v>94.783623288602769</v>
      </c>
      <c r="Y1819">
        <v>39.898184587378957</v>
      </c>
      <c r="Z1819">
        <v>-1.196737450582249</v>
      </c>
      <c r="AA1819">
        <v>18.465608449686432</v>
      </c>
      <c r="AB1819">
        <v>-0.55560314302171898</v>
      </c>
    </row>
    <row r="1820" spans="1:28" x14ac:dyDescent="0.25">
      <c r="A1820" t="str">
        <v>1/16/15</v>
      </c>
      <c r="B1820">
        <v>24103.52</v>
      </c>
      <c r="C1820">
        <v>24253.09</v>
      </c>
      <c r="D1820" s="1">
        <v>24086.21</v>
      </c>
      <c r="E1820">
        <v>24253.09</v>
      </c>
      <c r="F1820">
        <v>24253.09</v>
      </c>
      <c r="G1820">
        <v>0.8619438300355361</v>
      </c>
      <c r="H1820">
        <v>24161.893</v>
      </c>
      <c r="I1820">
        <v>23909.648000000001</v>
      </c>
      <c r="J1820">
        <v>23835.96</v>
      </c>
      <c r="K1820">
        <v>23640.817999999999</v>
      </c>
      <c r="L1820">
        <v>23541.798999999999</v>
      </c>
      <c r="M1820">
        <v>57.283859999999997</v>
      </c>
      <c r="N1820" s="1">
        <f>-100*(_xll.FDS($A$1,"P_PRICE_HIGH("&amp;A1820&amp;","&amp;A1820&amp;"-14D,,,,""PRICE"",""INTRA"")") - B1820)/(_xll.FDS($A$1,"P_PRICE_HIGH("&amp;A1820&amp;","&amp;A1820&amp;"-14D,,,,""PRICE"",""INTRA"")") - _xll.FDS($A$1,"P_PRICE_LOW("&amp;A1820&amp;","&amp;A1820&amp;"-14D,,,,""PRICE"",""INTRA"")"))</f>
        <v>-24.613844128390951</v>
      </c>
      <c r="O1820">
        <v>-673</v>
      </c>
      <c r="P1820">
        <v>17819.162237204899</v>
      </c>
      <c r="Q1820">
        <v>19234.179152776411</v>
      </c>
      <c r="R1820">
        <v>2669.5687992610378</v>
      </c>
      <c r="S1820">
        <v>2772.3414362718408</v>
      </c>
      <c r="T1820">
        <v>14.744504660601431</v>
      </c>
      <c r="U1820">
        <v>14.81743744644238</v>
      </c>
      <c r="V1820">
        <v>3.5104978148380832</v>
      </c>
      <c r="W1820">
        <v>3.6403808100758539</v>
      </c>
      <c r="X1820">
        <v>14.607787572281421</v>
      </c>
      <c r="Y1820">
        <v>40.013182296029882</v>
      </c>
      <c r="Z1820">
        <v>-2.2486385632516419</v>
      </c>
      <c r="AA1820">
        <v>18.880720156443228</v>
      </c>
      <c r="AB1820">
        <v>-1.1595404402871901</v>
      </c>
    </row>
    <row r="1821" spans="1:28" x14ac:dyDescent="0.25">
      <c r="A1821" t="str">
        <v>1/19/15</v>
      </c>
      <c r="B1821">
        <v>23738.49</v>
      </c>
      <c r="C1821">
        <v>24049.55</v>
      </c>
      <c r="D1821" s="1">
        <v>23590.05</v>
      </c>
      <c r="E1821">
        <v>24049.55</v>
      </c>
      <c r="F1821">
        <v>24049.55</v>
      </c>
      <c r="G1821">
        <v>0.94435697082084302</v>
      </c>
      <c r="H1821">
        <v>24104.298999999999</v>
      </c>
      <c r="I1821">
        <v>23920.77</v>
      </c>
      <c r="J1821">
        <v>23861.903999999999</v>
      </c>
      <c r="K1821">
        <v>23698.45</v>
      </c>
      <c r="L1821">
        <v>23551.518</v>
      </c>
      <c r="M1821">
        <v>49.907333000000001</v>
      </c>
      <c r="N1821" s="1">
        <f>-100*(_xll.FDS($A$1,"P_PRICE_HIGH("&amp;A1821&amp;","&amp;A1821&amp;"-14D,,,,""PRICE"",""INTRA"")") - B1821)/(_xll.FDS($A$1,"P_PRICE_HIGH("&amp;A1821&amp;","&amp;A1821&amp;"-14D,,,,""PRICE"",""INTRA"")") - _xll.FDS($A$1,"P_PRICE_LOW("&amp;A1821&amp;","&amp;A1821&amp;"-14D,,,,""PRICE"",""INTRA"")"))</f>
        <v>-59.679129200189152</v>
      </c>
      <c r="O1821">
        <v>-687</v>
      </c>
      <c r="P1821">
        <v>17774.406757339351</v>
      </c>
      <c r="Q1821">
        <v>19213.265170969378</v>
      </c>
      <c r="R1821">
        <v>2626.7045474566348</v>
      </c>
      <c r="S1821">
        <v>2741.0982158381139</v>
      </c>
      <c r="T1821">
        <v>14.59543751428547</v>
      </c>
      <c r="U1821">
        <v>14.619307608416969</v>
      </c>
      <c r="V1821">
        <v>3.5522437552899508</v>
      </c>
      <c r="W1821">
        <v>3.685564775132868</v>
      </c>
      <c r="X1821">
        <v>9.784575479978237</v>
      </c>
      <c r="Y1821">
        <v>39.907221617331139</v>
      </c>
      <c r="Z1821">
        <v>-2.1740409878264728</v>
      </c>
      <c r="AA1821">
        <v>17.807578661168719</v>
      </c>
      <c r="AB1821">
        <v>-1.1785827314091051</v>
      </c>
    </row>
    <row r="1822" spans="1:28" x14ac:dyDescent="0.25">
      <c r="A1822" t="str">
        <v>1/20/15</v>
      </c>
      <c r="B1822">
        <v>23951.16</v>
      </c>
      <c r="C1822">
        <v>23997.31</v>
      </c>
      <c r="D1822" s="1">
        <v>23747.919999999998</v>
      </c>
      <c r="E1822">
        <v>23997.31</v>
      </c>
      <c r="F1822">
        <v>23997.31</v>
      </c>
      <c r="G1822">
        <v>0.93631521686463204</v>
      </c>
      <c r="H1822">
        <v>24051.335999999999</v>
      </c>
      <c r="I1822">
        <v>23928.548999999999</v>
      </c>
      <c r="J1822">
        <v>23873.77</v>
      </c>
      <c r="K1822">
        <v>23754.398000000001</v>
      </c>
      <c r="L1822">
        <v>23567.925999999999</v>
      </c>
      <c r="M1822">
        <v>53.651997000000001</v>
      </c>
      <c r="N1822" s="1">
        <f>-100*(_xll.FDS($A$1,"P_PRICE_HIGH("&amp;A1822&amp;","&amp;A1822&amp;"-14D,,,,""PRICE"",""INTRA"")") - B1822)/(_xll.FDS($A$1,"P_PRICE_HIGH("&amp;A1822&amp;","&amp;A1822&amp;"-14D,,,,""PRICE"",""INTRA"")") - _xll.FDS($A$1,"P_PRICE_LOW("&amp;A1822&amp;","&amp;A1822&amp;"-14D,,,,""PRICE"",""INTRA"")"))</f>
        <v>-39.549455750118327</v>
      </c>
      <c r="O1822">
        <v>-662</v>
      </c>
      <c r="P1822">
        <v>17779.13427340793</v>
      </c>
      <c r="Q1822">
        <v>19205.128691742091</v>
      </c>
      <c r="R1822">
        <v>2640.3290214224812</v>
      </c>
      <c r="S1822">
        <v>2746.4882252367229</v>
      </c>
      <c r="T1822">
        <v>14.693557851359531</v>
      </c>
      <c r="U1822">
        <v>14.80868457556268</v>
      </c>
      <c r="V1822">
        <v>3.5187034999831299</v>
      </c>
      <c r="W1822">
        <v>3.6513888326832369</v>
      </c>
      <c r="X1822">
        <v>89.078245286245178</v>
      </c>
      <c r="Y1822">
        <v>39.937536449454917</v>
      </c>
      <c r="Z1822">
        <v>-2.2459272830296961</v>
      </c>
      <c r="AA1822">
        <v>17.36881229614561</v>
      </c>
      <c r="AB1822">
        <v>-1.364243209185497</v>
      </c>
    </row>
    <row r="1823" spans="1:28" x14ac:dyDescent="0.25">
      <c r="A1823" t="str">
        <v>1/21/15</v>
      </c>
      <c r="B1823">
        <v>24352.58</v>
      </c>
      <c r="C1823">
        <v>24373.279999999999</v>
      </c>
      <c r="D1823" s="1">
        <v>24016.63</v>
      </c>
      <c r="E1823">
        <v>24373.279999999999</v>
      </c>
      <c r="F1823">
        <v>24373.279999999999</v>
      </c>
      <c r="G1823">
        <v>0.96450386314641656</v>
      </c>
      <c r="H1823">
        <v>24099.331999999999</v>
      </c>
      <c r="I1823">
        <v>23981.153999999999</v>
      </c>
      <c r="J1823">
        <v>23930.535</v>
      </c>
      <c r="K1823">
        <v>23816.195</v>
      </c>
      <c r="L1823">
        <v>23607.928</v>
      </c>
      <c r="M1823">
        <v>59.765804000000003</v>
      </c>
      <c r="N1823" s="1">
        <f>-100*(_xll.FDS($A$1,"P_PRICE_HIGH("&amp;A1823&amp;","&amp;A1823&amp;"-14D,,,,""PRICE"",""INTRA"")") - B1823)/(_xll.FDS($A$1,"P_PRICE_HIGH("&amp;A1823&amp;","&amp;A1823&amp;"-14D,,,,""PRICE"",""INTRA"")") - _xll.FDS($A$1,"P_PRICE_LOW("&amp;A1823&amp;","&amp;A1823&amp;"-14D,,,,""PRICE"",""INTRA"")"))</f>
        <v>-1.9513942570558562</v>
      </c>
      <c r="O1823">
        <v>-627</v>
      </c>
      <c r="P1823">
        <v>17780.230549217551</v>
      </c>
      <c r="Q1823">
        <v>19203.448605415659</v>
      </c>
      <c r="R1823">
        <v>2655.828228028397</v>
      </c>
      <c r="S1823">
        <v>2751.161689605171</v>
      </c>
      <c r="T1823">
        <v>15.015469694018369</v>
      </c>
      <c r="U1823">
        <v>15.132512907968829</v>
      </c>
      <c r="V1823">
        <v>3.45407493516166</v>
      </c>
      <c r="W1823">
        <v>3.5851925674485572</v>
      </c>
      <c r="X1823">
        <v>94.85396241363739</v>
      </c>
      <c r="Y1823">
        <v>39.983810688372017</v>
      </c>
      <c r="Z1823">
        <v>-2.2590596770219902</v>
      </c>
      <c r="AA1823">
        <v>18.53408712889015</v>
      </c>
      <c r="AB1823">
        <v>-1.608717134346368</v>
      </c>
    </row>
    <row r="1824" spans="1:28" x14ac:dyDescent="0.25">
      <c r="A1824" t="str">
        <v>1/22/15</v>
      </c>
      <c r="B1824">
        <v>24522.63</v>
      </c>
      <c r="C1824">
        <v>24589.62</v>
      </c>
      <c r="D1824" s="1">
        <v>24438.98</v>
      </c>
      <c r="E1824">
        <v>24589.62</v>
      </c>
      <c r="F1824">
        <v>24589.62</v>
      </c>
      <c r="G1824">
        <v>0.94199960965981633</v>
      </c>
      <c r="H1824">
        <v>24133.675999999999</v>
      </c>
      <c r="I1824">
        <v>24067.588</v>
      </c>
      <c r="J1824">
        <v>23991.706999999999</v>
      </c>
      <c r="K1824">
        <v>23871.898000000001</v>
      </c>
      <c r="L1824">
        <v>23656.905999999999</v>
      </c>
      <c r="M1824">
        <v>62.049610000000001</v>
      </c>
      <c r="N1824" s="1">
        <f>-100*(_xll.FDS($A$1,"P_PRICE_HIGH("&amp;A1824&amp;","&amp;A1824&amp;"-14D,,,,""PRICE"",""INTRA"")") - B1824)/(_xll.FDS($A$1,"P_PRICE_HIGH("&amp;A1824&amp;","&amp;A1824&amp;"-14D,,,,""PRICE"",""INTRA"")") - _xll.FDS($A$1,"P_PRICE_LOW("&amp;A1824&amp;","&amp;A1824&amp;"-14D,,,,""PRICE"",""INTRA"")"))</f>
        <v>-5.2453958907540414</v>
      </c>
      <c r="O1824">
        <v>-617</v>
      </c>
      <c r="P1824">
        <v>17794.269186917449</v>
      </c>
      <c r="Q1824">
        <v>19206.50004284066</v>
      </c>
      <c r="R1824">
        <v>2649.0586789776912</v>
      </c>
      <c r="S1824">
        <v>2790.8504566570432</v>
      </c>
      <c r="T1824">
        <v>15.10882446604997</v>
      </c>
      <c r="U1824">
        <v>15.20702245400579</v>
      </c>
      <c r="V1824">
        <v>3.4304579370878052</v>
      </c>
      <c r="W1824">
        <v>3.5603546746909469</v>
      </c>
      <c r="X1824">
        <v>80.717312906493447</v>
      </c>
      <c r="Y1824">
        <v>40.054052046320663</v>
      </c>
      <c r="Z1824">
        <v>-2.3758648957316342</v>
      </c>
      <c r="AA1824">
        <v>18.160986717865431</v>
      </c>
      <c r="AB1824">
        <v>-1.720503612942069</v>
      </c>
    </row>
    <row r="1825" spans="1:28" x14ac:dyDescent="0.25">
      <c r="A1825" t="str">
        <v>1/23/15</v>
      </c>
      <c r="B1825">
        <v>24850.45</v>
      </c>
      <c r="C1825">
        <v>24896.22</v>
      </c>
      <c r="D1825" s="1">
        <v>24726.77</v>
      </c>
      <c r="E1825">
        <v>24896.22</v>
      </c>
      <c r="F1825">
        <v>24896.22</v>
      </c>
      <c r="G1825">
        <v>0.9629571373760295</v>
      </c>
      <c r="H1825">
        <v>24283.062999999998</v>
      </c>
      <c r="I1825">
        <v>24165.021000000001</v>
      </c>
      <c r="J1825">
        <v>24057.883000000002</v>
      </c>
      <c r="K1825">
        <v>23947.736000000001</v>
      </c>
      <c r="L1825">
        <v>23727.006000000001</v>
      </c>
      <c r="M1825">
        <v>66.050370000000001</v>
      </c>
      <c r="N1825" s="1">
        <f>-100*(_xll.FDS($A$1,"P_PRICE_HIGH("&amp;A1825&amp;","&amp;A1825&amp;"-14D,,,,""PRICE"",""INTRA"")") - B1825)/(_xll.FDS($A$1,"P_PRICE_HIGH("&amp;A1825&amp;","&amp;A1825&amp;"-14D,,,,""PRICE"",""INTRA"")") - _xll.FDS($A$1,"P_PRICE_LOW("&amp;A1825&amp;","&amp;A1825&amp;"-14D,,,,""PRICE"",""INTRA"")"))</f>
        <v>-2.8900310660975679</v>
      </c>
      <c r="O1825">
        <v>-576</v>
      </c>
      <c r="P1825">
        <v>17763.47149020854</v>
      </c>
      <c r="Q1825">
        <v>19174.166274541731</v>
      </c>
      <c r="R1825">
        <v>2650.5746898360399</v>
      </c>
      <c r="S1825">
        <v>2781.8207947868182</v>
      </c>
      <c r="T1825">
        <v>15.301700838139761</v>
      </c>
      <c r="U1825">
        <v>15.40085101730339</v>
      </c>
      <c r="V1825">
        <v>3.3781337915583789</v>
      </c>
      <c r="W1825">
        <v>3.5063446828487281</v>
      </c>
      <c r="X1825">
        <v>93.710255252318703</v>
      </c>
      <c r="Y1825">
        <v>40.144405111955173</v>
      </c>
      <c r="Z1825">
        <v>-2.4373164072610232</v>
      </c>
      <c r="AA1825">
        <v>17.722092569823399</v>
      </c>
      <c r="AB1825">
        <v>-1.981882655538953</v>
      </c>
    </row>
    <row r="1826" spans="1:28" x14ac:dyDescent="0.25">
      <c r="A1826" t="str">
        <v>1/26/15</v>
      </c>
      <c r="B1826">
        <v>24909.9</v>
      </c>
      <c r="C1826">
        <v>24916.49</v>
      </c>
      <c r="D1826" s="1">
        <v>24761.55</v>
      </c>
      <c r="E1826">
        <v>24916.49</v>
      </c>
      <c r="F1826">
        <v>24916.49</v>
      </c>
      <c r="G1826">
        <v>0.96139442486985449</v>
      </c>
      <c r="H1826">
        <v>24517.344000000001</v>
      </c>
      <c r="I1826">
        <v>24254.55</v>
      </c>
      <c r="J1826">
        <v>24137.120999999999</v>
      </c>
      <c r="K1826">
        <v>24025.763999999999</v>
      </c>
      <c r="L1826">
        <v>23813.136999999999</v>
      </c>
      <c r="M1826">
        <v>66.735245000000006</v>
      </c>
      <c r="N1826" s="1">
        <f>-100*(_xll.FDS($A$1,"P_PRICE_HIGH("&amp;A1826&amp;","&amp;A1826&amp;"-14D,,,,""PRICE"",""INTRA"")") - B1826)/(_xll.FDS($A$1,"P_PRICE_HIGH("&amp;A1826&amp;","&amp;A1826&amp;"-14D,,,,""PRICE"",""INTRA"")") - _xll.FDS($A$1,"P_PRICE_LOW("&amp;A1826&amp;","&amp;A1826&amp;"-14D,,,,""PRICE"",""INTRA"")"))</f>
        <v>-0.41085044171099189</v>
      </c>
      <c r="O1826">
        <v>-581</v>
      </c>
      <c r="P1826">
        <v>17785.058925782661</v>
      </c>
      <c r="Q1826">
        <v>19198.935703168641</v>
      </c>
      <c r="R1826">
        <v>2630.734937460601</v>
      </c>
      <c r="S1826">
        <v>2762.8548912644992</v>
      </c>
      <c r="T1826">
        <v>15.503100110446329</v>
      </c>
      <c r="U1826">
        <v>15.977669875034859</v>
      </c>
      <c r="V1826">
        <v>3.3630677515988809</v>
      </c>
      <c r="W1826">
        <v>3.4576094974633751</v>
      </c>
      <c r="X1826">
        <v>43.832599415647543</v>
      </c>
      <c r="Y1826">
        <v>40.049043226880833</v>
      </c>
      <c r="Z1826">
        <v>-3.2786190699109641</v>
      </c>
      <c r="AA1826">
        <v>17.587790846245039</v>
      </c>
      <c r="AB1826">
        <v>-2.810266148654736</v>
      </c>
    </row>
    <row r="1827" spans="1:28" x14ac:dyDescent="0.25">
      <c r="A1827" t="str">
        <v>1/27/15</v>
      </c>
      <c r="B1827">
        <v>24807.279999999999</v>
      </c>
      <c r="C1827">
        <v>24995.08</v>
      </c>
      <c r="D1827" s="1">
        <v>24672.76</v>
      </c>
      <c r="E1827">
        <v>24995.08</v>
      </c>
      <c r="F1827">
        <v>24995.08</v>
      </c>
      <c r="G1827">
        <v>0.90849540081796054</v>
      </c>
      <c r="H1827">
        <v>24688.567999999999</v>
      </c>
      <c r="I1827">
        <v>24328.495999999999</v>
      </c>
      <c r="J1827">
        <v>24225.245999999999</v>
      </c>
      <c r="K1827">
        <v>24077.469000000001</v>
      </c>
      <c r="L1827">
        <v>23898.576000000001</v>
      </c>
      <c r="M1827">
        <v>64.323074000000005</v>
      </c>
      <c r="N1827" s="1">
        <f>-100*(_xll.FDS($A$1,"P_PRICE_HIGH("&amp;A1827&amp;","&amp;A1827&amp;"-14D,,,,""PRICE"",""INTRA"")") - B1827)/(_xll.FDS($A$1,"P_PRICE_HIGH("&amp;A1827&amp;","&amp;A1827&amp;"-14D,,,,""PRICE"",""INTRA"")") - _xll.FDS($A$1,"P_PRICE_LOW("&amp;A1827&amp;","&amp;A1827&amp;"-14D,,,,""PRICE"",""INTRA"")"))</f>
        <v>-11.292504735275703</v>
      </c>
      <c r="O1827">
        <v>-590</v>
      </c>
      <c r="P1827">
        <v>17784.769981786219</v>
      </c>
      <c r="Q1827">
        <v>19201.846143201328</v>
      </c>
      <c r="R1827">
        <v>2636.4741734593881</v>
      </c>
      <c r="S1827">
        <v>2761.1584878571311</v>
      </c>
      <c r="T1827">
        <v>15.400842225294261</v>
      </c>
      <c r="U1827">
        <v>15.88386794012551</v>
      </c>
      <c r="V1827">
        <v>3.3719239607148062</v>
      </c>
      <c r="W1827">
        <v>3.4692461275138609</v>
      </c>
      <c r="X1827">
        <v>14.38229460242848</v>
      </c>
      <c r="Y1827">
        <v>40.05103285436077</v>
      </c>
      <c r="Z1827">
        <v>-3.2223462243927892</v>
      </c>
      <c r="AA1827">
        <v>17.124391908459899</v>
      </c>
      <c r="AB1827">
        <v>-2.952451578989447</v>
      </c>
    </row>
    <row r="1828" spans="1:28" x14ac:dyDescent="0.25">
      <c r="A1828" t="str">
        <v>1/28/15</v>
      </c>
      <c r="B1828">
        <v>24861.81</v>
      </c>
      <c r="C1828">
        <v>24983.89</v>
      </c>
      <c r="D1828" s="1">
        <v>24716.68</v>
      </c>
      <c r="E1828">
        <v>24983.89</v>
      </c>
      <c r="F1828">
        <v>24983.89</v>
      </c>
      <c r="G1828">
        <v>0.85000284171754514</v>
      </c>
      <c r="H1828">
        <v>24790.414000000001</v>
      </c>
      <c r="I1828">
        <v>24398.107</v>
      </c>
      <c r="J1828">
        <v>24303.95</v>
      </c>
      <c r="K1828">
        <v>24145.504000000001</v>
      </c>
      <c r="L1828">
        <v>23976.638999999999</v>
      </c>
      <c r="M1828">
        <v>65.046074000000004</v>
      </c>
      <c r="N1828" s="1">
        <f>-100*(_xll.FDS($A$1,"P_PRICE_HIGH("&amp;A1828&amp;","&amp;A1828&amp;"-14D,,,,""PRICE"",""INTRA"")") - B1828)/(_xll.FDS($A$1,"P_PRICE_HIGH("&amp;A1828&amp;","&amp;A1828&amp;"-14D,,,,""PRICE"",""INTRA"")") - _xll.FDS($A$1,"P_PRICE_LOW("&amp;A1828&amp;","&amp;A1828&amp;"-14D,,,,""PRICE"",""INTRA"")"))</f>
        <v>-9.485206721564678</v>
      </c>
      <c r="O1828">
        <v>-577</v>
      </c>
      <c r="P1828">
        <v>17804.050402188652</v>
      </c>
      <c r="Q1828">
        <v>19217.683557313561</v>
      </c>
      <c r="R1828">
        <v>2622.420037870424</v>
      </c>
      <c r="S1828">
        <v>2738.8241454961981</v>
      </c>
      <c r="T1828">
        <v>15.416749598661051</v>
      </c>
      <c r="U1828">
        <v>15.92428012641273</v>
      </c>
      <c r="V1828">
        <v>3.358274692049632</v>
      </c>
      <c r="W1828">
        <v>3.4623075809698922</v>
      </c>
      <c r="X1828">
        <v>55.726657700798093</v>
      </c>
      <c r="Y1828">
        <v>40.046083805130877</v>
      </c>
      <c r="Z1828">
        <v>-3.2535015950974229</v>
      </c>
      <c r="AA1828">
        <v>16.664231859294208</v>
      </c>
      <c r="AB1828">
        <v>-2.9409458528504309</v>
      </c>
    </row>
    <row r="1829" spans="1:28" x14ac:dyDescent="0.25">
      <c r="A1829" t="str">
        <v>1/29/15</v>
      </c>
      <c r="B1829">
        <v>24595.85</v>
      </c>
      <c r="C1829">
        <v>24739.22</v>
      </c>
      <c r="D1829" s="1">
        <v>24524.18</v>
      </c>
      <c r="E1829">
        <v>24739.22</v>
      </c>
      <c r="F1829">
        <v>24739.22</v>
      </c>
      <c r="G1829">
        <v>0.90111915214850846</v>
      </c>
      <c r="H1829">
        <v>24805.059000000001</v>
      </c>
      <c r="I1829">
        <v>24429.766</v>
      </c>
      <c r="J1829">
        <v>24354.636999999999</v>
      </c>
      <c r="K1829">
        <v>24195.044999999998</v>
      </c>
      <c r="L1829">
        <v>24033.530999999999</v>
      </c>
      <c r="M1829">
        <v>58.78848</v>
      </c>
      <c r="N1829" s="1">
        <f>-100*(_xll.FDS($A$1,"P_PRICE_HIGH("&amp;A1829&amp;","&amp;A1829&amp;"-14D,,,,""PRICE"",""INTRA"")") - B1829)/(_xll.FDS($A$1,"P_PRICE_HIGH("&amp;A1829&amp;","&amp;A1829&amp;"-14D,,,,""PRICE"",""INTRA"")") - _xll.FDS($A$1,"P_PRICE_LOW("&amp;A1829&amp;","&amp;A1829&amp;"-14D,,,,""PRICE"",""INTRA"")"))</f>
        <v>-28.414339907333119</v>
      </c>
      <c r="O1829">
        <v>-585</v>
      </c>
      <c r="P1829">
        <v>17826.072003327059</v>
      </c>
      <c r="Q1829">
        <v>19237.919251468291</v>
      </c>
      <c r="R1829">
        <v>2611.1361241258141</v>
      </c>
      <c r="S1829">
        <v>2728.237568878415</v>
      </c>
      <c r="T1829">
        <v>15.34715323800873</v>
      </c>
      <c r="U1829">
        <v>15.842462048559099</v>
      </c>
      <c r="V1829">
        <v>3.3968563628146371</v>
      </c>
      <c r="W1829">
        <v>3.502494241795103</v>
      </c>
      <c r="X1829">
        <v>7.6548204645016176</v>
      </c>
      <c r="Y1829">
        <v>40.060669364865348</v>
      </c>
      <c r="Z1829">
        <v>-3.1281618659674151</v>
      </c>
      <c r="AA1829">
        <v>16.710229976504031</v>
      </c>
      <c r="AB1829">
        <v>-3.1010796736860549</v>
      </c>
    </row>
    <row r="1830" spans="1:28" x14ac:dyDescent="0.25">
      <c r="A1830" t="str">
        <v>1/30/15</v>
      </c>
      <c r="B1830">
        <v>24507.05</v>
      </c>
      <c r="C1830">
        <v>24771.37</v>
      </c>
      <c r="D1830" s="1">
        <v>24450.05</v>
      </c>
      <c r="E1830">
        <v>24771.37</v>
      </c>
      <c r="F1830">
        <v>24771.37</v>
      </c>
      <c r="G1830">
        <v>0.88583560217318169</v>
      </c>
      <c r="H1830">
        <v>24736.379000000001</v>
      </c>
      <c r="I1830">
        <v>24462.636999999999</v>
      </c>
      <c r="J1830">
        <v>24393.776999999998</v>
      </c>
      <c r="K1830">
        <v>24227.506000000001</v>
      </c>
      <c r="L1830">
        <v>24075.780999999999</v>
      </c>
      <c r="M1830">
        <v>56.822895000000003</v>
      </c>
      <c r="N1830" s="1">
        <f>-100*(_xll.FDS($A$1,"P_PRICE_HIGH("&amp;A1830&amp;","&amp;A1830&amp;"-14D,,,,""PRICE"",""INTRA"")") - B1830)/(_xll.FDS($A$1,"P_PRICE_HIGH("&amp;A1830&amp;","&amp;A1830&amp;"-14D,,,,""PRICE"",""INTRA"")") - _xll.FDS($A$1,"P_PRICE_LOW("&amp;A1830&amp;","&amp;A1830&amp;"-14D,,,,""PRICE"",""INTRA"")"))</f>
        <v>-34.734489655025271</v>
      </c>
      <c r="O1830">
        <v>-599</v>
      </c>
      <c r="P1830">
        <v>17748.01190557954</v>
      </c>
      <c r="Q1830">
        <v>19144.706036321189</v>
      </c>
      <c r="R1830">
        <v>2624.1477804632491</v>
      </c>
      <c r="S1830">
        <v>2732.795407087362</v>
      </c>
      <c r="T1830">
        <v>15.223803636425719</v>
      </c>
      <c r="U1830">
        <v>15.718783106584491</v>
      </c>
      <c r="V1830">
        <v>3.3950219433696209</v>
      </c>
      <c r="W1830">
        <v>3.4974409317462052</v>
      </c>
      <c r="X1830">
        <v>17.59294896150946</v>
      </c>
      <c r="Y1830">
        <v>40.04163204475789</v>
      </c>
      <c r="Z1830">
        <v>-3.4363481202156829</v>
      </c>
      <c r="AA1830">
        <v>16.223876793795551</v>
      </c>
      <c r="AB1830">
        <v>-3.3423389009978521</v>
      </c>
    </row>
    <row r="1831" spans="1:28" x14ac:dyDescent="0.25">
      <c r="A1831" t="str">
        <v>2/02/15</v>
      </c>
      <c r="B1831">
        <v>24484.74</v>
      </c>
      <c r="C1831">
        <v>24506.81</v>
      </c>
      <c r="D1831" s="1">
        <v>24324.37</v>
      </c>
      <c r="E1831">
        <v>24506.81</v>
      </c>
      <c r="F1831">
        <v>24506.81</v>
      </c>
      <c r="G1831">
        <v>0.87199733712939942</v>
      </c>
      <c r="H1831">
        <v>24651.346000000001</v>
      </c>
      <c r="I1831">
        <v>24473.79</v>
      </c>
      <c r="J1831">
        <v>24424.33</v>
      </c>
      <c r="K1831">
        <v>24265.678</v>
      </c>
      <c r="L1831">
        <v>24120.053</v>
      </c>
      <c r="M1831">
        <v>56.313470000000002</v>
      </c>
      <c r="N1831" s="1">
        <f>-100*(_xll.FDS($A$1,"P_PRICE_HIGH("&amp;A1831&amp;","&amp;A1831&amp;"-14D,,,,""PRICE"",""INTRA"")") - B1831)/(_xll.FDS($A$1,"P_PRICE_HIGH("&amp;A1831&amp;","&amp;A1831&amp;"-14D,,,,""PRICE"",""INTRA"")") - _xll.FDS($A$1,"P_PRICE_LOW("&amp;A1831&amp;","&amp;A1831&amp;"-14D,,,,""PRICE"",""INTRA"")"))</f>
        <v>-36.322356106275258</v>
      </c>
      <c r="O1831">
        <v>-605</v>
      </c>
      <c r="P1831">
        <v>17807.224720756949</v>
      </c>
      <c r="Q1831">
        <v>19219.236254025611</v>
      </c>
      <c r="R1831">
        <v>2642.0968611714538</v>
      </c>
      <c r="S1831">
        <v>2702.0594649129712</v>
      </c>
      <c r="T1831">
        <v>15.32812207919693</v>
      </c>
      <c r="U1831">
        <v>15.873473301643241</v>
      </c>
      <c r="V1831">
        <v>3.4132231223701992</v>
      </c>
      <c r="W1831">
        <v>3.521758688883907</v>
      </c>
      <c r="X1831">
        <v>21.71125860305478</v>
      </c>
      <c r="Y1831">
        <v>40.053024615012333</v>
      </c>
      <c r="Z1831">
        <v>-3.1958195763078909</v>
      </c>
      <c r="AA1831">
        <v>15.944180260877459</v>
      </c>
      <c r="AB1831">
        <v>-3.1688468266535081</v>
      </c>
    </row>
    <row r="1832" spans="1:28" x14ac:dyDescent="0.25">
      <c r="A1832" t="str">
        <v>2/03/15</v>
      </c>
      <c r="B1832">
        <v>24554.78</v>
      </c>
      <c r="C1832">
        <v>24602.6</v>
      </c>
      <c r="D1832" s="1">
        <v>24327.51</v>
      </c>
      <c r="E1832">
        <v>24602.6</v>
      </c>
      <c r="F1832">
        <v>24602.6</v>
      </c>
      <c r="G1832">
        <v>0.82844705043928513</v>
      </c>
      <c r="H1832">
        <v>24600.846000000001</v>
      </c>
      <c r="I1832">
        <v>24511.393</v>
      </c>
      <c r="J1832">
        <v>24446.916000000001</v>
      </c>
      <c r="K1832">
        <v>24319.146000000001</v>
      </c>
      <c r="L1832">
        <v>24166.414000000001</v>
      </c>
      <c r="M1832">
        <v>57.598666999999999</v>
      </c>
      <c r="N1832" s="1">
        <f>-100*(_xll.FDS($A$1,"P_PRICE_HIGH("&amp;A1832&amp;","&amp;A1832&amp;"-14D,,,,""PRICE"",""INTRA"")") - B1832)/(_xll.FDS($A$1,"P_PRICE_HIGH("&amp;A1832&amp;","&amp;A1832&amp;"-14D,,,,""PRICE"",""INTRA"")") - _xll.FDS($A$1,"P_PRICE_LOW("&amp;A1832&amp;","&amp;A1832&amp;"-14D,,,,""PRICE"",""INTRA"")"))</f>
        <v>-31.337409165640743</v>
      </c>
      <c r="O1832">
        <v>-610</v>
      </c>
      <c r="P1832">
        <v>17809.82208888483</v>
      </c>
      <c r="Q1832">
        <v>19212.986998846511</v>
      </c>
      <c r="R1832">
        <v>2652.4045178359261</v>
      </c>
      <c r="S1832">
        <v>2702.699896598549</v>
      </c>
      <c r="T1832">
        <v>15.366328343875979</v>
      </c>
      <c r="U1832">
        <v>15.91818728014368</v>
      </c>
      <c r="V1832">
        <v>3.4035617161710219</v>
      </c>
      <c r="W1832">
        <v>3.5114143135619669</v>
      </c>
      <c r="X1832">
        <v>86.065184225858346</v>
      </c>
      <c r="Y1832">
        <v>40.035713900438459</v>
      </c>
      <c r="Z1832">
        <v>-3.2012207753536419</v>
      </c>
      <c r="AA1832">
        <v>16.55665853090407</v>
      </c>
      <c r="AB1832">
        <v>-3.2015755467543352</v>
      </c>
    </row>
    <row r="1833" spans="1:28" x14ac:dyDescent="0.25">
      <c r="A1833" t="str">
        <v>2/04/15</v>
      </c>
      <c r="B1833">
        <v>24679.759999999998</v>
      </c>
      <c r="C1833">
        <v>24824.58</v>
      </c>
      <c r="D1833" s="1">
        <v>24642.5</v>
      </c>
      <c r="E1833">
        <v>24824.58</v>
      </c>
      <c r="F1833">
        <v>24824.58</v>
      </c>
      <c r="G1833">
        <v>0.81907411859253942</v>
      </c>
      <c r="H1833">
        <v>24564.436000000002</v>
      </c>
      <c r="I1833">
        <v>24589.831999999999</v>
      </c>
      <c r="J1833">
        <v>24484.726999999999</v>
      </c>
      <c r="K1833">
        <v>24369.07</v>
      </c>
      <c r="L1833">
        <v>24201.282999999999</v>
      </c>
      <c r="M1833">
        <v>59.867474000000001</v>
      </c>
      <c r="N1833" s="1">
        <f>-100*(_xll.FDS($A$1,"P_PRICE_HIGH("&amp;A1833&amp;","&amp;A1833&amp;"-14D,,,,""PRICE"",""INTRA"")") - B1833)/(_xll.FDS($A$1,"P_PRICE_HIGH("&amp;A1833&amp;","&amp;A1833&amp;"-14D,,,,""PRICE"",""INTRA"")") - _xll.FDS($A$1,"P_PRICE_LOW("&amp;A1833&amp;","&amp;A1833&amp;"-14D,,,,""PRICE"",""INTRA"")"))</f>
        <v>-22.442225432909105</v>
      </c>
      <c r="O1833">
        <v>-601</v>
      </c>
      <c r="P1833">
        <v>17822.526613893329</v>
      </c>
      <c r="Q1833">
        <v>19232.147150709268</v>
      </c>
      <c r="R1833">
        <v>2652.9132977584832</v>
      </c>
      <c r="S1833">
        <v>2704.8042880789799</v>
      </c>
      <c r="T1833">
        <v>15.40361906351186</v>
      </c>
      <c r="U1833">
        <v>15.9630525052323</v>
      </c>
      <c r="V1833">
        <v>3.3843670161055468</v>
      </c>
      <c r="W1833">
        <v>3.4956208612712212</v>
      </c>
      <c r="X1833">
        <v>74.114435605518139</v>
      </c>
      <c r="Y1833">
        <v>40.026660169752297</v>
      </c>
      <c r="Z1833">
        <v>-3.1550383451878141</v>
      </c>
      <c r="AA1833">
        <v>15.85791870621963</v>
      </c>
      <c r="AB1833">
        <v>-3.2693927501231368</v>
      </c>
    </row>
    <row r="1834" spans="1:28" x14ac:dyDescent="0.25">
      <c r="A1834" t="str">
        <v>2/05/15</v>
      </c>
      <c r="B1834">
        <v>24765.49</v>
      </c>
      <c r="C1834">
        <v>25048.26</v>
      </c>
      <c r="D1834" s="1">
        <v>24642.81</v>
      </c>
      <c r="E1834">
        <v>25048.26</v>
      </c>
      <c r="F1834">
        <v>25048.26</v>
      </c>
      <c r="G1834">
        <v>0.81323816877573119</v>
      </c>
      <c r="H1834">
        <v>24598.363000000001</v>
      </c>
      <c r="I1834">
        <v>24657.692999999999</v>
      </c>
      <c r="J1834">
        <v>24512.365000000002</v>
      </c>
      <c r="K1834">
        <v>24415.567999999999</v>
      </c>
      <c r="L1834">
        <v>24249.914000000001</v>
      </c>
      <c r="M1834">
        <v>61.393479999999997</v>
      </c>
      <c r="N1834" s="1">
        <f>-100*(_xll.FDS($A$1,"P_PRICE_HIGH("&amp;A1834&amp;","&amp;A1834&amp;"-14D,,,,""PRICE"",""INTRA"")") - B1834)/(_xll.FDS($A$1,"P_PRICE_HIGH("&amp;A1834&amp;","&amp;A1834&amp;"-14D,,,,""PRICE"",""INTRA"")") - _xll.FDS($A$1,"P_PRICE_LOW("&amp;A1834&amp;","&amp;A1834&amp;"-14D,,,,""PRICE"",""INTRA"")"))</f>
        <v>-19.391582831004929</v>
      </c>
      <c r="O1834">
        <v>-599</v>
      </c>
      <c r="P1834">
        <v>17819.43977729974</v>
      </c>
      <c r="Q1834">
        <v>19225.391358425561</v>
      </c>
      <c r="R1834">
        <v>2622.6044232166159</v>
      </c>
      <c r="S1834">
        <v>2668.8849282627029</v>
      </c>
      <c r="T1834">
        <v>15.46044800823053</v>
      </c>
      <c r="U1834">
        <v>16.104140443126269</v>
      </c>
      <c r="V1834">
        <v>3.367860514458406</v>
      </c>
      <c r="W1834">
        <v>3.4701756553257939</v>
      </c>
      <c r="X1834">
        <v>73.382758043149337</v>
      </c>
      <c r="Y1834">
        <v>39.879695996562191</v>
      </c>
      <c r="Z1834">
        <v>-3.294723549260913</v>
      </c>
      <c r="AA1834">
        <v>15.519043823212471</v>
      </c>
      <c r="AB1834">
        <v>-3.2569152152201561</v>
      </c>
    </row>
    <row r="1835" spans="1:28" x14ac:dyDescent="0.25">
      <c r="A1835" t="str">
        <v>2/06/15</v>
      </c>
      <c r="B1835">
        <v>24679.39</v>
      </c>
      <c r="C1835">
        <v>24843.200000000001</v>
      </c>
      <c r="D1835" s="1">
        <v>24645.759999999998</v>
      </c>
      <c r="E1835">
        <v>24843.200000000001</v>
      </c>
      <c r="F1835">
        <v>24843.200000000001</v>
      </c>
      <c r="G1835">
        <v>0.82097653834030049</v>
      </c>
      <c r="H1835">
        <v>24632.831999999999</v>
      </c>
      <c r="I1835">
        <v>24684.928</v>
      </c>
      <c r="J1835">
        <v>24550.758000000002</v>
      </c>
      <c r="K1835">
        <v>24453.541000000001</v>
      </c>
      <c r="L1835">
        <v>24291.234</v>
      </c>
      <c r="M1835">
        <v>58.968356999999997</v>
      </c>
      <c r="N1835" s="1">
        <f>-100*(_xll.FDS($A$1,"P_PRICE_HIGH("&amp;A1835&amp;","&amp;A1835&amp;"-14D,,,,""PRICE"",""INTRA"")") - B1835)/(_xll.FDS($A$1,"P_PRICE_HIGH("&amp;A1835&amp;","&amp;A1835&amp;"-14D,,,,""PRICE"",""INTRA"")") - _xll.FDS($A$1,"P_PRICE_LOW("&amp;A1835&amp;","&amp;A1835&amp;"-14D,,,,""PRICE"",""INTRA"")"))</f>
        <v>-25.296082182950276</v>
      </c>
      <c r="O1835">
        <v>-614</v>
      </c>
      <c r="P1835">
        <v>17841.184645301531</v>
      </c>
      <c r="Q1835">
        <v>19255.518768362661</v>
      </c>
      <c r="R1835">
        <v>2607.029726448382</v>
      </c>
      <c r="S1835">
        <v>2663.2635624324612</v>
      </c>
      <c r="T1835">
        <v>15.40091712554077</v>
      </c>
      <c r="U1835">
        <v>16.120359946165031</v>
      </c>
      <c r="V1835">
        <v>3.381801535456141</v>
      </c>
      <c r="W1835">
        <v>3.4858374946234338</v>
      </c>
      <c r="X1835">
        <v>16.44827633957156</v>
      </c>
      <c r="Y1835">
        <v>39.842460902522348</v>
      </c>
      <c r="Z1835">
        <v>-3.2766505202089031</v>
      </c>
      <c r="AA1835">
        <v>15.2191084115219</v>
      </c>
      <c r="AB1835">
        <v>-3.0972321457188139</v>
      </c>
    </row>
    <row r="1836" spans="1:28" x14ac:dyDescent="0.25">
      <c r="A1836" t="str">
        <v>2/09/15</v>
      </c>
      <c r="B1836">
        <v>24521</v>
      </c>
      <c r="C1836">
        <v>24657.87</v>
      </c>
      <c r="D1836" s="1">
        <v>24449.48</v>
      </c>
      <c r="E1836">
        <v>24657.87</v>
      </c>
      <c r="F1836">
        <v>24657.87</v>
      </c>
      <c r="G1836">
        <v>0.83678957189961667</v>
      </c>
      <c r="H1836">
        <v>24640.083999999999</v>
      </c>
      <c r="I1836">
        <v>24684.791000000001</v>
      </c>
      <c r="J1836">
        <v>24602.923999999999</v>
      </c>
      <c r="K1836">
        <v>24478.268</v>
      </c>
      <c r="L1836">
        <v>24316.741999999998</v>
      </c>
      <c r="M1836">
        <v>54.688617999999998</v>
      </c>
      <c r="N1836" s="1">
        <f>-100*(_xll.FDS($A$1,"P_PRICE_HIGH("&amp;A1836&amp;","&amp;A1836&amp;"-14D,,,,""PRICE"",""INTRA"")") - B1836)/(_xll.FDS($A$1,"P_PRICE_HIGH("&amp;A1836&amp;","&amp;A1836&amp;"-14D,,,,""PRICE"",""INTRA"")") - _xll.FDS($A$1,"P_PRICE_LOW("&amp;A1836&amp;","&amp;A1836&amp;"-14D,,,,""PRICE"",""INTRA"")"))</f>
        <v>-40.547856714397646</v>
      </c>
      <c r="O1836">
        <v>-644</v>
      </c>
      <c r="P1836">
        <v>17823.804086407581</v>
      </c>
      <c r="Q1836">
        <v>19246.666356354021</v>
      </c>
      <c r="R1836">
        <v>2618.4324925692972</v>
      </c>
      <c r="S1836">
        <v>2674.9371749277038</v>
      </c>
      <c r="T1836">
        <v>15.276650386619989</v>
      </c>
      <c r="U1836">
        <v>15.976215039905091</v>
      </c>
      <c r="V1836">
        <v>3.3944896027653249</v>
      </c>
      <c r="W1836">
        <v>3.5064902817763821</v>
      </c>
      <c r="X1836">
        <v>19.0557185491826</v>
      </c>
      <c r="Y1836">
        <v>39.847023716720948</v>
      </c>
      <c r="Z1836">
        <v>-2.9150860931531342</v>
      </c>
      <c r="AA1836">
        <v>15.27263897867919</v>
      </c>
      <c r="AB1836">
        <v>-3.157237797032153</v>
      </c>
    </row>
    <row r="1837" spans="1:28" x14ac:dyDescent="0.25">
      <c r="A1837" t="str">
        <v>2/10/15</v>
      </c>
      <c r="B1837">
        <v>24528.1</v>
      </c>
      <c r="C1837">
        <v>24583.79</v>
      </c>
      <c r="D1837" s="1">
        <v>24422.85</v>
      </c>
      <c r="E1837">
        <v>24583.79</v>
      </c>
      <c r="F1837">
        <v>24583.79</v>
      </c>
      <c r="G1837">
        <v>0.82120682492722219</v>
      </c>
      <c r="H1837">
        <v>24634.748</v>
      </c>
      <c r="I1837">
        <v>24657.93</v>
      </c>
      <c r="J1837">
        <v>24641.386999999999</v>
      </c>
      <c r="K1837">
        <v>24493.875</v>
      </c>
      <c r="L1837">
        <v>24347.771000000001</v>
      </c>
      <c r="M1837">
        <v>54.846817000000001</v>
      </c>
      <c r="N1837" s="1">
        <f>-100*(_xll.FDS($A$1,"P_PRICE_HIGH("&amp;A1837&amp;","&amp;A1837&amp;"-14D,,,,""PRICE"",""INTRA"")") - B1837)/(_xll.FDS($A$1,"P_PRICE_HIGH("&amp;A1837&amp;","&amp;A1837&amp;"-14D,,,,""PRICE"",""INTRA"")") - _xll.FDS($A$1,"P_PRICE_LOW("&amp;A1837&amp;","&amp;A1837&amp;"-14D,,,,""PRICE"",""INTRA"")"))</f>
        <v>-50.421178135571978</v>
      </c>
      <c r="O1837">
        <v>-628</v>
      </c>
      <c r="P1837">
        <v>17813.231860777949</v>
      </c>
      <c r="Q1837">
        <v>19240.204568352219</v>
      </c>
      <c r="R1837">
        <v>2613.4397511818702</v>
      </c>
      <c r="S1837">
        <v>2673.2486714004431</v>
      </c>
      <c r="T1837">
        <v>15.30128345622019</v>
      </c>
      <c r="U1837">
        <v>15.87870082140695</v>
      </c>
      <c r="V1837">
        <v>3.3931247163340892</v>
      </c>
      <c r="W1837">
        <v>3.5093114811925838</v>
      </c>
      <c r="X1837">
        <v>59.04766539745571</v>
      </c>
      <c r="Y1837">
        <v>39.867264888054883</v>
      </c>
      <c r="Z1837">
        <v>-2.821842322031209</v>
      </c>
      <c r="AA1837">
        <v>15.468034977001199</v>
      </c>
      <c r="AB1837">
        <v>-3.0948926183503569</v>
      </c>
    </row>
    <row r="1838" spans="1:28" x14ac:dyDescent="0.25">
      <c r="A1838" t="str">
        <v>2/11/15</v>
      </c>
      <c r="B1838">
        <v>24315.02</v>
      </c>
      <c r="C1838">
        <v>24551.74</v>
      </c>
      <c r="D1838" s="1">
        <v>24266.68</v>
      </c>
      <c r="E1838">
        <v>24551.74</v>
      </c>
      <c r="F1838">
        <v>24551.74</v>
      </c>
      <c r="G1838">
        <v>0.84100772102401866</v>
      </c>
      <c r="H1838">
        <v>24561.8</v>
      </c>
      <c r="I1838">
        <v>24608.355</v>
      </c>
      <c r="J1838">
        <v>24638.883000000002</v>
      </c>
      <c r="K1838">
        <v>24503.995999999999</v>
      </c>
      <c r="L1838">
        <v>24379.68</v>
      </c>
      <c r="M1838">
        <v>49.285440000000001</v>
      </c>
      <c r="N1838" s="1">
        <f>-100*(_xll.FDS($A$1,"P_PRICE_HIGH("&amp;A1838&amp;","&amp;A1838&amp;"-14D,,,,""PRICE"",""INTRA"")") - B1838)/(_xll.FDS($A$1,"P_PRICE_HIGH("&amp;A1838&amp;","&amp;A1838&amp;"-14D,,,,""PRICE"",""INTRA"")") - _xll.FDS($A$1,"P_PRICE_LOW("&amp;A1838&amp;","&amp;A1838&amp;"-14D,,,,""PRICE"",""INTRA"")"))</f>
        <v>-93.815092504925886</v>
      </c>
      <c r="O1838">
        <v>-651</v>
      </c>
      <c r="P1838">
        <v>17856.03435681554</v>
      </c>
      <c r="Q1838">
        <v>19281.370334081479</v>
      </c>
      <c r="R1838">
        <v>2599.2641848088979</v>
      </c>
      <c r="S1838">
        <v>2664.739616989983</v>
      </c>
      <c r="T1838">
        <v>15.275892503737211</v>
      </c>
      <c r="U1838">
        <v>15.965261316011651</v>
      </c>
      <c r="V1838">
        <v>3.426655317867243</v>
      </c>
      <c r="W1838">
        <v>3.5388784028922742</v>
      </c>
      <c r="X1838">
        <v>12.15741992235726</v>
      </c>
      <c r="Y1838">
        <v>39.974679144687919</v>
      </c>
      <c r="Z1838">
        <v>-2.970608278302445</v>
      </c>
      <c r="AA1838">
        <v>15.696241744566059</v>
      </c>
      <c r="AB1838">
        <v>-3.576913145483763</v>
      </c>
    </row>
    <row r="1839" spans="1:28" x14ac:dyDescent="0.25">
      <c r="A1839" t="str">
        <v>2/12/15</v>
      </c>
      <c r="B1839">
        <v>24422.15</v>
      </c>
      <c r="C1839">
        <v>24514.49</v>
      </c>
      <c r="D1839" s="1">
        <v>24226.29</v>
      </c>
      <c r="E1839">
        <v>24514.49</v>
      </c>
      <c r="F1839">
        <v>24514.49</v>
      </c>
      <c r="G1839">
        <v>0.81741926496105721</v>
      </c>
      <c r="H1839">
        <v>24493.133000000002</v>
      </c>
      <c r="I1839">
        <v>24576.261999999999</v>
      </c>
      <c r="J1839">
        <v>24632.186000000002</v>
      </c>
      <c r="K1839">
        <v>24507.557000000001</v>
      </c>
      <c r="L1839">
        <v>24408.175999999999</v>
      </c>
      <c r="M1839">
        <v>51.924835000000002</v>
      </c>
      <c r="N1839" s="1">
        <f>-100*(_xll.FDS($A$1,"P_PRICE_HIGH("&amp;A1839&amp;","&amp;A1839&amp;"-14D,,,,""PRICE"",""INTRA"")") - B1839)/(_xll.FDS($A$1,"P_PRICE_HIGH("&amp;A1839&amp;","&amp;A1839&amp;"-14D,,,,""PRICE"",""INTRA"")") - _xll.FDS($A$1,"P_PRICE_LOW("&amp;A1839&amp;","&amp;A1839&amp;"-14D,,,,""PRICE"",""INTRA"")"))</f>
        <v>-76.171879752302246</v>
      </c>
      <c r="O1839">
        <v>-657</v>
      </c>
      <c r="P1839">
        <v>17860.9687662865</v>
      </c>
      <c r="Q1839">
        <v>19286.46578479086</v>
      </c>
      <c r="R1839">
        <v>2608.9211014939419</v>
      </c>
      <c r="S1839">
        <v>2675.626405992763</v>
      </c>
      <c r="T1839">
        <v>15.36230479553193</v>
      </c>
      <c r="U1839">
        <v>16.041215788862839</v>
      </c>
      <c r="V1839">
        <v>3.412156775704422</v>
      </c>
      <c r="W1839">
        <v>3.5238147874973982</v>
      </c>
      <c r="X1839">
        <v>79.602503978067659</v>
      </c>
      <c r="Y1839">
        <v>39.970845474784227</v>
      </c>
      <c r="Z1839">
        <v>-3.0122764298623572</v>
      </c>
      <c r="AA1839">
        <v>15.62133859616166</v>
      </c>
      <c r="AB1839">
        <v>-3.5858366848426</v>
      </c>
    </row>
    <row r="1840" spans="1:28" x14ac:dyDescent="0.25">
      <c r="A1840" t="str">
        <v>2/13/15</v>
      </c>
      <c r="B1840">
        <v>24682.54</v>
      </c>
      <c r="C1840">
        <v>24702.54</v>
      </c>
      <c r="D1840" s="1">
        <v>24521.13</v>
      </c>
      <c r="E1840">
        <v>24702.54</v>
      </c>
      <c r="F1840">
        <v>24702.54</v>
      </c>
      <c r="G1840">
        <v>0.81110322784472932</v>
      </c>
      <c r="H1840">
        <v>24493.761999999999</v>
      </c>
      <c r="I1840">
        <v>24561.322</v>
      </c>
      <c r="J1840">
        <v>24620.99</v>
      </c>
      <c r="K1840">
        <v>24536.508000000002</v>
      </c>
      <c r="L1840">
        <v>24440.754000000001</v>
      </c>
      <c r="M1840">
        <v>57.688847000000003</v>
      </c>
      <c r="N1840" s="1">
        <f>-100*(_xll.FDS($A$1,"P_PRICE_HIGH("&amp;A1840&amp;","&amp;A1840&amp;"-14D,,,,""PRICE"",""INTRA"")") - B1840)/(_xll.FDS($A$1,"P_PRICE_HIGH("&amp;A1840&amp;","&amp;A1840&amp;"-14D,,,,""PRICE"",""INTRA"")") - _xll.FDS($A$1,"P_PRICE_LOW("&amp;A1840&amp;","&amp;A1840&amp;"-14D,,,,""PRICE"",""INTRA"")"))</f>
        <v>-44.493108020973835</v>
      </c>
      <c r="O1840">
        <v>-621</v>
      </c>
      <c r="P1840">
        <v>17840.720824595901</v>
      </c>
      <c r="Q1840">
        <v>19276.249624345979</v>
      </c>
      <c r="R1840">
        <v>2580.1296429976642</v>
      </c>
      <c r="S1840">
        <v>2644.6999642737042</v>
      </c>
      <c r="T1840">
        <v>15.695805260666109</v>
      </c>
      <c r="U1840">
        <v>16.395473664398889</v>
      </c>
      <c r="V1840">
        <v>3.3736442179631161</v>
      </c>
      <c r="W1840">
        <v>3.479623644066161</v>
      </c>
      <c r="X1840">
        <v>94.485268985765231</v>
      </c>
      <c r="Y1840">
        <v>40.00494358679498</v>
      </c>
      <c r="Z1840">
        <v>-3.2007350377271981</v>
      </c>
      <c r="AA1840">
        <v>15.44000162364572</v>
      </c>
      <c r="AB1840">
        <v>-3.8493095490814699</v>
      </c>
    </row>
    <row r="1841" spans="1:28" x14ac:dyDescent="0.25">
      <c r="A1841" t="str">
        <v>2/16/15</v>
      </c>
      <c r="B1841">
        <v>24726.53</v>
      </c>
      <c r="C1841">
        <v>24771.599999999999</v>
      </c>
      <c r="D1841" s="1">
        <v>24687.15</v>
      </c>
      <c r="E1841">
        <v>24771.599999999999</v>
      </c>
      <c r="F1841">
        <v>24771.599999999999</v>
      </c>
      <c r="G1841">
        <v>0.7127848962623845</v>
      </c>
      <c r="H1841">
        <v>24534.866999999998</v>
      </c>
      <c r="I1841">
        <v>24572.213</v>
      </c>
      <c r="J1841">
        <v>24608.766</v>
      </c>
      <c r="K1841">
        <v>24585.91</v>
      </c>
      <c r="L1841">
        <v>24471.775000000001</v>
      </c>
      <c r="M1841">
        <v>58.592086999999999</v>
      </c>
      <c r="N1841" s="1">
        <f>-100*(_xll.FDS($A$1,"P_PRICE_HIGH("&amp;A1841&amp;","&amp;A1841&amp;"-14D,,,,""PRICE"",""INTRA"")") - B1841)/(_xll.FDS($A$1,"P_PRICE_HIGH("&amp;A1841&amp;","&amp;A1841&amp;"-14D,,,,""PRICE"",""INTRA"")") - _xll.FDS($A$1,"P_PRICE_LOW("&amp;A1841&amp;","&amp;A1841&amp;"-14D,,,,""PRICE"",""INTRA"")"))</f>
        <v>-39.141331192136029</v>
      </c>
      <c r="O1841">
        <v>-612</v>
      </c>
      <c r="P1841">
        <v>17849.665542570179</v>
      </c>
      <c r="Q1841">
        <v>19278.086241128469</v>
      </c>
      <c r="R1841">
        <v>2570.8995508893968</v>
      </c>
      <c r="S1841">
        <v>2619.1794528141841</v>
      </c>
      <c r="T1841">
        <v>15.785415984032021</v>
      </c>
      <c r="U1841">
        <v>16.547601781800619</v>
      </c>
      <c r="V1841">
        <v>3.368008761874258</v>
      </c>
      <c r="W1841">
        <v>3.4782523446922582</v>
      </c>
      <c r="X1841">
        <v>58.713632855340592</v>
      </c>
      <c r="Y1841">
        <v>40.074595179049012</v>
      </c>
      <c r="Z1841">
        <v>-2.4126232669655532</v>
      </c>
      <c r="AA1841">
        <v>15.353682086493491</v>
      </c>
      <c r="AB1841">
        <v>-3.921928763958892</v>
      </c>
    </row>
    <row r="1842" spans="1:28" x14ac:dyDescent="0.25">
      <c r="A1842" t="str">
        <v>2/17/15</v>
      </c>
      <c r="B1842">
        <v>24784.880000000001</v>
      </c>
      <c r="C1842">
        <v>24855.75</v>
      </c>
      <c r="D1842" s="1">
        <v>24653.88</v>
      </c>
      <c r="E1842">
        <v>24855.75</v>
      </c>
      <c r="F1842">
        <v>24855.75</v>
      </c>
      <c r="G1842">
        <v>0.69431266224530708</v>
      </c>
      <c r="H1842">
        <v>24586.224999999999</v>
      </c>
      <c r="I1842">
        <v>24595.365000000002</v>
      </c>
      <c r="J1842">
        <v>24607.273000000001</v>
      </c>
      <c r="K1842">
        <v>24627.596000000001</v>
      </c>
      <c r="L1842">
        <v>24500.945</v>
      </c>
      <c r="M1842">
        <v>59.817425</v>
      </c>
      <c r="N1842" s="1">
        <f>-100*(_xll.FDS($A$1,"P_PRICE_HIGH("&amp;A1842&amp;","&amp;A1842&amp;"-14D,,,,""PRICE"",""INTRA"")") - B1842)/(_xll.FDS($A$1,"P_PRICE_HIGH("&amp;A1842&amp;","&amp;A1842&amp;"-14D,,,,""PRICE"",""INTRA"")") - _xll.FDS($A$1,"P_PRICE_LOW("&amp;A1842&amp;","&amp;A1842&amp;"-14D,,,,""PRICE"",""INTRA"")"))</f>
        <v>-32.04253196588661</v>
      </c>
      <c r="O1842">
        <v>-596</v>
      </c>
      <c r="P1842">
        <v>17852.467259294099</v>
      </c>
      <c r="Q1842">
        <v>19271.543620990349</v>
      </c>
      <c r="R1842">
        <v>2576.3677907112842</v>
      </c>
      <c r="S1842">
        <v>2627.5970590471038</v>
      </c>
      <c r="T1842">
        <v>15.87033851256956</v>
      </c>
      <c r="U1842">
        <v>16.536480383735931</v>
      </c>
      <c r="V1842">
        <v>3.3566935467405319</v>
      </c>
      <c r="W1842">
        <v>3.46952654389424</v>
      </c>
      <c r="X1842">
        <v>80.614896165943051</v>
      </c>
      <c r="Y1842">
        <v>40.063263102510938</v>
      </c>
      <c r="Z1842">
        <v>-2.3774213497402239</v>
      </c>
      <c r="AA1842">
        <v>15.35454463945227</v>
      </c>
      <c r="AB1842">
        <v>-3.83200784333938</v>
      </c>
    </row>
    <row r="1843" spans="1:28" x14ac:dyDescent="0.25">
      <c r="A1843" t="str">
        <v>2/18/15</v>
      </c>
      <c r="B1843">
        <v>24832.080000000002</v>
      </c>
      <c r="C1843">
        <v>24871.79</v>
      </c>
      <c r="D1843" s="1">
        <v>24806.06</v>
      </c>
      <c r="E1843">
        <v>24871.79</v>
      </c>
      <c r="F1843">
        <v>24871.79</v>
      </c>
      <c r="G1843">
        <v>0.59948369872375284</v>
      </c>
      <c r="H1843">
        <v>24689.636999999999</v>
      </c>
      <c r="I1843">
        <v>24624.31</v>
      </c>
      <c r="J1843">
        <v>24605.291000000001</v>
      </c>
      <c r="K1843">
        <v>24651.572</v>
      </c>
      <c r="L1843">
        <v>24524.643</v>
      </c>
      <c r="M1843">
        <v>60.827244</v>
      </c>
      <c r="N1843" s="1">
        <f>-100*(_xll.FDS($A$1,"P_PRICE_HIGH("&amp;A1843&amp;","&amp;A1843&amp;"-14D,,,,""PRICE"",""INTRA"")") - B1843)/(_xll.FDS($A$1,"P_PRICE_HIGH("&amp;A1843&amp;","&amp;A1843&amp;"-14D,,,,""PRICE"",""INTRA"")") - _xll.FDS($A$1,"P_PRICE_LOW("&amp;A1843&amp;","&amp;A1843&amp;"-14D,,,,""PRICE"",""INTRA"")"))</f>
        <v>-26.300229935398775</v>
      </c>
      <c r="O1843">
        <v>-593</v>
      </c>
      <c r="P1843">
        <v>17865.41506488817</v>
      </c>
      <c r="Q1843">
        <v>19288.210038407971</v>
      </c>
      <c r="R1843">
        <v>2575.2619789494761</v>
      </c>
      <c r="S1843">
        <v>2630.1327773588891</v>
      </c>
      <c r="T1843">
        <v>15.84260736030879</v>
      </c>
      <c r="U1843">
        <v>16.582093304808641</v>
      </c>
      <c r="V1843">
        <v>3.3533769008884118</v>
      </c>
      <c r="W1843">
        <v>3.4696963163347978</v>
      </c>
      <c r="X1843">
        <v>74.581801434762426</v>
      </c>
      <c r="Y1843">
        <v>40.085052440467507</v>
      </c>
      <c r="Z1843">
        <v>-2.404312843370167</v>
      </c>
      <c r="AA1843">
        <v>15.35162816072733</v>
      </c>
      <c r="AB1843">
        <v>-3.7656319685765678</v>
      </c>
    </row>
    <row r="1844" spans="1:28" x14ac:dyDescent="0.25">
      <c r="A1844" t="str">
        <v>2/23/15</v>
      </c>
      <c r="B1844">
        <v>24836.76</v>
      </c>
      <c r="C1844">
        <v>24916.240000000002</v>
      </c>
      <c r="D1844" s="1">
        <v>24664.68</v>
      </c>
      <c r="E1844">
        <v>24916.240000000002</v>
      </c>
      <c r="F1844">
        <v>24916.240000000002</v>
      </c>
      <c r="G1844">
        <v>0.5827998067506539</v>
      </c>
      <c r="H1844">
        <v>24772.559000000001</v>
      </c>
      <c r="I1844">
        <v>24647.809000000001</v>
      </c>
      <c r="J1844">
        <v>24621.351999999999</v>
      </c>
      <c r="K1844">
        <v>24667.276999999998</v>
      </c>
      <c r="L1844">
        <v>24552.493999999999</v>
      </c>
      <c r="M1844">
        <v>60.932079999999999</v>
      </c>
      <c r="N1844" s="1">
        <f>-100*(_xll.FDS($A$1,"P_PRICE_HIGH("&amp;A1844&amp;","&amp;A1844&amp;"-14D,,,,""PRICE"",""INTRA"")") - B1844)/(_xll.FDS($A$1,"P_PRICE_HIGH("&amp;A1844&amp;","&amp;A1844&amp;"-14D,,,,""PRICE"",""INTRA"")") - _xll.FDS($A$1,"P_PRICE_LOW("&amp;A1844&amp;","&amp;A1844&amp;"-14D,,,,""PRICE"",""INTRA"")"))</f>
        <v>-25.730866090003364</v>
      </c>
      <c r="O1844">
        <v>-596</v>
      </c>
      <c r="P1844">
        <v>17720.882848850521</v>
      </c>
      <c r="Q1844">
        <v>19103.974453905419</v>
      </c>
      <c r="R1844">
        <v>2567.0956926470249</v>
      </c>
      <c r="S1844">
        <v>2632.613301524385</v>
      </c>
      <c r="T1844">
        <v>15.88111718263338</v>
      </c>
      <c r="U1844">
        <v>16.571672720815769</v>
      </c>
      <c r="V1844">
        <v>3.3122094687862451</v>
      </c>
      <c r="W1844">
        <v>3.409130877420206</v>
      </c>
      <c r="X1844">
        <v>42.14748303684518</v>
      </c>
      <c r="Y1844">
        <v>39.874379077405678</v>
      </c>
      <c r="Z1844">
        <v>-2.9190696993071952</v>
      </c>
      <c r="AA1844">
        <v>11.27323103612658</v>
      </c>
      <c r="AB1844">
        <v>-1.6674025327254769</v>
      </c>
    </row>
    <row r="1845" spans="1:28" x14ac:dyDescent="0.25">
      <c r="A1845" t="str">
        <v>2/24/15</v>
      </c>
      <c r="B1845">
        <v>24750.07</v>
      </c>
      <c r="C1845">
        <v>24808.3</v>
      </c>
      <c r="D1845" s="1">
        <v>24673.93</v>
      </c>
      <c r="E1845">
        <v>24808.3</v>
      </c>
      <c r="F1845">
        <v>24808.3</v>
      </c>
      <c r="G1845">
        <v>0.50706067965890245</v>
      </c>
      <c r="H1845">
        <v>24786.063999999998</v>
      </c>
      <c r="I1845">
        <v>24653.668000000001</v>
      </c>
      <c r="J1845">
        <v>24637.553</v>
      </c>
      <c r="K1845">
        <v>24662.26</v>
      </c>
      <c r="L1845">
        <v>24567.846000000001</v>
      </c>
      <c r="M1845">
        <v>57.84395</v>
      </c>
      <c r="N1845" s="1">
        <f>-100*(_xll.FDS($A$1,"P_PRICE_HIGH("&amp;A1845&amp;","&amp;A1845&amp;"-14D,,,,""PRICE"",""INTRA"")") - B1845)/(_xll.FDS($A$1,"P_PRICE_HIGH("&amp;A1845&amp;","&amp;A1845&amp;"-14D,,,,""PRICE"",""INTRA"")") - _xll.FDS($A$1,"P_PRICE_LOW("&amp;A1845&amp;","&amp;A1845&amp;"-14D,,,,""PRICE"",""INTRA"")"))</f>
        <v>-36.277479713371484</v>
      </c>
      <c r="O1845">
        <v>-611</v>
      </c>
      <c r="P1845">
        <v>17841.129578155029</v>
      </c>
      <c r="Q1845">
        <v>19238.817381833851</v>
      </c>
      <c r="R1845">
        <v>2556.8105688868968</v>
      </c>
      <c r="S1845">
        <v>2626.223683091881</v>
      </c>
      <c r="T1845">
        <v>15.850095814708791</v>
      </c>
      <c r="U1845">
        <v>16.66279143043554</v>
      </c>
      <c r="V1845">
        <v>3.3502701620987021</v>
      </c>
      <c r="W1845">
        <v>3.4474343742529028</v>
      </c>
      <c r="X1845">
        <v>15.51494988884342</v>
      </c>
      <c r="Y1845">
        <v>39.968474383504642</v>
      </c>
      <c r="Z1845">
        <v>-3.3829656647975632</v>
      </c>
      <c r="AA1845">
        <v>11.710295981476969</v>
      </c>
      <c r="AB1845">
        <v>-1.474962332612811</v>
      </c>
    </row>
    <row r="1846" spans="1:28" x14ac:dyDescent="0.25">
      <c r="A1846" t="str">
        <v>2/25/15</v>
      </c>
      <c r="B1846">
        <v>24778.28</v>
      </c>
      <c r="C1846">
        <v>24869.37</v>
      </c>
      <c r="D1846" s="1">
        <v>24691.78</v>
      </c>
      <c r="E1846">
        <v>24869.37</v>
      </c>
      <c r="F1846">
        <v>24869.37</v>
      </c>
      <c r="G1846">
        <v>0.50446091255186387</v>
      </c>
      <c r="H1846">
        <v>24796.414000000001</v>
      </c>
      <c r="I1846">
        <v>24654.732</v>
      </c>
      <c r="J1846">
        <v>24657.120999999999</v>
      </c>
      <c r="K1846">
        <v>24655.678</v>
      </c>
      <c r="L1846">
        <v>24593.798999999999</v>
      </c>
      <c r="M1846">
        <v>58.579616999999999</v>
      </c>
      <c r="N1846" s="1">
        <f>-100*(_xll.FDS($A$1,"P_PRICE_HIGH("&amp;A1846&amp;","&amp;A1846&amp;"-14D,,,,""PRICE"",""INTRA"")") - B1846)/(_xll.FDS($A$1,"P_PRICE_HIGH("&amp;A1846&amp;","&amp;A1846&amp;"-14D,,,,""PRICE"",""INTRA"")") - _xll.FDS($A$1,"P_PRICE_LOW("&amp;A1846&amp;","&amp;A1846&amp;"-14D,,,,""PRICE"",""INTRA"")"))</f>
        <v>-32.845480978624572</v>
      </c>
      <c r="O1846">
        <v>-601</v>
      </c>
      <c r="P1846">
        <v>17847.278091898701</v>
      </c>
      <c r="Q1846">
        <v>19229.107276577921</v>
      </c>
      <c r="R1846">
        <v>2555.8648930228201</v>
      </c>
      <c r="S1846">
        <v>2623.2818168685421</v>
      </c>
      <c r="T1846">
        <v>15.93768290294804</v>
      </c>
      <c r="U1846">
        <v>16.728995787870481</v>
      </c>
      <c r="V1846">
        <v>3.3395387804837631</v>
      </c>
      <c r="W1846">
        <v>3.439747934999378</v>
      </c>
      <c r="X1846">
        <v>45.794794279646631</v>
      </c>
      <c r="Y1846">
        <v>39.986927212487707</v>
      </c>
      <c r="Z1846">
        <v>-3.090006063116038</v>
      </c>
      <c r="AA1846">
        <v>11.51375224328541</v>
      </c>
      <c r="AB1846">
        <v>-1.6045831687976171</v>
      </c>
    </row>
    <row r="1847" spans="1:28" x14ac:dyDescent="0.25">
      <c r="A1847" t="str">
        <v>2/26/15</v>
      </c>
      <c r="B1847">
        <v>24902.06</v>
      </c>
      <c r="C1847">
        <v>24998.639999999999</v>
      </c>
      <c r="D1847" s="1">
        <v>24709.56</v>
      </c>
      <c r="E1847">
        <v>24998.639999999999</v>
      </c>
      <c r="F1847">
        <v>24998.639999999999</v>
      </c>
      <c r="G1847">
        <v>0.5088579726543726</v>
      </c>
      <c r="H1847">
        <v>24819.85</v>
      </c>
      <c r="I1847">
        <v>24673.29</v>
      </c>
      <c r="J1847">
        <v>24680.273000000001</v>
      </c>
      <c r="K1847">
        <v>24660.418000000001</v>
      </c>
      <c r="L1847">
        <v>24638.55</v>
      </c>
      <c r="M1847">
        <v>61.735030000000002</v>
      </c>
      <c r="N1847" s="1">
        <f>-100*(_xll.FDS($A$1,"P_PRICE_HIGH("&amp;A1847&amp;","&amp;A1847&amp;"-14D,,,,""PRICE"",""INTRA"")") - B1847)/(_xll.FDS($A$1,"P_PRICE_HIGH("&amp;A1847&amp;","&amp;A1847&amp;"-14D,,,,""PRICE"",""INTRA"")") - _xll.FDS($A$1,"P_PRICE_LOW("&amp;A1847&amp;","&amp;A1847&amp;"-14D,,,,""PRICE"",""INTRA"")"))</f>
        <v>-17.786537221552798</v>
      </c>
      <c r="O1847">
        <v>-582</v>
      </c>
      <c r="P1847">
        <v>17922.787559781351</v>
      </c>
      <c r="Q1847">
        <v>19200.417802479122</v>
      </c>
      <c r="R1847">
        <v>2549.2096430959382</v>
      </c>
      <c r="S1847">
        <v>2622.0021467895449</v>
      </c>
      <c r="T1847">
        <v>16.219581581762519</v>
      </c>
      <c r="U1847">
        <v>16.926033527507979</v>
      </c>
      <c r="V1847">
        <v>3.4268827126323371</v>
      </c>
      <c r="W1847">
        <v>3.3984799023341559</v>
      </c>
      <c r="X1847">
        <v>91.372528541258077</v>
      </c>
      <c r="Y1847">
        <v>39.85769313174827</v>
      </c>
      <c r="Z1847">
        <v>-2.2041083954978449</v>
      </c>
      <c r="AA1847">
        <v>12.242924085316821</v>
      </c>
      <c r="AB1847">
        <v>-2.0800465265966119</v>
      </c>
    </row>
    <row r="1848" spans="1:28" x14ac:dyDescent="0.25">
      <c r="A1848" t="str">
        <v>2/27/15</v>
      </c>
      <c r="B1848">
        <v>24823.29</v>
      </c>
      <c r="C1848">
        <v>25101.96</v>
      </c>
      <c r="D1848" s="1">
        <v>24815.03</v>
      </c>
      <c r="E1848">
        <v>25101.96</v>
      </c>
      <c r="F1848">
        <v>25101.96</v>
      </c>
      <c r="G1848">
        <v>0.51186094299341578</v>
      </c>
      <c r="H1848">
        <v>24818.092000000001</v>
      </c>
      <c r="I1848">
        <v>24698.48</v>
      </c>
      <c r="J1848">
        <v>24689.842000000001</v>
      </c>
      <c r="K1848">
        <v>24658.49</v>
      </c>
      <c r="L1848">
        <v>24672.096000000001</v>
      </c>
      <c r="M1848">
        <v>58.671886000000001</v>
      </c>
      <c r="N1848" s="1">
        <f>-100*(_xll.FDS($A$1,"P_PRICE_HIGH("&amp;A1848&amp;","&amp;A1848&amp;"-14D,,,,""PRICE"",""INTRA"")") - B1848)/(_xll.FDS($A$1,"P_PRICE_HIGH("&amp;A1848&amp;","&amp;A1848&amp;"-14D,,,,""PRICE"",""INTRA"")") - _xll.FDS($A$1,"P_PRICE_LOW("&amp;A1848&amp;","&amp;A1848&amp;"-14D,,,,""PRICE"",""INTRA"")"))</f>
        <v>-31.823632190208503</v>
      </c>
      <c r="O1848">
        <v>-599</v>
      </c>
      <c r="P1848">
        <v>17930.280058097182</v>
      </c>
      <c r="Q1848">
        <v>19210.754530310311</v>
      </c>
      <c r="R1848">
        <v>2543.7436820587732</v>
      </c>
      <c r="S1848">
        <v>2612.2392591395119</v>
      </c>
      <c r="T1848">
        <v>16.314697526087532</v>
      </c>
      <c r="U1848">
        <v>16.958004735086881</v>
      </c>
      <c r="V1848">
        <v>3.5863535671619529</v>
      </c>
      <c r="W1848">
        <v>3.404264733047532</v>
      </c>
      <c r="X1848">
        <v>13.215209163362999</v>
      </c>
      <c r="Y1848">
        <v>39.889073629820437</v>
      </c>
      <c r="Z1848">
        <v>-2.4981014725468249</v>
      </c>
      <c r="AA1848">
        <v>12.29757552445526</v>
      </c>
      <c r="AB1848">
        <v>-2.2411906391536029</v>
      </c>
    </row>
    <row r="1849" spans="1:28" x14ac:dyDescent="0.25">
      <c r="A1849" t="str">
        <v>3/02/15</v>
      </c>
      <c r="B1849">
        <v>24887.439999999999</v>
      </c>
      <c r="C1849">
        <v>24997.83</v>
      </c>
      <c r="D1849" s="1">
        <v>24715.38</v>
      </c>
      <c r="E1849">
        <v>24997.83</v>
      </c>
      <c r="F1849">
        <v>24997.83</v>
      </c>
      <c r="G1849">
        <v>0.44836871102973103</v>
      </c>
      <c r="H1849">
        <v>24828.228999999999</v>
      </c>
      <c r="I1849">
        <v>24728.425999999999</v>
      </c>
      <c r="J1849">
        <v>24697.973000000002</v>
      </c>
      <c r="K1849">
        <v>24673.07</v>
      </c>
      <c r="L1849">
        <v>24692.666000000001</v>
      </c>
      <c r="M1849">
        <v>60.395350000000001</v>
      </c>
      <c r="N1849" s="1">
        <f>-100*(_xll.FDS($A$1,"P_PRICE_HIGH("&amp;A1849&amp;","&amp;A1849&amp;"-14D,,,,""PRICE"",""INTRA"")") - B1849)/(_xll.FDS($A$1,"P_PRICE_HIGH("&amp;A1849&amp;","&amp;A1849&amp;"-14D,,,,""PRICE"",""INTRA"")") - _xll.FDS($A$1,"P_PRICE_LOW("&amp;A1849&amp;","&amp;A1849&amp;"-14D,,,,""PRICE"",""INTRA"")"))</f>
        <v>-24.497813103109717</v>
      </c>
      <c r="O1849">
        <v>-598</v>
      </c>
      <c r="P1849">
        <v>17944.09813621403</v>
      </c>
      <c r="Q1849">
        <v>19243.703946698421</v>
      </c>
      <c r="R1849">
        <v>2542.458981723908</v>
      </c>
      <c r="S1849">
        <v>2606.2434352790851</v>
      </c>
      <c r="T1849">
        <v>16.32491795544939</v>
      </c>
      <c r="U1849">
        <v>16.93889646141626</v>
      </c>
      <c r="V1849">
        <v>3.5830491053694451</v>
      </c>
      <c r="W1849">
        <v>3.4002499940072548</v>
      </c>
      <c r="X1849">
        <v>72.675572016190046</v>
      </c>
      <c r="Y1849">
        <v>39.902067594217968</v>
      </c>
      <c r="Z1849">
        <v>-2.066392161178503</v>
      </c>
      <c r="AA1849">
        <v>-2.2995639590711821</v>
      </c>
      <c r="AB1849">
        <v>11.70227089976702</v>
      </c>
    </row>
    <row r="1850" spans="1:28" x14ac:dyDescent="0.25">
      <c r="A1850" t="str">
        <v>3/03/15</v>
      </c>
      <c r="B1850">
        <v>24702.78</v>
      </c>
      <c r="C1850">
        <v>24984.62</v>
      </c>
      <c r="D1850" s="1">
        <v>24663.43</v>
      </c>
      <c r="E1850">
        <v>24984.62</v>
      </c>
      <c r="F1850">
        <v>24984.62</v>
      </c>
      <c r="G1850">
        <v>0.47469095312700887</v>
      </c>
      <c r="H1850">
        <v>24818.77</v>
      </c>
      <c r="I1850">
        <v>24760.738000000001</v>
      </c>
      <c r="J1850">
        <v>24699.530999999999</v>
      </c>
      <c r="K1850">
        <v>24682.857</v>
      </c>
      <c r="L1850">
        <v>24699.596000000001</v>
      </c>
      <c r="M1850">
        <v>53.481487000000001</v>
      </c>
      <c r="N1850" s="1">
        <f>-100*(_xll.FDS($A$1,"P_PRICE_HIGH("&amp;A1850&amp;","&amp;A1850&amp;"-14D,,,,""PRICE"",""INTRA"")") - B1850)/(_xll.FDS($A$1,"P_PRICE_HIGH("&amp;A1850&amp;","&amp;A1850&amp;"-14D,,,,""PRICE"",""INTRA"")") - _xll.FDS($A$1,"P_PRICE_LOW("&amp;A1850&amp;","&amp;A1850&amp;"-14D,,,,""PRICE"",""INTRA"")"))</f>
        <v>-45.585665833019412</v>
      </c>
      <c r="O1850">
        <v>-612</v>
      </c>
      <c r="P1850">
        <v>17945.899859619749</v>
      </c>
      <c r="Q1850">
        <v>19235.677734592919</v>
      </c>
      <c r="R1850">
        <v>2542.070745722383</v>
      </c>
      <c r="S1850">
        <v>2603.522059442917</v>
      </c>
      <c r="T1850">
        <v>16.291409306547411</v>
      </c>
      <c r="U1850">
        <v>16.743329781555751</v>
      </c>
      <c r="V1850">
        <v>3.5861152002436132</v>
      </c>
      <c r="W1850">
        <v>3.42252169070803</v>
      </c>
      <c r="X1850">
        <v>12.000870145257871</v>
      </c>
      <c r="Y1850">
        <v>39.926380456691327</v>
      </c>
      <c r="Z1850">
        <v>-2.2835875556180198</v>
      </c>
      <c r="AA1850">
        <v>-2.805397193883167</v>
      </c>
      <c r="AB1850">
        <v>11.76064297844893</v>
      </c>
    </row>
    <row r="1851" spans="1:28" x14ac:dyDescent="0.25">
      <c r="A1851" t="str">
        <v>3/04/15</v>
      </c>
      <c r="B1851">
        <v>24465.38</v>
      </c>
      <c r="C1851">
        <v>24705.96</v>
      </c>
      <c r="D1851" s="1">
        <v>24439.29</v>
      </c>
      <c r="E1851">
        <v>24705.96</v>
      </c>
      <c r="F1851">
        <v>24705.96</v>
      </c>
      <c r="G1851">
        <v>0.52499861793167446</v>
      </c>
      <c r="H1851">
        <v>24756.19</v>
      </c>
      <c r="I1851">
        <v>24764.342000000001</v>
      </c>
      <c r="J1851">
        <v>24695.824000000001</v>
      </c>
      <c r="K1851">
        <v>24681.888999999999</v>
      </c>
      <c r="L1851">
        <v>24684.785</v>
      </c>
      <c r="M1851">
        <v>46.164707</v>
      </c>
      <c r="N1851" s="1">
        <f>-100*(_xll.FDS($A$1,"P_PRICE_HIGH("&amp;A1851&amp;","&amp;A1851&amp;"-14D,,,,""PRICE"",""INTRA"")") - B1851)/(_xll.FDS($A$1,"P_PRICE_HIGH("&amp;A1851&amp;","&amp;A1851&amp;"-14D,,,,""PRICE"",""INTRA"")") - _xll.FDS($A$1,"P_PRICE_LOW("&amp;A1851&amp;","&amp;A1851&amp;"-14D,,,,""PRICE"",""INTRA"")"))</f>
        <v>-72.696335377482313</v>
      </c>
      <c r="O1851">
        <v>-639</v>
      </c>
      <c r="P1851">
        <v>17950.377188940762</v>
      </c>
      <c r="Q1851">
        <v>19245.472307103821</v>
      </c>
      <c r="R1851">
        <v>2545.2577153435659</v>
      </c>
      <c r="S1851">
        <v>2616.9214726628888</v>
      </c>
      <c r="T1851">
        <v>16.267225154493371</v>
      </c>
      <c r="U1851">
        <v>16.579676976311369</v>
      </c>
      <c r="V1851">
        <v>3.5911340564500782</v>
      </c>
      <c r="W1851">
        <v>3.4565481699359162</v>
      </c>
      <c r="X1851">
        <v>11.91605701866629</v>
      </c>
      <c r="Y1851">
        <v>39.901384090370449</v>
      </c>
      <c r="Z1851">
        <v>-2.3267468468608179</v>
      </c>
      <c r="AA1851">
        <v>-2.4779734074207962</v>
      </c>
      <c r="AB1851">
        <v>11.760295450668091</v>
      </c>
    </row>
    <row r="1852" spans="1:28" x14ac:dyDescent="0.25">
      <c r="A1852" t="str">
        <v>3/05/15</v>
      </c>
      <c r="B1852">
        <v>24193.040000000001</v>
      </c>
      <c r="C1852">
        <v>24393.85</v>
      </c>
      <c r="D1852" s="1">
        <v>24133.71</v>
      </c>
      <c r="E1852">
        <v>24393.85</v>
      </c>
      <c r="F1852">
        <v>24393.85</v>
      </c>
      <c r="G1852">
        <v>0.57576141812476922</v>
      </c>
      <c r="H1852">
        <v>24614.386999999999</v>
      </c>
      <c r="I1852">
        <v>24723.548999999999</v>
      </c>
      <c r="J1852">
        <v>24673.486000000001</v>
      </c>
      <c r="K1852">
        <v>24663.803</v>
      </c>
      <c r="L1852">
        <v>24657.213</v>
      </c>
      <c r="M1852">
        <v>39.490172999999999</v>
      </c>
      <c r="N1852" s="1">
        <f>-100*(_xll.FDS($A$1,"P_PRICE_HIGH("&amp;A1852&amp;","&amp;A1852&amp;"-14D,,,,""PRICE"",""INTRA"")") - B1852)/(_xll.FDS($A$1,"P_PRICE_HIGH("&amp;A1852&amp;","&amp;A1852&amp;"-14D,,,,""PRICE"",""INTRA"")") - _xll.FDS($A$1,"P_PRICE_LOW("&amp;A1852&amp;","&amp;A1852&amp;"-14D,,,,""PRICE"",""INTRA"")"))</f>
        <v>-93.872450296927269</v>
      </c>
      <c r="O1852">
        <v>-673</v>
      </c>
      <c r="P1852">
        <v>17954.388150999479</v>
      </c>
      <c r="Q1852">
        <v>19252.55205709843</v>
      </c>
      <c r="R1852">
        <v>2542.83727807474</v>
      </c>
      <c r="S1852">
        <v>2603.4212570266368</v>
      </c>
      <c r="T1852">
        <v>16.254712621781909</v>
      </c>
      <c r="U1852">
        <v>16.488110133184531</v>
      </c>
      <c r="V1852">
        <v>3.596932439921281</v>
      </c>
      <c r="W1852">
        <v>3.494787851185047</v>
      </c>
      <c r="X1852">
        <v>6.4581826766357748</v>
      </c>
      <c r="Y1852">
        <v>39.848139907757172</v>
      </c>
      <c r="Z1852">
        <v>-1.90828648065746</v>
      </c>
      <c r="AA1852">
        <v>-2.499149861500555</v>
      </c>
      <c r="AB1852">
        <v>11.59092142369011</v>
      </c>
    </row>
    <row r="1853" spans="1:28" x14ac:dyDescent="0.25">
      <c r="A1853" t="str">
        <v>3/06/15</v>
      </c>
      <c r="B1853">
        <v>24164</v>
      </c>
      <c r="C1853">
        <v>24294.36</v>
      </c>
      <c r="D1853" s="1">
        <v>24126.09</v>
      </c>
      <c r="E1853">
        <v>24294.36</v>
      </c>
      <c r="F1853">
        <v>24294.36</v>
      </c>
      <c r="G1853">
        <v>0.55924337354885367</v>
      </c>
      <c r="H1853">
        <v>24482.526999999998</v>
      </c>
      <c r="I1853">
        <v>24676.671999999999</v>
      </c>
      <c r="J1853">
        <v>24663.418000000001</v>
      </c>
      <c r="K1853">
        <v>24638.013999999999</v>
      </c>
      <c r="L1853">
        <v>24632.473000000002</v>
      </c>
      <c r="M1853">
        <v>38.845233999999998</v>
      </c>
      <c r="N1853" s="1">
        <f>-100*(_xll.FDS($A$1,"P_PRICE_HIGH("&amp;A1853&amp;","&amp;A1853&amp;"-14D,,,,""PRICE"",""INTRA"")") - B1853)/(_xll.FDS($A$1,"P_PRICE_HIGH("&amp;A1853&amp;","&amp;A1853&amp;"-14D,,,,""PRICE"",""INTRA"")") - _xll.FDS($A$1,"P_PRICE_LOW("&amp;A1853&amp;","&amp;A1853&amp;"-14D,,,,""PRICE"",""INTRA"")"))</f>
        <v>-96.115261254060485</v>
      </c>
      <c r="O1853">
        <v>-690</v>
      </c>
      <c r="P1853">
        <v>17950.72643286757</v>
      </c>
      <c r="Q1853">
        <v>19215.326132026879</v>
      </c>
      <c r="R1853">
        <v>2544.3277848624498</v>
      </c>
      <c r="S1853">
        <v>2612.64960797699</v>
      </c>
      <c r="T1853">
        <v>16.249522129575929</v>
      </c>
      <c r="U1853">
        <v>16.43874584179845</v>
      </c>
      <c r="V1853">
        <v>3.5956864867115521</v>
      </c>
      <c r="W1853">
        <v>3.4910782829314559</v>
      </c>
      <c r="X1853">
        <v>35.67709171557869</v>
      </c>
      <c r="Y1853">
        <v>39.804144849010036</v>
      </c>
      <c r="Z1853">
        <v>-1.926601437865604</v>
      </c>
      <c r="AA1853">
        <v>-2.414933260376674</v>
      </c>
      <c r="AB1853">
        <v>11.59823992284176</v>
      </c>
    </row>
    <row r="1854" spans="1:28" x14ac:dyDescent="0.25">
      <c r="A1854" t="str">
        <v>3/09/15</v>
      </c>
      <c r="B1854">
        <v>24123.05</v>
      </c>
      <c r="C1854">
        <v>24205.86</v>
      </c>
      <c r="D1854" s="1">
        <v>23910.16</v>
      </c>
      <c r="E1854">
        <v>24205.86</v>
      </c>
      <c r="F1854">
        <v>24205.86</v>
      </c>
      <c r="G1854">
        <v>0.54908692201532838</v>
      </c>
      <c r="H1854">
        <v>24329.65</v>
      </c>
      <c r="I1854">
        <v>24621.52</v>
      </c>
      <c r="J1854">
        <v>24643.478999999999</v>
      </c>
      <c r="K1854">
        <v>24605.893</v>
      </c>
      <c r="L1854">
        <v>24604.059000000001</v>
      </c>
      <c r="M1854">
        <v>37.905144</v>
      </c>
      <c r="N1854" s="1">
        <f>-100*(_xll.FDS($A$1,"P_PRICE_HIGH("&amp;A1854&amp;","&amp;A1854&amp;"-14D,,,,""PRICE"",""INTRA"")") - B1854)/(_xll.FDS($A$1,"P_PRICE_HIGH("&amp;A1854&amp;","&amp;A1854&amp;"-14D,,,,""PRICE"",""INTRA"")") - _xll.FDS($A$1,"P_PRICE_LOW("&amp;A1854&amp;","&amp;A1854&amp;"-14D,,,,""PRICE"",""INTRA"")"))</f>
        <v>-82.137103540862597</v>
      </c>
      <c r="O1854">
        <v>-704</v>
      </c>
      <c r="P1854">
        <v>17985.426559194821</v>
      </c>
      <c r="Q1854">
        <v>19357.437138228011</v>
      </c>
      <c r="R1854">
        <v>2543.8398040594629</v>
      </c>
      <c r="S1854">
        <v>2611.115066108564</v>
      </c>
      <c r="T1854">
        <v>16.249301075038421</v>
      </c>
      <c r="U1854">
        <v>16.385154337591771</v>
      </c>
      <c r="V1854">
        <v>3.5998967585514641</v>
      </c>
      <c r="W1854">
        <v>3.5246233424227511</v>
      </c>
      <c r="X1854">
        <v>67.461306099584178</v>
      </c>
      <c r="Y1854">
        <v>40.015169354640413</v>
      </c>
      <c r="Z1854">
        <v>-2.0060143331836509</v>
      </c>
      <c r="AA1854">
        <v>-1.1438556788950709</v>
      </c>
      <c r="AB1854">
        <v>11.485592469490379</v>
      </c>
    </row>
    <row r="1855" spans="1:28" x14ac:dyDescent="0.25">
      <c r="A1855" t="str">
        <v>3/10/15</v>
      </c>
      <c r="B1855">
        <v>23896.98</v>
      </c>
      <c r="C1855">
        <v>24152.400000000001</v>
      </c>
      <c r="D1855" s="1">
        <v>23869.82</v>
      </c>
      <c r="E1855">
        <v>24152.400000000001</v>
      </c>
      <c r="F1855">
        <v>24152.400000000001</v>
      </c>
      <c r="G1855">
        <v>0.57674939940957592</v>
      </c>
      <c r="H1855">
        <v>24168.49</v>
      </c>
      <c r="I1855">
        <v>24543.594000000001</v>
      </c>
      <c r="J1855">
        <v>24591.107</v>
      </c>
      <c r="K1855">
        <v>24566.771000000001</v>
      </c>
      <c r="L1855">
        <v>24577.178</v>
      </c>
      <c r="M1855">
        <v>33.137295000000002</v>
      </c>
      <c r="N1855" s="1">
        <f>-100*(_xll.FDS($A$1,"P_PRICE_HIGH("&amp;A1855&amp;","&amp;A1855&amp;"-14D,,,,""PRICE"",""INTRA"")") - B1855)/(_xll.FDS($A$1,"P_PRICE_HIGH("&amp;A1855&amp;","&amp;A1855&amp;"-14D,,,,""PRICE"",""INTRA"")") - _xll.FDS($A$1,"P_PRICE_LOW("&amp;A1855&amp;","&amp;A1855&amp;"-14D,,,,""PRICE"",""INTRA"")"))</f>
        <v>-97.795705033518928</v>
      </c>
      <c r="O1855">
        <v>-728</v>
      </c>
      <c r="P1855">
        <v>17975.716390024769</v>
      </c>
      <c r="Q1855">
        <v>19290.063159166089</v>
      </c>
      <c r="R1855">
        <v>2543.197588568778</v>
      </c>
      <c r="S1855">
        <v>2619.3331643114529</v>
      </c>
      <c r="T1855">
        <v>16.206342330984199</v>
      </c>
      <c r="U1855">
        <v>16.159124108369639</v>
      </c>
      <c r="V1855">
        <v>3.6035243067533971</v>
      </c>
      <c r="W1855">
        <v>3.5472947563727799</v>
      </c>
      <c r="X1855">
        <v>9.5081729970840634</v>
      </c>
      <c r="Y1855">
        <v>40.008993785428679</v>
      </c>
      <c r="Z1855">
        <v>-2.464199297786398</v>
      </c>
      <c r="AA1855">
        <v>-1.602587038164325</v>
      </c>
      <c r="AB1855">
        <v>11.55511991912284</v>
      </c>
    </row>
    <row r="1856" spans="1:28" x14ac:dyDescent="0.25">
      <c r="A1856" t="str">
        <v>3/11/15</v>
      </c>
      <c r="B1856">
        <v>23717.97</v>
      </c>
      <c r="C1856">
        <v>23899.86</v>
      </c>
      <c r="D1856" s="1">
        <v>23703.84</v>
      </c>
      <c r="E1856">
        <v>23899.86</v>
      </c>
      <c r="F1856">
        <v>23899.86</v>
      </c>
      <c r="G1856">
        <v>0.58199185316396373</v>
      </c>
      <c r="H1856">
        <v>24019.008000000002</v>
      </c>
      <c r="I1856">
        <v>24450.361000000001</v>
      </c>
      <c r="J1856">
        <v>24523.870999999999</v>
      </c>
      <c r="K1856">
        <v>24526.62</v>
      </c>
      <c r="L1856">
        <v>24546.83</v>
      </c>
      <c r="M1856">
        <v>29.927256</v>
      </c>
      <c r="N1856" s="1">
        <f>-100*(_xll.FDS($A$1,"P_PRICE_HIGH("&amp;A1856&amp;","&amp;A1856&amp;"-14D,,,,""PRICE"",""INTRA"")") - B1856)/(_xll.FDS($A$1,"P_PRICE_HIGH("&amp;A1856&amp;","&amp;A1856&amp;"-14D,,,,""PRICE"",""INTRA"")") - _xll.FDS($A$1,"P_PRICE_LOW("&amp;A1856&amp;","&amp;A1856&amp;"-14D,,,,""PRICE"",""INTRA"")"))</f>
        <v>-98.989357136726383</v>
      </c>
      <c r="O1856">
        <v>-750</v>
      </c>
      <c r="P1856">
        <v>17984.712671451951</v>
      </c>
      <c r="Q1856">
        <v>19322.523018389391</v>
      </c>
      <c r="R1856">
        <v>2542.905431509344</v>
      </c>
      <c r="S1856">
        <v>2617.63163925764</v>
      </c>
      <c r="T1856">
        <v>16.17722209201354</v>
      </c>
      <c r="U1856">
        <v>16.008505396453369</v>
      </c>
      <c r="V1856">
        <v>3.6100270823139269</v>
      </c>
      <c r="W1856">
        <v>3.584344257458564</v>
      </c>
      <c r="X1856">
        <v>8.0965226486546076</v>
      </c>
      <c r="Y1856">
        <v>40.041066677240337</v>
      </c>
      <c r="Z1856">
        <v>-2.2304957694109611</v>
      </c>
      <c r="AA1856">
        <v>-0.97699229188649672</v>
      </c>
      <c r="AB1856">
        <v>11.50092603514069</v>
      </c>
    </row>
    <row r="1857" spans="1:28" x14ac:dyDescent="0.25">
      <c r="A1857" t="str">
        <v>3/12/15</v>
      </c>
      <c r="B1857">
        <v>23797.96</v>
      </c>
      <c r="C1857">
        <v>23880.25</v>
      </c>
      <c r="D1857" s="1">
        <v>23677.06</v>
      </c>
      <c r="E1857">
        <v>23880.25</v>
      </c>
      <c r="F1857">
        <v>23880.25</v>
      </c>
      <c r="G1857">
        <v>0.59142244162233204</v>
      </c>
      <c r="H1857">
        <v>23939.991999999998</v>
      </c>
      <c r="I1857">
        <v>24371.02</v>
      </c>
      <c r="J1857">
        <v>24458.076000000001</v>
      </c>
      <c r="K1857">
        <v>24490.113000000001</v>
      </c>
      <c r="L1857">
        <v>24520.414000000001</v>
      </c>
      <c r="M1857">
        <v>33.048285999999997</v>
      </c>
      <c r="N1857" s="1">
        <f>-100*(_xll.FDS($A$1,"P_PRICE_HIGH("&amp;A1857&amp;","&amp;A1857&amp;"-14D,,,,""PRICE"",""INTRA"")") - B1857)/(_xll.FDS($A$1,"P_PRICE_HIGH("&amp;A1857&amp;","&amp;A1857&amp;"-14D,,,,""PRICE"",""INTRA"")") - _xll.FDS($A$1,"P_PRICE_LOW("&amp;A1857&amp;","&amp;A1857&amp;"-14D,,,,""PRICE"",""INTRA"")"))</f>
        <v>-91.515194048705311</v>
      </c>
      <c r="O1857">
        <v>-756</v>
      </c>
      <c r="P1857">
        <v>17989.771104261708</v>
      </c>
      <c r="Q1857">
        <v>19333.82476071702</v>
      </c>
      <c r="R1857">
        <v>2544.6234801846131</v>
      </c>
      <c r="S1857">
        <v>2627.5331291171228</v>
      </c>
      <c r="T1857">
        <v>16.195172439684779</v>
      </c>
      <c r="U1857">
        <v>16.082450728817481</v>
      </c>
      <c r="V1857">
        <v>3.6070652217770509</v>
      </c>
      <c r="W1857">
        <v>3.5717152784772161</v>
      </c>
      <c r="X1857">
        <v>81.286637216603324</v>
      </c>
      <c r="Y1857">
        <v>40.014600305224803</v>
      </c>
      <c r="Z1857">
        <v>-2.0825495091980679</v>
      </c>
      <c r="AA1857">
        <v>-0.62409172405204139</v>
      </c>
      <c r="AB1857">
        <v>11.51102086551051</v>
      </c>
    </row>
    <row r="1858" spans="1:28" x14ac:dyDescent="0.25">
      <c r="A1858" t="str">
        <v>3/13/15</v>
      </c>
      <c r="B1858">
        <v>23823.21</v>
      </c>
      <c r="C1858">
        <v>23918.71</v>
      </c>
      <c r="D1858" s="1">
        <v>23790.83</v>
      </c>
      <c r="E1858">
        <v>23918.71</v>
      </c>
      <c r="F1858">
        <v>23918.71</v>
      </c>
      <c r="G1858">
        <v>0.56863754528981558</v>
      </c>
      <c r="H1858">
        <v>23871.833999999999</v>
      </c>
      <c r="I1858">
        <v>24291.43</v>
      </c>
      <c r="J1858">
        <v>24390.817999999999</v>
      </c>
      <c r="K1858">
        <v>24465.523000000001</v>
      </c>
      <c r="L1858">
        <v>24492.276999999998</v>
      </c>
      <c r="M1858">
        <v>34.046894000000002</v>
      </c>
      <c r="N1858" s="1">
        <f>-100*(_xll.FDS($A$1,"P_PRICE_HIGH("&amp;A1858&amp;","&amp;A1858&amp;"-14D,,,,""PRICE"",""INTRA"")") - B1858)/(_xll.FDS($A$1,"P_PRICE_HIGH("&amp;A1858&amp;","&amp;A1858&amp;"-14D,,,,""PRICE"",""INTRA"")") - _xll.FDS($A$1,"P_PRICE_LOW("&amp;A1858&amp;","&amp;A1858&amp;"-14D,,,,""PRICE"",""INTRA"")"))</f>
        <v>-89.743139869464656</v>
      </c>
      <c r="O1858">
        <v>-757</v>
      </c>
      <c r="P1858">
        <v>17992.915690878439</v>
      </c>
      <c r="Q1858">
        <v>19335.825764607111</v>
      </c>
      <c r="R1858">
        <v>2545.279974205605</v>
      </c>
      <c r="S1858">
        <v>2631.8373146080571</v>
      </c>
      <c r="T1858">
        <v>16.211010583887049</v>
      </c>
      <c r="U1858">
        <v>16.137657268136248</v>
      </c>
      <c r="V1858">
        <v>3.6049447650552588</v>
      </c>
      <c r="W1858">
        <v>3.562983715475418</v>
      </c>
      <c r="X1858">
        <v>79.185744815221398</v>
      </c>
      <c r="Y1858">
        <v>39.961509721015361</v>
      </c>
      <c r="Z1858">
        <v>-2.0960231202300061</v>
      </c>
      <c r="AA1858">
        <v>-1.025278351904044</v>
      </c>
      <c r="AB1858">
        <v>11.389812392244099</v>
      </c>
    </row>
    <row r="1859" spans="1:28" x14ac:dyDescent="0.25">
      <c r="A1859" t="str">
        <v>3/16/15</v>
      </c>
      <c r="B1859">
        <v>23949.55</v>
      </c>
      <c r="C1859">
        <v>23970.05</v>
      </c>
      <c r="D1859" s="1">
        <v>23711.27</v>
      </c>
      <c r="E1859">
        <v>23970.05</v>
      </c>
      <c r="F1859">
        <v>23970.05</v>
      </c>
      <c r="G1859">
        <v>0.57344578520850098</v>
      </c>
      <c r="H1859">
        <v>23837.134999999998</v>
      </c>
      <c r="I1859">
        <v>24212.055</v>
      </c>
      <c r="J1859">
        <v>24331.67</v>
      </c>
      <c r="K1859">
        <v>24441.893</v>
      </c>
      <c r="L1859">
        <v>24464.190999999999</v>
      </c>
      <c r="M1859">
        <v>38.953254999999999</v>
      </c>
      <c r="N1859" s="1">
        <f>-100*(_xll.FDS($A$1,"P_PRICE_HIGH("&amp;A1859&amp;","&amp;A1859&amp;"-14D,,,,""PRICE"",""INTRA"")") - B1859)/(_xll.FDS($A$1,"P_PRICE_HIGH("&amp;A1859&amp;","&amp;A1859&amp;"-14D,,,,""PRICE"",""INTRA"")") - _xll.FDS($A$1,"P_PRICE_LOW("&amp;A1859&amp;","&amp;A1859&amp;"-14D,,,,""PRICE"",""INTRA"")"))</f>
        <v>-80.876552740543303</v>
      </c>
      <c r="O1859">
        <v>-755</v>
      </c>
      <c r="P1859">
        <v>18015.542763881189</v>
      </c>
      <c r="Q1859">
        <v>19403.848454293318</v>
      </c>
      <c r="R1859">
        <v>2545.85177694614</v>
      </c>
      <c r="S1859">
        <v>2635.8721744073951</v>
      </c>
      <c r="T1859">
        <v>16.235533499539748</v>
      </c>
      <c r="U1859">
        <v>16.215039642072341</v>
      </c>
      <c r="V1859">
        <v>3.6011082742985732</v>
      </c>
      <c r="W1859">
        <v>3.5517747187796478</v>
      </c>
      <c r="X1859">
        <v>67.172385655867899</v>
      </c>
      <c r="Y1859">
        <v>40.031776522366869</v>
      </c>
      <c r="Z1859">
        <v>-1.964369224482408</v>
      </c>
      <c r="AA1859">
        <v>-0.85118208383307536</v>
      </c>
      <c r="AB1859">
        <v>11.170538409963269</v>
      </c>
    </row>
    <row r="1860" spans="1:28" x14ac:dyDescent="0.25">
      <c r="A1860" t="str">
        <v>3/17/15</v>
      </c>
      <c r="B1860">
        <v>23901.49</v>
      </c>
      <c r="C1860">
        <v>24106.47</v>
      </c>
      <c r="D1860" s="1">
        <v>23822.78</v>
      </c>
      <c r="E1860">
        <v>24106.47</v>
      </c>
      <c r="F1860">
        <v>24106.47</v>
      </c>
      <c r="G1860">
        <v>0.50458332122516758</v>
      </c>
      <c r="H1860">
        <v>23838.035</v>
      </c>
      <c r="I1860">
        <v>24135.238000000001</v>
      </c>
      <c r="J1860">
        <v>24275.1</v>
      </c>
      <c r="K1860">
        <v>24402.84</v>
      </c>
      <c r="L1860">
        <v>24430.959999999999</v>
      </c>
      <c r="M1860">
        <v>37.801242999999999</v>
      </c>
      <c r="N1860" s="1">
        <f>-100*(_xll.FDS($A$1,"P_PRICE_HIGH("&amp;A1860&amp;","&amp;A1860&amp;"-14D,,,,""PRICE"",""INTRA"")") - B1860)/(_xll.FDS($A$1,"P_PRICE_HIGH("&amp;A1860&amp;","&amp;A1860&amp;"-14D,,,,""PRICE"",""INTRA"")") - _xll.FDS($A$1,"P_PRICE_LOW("&amp;A1860&amp;","&amp;A1860&amp;"-14D,,,,""PRICE"",""INTRA"")"))</f>
        <v>-84.249421012000795</v>
      </c>
      <c r="O1860">
        <v>-754</v>
      </c>
      <c r="P1860">
        <v>18021.177903711548</v>
      </c>
      <c r="Q1860">
        <v>19417.793081439759</v>
      </c>
      <c r="R1860">
        <v>2543.903510059155</v>
      </c>
      <c r="S1860">
        <v>2630.1087569013239</v>
      </c>
      <c r="T1860">
        <v>16.240323091185122</v>
      </c>
      <c r="U1860">
        <v>16.220565798564699</v>
      </c>
      <c r="V1860">
        <v>3.6019763038384389</v>
      </c>
      <c r="W1860">
        <v>3.5566419688719471</v>
      </c>
      <c r="X1860">
        <v>35.804912725803177</v>
      </c>
      <c r="Y1860">
        <v>40.005932196286423</v>
      </c>
      <c r="Z1860">
        <v>-1.948437888269686</v>
      </c>
      <c r="AA1860">
        <v>-0.58409302586545253</v>
      </c>
      <c r="AB1860">
        <v>11.23261502398141</v>
      </c>
    </row>
    <row r="1861" spans="1:28" x14ac:dyDescent="0.25">
      <c r="A1861" t="str">
        <v>3/18/15</v>
      </c>
      <c r="B1861">
        <v>24120.080000000002</v>
      </c>
      <c r="C1861">
        <v>24210.75</v>
      </c>
      <c r="D1861" s="1">
        <v>23938.63</v>
      </c>
      <c r="E1861">
        <v>24210.75</v>
      </c>
      <c r="F1861">
        <v>24210.75</v>
      </c>
      <c r="G1861">
        <v>0.55456247604840303</v>
      </c>
      <c r="H1861">
        <v>23918.456999999999</v>
      </c>
      <c r="I1861">
        <v>24071.291000000001</v>
      </c>
      <c r="J1861">
        <v>24231.219000000001</v>
      </c>
      <c r="K1861">
        <v>24372.518</v>
      </c>
      <c r="L1861">
        <v>24409.45</v>
      </c>
      <c r="M1861">
        <v>45.671250000000001</v>
      </c>
      <c r="N1861" s="1">
        <f>-100*(_xll.FDS($A$1,"P_PRICE_HIGH("&amp;A1861&amp;","&amp;A1861&amp;"-14D,,,,""PRICE"",""INTRA"")") - B1861)/(_xll.FDS($A$1,"P_PRICE_HIGH("&amp;A1861&amp;","&amp;A1861&amp;"-14D,,,,""PRICE"",""INTRA"")") - _xll.FDS($A$1,"P_PRICE_LOW("&amp;A1861&amp;","&amp;A1861&amp;"-14D,,,,""PRICE"",""INTRA"")"))</f>
        <v>-68.908695347041814</v>
      </c>
      <c r="O1861">
        <v>-723</v>
      </c>
      <c r="P1861">
        <v>18030.396588133459</v>
      </c>
      <c r="Q1861">
        <v>19446.38985433921</v>
      </c>
      <c r="R1861">
        <v>2547.43893801385</v>
      </c>
      <c r="S1861">
        <v>2641.972654355513</v>
      </c>
      <c r="T1861">
        <v>16.269539771489232</v>
      </c>
      <c r="U1861">
        <v>16.348916066035262</v>
      </c>
      <c r="V1861">
        <v>3.5957613129880159</v>
      </c>
      <c r="W1861">
        <v>3.5291516073192701</v>
      </c>
      <c r="X1861">
        <v>92.574881722683841</v>
      </c>
      <c r="Y1861">
        <v>40.004966821031253</v>
      </c>
      <c r="Z1861">
        <v>-1.9875542280834091</v>
      </c>
      <c r="AA1861">
        <v>-0.33941102541407758</v>
      </c>
      <c r="AB1861">
        <v>11.225120112314841</v>
      </c>
    </row>
    <row r="1862" spans="1:28" x14ac:dyDescent="0.25">
      <c r="A1862" t="str">
        <v>3/19/15</v>
      </c>
      <c r="B1862">
        <v>24468.89</v>
      </c>
      <c r="C1862">
        <v>24500.23</v>
      </c>
      <c r="D1862" s="1">
        <v>24248.84</v>
      </c>
      <c r="E1862">
        <v>24500.23</v>
      </c>
      <c r="F1862">
        <v>24500.23</v>
      </c>
      <c r="G1862">
        <v>0.65192642902310782</v>
      </c>
      <c r="H1862">
        <v>24052.645</v>
      </c>
      <c r="I1862">
        <v>24051.8</v>
      </c>
      <c r="J1862">
        <v>24202.34</v>
      </c>
      <c r="K1862">
        <v>24356.719000000001</v>
      </c>
      <c r="L1862">
        <v>24407.445</v>
      </c>
      <c r="M1862">
        <v>55.374546000000002</v>
      </c>
      <c r="N1862" s="1">
        <f>-100*(_xll.FDS($A$1,"P_PRICE_HIGH("&amp;A1862&amp;","&amp;A1862&amp;"-14D,,,,""PRICE"",""INTRA"")") - B1862)/(_xll.FDS($A$1,"P_PRICE_HIGH("&amp;A1862&amp;","&amp;A1862&amp;"-14D,,,,""PRICE"",""INTRA"")") - _xll.FDS($A$1,"P_PRICE_LOW("&amp;A1862&amp;","&amp;A1862&amp;"-14D,,,,""PRICE"",""INTRA"")"))</f>
        <v>-44.429082742648653</v>
      </c>
      <c r="O1862">
        <v>-686</v>
      </c>
      <c r="P1862">
        <v>18033.011335619889</v>
      </c>
      <c r="Q1862">
        <v>19444.863107934409</v>
      </c>
      <c r="R1862">
        <v>2536.163808430365</v>
      </c>
      <c r="S1862">
        <v>2597.60866063292</v>
      </c>
      <c r="T1862">
        <v>16.331619575634161</v>
      </c>
      <c r="U1862">
        <v>16.605708527916342</v>
      </c>
      <c r="V1862">
        <v>3.584283945560514</v>
      </c>
      <c r="W1862">
        <v>3.4769880834361331</v>
      </c>
      <c r="X1862">
        <v>94.105369542962109</v>
      </c>
      <c r="Y1862">
        <v>39.928193181401291</v>
      </c>
      <c r="Z1862">
        <v>-1.8812380954080741</v>
      </c>
      <c r="AA1862">
        <v>-0.67238778797227783</v>
      </c>
      <c r="AB1862">
        <v>11.33451937996759</v>
      </c>
    </row>
    <row r="1863" spans="1:28" x14ac:dyDescent="0.25">
      <c r="A1863" t="str">
        <v>3/20/15</v>
      </c>
      <c r="B1863">
        <v>24375.24</v>
      </c>
      <c r="C1863">
        <v>24524.55</v>
      </c>
      <c r="D1863" s="1">
        <v>24351.5</v>
      </c>
      <c r="E1863">
        <v>24524.55</v>
      </c>
      <c r="F1863">
        <v>24524.55</v>
      </c>
      <c r="G1863">
        <v>0.65276454414692875</v>
      </c>
      <c r="H1863">
        <v>24163.05</v>
      </c>
      <c r="I1863">
        <v>24044.29</v>
      </c>
      <c r="J1863">
        <v>24172.47</v>
      </c>
      <c r="K1863">
        <v>24333.877</v>
      </c>
      <c r="L1863">
        <v>24401.565999999999</v>
      </c>
      <c r="M1863">
        <v>52.655380000000001</v>
      </c>
      <c r="N1863" s="1">
        <f>-100*(_xll.FDS($A$1,"P_PRICE_HIGH("&amp;A1863&amp;","&amp;A1863&amp;"-14D,,,,""PRICE"",""INTRA"")") - B1863)/(_xll.FDS($A$1,"P_PRICE_HIGH("&amp;A1863&amp;","&amp;A1863&amp;"-14D,,,,""PRICE"",""INTRA"")") - _xll.FDS($A$1,"P_PRICE_LOW("&amp;A1863&amp;","&amp;A1863&amp;"-14D,,,,""PRICE"",""INTRA"")"))</f>
        <v>-47.138411684093363</v>
      </c>
      <c r="O1863">
        <v>-697</v>
      </c>
      <c r="P1863">
        <v>18043.542313926209</v>
      </c>
      <c r="Q1863">
        <v>19477.136800684941</v>
      </c>
      <c r="R1863">
        <v>2540.823001858002</v>
      </c>
      <c r="S1863">
        <v>2614.7855003195291</v>
      </c>
      <c r="T1863">
        <v>16.312665598109241</v>
      </c>
      <c r="U1863">
        <v>16.47474794504835</v>
      </c>
      <c r="V1863">
        <v>3.5878254354681358</v>
      </c>
      <c r="W1863">
        <v>3.4973647104482759</v>
      </c>
      <c r="X1863">
        <v>32.501969413356221</v>
      </c>
      <c r="Y1863">
        <v>40.002122785853508</v>
      </c>
      <c r="Z1863">
        <v>-1.9921058271985179</v>
      </c>
      <c r="AA1863">
        <v>5.5758853922328259E-2</v>
      </c>
      <c r="AB1863">
        <v>11.476871094585089</v>
      </c>
    </row>
    <row r="1864" spans="1:28" x14ac:dyDescent="0.25">
      <c r="A1864" t="str">
        <v>3/23/15</v>
      </c>
      <c r="B1864">
        <v>24494.51</v>
      </c>
      <c r="C1864">
        <v>24559.77</v>
      </c>
      <c r="D1864" s="1">
        <v>24436.42</v>
      </c>
      <c r="E1864">
        <v>24559.77</v>
      </c>
      <c r="F1864">
        <v>24559.77</v>
      </c>
      <c r="G1864">
        <v>0.66530389899006004</v>
      </c>
      <c r="H1864">
        <v>24272.043000000001</v>
      </c>
      <c r="I1864">
        <v>24069.41</v>
      </c>
      <c r="J1864">
        <v>24146.275000000001</v>
      </c>
      <c r="K1864">
        <v>24316.763999999999</v>
      </c>
      <c r="L1864">
        <v>24408.469000000001</v>
      </c>
      <c r="M1864">
        <v>55.642809999999997</v>
      </c>
      <c r="N1864" s="1">
        <f>-100*(_xll.FDS($A$1,"P_PRICE_HIGH("&amp;A1864&amp;","&amp;A1864&amp;"-14D,,,,""PRICE"",""INTRA"")") - B1864)/(_xll.FDS($A$1,"P_PRICE_HIGH("&amp;A1864&amp;","&amp;A1864&amp;"-14D,,,,""PRICE"",""INTRA"")") - _xll.FDS($A$1,"P_PRICE_LOW("&amp;A1864&amp;","&amp;A1864&amp;"-14D,,,,""PRICE"",""INTRA"")"))</f>
        <v>-37.482792376640575</v>
      </c>
      <c r="O1864">
        <v>-700</v>
      </c>
      <c r="P1864">
        <v>18045.62169766059</v>
      </c>
      <c r="Q1864">
        <v>19446.078175578241</v>
      </c>
      <c r="R1864">
        <v>2536.1463909093682</v>
      </c>
      <c r="S1864">
        <v>2593.594821828126</v>
      </c>
      <c r="T1864">
        <v>16.336469178440989</v>
      </c>
      <c r="U1864">
        <v>16.546328615919681</v>
      </c>
      <c r="V1864">
        <v>3.5810776290085231</v>
      </c>
      <c r="W1864">
        <v>3.474537384137844</v>
      </c>
      <c r="X1864">
        <v>37.387486801623751</v>
      </c>
      <c r="Y1864">
        <v>40.049608692199307</v>
      </c>
      <c r="Z1864">
        <v>-1.239695136848443</v>
      </c>
      <c r="AA1864">
        <v>-0.1439232498932973</v>
      </c>
      <c r="AB1864">
        <v>11.02058499479466</v>
      </c>
    </row>
    <row r="1865" spans="1:28" x14ac:dyDescent="0.25">
      <c r="A1865" t="str">
        <v>3/24/15</v>
      </c>
      <c r="B1865">
        <v>24399.599999999999</v>
      </c>
      <c r="C1865">
        <v>24490.15</v>
      </c>
      <c r="D1865" s="1">
        <v>24294.95</v>
      </c>
      <c r="E1865">
        <v>24490.15</v>
      </c>
      <c r="F1865">
        <v>24490.15</v>
      </c>
      <c r="G1865">
        <v>0.66621465876677954</v>
      </c>
      <c r="H1865">
        <v>24371.664000000001</v>
      </c>
      <c r="I1865">
        <v>24089.044999999998</v>
      </c>
      <c r="J1865">
        <v>24126.062999999998</v>
      </c>
      <c r="K1865">
        <v>24299.24</v>
      </c>
      <c r="L1865">
        <v>24407.601999999999</v>
      </c>
      <c r="M1865">
        <v>52.788307000000003</v>
      </c>
      <c r="N1865" s="1">
        <f>-100*(_xll.FDS($A$1,"P_PRICE_HIGH("&amp;A1865&amp;","&amp;A1865&amp;"-14D,,,,""PRICE"",""INTRA"")") - B1865)/(_xll.FDS($A$1,"P_PRICE_HIGH("&amp;A1865&amp;","&amp;A1865&amp;"-14D,,,,""PRICE"",""INTRA"")") - _xll.FDS($A$1,"P_PRICE_LOW("&amp;A1865&amp;","&amp;A1865&amp;"-14D,,,,""PRICE"",""INTRA"")"))</f>
        <v>-29.775488385654704</v>
      </c>
      <c r="O1865">
        <v>-705</v>
      </c>
      <c r="P1865">
        <v>18052.215009292271</v>
      </c>
      <c r="Q1865">
        <v>19462.961453218701</v>
      </c>
      <c r="R1865">
        <v>2535.8614738163228</v>
      </c>
      <c r="S1865">
        <v>2590.180127533863</v>
      </c>
      <c r="T1865">
        <v>16.340024439891931</v>
      </c>
      <c r="U1865">
        <v>16.55358807074067</v>
      </c>
      <c r="V1865">
        <v>3.5827849693481602</v>
      </c>
      <c r="W1865">
        <v>3.4868990523075531</v>
      </c>
      <c r="X1865">
        <v>17.064658301872619</v>
      </c>
      <c r="Y1865">
        <v>40.002250089091589</v>
      </c>
      <c r="Z1865">
        <v>-0.66687800601084257</v>
      </c>
      <c r="AA1865">
        <v>5.849455380874613E-2</v>
      </c>
      <c r="AB1865">
        <v>11.071805579254359</v>
      </c>
    </row>
    <row r="1866" spans="1:28" x14ac:dyDescent="0.25">
      <c r="A1866" t="str">
        <v>3/25/15</v>
      </c>
      <c r="B1866">
        <v>24528.23</v>
      </c>
      <c r="C1866">
        <v>24613.69</v>
      </c>
      <c r="D1866" s="1">
        <v>24377.919999999998</v>
      </c>
      <c r="E1866">
        <v>24613.69</v>
      </c>
      <c r="F1866">
        <v>24613.69</v>
      </c>
      <c r="G1866">
        <v>0.6784944189895028</v>
      </c>
      <c r="H1866">
        <v>24453.294999999998</v>
      </c>
      <c r="I1866">
        <v>24122.809000000001</v>
      </c>
      <c r="J1866">
        <v>24130.254000000001</v>
      </c>
      <c r="K1866">
        <v>24286.738000000001</v>
      </c>
      <c r="L1866">
        <v>24401.668000000001</v>
      </c>
      <c r="M1866">
        <v>56.077033999999998</v>
      </c>
      <c r="N1866" s="1">
        <f>-100*(_xll.FDS($A$1,"P_PRICE_HIGH("&amp;A1866&amp;","&amp;A1866&amp;"-14D,,,,""PRICE"",""INTRA"")") - B1866)/(_xll.FDS($A$1,"P_PRICE_HIGH("&amp;A1866&amp;","&amp;A1866&amp;"-14D,,,,""PRICE"",""INTRA"")") - _xll.FDS($A$1,"P_PRICE_LOW("&amp;A1866&amp;","&amp;A1866&amp;"-14D,,,,""PRICE"",""INTRA"")"))</f>
        <v>-9.1242005914821611</v>
      </c>
      <c r="O1866">
        <v>-693</v>
      </c>
      <c r="P1866">
        <v>18059.013764607229</v>
      </c>
      <c r="Q1866">
        <v>19479.551936304681</v>
      </c>
      <c r="R1866">
        <v>2534.5671790479778</v>
      </c>
      <c r="S1866">
        <v>2585.481652853824</v>
      </c>
      <c r="T1866">
        <v>16.366722022772969</v>
      </c>
      <c r="U1866">
        <v>16.63642177300439</v>
      </c>
      <c r="V1866">
        <v>3.5732798844635552</v>
      </c>
      <c r="W1866">
        <v>3.4493306923431262</v>
      </c>
      <c r="X1866">
        <v>30.638340566542961</v>
      </c>
      <c r="Y1866">
        <v>39.82598886720136</v>
      </c>
      <c r="Z1866">
        <v>-1.095615048345749</v>
      </c>
      <c r="AA1866">
        <v>-0.23796630287078049</v>
      </c>
      <c r="AB1866">
        <v>10.76129523525152</v>
      </c>
    </row>
    <row r="1867" spans="1:28" x14ac:dyDescent="0.25">
      <c r="A1867" t="str">
        <v>3/26/15</v>
      </c>
      <c r="B1867">
        <v>24497.08</v>
      </c>
      <c r="C1867">
        <v>24592.01</v>
      </c>
      <c r="D1867" s="1">
        <v>24399.84</v>
      </c>
      <c r="E1867">
        <v>24592.01</v>
      </c>
      <c r="F1867">
        <v>24592.01</v>
      </c>
      <c r="G1867">
        <v>0.6661587438166322</v>
      </c>
      <c r="H1867">
        <v>24458.932000000001</v>
      </c>
      <c r="I1867">
        <v>24172.817999999999</v>
      </c>
      <c r="J1867">
        <v>24150.523000000001</v>
      </c>
      <c r="K1867">
        <v>24266.488000000001</v>
      </c>
      <c r="L1867">
        <v>24392.842000000001</v>
      </c>
      <c r="M1867">
        <v>55.07647</v>
      </c>
      <c r="N1867" s="1">
        <f>-100*(_xll.FDS($A$1,"P_PRICE_HIGH("&amp;A1867&amp;","&amp;A1867&amp;"-14D,,,,""PRICE"",""INTRA"")") - B1867)/(_xll.FDS($A$1,"P_PRICE_HIGH("&amp;A1867&amp;","&amp;A1867&amp;"-14D,,,,""PRICE"",""INTRA"")") - _xll.FDS($A$1,"P_PRICE_LOW("&amp;A1867&amp;","&amp;A1867&amp;"-14D,,,,""PRICE"",""INTRA"")"))</f>
        <v>-12.449953556900512</v>
      </c>
      <c r="O1867">
        <v>-700</v>
      </c>
      <c r="P1867">
        <v>18060.812616210202</v>
      </c>
      <c r="Q1867">
        <v>19472.074659156318</v>
      </c>
      <c r="R1867">
        <v>2534.7797284605881</v>
      </c>
      <c r="S1867">
        <v>2587.907766609399</v>
      </c>
      <c r="T1867">
        <v>16.377878877576769</v>
      </c>
      <c r="U1867">
        <v>16.657534550845821</v>
      </c>
      <c r="V1867">
        <v>3.570163382173269</v>
      </c>
      <c r="W1867">
        <v>3.439408897639987</v>
      </c>
      <c r="X1867">
        <v>40.975507015331218</v>
      </c>
      <c r="Y1867">
        <v>39.86616270947102</v>
      </c>
      <c r="Z1867">
        <v>-1.4600347781992999</v>
      </c>
      <c r="AA1867">
        <v>-0.26039133875372961</v>
      </c>
      <c r="AB1867">
        <v>10.64847165956899</v>
      </c>
    </row>
    <row r="1868" spans="1:28" x14ac:dyDescent="0.25">
      <c r="A1868" t="str">
        <v>3/27/15</v>
      </c>
      <c r="B1868">
        <v>24486.2</v>
      </c>
      <c r="C1868">
        <v>24549.88</v>
      </c>
      <c r="D1868" s="1">
        <v>24420.47</v>
      </c>
      <c r="E1868">
        <v>24549.88</v>
      </c>
      <c r="F1868">
        <v>24549.88</v>
      </c>
      <c r="G1868">
        <v>0.66388521799938482</v>
      </c>
      <c r="H1868">
        <v>24481.123</v>
      </c>
      <c r="I1868">
        <v>24236.835999999999</v>
      </c>
      <c r="J1868">
        <v>24172.002</v>
      </c>
      <c r="K1868">
        <v>24249.634999999998</v>
      </c>
      <c r="L1868">
        <v>24381.355</v>
      </c>
      <c r="M1868">
        <v>54.709293000000002</v>
      </c>
      <c r="N1868" s="1">
        <f>-100*(_xll.FDS($A$1,"P_PRICE_HIGH("&amp;A1868&amp;","&amp;A1868&amp;"-14D,,,,""PRICE"",""INTRA"")") - B1868)/(_xll.FDS($A$1,"P_PRICE_HIGH("&amp;A1868&amp;","&amp;A1868&amp;"-14D,,,,""PRICE"",""INTRA"")") - _xll.FDS($A$1,"P_PRICE_LOW("&amp;A1868&amp;","&amp;A1868&amp;"-14D,,,,""PRICE"",""INTRA"")"))</f>
        <v>-13.611564865528365</v>
      </c>
      <c r="O1868">
        <v>-689</v>
      </c>
      <c r="P1868">
        <v>18057.835142719279</v>
      </c>
      <c r="Q1868">
        <v>19450.914818087651</v>
      </c>
      <c r="R1868">
        <v>2534.4110782387611</v>
      </c>
      <c r="S1868">
        <v>2588.6209432649439</v>
      </c>
      <c r="T1868">
        <v>16.36595048258523</v>
      </c>
      <c r="U1868">
        <v>16.579109301081189</v>
      </c>
      <c r="V1868">
        <v>3.5666383739517582</v>
      </c>
      <c r="W1868">
        <v>3.426209907541609</v>
      </c>
      <c r="X1868">
        <v>18.62666524973708</v>
      </c>
      <c r="Y1868">
        <v>39.830728428212481</v>
      </c>
      <c r="Z1868">
        <v>-1.5181670417398381</v>
      </c>
      <c r="AA1868">
        <v>-0.80245271807336294</v>
      </c>
      <c r="AB1868">
        <v>10.467342259498571</v>
      </c>
    </row>
    <row r="1869" spans="1:28" x14ac:dyDescent="0.25">
      <c r="A1869" t="str">
        <v>3/30/15</v>
      </c>
      <c r="B1869">
        <v>24855.119999999999</v>
      </c>
      <c r="C1869">
        <v>24949.35</v>
      </c>
      <c r="D1869" s="1">
        <v>24725.52</v>
      </c>
      <c r="E1869">
        <v>24949.35</v>
      </c>
      <c r="F1869">
        <v>24949.35</v>
      </c>
      <c r="G1869">
        <v>0.74820375619853308</v>
      </c>
      <c r="H1869">
        <v>24553.245999999999</v>
      </c>
      <c r="I1869">
        <v>24324.934000000001</v>
      </c>
      <c r="J1869">
        <v>24220.807000000001</v>
      </c>
      <c r="K1869">
        <v>24248.018</v>
      </c>
      <c r="L1869">
        <v>24382.240000000002</v>
      </c>
      <c r="M1869">
        <v>63.576390000000004</v>
      </c>
      <c r="N1869" s="1">
        <f>-100*(_xll.FDS($A$1,"P_PRICE_HIGH("&amp;A1869&amp;","&amp;A1869&amp;"-14D,,,,""PRICE"",""INTRA"")") - B1869)/(_xll.FDS($A$1,"P_PRICE_HIGH("&amp;A1869&amp;","&amp;A1869&amp;"-14D,,,,""PRICE"",""INTRA"")") - _xll.FDS($A$1,"P_PRICE_LOW("&amp;A1869&amp;","&amp;A1869&amp;"-14D,,,,""PRICE"",""INTRA"")"))</f>
        <v>-7.4063303177734454</v>
      </c>
      <c r="O1869">
        <v>-659</v>
      </c>
      <c r="P1869">
        <v>18082.750487964739</v>
      </c>
      <c r="Q1869">
        <v>19517.757398475242</v>
      </c>
      <c r="R1869">
        <v>2532.618787046923</v>
      </c>
      <c r="S1869">
        <v>2586.7652189617638</v>
      </c>
      <c r="T1869">
        <v>16.418814319021699</v>
      </c>
      <c r="U1869">
        <v>16.731858902373951</v>
      </c>
      <c r="V1869">
        <v>3.551544659330931</v>
      </c>
      <c r="W1869">
        <v>3.3748762610054421</v>
      </c>
      <c r="X1869">
        <v>96.619956880026251</v>
      </c>
      <c r="Y1869">
        <v>39.696858293792623</v>
      </c>
      <c r="Z1869">
        <v>-1.483864007203666</v>
      </c>
      <c r="AA1869">
        <v>-0.48700023302188578</v>
      </c>
      <c r="AB1869">
        <v>10.441271588758839</v>
      </c>
    </row>
    <row r="1870" spans="1:28" x14ac:dyDescent="0.25">
      <c r="A1870" t="str">
        <v>3/31/15</v>
      </c>
      <c r="B1870">
        <v>24900.89</v>
      </c>
      <c r="C1870">
        <v>25113.200000000001</v>
      </c>
      <c r="D1870" s="1">
        <v>24876.37</v>
      </c>
      <c r="E1870">
        <v>25113.200000000001</v>
      </c>
      <c r="F1870">
        <v>25113.200000000001</v>
      </c>
      <c r="G1870">
        <v>0.72853535770745947</v>
      </c>
      <c r="H1870">
        <v>24653.504000000001</v>
      </c>
      <c r="I1870">
        <v>24414.74</v>
      </c>
      <c r="J1870">
        <v>24287.734</v>
      </c>
      <c r="K1870">
        <v>24257.923999999999</v>
      </c>
      <c r="L1870">
        <v>24384.706999999999</v>
      </c>
      <c r="M1870">
        <v>64.504874999999998</v>
      </c>
      <c r="N1870" s="1">
        <f>-100*(_xll.FDS($A$1,"P_PRICE_HIGH("&amp;A1870&amp;","&amp;A1870&amp;"-14D,,,,""PRICE"",""INTRA"")") - B1870)/(_xll.FDS($A$1,"P_PRICE_HIGH("&amp;A1870&amp;","&amp;A1870&amp;"-14D,,,,""PRICE"",""INTRA"")") - _xll.FDS($A$1,"P_PRICE_LOW("&amp;A1870&amp;","&amp;A1870&amp;"-14D,,,,""PRICE"",""INTRA"")"))</f>
        <v>-14.783377665130237</v>
      </c>
      <c r="O1870">
        <v>-653</v>
      </c>
      <c r="P1870">
        <v>18080.80358569722</v>
      </c>
      <c r="Q1870">
        <v>19494.453659789659</v>
      </c>
      <c r="R1870">
        <v>2530.844105145989</v>
      </c>
      <c r="S1870">
        <v>2580.299519524006</v>
      </c>
      <c r="T1870">
        <v>16.441321076549698</v>
      </c>
      <c r="U1870">
        <v>16.798607567541701</v>
      </c>
      <c r="V1870">
        <v>3.5486468368567761</v>
      </c>
      <c r="W1870">
        <v>3.367395726029605</v>
      </c>
      <c r="X1870">
        <v>80.917217335252474</v>
      </c>
      <c r="Y1870">
        <v>39.698546841330533</v>
      </c>
      <c r="Z1870">
        <v>-1.360393106448363</v>
      </c>
      <c r="AA1870">
        <v>-0.99874447182752268</v>
      </c>
      <c r="AB1870">
        <v>10.372544755764039</v>
      </c>
    </row>
    <row r="1871" spans="1:28" x14ac:dyDescent="0.25">
      <c r="A1871" t="str">
        <v>4/01/15</v>
      </c>
      <c r="B1871">
        <v>25082.75</v>
      </c>
      <c r="C1871">
        <v>25099.06</v>
      </c>
      <c r="D1871" s="1">
        <v>24926.11</v>
      </c>
      <c r="E1871">
        <v>25099.06</v>
      </c>
      <c r="F1871">
        <v>25099.06</v>
      </c>
      <c r="G1871">
        <v>0.70348343258450174</v>
      </c>
      <c r="H1871">
        <v>24764.407999999999</v>
      </c>
      <c r="I1871">
        <v>24509.173999999999</v>
      </c>
      <c r="J1871">
        <v>24378.720000000001</v>
      </c>
      <c r="K1871">
        <v>24288.793000000001</v>
      </c>
      <c r="L1871">
        <v>24397.502</v>
      </c>
      <c r="M1871">
        <v>67.99579</v>
      </c>
      <c r="N1871" s="1">
        <f>-100*(_xll.FDS($A$1,"P_PRICE_HIGH("&amp;A1871&amp;","&amp;A1871&amp;"-14D,,,,""PRICE"",""INTRA"")") - B1871)/(_xll.FDS($A$1,"P_PRICE_HIGH("&amp;A1871&amp;","&amp;A1871&amp;"-14D,,,,""PRICE"",""INTRA"")") - _xll.FDS($A$1,"P_PRICE_LOW("&amp;A1871&amp;","&amp;A1871&amp;"-14D,,,,""PRICE"",""INTRA"")"))</f>
        <v>-2.1202668263540283</v>
      </c>
      <c r="O1871">
        <v>-625</v>
      </c>
      <c r="P1871">
        <v>18091.840127170581</v>
      </c>
      <c r="Q1871">
        <v>19526.92708808872</v>
      </c>
      <c r="R1871">
        <v>2530.9938833172941</v>
      </c>
      <c r="S1871">
        <v>2582.7078380030989</v>
      </c>
      <c r="T1871">
        <v>16.46766378327569</v>
      </c>
      <c r="U1871">
        <v>16.873998946667768</v>
      </c>
      <c r="V1871">
        <v>3.5422961505291761</v>
      </c>
      <c r="W1871">
        <v>3.34504954596175</v>
      </c>
      <c r="X1871">
        <v>91.863589632024144</v>
      </c>
      <c r="Y1871">
        <v>39.681179334663582</v>
      </c>
      <c r="Z1871">
        <v>-1.3727810541341829</v>
      </c>
      <c r="AA1871">
        <v>-1.0198629489735249</v>
      </c>
      <c r="AB1871">
        <v>10.4646350169029</v>
      </c>
    </row>
    <row r="1872" spans="1:28" x14ac:dyDescent="0.25">
      <c r="A1872" t="str">
        <v>4/02/15</v>
      </c>
      <c r="B1872">
        <v>25275.64</v>
      </c>
      <c r="C1872">
        <v>25297.8</v>
      </c>
      <c r="D1872" s="1">
        <v>25152.57</v>
      </c>
      <c r="E1872">
        <v>25297.8</v>
      </c>
      <c r="F1872">
        <v>25297.8</v>
      </c>
      <c r="G1872">
        <v>0.65248667542676886</v>
      </c>
      <c r="H1872">
        <v>24920.12</v>
      </c>
      <c r="I1872">
        <v>24623.686000000002</v>
      </c>
      <c r="J1872">
        <v>24477.232</v>
      </c>
      <c r="K1872">
        <v>24342.921999999999</v>
      </c>
      <c r="L1872">
        <v>24416.633000000002</v>
      </c>
      <c r="M1872">
        <v>71.227990000000005</v>
      </c>
      <c r="N1872" s="1">
        <f>-100*(_xll.FDS($A$1,"P_PRICE_HIGH("&amp;A1872&amp;","&amp;A1872&amp;"-14D,,,,""PRICE"",""INTRA"")") - B1872)/(_xll.FDS($A$1,"P_PRICE_HIGH("&amp;A1872&amp;","&amp;A1872&amp;"-14D,,,,""PRICE"",""INTRA"")") - _xll.FDS($A$1,"P_PRICE_LOW("&amp;A1872&amp;","&amp;A1872&amp;"-14D,,,,""PRICE"",""INTRA"")"))</f>
        <v>-1.3967589645326512</v>
      </c>
      <c r="O1872">
        <v>-599</v>
      </c>
      <c r="P1872">
        <v>18096.880941546009</v>
      </c>
      <c r="Q1872">
        <v>19535.111041452099</v>
      </c>
      <c r="R1872">
        <v>2528.2025506425998</v>
      </c>
      <c r="S1872">
        <v>2575.0658645751719</v>
      </c>
      <c r="T1872">
        <v>16.505455058111441</v>
      </c>
      <c r="U1872">
        <v>16.994861432156039</v>
      </c>
      <c r="V1872">
        <v>3.5351779967697321</v>
      </c>
      <c r="W1872">
        <v>3.3209081902124722</v>
      </c>
      <c r="X1872">
        <v>91.985186813203185</v>
      </c>
      <c r="Y1872">
        <v>39.678443420922093</v>
      </c>
      <c r="Z1872">
        <v>-1.672697608115032</v>
      </c>
      <c r="AA1872">
        <v>-1.38750004829297</v>
      </c>
      <c r="AB1872">
        <v>10.46437019861661</v>
      </c>
    </row>
    <row r="1873" spans="1:28" x14ac:dyDescent="0.25">
      <c r="A1873" t="str">
        <v>4/08/15</v>
      </c>
      <c r="B1873">
        <v>26236.86</v>
      </c>
      <c r="C1873">
        <v>26247.63</v>
      </c>
      <c r="D1873" s="1">
        <v>25640.04</v>
      </c>
      <c r="E1873">
        <v>26247.63</v>
      </c>
      <c r="F1873">
        <v>26247.63</v>
      </c>
      <c r="G1873">
        <v>1.015068700410835</v>
      </c>
      <c r="H1873">
        <v>25270.252</v>
      </c>
      <c r="I1873">
        <v>24800.083999999999</v>
      </c>
      <c r="J1873">
        <v>24638.143</v>
      </c>
      <c r="K1873">
        <v>24446.563999999998</v>
      </c>
      <c r="L1873">
        <v>24467.97</v>
      </c>
      <c r="M1873">
        <v>81.340950000000007</v>
      </c>
      <c r="N1873" s="1">
        <f>-100*(_xll.FDS($A$1,"P_PRICE_HIGH("&amp;A1873&amp;","&amp;A1873&amp;"-14D,,,,""PRICE"",""INTRA"")") - B1873)/(_xll.FDS($A$1,"P_PRICE_HIGH("&amp;A1873&amp;","&amp;A1873&amp;"-14D,,,,""PRICE"",""INTRA"")") - _xll.FDS($A$1,"P_PRICE_LOW("&amp;A1873&amp;","&amp;A1873&amp;"-14D,,,,""PRICE"",""INTRA"")"))</f>
        <v>-0.42462426469430342</v>
      </c>
      <c r="O1873">
        <v>-556</v>
      </c>
      <c r="P1873">
        <v>18117.004029589181</v>
      </c>
      <c r="Q1873">
        <v>19546.709060626468</v>
      </c>
      <c r="R1873">
        <v>2527.1021840387748</v>
      </c>
      <c r="S1873">
        <v>2579.2561660273591</v>
      </c>
      <c r="T1873">
        <v>16.685551784922868</v>
      </c>
      <c r="U1873">
        <v>17.50063942161005</v>
      </c>
      <c r="V1873">
        <v>3.493446904774121</v>
      </c>
      <c r="W1873">
        <v>3.1928839884400988</v>
      </c>
      <c r="X1873">
        <v>99.435234853125593</v>
      </c>
      <c r="Y1873">
        <v>39.609841317042601</v>
      </c>
      <c r="Z1873">
        <v>-1.799151860816677</v>
      </c>
      <c r="AA1873">
        <v>-1.5357710923598511</v>
      </c>
      <c r="AB1873">
        <v>10.355711770394469</v>
      </c>
    </row>
    <row r="1874" spans="1:28" x14ac:dyDescent="0.25">
      <c r="A1874" t="str">
        <v>4/09/15</v>
      </c>
      <c r="B1874">
        <v>26944.39</v>
      </c>
      <c r="C1874">
        <v>27922.67</v>
      </c>
      <c r="D1874" s="1">
        <v>26732.23</v>
      </c>
      <c r="E1874">
        <v>27922.67</v>
      </c>
      <c r="F1874">
        <v>27922.67</v>
      </c>
      <c r="G1874">
        <v>1.1215298007543399</v>
      </c>
      <c r="H1874">
        <v>25688.105</v>
      </c>
      <c r="I1874">
        <v>25006.375</v>
      </c>
      <c r="J1874">
        <v>24837.798999999999</v>
      </c>
      <c r="K1874">
        <v>24587.633000000002</v>
      </c>
      <c r="L1874">
        <v>24549.55</v>
      </c>
      <c r="M1874">
        <v>85.406906000000006</v>
      </c>
      <c r="N1874" s="1">
        <f>-100*(_xll.FDS($A$1,"P_PRICE_HIGH("&amp;A1874&amp;","&amp;A1874&amp;"-14D,,,,""PRICE"",""INTRA"")") - B1874)/(_xll.FDS($A$1,"P_PRICE_HIGH("&amp;A1874&amp;","&amp;A1874&amp;"-14D,,,,""PRICE"",""INTRA"")") - _xll.FDS($A$1,"P_PRICE_LOW("&amp;A1874&amp;","&amp;A1874&amp;"-14D,,,,""PRICE"",""INTRA"")"))</f>
        <v>-23.861127981482404</v>
      </c>
      <c r="O1874">
        <v>-511</v>
      </c>
      <c r="P1874">
        <v>18126.11386425656</v>
      </c>
      <c r="Q1874">
        <v>19569.677408025371</v>
      </c>
      <c r="R1874">
        <v>2523.325123343408</v>
      </c>
      <c r="S1874">
        <v>2566.0333990613508</v>
      </c>
      <c r="T1874">
        <v>16.806041373037139</v>
      </c>
      <c r="U1874">
        <v>17.889840456395419</v>
      </c>
      <c r="V1874">
        <v>3.4707339047142201</v>
      </c>
      <c r="W1874">
        <v>3.1131162194201689</v>
      </c>
      <c r="X1874">
        <v>98.708657110374958</v>
      </c>
      <c r="Y1874">
        <v>39.655399566146102</v>
      </c>
      <c r="Z1874">
        <v>-1.837341496366667</v>
      </c>
      <c r="AA1874">
        <v>-2.2494509612763149</v>
      </c>
      <c r="AB1874">
        <v>10.43944841421488</v>
      </c>
    </row>
    <row r="1875" spans="1:28" x14ac:dyDescent="0.25">
      <c r="A1875" t="str">
        <v>4/10/15</v>
      </c>
      <c r="B1875">
        <v>27272.39</v>
      </c>
      <c r="C1875">
        <v>27373.68</v>
      </c>
      <c r="D1875" s="1">
        <v>26812.75</v>
      </c>
      <c r="E1875">
        <v>27373.68</v>
      </c>
      <c r="F1875">
        <v>27373.68</v>
      </c>
      <c r="G1875">
        <v>1.072748922733828</v>
      </c>
      <c r="H1875">
        <v>26162.405999999999</v>
      </c>
      <c r="I1875">
        <v>25247.805</v>
      </c>
      <c r="J1875">
        <v>25062.525000000001</v>
      </c>
      <c r="K1875">
        <v>24756.401999999998</v>
      </c>
      <c r="L1875">
        <v>24641.279999999999</v>
      </c>
      <c r="M1875">
        <v>86.838714999999993</v>
      </c>
      <c r="N1875" s="1">
        <f>-100*(_xll.FDS($A$1,"P_PRICE_HIGH("&amp;A1875&amp;","&amp;A1875&amp;"-14D,,,,""PRICE"",""INTRA"")") - B1875)/(_xll.FDS($A$1,"P_PRICE_HIGH("&amp;A1875&amp;","&amp;A1875&amp;"-14D,,,,""PRICE"",""INTRA"")") - _xll.FDS($A$1,"P_PRICE_LOW("&amp;A1875&amp;","&amp;A1875&amp;"-14D,,,,""PRICE"",""INTRA"")"))</f>
        <v>-16.322125279866651</v>
      </c>
      <c r="O1875">
        <v>-482</v>
      </c>
      <c r="P1875">
        <v>18126.607622981879</v>
      </c>
      <c r="Q1875">
        <v>19563.530566562931</v>
      </c>
      <c r="R1875">
        <v>2525.0128648244781</v>
      </c>
      <c r="S1875">
        <v>2569.6172379057598</v>
      </c>
      <c r="T1875">
        <v>16.865892409706639</v>
      </c>
      <c r="U1875">
        <v>18.04441960254162</v>
      </c>
      <c r="V1875">
        <v>3.4568630098889228</v>
      </c>
      <c r="W1875">
        <v>3.0693142316007389</v>
      </c>
      <c r="X1875">
        <v>89.258623810980922</v>
      </c>
      <c r="Y1875">
        <v>39.640843585642664</v>
      </c>
      <c r="Z1875">
        <v>-1.612142393778623</v>
      </c>
      <c r="AA1875">
        <v>-2.4237759925466671</v>
      </c>
      <c r="AB1875">
        <v>10.352897176443779</v>
      </c>
    </row>
    <row r="1876" spans="1:28" x14ac:dyDescent="0.25">
      <c r="A1876" t="str">
        <v>4/13/15</v>
      </c>
      <c r="B1876">
        <v>28016.34</v>
      </c>
      <c r="C1876">
        <v>28031.96</v>
      </c>
      <c r="D1876" s="1">
        <v>27304.12</v>
      </c>
      <c r="E1876">
        <v>28031.96</v>
      </c>
      <c r="F1876">
        <v>28031.96</v>
      </c>
      <c r="G1876">
        <v>1.1097816022867499</v>
      </c>
      <c r="H1876">
        <v>26749.123</v>
      </c>
      <c r="I1876">
        <v>25541.291000000001</v>
      </c>
      <c r="J1876">
        <v>25322.275000000001</v>
      </c>
      <c r="K1876">
        <v>24971.32</v>
      </c>
      <c r="L1876">
        <v>24768.724999999999</v>
      </c>
      <c r="M1876">
        <v>89.383129999999994</v>
      </c>
      <c r="N1876" s="1">
        <f>-100*(_xll.FDS($A$1,"P_PRICE_HIGH("&amp;A1876&amp;","&amp;A1876&amp;"-14D,,,,""PRICE"",""INTRA"")") - B1876)/(_xll.FDS($A$1,"P_PRICE_HIGH("&amp;A1876&amp;","&amp;A1876&amp;"-14D,,,,""PRICE"",""INTRA"")") - _xll.FDS($A$1,"P_PRICE_LOW("&amp;A1876&amp;","&amp;A1876&amp;"-14D,,,,""PRICE"",""INTRA"")"))</f>
        <v>-0.41288671784133163</v>
      </c>
      <c r="O1876">
        <v>-467</v>
      </c>
      <c r="P1876">
        <v>18128.24037665483</v>
      </c>
      <c r="Q1876">
        <v>19541.651284517979</v>
      </c>
      <c r="R1876">
        <v>2526.1712523474121</v>
      </c>
      <c r="S1876">
        <v>2580.6570934504562</v>
      </c>
      <c r="T1876">
        <v>16.979181988923969</v>
      </c>
      <c r="U1876">
        <v>18.337106187583188</v>
      </c>
      <c r="V1876">
        <v>3.4286789728723388</v>
      </c>
      <c r="W1876">
        <v>2.9878589990231652</v>
      </c>
      <c r="X1876">
        <v>86.668220483075117</v>
      </c>
      <c r="Y1876">
        <v>39.720836387337528</v>
      </c>
      <c r="Z1876">
        <v>-1.786554839823101</v>
      </c>
      <c r="AA1876">
        <v>-3.1885331069950902</v>
      </c>
      <c r="AB1876">
        <v>10.47342458120897</v>
      </c>
    </row>
    <row r="1877" spans="1:28" x14ac:dyDescent="0.25">
      <c r="A1877" t="str">
        <v>4/14/15</v>
      </c>
      <c r="B1877">
        <v>27561.49</v>
      </c>
      <c r="C1877">
        <v>27915.01</v>
      </c>
      <c r="D1877" s="1">
        <v>27483.45</v>
      </c>
      <c r="E1877">
        <v>27915.01</v>
      </c>
      <c r="F1877">
        <v>27915.01</v>
      </c>
      <c r="G1877">
        <v>1.2366946287684999</v>
      </c>
      <c r="H1877">
        <v>27206.294999999998</v>
      </c>
      <c r="I1877">
        <v>25804.780999999999</v>
      </c>
      <c r="J1877">
        <v>25528.45</v>
      </c>
      <c r="K1877">
        <v>25159.498</v>
      </c>
      <c r="L1877">
        <v>24887.807000000001</v>
      </c>
      <c r="M1877">
        <v>79.290170000000003</v>
      </c>
      <c r="N1877" s="1">
        <f>-100*(_xll.FDS($A$1,"P_PRICE_HIGH("&amp;A1877&amp;","&amp;A1877&amp;"-14D,,,,""PRICE"",""INTRA"")") - B1877)/(_xll.FDS($A$1,"P_PRICE_HIGH("&amp;A1877&amp;","&amp;A1877&amp;"-14D,,,,""PRICE"",""INTRA"")") - _xll.FDS($A$1,"P_PRICE_LOW("&amp;A1877&amp;","&amp;A1877&amp;"-14D,,,,""PRICE"",""INTRA"")"))</f>
        <v>-12.589476613656311</v>
      </c>
      <c r="O1877">
        <v>-489</v>
      </c>
      <c r="P1877">
        <v>18141.804155402151</v>
      </c>
      <c r="Q1877">
        <v>19576.130496887668</v>
      </c>
      <c r="R1877">
        <v>2530.798894223291</v>
      </c>
      <c r="S1877">
        <v>2598.9422190237128</v>
      </c>
      <c r="T1877">
        <v>16.87528978699082</v>
      </c>
      <c r="U1877">
        <v>17.953870385028299</v>
      </c>
      <c r="V1877">
        <v>3.4403183973133009</v>
      </c>
      <c r="W1877">
        <v>3.0392470455347769</v>
      </c>
      <c r="X1877">
        <v>10.50992485545521</v>
      </c>
      <c r="Y1877">
        <v>39.676360830876988</v>
      </c>
      <c r="Z1877">
        <v>-1.5720994764296541</v>
      </c>
      <c r="AA1877">
        <v>-3.0100351677733732</v>
      </c>
      <c r="AB1877">
        <v>10.409490834478881</v>
      </c>
    </row>
    <row r="1878" spans="1:28" x14ac:dyDescent="0.25">
      <c r="A1878" t="str">
        <v>4/15/15</v>
      </c>
      <c r="B1878">
        <v>27618.82</v>
      </c>
      <c r="C1878">
        <v>27807.98</v>
      </c>
      <c r="D1878" s="1">
        <v>27442.52</v>
      </c>
      <c r="E1878">
        <v>27807.98</v>
      </c>
      <c r="F1878">
        <v>27807.98</v>
      </c>
      <c r="G1878">
        <v>1.23418170004961</v>
      </c>
      <c r="H1878">
        <v>27482.686000000002</v>
      </c>
      <c r="I1878">
        <v>26062.33</v>
      </c>
      <c r="J1878">
        <v>25744.687999999998</v>
      </c>
      <c r="K1878">
        <v>25349.276999999998</v>
      </c>
      <c r="L1878">
        <v>25019.565999999999</v>
      </c>
      <c r="M1878">
        <v>79.602800000000002</v>
      </c>
      <c r="N1878" s="1">
        <f>-100*(_xll.FDS($A$1,"P_PRICE_HIGH("&amp;A1878&amp;","&amp;A1878&amp;"-14D,,,,""PRICE"",""INTRA"")") - B1878)/(_xll.FDS($A$1,"P_PRICE_HIGH("&amp;A1878&amp;","&amp;A1878&amp;"-14D,,,,""PRICE"",""INTRA"")") - _xll.FDS($A$1,"P_PRICE_LOW("&amp;A1878&amp;","&amp;A1878&amp;"-14D,,,,""PRICE"",""INTRA"")"))</f>
        <v>-11.05536244216632</v>
      </c>
      <c r="O1878">
        <v>-494</v>
      </c>
      <c r="P1878">
        <v>18144.92134129881</v>
      </c>
      <c r="Q1878">
        <v>19578.252999870299</v>
      </c>
      <c r="R1878">
        <v>2536.7465951880981</v>
      </c>
      <c r="S1878">
        <v>2624.000349079522</v>
      </c>
      <c r="T1878">
        <v>16.842508489790902</v>
      </c>
      <c r="U1878">
        <v>17.793987280705942</v>
      </c>
      <c r="V1878">
        <v>3.4367186857981991</v>
      </c>
      <c r="W1878">
        <v>3.0343141826796551</v>
      </c>
      <c r="X1878">
        <v>86.562772355615323</v>
      </c>
      <c r="Y1878">
        <v>39.692132949844748</v>
      </c>
      <c r="Z1878">
        <v>-1.5324929250821631</v>
      </c>
      <c r="AA1878">
        <v>-3.4016108117906652</v>
      </c>
      <c r="AB1878">
        <v>10.48229801260157</v>
      </c>
    </row>
    <row r="1879" spans="1:28" x14ac:dyDescent="0.25">
      <c r="A1879" t="str">
        <v>4/16/15</v>
      </c>
      <c r="B1879">
        <v>27739.71</v>
      </c>
      <c r="C1879">
        <v>27787.98</v>
      </c>
      <c r="D1879" s="1">
        <v>27470.1</v>
      </c>
      <c r="E1879">
        <v>27787.98</v>
      </c>
      <c r="F1879">
        <v>27787.98</v>
      </c>
      <c r="G1879">
        <v>1.235179855967947</v>
      </c>
      <c r="H1879">
        <v>27641.75</v>
      </c>
      <c r="I1879">
        <v>26332.55</v>
      </c>
      <c r="J1879">
        <v>25961.032999999999</v>
      </c>
      <c r="K1879">
        <v>25538.785</v>
      </c>
      <c r="L1879">
        <v>25157.094000000001</v>
      </c>
      <c r="M1879">
        <v>80.278853999999995</v>
      </c>
      <c r="N1879" s="1">
        <f>-100*(_xll.FDS($A$1,"P_PRICE_HIGH("&amp;A1879&amp;","&amp;A1879&amp;"-14D,,,,""PRICE"",""INTRA"")") - B1879)/(_xll.FDS($A$1,"P_PRICE_HIGH("&amp;A1879&amp;","&amp;A1879&amp;"-14D,,,,""PRICE"",""INTRA"")") - _xll.FDS($A$1,"P_PRICE_LOW("&amp;A1879&amp;","&amp;A1879&amp;"-14D,,,,""PRICE"",""INTRA"")"))</f>
        <v>-7.82042327957378</v>
      </c>
      <c r="O1879">
        <v>-495</v>
      </c>
      <c r="P1879">
        <v>18147.737793568911</v>
      </c>
      <c r="Q1879">
        <v>19578.469233799609</v>
      </c>
      <c r="R1879">
        <v>2534.2680771782689</v>
      </c>
      <c r="S1879">
        <v>2616.1398972392112</v>
      </c>
      <c r="T1879">
        <v>16.890427663555521</v>
      </c>
      <c r="U1879">
        <v>17.9184746330663</v>
      </c>
      <c r="V1879">
        <v>3.431017019660179</v>
      </c>
      <c r="W1879">
        <v>3.020833619062961</v>
      </c>
      <c r="X1879">
        <v>55.14200332155189</v>
      </c>
      <c r="Y1879">
        <v>39.682785735091677</v>
      </c>
      <c r="Z1879">
        <v>-1.3536719894342559</v>
      </c>
      <c r="AA1879">
        <v>-2.9556924971114888</v>
      </c>
      <c r="AB1879">
        <v>10.440011402560989</v>
      </c>
    </row>
    <row r="1880" spans="1:28" x14ac:dyDescent="0.25">
      <c r="A1880" t="str">
        <v>4/17/15</v>
      </c>
      <c r="B1880">
        <v>27653.119999999999</v>
      </c>
      <c r="C1880">
        <v>27969.41</v>
      </c>
      <c r="D1880" s="1">
        <v>27597.68</v>
      </c>
      <c r="E1880">
        <v>27969.41</v>
      </c>
      <c r="F1880">
        <v>27969.41</v>
      </c>
      <c r="G1880">
        <v>1.2398786935801731</v>
      </c>
      <c r="H1880">
        <v>27717.896000000001</v>
      </c>
      <c r="I1880">
        <v>26596.46</v>
      </c>
      <c r="J1880">
        <v>26177.936000000002</v>
      </c>
      <c r="K1880">
        <v>25726.366999999998</v>
      </c>
      <c r="L1880">
        <v>25292.865000000002</v>
      </c>
      <c r="M1880">
        <v>78.277564999999996</v>
      </c>
      <c r="N1880" s="1">
        <f>-100*(_xll.FDS($A$1,"P_PRICE_HIGH("&amp;A1880&amp;","&amp;A1880&amp;"-14D,,,,""PRICE"",""INTRA"")") - B1880)/(_xll.FDS($A$1,"P_PRICE_HIGH("&amp;A1880&amp;","&amp;A1880&amp;"-14D,,,,""PRICE"",""INTRA"")") - _xll.FDS($A$1,"P_PRICE_LOW("&amp;A1880&amp;","&amp;A1880&amp;"-14D,,,,""PRICE"",""INTRA"")"))</f>
        <v>-10.367702597672714</v>
      </c>
      <c r="O1880">
        <v>-507</v>
      </c>
      <c r="P1880">
        <v>18133.941263504199</v>
      </c>
      <c r="Q1880">
        <v>19527.168163158571</v>
      </c>
      <c r="R1880">
        <v>2535.229977493952</v>
      </c>
      <c r="S1880">
        <v>2620.4544291059728</v>
      </c>
      <c r="T1880">
        <v>16.9296863415749</v>
      </c>
      <c r="U1880">
        <v>18.021571817135811</v>
      </c>
      <c r="V1880">
        <v>3.4313996078323732</v>
      </c>
      <c r="W1880">
        <v>3.0282885383682938</v>
      </c>
      <c r="X1880">
        <v>22.434982704412739</v>
      </c>
      <c r="Y1880">
        <v>39.729785012916118</v>
      </c>
      <c r="Z1880">
        <v>-1.148029328615074</v>
      </c>
      <c r="AA1880">
        <v>-2.3961757175984371</v>
      </c>
      <c r="AB1880">
        <v>10.11047782155997</v>
      </c>
    </row>
    <row r="1881" spans="1:28" x14ac:dyDescent="0.25">
      <c r="A1881" t="str">
        <v>4/20/15</v>
      </c>
      <c r="B1881">
        <v>27094.93</v>
      </c>
      <c r="C1881">
        <v>27770.79</v>
      </c>
      <c r="D1881" s="1">
        <v>26959.77</v>
      </c>
      <c r="E1881">
        <v>27770.79</v>
      </c>
      <c r="F1881">
        <v>27770.79</v>
      </c>
      <c r="G1881">
        <v>1.3841886149747531</v>
      </c>
      <c r="H1881">
        <v>27533.613000000001</v>
      </c>
      <c r="I1881">
        <v>26783.111000000001</v>
      </c>
      <c r="J1881">
        <v>26349.048999999999</v>
      </c>
      <c r="K1881">
        <v>25875.11</v>
      </c>
      <c r="L1881">
        <v>25415.863000000001</v>
      </c>
      <c r="M1881">
        <v>66.729129999999998</v>
      </c>
      <c r="N1881" s="1">
        <f>-100*(_xll.FDS($A$1,"P_PRICE_HIGH("&amp;A1881&amp;","&amp;A1881&amp;"-14D,,,,""PRICE"",""INTRA"")") - B1881)/(_xll.FDS($A$1,"P_PRICE_HIGH("&amp;A1881&amp;","&amp;A1881&amp;"-14D,,,,""PRICE"",""INTRA"")") - _xll.FDS($A$1,"P_PRICE_LOW("&amp;A1881&amp;","&amp;A1881&amp;"-14D,,,,""PRICE"",""INTRA"")"))</f>
        <v>-25.798431769875421</v>
      </c>
      <c r="O1881">
        <v>-544</v>
      </c>
      <c r="P1881">
        <v>18157.125821611618</v>
      </c>
      <c r="Q1881">
        <v>19577.12217910216</v>
      </c>
      <c r="R1881">
        <v>2534.869606480564</v>
      </c>
      <c r="S1881">
        <v>2624.0772465842401</v>
      </c>
      <c r="T1881">
        <v>16.857335544126421</v>
      </c>
      <c r="U1881">
        <v>17.672018845547861</v>
      </c>
      <c r="V1881">
        <v>3.446579900316959</v>
      </c>
      <c r="W1881">
        <v>3.1048481041829068</v>
      </c>
      <c r="X1881">
        <v>5.5319259582657914</v>
      </c>
      <c r="Y1881">
        <v>39.851375959331897</v>
      </c>
      <c r="Z1881">
        <v>-1.165077918427923</v>
      </c>
      <c r="AA1881">
        <v>-2.520160548846972</v>
      </c>
      <c r="AB1881">
        <v>10.095580889665859</v>
      </c>
    </row>
    <row r="1882" spans="1:28" x14ac:dyDescent="0.25">
      <c r="A1882" t="str">
        <v>4/21/15</v>
      </c>
      <c r="B1882">
        <v>27850.49</v>
      </c>
      <c r="C1882">
        <v>27925.360000000001</v>
      </c>
      <c r="D1882" s="1">
        <v>27404.15</v>
      </c>
      <c r="E1882">
        <v>27925.360000000001</v>
      </c>
      <c r="F1882">
        <v>27925.360000000001</v>
      </c>
      <c r="G1882">
        <v>1.456229247726472</v>
      </c>
      <c r="H1882">
        <v>27591.414000000001</v>
      </c>
      <c r="I1882">
        <v>27028.91</v>
      </c>
      <c r="J1882">
        <v>26572.61</v>
      </c>
      <c r="K1882">
        <v>26044.19</v>
      </c>
      <c r="L1882">
        <v>25574.807000000001</v>
      </c>
      <c r="M1882">
        <v>72.617900000000006</v>
      </c>
      <c r="N1882" s="1">
        <f>-100*(_xll.FDS($A$1,"P_PRICE_HIGH("&amp;A1882&amp;","&amp;A1882&amp;"-14D,,,,""PRICE"",""INTRA"")") - B1882)/(_xll.FDS($A$1,"P_PRICE_HIGH("&amp;A1882&amp;","&amp;A1882&amp;"-14D,,,,""PRICE"",""INTRA"")") - _xll.FDS($A$1,"P_PRICE_LOW("&amp;A1882&amp;","&amp;A1882&amp;"-14D,,,,""PRICE"",""INTRA"")"))</f>
        <v>-5.0247958598804825</v>
      </c>
      <c r="O1882">
        <v>-500</v>
      </c>
      <c r="P1882">
        <v>18161.631892881622</v>
      </c>
      <c r="Q1882">
        <v>19583.080656379469</v>
      </c>
      <c r="R1882">
        <v>2533.2671392983211</v>
      </c>
      <c r="S1882">
        <v>2615.35481265101</v>
      </c>
      <c r="T1882">
        <v>17.02528077147036</v>
      </c>
      <c r="U1882">
        <v>18.179263289579669</v>
      </c>
      <c r="V1882">
        <v>3.420237101095843</v>
      </c>
      <c r="W1882">
        <v>3.0216833695660412</v>
      </c>
      <c r="X1882">
        <v>96.865885111131718</v>
      </c>
      <c r="Y1882">
        <v>39.85298335551628</v>
      </c>
      <c r="Z1882">
        <v>-1.130596588144914</v>
      </c>
      <c r="AA1882">
        <v>-3.0864849762652988</v>
      </c>
      <c r="AB1882">
        <v>10.122658683901591</v>
      </c>
    </row>
    <row r="1883" spans="1:28" x14ac:dyDescent="0.25">
      <c r="A1883" t="str">
        <v>4/22/15</v>
      </c>
      <c r="B1883">
        <v>27933.85</v>
      </c>
      <c r="C1883">
        <v>28048.46</v>
      </c>
      <c r="D1883" s="1">
        <v>27727.86</v>
      </c>
      <c r="E1883">
        <v>28048.46</v>
      </c>
      <c r="F1883">
        <v>28048.46</v>
      </c>
      <c r="G1883">
        <v>1.4386982557447101</v>
      </c>
      <c r="H1883">
        <v>27654.42</v>
      </c>
      <c r="I1883">
        <v>27266.502</v>
      </c>
      <c r="J1883">
        <v>26802.453000000001</v>
      </c>
      <c r="K1883">
        <v>26222.120999999999</v>
      </c>
      <c r="L1883">
        <v>25733.879000000001</v>
      </c>
      <c r="M1883">
        <v>73.181880000000007</v>
      </c>
      <c r="N1883" s="1">
        <f>-100*(_xll.FDS($A$1,"P_PRICE_HIGH("&amp;A1883&amp;","&amp;A1883&amp;"-14D,,,,""PRICE"",""INTRA"")") - B1883)/(_xll.FDS($A$1,"P_PRICE_HIGH("&amp;A1883&amp;","&amp;A1883&amp;"-14D,,,,""PRICE"",""INTRA"")") - _xll.FDS($A$1,"P_PRICE_LOW("&amp;A1883&amp;","&amp;A1883&amp;"-14D,,,,""PRICE"",""INTRA"")"))</f>
        <v>-3.4490541508423451</v>
      </c>
      <c r="O1883">
        <v>-494</v>
      </c>
      <c r="P1883">
        <v>18170.284884930159</v>
      </c>
      <c r="Q1883">
        <v>19601.330091322961</v>
      </c>
      <c r="R1883">
        <v>2530.605074130699</v>
      </c>
      <c r="S1883">
        <v>2608.2080343770131</v>
      </c>
      <c r="T1883">
        <v>17.06747450465199</v>
      </c>
      <c r="U1883">
        <v>18.284354620118101</v>
      </c>
      <c r="V1883">
        <v>3.4162510034308031</v>
      </c>
      <c r="W1883">
        <v>3.015396013196503</v>
      </c>
      <c r="X1883">
        <v>55.948156148793977</v>
      </c>
      <c r="Y1883">
        <v>39.883428061341213</v>
      </c>
      <c r="Z1883">
        <v>-1.16081722490553</v>
      </c>
      <c r="AA1883">
        <v>-2.822600468475212</v>
      </c>
      <c r="AB1883">
        <v>10.354130292506481</v>
      </c>
    </row>
    <row r="1884" spans="1:28" x14ac:dyDescent="0.25">
      <c r="A1884" t="str">
        <v>4/23/15</v>
      </c>
      <c r="B1884">
        <v>27827.7</v>
      </c>
      <c r="C1884">
        <v>28213.63</v>
      </c>
      <c r="D1884" s="1">
        <v>27804.03</v>
      </c>
      <c r="E1884">
        <v>28213.63</v>
      </c>
      <c r="F1884">
        <v>28213.63</v>
      </c>
      <c r="G1884">
        <v>1.4578306463040629</v>
      </c>
      <c r="H1884">
        <v>27672.018</v>
      </c>
      <c r="I1884">
        <v>27479.173999999999</v>
      </c>
      <c r="J1884">
        <v>27000.625</v>
      </c>
      <c r="K1884">
        <v>26388.78</v>
      </c>
      <c r="L1884">
        <v>25887.898000000001</v>
      </c>
      <c r="M1884">
        <v>71.171629999999993</v>
      </c>
      <c r="N1884" s="1">
        <f>-100*(_xll.FDS($A$1,"P_PRICE_HIGH("&amp;A1884&amp;","&amp;A1884&amp;"-14D,,,,""PRICE"",""INTRA"")") - B1884)/(_xll.FDS($A$1,"P_PRICE_HIGH("&amp;A1884&amp;","&amp;A1884&amp;"-14D,,,,""PRICE"",""INTRA"")") - _xll.FDS($A$1,"P_PRICE_LOW("&amp;A1884&amp;","&amp;A1884&amp;"-14D,,,,""PRICE"",""INTRA"")"))</f>
        <v>-11.564277281362557</v>
      </c>
      <c r="O1884">
        <v>-503</v>
      </c>
      <c r="P1884">
        <v>18176.239671716601</v>
      </c>
      <c r="Q1884">
        <v>19609.41293469763</v>
      </c>
      <c r="R1884">
        <v>2529.8314287686439</v>
      </c>
      <c r="S1884">
        <v>2609.2378925839112</v>
      </c>
      <c r="T1884">
        <v>17.043767239769171</v>
      </c>
      <c r="U1884">
        <v>18.18238073013293</v>
      </c>
      <c r="V1884">
        <v>3.414867110366774</v>
      </c>
      <c r="W1884">
        <v>3.0192057230539908</v>
      </c>
      <c r="X1884">
        <v>23.19404904501318</v>
      </c>
      <c r="Y1884">
        <v>39.81182703903157</v>
      </c>
      <c r="Z1884">
        <v>-0.81583587471903851</v>
      </c>
      <c r="AA1884">
        <v>-2.6878835474107019</v>
      </c>
      <c r="AB1884">
        <v>10.40918971713816</v>
      </c>
    </row>
    <row r="1885" spans="1:28" x14ac:dyDescent="0.25">
      <c r="A1885" t="str">
        <v>4/24/15</v>
      </c>
      <c r="B1885">
        <v>28060.98</v>
      </c>
      <c r="C1885">
        <v>28089.37</v>
      </c>
      <c r="D1885" s="1">
        <v>27591.57</v>
      </c>
      <c r="E1885">
        <v>28089.37</v>
      </c>
      <c r="F1885">
        <v>28089.37</v>
      </c>
      <c r="G1885">
        <v>1.4380383946460289</v>
      </c>
      <c r="H1885">
        <v>27753.59</v>
      </c>
      <c r="I1885">
        <v>27631.184000000001</v>
      </c>
      <c r="J1885">
        <v>27211.296999999999</v>
      </c>
      <c r="K1885">
        <v>26571.85</v>
      </c>
      <c r="L1885">
        <v>26046.030999999999</v>
      </c>
      <c r="M1885">
        <v>72.931389999999993</v>
      </c>
      <c r="N1885" s="1">
        <f>-100*(_xll.FDS($A$1,"P_PRICE_HIGH("&amp;A1885&amp;","&amp;A1885&amp;"-14D,,,,""PRICE"",""INTRA"")") - B1885)/(_xll.FDS($A$1,"P_PRICE_HIGH("&amp;A1885&amp;","&amp;A1885&amp;"-14D,,,,""PRICE"",""INTRA"")") - _xll.FDS($A$1,"P_PRICE_LOW("&amp;A1885&amp;","&amp;A1885&amp;"-14D,,,,""PRICE"",""INTRA"")"))</f>
        <v>-4.6433177592836374</v>
      </c>
      <c r="O1885">
        <v>-482</v>
      </c>
      <c r="P1885">
        <v>18170.487188612529</v>
      </c>
      <c r="Q1885">
        <v>19582.355214503761</v>
      </c>
      <c r="R1885">
        <v>2529.228881103907</v>
      </c>
      <c r="S1885">
        <v>2607.5815818122519</v>
      </c>
      <c r="T1885">
        <v>17.100123548835811</v>
      </c>
      <c r="U1885">
        <v>18.333855610703889</v>
      </c>
      <c r="V1885">
        <v>3.40760701405042</v>
      </c>
      <c r="W1885">
        <v>3.0005969094184288</v>
      </c>
      <c r="X1885">
        <v>32.209417286724523</v>
      </c>
      <c r="Y1885">
        <v>39.778050968221343</v>
      </c>
      <c r="Z1885">
        <v>-0.80722497945948479</v>
      </c>
      <c r="AA1885">
        <v>-2.87767421887412</v>
      </c>
      <c r="AB1885">
        <v>10.138746202049211</v>
      </c>
    </row>
    <row r="1886" spans="1:28" x14ac:dyDescent="0.25">
      <c r="A1886" t="str">
        <v>4/27/15</v>
      </c>
      <c r="B1886">
        <v>28433.59</v>
      </c>
      <c r="C1886">
        <v>28588.52</v>
      </c>
      <c r="D1886" s="1">
        <v>28245.14</v>
      </c>
      <c r="E1886">
        <v>28588.52</v>
      </c>
      <c r="F1886">
        <v>28588.52</v>
      </c>
      <c r="G1886">
        <v>1.4439367419469129</v>
      </c>
      <c r="H1886">
        <v>28021.322</v>
      </c>
      <c r="I1886">
        <v>27755.282999999999</v>
      </c>
      <c r="J1886">
        <v>27434.687999999998</v>
      </c>
      <c r="K1886">
        <v>26767.116999999998</v>
      </c>
      <c r="L1886">
        <v>26220.342000000001</v>
      </c>
      <c r="M1886">
        <v>75.503555000000006</v>
      </c>
      <c r="N1886" s="1">
        <f>-100*(_xll.FDS($A$1,"P_PRICE_HIGH("&amp;A1886&amp;","&amp;A1886&amp;"-14D,,,,""PRICE"",""INTRA"")") - B1886)/(_xll.FDS($A$1,"P_PRICE_HIGH("&amp;A1886&amp;","&amp;A1886&amp;"-14D,,,,""PRICE"",""INTRA"")") - _xll.FDS($A$1,"P_PRICE_LOW("&amp;A1886&amp;","&amp;A1886&amp;"-14D,,,,""PRICE"",""INTRA"")"))</f>
        <v>-4.5090877341055675</v>
      </c>
      <c r="O1886">
        <v>-452</v>
      </c>
      <c r="P1886">
        <v>18172.072380077039</v>
      </c>
      <c r="Q1886">
        <v>19559.157690058419</v>
      </c>
      <c r="R1886">
        <v>2524.783468701185</v>
      </c>
      <c r="S1886">
        <v>2598.3704267626249</v>
      </c>
      <c r="T1886">
        <v>17.229711241167099</v>
      </c>
      <c r="U1886">
        <v>18.620816688775289</v>
      </c>
      <c r="V1886">
        <v>3.3875094388415672</v>
      </c>
      <c r="W1886">
        <v>2.9552803354153201</v>
      </c>
      <c r="X1886">
        <v>94.463942858653922</v>
      </c>
      <c r="Y1886">
        <v>39.788699341696507</v>
      </c>
      <c r="Z1886">
        <v>-0.24054681941258521</v>
      </c>
      <c r="AA1886">
        <v>-2.5934155003906998</v>
      </c>
      <c r="AB1886">
        <v>10.101557411859689</v>
      </c>
    </row>
    <row r="1887" spans="1:28" x14ac:dyDescent="0.25">
      <c r="A1887" t="str">
        <v>4/28/15</v>
      </c>
      <c r="B1887">
        <v>28442.75</v>
      </c>
      <c r="C1887">
        <v>28548.45</v>
      </c>
      <c r="D1887" s="1">
        <v>28251.99</v>
      </c>
      <c r="E1887">
        <v>28548.45</v>
      </c>
      <c r="F1887">
        <v>28548.45</v>
      </c>
      <c r="G1887">
        <v>1.439341837936126</v>
      </c>
      <c r="H1887">
        <v>28139.773000000001</v>
      </c>
      <c r="I1887">
        <v>27852.813999999998</v>
      </c>
      <c r="J1887">
        <v>27645.828000000001</v>
      </c>
      <c r="K1887">
        <v>26964.400000000001</v>
      </c>
      <c r="L1887">
        <v>26386.598000000002</v>
      </c>
      <c r="M1887">
        <v>75.565025000000006</v>
      </c>
      <c r="N1887" s="1">
        <f>-100*(_xll.FDS($A$1,"P_PRICE_HIGH("&amp;A1887&amp;","&amp;A1887&amp;"-14D,,,,""PRICE"",""INTRA"")") - B1887)/(_xll.FDS($A$1,"P_PRICE_HIGH("&amp;A1887&amp;","&amp;A1887&amp;"-14D,,,,""PRICE"",""INTRA"")") - _xll.FDS($A$1,"P_PRICE_LOW("&amp;A1887&amp;","&amp;A1887&amp;"-14D,,,,""PRICE"",""INTRA"")"))</f>
        <v>-4.9439032993271264</v>
      </c>
      <c r="O1887">
        <v>-457</v>
      </c>
      <c r="P1887">
        <v>18185.30983098286</v>
      </c>
      <c r="Q1887">
        <v>19592.17166832025</v>
      </c>
      <c r="R1887">
        <v>2528.5496391292349</v>
      </c>
      <c r="S1887">
        <v>2613.841022864221</v>
      </c>
      <c r="T1887">
        <v>17.21672150513799</v>
      </c>
      <c r="U1887">
        <v>18.551335209188881</v>
      </c>
      <c r="V1887">
        <v>3.3865935456032328</v>
      </c>
      <c r="W1887">
        <v>2.9586008900095502</v>
      </c>
      <c r="X1887">
        <v>66.887791089669221</v>
      </c>
      <c r="Y1887">
        <v>39.778525007315302</v>
      </c>
      <c r="Z1887">
        <v>-0.18596899030155259</v>
      </c>
      <c r="AA1887">
        <v>-2.0395500935376791</v>
      </c>
      <c r="AB1887">
        <v>10.038479249075641</v>
      </c>
    </row>
    <row r="1888" spans="1:28" x14ac:dyDescent="0.25">
      <c r="A1888" t="str">
        <v>4/29/15</v>
      </c>
      <c r="B1888">
        <v>28400.34</v>
      </c>
      <c r="C1888">
        <v>28453.1</v>
      </c>
      <c r="D1888" s="1">
        <v>28201.759999999998</v>
      </c>
      <c r="E1888">
        <v>28453.1</v>
      </c>
      <c r="F1888">
        <v>28453.1</v>
      </c>
      <c r="G1888">
        <v>1.4425603470498789</v>
      </c>
      <c r="H1888">
        <v>28233.072</v>
      </c>
      <c r="I1888">
        <v>27884.813999999998</v>
      </c>
      <c r="J1888">
        <v>27790.059000000001</v>
      </c>
      <c r="K1888">
        <v>27160.107</v>
      </c>
      <c r="L1888">
        <v>26537.809000000001</v>
      </c>
      <c r="M1888">
        <v>74.631240000000005</v>
      </c>
      <c r="N1888" s="1">
        <f>-100*(_xll.FDS($A$1,"P_PRICE_HIGH("&amp;A1888&amp;","&amp;A1888&amp;"-14D,,,,""PRICE"",""INTRA"")") - B1888)/(_xll.FDS($A$1,"P_PRICE_HIGH("&amp;A1888&amp;","&amp;A1888&amp;"-14D,,,,""PRICE"",""INTRA"")") - _xll.FDS($A$1,"P_PRICE_LOW("&amp;A1888&amp;","&amp;A1888&amp;"-14D,,,,""PRICE"",""INTRA"")"))</f>
        <v>-10.137424648088402</v>
      </c>
      <c r="O1888">
        <v>-460</v>
      </c>
      <c r="P1888">
        <v>18192.235478218459</v>
      </c>
      <c r="Q1888">
        <v>19609.427855861552</v>
      </c>
      <c r="R1888">
        <v>2529.8972800746092</v>
      </c>
      <c r="S1888">
        <v>2619.3141493577341</v>
      </c>
      <c r="T1888">
        <v>17.196341160082259</v>
      </c>
      <c r="U1888">
        <v>18.44695650634965</v>
      </c>
      <c r="V1888">
        <v>3.378107380840548</v>
      </c>
      <c r="W1888">
        <v>2.9412898651255279</v>
      </c>
      <c r="X1888">
        <v>29.682498665880551</v>
      </c>
      <c r="Y1888">
        <v>39.42181339830482</v>
      </c>
      <c r="Z1888">
        <v>-0.41395983149610072</v>
      </c>
      <c r="AA1888">
        <v>-2.4147689037804119</v>
      </c>
      <c r="AB1888">
        <v>10.386577813785831</v>
      </c>
    </row>
    <row r="1889" spans="1:28" x14ac:dyDescent="0.25">
      <c r="A1889" t="str">
        <v>4/30/15</v>
      </c>
      <c r="B1889">
        <v>28133</v>
      </c>
      <c r="C1889">
        <v>28317.87</v>
      </c>
      <c r="D1889" s="1">
        <v>27997.9</v>
      </c>
      <c r="E1889">
        <v>28317.87</v>
      </c>
      <c r="F1889">
        <v>28317.87</v>
      </c>
      <c r="G1889">
        <v>1.4782456910332511</v>
      </c>
      <c r="H1889">
        <v>28294.133000000002</v>
      </c>
      <c r="I1889">
        <v>27932.44</v>
      </c>
      <c r="J1889">
        <v>27869.3</v>
      </c>
      <c r="K1889">
        <v>27324.002</v>
      </c>
      <c r="L1889">
        <v>26682.338</v>
      </c>
      <c r="M1889">
        <v>68.855069999999998</v>
      </c>
      <c r="N1889" s="1">
        <f>-100*(_xll.FDS($A$1,"P_PRICE_HIGH("&amp;A1889&amp;","&amp;A1889&amp;"-14D,,,,""PRICE"",""INTRA"")") - B1889)/(_xll.FDS($A$1,"P_PRICE_HIGH("&amp;A1889&amp;","&amp;A1889&amp;"-14D,,,,""PRICE"",""INTRA"")") - _xll.FDS($A$1,"P_PRICE_LOW("&amp;A1889&amp;","&amp;A1889&amp;"-14D,,,,""PRICE"",""INTRA"")"))</f>
        <v>-25.651970694403008</v>
      </c>
      <c r="O1889">
        <v>-477</v>
      </c>
      <c r="P1889">
        <v>18200.666849193422</v>
      </c>
      <c r="Q1889">
        <v>19625.308175289731</v>
      </c>
      <c r="R1889">
        <v>2527.713312157221</v>
      </c>
      <c r="S1889">
        <v>2616.2625805867478</v>
      </c>
      <c r="T1889">
        <v>17.11060637849376</v>
      </c>
      <c r="U1889">
        <v>18.172345574380959</v>
      </c>
      <c r="V1889">
        <v>3.3851066172780002</v>
      </c>
      <c r="W1889">
        <v>2.9706908090300321</v>
      </c>
      <c r="X1889">
        <v>13.67408845074455</v>
      </c>
      <c r="Y1889">
        <v>39.420412963939718</v>
      </c>
      <c r="Z1889">
        <v>-0.49354642238359669</v>
      </c>
      <c r="AA1889">
        <v>-2.3014741499153129</v>
      </c>
      <c r="AB1889">
        <v>10.50199660734873</v>
      </c>
    </row>
    <row r="1890" spans="1:28" x14ac:dyDescent="0.25">
      <c r="A1890" t="str">
        <v>5/04/15</v>
      </c>
      <c r="B1890">
        <v>28123.82</v>
      </c>
      <c r="C1890">
        <v>28343.74</v>
      </c>
      <c r="D1890" s="1">
        <v>28017.200000000001</v>
      </c>
      <c r="E1890">
        <v>28343.74</v>
      </c>
      <c r="F1890">
        <v>28343.74</v>
      </c>
      <c r="G1890">
        <v>1.4823915376187029</v>
      </c>
      <c r="H1890">
        <v>28306.7</v>
      </c>
      <c r="I1890">
        <v>27974.523000000001</v>
      </c>
      <c r="J1890">
        <v>27926.062999999998</v>
      </c>
      <c r="K1890">
        <v>27485.148000000001</v>
      </c>
      <c r="L1890">
        <v>26821.925999999999</v>
      </c>
      <c r="M1890">
        <v>68.658559999999994</v>
      </c>
      <c r="N1890" s="1">
        <f>-100*(_xll.FDS($A$1,"P_PRICE_HIGH("&amp;A1890&amp;","&amp;A1890&amp;"-14D,,,,""PRICE"",""INTRA"")") - B1890)/(_xll.FDS($A$1,"P_PRICE_HIGH("&amp;A1890&amp;","&amp;A1890&amp;"-14D,,,,""PRICE"",""INTRA"")") - _xll.FDS($A$1,"P_PRICE_LOW("&amp;A1890&amp;","&amp;A1890&amp;"-14D,,,,""PRICE"",""INTRA"")"))</f>
        <v>-28.531082118188841</v>
      </c>
      <c r="O1890">
        <v>-457</v>
      </c>
      <c r="P1890">
        <v>18205.614825213132</v>
      </c>
      <c r="Q1890">
        <v>19610.1962223255</v>
      </c>
      <c r="R1890">
        <v>2523.515635040445</v>
      </c>
      <c r="S1890">
        <v>2606.6014347386558</v>
      </c>
      <c r="T1890">
        <v>17.170047595785249</v>
      </c>
      <c r="U1890">
        <v>18.20576711497932</v>
      </c>
      <c r="V1890">
        <v>3.3758627862390189</v>
      </c>
      <c r="W1890">
        <v>2.972574775350354</v>
      </c>
      <c r="X1890">
        <v>53.679491316535973</v>
      </c>
      <c r="Y1890">
        <v>39.405333083854003</v>
      </c>
      <c r="Z1890">
        <v>-0.1716375555061867</v>
      </c>
      <c r="AA1890">
        <v>-2.2410342505325369</v>
      </c>
      <c r="AB1890">
        <v>10.50334004809277</v>
      </c>
    </row>
    <row r="1891" spans="1:28" x14ac:dyDescent="0.25">
      <c r="A1891" t="str">
        <v>5/05/15</v>
      </c>
      <c r="B1891">
        <v>27755.54</v>
      </c>
      <c r="C1891">
        <v>28316.63</v>
      </c>
      <c r="D1891" s="1">
        <v>27598.17</v>
      </c>
      <c r="E1891">
        <v>28316.63</v>
      </c>
      <c r="F1891">
        <v>28316.63</v>
      </c>
      <c r="G1891">
        <v>1.5430827044868369</v>
      </c>
      <c r="H1891">
        <v>28171.09</v>
      </c>
      <c r="I1891">
        <v>27975.842000000001</v>
      </c>
      <c r="J1891">
        <v>27908.675999999999</v>
      </c>
      <c r="K1891">
        <v>27618.787</v>
      </c>
      <c r="L1891">
        <v>26951</v>
      </c>
      <c r="M1891">
        <v>61.122210000000003</v>
      </c>
      <c r="N1891" s="1">
        <f>-100*(_xll.FDS($A$1,"P_PRICE_HIGH("&amp;A1891&amp;","&amp;A1891&amp;"-14D,,,,""PRICE"",""INTRA"")") - B1891)/(_xll.FDS($A$1,"P_PRICE_HIGH("&amp;A1891&amp;","&amp;A1891&amp;"-14D,,,,""PRICE"",""INTRA"")") - _xll.FDS($A$1,"P_PRICE_LOW("&amp;A1891&amp;","&amp;A1891&amp;"-14D,,,,""PRICE"",""INTRA"")"))</f>
        <v>-51.142287029930905</v>
      </c>
      <c r="O1891">
        <v>-491</v>
      </c>
      <c r="P1891">
        <v>18207.231519170411</v>
      </c>
      <c r="Q1891">
        <v>19610.57922170934</v>
      </c>
      <c r="R1891">
        <v>2519.5229303056349</v>
      </c>
      <c r="S1891">
        <v>2595.7792648359909</v>
      </c>
      <c r="T1891">
        <v>17.122361171883931</v>
      </c>
      <c r="U1891">
        <v>18.042540469672179</v>
      </c>
      <c r="V1891">
        <v>3.3837673485312019</v>
      </c>
      <c r="W1891">
        <v>3.0031555168527269</v>
      </c>
      <c r="X1891">
        <v>4.8937298460526479</v>
      </c>
      <c r="Y1891">
        <v>39.469340340599977</v>
      </c>
      <c r="Z1891">
        <v>6.1169743127868083E-2</v>
      </c>
      <c r="AA1891">
        <v>-3.1395079375139008</v>
      </c>
      <c r="AB1891">
        <v>10.512283913784019</v>
      </c>
    </row>
    <row r="1892" spans="1:28" x14ac:dyDescent="0.25">
      <c r="A1892" t="str">
        <v>5/06/15</v>
      </c>
      <c r="B1892">
        <v>27640.91</v>
      </c>
      <c r="C1892">
        <v>28054.68</v>
      </c>
      <c r="D1892" s="1">
        <v>27570.41</v>
      </c>
      <c r="E1892">
        <v>28054.68</v>
      </c>
      <c r="F1892">
        <v>28054.68</v>
      </c>
      <c r="G1892">
        <v>1.5551358053203079</v>
      </c>
      <c r="H1892">
        <v>28010.723000000002</v>
      </c>
      <c r="I1892">
        <v>27974.824000000001</v>
      </c>
      <c r="J1892">
        <v>27913.97</v>
      </c>
      <c r="K1892">
        <v>27737.05</v>
      </c>
      <c r="L1892">
        <v>27070.719000000001</v>
      </c>
      <c r="M1892">
        <v>58.953119999999998</v>
      </c>
      <c r="N1892" s="1">
        <f>-100*(_xll.FDS($A$1,"P_PRICE_HIGH("&amp;A1892&amp;","&amp;A1892&amp;"-14D,,,,""PRICE"",""INTRA"")") - B1892)/(_xll.FDS($A$1,"P_PRICE_HIGH("&amp;A1892&amp;","&amp;A1892&amp;"-14D,,,,""PRICE"",""INTRA"")") - _xll.FDS($A$1,"P_PRICE_LOW("&amp;A1892&amp;","&amp;A1892&amp;"-14D,,,,""PRICE"",""INTRA"")"))</f>
        <v>-58.18019953952421</v>
      </c>
      <c r="O1892">
        <v>-510</v>
      </c>
      <c r="P1892">
        <v>18230.67916925751</v>
      </c>
      <c r="Q1892">
        <v>19672.905236445829</v>
      </c>
      <c r="R1892">
        <v>2523.4143862350611</v>
      </c>
      <c r="S1892">
        <v>2608.8769301406628</v>
      </c>
      <c r="T1892">
        <v>17.07076544948065</v>
      </c>
      <c r="U1892">
        <v>17.8658198063995</v>
      </c>
      <c r="V1892">
        <v>3.3897493846934639</v>
      </c>
      <c r="W1892">
        <v>3.027532206988234</v>
      </c>
      <c r="X1892">
        <v>14.64592967738786</v>
      </c>
      <c r="Y1892">
        <v>39.517138162042031</v>
      </c>
      <c r="Z1892">
        <v>0.1004884143277802</v>
      </c>
      <c r="AA1892">
        <v>-2.9999231142539911</v>
      </c>
      <c r="AB1892">
        <v>10.615958549266979</v>
      </c>
    </row>
    <row r="1893" spans="1:28" x14ac:dyDescent="0.25">
      <c r="A1893" t="str">
        <v>5/07/15</v>
      </c>
      <c r="B1893">
        <v>27289.97</v>
      </c>
      <c r="C1893">
        <v>27604.49</v>
      </c>
      <c r="D1893" s="1">
        <v>27207.279999999999</v>
      </c>
      <c r="E1893">
        <v>27604.49</v>
      </c>
      <c r="F1893">
        <v>27604.49</v>
      </c>
      <c r="G1893">
        <v>1.3931995283900549</v>
      </c>
      <c r="H1893">
        <v>27788.648000000001</v>
      </c>
      <c r="I1893">
        <v>27991.078000000001</v>
      </c>
      <c r="J1893">
        <v>27892.046999999999</v>
      </c>
      <c r="K1893">
        <v>27789.706999999999</v>
      </c>
      <c r="L1893">
        <v>27178.138999999999</v>
      </c>
      <c r="M1893">
        <v>52.777926999999998</v>
      </c>
      <c r="N1893" s="1">
        <f>-100*(_xll.FDS($A$1,"P_PRICE_HIGH("&amp;A1893&amp;","&amp;A1893&amp;"-14D,,,,""PRICE"",""INTRA"")") - B1893)/(_xll.FDS($A$1,"P_PRICE_HIGH("&amp;A1893&amp;","&amp;A1893&amp;"-14D,,,,""PRICE"",""INTRA"")") - _xll.FDS($A$1,"P_PRICE_LOW("&amp;A1893&amp;","&amp;A1893&amp;"-14D,,,,""PRICE"",""INTRA"")"))</f>
        <v>-79.726784343821905</v>
      </c>
      <c r="O1893">
        <v>-548</v>
      </c>
      <c r="P1893">
        <v>18226.954504983809</v>
      </c>
      <c r="Q1893">
        <v>19645.276068633419</v>
      </c>
      <c r="R1893">
        <v>2528.4847703386959</v>
      </c>
      <c r="S1893">
        <v>2626.4422217987199</v>
      </c>
      <c r="T1893">
        <v>16.961922098796322</v>
      </c>
      <c r="U1893">
        <v>17.535833960795578</v>
      </c>
      <c r="V1893">
        <v>3.3997754593572811</v>
      </c>
      <c r="W1893">
        <v>3.0640760747790239</v>
      </c>
      <c r="X1893">
        <v>5.0697973419026852</v>
      </c>
      <c r="Y1893">
        <v>39.501286172301462</v>
      </c>
      <c r="Z1893">
        <v>5.3052436556089558E-2</v>
      </c>
      <c r="AA1893">
        <v>-3.1801589750792831</v>
      </c>
      <c r="AB1893">
        <v>10.56665760650284</v>
      </c>
    </row>
    <row r="1894" spans="1:28" x14ac:dyDescent="0.25">
      <c r="A1894" t="str">
        <v>5/08/15</v>
      </c>
      <c r="B1894">
        <v>27577.34</v>
      </c>
      <c r="C1894">
        <v>27652.62</v>
      </c>
      <c r="D1894" s="1">
        <v>27367.11</v>
      </c>
      <c r="E1894">
        <v>27652.62</v>
      </c>
      <c r="F1894">
        <v>27652.62</v>
      </c>
      <c r="G1894">
        <v>1.2855546166060541</v>
      </c>
      <c r="H1894">
        <v>27677.516</v>
      </c>
      <c r="I1894">
        <v>27968.315999999999</v>
      </c>
      <c r="J1894">
        <v>27881.223000000002</v>
      </c>
      <c r="K1894">
        <v>27821.353999999999</v>
      </c>
      <c r="L1894">
        <v>27297.026999999998</v>
      </c>
      <c r="M1894">
        <v>56.771039999999999</v>
      </c>
      <c r="N1894" s="1">
        <f>-100*(_xll.FDS($A$1,"P_PRICE_HIGH("&amp;A1894&amp;","&amp;A1894&amp;"-14D,,,,""PRICE"",""INTRA"")") - B1894)/(_xll.FDS($A$1,"P_PRICE_HIGH("&amp;A1894&amp;","&amp;A1894&amp;"-14D,,,,""PRICE"",""INTRA"")") - _xll.FDS($A$1,"P_PRICE_LOW("&amp;A1894&amp;","&amp;A1894&amp;"-14D,,,,""PRICE"",""INTRA"")"))</f>
        <v>-62.083192632386819</v>
      </c>
      <c r="O1894">
        <v>-530</v>
      </c>
      <c r="P1894">
        <v>18247.584218263692</v>
      </c>
      <c r="Q1894">
        <v>19686.979739390001</v>
      </c>
      <c r="R1894">
        <v>2531.0409839667959</v>
      </c>
      <c r="S1894">
        <v>2634.956931733062</v>
      </c>
      <c r="T1894">
        <v>17.014516818024411</v>
      </c>
      <c r="U1894">
        <v>17.65523715964337</v>
      </c>
      <c r="V1894">
        <v>3.3892566135034552</v>
      </c>
      <c r="W1894">
        <v>3.042934761133679</v>
      </c>
      <c r="X1894">
        <v>80.531857566591512</v>
      </c>
      <c r="Y1894">
        <v>39.625380103765778</v>
      </c>
      <c r="Z1894">
        <v>5.6880317062359159E-2</v>
      </c>
      <c r="AA1894">
        <v>-3.2770345609695388</v>
      </c>
      <c r="AB1894">
        <v>10.70674002969446</v>
      </c>
    </row>
    <row r="1895" spans="1:28" x14ac:dyDescent="0.25">
      <c r="A1895" t="str">
        <v>5/11/15</v>
      </c>
      <c r="B1895">
        <v>27718.2</v>
      </c>
      <c r="C1895">
        <v>27837.279999999999</v>
      </c>
      <c r="D1895" s="1">
        <v>27582.23</v>
      </c>
      <c r="E1895">
        <v>27837.279999999999</v>
      </c>
      <c r="F1895">
        <v>27837.279999999999</v>
      </c>
      <c r="G1895">
        <v>1.2635376003654739</v>
      </c>
      <c r="H1895">
        <v>27596.393</v>
      </c>
      <c r="I1895">
        <v>27950.346000000001</v>
      </c>
      <c r="J1895">
        <v>27885.56</v>
      </c>
      <c r="K1895">
        <v>27843.645</v>
      </c>
      <c r="L1895">
        <v>27407.146000000001</v>
      </c>
      <c r="M1895">
        <v>58.618209999999998</v>
      </c>
      <c r="N1895" s="1">
        <f>-100*(_xll.FDS($A$1,"P_PRICE_HIGH("&amp;A1895&amp;","&amp;A1895&amp;"-14D,,,,""PRICE"",""INTRA"")") - B1895)/(_xll.FDS($A$1,"P_PRICE_HIGH("&amp;A1895&amp;","&amp;A1895&amp;"-14D,,,,""PRICE"",""INTRA"")") - _xll.FDS($A$1,"P_PRICE_LOW("&amp;A1895&amp;","&amp;A1895&amp;"-14D,,,,""PRICE"",""INTRA"")"))</f>
        <v>-53.434842670759764</v>
      </c>
      <c r="O1895">
        <v>-524</v>
      </c>
      <c r="P1895">
        <v>18257.996875915542</v>
      </c>
      <c r="Q1895">
        <v>19693.05926827119</v>
      </c>
      <c r="R1895">
        <v>2536.9080214152091</v>
      </c>
      <c r="S1895">
        <v>2658.2822368185289</v>
      </c>
      <c r="T1895">
        <v>17.095814654602119</v>
      </c>
      <c r="U1895">
        <v>17.783496657979079</v>
      </c>
      <c r="V1895">
        <v>3.378045952736672</v>
      </c>
      <c r="W1895">
        <v>3.0299722099713402</v>
      </c>
      <c r="X1895">
        <v>65.948934593623008</v>
      </c>
      <c r="Y1895">
        <v>39.617886205859918</v>
      </c>
      <c r="Z1895">
        <v>0.2858594687282317</v>
      </c>
      <c r="AA1895">
        <v>-3.097290325550754</v>
      </c>
      <c r="AB1895">
        <v>10.899297441510409</v>
      </c>
    </row>
    <row r="1896" spans="1:28" x14ac:dyDescent="0.25">
      <c r="A1896" t="str">
        <v>5/12/15</v>
      </c>
      <c r="B1896">
        <v>27407.18</v>
      </c>
      <c r="C1896">
        <v>27693.63</v>
      </c>
      <c r="D1896" s="1">
        <v>27395.91</v>
      </c>
      <c r="E1896">
        <v>27693.63</v>
      </c>
      <c r="F1896">
        <v>27693.63</v>
      </c>
      <c r="G1896">
        <v>1.1298367122470061</v>
      </c>
      <c r="H1896">
        <v>27526.720000000001</v>
      </c>
      <c r="I1896">
        <v>27915.3</v>
      </c>
      <c r="J1896">
        <v>27906.377</v>
      </c>
      <c r="K1896">
        <v>27813.186000000002</v>
      </c>
      <c r="L1896">
        <v>27503.543000000001</v>
      </c>
      <c r="M1896">
        <v>53.211616999999997</v>
      </c>
      <c r="N1896" s="1">
        <f>-100*(_xll.FDS($A$1,"P_PRICE_HIGH("&amp;A1896&amp;","&amp;A1896&amp;"-14D,,,,""PRICE"",""INTRA"")") - B1896)/(_xll.FDS($A$1,"P_PRICE_HIGH("&amp;A1896&amp;","&amp;A1896&amp;"-14D,,,,""PRICE"",""INTRA"")") - _xll.FDS($A$1,"P_PRICE_LOW("&amp;A1896&amp;","&amp;A1896&amp;"-14D,,,,""PRICE"",""INTRA"")"))</f>
        <v>-85.527497031652629</v>
      </c>
      <c r="O1896">
        <v>-562</v>
      </c>
      <c r="P1896">
        <v>18262.21420408917</v>
      </c>
      <c r="Q1896">
        <v>19696.794257186011</v>
      </c>
      <c r="R1896">
        <v>2536.5536688085281</v>
      </c>
      <c r="S1896">
        <v>2658.108677554264</v>
      </c>
      <c r="T1896">
        <v>17.051658531902952</v>
      </c>
      <c r="U1896">
        <v>17.639502528568539</v>
      </c>
      <c r="V1896">
        <v>3.3890266319225169</v>
      </c>
      <c r="W1896">
        <v>3.067497666364376</v>
      </c>
      <c r="X1896">
        <v>2.7372303823240758</v>
      </c>
      <c r="Y1896">
        <v>39.659350028630229</v>
      </c>
      <c r="Z1896">
        <v>0.29990499971208978</v>
      </c>
      <c r="AA1896">
        <v>-2.833491196218052</v>
      </c>
      <c r="AB1896">
        <v>10.924058242673549</v>
      </c>
    </row>
    <row r="1897" spans="1:28" x14ac:dyDescent="0.25">
      <c r="A1897" t="str">
        <v>5/13/15</v>
      </c>
      <c r="B1897">
        <v>27249.279999999999</v>
      </c>
      <c r="C1897">
        <v>27524.82</v>
      </c>
      <c r="D1897" s="1">
        <v>27191.03</v>
      </c>
      <c r="E1897">
        <v>27524.82</v>
      </c>
      <c r="F1897">
        <v>27524.82</v>
      </c>
      <c r="G1897">
        <v>1.0781418679347701</v>
      </c>
      <c r="H1897">
        <v>27448.395</v>
      </c>
      <c r="I1897">
        <v>27847.66</v>
      </c>
      <c r="J1897">
        <v>27866.296999999999</v>
      </c>
      <c r="K1897">
        <v>27797.576000000001</v>
      </c>
      <c r="L1897">
        <v>27586.870999999999</v>
      </c>
      <c r="M1897">
        <v>50.657093000000003</v>
      </c>
      <c r="N1897" s="1">
        <f>-100*(_xll.FDS($A$1,"P_PRICE_HIGH("&amp;A1897&amp;","&amp;A1897&amp;"-14D,,,,""PRICE"",""INTRA"")") - B1897)/(_xll.FDS($A$1,"P_PRICE_HIGH("&amp;A1897&amp;","&amp;A1897&amp;"-14D,,,,""PRICE"",""INTRA"")") - _xll.FDS($A$1,"P_PRICE_LOW("&amp;A1897&amp;","&amp;A1897&amp;"-14D,,,,""PRICE"",""INTRA"")"))</f>
        <v>-95.831812750001802</v>
      </c>
      <c r="O1897">
        <v>-596</v>
      </c>
      <c r="P1897">
        <v>18270.447845236489</v>
      </c>
      <c r="Q1897">
        <v>19721.66208625443</v>
      </c>
      <c r="R1897">
        <v>2537.122464172538</v>
      </c>
      <c r="S1897">
        <v>2660.7312916308329</v>
      </c>
      <c r="T1897">
        <v>17.00214474284628</v>
      </c>
      <c r="U1897">
        <v>17.482024535606769</v>
      </c>
      <c r="V1897">
        <v>3.393751257526699</v>
      </c>
      <c r="W1897">
        <v>3.0867401213534928</v>
      </c>
      <c r="X1897">
        <v>28.88504043266445</v>
      </c>
      <c r="Y1897">
        <v>39.668494936120112</v>
      </c>
      <c r="Z1897">
        <v>0.69569253649333573</v>
      </c>
      <c r="AA1897">
        <v>-2.915202460288898</v>
      </c>
      <c r="AB1897">
        <v>10.906556398013921</v>
      </c>
    </row>
    <row r="1898" spans="1:28" x14ac:dyDescent="0.25">
      <c r="A1898" t="str">
        <v>5/14/15</v>
      </c>
      <c r="B1898">
        <v>27286.55</v>
      </c>
      <c r="C1898">
        <v>27397.67</v>
      </c>
      <c r="D1898" s="1">
        <v>27192.93</v>
      </c>
      <c r="E1898">
        <v>27397.67</v>
      </c>
      <c r="F1898">
        <v>27397.67</v>
      </c>
      <c r="G1898">
        <v>1.0773397812200041</v>
      </c>
      <c r="H1898">
        <v>27447.71</v>
      </c>
      <c r="I1898">
        <v>27752.074000000001</v>
      </c>
      <c r="J1898">
        <v>27823.143</v>
      </c>
      <c r="K1898">
        <v>27780.963</v>
      </c>
      <c r="L1898">
        <v>27664.213</v>
      </c>
      <c r="M1898">
        <v>51.251964999999998</v>
      </c>
      <c r="N1898" s="1">
        <f>-100*(_xll.FDS($A$1,"P_PRICE_HIGH("&amp;A1898&amp;","&amp;A1898&amp;"-14D,,,,""PRICE"",""INTRA"")") - B1898)/(_xll.FDS($A$1,"P_PRICE_HIGH("&amp;A1898&amp;","&amp;A1898&amp;"-14D,,,,""PRICE"",""INTRA"")") - _xll.FDS($A$1,"P_PRICE_LOW("&amp;A1898&amp;","&amp;A1898&amp;"-14D,,,,""PRICE"",""INTRA"")"))</f>
        <v>-93.164888478629521</v>
      </c>
      <c r="O1898">
        <v>-589</v>
      </c>
      <c r="P1898">
        <v>18274.421999041431</v>
      </c>
      <c r="Q1898">
        <v>19725.951438386619</v>
      </c>
      <c r="R1898">
        <v>2535.5578532649129</v>
      </c>
      <c r="S1898">
        <v>2656.976748845289</v>
      </c>
      <c r="T1898">
        <v>17.035238061279149</v>
      </c>
      <c r="U1898">
        <v>17.549723168319389</v>
      </c>
      <c r="V1898">
        <v>3.3906214056705322</v>
      </c>
      <c r="W1898">
        <v>3.0844830539389152</v>
      </c>
      <c r="X1898">
        <v>31.750088775893371</v>
      </c>
      <c r="Y1898">
        <v>39.653716027555532</v>
      </c>
      <c r="Z1898">
        <v>0.51308131867651741</v>
      </c>
      <c r="AA1898">
        <v>-2.8150693534580178</v>
      </c>
      <c r="AB1898">
        <v>10.967315249693501</v>
      </c>
    </row>
    <row r="1899" spans="1:28" x14ac:dyDescent="0.25">
      <c r="A1899" t="str">
        <v>5/15/15</v>
      </c>
      <c r="B1899">
        <v>27822.28</v>
      </c>
      <c r="C1899">
        <v>27928.6</v>
      </c>
      <c r="D1899" s="1">
        <v>27315.1</v>
      </c>
      <c r="E1899">
        <v>27928.6</v>
      </c>
      <c r="F1899">
        <v>27928.6</v>
      </c>
      <c r="G1899">
        <v>1.1632756811926961</v>
      </c>
      <c r="H1899">
        <v>27496.697</v>
      </c>
      <c r="I1899">
        <v>27700.366999999998</v>
      </c>
      <c r="J1899">
        <v>27822.780999999999</v>
      </c>
      <c r="K1899">
        <v>27785.092000000001</v>
      </c>
      <c r="L1899">
        <v>27725.190999999999</v>
      </c>
      <c r="M1899">
        <v>58.918742999999999</v>
      </c>
      <c r="N1899" s="1">
        <f>-100*(_xll.FDS($A$1,"P_PRICE_HIGH("&amp;A1899&amp;","&amp;A1899&amp;"-14D,,,,""PRICE"",""INTRA"")") - B1899)/(_xll.FDS($A$1,"P_PRICE_HIGH("&amp;A1899&amp;","&amp;A1899&amp;"-14D,,,,""PRICE"",""INTRA"")") - _xll.FDS($A$1,"P_PRICE_LOW("&amp;A1899&amp;","&amp;A1899&amp;"-14D,,,,""PRICE"",""INTRA"")"))</f>
        <v>-54.829730445298409</v>
      </c>
      <c r="O1899">
        <v>-546</v>
      </c>
      <c r="P1899">
        <v>18276.409843865651</v>
      </c>
      <c r="Q1899">
        <v>19724.784792163591</v>
      </c>
      <c r="R1899">
        <v>2530.8597789973278</v>
      </c>
      <c r="S1899">
        <v>2647.0369138726878</v>
      </c>
      <c r="T1899">
        <v>17.128949787730981</v>
      </c>
      <c r="U1899">
        <v>17.77550784096427</v>
      </c>
      <c r="V1899">
        <v>3.368581226661306</v>
      </c>
      <c r="W1899">
        <v>3.0258442582096472</v>
      </c>
      <c r="X1899">
        <v>95.741157848173884</v>
      </c>
      <c r="Y1899">
        <v>39.653495508748243</v>
      </c>
      <c r="Z1899">
        <v>0.45910938453345668</v>
      </c>
      <c r="AA1899">
        <v>-3.650694644564922</v>
      </c>
      <c r="AB1899">
        <v>10.79114827897283</v>
      </c>
    </row>
    <row r="1900" spans="1:28" x14ac:dyDescent="0.25">
      <c r="A1900" t="str">
        <v>5/18/15</v>
      </c>
      <c r="B1900">
        <v>27591.25</v>
      </c>
      <c r="C1900">
        <v>27792.44</v>
      </c>
      <c r="D1900" s="1">
        <v>27435.57</v>
      </c>
      <c r="E1900">
        <v>27792.44</v>
      </c>
      <c r="F1900">
        <v>27792.44</v>
      </c>
      <c r="G1900">
        <v>1.17675853158109</v>
      </c>
      <c r="H1900">
        <v>27471.309000000001</v>
      </c>
      <c r="I1900">
        <v>27632.942999999999</v>
      </c>
      <c r="J1900">
        <v>27791.467000000001</v>
      </c>
      <c r="K1900">
        <v>27781.998</v>
      </c>
      <c r="L1900">
        <v>27750.07</v>
      </c>
      <c r="M1900">
        <v>54.908225999999999</v>
      </c>
      <c r="N1900" s="1">
        <f>-100*(_xll.FDS($A$1,"P_PRICE_HIGH("&amp;A1900&amp;","&amp;A1900&amp;"-14D,,,,""PRICE"",""INTRA"")") - B1900)/(_xll.FDS($A$1,"P_PRICE_HIGH("&amp;A1900&amp;","&amp;A1900&amp;"-14D,,,,""PRICE"",""INTRA"")") - _xll.FDS($A$1,"P_PRICE_LOW("&amp;A1900&amp;","&amp;A1900&amp;"-14D,,,,""PRICE"",""INTRA"")"))</f>
        <v>-71.361512425849156</v>
      </c>
      <c r="O1900">
        <v>-575</v>
      </c>
      <c r="P1900">
        <v>18290.7455339997</v>
      </c>
      <c r="Q1900">
        <v>19737.059849550049</v>
      </c>
      <c r="R1900">
        <v>2529.8187762476109</v>
      </c>
      <c r="S1900">
        <v>2647.9689723898291</v>
      </c>
      <c r="T1900">
        <v>17.071531191049541</v>
      </c>
      <c r="U1900">
        <v>17.54944394629953</v>
      </c>
      <c r="V1900">
        <v>3.3699945054721039</v>
      </c>
      <c r="W1900">
        <v>3.0443219525518201</v>
      </c>
      <c r="X1900">
        <v>7.4883243457249327</v>
      </c>
      <c r="Y1900">
        <v>39.537336115470218</v>
      </c>
      <c r="Z1900">
        <v>0.30379105927913369</v>
      </c>
      <c r="AA1900">
        <v>-3.7625964788114881</v>
      </c>
      <c r="AB1900">
        <v>10.86189736041524</v>
      </c>
    </row>
    <row r="1901" spans="1:28" x14ac:dyDescent="0.25">
      <c r="A1901" t="str">
        <v>5/19/15</v>
      </c>
      <c r="B1901">
        <v>27693.54</v>
      </c>
      <c r="C1901">
        <v>27765.55</v>
      </c>
      <c r="D1901" s="1">
        <v>27500.76</v>
      </c>
      <c r="E1901">
        <v>27765.55</v>
      </c>
      <c r="F1901">
        <v>27765.55</v>
      </c>
      <c r="G1901">
        <v>1.0773463698648309</v>
      </c>
      <c r="H1901">
        <v>27528.58</v>
      </c>
      <c r="I1901">
        <v>27596.322</v>
      </c>
      <c r="J1901">
        <v>27742.13</v>
      </c>
      <c r="K1901">
        <v>27811.928</v>
      </c>
      <c r="L1901">
        <v>27766.268</v>
      </c>
      <c r="M1901">
        <v>56.325719999999997</v>
      </c>
      <c r="N1901" s="1">
        <f>-100*(_xll.FDS($A$1,"P_PRICE_HIGH("&amp;A1901&amp;","&amp;A1901&amp;"-14D,,,,""PRICE"",""INTRA"")") - B1901)/(_xll.FDS($A$1,"P_PRICE_HIGH("&amp;A1901&amp;","&amp;A1901&amp;"-14D,,,,""PRICE"",""INTRA"")") - _xll.FDS($A$1,"P_PRICE_LOW("&amp;A1901&amp;","&amp;A1901&amp;"-14D,,,,""PRICE"",""INTRA"")"))</f>
        <v>-62.980507138542137</v>
      </c>
      <c r="O1901">
        <v>-567</v>
      </c>
      <c r="P1901">
        <v>18285.751541632959</v>
      </c>
      <c r="Q1901">
        <v>19716.762550027721</v>
      </c>
      <c r="R1901">
        <v>2531.9778221255019</v>
      </c>
      <c r="S1901">
        <v>2655.1678589480671</v>
      </c>
      <c r="T1901">
        <v>17.095732444063959</v>
      </c>
      <c r="U1901">
        <v>17.590428540097879</v>
      </c>
      <c r="V1901">
        <v>3.3624363821602832</v>
      </c>
      <c r="W1901">
        <v>3.029892751965936</v>
      </c>
      <c r="X1901">
        <v>85.394039073797913</v>
      </c>
      <c r="Y1901">
        <v>39.520785599668692</v>
      </c>
      <c r="Z1901">
        <v>0.32607552281179081</v>
      </c>
      <c r="AA1901">
        <v>-3.5293928035871018</v>
      </c>
      <c r="AB1901">
        <v>10.87445066539237</v>
      </c>
    </row>
    <row r="1902" spans="1:28" x14ac:dyDescent="0.25">
      <c r="A1902" t="str">
        <v>5/20/15</v>
      </c>
      <c r="B1902">
        <v>27585.05</v>
      </c>
      <c r="C1902">
        <v>27751.439999999999</v>
      </c>
      <c r="D1902" s="1">
        <v>27490.33</v>
      </c>
      <c r="E1902">
        <v>27751.439999999999</v>
      </c>
      <c r="F1902">
        <v>27751.439999999999</v>
      </c>
      <c r="G1902">
        <v>0.88362651132049808</v>
      </c>
      <c r="H1902">
        <v>27595.734</v>
      </c>
      <c r="I1902">
        <v>27551.423999999999</v>
      </c>
      <c r="J1902">
        <v>27684.95</v>
      </c>
      <c r="K1902">
        <v>27798.655999999999</v>
      </c>
      <c r="L1902">
        <v>27749.68</v>
      </c>
      <c r="M1902">
        <v>54.373393999999998</v>
      </c>
      <c r="N1902" s="1">
        <f>-100*(_xll.FDS($A$1,"P_PRICE_HIGH("&amp;A1902&amp;","&amp;A1902&amp;"-14D,,,,""PRICE"",""INTRA"")") - B1902)/(_xll.FDS($A$1,"P_PRICE_HIGH("&amp;A1902&amp;","&amp;A1902&amp;"-14D,,,,""PRICE"",""INTRA"")") - _xll.FDS($A$1,"P_PRICE_LOW("&amp;A1902&amp;","&amp;A1902&amp;"-14D,,,,""PRICE"",""INTRA"")"))</f>
        <v>-68.779861655851064</v>
      </c>
      <c r="O1902">
        <v>-584</v>
      </c>
      <c r="P1902">
        <v>18305.191879123369</v>
      </c>
      <c r="Q1902">
        <v>19757.41963439776</v>
      </c>
      <c r="R1902">
        <v>2535.3795421978011</v>
      </c>
      <c r="S1902">
        <v>2665.794550067506</v>
      </c>
      <c r="T1902">
        <v>17.04862773601225</v>
      </c>
      <c r="U1902">
        <v>17.449935784961859</v>
      </c>
      <c r="V1902">
        <v>3.3669828903156138</v>
      </c>
      <c r="W1902">
        <v>3.0490259536450339</v>
      </c>
      <c r="X1902">
        <v>61.307094776231999</v>
      </c>
      <c r="Y1902">
        <v>39.550567499084408</v>
      </c>
      <c r="Z1902">
        <v>0.43969782143158131</v>
      </c>
      <c r="AA1902">
        <v>-3.4191111484450829</v>
      </c>
      <c r="AB1902">
        <v>10.87790834605542</v>
      </c>
    </row>
    <row r="1903" spans="1:28" x14ac:dyDescent="0.25">
      <c r="A1903" t="str">
        <v>5/21/15</v>
      </c>
      <c r="B1903">
        <v>27523.72</v>
      </c>
      <c r="C1903">
        <v>27611.72</v>
      </c>
      <c r="D1903" s="1">
        <v>27393.31</v>
      </c>
      <c r="E1903">
        <v>27611.72</v>
      </c>
      <c r="F1903">
        <v>27611.72</v>
      </c>
      <c r="G1903">
        <v>0.88054440563704717</v>
      </c>
      <c r="H1903">
        <v>27643.168000000001</v>
      </c>
      <c r="I1903">
        <v>27532.105</v>
      </c>
      <c r="J1903">
        <v>27626.508000000002</v>
      </c>
      <c r="K1903">
        <v>27778.15</v>
      </c>
      <c r="L1903">
        <v>27748.226999999999</v>
      </c>
      <c r="M1903">
        <v>53.249744</v>
      </c>
      <c r="N1903" s="1">
        <f>-100*(_xll.FDS($A$1,"P_PRICE_HIGH("&amp;A1903&amp;","&amp;A1903&amp;"-14D,,,,""PRICE"",""INTRA"")") - B1903)/(_xll.FDS($A$1,"P_PRICE_HIGH("&amp;A1903&amp;","&amp;A1903&amp;"-14D,,,,""PRICE"",""INTRA"")") - _xll.FDS($A$1,"P_PRICE_LOW("&amp;A1903&amp;","&amp;A1903&amp;"-14D,,,,""PRICE"",""INTRA"")"))</f>
        <v>-71.138447658127234</v>
      </c>
      <c r="O1903">
        <v>-592</v>
      </c>
      <c r="P1903">
        <v>18313.826953384822</v>
      </c>
      <c r="Q1903">
        <v>19772.74623459499</v>
      </c>
      <c r="R1903">
        <v>2533.8117226554032</v>
      </c>
      <c r="S1903">
        <v>2663.545871944038</v>
      </c>
      <c r="T1903">
        <v>17.0775836911121</v>
      </c>
      <c r="U1903">
        <v>17.49696514052231</v>
      </c>
      <c r="V1903">
        <v>3.36784959249397</v>
      </c>
      <c r="W1903">
        <v>3.0590699651228221</v>
      </c>
      <c r="X1903">
        <v>33.1481320395079</v>
      </c>
      <c r="Y1903">
        <v>39.547899749550858</v>
      </c>
      <c r="Z1903">
        <v>0.58722974624006996</v>
      </c>
      <c r="AA1903">
        <v>-3.1879576300601391</v>
      </c>
      <c r="AB1903">
        <v>11.125556978553449</v>
      </c>
    </row>
    <row r="1904" spans="1:28" x14ac:dyDescent="0.25">
      <c r="A1904" t="str">
        <v>5/22/15</v>
      </c>
      <c r="B1904">
        <v>27992.83</v>
      </c>
      <c r="C1904">
        <v>28041.32</v>
      </c>
      <c r="D1904" s="1">
        <v>27696.97</v>
      </c>
      <c r="E1904">
        <v>28041.32</v>
      </c>
      <c r="F1904">
        <v>28041.32</v>
      </c>
      <c r="G1904">
        <v>0.96067151997345002</v>
      </c>
      <c r="H1904">
        <v>27677.276999999998</v>
      </c>
      <c r="I1904">
        <v>27561.432000000001</v>
      </c>
      <c r="J1904">
        <v>27617.164000000001</v>
      </c>
      <c r="K1904">
        <v>27786.405999999999</v>
      </c>
      <c r="L1904">
        <v>27762.613000000001</v>
      </c>
      <c r="M1904">
        <v>60.050303999999997</v>
      </c>
      <c r="N1904" s="1">
        <f>-100*(_xll.FDS($A$1,"P_PRICE_HIGH("&amp;A1904&amp;","&amp;A1904&amp;"-14D,,,,""PRICE"",""INTRA"")") - B1904)/(_xll.FDS($A$1,"P_PRICE_HIGH("&amp;A1904&amp;","&amp;A1904&amp;"-14D,,,,""PRICE"",""INTRA"")") - _xll.FDS($A$1,"P_PRICE_LOW("&amp;A1904&amp;","&amp;A1904&amp;"-14D,,,,""PRICE"",""INTRA"")"))</f>
        <v>-30.442175395372558</v>
      </c>
      <c r="O1904">
        <v>-552</v>
      </c>
      <c r="P1904">
        <v>18299.366160992871</v>
      </c>
      <c r="Q1904">
        <v>19731.72999299681</v>
      </c>
      <c r="R1904">
        <v>2532.204965871043</v>
      </c>
      <c r="S1904">
        <v>2663.5621398516519</v>
      </c>
      <c r="T1904">
        <v>17.16437105438046</v>
      </c>
      <c r="U1904">
        <v>17.701085882205611</v>
      </c>
      <c r="V1904">
        <v>3.3444887401981549</v>
      </c>
      <c r="W1904">
        <v>3.0020699904779242</v>
      </c>
      <c r="X1904">
        <v>92.075076976408397</v>
      </c>
      <c r="Y1904">
        <v>39.494470867147427</v>
      </c>
      <c r="Z1904">
        <v>0.51881336810761991</v>
      </c>
      <c r="AA1904">
        <v>-3.1738416616429501</v>
      </c>
      <c r="AB1904">
        <v>11.288448058677689</v>
      </c>
    </row>
    <row r="1905" spans="1:28" x14ac:dyDescent="0.25">
      <c r="A1905" t="str">
        <v>5/26/15</v>
      </c>
      <c r="B1905">
        <v>28249.86</v>
      </c>
      <c r="C1905">
        <v>28524.6</v>
      </c>
      <c r="D1905" s="1">
        <v>28237.49</v>
      </c>
      <c r="E1905">
        <v>28524.6</v>
      </c>
      <c r="F1905">
        <v>28524.6</v>
      </c>
      <c r="G1905">
        <v>0.96432195452800185</v>
      </c>
      <c r="H1905">
        <v>27809</v>
      </c>
      <c r="I1905">
        <v>27641.423999999999</v>
      </c>
      <c r="J1905">
        <v>27625.565999999999</v>
      </c>
      <c r="K1905">
        <v>27795.85</v>
      </c>
      <c r="L1905">
        <v>27782.234</v>
      </c>
      <c r="M1905">
        <v>63.208252000000002</v>
      </c>
      <c r="N1905" s="1">
        <f>-100*(_xll.FDS($A$1,"P_PRICE_HIGH("&amp;A1905&amp;","&amp;A1905&amp;"-14D,,,,""PRICE"",""INTRA"")") - B1905)/(_xll.FDS($A$1,"P_PRICE_HIGH("&amp;A1905&amp;","&amp;A1905&amp;"-14D,,,,""PRICE"",""INTRA"")") - _xll.FDS($A$1,"P_PRICE_LOW("&amp;A1905&amp;","&amp;A1905&amp;"-14D,,,,""PRICE"",""INTRA"")"))</f>
        <v>-20.601843172836674</v>
      </c>
      <c r="O1905">
        <v>-534</v>
      </c>
      <c r="P1905">
        <v>18300.467696210089</v>
      </c>
      <c r="Q1905">
        <v>19713.16425453464</v>
      </c>
      <c r="R1905">
        <v>2541.268638749139</v>
      </c>
      <c r="S1905">
        <v>2691.9617352659652</v>
      </c>
      <c r="T1905">
        <v>17.2061334803991</v>
      </c>
      <c r="U1905">
        <v>17.70226103449421</v>
      </c>
      <c r="V1905">
        <v>3.32488473175981</v>
      </c>
      <c r="W1905">
        <v>2.9747450673095588</v>
      </c>
      <c r="X1905">
        <v>85.09533790170002</v>
      </c>
      <c r="Y1905">
        <v>39.518820955201299</v>
      </c>
      <c r="Z1905">
        <v>0.19488871132919411</v>
      </c>
      <c r="AA1905">
        <v>-3.242094584908386</v>
      </c>
      <c r="AB1905">
        <v>11.283474295479509</v>
      </c>
    </row>
    <row r="1906" spans="1:28" x14ac:dyDescent="0.25">
      <c r="A1906" t="str">
        <v>5/27/15</v>
      </c>
      <c r="B1906">
        <v>28081.21</v>
      </c>
      <c r="C1906">
        <v>28214.66</v>
      </c>
      <c r="D1906" s="1">
        <v>27982.14</v>
      </c>
      <c r="E1906">
        <v>28214.66</v>
      </c>
      <c r="F1906">
        <v>28214.66</v>
      </c>
      <c r="G1906">
        <v>0.92428121611012304</v>
      </c>
      <c r="H1906">
        <v>27886.532999999999</v>
      </c>
      <c r="I1906">
        <v>27683.412</v>
      </c>
      <c r="J1906">
        <v>27647.276999999998</v>
      </c>
      <c r="K1906">
        <v>27778.23</v>
      </c>
      <c r="L1906">
        <v>27798.7</v>
      </c>
      <c r="M1906">
        <v>59.864400000000003</v>
      </c>
      <c r="N1906" s="1">
        <f>-100*(_xll.FDS($A$1,"P_PRICE_HIGH("&amp;A1906&amp;","&amp;A1906&amp;"-14D,,,,""PRICE"",""INTRA"")") - B1906)/(_xll.FDS($A$1,"P_PRICE_HIGH("&amp;A1906&amp;","&amp;A1906&amp;"-14D,,,,""PRICE"",""INTRA"")") - _xll.FDS($A$1,"P_PRICE_LOW("&amp;A1906&amp;","&amp;A1906&amp;"-14D,,,,""PRICE"",""INTRA"")"))</f>
        <v>-33.248348418155743</v>
      </c>
      <c r="O1906">
        <v>-549</v>
      </c>
      <c r="P1906">
        <v>18227.416551001432</v>
      </c>
      <c r="Q1906">
        <v>19528.632204623271</v>
      </c>
      <c r="R1906">
        <v>2523.3381104398591</v>
      </c>
      <c r="S1906">
        <v>2646.1769490423749</v>
      </c>
      <c r="T1906">
        <v>16.93275124947311</v>
      </c>
      <c r="U1906">
        <v>17.209412695288471</v>
      </c>
      <c r="V1906">
        <v>3.3267131003374089</v>
      </c>
      <c r="W1906">
        <v>2.9856335903712909</v>
      </c>
      <c r="X1906">
        <v>30.10305113254919</v>
      </c>
      <c r="Y1906">
        <v>39.478029590085413</v>
      </c>
      <c r="Z1906">
        <v>0.62009616550633218</v>
      </c>
      <c r="AA1906">
        <v>-6.4911670851754018</v>
      </c>
      <c r="AB1906">
        <v>11.2209271677791</v>
      </c>
    </row>
    <row r="1907" spans="1:28" x14ac:dyDescent="0.25">
      <c r="A1907" t="str">
        <v>5/28/15</v>
      </c>
      <c r="B1907">
        <v>27454.31</v>
      </c>
      <c r="C1907">
        <v>28162.25</v>
      </c>
      <c r="D1907" s="1">
        <v>27242.11</v>
      </c>
      <c r="E1907">
        <v>28162.25</v>
      </c>
      <c r="F1907">
        <v>28162.25</v>
      </c>
      <c r="G1907">
        <v>1.0458001959810601</v>
      </c>
      <c r="H1907">
        <v>27860.386999999999</v>
      </c>
      <c r="I1907">
        <v>27661.421999999999</v>
      </c>
      <c r="J1907">
        <v>27634.838</v>
      </c>
      <c r="K1907">
        <v>27728.809000000001</v>
      </c>
      <c r="L1907">
        <v>27812.521000000001</v>
      </c>
      <c r="M1907">
        <v>49.402332000000001</v>
      </c>
      <c r="N1907" s="1">
        <f>-100*(_xll.FDS($A$1,"P_PRICE_HIGH("&amp;A1907&amp;","&amp;A1907&amp;"-14D,,,,""PRICE"",""INTRA"")") - B1907)/(_xll.FDS($A$1,"P_PRICE_HIGH("&amp;A1907&amp;","&amp;A1907&amp;"-14D,,,,""PRICE"",""INTRA"")") - _xll.FDS($A$1,"P_PRICE_LOW("&amp;A1907&amp;","&amp;A1907&amp;"-14D,,,,""PRICE"",""INTRA"")"))</f>
        <v>-80.257504292987804</v>
      </c>
      <c r="O1907">
        <v>-596</v>
      </c>
      <c r="P1907">
        <v>18196.541579430999</v>
      </c>
      <c r="Q1907">
        <v>19446.646203354889</v>
      </c>
      <c r="R1907">
        <v>2522.5645148739241</v>
      </c>
      <c r="S1907">
        <v>2650.7028583320812</v>
      </c>
      <c r="T1907">
        <v>16.810124409837648</v>
      </c>
      <c r="U1907">
        <v>16.817017436004999</v>
      </c>
      <c r="V1907">
        <v>3.3560165454705628</v>
      </c>
      <c r="W1907">
        <v>3.0677606479957249</v>
      </c>
      <c r="X1907">
        <v>0.67229870986500229</v>
      </c>
      <c r="Y1907">
        <v>39.618562063733243</v>
      </c>
      <c r="Z1907">
        <v>0.54106098388320589</v>
      </c>
      <c r="AA1907">
        <v>-6.1270583549758282</v>
      </c>
      <c r="AB1907">
        <v>11.214292405746139</v>
      </c>
    </row>
    <row r="1908" spans="1:28" x14ac:dyDescent="0.25">
      <c r="A1908" t="str">
        <v>5/29/15</v>
      </c>
      <c r="B1908">
        <v>27424.19</v>
      </c>
      <c r="C1908">
        <v>27604.27</v>
      </c>
      <c r="D1908" s="1">
        <v>27255.89</v>
      </c>
      <c r="E1908">
        <v>27604.27</v>
      </c>
      <c r="F1908">
        <v>27604.27</v>
      </c>
      <c r="G1908">
        <v>1.0458922370084001</v>
      </c>
      <c r="H1908">
        <v>27840.48</v>
      </c>
      <c r="I1908">
        <v>27662.84</v>
      </c>
      <c r="J1908">
        <v>27643.785</v>
      </c>
      <c r="K1908">
        <v>27680.002</v>
      </c>
      <c r="L1908">
        <v>27796.125</v>
      </c>
      <c r="M1908">
        <v>48.959614000000002</v>
      </c>
      <c r="N1908" s="1">
        <f>-100*(_xll.FDS($A$1,"P_PRICE_HIGH("&amp;A1908&amp;","&amp;A1908&amp;"-14D,,,,""PRICE"",""INTRA"")") - B1908)/(_xll.FDS($A$1,"P_PRICE_HIGH("&amp;A1908&amp;","&amp;A1908&amp;"-14D,,,,""PRICE"",""INTRA"")") - _xll.FDS($A$1,"P_PRICE_LOW("&amp;A1908&amp;","&amp;A1908&amp;"-14D,,,,""PRICE"",""INTRA"")"))</f>
        <v>-82.516103391647988</v>
      </c>
      <c r="O1908">
        <v>-606</v>
      </c>
      <c r="P1908">
        <v>18191.003117020478</v>
      </c>
      <c r="Q1908">
        <v>19428.57239981012</v>
      </c>
      <c r="R1908">
        <v>2528.044142943922</v>
      </c>
      <c r="S1908">
        <v>2664.493764413261</v>
      </c>
      <c r="T1908">
        <v>16.780610911751239</v>
      </c>
      <c r="U1908">
        <v>16.735959910424391</v>
      </c>
      <c r="V1908">
        <v>3.3538128748798179</v>
      </c>
      <c r="W1908">
        <v>3.0675357920166721</v>
      </c>
      <c r="X1908">
        <v>56.503193314397897</v>
      </c>
      <c r="Y1908">
        <v>39.584542192171241</v>
      </c>
      <c r="Z1908">
        <v>0.86099023665457075</v>
      </c>
      <c r="AA1908">
        <v>-6.2721630830411312</v>
      </c>
      <c r="AB1908">
        <v>11.03555643630324</v>
      </c>
    </row>
    <row r="1909" spans="1:28" x14ac:dyDescent="0.25">
      <c r="A1909" t="str">
        <v>6/01/15</v>
      </c>
      <c r="B1909">
        <v>27597.16</v>
      </c>
      <c r="C1909">
        <v>27766.32</v>
      </c>
      <c r="D1909" s="1">
        <v>27241.95</v>
      </c>
      <c r="E1909">
        <v>27766.32</v>
      </c>
      <c r="F1909">
        <v>27766.32</v>
      </c>
      <c r="G1909">
        <v>1.0440677910705909</v>
      </c>
      <c r="H1909">
        <v>27761.346000000001</v>
      </c>
      <c r="I1909">
        <v>27691.83</v>
      </c>
      <c r="J1909">
        <v>27645.107</v>
      </c>
      <c r="K1909">
        <v>27653.208999999999</v>
      </c>
      <c r="L1909">
        <v>27783.175999999999</v>
      </c>
      <c r="M1909">
        <v>51.639823999999997</v>
      </c>
      <c r="N1909" s="1">
        <f>-100*(_xll.FDS($A$1,"P_PRICE_HIGH("&amp;A1909&amp;","&amp;A1909&amp;"-14D,,,,""PRICE"",""INTRA"")") - B1909)/(_xll.FDS($A$1,"P_PRICE_HIGH("&amp;A1909&amp;","&amp;A1909&amp;"-14D,,,,""PRICE"",""INTRA"")") - _xll.FDS($A$1,"P_PRICE_LOW("&amp;A1909&amp;","&amp;A1909&amp;"-14D,,,,""PRICE"",""INTRA"")"))</f>
        <v>-69.545655646122725</v>
      </c>
      <c r="O1909">
        <v>-584</v>
      </c>
      <c r="P1909">
        <v>18206.600214297629</v>
      </c>
      <c r="Q1909">
        <v>19455.75073582595</v>
      </c>
      <c r="R1909">
        <v>2531.070267887897</v>
      </c>
      <c r="S1909">
        <v>2675.4265709965662</v>
      </c>
      <c r="T1909">
        <v>16.854769580934882</v>
      </c>
      <c r="U1909">
        <v>16.85074627485487</v>
      </c>
      <c r="V1909">
        <v>3.3418683457318412</v>
      </c>
      <c r="W1909">
        <v>3.0532975196352141</v>
      </c>
      <c r="X1909">
        <v>80.768491423216474</v>
      </c>
      <c r="Y1909">
        <v>39.5985572897469</v>
      </c>
      <c r="Z1909">
        <v>0.73583576490715452</v>
      </c>
      <c r="AA1909">
        <v>-5.6473998223007191</v>
      </c>
      <c r="AB1909">
        <v>11.00437674822396</v>
      </c>
    </row>
    <row r="1910" spans="1:28" x14ac:dyDescent="0.25">
      <c r="A1910" t="str">
        <v>6/02/15</v>
      </c>
      <c r="B1910">
        <v>27466.720000000001</v>
      </c>
      <c r="C1910">
        <v>27602.880000000001</v>
      </c>
      <c r="D1910" s="1">
        <v>27348.13</v>
      </c>
      <c r="E1910">
        <v>27602.880000000001</v>
      </c>
      <c r="F1910">
        <v>27602.880000000001</v>
      </c>
      <c r="G1910">
        <v>1.047309950486812</v>
      </c>
      <c r="H1910">
        <v>27604.719000000001</v>
      </c>
      <c r="I1910">
        <v>27706.844000000001</v>
      </c>
      <c r="J1910">
        <v>27628.342000000001</v>
      </c>
      <c r="K1910">
        <v>27620.355</v>
      </c>
      <c r="L1910">
        <v>27769.291000000001</v>
      </c>
      <c r="M1910">
        <v>49.527659999999997</v>
      </c>
      <c r="N1910" s="1">
        <f>-100*(_xll.FDS($A$1,"P_PRICE_HIGH("&amp;A1910&amp;","&amp;A1910&amp;"-14D,,,,""PRICE"",""INTRA"")") - B1910)/(_xll.FDS($A$1,"P_PRICE_HIGH("&amp;A1910&amp;","&amp;A1910&amp;"-14D,,,,""PRICE"",""INTRA"")") - _xll.FDS($A$1,"P_PRICE_LOW("&amp;A1910&amp;","&amp;A1910&amp;"-14D,,,,""PRICE"",""INTRA"")"))</f>
        <v>-79.326919471793573</v>
      </c>
      <c r="O1910">
        <v>-608</v>
      </c>
      <c r="P1910">
        <v>18217.57073535661</v>
      </c>
      <c r="Q1910">
        <v>19478.981530114081</v>
      </c>
      <c r="R1910">
        <v>2528.463127767478</v>
      </c>
      <c r="S1910">
        <v>2670.0672272657562</v>
      </c>
      <c r="T1910">
        <v>16.845854516880468</v>
      </c>
      <c r="U1910">
        <v>16.81298930305773</v>
      </c>
      <c r="V1910">
        <v>3.3470553082305381</v>
      </c>
      <c r="W1910">
        <v>3.07197072293213</v>
      </c>
      <c r="X1910">
        <v>25.65312325327557</v>
      </c>
      <c r="Y1910">
        <v>39.636585919642293</v>
      </c>
      <c r="Z1910">
        <v>0.62534649261739461</v>
      </c>
      <c r="AA1910">
        <v>-5.535639987112436</v>
      </c>
      <c r="AB1910">
        <v>10.860893571237449</v>
      </c>
    </row>
    <row r="1911" spans="1:28" x14ac:dyDescent="0.25">
      <c r="A1911" t="str">
        <v>6/03/15</v>
      </c>
      <c r="B1911">
        <v>27657.47</v>
      </c>
      <c r="C1911">
        <v>27767.23</v>
      </c>
      <c r="D1911" s="1">
        <v>27508.84</v>
      </c>
      <c r="E1911">
        <v>27767.23</v>
      </c>
      <c r="F1911">
        <v>27767.23</v>
      </c>
      <c r="G1911">
        <v>1.0222514976660599</v>
      </c>
      <c r="H1911">
        <v>27519.97</v>
      </c>
      <c r="I1911">
        <v>27693.11</v>
      </c>
      <c r="J1911">
        <v>27645.026999999998</v>
      </c>
      <c r="K1911">
        <v>27615.451000000001</v>
      </c>
      <c r="L1911">
        <v>27753.771000000001</v>
      </c>
      <c r="M1911">
        <v>52.582047000000003</v>
      </c>
      <c r="N1911" s="1">
        <f>-100*(_xll.FDS($A$1,"P_PRICE_HIGH("&amp;A1911&amp;","&amp;A1911&amp;"-14D,,,,""PRICE"",""INTRA"")") - B1911)/(_xll.FDS($A$1,"P_PRICE_HIGH("&amp;A1911&amp;","&amp;A1911&amp;"-14D,,,,""PRICE"",""INTRA"")") - _xll.FDS($A$1,"P_PRICE_LOW("&amp;A1911&amp;","&amp;A1911&amp;"-14D,,,,""PRICE"",""INTRA"")"))</f>
        <v>-65.023208380512273</v>
      </c>
      <c r="O1911">
        <v>-610</v>
      </c>
      <c r="P1911">
        <v>18339.25852354016</v>
      </c>
      <c r="Q1911">
        <v>19758.296374878741</v>
      </c>
      <c r="R1911">
        <v>2561.3766706441029</v>
      </c>
      <c r="S1911">
        <v>2722.4287043620802</v>
      </c>
      <c r="T1911">
        <v>17.118420567517351</v>
      </c>
      <c r="U1911">
        <v>17.318316381246522</v>
      </c>
      <c r="V1911">
        <v>3.3412572267584522</v>
      </c>
      <c r="W1911">
        <v>3.0652289434367161</v>
      </c>
      <c r="X1911">
        <v>37.874850962853237</v>
      </c>
      <c r="Y1911">
        <v>39.715002942824917</v>
      </c>
      <c r="Z1911">
        <v>0.5320614368380403</v>
      </c>
      <c r="AA1911">
        <v>-3.3190143634699871</v>
      </c>
      <c r="AB1911">
        <v>11.121746316420669</v>
      </c>
    </row>
    <row r="1912" spans="1:28" x14ac:dyDescent="0.25">
      <c r="A1912" t="str">
        <v>6/04/15</v>
      </c>
      <c r="B1912">
        <v>27551.89</v>
      </c>
      <c r="C1912">
        <v>27854.74</v>
      </c>
      <c r="D1912" s="1">
        <v>27094.5</v>
      </c>
      <c r="E1912">
        <v>27854.74</v>
      </c>
      <c r="F1912">
        <v>27854.74</v>
      </c>
      <c r="G1912">
        <v>1.021635439957135</v>
      </c>
      <c r="H1912">
        <v>27539.486000000001</v>
      </c>
      <c r="I1912">
        <v>27689.83</v>
      </c>
      <c r="J1912">
        <v>27665.201000000001</v>
      </c>
      <c r="K1912">
        <v>27611</v>
      </c>
      <c r="L1912">
        <v>27719.86</v>
      </c>
      <c r="M1912">
        <v>50.751334999999997</v>
      </c>
      <c r="N1912" s="1">
        <f>-100*(_xll.FDS($A$1,"P_PRICE_HIGH("&amp;A1912&amp;","&amp;A1912&amp;"-14D,,,,""PRICE"",""INTRA"")") - B1912)/(_xll.FDS($A$1,"P_PRICE_HIGH("&amp;A1912&amp;","&amp;A1912&amp;"-14D,,,,""PRICE"",""INTRA"")") - _xll.FDS($A$1,"P_PRICE_LOW("&amp;A1912&amp;","&amp;A1912&amp;"-14D,,,,""PRICE"",""INTRA"")"))</f>
        <v>-68.01692189357388</v>
      </c>
      <c r="O1912">
        <v>-623</v>
      </c>
      <c r="P1912">
        <v>18335.717959311889</v>
      </c>
      <c r="Q1912">
        <v>19744.817347491789</v>
      </c>
      <c r="R1912">
        <v>2564.5964600866482</v>
      </c>
      <c r="S1912">
        <v>2731.105447780857</v>
      </c>
      <c r="T1912">
        <v>17.099797487180151</v>
      </c>
      <c r="U1912">
        <v>17.257166492915911</v>
      </c>
      <c r="V1912">
        <v>3.344777427378729</v>
      </c>
      <c r="W1912">
        <v>3.0775553852126079</v>
      </c>
      <c r="X1912">
        <v>69.341731706572162</v>
      </c>
      <c r="Y1912">
        <v>39.735928274965516</v>
      </c>
      <c r="Z1912">
        <v>0.53840347821755175</v>
      </c>
      <c r="AA1912">
        <v>-2.6697715146775658</v>
      </c>
      <c r="AB1912">
        <v>10.97300183201757</v>
      </c>
    </row>
    <row r="1913" spans="1:28" x14ac:dyDescent="0.25">
      <c r="A1913" t="str">
        <v>6/05/15</v>
      </c>
      <c r="B1913">
        <v>27260.16</v>
      </c>
      <c r="C1913">
        <v>27646.720000000001</v>
      </c>
      <c r="D1913" s="1">
        <v>27211.360000000001</v>
      </c>
      <c r="E1913">
        <v>27646.720000000001</v>
      </c>
      <c r="F1913">
        <v>27646.720000000001</v>
      </c>
      <c r="G1913">
        <v>1.0088055079099449</v>
      </c>
      <c r="H1913">
        <v>27506.68</v>
      </c>
      <c r="I1913">
        <v>27653.715</v>
      </c>
      <c r="J1913">
        <v>27663.442999999999</v>
      </c>
      <c r="K1913">
        <v>27609.51</v>
      </c>
      <c r="L1913">
        <v>27674.375</v>
      </c>
      <c r="M1913">
        <v>45.987006999999998</v>
      </c>
      <c r="N1913" s="1">
        <f>-100*(_xll.FDS($A$1,"P_PRICE_HIGH("&amp;A1913&amp;","&amp;A1913&amp;"-14D,,,,""PRICE"",""INTRA"")") - B1913)/(_xll.FDS($A$1,"P_PRICE_HIGH("&amp;A1913&amp;","&amp;A1913&amp;"-14D,,,,""PRICE"",""INTRA"")") - _xll.FDS($A$1,"P_PRICE_LOW("&amp;A1913&amp;","&amp;A1913&amp;"-14D,,,,""PRICE"",""INTRA"")"))</f>
        <v>-88.416194671701277</v>
      </c>
      <c r="O1913">
        <v>-647</v>
      </c>
      <c r="P1913">
        <v>18340.034248858661</v>
      </c>
      <c r="Q1913">
        <v>19749.896949020302</v>
      </c>
      <c r="R1913">
        <v>2577.493335915678</v>
      </c>
      <c r="S1913">
        <v>2768.1493724732518</v>
      </c>
      <c r="T1913">
        <v>17.056272224002331</v>
      </c>
      <c r="U1913">
        <v>17.14037184807577</v>
      </c>
      <c r="V1913">
        <v>3.3573890756662972</v>
      </c>
      <c r="W1913">
        <v>3.1131837723105811</v>
      </c>
      <c r="X1913">
        <v>8.7478412446727667</v>
      </c>
      <c r="Y1913">
        <v>39.771673875555379</v>
      </c>
      <c r="Z1913">
        <v>0.21493578554706769</v>
      </c>
      <c r="AA1913">
        <v>-2.3192000061637761</v>
      </c>
      <c r="AB1913">
        <v>10.95107685748331</v>
      </c>
    </row>
    <row r="1914" spans="1:28" x14ac:dyDescent="0.25">
      <c r="A1914" t="str">
        <v>6/08/15</v>
      </c>
      <c r="B1914">
        <v>27316.28</v>
      </c>
      <c r="C1914">
        <v>27428.59</v>
      </c>
      <c r="D1914" s="1">
        <v>27060.240000000002</v>
      </c>
      <c r="E1914">
        <v>27428.59</v>
      </c>
      <c r="F1914">
        <v>27428.59</v>
      </c>
      <c r="G1914">
        <v>0.97970052726108425</v>
      </c>
      <c r="H1914">
        <v>27450.504000000001</v>
      </c>
      <c r="I1914">
        <v>27631.315999999999</v>
      </c>
      <c r="J1914">
        <v>27629.708999999999</v>
      </c>
      <c r="K1914">
        <v>27596.456999999999</v>
      </c>
      <c r="L1914">
        <v>27632.682000000001</v>
      </c>
      <c r="M1914">
        <v>47.017414000000002</v>
      </c>
      <c r="N1914" s="1">
        <f>-100*(_xll.FDS($A$1,"P_PRICE_HIGH("&amp;A1914&amp;","&amp;A1914&amp;"-14D,,,,""PRICE"",""INTRA"")") - B1914)/(_xll.FDS($A$1,"P_PRICE_HIGH("&amp;A1914&amp;","&amp;A1914&amp;"-14D,,,,""PRICE"",""INTRA"")") - _xll.FDS($A$1,"P_PRICE_LOW("&amp;A1914&amp;","&amp;A1914&amp;"-14D,,,,""PRICE"",""INTRA"")"))</f>
        <v>-82.515228495725253</v>
      </c>
      <c r="O1914">
        <v>-657</v>
      </c>
      <c r="P1914">
        <v>18316.054450885538</v>
      </c>
      <c r="Q1914">
        <v>19683.325420755671</v>
      </c>
      <c r="R1914">
        <v>2591.9703718994328</v>
      </c>
      <c r="S1914">
        <v>2810.9948873462649</v>
      </c>
      <c r="T1914">
        <v>16.487627366200911</v>
      </c>
      <c r="U1914">
        <v>16.1948452275218</v>
      </c>
      <c r="V1914">
        <v>3.3477876595954572</v>
      </c>
      <c r="W1914">
        <v>3.1028826530488538</v>
      </c>
      <c r="X1914">
        <v>87.495311279582907</v>
      </c>
      <c r="Y1914">
        <v>39.717487915680287</v>
      </c>
      <c r="Z1914">
        <v>0.29663694941457552</v>
      </c>
      <c r="AA1914">
        <v>-1.430070027311545</v>
      </c>
      <c r="AB1914">
        <v>10.910755911206159</v>
      </c>
    </row>
    <row r="1915" spans="1:28" x14ac:dyDescent="0.25">
      <c r="A1915" t="str">
        <v>6/09/15</v>
      </c>
      <c r="B1915">
        <v>26989.52</v>
      </c>
      <c r="C1915">
        <v>27322.14</v>
      </c>
      <c r="D1915" s="1">
        <v>26971.57</v>
      </c>
      <c r="E1915">
        <v>27322.14</v>
      </c>
      <c r="F1915">
        <v>27322.14</v>
      </c>
      <c r="G1915">
        <v>1.003034296104748</v>
      </c>
      <c r="H1915">
        <v>27355.063999999998</v>
      </c>
      <c r="I1915">
        <v>27586.799999999999</v>
      </c>
      <c r="J1915">
        <v>27589.594000000001</v>
      </c>
      <c r="K1915">
        <v>27560.023000000001</v>
      </c>
      <c r="L1915">
        <v>27588.701000000001</v>
      </c>
      <c r="M1915">
        <v>41.994056999999998</v>
      </c>
      <c r="N1915" s="1">
        <f>-100*(_xll.FDS($A$1,"P_PRICE_HIGH("&amp;A1915&amp;","&amp;A1915&amp;"-14D,,,,""PRICE"",""INTRA"")") - B1915)/(_xll.FDS($A$1,"P_PRICE_HIGH("&amp;A1915&amp;","&amp;A1915&amp;"-14D,,,,""PRICE"",""INTRA"")") - _xll.FDS($A$1,"P_PRICE_LOW("&amp;A1915&amp;","&amp;A1915&amp;"-14D,,,,""PRICE"",""INTRA"")"))</f>
        <v>-98.844194896428235</v>
      </c>
      <c r="O1915">
        <v>-692</v>
      </c>
      <c r="P1915">
        <v>18330.06945645891</v>
      </c>
      <c r="Q1915">
        <v>19709.252401043061</v>
      </c>
      <c r="R1915">
        <v>2592.1478550772072</v>
      </c>
      <c r="S1915">
        <v>2811.6139992796629</v>
      </c>
      <c r="T1915">
        <v>16.503033417803248</v>
      </c>
      <c r="U1915">
        <v>15.78206519636948</v>
      </c>
      <c r="V1915">
        <v>3.3613066325475369</v>
      </c>
      <c r="W1915">
        <v>3.134737127530058</v>
      </c>
      <c r="X1915">
        <v>5.3878632051972204</v>
      </c>
      <c r="Y1915">
        <v>39.684633583113623</v>
      </c>
      <c r="Z1915">
        <v>0.30202307527113481</v>
      </c>
      <c r="AA1915">
        <v>-1.2842495823683051</v>
      </c>
      <c r="AB1915">
        <v>10.83937808795123</v>
      </c>
    </row>
    <row r="1916" spans="1:28" x14ac:dyDescent="0.25">
      <c r="A1916" t="str">
        <v>6/10/15</v>
      </c>
      <c r="B1916">
        <v>26687.64</v>
      </c>
      <c r="C1916">
        <v>27116.92</v>
      </c>
      <c r="D1916" s="1">
        <v>26573.96</v>
      </c>
      <c r="E1916">
        <v>27116.92</v>
      </c>
      <c r="F1916">
        <v>27116.92</v>
      </c>
      <c r="G1916">
        <v>1.002846061219542</v>
      </c>
      <c r="H1916">
        <v>27161.098000000002</v>
      </c>
      <c r="I1916">
        <v>27478.032999999999</v>
      </c>
      <c r="J1916">
        <v>27522.532999999999</v>
      </c>
      <c r="K1916">
        <v>27524.044999999998</v>
      </c>
      <c r="L1916">
        <v>27533.463</v>
      </c>
      <c r="M1916">
        <v>37.959076000000003</v>
      </c>
      <c r="N1916" s="1">
        <f>-100*(_xll.FDS($A$1,"P_PRICE_HIGH("&amp;A1916&amp;","&amp;A1916&amp;"-14D,,,,""PRICE"",""INTRA"")") - B1916)/(_xll.FDS($A$1,"P_PRICE_HIGH("&amp;A1916&amp;","&amp;A1916&amp;"-14D,,,,""PRICE"",""INTRA"")") - _xll.FDS($A$1,"P_PRICE_LOW("&amp;A1916&amp;","&amp;A1916&amp;"-14D,,,,""PRICE"",""INTRA"")"))</f>
        <v>-94.172169134232846</v>
      </c>
      <c r="O1916">
        <v>-722</v>
      </c>
      <c r="P1916">
        <v>18348.512805246359</v>
      </c>
      <c r="Q1916">
        <v>19749.38523893672</v>
      </c>
      <c r="R1916">
        <v>2591.548274294275</v>
      </c>
      <c r="S1916">
        <v>2811.6616674007641</v>
      </c>
      <c r="T1916">
        <v>16.43539324899929</v>
      </c>
      <c r="U1916">
        <v>15.62410917118136</v>
      </c>
      <c r="V1916">
        <v>3.375802702831006</v>
      </c>
      <c r="W1916">
        <v>3.1709849469643379</v>
      </c>
      <c r="X1916">
        <v>7.4273584072590744</v>
      </c>
      <c r="Y1916">
        <v>39.674501632206301</v>
      </c>
      <c r="Z1916">
        <v>0.16366657726178269</v>
      </c>
      <c r="AA1916">
        <v>-1.0184203024578919</v>
      </c>
      <c r="AB1916">
        <v>10.63500911695245</v>
      </c>
    </row>
    <row r="1917" spans="1:28" x14ac:dyDescent="0.25">
      <c r="A1917" t="str">
        <v>6/11/15</v>
      </c>
      <c r="B1917">
        <v>26907.85</v>
      </c>
      <c r="C1917">
        <v>26991.51</v>
      </c>
      <c r="D1917" s="1">
        <v>26839.43</v>
      </c>
      <c r="E1917">
        <v>26991.51</v>
      </c>
      <c r="F1917">
        <v>26991.51</v>
      </c>
      <c r="G1917">
        <v>1.01887782432179</v>
      </c>
      <c r="H1917">
        <v>27032.29</v>
      </c>
      <c r="I1917">
        <v>27366.2</v>
      </c>
      <c r="J1917">
        <v>27477.386999999999</v>
      </c>
      <c r="K1917">
        <v>27506.974999999999</v>
      </c>
      <c r="L1917">
        <v>27500.86</v>
      </c>
      <c r="M1917">
        <v>42.313353999999997</v>
      </c>
      <c r="N1917" s="1">
        <f>-100*(_xll.FDS($A$1,"P_PRICE_HIGH("&amp;A1917&amp;","&amp;A1917&amp;"-14D,,,,""PRICE"",""INTRA"")") - B1917)/(_xll.FDS($A$1,"P_PRICE_HIGH("&amp;A1917&amp;","&amp;A1917&amp;"-14D,,,,""PRICE"",""INTRA"")") - _xll.FDS($A$1,"P_PRICE_LOW("&amp;A1917&amp;","&amp;A1917&amp;"-14D,,,,""PRICE"",""INTRA"")"))</f>
        <v>-82.883053766968814</v>
      </c>
      <c r="O1917">
        <v>-699</v>
      </c>
      <c r="P1917">
        <v>18353.487209318089</v>
      </c>
      <c r="Q1917">
        <v>19755.97241874805</v>
      </c>
      <c r="R1917">
        <v>2590.3589041642699</v>
      </c>
      <c r="S1917">
        <v>2808.6604330633691</v>
      </c>
      <c r="T1917">
        <v>16.48558582185716</v>
      </c>
      <c r="U1917">
        <v>15.71151826444223</v>
      </c>
      <c r="V1917">
        <v>3.3631029411182238</v>
      </c>
      <c r="W1917">
        <v>3.145434239368754</v>
      </c>
      <c r="X1917">
        <v>79.221307715831301</v>
      </c>
      <c r="Y1917">
        <v>39.672827427104373</v>
      </c>
      <c r="Z1917">
        <v>0.1677460476967842</v>
      </c>
      <c r="AA1917">
        <v>-1.5905167543619989</v>
      </c>
      <c r="AB1917">
        <v>10.61652714090596</v>
      </c>
    </row>
    <row r="1918" spans="1:28" x14ac:dyDescent="0.25">
      <c r="A1918" t="str">
        <v>6/12/15</v>
      </c>
      <c r="B1918">
        <v>27280.54</v>
      </c>
      <c r="C1918">
        <v>27356.51</v>
      </c>
      <c r="D1918" s="1">
        <v>26987.52</v>
      </c>
      <c r="E1918">
        <v>27356.51</v>
      </c>
      <c r="F1918">
        <v>27356.51</v>
      </c>
      <c r="G1918">
        <v>1.0681284601082319</v>
      </c>
      <c r="H1918">
        <v>27036.365000000002</v>
      </c>
      <c r="I1918">
        <v>27299.476999999999</v>
      </c>
      <c r="J1918">
        <v>27461.175999999999</v>
      </c>
      <c r="K1918">
        <v>27506.673999999999</v>
      </c>
      <c r="L1918">
        <v>27487</v>
      </c>
      <c r="M1918">
        <v>48.85566</v>
      </c>
      <c r="N1918" s="1">
        <f>-100*(_xll.FDS($A$1,"P_PRICE_HIGH("&amp;A1918&amp;","&amp;A1918&amp;"-14D,,,,""PRICE"",""INTRA"")") - B1918)/(_xll.FDS($A$1,"P_PRICE_HIGH("&amp;A1918&amp;","&amp;A1918&amp;"-14D,,,,""PRICE"",""INTRA"")") - _xll.FDS($A$1,"P_PRICE_LOW("&amp;A1918&amp;","&amp;A1918&amp;"-14D,,,,""PRICE"",""INTRA"")"))</f>
        <v>-63.777016773981771</v>
      </c>
      <c r="O1918">
        <v>-657</v>
      </c>
      <c r="P1918">
        <v>18355.86913144089</v>
      </c>
      <c r="Q1918">
        <v>19749.89676760821</v>
      </c>
      <c r="R1918">
        <v>2588.3954590803719</v>
      </c>
      <c r="S1918">
        <v>2803.027031667109</v>
      </c>
      <c r="T1918">
        <v>16.59537935863651</v>
      </c>
      <c r="U1918">
        <v>15.92889578735438</v>
      </c>
      <c r="V1918">
        <v>3.3428991048074148</v>
      </c>
      <c r="W1918">
        <v>3.1070801470842611</v>
      </c>
      <c r="X1918">
        <v>97.154448229510805</v>
      </c>
      <c r="Y1918">
        <v>39.718166778506003</v>
      </c>
      <c r="Z1918">
        <v>0.1356229653685011</v>
      </c>
      <c r="AA1918">
        <v>-1.7802682281343201</v>
      </c>
      <c r="AB1918">
        <v>10.597367099672759</v>
      </c>
    </row>
    <row r="1919" spans="1:28" x14ac:dyDescent="0.25">
      <c r="A1919" t="str">
        <v>6/15/15</v>
      </c>
      <c r="B1919">
        <v>26861.81</v>
      </c>
      <c r="C1919">
        <v>27131.360000000001</v>
      </c>
      <c r="D1919" s="1">
        <v>26841.52</v>
      </c>
      <c r="E1919">
        <v>27131.360000000001</v>
      </c>
      <c r="F1919">
        <v>27131.360000000001</v>
      </c>
      <c r="G1919">
        <v>1.0175360393301369</v>
      </c>
      <c r="H1919">
        <v>26945.473000000002</v>
      </c>
      <c r="I1919">
        <v>27250.101999999999</v>
      </c>
      <c r="J1919">
        <v>27385.773000000001</v>
      </c>
      <c r="K1919">
        <v>27458.65</v>
      </c>
      <c r="L1919">
        <v>27470.530999999999</v>
      </c>
      <c r="M1919">
        <v>42.960495000000002</v>
      </c>
      <c r="N1919" s="1">
        <f>-100*(_xll.FDS($A$1,"P_PRICE_HIGH("&amp;A1919&amp;","&amp;A1919&amp;"-14D,,,,""PRICE"",""INTRA"")") - B1919)/(_xll.FDS($A$1,"P_PRICE_HIGH("&amp;A1919&amp;","&amp;A1919&amp;"-14D,,,,""PRICE"",""INTRA"")") - _xll.FDS($A$1,"P_PRICE_LOW("&amp;A1919&amp;","&amp;A1919&amp;"-14D,,,,""PRICE"",""INTRA"")"))</f>
        <v>-85.24330476151404</v>
      </c>
      <c r="O1919">
        <v>-701</v>
      </c>
      <c r="P1919">
        <v>18356.946443574929</v>
      </c>
      <c r="Q1919">
        <v>19735.36906759689</v>
      </c>
      <c r="R1919">
        <v>2594.656264253169</v>
      </c>
      <c r="S1919">
        <v>2812.4932139499228</v>
      </c>
      <c r="T1919">
        <v>16.50167313627351</v>
      </c>
      <c r="U1919">
        <v>15.69186206690755</v>
      </c>
      <c r="V1919">
        <v>3.358499666360951</v>
      </c>
      <c r="W1919">
        <v>3.1575202802869038</v>
      </c>
      <c r="X1919">
        <v>0.85846709697022949</v>
      </c>
      <c r="Y1919">
        <v>39.735397598173009</v>
      </c>
      <c r="Z1919">
        <v>-2.0097086838694041E-3</v>
      </c>
      <c r="AA1919">
        <v>-1.952962503094815</v>
      </c>
      <c r="AB1919">
        <v>10.585807044855621</v>
      </c>
    </row>
    <row r="1920" spans="1:28" x14ac:dyDescent="0.25">
      <c r="A1920" t="str">
        <v>6/16/15</v>
      </c>
      <c r="B1920">
        <v>26566.7</v>
      </c>
      <c r="C1920">
        <v>26892.880000000001</v>
      </c>
      <c r="D1920" s="1">
        <v>26553.040000000001</v>
      </c>
      <c r="E1920">
        <v>26892.880000000001</v>
      </c>
      <c r="F1920">
        <v>26892.880000000001</v>
      </c>
      <c r="G1920">
        <v>1.0285008919216081</v>
      </c>
      <c r="H1920">
        <v>26860.907999999999</v>
      </c>
      <c r="I1920">
        <v>27178.645</v>
      </c>
      <c r="J1920">
        <v>27273.562999999998</v>
      </c>
      <c r="K1920">
        <v>27407.421999999999</v>
      </c>
      <c r="L1920">
        <v>27431.662</v>
      </c>
      <c r="M1920">
        <v>39.356140000000003</v>
      </c>
      <c r="N1920" s="1">
        <f>-100*(_xll.FDS($A$1,"P_PRICE_HIGH("&amp;A1920&amp;","&amp;A1920&amp;"-14D,,,,""PRICE"",""INTRA"")") - B1920)/(_xll.FDS($A$1,"P_PRICE_HIGH("&amp;A1920&amp;","&amp;A1920&amp;"-14D,,,,""PRICE"",""INTRA"")") - _xll.FDS($A$1,"P_PRICE_LOW("&amp;A1920&amp;","&amp;A1920&amp;"-14D,,,,""PRICE"",""INTRA"")"))</f>
        <v>-99.177910713640912</v>
      </c>
      <c r="O1920">
        <v>-732</v>
      </c>
      <c r="P1920">
        <v>18369.998303999881</v>
      </c>
      <c r="Q1920">
        <v>19756.371419916559</v>
      </c>
      <c r="R1920">
        <v>2592.5823235349449</v>
      </c>
      <c r="S1920">
        <v>2808.972632504549</v>
      </c>
      <c r="T1920">
        <v>16.438481290719839</v>
      </c>
      <c r="U1920">
        <v>15.55041965703508</v>
      </c>
      <c r="V1920">
        <v>3.3735707616671551</v>
      </c>
      <c r="W1920">
        <v>3.1962298501160991</v>
      </c>
      <c r="X1920">
        <v>2.9447824676231962</v>
      </c>
      <c r="Y1920">
        <v>39.744861689917741</v>
      </c>
      <c r="Z1920">
        <v>1.474467714612163E-2</v>
      </c>
      <c r="AA1920">
        <v>-1.883901548249201</v>
      </c>
      <c r="AB1920">
        <v>10.58229794277686</v>
      </c>
    </row>
    <row r="1921" spans="1:28" x14ac:dyDescent="0.25">
      <c r="A1921" t="str">
        <v>6/17/15</v>
      </c>
      <c r="B1921">
        <v>26753.79</v>
      </c>
      <c r="C1921">
        <v>26880.79</v>
      </c>
      <c r="D1921" s="1">
        <v>26555.96</v>
      </c>
      <c r="E1921">
        <v>26880.79</v>
      </c>
      <c r="F1921">
        <v>26880.79</v>
      </c>
      <c r="G1921">
        <v>1.0405976353514499</v>
      </c>
      <c r="H1921">
        <v>26874.138999999999</v>
      </c>
      <c r="I1921">
        <v>27108.363000000001</v>
      </c>
      <c r="J1921">
        <v>27185.067999999999</v>
      </c>
      <c r="K1921">
        <v>27360.436000000002</v>
      </c>
      <c r="L1921">
        <v>27394.567999999999</v>
      </c>
      <c r="M1921">
        <v>42.641674000000002</v>
      </c>
      <c r="N1921" s="1">
        <f>-100*(_xll.FDS($A$1,"P_PRICE_HIGH("&amp;A1921&amp;","&amp;A1921&amp;"-14D,,,,""PRICE"",""INTRA"")") - B1921)/(_xll.FDS($A$1,"P_PRICE_HIGH("&amp;A1921&amp;","&amp;A1921&amp;"-14D,,,,""PRICE"",""INTRA"")") - _xll.FDS($A$1,"P_PRICE_LOW("&amp;A1921&amp;","&amp;A1921&amp;"-14D,,,,""PRICE"",""INTRA"")"))</f>
        <v>-87.524934595236161</v>
      </c>
      <c r="O1921">
        <v>-700</v>
      </c>
      <c r="P1921">
        <v>18372.377011725908</v>
      </c>
      <c r="Q1921">
        <v>19746.185713431649</v>
      </c>
      <c r="R1921">
        <v>2593.8823570654808</v>
      </c>
      <c r="S1921">
        <v>2812.5582692527319</v>
      </c>
      <c r="T1921">
        <v>16.488704933054631</v>
      </c>
      <c r="U1921">
        <v>15.639910876882469</v>
      </c>
      <c r="V1921">
        <v>3.363042156893691</v>
      </c>
      <c r="W1921">
        <v>3.176201617614514</v>
      </c>
      <c r="X1921">
        <v>90.169604670148701</v>
      </c>
      <c r="Y1921">
        <v>39.795712376511467</v>
      </c>
      <c r="Z1921">
        <v>-4.5238097868406926E-3</v>
      </c>
      <c r="AA1921">
        <v>-1.9439738318195561</v>
      </c>
      <c r="AB1921">
        <v>10.711067557396021</v>
      </c>
    </row>
    <row r="1922" spans="1:28" x14ac:dyDescent="0.25">
      <c r="A1922" t="str">
        <v>6/18/15</v>
      </c>
      <c r="B1922">
        <v>26694.66</v>
      </c>
      <c r="C1922">
        <v>26873.67</v>
      </c>
      <c r="D1922" s="1">
        <v>26595.96</v>
      </c>
      <c r="E1922">
        <v>26873.67</v>
      </c>
      <c r="F1922">
        <v>26873.67</v>
      </c>
      <c r="G1922">
        <v>1.039396816155425</v>
      </c>
      <c r="H1922">
        <v>26831.5</v>
      </c>
      <c r="I1922">
        <v>27044.025000000001</v>
      </c>
      <c r="J1922">
        <v>27134.425999999999</v>
      </c>
      <c r="K1922">
        <v>27315.916000000001</v>
      </c>
      <c r="L1922">
        <v>27367.164000000001</v>
      </c>
      <c r="M1922">
        <v>41.869599999999998</v>
      </c>
      <c r="N1922" s="1">
        <f>-100*(_xll.FDS($A$1,"P_PRICE_HIGH("&amp;A1922&amp;","&amp;A1922&amp;"-14D,,,,""PRICE"",""INTRA"")") - B1922)/(_xll.FDS($A$1,"P_PRICE_HIGH("&amp;A1922&amp;","&amp;A1922&amp;"-14D,,,,""PRICE"",""INTRA"")") - _xll.FDS($A$1,"P_PRICE_LOW("&amp;A1922&amp;","&amp;A1922&amp;"-14D,,,,""PRICE"",""INTRA"")"))</f>
        <v>-89.120381040178316</v>
      </c>
      <c r="O1922">
        <v>-701</v>
      </c>
      <c r="P1922">
        <v>18375.976692929438</v>
      </c>
      <c r="Q1922">
        <v>19750.394505820161</v>
      </c>
      <c r="R1922">
        <v>2591.3658836881459</v>
      </c>
      <c r="S1922">
        <v>2808.7348285920161</v>
      </c>
      <c r="T1922">
        <v>16.444283495942841</v>
      </c>
      <c r="U1922">
        <v>15.539020445173991</v>
      </c>
      <c r="V1922">
        <v>3.3640330455994398</v>
      </c>
      <c r="W1922">
        <v>3.182491988267151</v>
      </c>
      <c r="X1922">
        <v>21.706285833689769</v>
      </c>
      <c r="Y1922">
        <v>39.778549356405946</v>
      </c>
      <c r="Z1922">
        <v>-0.18729960414213351</v>
      </c>
      <c r="AA1922">
        <v>-2.699330221011552</v>
      </c>
      <c r="AB1922">
        <v>10.7176950412544</v>
      </c>
    </row>
    <row r="1923" spans="1:28" x14ac:dyDescent="0.25">
      <c r="A1923" t="str">
        <v>6/19/15</v>
      </c>
      <c r="B1923">
        <v>26760.53</v>
      </c>
      <c r="C1923">
        <v>27011.95</v>
      </c>
      <c r="D1923" s="1">
        <v>26701.72</v>
      </c>
      <c r="E1923">
        <v>27011.95</v>
      </c>
      <c r="F1923">
        <v>27011.95</v>
      </c>
      <c r="G1923">
        <v>1.043290693047356</v>
      </c>
      <c r="H1923">
        <v>26727.498</v>
      </c>
      <c r="I1923">
        <v>26969.280999999999</v>
      </c>
      <c r="J1923">
        <v>27090.182000000001</v>
      </c>
      <c r="K1923">
        <v>27277.756000000001</v>
      </c>
      <c r="L1923">
        <v>27348.365000000002</v>
      </c>
      <c r="M1923">
        <v>43.105440000000002</v>
      </c>
      <c r="N1923" s="1">
        <f>-100*(_xll.FDS($A$1,"P_PRICE_HIGH("&amp;A1923&amp;","&amp;A1923&amp;"-14D,,,,""PRICE"",""INTRA"")") - B1923)/(_xll.FDS($A$1,"P_PRICE_HIGH("&amp;A1923&amp;","&amp;A1923&amp;"-14D,,,,""PRICE"",""INTRA"")") - _xll.FDS($A$1,"P_PRICE_LOW("&amp;A1923&amp;","&amp;A1923&amp;"-14D,,,,""PRICE"",""INTRA"")"))</f>
        <v>-84.060075286164405</v>
      </c>
      <c r="O1923">
        <v>-695</v>
      </c>
      <c r="P1923">
        <v>18378.321290549811</v>
      </c>
      <c r="Q1923">
        <v>19750.72187539576</v>
      </c>
      <c r="R1923">
        <v>2589.1048366126638</v>
      </c>
      <c r="S1923">
        <v>2803.842868782473</v>
      </c>
      <c r="T1923">
        <v>16.451143401101501</v>
      </c>
      <c r="U1923">
        <v>15.53632462161662</v>
      </c>
      <c r="V1923">
        <v>3.359560639958354</v>
      </c>
      <c r="W1923">
        <v>3.1762044699788001</v>
      </c>
      <c r="X1923">
        <v>55.744648312977887</v>
      </c>
      <c r="Y1923">
        <v>39.811283117739713</v>
      </c>
      <c r="Z1923">
        <v>-0.2970056311510258</v>
      </c>
      <c r="AA1923">
        <v>-3.550942837521339</v>
      </c>
      <c r="AB1923">
        <v>10.67988578090252</v>
      </c>
    </row>
    <row r="1924" spans="1:28" x14ac:dyDescent="0.25">
      <c r="A1924" t="str">
        <v>6/22/15</v>
      </c>
      <c r="B1924">
        <v>27080.85</v>
      </c>
      <c r="C1924">
        <v>27166.52</v>
      </c>
      <c r="D1924" s="1">
        <v>26811.66</v>
      </c>
      <c r="E1924">
        <v>27166.52</v>
      </c>
      <c r="F1924">
        <v>27166.52</v>
      </c>
      <c r="G1924">
        <v>1.002291225221436</v>
      </c>
      <c r="H1924">
        <v>26771.307000000001</v>
      </c>
      <c r="I1924">
        <v>26930.026999999998</v>
      </c>
      <c r="J1924">
        <v>27055.759999999998</v>
      </c>
      <c r="K1924">
        <v>27232.155999999999</v>
      </c>
      <c r="L1924">
        <v>27340.455000000002</v>
      </c>
      <c r="M1924">
        <v>48.805294000000004</v>
      </c>
      <c r="N1924" s="1">
        <f>-100*(_xll.FDS($A$1,"P_PRICE_HIGH("&amp;A1924&amp;","&amp;A1924&amp;"-14D,,,,""PRICE"",""INTRA"")") - B1924)/(_xll.FDS($A$1,"P_PRICE_HIGH("&amp;A1924&amp;","&amp;A1924&amp;"-14D,,,,""PRICE"",""INTRA"")") - _xll.FDS($A$1,"P_PRICE_LOW("&amp;A1924&amp;","&amp;A1924&amp;"-14D,,,,""PRICE"",""INTRA"")"))</f>
        <v>-59.452254743796779</v>
      </c>
      <c r="O1924">
        <v>-660</v>
      </c>
      <c r="P1924">
        <v>18378.938416518311</v>
      </c>
      <c r="Q1924">
        <v>19740.600347119889</v>
      </c>
      <c r="R1924">
        <v>2578.3294795677421</v>
      </c>
      <c r="S1924">
        <v>2801.8711383448631</v>
      </c>
      <c r="T1924">
        <v>16.49969353890171</v>
      </c>
      <c r="U1924">
        <v>15.607350697039861</v>
      </c>
      <c r="V1924">
        <v>3.338049692895884</v>
      </c>
      <c r="W1924">
        <v>3.1435647062230272</v>
      </c>
      <c r="X1924">
        <v>94.579618957489515</v>
      </c>
      <c r="Y1924">
        <v>39.867640235759083</v>
      </c>
      <c r="Z1924">
        <v>-0.42869448122824372</v>
      </c>
      <c r="AA1924">
        <v>-4.0137398111509048</v>
      </c>
      <c r="AB1924">
        <v>10.8259947311332</v>
      </c>
    </row>
    <row r="1925" spans="1:28" x14ac:dyDescent="0.25">
      <c r="A1925" t="str">
        <v>6/23/15</v>
      </c>
      <c r="B1925">
        <v>27333.46</v>
      </c>
      <c r="C1925">
        <v>27406.41</v>
      </c>
      <c r="D1925" s="1">
        <v>27008.51</v>
      </c>
      <c r="E1925">
        <v>27406.41</v>
      </c>
      <c r="F1925">
        <v>27406.41</v>
      </c>
      <c r="G1925">
        <v>1.003116220319954</v>
      </c>
      <c r="H1925">
        <v>26924.657999999999</v>
      </c>
      <c r="I1925">
        <v>26936.136999999999</v>
      </c>
      <c r="J1925">
        <v>27046.877</v>
      </c>
      <c r="K1925">
        <v>27186.338</v>
      </c>
      <c r="L1925">
        <v>27321.653999999999</v>
      </c>
      <c r="M1925">
        <v>52.819564999999997</v>
      </c>
      <c r="N1925" s="1">
        <f>-100*(_xll.FDS($A$1,"P_PRICE_HIGH("&amp;A1925&amp;","&amp;A1925&amp;"-14D,,,,""PRICE"",""INTRA"")") - B1925)/(_xll.FDS($A$1,"P_PRICE_HIGH("&amp;A1925&amp;","&amp;A1925&amp;"-14D,,,,""PRICE"",""INTRA"")") - _xll.FDS($A$1,"P_PRICE_LOW("&amp;A1925&amp;","&amp;A1925&amp;"-14D,,,,""PRICE"",""INTRA"")"))</f>
        <v>-40.046093569947161</v>
      </c>
      <c r="O1925">
        <v>-626</v>
      </c>
      <c r="P1925">
        <v>18376.923150955521</v>
      </c>
      <c r="Q1925">
        <v>19732.09205608871</v>
      </c>
      <c r="R1925">
        <v>2575.5820069195088</v>
      </c>
      <c r="S1925">
        <v>2797.1871534675711</v>
      </c>
      <c r="T1925">
        <v>16.563675877725789</v>
      </c>
      <c r="U1925">
        <v>15.730024589366179</v>
      </c>
      <c r="V1925">
        <v>3.322171722405066</v>
      </c>
      <c r="W1925">
        <v>3.1144086477276409</v>
      </c>
      <c r="X1925">
        <v>78.210406716171349</v>
      </c>
      <c r="Y1925">
        <v>39.870030967038772</v>
      </c>
      <c r="Z1925">
        <v>-0.48261023262457081</v>
      </c>
      <c r="AA1925">
        <v>-3.7495234164718192</v>
      </c>
      <c r="AB1925">
        <v>10.784140257315849</v>
      </c>
    </row>
    <row r="1926" spans="1:28" x14ac:dyDescent="0.25">
      <c r="A1926" t="str">
        <v>6/24/15</v>
      </c>
      <c r="B1926">
        <v>27404.97</v>
      </c>
      <c r="C1926">
        <v>27470.5</v>
      </c>
      <c r="D1926" s="1">
        <v>27292.85</v>
      </c>
      <c r="E1926">
        <v>27470.5</v>
      </c>
      <c r="F1926">
        <v>27470.5</v>
      </c>
      <c r="G1926">
        <v>1.001970870899656</v>
      </c>
      <c r="H1926">
        <v>27054.895</v>
      </c>
      <c r="I1926">
        <v>26943.526999999998</v>
      </c>
      <c r="J1926">
        <v>27030.043000000001</v>
      </c>
      <c r="K1926">
        <v>27152.525000000001</v>
      </c>
      <c r="L1926">
        <v>27314.488000000001</v>
      </c>
      <c r="M1926">
        <v>53.921066000000003</v>
      </c>
      <c r="N1926" s="1">
        <f>-100*(_xll.FDS($A$1,"P_PRICE_HIGH("&amp;A1926&amp;","&amp;A1926&amp;"-14D,,,,""PRICE"",""INTRA"")") - B1926)/(_xll.FDS($A$1,"P_PRICE_HIGH("&amp;A1926&amp;","&amp;A1926&amp;"-14D,,,,""PRICE"",""INTRA"")") - _xll.FDS($A$1,"P_PRICE_LOW("&amp;A1926&amp;","&amp;A1926&amp;"-14D,,,,""PRICE"",""INTRA"")"))</f>
        <v>-34.552508258431295</v>
      </c>
      <c r="O1926">
        <v>-626</v>
      </c>
      <c r="P1926">
        <v>18383.049511447891</v>
      </c>
      <c r="Q1926">
        <v>19742.151221253549</v>
      </c>
      <c r="R1926">
        <v>2579.862316890375</v>
      </c>
      <c r="S1926">
        <v>2798.4447874236648</v>
      </c>
      <c r="T1926">
        <v>16.625987076312398</v>
      </c>
      <c r="U1926">
        <v>15.813188832583769</v>
      </c>
      <c r="V1926">
        <v>3.3184716435018768</v>
      </c>
      <c r="W1926">
        <v>3.1085937177469081</v>
      </c>
      <c r="X1926">
        <v>67.954952157214976</v>
      </c>
      <c r="Y1926">
        <v>39.869250670704901</v>
      </c>
      <c r="Z1926">
        <v>-0.489764528641288</v>
      </c>
      <c r="AA1926">
        <v>-3.5524390125690961</v>
      </c>
      <c r="AB1926">
        <v>10.73862988010624</v>
      </c>
    </row>
    <row r="1927" spans="1:28" x14ac:dyDescent="0.25">
      <c r="A1927" t="str">
        <v>6/25/15</v>
      </c>
      <c r="B1927">
        <v>27145.75</v>
      </c>
      <c r="C1927">
        <v>27350.49</v>
      </c>
      <c r="D1927" s="1">
        <v>27120.720000000001</v>
      </c>
      <c r="E1927">
        <v>27350.49</v>
      </c>
      <c r="F1927">
        <v>27350.49</v>
      </c>
      <c r="G1927">
        <v>0.89189311863081244</v>
      </c>
      <c r="H1927">
        <v>27145.111000000001</v>
      </c>
      <c r="I1927">
        <v>26956.544999999998</v>
      </c>
      <c r="J1927">
        <v>27002.967000000001</v>
      </c>
      <c r="K1927">
        <v>27137.098000000002</v>
      </c>
      <c r="L1927">
        <v>27293.42</v>
      </c>
      <c r="M1927">
        <v>49.417183000000001</v>
      </c>
      <c r="N1927" s="1">
        <f>-100*(_xll.FDS($A$1,"P_PRICE_HIGH("&amp;A1927&amp;","&amp;A1927&amp;"-14D,,,,""PRICE"",""INTRA"")") - B1927)/(_xll.FDS($A$1,"P_PRICE_HIGH("&amp;A1927&amp;","&amp;A1927&amp;"-14D,,,,""PRICE"",""INTRA"")") - _xll.FDS($A$1,"P_PRICE_LOW("&amp;A1927&amp;","&amp;A1927&amp;"-14D,,,,""PRICE"",""INTRA"")"))</f>
        <v>-45.805903006363927</v>
      </c>
      <c r="O1927">
        <v>-647</v>
      </c>
      <c r="P1927">
        <v>18391.695410347529</v>
      </c>
      <c r="Q1927">
        <v>19750.3134192588</v>
      </c>
      <c r="R1927">
        <v>2577.2266889512598</v>
      </c>
      <c r="S1927">
        <v>2792.8505114765221</v>
      </c>
      <c r="T1927">
        <v>16.556339735308502</v>
      </c>
      <c r="U1927">
        <v>15.70330566337771</v>
      </c>
      <c r="V1927">
        <v>3.3281980390889241</v>
      </c>
      <c r="W1927">
        <v>3.132529959576964</v>
      </c>
      <c r="X1927">
        <v>9.825882092803333</v>
      </c>
      <c r="Y1927">
        <v>39.83398611655889</v>
      </c>
      <c r="Z1927">
        <v>-0.53383667176219596</v>
      </c>
      <c r="AA1927">
        <v>-3.694002034291906</v>
      </c>
      <c r="AB1927">
        <v>10.71257114669441</v>
      </c>
    </row>
    <row r="1928" spans="1:28" x14ac:dyDescent="0.25">
      <c r="A1928" t="str">
        <v>6/26/15</v>
      </c>
      <c r="B1928">
        <v>26663.87</v>
      </c>
      <c r="C1928">
        <v>27016.09</v>
      </c>
      <c r="D1928" s="1">
        <v>26522.45</v>
      </c>
      <c r="E1928">
        <v>27016.09</v>
      </c>
      <c r="F1928">
        <v>27016.09</v>
      </c>
      <c r="G1928">
        <v>0.97275054610669909</v>
      </c>
      <c r="H1928">
        <v>27125.78</v>
      </c>
      <c r="I1928">
        <v>26954.563999999998</v>
      </c>
      <c r="J1928">
        <v>26963.215</v>
      </c>
      <c r="K1928">
        <v>27099.08</v>
      </c>
      <c r="L1928">
        <v>27257.99</v>
      </c>
      <c r="M1928">
        <v>42.337566000000002</v>
      </c>
      <c r="N1928" s="1">
        <f>-100*(_xll.FDS($A$1,"P_PRICE_HIGH("&amp;A1928&amp;","&amp;A1928&amp;"-14D,,,,""PRICE"",""INTRA"")") - B1928)/(_xll.FDS($A$1,"P_PRICE_HIGH("&amp;A1928&amp;","&amp;A1928&amp;"-14D,,,,""PRICE"",""INTRA"")") - _xll.FDS($A$1,"P_PRICE_LOW("&amp;A1928&amp;","&amp;A1928&amp;"-14D,,,,""PRICE"",""INTRA"")"))</f>
        <v>-85.083065239175326</v>
      </c>
      <c r="O1928">
        <v>-696</v>
      </c>
      <c r="P1928">
        <v>18410.342123052291</v>
      </c>
      <c r="Q1928">
        <v>19783.91349439813</v>
      </c>
      <c r="R1928">
        <v>2575.3033827157828</v>
      </c>
      <c r="S1928">
        <v>2789.8561290453731</v>
      </c>
      <c r="T1928">
        <v>16.389465371021728</v>
      </c>
      <c r="U1928">
        <v>15.4018029754513</v>
      </c>
      <c r="V1928">
        <v>3.3557120136784748</v>
      </c>
      <c r="W1928">
        <v>3.1956199261125482</v>
      </c>
      <c r="X1928">
        <v>0</v>
      </c>
      <c r="Y1928">
        <v>39.873670645129813</v>
      </c>
      <c r="Z1928">
        <v>-0.3129631752654376</v>
      </c>
      <c r="AA1928">
        <v>-4.1917640583739511</v>
      </c>
      <c r="AB1928">
        <v>10.662944201031801</v>
      </c>
    </row>
    <row r="1929" spans="1:28" x14ac:dyDescent="0.25">
      <c r="A1929" t="str">
        <v>6/29/15</v>
      </c>
      <c r="B1929">
        <v>25966.98</v>
      </c>
      <c r="C1929">
        <v>26631.51</v>
      </c>
      <c r="D1929" s="1">
        <v>25617.78</v>
      </c>
      <c r="E1929">
        <v>26631.51</v>
      </c>
      <c r="F1929">
        <v>26631.51</v>
      </c>
      <c r="G1929">
        <v>1.1035538335489461</v>
      </c>
      <c r="H1929">
        <v>26903.006000000001</v>
      </c>
      <c r="I1929">
        <v>26876.157999999999</v>
      </c>
      <c r="J1929">
        <v>26873.261999999999</v>
      </c>
      <c r="K1929">
        <v>27017.572</v>
      </c>
      <c r="L1929">
        <v>27198.115000000002</v>
      </c>
      <c r="M1929">
        <v>34.614353000000001</v>
      </c>
      <c r="N1929" s="1">
        <f>-100*(_xll.FDS($A$1,"P_PRICE_HIGH("&amp;A1929&amp;","&amp;A1929&amp;"-14D,,,,""PRICE"",""INTRA"")") - B1929)/(_xll.FDS($A$1,"P_PRICE_HIGH("&amp;A1929&amp;","&amp;A1929&amp;"-14D,,,,""PRICE"",""INTRA"")") - _xll.FDS($A$1,"P_PRICE_LOW("&amp;A1929&amp;","&amp;A1929&amp;"-14D,,,,""PRICE"",""INTRA"")"))</f>
        <v>-81.152035925558081</v>
      </c>
      <c r="O1929">
        <v>-741</v>
      </c>
      <c r="P1929">
        <v>18425.837123142988</v>
      </c>
      <c r="Q1929">
        <v>19800.487051275759</v>
      </c>
      <c r="R1929">
        <v>2565.0418336893472</v>
      </c>
      <c r="S1929">
        <v>2776.0786797880728</v>
      </c>
      <c r="T1929">
        <v>16.237953690034001</v>
      </c>
      <c r="U1929">
        <v>15.08883661436224</v>
      </c>
      <c r="V1929">
        <v>3.390879256683589</v>
      </c>
      <c r="W1929">
        <v>3.282460180478453</v>
      </c>
      <c r="X1929">
        <v>0.50700573010970285</v>
      </c>
      <c r="Y1929">
        <v>39.866889788525441</v>
      </c>
      <c r="Z1929">
        <v>-0.59220296231905534</v>
      </c>
      <c r="AA1929">
        <v>-3.019517915433179</v>
      </c>
      <c r="AB1929">
        <v>10.658865179198379</v>
      </c>
    </row>
    <row r="1930" spans="1:28" x14ac:dyDescent="0.25">
      <c r="A1930" t="str">
        <v>6/30/15</v>
      </c>
      <c r="B1930">
        <v>26250.03</v>
      </c>
      <c r="C1930">
        <v>26470.44</v>
      </c>
      <c r="D1930" s="1">
        <v>25885.66</v>
      </c>
      <c r="E1930">
        <v>26470.44</v>
      </c>
      <c r="F1930">
        <v>26470.44</v>
      </c>
      <c r="G1930">
        <v>1.145170863834146</v>
      </c>
      <c r="H1930">
        <v>26686.32</v>
      </c>
      <c r="I1930">
        <v>26790.282999999999</v>
      </c>
      <c r="J1930">
        <v>26823.963</v>
      </c>
      <c r="K1930">
        <v>26956.738000000001</v>
      </c>
      <c r="L1930">
        <v>27131.083999999999</v>
      </c>
      <c r="M1930">
        <v>39.446033</v>
      </c>
      <c r="N1930" s="1">
        <f>-100*(_xll.FDS($A$1,"P_PRICE_HIGH("&amp;A1930&amp;","&amp;A1930&amp;"-14D,,,,""PRICE"",""INTRA"")") - B1930)/(_xll.FDS($A$1,"P_PRICE_HIGH("&amp;A1930&amp;","&amp;A1930&amp;"-14D,,,,""PRICE"",""INTRA"")") - _xll.FDS($A$1,"P_PRICE_LOW("&amp;A1930&amp;","&amp;A1930&amp;"-14D,,,,""PRICE"",""INTRA"")"))</f>
        <v>-65.874498035321068</v>
      </c>
      <c r="O1930">
        <v>-710</v>
      </c>
      <c r="P1930">
        <v>18421.426642003062</v>
      </c>
      <c r="Q1930">
        <v>19794.651053340851</v>
      </c>
      <c r="R1930">
        <v>2568.0142737478218</v>
      </c>
      <c r="S1930">
        <v>2783.1436539853648</v>
      </c>
      <c r="T1930">
        <v>16.317255299912759</v>
      </c>
      <c r="U1930">
        <v>15.23119263328404</v>
      </c>
      <c r="V1930">
        <v>3.3763594891279061</v>
      </c>
      <c r="W1930">
        <v>3.2495551568334449</v>
      </c>
      <c r="X1930">
        <v>89.739260720767433</v>
      </c>
      <c r="Y1930">
        <v>39.890226008967673</v>
      </c>
      <c r="Z1930">
        <v>-0.4628999484616203</v>
      </c>
      <c r="AA1930">
        <v>-2.269548372100576</v>
      </c>
      <c r="AB1930">
        <v>10.727407337742569</v>
      </c>
    </row>
    <row r="1931" spans="1:28" x14ac:dyDescent="0.25">
      <c r="A1931" t="str">
        <v>7/02/15</v>
      </c>
      <c r="B1931">
        <v>26282.32</v>
      </c>
      <c r="C1931">
        <v>26459.43</v>
      </c>
      <c r="D1931" s="1">
        <v>26135.62</v>
      </c>
      <c r="E1931">
        <v>26459.43</v>
      </c>
      <c r="F1931">
        <v>26459.43</v>
      </c>
      <c r="G1931">
        <v>1.128086026044854</v>
      </c>
      <c r="H1931">
        <v>26461.79</v>
      </c>
      <c r="I1931">
        <v>26741.991999999998</v>
      </c>
      <c r="J1931">
        <v>26796.940999999999</v>
      </c>
      <c r="K1931">
        <v>26887.98</v>
      </c>
      <c r="L1931">
        <v>27055.41</v>
      </c>
      <c r="M1931">
        <v>39.990817999999997</v>
      </c>
      <c r="N1931" s="1">
        <f>-100*(_xll.FDS($A$1,"P_PRICE_HIGH("&amp;A1931&amp;","&amp;A1931&amp;"-14D,,,,""PRICE"",""INTRA"")") - B1931)/(_xll.FDS($A$1,"P_PRICE_HIGH("&amp;A1931&amp;","&amp;A1931&amp;"-14D,,,,""PRICE"",""INTRA"")") - _xll.FDS($A$1,"P_PRICE_LOW("&amp;A1931&amp;","&amp;A1931&amp;"-14D,,,,""PRICE"",""INTRA"")"))</f>
        <v>-64.131655080098426</v>
      </c>
      <c r="O1931">
        <v>-725</v>
      </c>
      <c r="P1931">
        <v>18436.70745061048</v>
      </c>
      <c r="Q1931">
        <v>19815.992591964929</v>
      </c>
      <c r="R1931">
        <v>2564.9175778056178</v>
      </c>
      <c r="S1931">
        <v>2780.2894143182948</v>
      </c>
      <c r="T1931">
        <v>16.3492188112698</v>
      </c>
      <c r="U1931">
        <v>15.2906532237173</v>
      </c>
      <c r="V1931">
        <v>3.3753434255739641</v>
      </c>
      <c r="W1931">
        <v>3.2545912269356418</v>
      </c>
      <c r="X1931">
        <v>15.0433926015069</v>
      </c>
      <c r="Y1931">
        <v>39.933989357123558</v>
      </c>
      <c r="Z1931">
        <v>-0.34884558368666352</v>
      </c>
      <c r="AA1931">
        <v>-1.7783847842417031</v>
      </c>
      <c r="AB1931">
        <v>10.69492114681562</v>
      </c>
    </row>
    <row r="1932" spans="1:28" x14ac:dyDescent="0.25">
      <c r="A1932" t="str">
        <v>7/03/15</v>
      </c>
      <c r="B1932">
        <v>26064.11</v>
      </c>
      <c r="C1932">
        <v>26402.85</v>
      </c>
      <c r="D1932" s="1">
        <v>25933.119999999999</v>
      </c>
      <c r="E1932">
        <v>26402.85</v>
      </c>
      <c r="F1932">
        <v>26402.85</v>
      </c>
      <c r="G1932">
        <v>1.135259647017129</v>
      </c>
      <c r="H1932">
        <v>26245.463</v>
      </c>
      <c r="I1932">
        <v>26700.11</v>
      </c>
      <c r="J1932">
        <v>26740.690999999999</v>
      </c>
      <c r="K1932">
        <v>26813.592000000001</v>
      </c>
      <c r="L1932">
        <v>26977.83</v>
      </c>
      <c r="M1932">
        <v>37.533340000000003</v>
      </c>
      <c r="N1932" s="1">
        <f>-100*(_xll.FDS($A$1,"P_PRICE_HIGH("&amp;A1932&amp;","&amp;A1932&amp;"-14D,,,,""PRICE"",""INTRA"")") - B1932)/(_xll.FDS($A$1,"P_PRICE_HIGH("&amp;A1932&amp;","&amp;A1932&amp;"-14D,,,,""PRICE"",""INTRA"")") - _xll.FDS($A$1,"P_PRICE_LOW("&amp;A1932&amp;","&amp;A1932&amp;"-14D,,,,""PRICE"",""INTRA"")"))</f>
        <v>-75.909473638758072</v>
      </c>
      <c r="O1932">
        <v>-755</v>
      </c>
      <c r="P1932">
        <v>18435.64104532788</v>
      </c>
      <c r="Q1932">
        <v>19800.865033189071</v>
      </c>
      <c r="R1932">
        <v>2562.854858782543</v>
      </c>
      <c r="S1932">
        <v>2778.5010721282601</v>
      </c>
      <c r="T1932">
        <v>16.26479181293109</v>
      </c>
      <c r="U1932">
        <v>15.135867427828909</v>
      </c>
      <c r="V1932">
        <v>3.385955568521803</v>
      </c>
      <c r="W1932">
        <v>3.2790373451047441</v>
      </c>
      <c r="X1932">
        <v>35.122013024707918</v>
      </c>
      <c r="Y1932">
        <v>39.957824524991551</v>
      </c>
      <c r="Z1932">
        <v>-0.3423921345827558</v>
      </c>
      <c r="AA1932">
        <v>-2.9867962880711931</v>
      </c>
      <c r="AB1932">
        <v>10.540623273205849</v>
      </c>
    </row>
    <row r="1933" spans="1:28" x14ac:dyDescent="0.25">
      <c r="A1933" t="str">
        <v>7/06/15</v>
      </c>
      <c r="B1933">
        <v>25236.28</v>
      </c>
      <c r="C1933">
        <v>26261.53</v>
      </c>
      <c r="D1933" s="1">
        <v>24750.31</v>
      </c>
      <c r="E1933">
        <v>26261.53</v>
      </c>
      <c r="F1933">
        <v>26261.53</v>
      </c>
      <c r="G1933">
        <v>1.304594402304162</v>
      </c>
      <c r="H1933">
        <v>25959.942999999999</v>
      </c>
      <c r="I1933">
        <v>26573.65</v>
      </c>
      <c r="J1933">
        <v>26604.407999999999</v>
      </c>
      <c r="K1933">
        <v>26712.396000000001</v>
      </c>
      <c r="L1933">
        <v>26892.52</v>
      </c>
      <c r="M1933">
        <v>30.001197999999999</v>
      </c>
      <c r="N1933" s="1">
        <f>-100*(_xll.FDS($A$1,"P_PRICE_HIGH("&amp;A1933&amp;","&amp;A1933&amp;"-14D,,,,""PRICE"",""INTRA"")") - B1933)/(_xll.FDS($A$1,"P_PRICE_HIGH("&amp;A1933&amp;","&amp;A1933&amp;"-14D,,,,""PRICE"",""INTRA"")") - _xll.FDS($A$1,"P_PRICE_LOW("&amp;A1933&amp;","&amp;A1933&amp;"-14D,,,,""PRICE"",""INTRA"")"))</f>
        <v>-82.134703825835771</v>
      </c>
      <c r="O1933">
        <v>-803</v>
      </c>
      <c r="P1933">
        <v>18449.13742105888</v>
      </c>
      <c r="Q1933">
        <v>19820.03327477763</v>
      </c>
      <c r="R1933">
        <v>2563.812756749759</v>
      </c>
      <c r="S1933">
        <v>2785.036765790459</v>
      </c>
      <c r="T1933">
        <v>16.08382212975852</v>
      </c>
      <c r="U1933">
        <v>14.803747610669451</v>
      </c>
      <c r="V1933">
        <v>3.437427429122359</v>
      </c>
      <c r="W1933">
        <v>3.391787475096868</v>
      </c>
      <c r="X1933">
        <v>0.22421433910699479</v>
      </c>
      <c r="Y1933">
        <v>39.964674161347617</v>
      </c>
      <c r="Z1933">
        <v>-0.26787300215575582</v>
      </c>
      <c r="AA1933">
        <v>-0.45491037470064932</v>
      </c>
      <c r="AB1933">
        <v>10.677531552919961</v>
      </c>
    </row>
    <row r="1934" spans="1:28" x14ac:dyDescent="0.25">
      <c r="A1934" t="str">
        <v>7/07/15</v>
      </c>
      <c r="B1934">
        <v>24975.31</v>
      </c>
      <c r="C1934">
        <v>25439.34</v>
      </c>
      <c r="D1934" s="1">
        <v>24819.26</v>
      </c>
      <c r="E1934">
        <v>25439.34</v>
      </c>
      <c r="F1934">
        <v>25439.34</v>
      </c>
      <c r="G1934">
        <v>1.304597948698401</v>
      </c>
      <c r="H1934">
        <v>25761.61</v>
      </c>
      <c r="I1934">
        <v>26430.370999999999</v>
      </c>
      <c r="J1934">
        <v>26478.639999999999</v>
      </c>
      <c r="K1934">
        <v>26595.348000000002</v>
      </c>
      <c r="L1934">
        <v>26798.331999999999</v>
      </c>
      <c r="M1934">
        <v>28.087603000000001</v>
      </c>
      <c r="N1934" s="1">
        <f>-100*(_xll.FDS($A$1,"P_PRICE_HIGH("&amp;A1934&amp;","&amp;A1934&amp;"-14D,,,,""PRICE"",""INTRA"")") - B1934)/(_xll.FDS($A$1,"P_PRICE_HIGH("&amp;A1934&amp;","&amp;A1934&amp;"-14D,,,,""PRICE"",""INTRA"")") - _xll.FDS($A$1,"P_PRICE_LOW("&amp;A1934&amp;","&amp;A1934&amp;"-14D,,,,""PRICE"",""INTRA"")"))</f>
        <v>-91.728518963748854</v>
      </c>
      <c r="O1934">
        <v>-829</v>
      </c>
      <c r="P1934">
        <v>18414.46821672915</v>
      </c>
      <c r="Q1934">
        <v>19747.304831566991</v>
      </c>
      <c r="R1934">
        <v>2568.3208165894662</v>
      </c>
      <c r="S1934">
        <v>2793.019655114952</v>
      </c>
      <c r="T1934">
        <v>16.067851877271689</v>
      </c>
      <c r="U1934">
        <v>14.77022031259285</v>
      </c>
      <c r="V1934">
        <v>3.4449205728964478</v>
      </c>
      <c r="W1934">
        <v>3.4120672516074402</v>
      </c>
      <c r="X1934">
        <v>5.9304501196010477</v>
      </c>
      <c r="Y1934">
        <v>39.892587601181859</v>
      </c>
      <c r="Z1934">
        <v>-0.26586719607477699</v>
      </c>
      <c r="AA1934">
        <v>0.69157331542605582</v>
      </c>
      <c r="AB1934">
        <v>10.668714369361259</v>
      </c>
    </row>
    <row r="1935" spans="1:28" x14ac:dyDescent="0.25">
      <c r="A1935" t="str">
        <v>7/08/15</v>
      </c>
      <c r="B1935">
        <v>23516.560000000001</v>
      </c>
      <c r="C1935">
        <v>24411.3</v>
      </c>
      <c r="D1935" s="1">
        <v>22836.82</v>
      </c>
      <c r="E1935">
        <v>24411.3</v>
      </c>
      <c r="F1935">
        <v>24411.3</v>
      </c>
      <c r="G1935">
        <v>1.801111530748146</v>
      </c>
      <c r="H1935">
        <v>25214.916000000001</v>
      </c>
      <c r="I1935">
        <v>26160.041000000001</v>
      </c>
      <c r="J1935">
        <v>26275.298999999999</v>
      </c>
      <c r="K1935">
        <v>26421.701000000001</v>
      </c>
      <c r="L1935">
        <v>26641.386999999999</v>
      </c>
      <c r="M1935">
        <v>20.295089999999998</v>
      </c>
      <c r="N1935" s="1">
        <f>-100*(_xll.FDS($A$1,"P_PRICE_HIGH("&amp;A1935&amp;","&amp;A1935&amp;"-14D,,,,""PRICE"",""INTRA"")") - B1935)/(_xll.FDS($A$1,"P_PRICE_HIGH("&amp;A1935&amp;","&amp;A1935&amp;"-14D,,,,""PRICE"",""INTRA"")") - _xll.FDS($A$1,"P_PRICE_LOW("&amp;A1935&amp;","&amp;A1935&amp;"-14D,,,,""PRICE"",""INTRA"")"))</f>
        <v>-85.33045009582014</v>
      </c>
      <c r="O1935">
        <v>-877</v>
      </c>
      <c r="P1935">
        <v>18460.21818117554</v>
      </c>
      <c r="Q1935">
        <v>19829.30763461101</v>
      </c>
      <c r="R1935">
        <v>2569.3765146967262</v>
      </c>
      <c r="S1935">
        <v>2796.5683445960881</v>
      </c>
      <c r="T1935">
        <v>15.632055809388021</v>
      </c>
      <c r="U1935">
        <v>13.979106729534159</v>
      </c>
      <c r="V1935">
        <v>3.5563148610203492</v>
      </c>
      <c r="W1935">
        <v>3.63908082719519</v>
      </c>
      <c r="X1935">
        <v>4.6299550738725319</v>
      </c>
      <c r="Y1935">
        <v>39.952449667296257</v>
      </c>
      <c r="Z1935">
        <v>-0.38885335169547691</v>
      </c>
      <c r="AA1935">
        <v>1.7492307333463819</v>
      </c>
      <c r="AB1935">
        <v>10.68172112929831</v>
      </c>
    </row>
    <row r="1936" spans="1:28" x14ac:dyDescent="0.25">
      <c r="A1936" t="str">
        <v>7/09/15</v>
      </c>
      <c r="B1936">
        <v>24392.79</v>
      </c>
      <c r="C1936">
        <v>24695.75</v>
      </c>
      <c r="D1936" s="1">
        <v>23332.9</v>
      </c>
      <c r="E1936">
        <v>24695.75</v>
      </c>
      <c r="F1936">
        <v>24695.75</v>
      </c>
      <c r="G1936">
        <v>2.0416483683646409</v>
      </c>
      <c r="H1936">
        <v>24837.01</v>
      </c>
      <c r="I1936">
        <v>25936.035</v>
      </c>
      <c r="J1936">
        <v>26117.898000000001</v>
      </c>
      <c r="K1936">
        <v>26306.956999999999</v>
      </c>
      <c r="L1936">
        <v>26523.157999999999</v>
      </c>
      <c r="M1936">
        <v>32.422947000000001</v>
      </c>
      <c r="N1936" s="1">
        <f>-100*(_xll.FDS($A$1,"P_PRICE_HIGH("&amp;A1936&amp;","&amp;A1936&amp;"-14D,,,,""PRICE"",""INTRA"")") - B1936)/(_xll.FDS($A$1,"P_PRICE_HIGH("&amp;A1936&amp;","&amp;A1936&amp;"-14D,,,,""PRICE"",""INTRA"")") - _xll.FDS($A$1,"P_PRICE_LOW("&amp;A1936&amp;","&amp;A1936&amp;"-14D,,,,""PRICE"",""INTRA"")"))</f>
        <v>-66.420426097615689</v>
      </c>
      <c r="O1936">
        <v>-839</v>
      </c>
      <c r="P1936">
        <v>18451.64516048121</v>
      </c>
      <c r="Q1936">
        <v>19808.754675658151</v>
      </c>
      <c r="R1936">
        <v>2558.1786594121531</v>
      </c>
      <c r="S1936">
        <v>2771.7073140301641</v>
      </c>
      <c r="T1936">
        <v>15.95742863380422</v>
      </c>
      <c r="U1936">
        <v>14.553546721400441</v>
      </c>
      <c r="V1936">
        <v>3.4879012401877452</v>
      </c>
      <c r="W1936">
        <v>3.5041919064410472</v>
      </c>
      <c r="X1936">
        <v>52.949242631059647</v>
      </c>
      <c r="Y1936">
        <v>39.941988550665243</v>
      </c>
      <c r="Z1936">
        <v>-0.40120571153169959</v>
      </c>
      <c r="AA1936">
        <v>1.910079587440348</v>
      </c>
      <c r="AB1936">
        <v>10.648400533226839</v>
      </c>
    </row>
    <row r="1937" spans="1:28" x14ac:dyDescent="0.25">
      <c r="A1937" t="str">
        <v>7/10/15</v>
      </c>
      <c r="B1937">
        <v>24901.279999999999</v>
      </c>
      <c r="C1937">
        <v>25015.17</v>
      </c>
      <c r="D1937" s="1">
        <v>24567.919999999998</v>
      </c>
      <c r="E1937">
        <v>25015.17</v>
      </c>
      <c r="F1937">
        <v>25015.17</v>
      </c>
      <c r="G1937">
        <v>2.100360069472194</v>
      </c>
      <c r="H1937">
        <v>24604.442999999999</v>
      </c>
      <c r="I1937">
        <v>25733.353999999999</v>
      </c>
      <c r="J1937">
        <v>25998.34</v>
      </c>
      <c r="K1937">
        <v>26206.629000000001</v>
      </c>
      <c r="L1937">
        <v>26417.15</v>
      </c>
      <c r="M1937">
        <v>38.291027</v>
      </c>
      <c r="N1937" s="1">
        <f>-100*(_xll.FDS($A$1,"P_PRICE_HIGH("&amp;A1937&amp;","&amp;A1937&amp;"-14D,,,,""PRICE"",""INTRA"")") - B1937)/(_xll.FDS($A$1,"P_PRICE_HIGH("&amp;A1937&amp;","&amp;A1937&amp;"-14D,,,,""PRICE"",""INTRA"")") - _xll.FDS($A$1,"P_PRICE_LOW("&amp;A1937&amp;","&amp;A1937&amp;"-14D,,,,""PRICE"",""INTRA"")"))</f>
        <v>-55.446642841111192</v>
      </c>
      <c r="O1937">
        <v>-803</v>
      </c>
      <c r="P1937">
        <v>18470.691156110941</v>
      </c>
      <c r="Q1937">
        <v>19843.939674024579</v>
      </c>
      <c r="R1937">
        <v>2559.6709307016158</v>
      </c>
      <c r="S1937">
        <v>2774.984224896476</v>
      </c>
      <c r="T1937">
        <v>16.130299364599949</v>
      </c>
      <c r="U1937">
        <v>14.85321708640568</v>
      </c>
      <c r="V1937">
        <v>3.4560618927932798</v>
      </c>
      <c r="W1937">
        <v>3.4420953246891361</v>
      </c>
      <c r="X1937">
        <v>96.413234755401149</v>
      </c>
      <c r="Y1937">
        <v>39.992581913172629</v>
      </c>
      <c r="Z1937">
        <v>-0.22918528480475239</v>
      </c>
      <c r="AA1937">
        <v>1.453731495893384</v>
      </c>
      <c r="AB1937">
        <v>10.64146632524807</v>
      </c>
    </row>
    <row r="1938" spans="1:28" x14ac:dyDescent="0.25">
      <c r="A1938" t="str">
        <v>7/13/15</v>
      </c>
      <c r="B1938">
        <v>25224.01</v>
      </c>
      <c r="C1938">
        <v>25275.759999999998</v>
      </c>
      <c r="D1938" s="1">
        <v>24596.44</v>
      </c>
      <c r="E1938">
        <v>25275.759999999998</v>
      </c>
      <c r="F1938">
        <v>25275.759999999998</v>
      </c>
      <c r="G1938">
        <v>2.096567686964915</v>
      </c>
      <c r="H1938">
        <v>24601.99</v>
      </c>
      <c r="I1938">
        <v>25551.607</v>
      </c>
      <c r="J1938">
        <v>25895.903999999999</v>
      </c>
      <c r="K1938">
        <v>26103.803</v>
      </c>
      <c r="L1938">
        <v>26327.616999999998</v>
      </c>
      <c r="M1938">
        <v>41.748399999999997</v>
      </c>
      <c r="N1938" s="1">
        <f>-100*(_xll.FDS($A$1,"P_PRICE_HIGH("&amp;A1938&amp;","&amp;A1938&amp;"-14D,,,,""PRICE"",""INTRA"")") - B1938)/(_xll.FDS($A$1,"P_PRICE_HIGH("&amp;A1938&amp;","&amp;A1938&amp;"-14D,,,,""PRICE"",""INTRA"")") - _xll.FDS($A$1,"P_PRICE_LOW("&amp;A1938&amp;","&amp;A1938&amp;"-14D,,,,""PRICE"",""INTRA"")"))</f>
        <v>-48.481768270575472</v>
      </c>
      <c r="O1938">
        <v>-760</v>
      </c>
      <c r="P1938">
        <v>18483.787403677368</v>
      </c>
      <c r="Q1938">
        <v>19857.874889885468</v>
      </c>
      <c r="R1938">
        <v>2543.8952343709352</v>
      </c>
      <c r="S1938">
        <v>2768.8933084055002</v>
      </c>
      <c r="T1938">
        <v>16.197024935820419</v>
      </c>
      <c r="U1938">
        <v>14.94253093660674</v>
      </c>
      <c r="V1938">
        <v>3.4317678273802832</v>
      </c>
      <c r="W1938">
        <v>3.4038451540451971</v>
      </c>
      <c r="X1938">
        <v>91.083063730452665</v>
      </c>
      <c r="Y1938">
        <v>39.995240085290519</v>
      </c>
      <c r="Z1938">
        <v>-0.21326591299095951</v>
      </c>
      <c r="AA1938">
        <v>0.23968115648047561</v>
      </c>
      <c r="AB1938">
        <v>10.673191950500369</v>
      </c>
    </row>
    <row r="1939" spans="1:28" x14ac:dyDescent="0.25">
      <c r="A1939" t="str">
        <v>7/14/15</v>
      </c>
      <c r="B1939">
        <v>25120.91</v>
      </c>
      <c r="C1939">
        <v>25250.95</v>
      </c>
      <c r="D1939" s="1">
        <v>24906.47</v>
      </c>
      <c r="E1939">
        <v>25250.95</v>
      </c>
      <c r="F1939">
        <v>25250.95</v>
      </c>
      <c r="G1939">
        <v>2.0789438832616991</v>
      </c>
      <c r="H1939">
        <v>24631.11</v>
      </c>
      <c r="I1939">
        <v>25382.870999999999</v>
      </c>
      <c r="J1939">
        <v>25765.241999999998</v>
      </c>
      <c r="K1939">
        <v>26016.758000000002</v>
      </c>
      <c r="L1939">
        <v>26245.338</v>
      </c>
      <c r="M1939">
        <v>40.958903999999997</v>
      </c>
      <c r="N1939" s="1">
        <f>-100*(_xll.FDS($A$1,"P_PRICE_HIGH("&amp;A1939&amp;","&amp;A1939&amp;"-14D,,,,""PRICE"",""INTRA"")") - B1939)/(_xll.FDS($A$1,"P_PRICE_HIGH("&amp;A1939&amp;","&amp;A1939&amp;"-14D,,,,""PRICE"",""INTRA"")") - _xll.FDS($A$1,"P_PRICE_LOW("&amp;A1939&amp;","&amp;A1939&amp;"-14D,,,,""PRICE"",""INTRA"")"))</f>
        <v>-50.706781650869281</v>
      </c>
      <c r="O1939">
        <v>-775</v>
      </c>
      <c r="P1939">
        <v>18487.61011727856</v>
      </c>
      <c r="Q1939">
        <v>19861.57873733309</v>
      </c>
      <c r="R1939">
        <v>2536.3192766410189</v>
      </c>
      <c r="S1939">
        <v>2755.2796333212918</v>
      </c>
      <c r="T1939">
        <v>16.201721860056331</v>
      </c>
      <c r="U1939">
        <v>14.95954363575086</v>
      </c>
      <c r="V1939">
        <v>3.4380997508239068</v>
      </c>
      <c r="W1939">
        <v>3.4182380485633281</v>
      </c>
      <c r="X1939">
        <v>10.731673514029531</v>
      </c>
      <c r="Y1939">
        <v>39.984414578444763</v>
      </c>
      <c r="Z1939">
        <v>-0.2297688611529389</v>
      </c>
      <c r="AA1939">
        <v>0.18414985164711609</v>
      </c>
      <c r="AB1939">
        <v>10.62164706787178</v>
      </c>
    </row>
    <row r="1940" spans="1:28" x14ac:dyDescent="0.25">
      <c r="A1940" t="str">
        <v>7/15/15</v>
      </c>
      <c r="B1940">
        <v>25055.759999999998</v>
      </c>
      <c r="C1940">
        <v>25219.45</v>
      </c>
      <c r="D1940" s="1">
        <v>24862.65</v>
      </c>
      <c r="E1940">
        <v>25219.45</v>
      </c>
      <c r="F1940">
        <v>25219.45</v>
      </c>
      <c r="G1940">
        <v>2.0710499493274801</v>
      </c>
      <c r="H1940">
        <v>24938.95</v>
      </c>
      <c r="I1940">
        <v>25248.861000000001</v>
      </c>
      <c r="J1940">
        <v>25613.395</v>
      </c>
      <c r="K1940">
        <v>25941.21</v>
      </c>
      <c r="L1940">
        <v>26158.395</v>
      </c>
      <c r="M1940">
        <v>40.438496000000001</v>
      </c>
      <c r="N1940" s="1">
        <f>-100*(_xll.FDS($A$1,"P_PRICE_HIGH("&amp;A1940&amp;","&amp;A1940&amp;"-14D,,,,""PRICE"",""INTRA"")") - B1940)/(_xll.FDS($A$1,"P_PRICE_HIGH("&amp;A1940&amp;","&amp;A1940&amp;"-14D,,,,""PRICE"",""INTRA"")") - _xll.FDS($A$1,"P_PRICE_LOW("&amp;A1940&amp;","&amp;A1940&amp;"-14D,,,,""PRICE"",""INTRA"")"))</f>
        <v>-52.11279156091922</v>
      </c>
      <c r="O1940">
        <v>-789</v>
      </c>
      <c r="P1940">
        <v>18491.986545813488</v>
      </c>
      <c r="Q1940">
        <v>19866.81633033248</v>
      </c>
      <c r="R1940">
        <v>2537.202423151713</v>
      </c>
      <c r="S1940">
        <v>2758.9345280041612</v>
      </c>
      <c r="T1940">
        <v>16.21523375576384</v>
      </c>
      <c r="U1940">
        <v>14.96967699163395</v>
      </c>
      <c r="V1940">
        <v>3.439578565191924</v>
      </c>
      <c r="W1940">
        <v>3.4229651988293019</v>
      </c>
      <c r="X1940">
        <v>18.70016790751222</v>
      </c>
      <c r="Y1940">
        <v>39.948943312203468</v>
      </c>
      <c r="Z1940">
        <v>-0.27209832760167879</v>
      </c>
      <c r="AA1940">
        <v>0.94902622820167526</v>
      </c>
      <c r="AB1940">
        <v>10.59542576460991</v>
      </c>
    </row>
    <row r="1941" spans="1:28" x14ac:dyDescent="0.25">
      <c r="A1941" t="str">
        <v>7/16/15</v>
      </c>
      <c r="B1941">
        <v>25162.78</v>
      </c>
      <c r="C1941">
        <v>25170.35</v>
      </c>
      <c r="D1941" s="1">
        <v>24841.14</v>
      </c>
      <c r="E1941">
        <v>25170.35</v>
      </c>
      <c r="F1941">
        <v>25170.35</v>
      </c>
      <c r="G1941">
        <v>2.0649935008747171</v>
      </c>
      <c r="H1941">
        <v>25092.947</v>
      </c>
      <c r="I1941">
        <v>25181.846000000001</v>
      </c>
      <c r="J1941">
        <v>25463.916000000001</v>
      </c>
      <c r="K1941">
        <v>25861.66</v>
      </c>
      <c r="L1941">
        <v>26088.136999999999</v>
      </c>
      <c r="M1941">
        <v>41.747813999999998</v>
      </c>
      <c r="N1941" s="1">
        <f>-100*(_xll.FDS($A$1,"P_PRICE_HIGH("&amp;A1941&amp;","&amp;A1941&amp;"-14D,,,,""PRICE"",""INTRA"")") - B1941)/(_xll.FDS($A$1,"P_PRICE_HIGH("&amp;A1941&amp;","&amp;A1941&amp;"-14D,,,,""PRICE"",""INTRA"")") - _xll.FDS($A$1,"P_PRICE_LOW("&amp;A1941&amp;","&amp;A1941&amp;"-14D,,,,""PRICE"",""INTRA"")"))</f>
        <v>-48.468541120640232</v>
      </c>
      <c r="O1941">
        <v>-774</v>
      </c>
      <c r="P1941">
        <v>18495.392319128419</v>
      </c>
      <c r="Q1941">
        <v>19869.55475120906</v>
      </c>
      <c r="R1941">
        <v>2538.4642087629618</v>
      </c>
      <c r="S1941">
        <v>2762.8031906659912</v>
      </c>
      <c r="T1941">
        <v>16.203785231685281</v>
      </c>
      <c r="U1941">
        <v>14.940798438434451</v>
      </c>
      <c r="V1941">
        <v>3.4308308648760262</v>
      </c>
      <c r="W1941">
        <v>3.408691580559486</v>
      </c>
      <c r="X1941">
        <v>68.182215154504419</v>
      </c>
      <c r="Y1941">
        <v>39.944706744288688</v>
      </c>
      <c r="Z1941">
        <v>-0.28872361075593028</v>
      </c>
      <c r="AA1941">
        <v>0.52011355654634306</v>
      </c>
      <c r="AB1941">
        <v>10.59627126376526</v>
      </c>
    </row>
    <row r="1942" spans="1:28" x14ac:dyDescent="0.25">
      <c r="A1942" t="str">
        <v>7/17/15</v>
      </c>
      <c r="B1942">
        <v>25415.27</v>
      </c>
      <c r="C1942">
        <v>25517.45</v>
      </c>
      <c r="D1942" s="1">
        <v>25183.86</v>
      </c>
      <c r="E1942">
        <v>25517.45</v>
      </c>
      <c r="F1942">
        <v>25517.45</v>
      </c>
      <c r="G1942">
        <v>2.0855528350655379</v>
      </c>
      <c r="H1942">
        <v>25195.745999999999</v>
      </c>
      <c r="I1942">
        <v>25112.280999999999</v>
      </c>
      <c r="J1942">
        <v>25348.55</v>
      </c>
      <c r="K1942">
        <v>25797.690999999999</v>
      </c>
      <c r="L1942">
        <v>26039.200000000001</v>
      </c>
      <c r="M1942">
        <v>44.829242999999998</v>
      </c>
      <c r="N1942" s="1">
        <f>-100*(_xll.FDS($A$1,"P_PRICE_HIGH("&amp;A1942&amp;","&amp;A1942&amp;"-14D,,,,""PRICE"",""INTRA"")") - B1942)/(_xll.FDS($A$1,"P_PRICE_HIGH("&amp;A1942&amp;","&amp;A1942&amp;"-14D,,,,""PRICE"",""INTRA"")") - _xll.FDS($A$1,"P_PRICE_LOW("&amp;A1942&amp;","&amp;A1942&amp;"-14D,,,,""PRICE"",""INTRA"")"))</f>
        <v>-38.303818609470063</v>
      </c>
      <c r="O1942">
        <v>-737</v>
      </c>
      <c r="P1942">
        <v>18499.64724118618</v>
      </c>
      <c r="Q1942">
        <v>19870.064505333979</v>
      </c>
      <c r="R1942">
        <v>2538.7405555259979</v>
      </c>
      <c r="S1942">
        <v>2761.1490206164981</v>
      </c>
      <c r="T1942">
        <v>16.304025499931701</v>
      </c>
      <c r="U1942">
        <v>15.109545273460959</v>
      </c>
      <c r="V1942">
        <v>3.4113292436279758</v>
      </c>
      <c r="W1942">
        <v>3.376632885337739</v>
      </c>
      <c r="X1942">
        <v>85.559793598988776</v>
      </c>
      <c r="Y1942">
        <v>39.923458829337783</v>
      </c>
      <c r="Z1942">
        <v>-0.2191260580663299</v>
      </c>
      <c r="AA1942">
        <v>0.3951822031658167</v>
      </c>
      <c r="AB1942">
        <v>10.56460968847056</v>
      </c>
    </row>
    <row r="1943" spans="1:28" x14ac:dyDescent="0.25">
      <c r="A1943" t="str">
        <v>7/20/15</v>
      </c>
      <c r="B1943">
        <v>25404.81</v>
      </c>
      <c r="C1943">
        <v>25540.31</v>
      </c>
      <c r="D1943" s="1">
        <v>25298.959999999999</v>
      </c>
      <c r="E1943">
        <v>25540.31</v>
      </c>
      <c r="F1943">
        <v>25540.31</v>
      </c>
      <c r="G1943">
        <v>2.0829717152774081</v>
      </c>
      <c r="H1943">
        <v>25231.905999999999</v>
      </c>
      <c r="I1943">
        <v>25039.155999999999</v>
      </c>
      <c r="J1943">
        <v>25264.613000000001</v>
      </c>
      <c r="K1943">
        <v>25729.903999999999</v>
      </c>
      <c r="L1943">
        <v>25981.388999999999</v>
      </c>
      <c r="M1943">
        <v>44.723694000000002</v>
      </c>
      <c r="N1943" s="1">
        <f>-100*(_xll.FDS($A$1,"P_PRICE_HIGH("&amp;A1943&amp;","&amp;A1943&amp;"-14D,,,,""PRICE"",""INTRA"")") - B1943)/(_xll.FDS($A$1,"P_PRICE_HIGH("&amp;A1943&amp;","&amp;A1943&amp;"-14D,,,,""PRICE"",""INTRA"")") - _xll.FDS($A$1,"P_PRICE_LOW("&amp;A1943&amp;","&amp;A1943&amp;"-14D,,,,""PRICE"",""INTRA"")"))</f>
        <v>-32.326751328830483</v>
      </c>
      <c r="O1943">
        <v>-758</v>
      </c>
      <c r="P1943">
        <v>18530.835613740521</v>
      </c>
      <c r="Q1943">
        <v>19921.5332675065</v>
      </c>
      <c r="R1943">
        <v>2537.2797492691002</v>
      </c>
      <c r="S1943">
        <v>2763.1007365491269</v>
      </c>
      <c r="T1943">
        <v>16.31854048172714</v>
      </c>
      <c r="U1943">
        <v>15.13160250920018</v>
      </c>
      <c r="V1943">
        <v>3.4117460978174039</v>
      </c>
      <c r="W1943">
        <v>3.3766031550513609</v>
      </c>
      <c r="X1943">
        <v>11.72352190944302</v>
      </c>
      <c r="Y1943">
        <v>39.87658383090983</v>
      </c>
      <c r="Z1943">
        <v>0.15092750450312231</v>
      </c>
      <c r="AA1943">
        <v>0.53210716920992607</v>
      </c>
      <c r="AB1943">
        <v>10.475539144376331</v>
      </c>
    </row>
    <row r="1944" spans="1:28" x14ac:dyDescent="0.25">
      <c r="A1944" t="str">
        <v>7/21/15</v>
      </c>
      <c r="B1944">
        <v>25536.43</v>
      </c>
      <c r="C1944">
        <v>25634.32</v>
      </c>
      <c r="D1944" s="1">
        <v>25342.69</v>
      </c>
      <c r="E1944">
        <v>25634.32</v>
      </c>
      <c r="F1944">
        <v>25634.32</v>
      </c>
      <c r="G1944">
        <v>2.0636609854517172</v>
      </c>
      <c r="H1944">
        <v>25315.01</v>
      </c>
      <c r="I1944">
        <v>24995.182000000001</v>
      </c>
      <c r="J1944">
        <v>25235.91</v>
      </c>
      <c r="K1944">
        <v>25652.684000000001</v>
      </c>
      <c r="L1944">
        <v>25914.309000000001</v>
      </c>
      <c r="M1944">
        <v>46.432777000000002</v>
      </c>
      <c r="N1944" s="1">
        <f>-100*(_xll.FDS($A$1,"P_PRICE_HIGH("&amp;A1944&amp;","&amp;A1944&amp;"-14D,,,,""PRICE"",""INTRA"")") - B1944)/(_xll.FDS($A$1,"P_PRICE_HIGH("&amp;A1944&amp;","&amp;A1944&amp;"-14D,,,,""PRICE"",""INTRA"")") - _xll.FDS($A$1,"P_PRICE_LOW("&amp;A1944&amp;","&amp;A1944&amp;"-14D,,,,""PRICE"",""INTRA"")"))</f>
        <v>-25.70466917289091</v>
      </c>
      <c r="O1944">
        <v>-750</v>
      </c>
      <c r="P1944">
        <v>18529.920403819979</v>
      </c>
      <c r="Q1944">
        <v>19912.404380065698</v>
      </c>
      <c r="R1944">
        <v>2536.6633961546759</v>
      </c>
      <c r="S1944">
        <v>2763.0654849804532</v>
      </c>
      <c r="T1944">
        <v>16.390587472340691</v>
      </c>
      <c r="U1944">
        <v>15.24028303713091</v>
      </c>
      <c r="V1944">
        <v>3.400908834609754</v>
      </c>
      <c r="W1944">
        <v>3.3588643835201859</v>
      </c>
      <c r="X1944">
        <v>61.046527824368511</v>
      </c>
      <c r="Y1944">
        <v>39.868665691704336</v>
      </c>
      <c r="Z1944">
        <v>0.16525460501488309</v>
      </c>
      <c r="AA1944">
        <v>0.21354736823651391</v>
      </c>
      <c r="AB1944">
        <v>10.491284799338651</v>
      </c>
    </row>
    <row r="1945" spans="1:28" x14ac:dyDescent="0.25">
      <c r="A1945" t="str">
        <v>7/22/15</v>
      </c>
      <c r="B1945">
        <v>25282.62</v>
      </c>
      <c r="C1945">
        <v>25401.79</v>
      </c>
      <c r="D1945" s="1">
        <v>25177.599999999999</v>
      </c>
      <c r="E1945">
        <v>25401.79</v>
      </c>
      <c r="F1945">
        <v>25401.79</v>
      </c>
      <c r="G1945">
        <v>2.0485353111909821</v>
      </c>
      <c r="H1945">
        <v>25360.383000000002</v>
      </c>
      <c r="I1945">
        <v>24999.044999999998</v>
      </c>
      <c r="J1945">
        <v>25171.416000000001</v>
      </c>
      <c r="K1945">
        <v>25550.143</v>
      </c>
      <c r="L1945">
        <v>25853.57</v>
      </c>
      <c r="M1945">
        <v>43.631264000000002</v>
      </c>
      <c r="N1945" s="1">
        <f>-100*(_xll.FDS($A$1,"P_PRICE_HIGH("&amp;A1945&amp;","&amp;A1945&amp;"-14D,,,,""PRICE"",""INTRA"")") - B1945)/(_xll.FDS($A$1,"P_PRICE_HIGH("&amp;A1945&amp;","&amp;A1945&amp;"-14D,,,,""PRICE"",""INTRA"")") - _xll.FDS($A$1,"P_PRICE_LOW("&amp;A1945&amp;","&amp;A1945&amp;"-14D,,,,""PRICE"",""INTRA"")"))</f>
        <v>-32.485141928057423</v>
      </c>
      <c r="O1945">
        <v>-785</v>
      </c>
      <c r="P1945">
        <v>18533.07067006356</v>
      </c>
      <c r="Q1945">
        <v>19916.714652137282</v>
      </c>
      <c r="R1945">
        <v>2539.42144561746</v>
      </c>
      <c r="S1945">
        <v>2769.193074192724</v>
      </c>
      <c r="T1945">
        <v>16.304536107344731</v>
      </c>
      <c r="U1945">
        <v>15.088979231066091</v>
      </c>
      <c r="V1945">
        <v>3.4203445442509071</v>
      </c>
      <c r="W1945">
        <v>3.3962960662734218</v>
      </c>
      <c r="X1945">
        <v>4.0094296036762467</v>
      </c>
      <c r="Y1945">
        <v>39.908486813603972</v>
      </c>
      <c r="Z1945">
        <v>0.1979578430697258</v>
      </c>
      <c r="AA1945">
        <v>0.22034158758874919</v>
      </c>
      <c r="AB1945">
        <v>10.581034388990281</v>
      </c>
    </row>
    <row r="1946" spans="1:28" x14ac:dyDescent="0.25">
      <c r="A1946" t="str">
        <v>7/23/15</v>
      </c>
      <c r="B1946">
        <v>25398.85</v>
      </c>
      <c r="C1946">
        <v>25500.99</v>
      </c>
      <c r="D1946" s="1">
        <v>25250.36</v>
      </c>
      <c r="E1946">
        <v>25500.99</v>
      </c>
      <c r="F1946">
        <v>25500.99</v>
      </c>
      <c r="G1946">
        <v>2.052310257354919</v>
      </c>
      <c r="H1946">
        <v>25407.596000000001</v>
      </c>
      <c r="I1946">
        <v>25034.34</v>
      </c>
      <c r="J1946">
        <v>25112.518</v>
      </c>
      <c r="K1946">
        <v>25449.835999999999</v>
      </c>
      <c r="L1946">
        <v>25808.651999999998</v>
      </c>
      <c r="M1946">
        <v>45.260060000000003</v>
      </c>
      <c r="N1946" s="1">
        <f>-100*(_xll.FDS($A$1,"P_PRICE_HIGH("&amp;A1946&amp;","&amp;A1946&amp;"-14D,,,,""PRICE"",""INTRA"")") - B1946)/(_xll.FDS($A$1,"P_PRICE_HIGH("&amp;A1946&amp;","&amp;A1946&amp;"-14D,,,,""PRICE"",""INTRA"")") - _xll.FDS($A$1,"P_PRICE_LOW("&amp;A1946&amp;","&amp;A1946&amp;"-14D,,,,""PRICE"",""INTRA"")"))</f>
        <v>-28.15455843052359</v>
      </c>
      <c r="O1946">
        <v>-769</v>
      </c>
      <c r="P1946">
        <v>18526.6010883243</v>
      </c>
      <c r="Q1946">
        <v>19901.043022065631</v>
      </c>
      <c r="R1946">
        <v>2539.6995626883358</v>
      </c>
      <c r="S1946">
        <v>2775.16852627038</v>
      </c>
      <c r="T1946">
        <v>16.3268892267516</v>
      </c>
      <c r="U1946">
        <v>15.109943590602191</v>
      </c>
      <c r="V1946">
        <v>3.407729724494835</v>
      </c>
      <c r="W1946">
        <v>3.374875531312949</v>
      </c>
      <c r="X1946">
        <v>85.54934379346399</v>
      </c>
      <c r="Y1946">
        <v>39.865370741402053</v>
      </c>
      <c r="Z1946">
        <v>0.24945550184012849</v>
      </c>
      <c r="AA1946">
        <v>0.21529903719008189</v>
      </c>
      <c r="AB1946">
        <v>10.53716322101578</v>
      </c>
    </row>
    <row r="1947" spans="1:28" x14ac:dyDescent="0.25">
      <c r="A1947" t="str">
        <v>7/24/15</v>
      </c>
      <c r="B1947">
        <v>25128.51</v>
      </c>
      <c r="C1947">
        <v>25279.95</v>
      </c>
      <c r="D1947" s="1">
        <v>25073.200000000001</v>
      </c>
      <c r="E1947">
        <v>25279.95</v>
      </c>
      <c r="F1947">
        <v>25279.95</v>
      </c>
      <c r="G1947">
        <v>2.054234394929459</v>
      </c>
      <c r="H1947">
        <v>25350.243999999999</v>
      </c>
      <c r="I1947">
        <v>25168.668000000001</v>
      </c>
      <c r="J1947">
        <v>25050.145</v>
      </c>
      <c r="K1947">
        <v>25348.974999999999</v>
      </c>
      <c r="L1947">
        <v>25746.143</v>
      </c>
      <c r="M1947">
        <v>42.205329999999996</v>
      </c>
      <c r="N1947" s="1">
        <f>-100*(_xll.FDS($A$1,"P_PRICE_HIGH("&amp;A1947&amp;","&amp;A1947&amp;"-14D,,,,""PRICE"",""INTRA"")") - B1947)/(_xll.FDS($A$1,"P_PRICE_HIGH("&amp;A1947&amp;","&amp;A1947&amp;"-14D,,,,""PRICE"",""INTRA"")") - _xll.FDS($A$1,"P_PRICE_LOW("&amp;A1947&amp;","&amp;A1947&amp;"-14D,,,,""PRICE"",""INTRA"")"))</f>
        <v>-33.08367715806596</v>
      </c>
      <c r="O1947">
        <v>-799</v>
      </c>
      <c r="P1947">
        <v>18523.962438058908</v>
      </c>
      <c r="Q1947">
        <v>19885.182063279561</v>
      </c>
      <c r="R1947">
        <v>2533.356055325492</v>
      </c>
      <c r="S1947">
        <v>2768.4658654985142</v>
      </c>
      <c r="T1947">
        <v>16.259650078910429</v>
      </c>
      <c r="U1947">
        <v>14.99106204655164</v>
      </c>
      <c r="V1947">
        <v>3.426572154975505</v>
      </c>
      <c r="W1947">
        <v>3.4124390383573182</v>
      </c>
      <c r="X1947">
        <v>5.9587158024744253</v>
      </c>
      <c r="Y1947">
        <v>39.819953704414807</v>
      </c>
      <c r="Z1947">
        <v>0.47009511786404939</v>
      </c>
      <c r="AA1947">
        <v>0.33056059343297101</v>
      </c>
      <c r="AB1947">
        <v>10.498272715630661</v>
      </c>
    </row>
    <row r="1948" spans="1:28" x14ac:dyDescent="0.25">
      <c r="A1948" t="str">
        <v>7/27/15</v>
      </c>
      <c r="B1948">
        <v>24351.96</v>
      </c>
      <c r="C1948">
        <v>24908.58</v>
      </c>
      <c r="D1948" s="1">
        <v>24282.21</v>
      </c>
      <c r="E1948">
        <v>24908.58</v>
      </c>
      <c r="F1948">
        <v>24908.58</v>
      </c>
      <c r="G1948">
        <v>2.123696708947604</v>
      </c>
      <c r="H1948">
        <v>25139.673999999999</v>
      </c>
      <c r="I1948">
        <v>25165.266</v>
      </c>
      <c r="J1948">
        <v>24991.19</v>
      </c>
      <c r="K1948">
        <v>25233.379000000001</v>
      </c>
      <c r="L1948">
        <v>25656.04</v>
      </c>
      <c r="M1948">
        <v>34.915469999999999</v>
      </c>
      <c r="N1948" s="1">
        <f>-100*(_xll.FDS($A$1,"P_PRICE_HIGH("&amp;A1948&amp;","&amp;A1948&amp;"-14D,,,,""PRICE"",""INTRA"")") - B1948)/(_xll.FDS($A$1,"P_PRICE_HIGH("&amp;A1948&amp;","&amp;A1948&amp;"-14D,,,,""PRICE"",""INTRA"")") - _xll.FDS($A$1,"P_PRICE_LOW("&amp;A1948&amp;","&amp;A1948&amp;"-14D,,,,""PRICE"",""INTRA"")"))</f>
        <v>-45.839499553172494</v>
      </c>
      <c r="O1948">
        <v>-849</v>
      </c>
      <c r="P1948">
        <v>18553.15418881657</v>
      </c>
      <c r="Q1948">
        <v>19921.900917997009</v>
      </c>
      <c r="R1948">
        <v>2536.3095077918761</v>
      </c>
      <c r="S1948">
        <v>2772.2876898103382</v>
      </c>
      <c r="T1948">
        <v>15.91118859522982</v>
      </c>
      <c r="U1948">
        <v>14.400191390992619</v>
      </c>
      <c r="V1948">
        <v>3.483424425291302</v>
      </c>
      <c r="W1948">
        <v>3.5276431391280831</v>
      </c>
      <c r="X1948">
        <v>0</v>
      </c>
      <c r="Y1948">
        <v>39.802139267397692</v>
      </c>
      <c r="Z1948">
        <v>0.54593394812422535</v>
      </c>
      <c r="AA1948">
        <v>-0.43488541095128203</v>
      </c>
      <c r="AB1948">
        <v>10.37148784397926</v>
      </c>
    </row>
    <row r="1949" spans="1:28" x14ac:dyDescent="0.25">
      <c r="A1949" t="str">
        <v>7/28/15</v>
      </c>
      <c r="B1949">
        <v>24503.94</v>
      </c>
      <c r="C1949">
        <v>24947.35</v>
      </c>
      <c r="D1949" s="1">
        <v>24140.62</v>
      </c>
      <c r="E1949">
        <v>24947.35</v>
      </c>
      <c r="F1949">
        <v>24947.35</v>
      </c>
      <c r="G1949">
        <v>2.071058222520668</v>
      </c>
      <c r="H1949">
        <v>24933.175999999999</v>
      </c>
      <c r="I1949">
        <v>25132.153999999999</v>
      </c>
      <c r="J1949">
        <v>24959.766</v>
      </c>
      <c r="K1949">
        <v>25160.226999999999</v>
      </c>
      <c r="L1949">
        <v>25569.245999999999</v>
      </c>
      <c r="M1949">
        <v>37.201607000000003</v>
      </c>
      <c r="N1949" s="1">
        <f>-100*(_xll.FDS($A$1,"P_PRICE_HIGH("&amp;A1949&amp;","&amp;A1949&amp;"-14D,,,,""PRICE"",""INTRA"")") - B1949)/(_xll.FDS($A$1,"P_PRICE_HIGH("&amp;A1949&amp;","&amp;A1949&amp;"-14D,,,,""PRICE"",""INTRA"")") - _xll.FDS($A$1,"P_PRICE_LOW("&amp;A1949&amp;","&amp;A1949&amp;"-14D,,,,""PRICE"",""INTRA"")"))</f>
        <v>-40.406791778373581</v>
      </c>
      <c r="O1949">
        <v>-833</v>
      </c>
      <c r="P1949">
        <v>18555.073494505119</v>
      </c>
      <c r="Q1949">
        <v>19919.832352157271</v>
      </c>
      <c r="R1949">
        <v>2535.2151256551979</v>
      </c>
      <c r="S1949">
        <v>2766.620632242898</v>
      </c>
      <c r="T1949">
        <v>15.95495548416705</v>
      </c>
      <c r="U1949">
        <v>14.47695912738944</v>
      </c>
      <c r="V1949">
        <v>3.4704206821084438</v>
      </c>
      <c r="W1949">
        <v>3.5044616232002102</v>
      </c>
      <c r="X1949">
        <v>33.675521781705001</v>
      </c>
      <c r="Y1949">
        <v>39.808705604974563</v>
      </c>
      <c r="Z1949">
        <v>0.48320199573826578</v>
      </c>
      <c r="AA1949">
        <v>-0.45564617179027322</v>
      </c>
      <c r="AB1949">
        <v>10.211282069832601</v>
      </c>
    </row>
    <row r="1950" spans="1:28" x14ac:dyDescent="0.25">
      <c r="A1950" t="str">
        <v>7/29/15</v>
      </c>
      <c r="B1950">
        <v>24619.45</v>
      </c>
      <c r="C1950">
        <v>24718.639999999999</v>
      </c>
      <c r="D1950" s="1">
        <v>24444.47</v>
      </c>
      <c r="E1950">
        <v>24718.639999999999</v>
      </c>
      <c r="F1950">
        <v>24718.639999999999</v>
      </c>
      <c r="G1950">
        <v>2.0541015988493192</v>
      </c>
      <c r="H1950">
        <v>24800.543000000001</v>
      </c>
      <c r="I1950">
        <v>25081.773000000001</v>
      </c>
      <c r="J1950">
        <v>25033.291000000001</v>
      </c>
      <c r="K1950">
        <v>25078.697</v>
      </c>
      <c r="L1950">
        <v>25474.578000000001</v>
      </c>
      <c r="M1950">
        <v>38.956623</v>
      </c>
      <c r="N1950" s="1">
        <f>-100*(_xll.FDS($A$1,"P_PRICE_HIGH("&amp;A1950&amp;","&amp;A1950&amp;"-14D,,,,""PRICE"",""INTRA"")") - B1950)/(_xll.FDS($A$1,"P_PRICE_HIGH("&amp;A1950&amp;","&amp;A1950&amp;"-14D,,,,""PRICE"",""INTRA"")") - _xll.FDS($A$1,"P_PRICE_LOW("&amp;A1950&amp;","&amp;A1950&amp;"-14D,,,,""PRICE"",""INTRA"")"))</f>
        <v>-44.097557160361852</v>
      </c>
      <c r="O1950">
        <v>-823</v>
      </c>
      <c r="P1950">
        <v>18561.2301013783</v>
      </c>
      <c r="Q1950">
        <v>19927.085406636321</v>
      </c>
      <c r="R1950">
        <v>2550.396018834283</v>
      </c>
      <c r="S1950">
        <v>2785.1690666834829</v>
      </c>
      <c r="T1950">
        <v>15.98254752614872</v>
      </c>
      <c r="U1950">
        <v>14.53691790722859</v>
      </c>
      <c r="V1950">
        <v>3.4604693599806291</v>
      </c>
      <c r="W1950">
        <v>3.4856678621388371</v>
      </c>
      <c r="X1950">
        <v>61.91254755993657</v>
      </c>
      <c r="Y1950">
        <v>39.737306725779192</v>
      </c>
      <c r="Z1950">
        <v>0.52688295976020538</v>
      </c>
      <c r="AA1950">
        <v>-0.502273033453284</v>
      </c>
      <c r="AB1950">
        <v>10.192883915532629</v>
      </c>
    </row>
    <row r="1951" spans="1:28" x14ac:dyDescent="0.25">
      <c r="A1951" t="str">
        <v>7/30/15</v>
      </c>
      <c r="B1951">
        <v>24497.98</v>
      </c>
      <c r="C1951">
        <v>24872.7</v>
      </c>
      <c r="D1951" s="1">
        <v>24478.07</v>
      </c>
      <c r="E1951">
        <v>24872.7</v>
      </c>
      <c r="F1951">
        <v>24872.7</v>
      </c>
      <c r="G1951">
        <v>2.051722735584379</v>
      </c>
      <c r="H1951">
        <v>24620.366999999998</v>
      </c>
      <c r="I1951">
        <v>25029.863000000001</v>
      </c>
      <c r="J1951">
        <v>25040.305</v>
      </c>
      <c r="K1951">
        <v>24989.48</v>
      </c>
      <c r="L1951">
        <v>25365.52</v>
      </c>
      <c r="M1951">
        <v>37.761490000000002</v>
      </c>
      <c r="N1951" s="1">
        <f>-100*(_xll.FDS($A$1,"P_PRICE_HIGH("&amp;A1951&amp;","&amp;A1951&amp;"-14D,,,,""PRICE"",""INTRA"")") - B1951)/(_xll.FDS($A$1,"P_PRICE_HIGH("&amp;A1951&amp;","&amp;A1951&amp;"-14D,,,,""PRICE"",""INTRA"")") - _xll.FDS($A$1,"P_PRICE_LOW("&amp;A1951&amp;","&amp;A1951&amp;"-14D,,,,""PRICE"",""INTRA"")"))</f>
        <v>-76.075517172122886</v>
      </c>
      <c r="O1951">
        <v>-836</v>
      </c>
      <c r="P1951">
        <v>18565.064451662161</v>
      </c>
      <c r="Q1951">
        <v>19932.00884541055</v>
      </c>
      <c r="R1951">
        <v>2539.4889656333498</v>
      </c>
      <c r="S1951">
        <v>2766.6868433590239</v>
      </c>
      <c r="T1951">
        <v>15.95028252066767</v>
      </c>
      <c r="U1951">
        <v>14.49463910730479</v>
      </c>
      <c r="V1951">
        <v>3.4707794900715512</v>
      </c>
      <c r="W1951">
        <v>3.5060689559640399</v>
      </c>
      <c r="X1951">
        <v>14.399958956615601</v>
      </c>
      <c r="Y1951">
        <v>39.743558863462347</v>
      </c>
      <c r="Z1951">
        <v>0.40905284908993628</v>
      </c>
      <c r="AA1951">
        <v>-0.54502745324596347</v>
      </c>
      <c r="AB1951">
        <v>10.17642031135451</v>
      </c>
    </row>
    <row r="1952" spans="1:28" x14ac:dyDescent="0.25">
      <c r="A1952" t="str">
        <v>7/31/15</v>
      </c>
      <c r="B1952">
        <v>24636.28</v>
      </c>
      <c r="C1952">
        <v>24661.19</v>
      </c>
      <c r="D1952" s="1">
        <v>24467.83</v>
      </c>
      <c r="E1952">
        <v>24661.19</v>
      </c>
      <c r="F1952">
        <v>24661.19</v>
      </c>
      <c r="G1952">
        <v>2.0582052682404171</v>
      </c>
      <c r="H1952">
        <v>24521.921999999999</v>
      </c>
      <c r="I1952">
        <v>24994.905999999999</v>
      </c>
      <c r="J1952">
        <v>25022.636999999999</v>
      </c>
      <c r="K1952">
        <v>24918.09</v>
      </c>
      <c r="L1952">
        <v>25259.032999999999</v>
      </c>
      <c r="M1952">
        <v>40.017780000000002</v>
      </c>
      <c r="N1952" s="1">
        <f>-100*(_xll.FDS($A$1,"P_PRICE_HIGH("&amp;A1952&amp;","&amp;A1952&amp;"-14D,,,,""PRICE"",""INTRA"")") - B1952)/(_xll.FDS($A$1,"P_PRICE_HIGH("&amp;A1952&amp;","&amp;A1952&amp;"-14D,,,,""PRICE"",""INTRA"")") - _xll.FDS($A$1,"P_PRICE_LOW("&amp;A1952&amp;","&amp;A1952&amp;"-14D,,,,""PRICE"",""INTRA"")"))</f>
        <v>-66.816629845350505</v>
      </c>
      <c r="O1952">
        <v>-822</v>
      </c>
      <c r="P1952">
        <v>18565.87556459679</v>
      </c>
      <c r="Q1952">
        <v>19928.426391072018</v>
      </c>
      <c r="R1952">
        <v>2534.2159048870399</v>
      </c>
      <c r="S1952">
        <v>2761.6523180009581</v>
      </c>
      <c r="T1952">
        <v>16.028624369915619</v>
      </c>
      <c r="U1952">
        <v>14.620699136247421</v>
      </c>
      <c r="V1952">
        <v>3.458273098332759</v>
      </c>
      <c r="W1952">
        <v>3.484770633102988</v>
      </c>
      <c r="X1952">
        <v>51.244645768996783</v>
      </c>
      <c r="Y1952">
        <v>39.755116427939001</v>
      </c>
      <c r="Z1952">
        <v>0.3603438893496963</v>
      </c>
      <c r="AA1952">
        <v>-0.74445904347778902</v>
      </c>
      <c r="AB1952">
        <v>10.137506582992611</v>
      </c>
    </row>
    <row r="1953" spans="1:28" x14ac:dyDescent="0.25">
      <c r="A1953" t="str">
        <v>8/03/15</v>
      </c>
      <c r="B1953">
        <v>24411.42</v>
      </c>
      <c r="C1953">
        <v>24533.14</v>
      </c>
      <c r="D1953" s="1">
        <v>24232.6</v>
      </c>
      <c r="E1953">
        <v>24533.14</v>
      </c>
      <c r="F1953">
        <v>24533.14</v>
      </c>
      <c r="G1953">
        <v>1.94592358920772</v>
      </c>
      <c r="H1953">
        <v>24533.813999999998</v>
      </c>
      <c r="I1953">
        <v>24932.293000000001</v>
      </c>
      <c r="J1953">
        <v>24968.465</v>
      </c>
      <c r="K1953">
        <v>24876.846000000001</v>
      </c>
      <c r="L1953">
        <v>25153.865000000002</v>
      </c>
      <c r="M1953">
        <v>37.629223000000003</v>
      </c>
      <c r="N1953" s="1">
        <f>-100*(_xll.FDS($A$1,"P_PRICE_HIGH("&amp;A1953&amp;","&amp;A1953&amp;"-14D,,,,""PRICE"",""INTRA"")") - B1953)/(_xll.FDS($A$1,"P_PRICE_HIGH("&amp;A1953&amp;","&amp;A1953&amp;"-14D,,,,""PRICE"",""INTRA"")") - _xll.FDS($A$1,"P_PRICE_LOW("&amp;A1953&amp;","&amp;A1953&amp;"-14D,,,,""PRICE"",""INTRA"")"))</f>
        <v>-81.870522862690024</v>
      </c>
      <c r="O1953">
        <v>-860</v>
      </c>
      <c r="P1953">
        <v>18518.386609312911</v>
      </c>
      <c r="Q1953">
        <v>19844.375407970769</v>
      </c>
      <c r="R1953">
        <v>2537.5061733453872</v>
      </c>
      <c r="S1953">
        <v>2763.087172490717</v>
      </c>
      <c r="T1953">
        <v>15.92205387587647</v>
      </c>
      <c r="U1953">
        <v>14.441895368727019</v>
      </c>
      <c r="V1953">
        <v>3.472051887150831</v>
      </c>
      <c r="W1953">
        <v>3.513813040195815</v>
      </c>
      <c r="X1953">
        <v>3.6717000979297101</v>
      </c>
      <c r="Y1953">
        <v>39.640158208740118</v>
      </c>
      <c r="Z1953">
        <v>0.33559926317005501</v>
      </c>
      <c r="AA1953">
        <v>-0.1326308049291014</v>
      </c>
      <c r="AB1953">
        <v>9.527711511166217</v>
      </c>
    </row>
    <row r="1954" spans="1:28" x14ac:dyDescent="0.25">
      <c r="A1954" t="str">
        <v>8/04/15</v>
      </c>
      <c r="B1954">
        <v>24406.12</v>
      </c>
      <c r="C1954">
        <v>24519.35</v>
      </c>
      <c r="D1954" s="1">
        <v>24217.78</v>
      </c>
      <c r="E1954">
        <v>24519.35</v>
      </c>
      <c r="F1954">
        <v>24519.35</v>
      </c>
      <c r="G1954">
        <v>1.935161150296115</v>
      </c>
      <c r="H1954">
        <v>24514.25</v>
      </c>
      <c r="I1954">
        <v>24848.197</v>
      </c>
      <c r="J1954">
        <v>24920.812999999998</v>
      </c>
      <c r="K1954">
        <v>24848.386999999999</v>
      </c>
      <c r="L1954">
        <v>25067.03</v>
      </c>
      <c r="M1954">
        <v>37.572299999999998</v>
      </c>
      <c r="N1954" s="1">
        <f>-100*(_xll.FDS($A$1,"P_PRICE_HIGH("&amp;A1954&amp;","&amp;A1954&amp;"-14D,,,,""PRICE"",""INTRA"")") - B1954)/(_xll.FDS($A$1,"P_PRICE_HIGH("&amp;A1954&amp;","&amp;A1954&amp;"-14D,,,,""PRICE"",""INTRA"")") - _xll.FDS($A$1,"P_PRICE_LOW("&amp;A1954&amp;","&amp;A1954&amp;"-14D,,,,""PRICE"",""INTRA"")"))</f>
        <v>-82.225346455111477</v>
      </c>
      <c r="O1954">
        <v>-852</v>
      </c>
      <c r="P1954">
        <v>18529.33511682519</v>
      </c>
      <c r="Q1954">
        <v>19868.866324654689</v>
      </c>
      <c r="R1954">
        <v>2537.4486148664241</v>
      </c>
      <c r="S1954">
        <v>2762.299695108079</v>
      </c>
      <c r="T1954">
        <v>15.9209491389016</v>
      </c>
      <c r="U1954">
        <v>14.443764810404939</v>
      </c>
      <c r="V1954">
        <v>3.4764920315871368</v>
      </c>
      <c r="W1954">
        <v>3.5227597935352071</v>
      </c>
      <c r="X1954">
        <v>35.753688121673058</v>
      </c>
      <c r="Y1954">
        <v>39.733713460635428</v>
      </c>
      <c r="Z1954">
        <v>0.27304108898041329</v>
      </c>
      <c r="AA1954">
        <v>0.19431145497924721</v>
      </c>
      <c r="AB1954">
        <v>9.3587777596958936</v>
      </c>
    </row>
    <row r="1955" spans="1:28" x14ac:dyDescent="0.25">
      <c r="A1955" t="str">
        <v>8/05/15</v>
      </c>
      <c r="B1955">
        <v>24514.16</v>
      </c>
      <c r="C1955">
        <v>24582.19</v>
      </c>
      <c r="D1955" s="1">
        <v>24420.95</v>
      </c>
      <c r="E1955">
        <v>24582.19</v>
      </c>
      <c r="F1955">
        <v>24582.19</v>
      </c>
      <c r="G1955">
        <v>1.348101226586748</v>
      </c>
      <c r="H1955">
        <v>24493.190999999999</v>
      </c>
      <c r="I1955">
        <v>24773.976999999999</v>
      </c>
      <c r="J1955">
        <v>24884.705000000002</v>
      </c>
      <c r="K1955">
        <v>24898.266</v>
      </c>
      <c r="L1955">
        <v>25011.151999999998</v>
      </c>
      <c r="M1955">
        <v>39.578873000000002</v>
      </c>
      <c r="N1955" s="1">
        <f>-100*(_xll.FDS($A$1,"P_PRICE_HIGH("&amp;A1955&amp;","&amp;A1955&amp;"-14D,,,,""PRICE"",""INTRA"")") - B1955)/(_xll.FDS($A$1,"P_PRICE_HIGH("&amp;A1955&amp;","&amp;A1955&amp;"-14D,,,,""PRICE"",""INTRA"")") - _xll.FDS($A$1,"P_PRICE_LOW("&amp;A1955&amp;","&amp;A1955&amp;"-14D,,,,""PRICE"",""INTRA"")"))</f>
        <v>-74.992300997522889</v>
      </c>
      <c r="O1955">
        <v>-851</v>
      </c>
      <c r="P1955">
        <v>18515.0971456589</v>
      </c>
      <c r="Q1955">
        <v>19849.324374424479</v>
      </c>
      <c r="R1955">
        <v>2546.3647597029908</v>
      </c>
      <c r="S1955">
        <v>2783.2633891093219</v>
      </c>
      <c r="T1955">
        <v>15.882284884853449</v>
      </c>
      <c r="U1955">
        <v>14.3614290287631</v>
      </c>
      <c r="V1955">
        <v>3.4686842105149589</v>
      </c>
      <c r="W1955">
        <v>3.5109690332307459</v>
      </c>
      <c r="X1955">
        <v>65.371916440799808</v>
      </c>
      <c r="Y1955">
        <v>39.775503244045673</v>
      </c>
      <c r="Z1955">
        <v>0.35061378911707569</v>
      </c>
      <c r="AA1955">
        <v>-0.25593827773042721</v>
      </c>
      <c r="AB1955">
        <v>9.3377669059551511</v>
      </c>
    </row>
    <row r="1956" spans="1:28" x14ac:dyDescent="0.25">
      <c r="A1956" t="str">
        <v>8/06/15</v>
      </c>
      <c r="B1956">
        <v>24375.279999999999</v>
      </c>
      <c r="C1956">
        <v>24527.74</v>
      </c>
      <c r="D1956" s="1">
        <v>24320.75</v>
      </c>
      <c r="E1956">
        <v>24527.74</v>
      </c>
      <c r="F1956">
        <v>24527.74</v>
      </c>
      <c r="G1956">
        <v>1.084164784331161</v>
      </c>
      <c r="H1956">
        <v>24468.651999999998</v>
      </c>
      <c r="I1956">
        <v>24677.215</v>
      </c>
      <c r="J1956">
        <v>24832.205000000002</v>
      </c>
      <c r="K1956">
        <v>24897.39</v>
      </c>
      <c r="L1956">
        <v>24939.044999999998</v>
      </c>
      <c r="M1956">
        <v>37.892806999999998</v>
      </c>
      <c r="N1956" s="1">
        <f>-100*(_xll.FDS($A$1,"P_PRICE_HIGH("&amp;A1956&amp;","&amp;A1956&amp;"-14D,,,,""PRICE"",""INTRA"")") - B1956)/(_xll.FDS($A$1,"P_PRICE_HIGH("&amp;A1956&amp;","&amp;A1956&amp;"-14D,,,,""PRICE"",""INTRA"")") - _xll.FDS($A$1,"P_PRICE_LOW("&amp;A1956&amp;","&amp;A1956&amp;"-14D,,,,""PRICE"",""INTRA"")"))</f>
        <v>-84.29001807591888</v>
      </c>
      <c r="O1956">
        <v>-876</v>
      </c>
      <c r="P1956">
        <v>18505.651858822319</v>
      </c>
      <c r="Q1956">
        <v>19832.08805836887</v>
      </c>
      <c r="R1956">
        <v>2548.5480602074081</v>
      </c>
      <c r="S1956">
        <v>2787.8739494202182</v>
      </c>
      <c r="T1956">
        <v>15.82921857462606</v>
      </c>
      <c r="U1956">
        <v>14.26660348442695</v>
      </c>
      <c r="V1956">
        <v>3.475505555998883</v>
      </c>
      <c r="W1956">
        <v>3.525487817043226</v>
      </c>
      <c r="X1956">
        <v>7.2186357091328537</v>
      </c>
      <c r="Y1956">
        <v>39.753176336515153</v>
      </c>
      <c r="Z1956">
        <v>0.39369390513141189</v>
      </c>
      <c r="AA1956">
        <v>-0.54715682569831803</v>
      </c>
      <c r="AB1956">
        <v>9.4017509008299633</v>
      </c>
    </row>
    <row r="1957" spans="1:28" x14ac:dyDescent="0.25">
      <c r="A1957" t="str">
        <v>8/07/15</v>
      </c>
      <c r="B1957">
        <v>24552.47</v>
      </c>
      <c r="C1957">
        <v>24641.93</v>
      </c>
      <c r="D1957" s="1">
        <v>24327.56</v>
      </c>
      <c r="E1957">
        <v>24641.93</v>
      </c>
      <c r="F1957">
        <v>24641.93</v>
      </c>
      <c r="G1957">
        <v>0.98679693352266429</v>
      </c>
      <c r="H1957">
        <v>24451.89</v>
      </c>
      <c r="I1957">
        <v>24616.37</v>
      </c>
      <c r="J1957">
        <v>24774.686000000002</v>
      </c>
      <c r="K1957">
        <v>24879.951000000001</v>
      </c>
      <c r="L1957">
        <v>24872.513999999999</v>
      </c>
      <c r="M1957">
        <v>41.327069999999999</v>
      </c>
      <c r="N1957" s="1">
        <f>-100*(_xll.FDS($A$1,"P_PRICE_HIGH("&amp;A1957&amp;","&amp;A1957&amp;"-14D,,,,""PRICE"",""INTRA"")") - B1957)/(_xll.FDS($A$1,"P_PRICE_HIGH("&amp;A1957&amp;","&amp;A1957&amp;"-14D,,,,""PRICE"",""INTRA"")") - _xll.FDS($A$1,"P_PRICE_LOW("&amp;A1957&amp;","&amp;A1957&amp;"-14D,,,,""PRICE"",""INTRA"")"))</f>
        <v>-72.427528954943966</v>
      </c>
      <c r="O1957">
        <v>-856</v>
      </c>
      <c r="P1957">
        <v>18476.1982741301</v>
      </c>
      <c r="Q1957">
        <v>19804.682949724309</v>
      </c>
      <c r="R1957">
        <v>2548.480482078447</v>
      </c>
      <c r="S1957">
        <v>2797.6529084538879</v>
      </c>
      <c r="T1957">
        <v>15.898801699756239</v>
      </c>
      <c r="U1957">
        <v>14.395763379458151</v>
      </c>
      <c r="V1957">
        <v>3.4589343963103429</v>
      </c>
      <c r="W1957">
        <v>3.5020041158051982</v>
      </c>
      <c r="X1957">
        <v>83.615392376880521</v>
      </c>
      <c r="Y1957">
        <v>39.851580690132927</v>
      </c>
      <c r="Z1957">
        <v>6.0968705871133372E-2</v>
      </c>
      <c r="AA1957">
        <v>-1.05854011450048</v>
      </c>
      <c r="AB1957">
        <v>9.8510168083914476</v>
      </c>
    </row>
    <row r="1958" spans="1:28" x14ac:dyDescent="0.25">
      <c r="A1958" t="str">
        <v>8/10/15</v>
      </c>
      <c r="B1958">
        <v>24521.119999999999</v>
      </c>
      <c r="C1958">
        <v>24602.67</v>
      </c>
      <c r="D1958" s="1">
        <v>24135.64</v>
      </c>
      <c r="E1958">
        <v>24602.67</v>
      </c>
      <c r="F1958">
        <v>24602.67</v>
      </c>
      <c r="G1958">
        <v>0.93357996155688217</v>
      </c>
      <c r="H1958">
        <v>24473.83</v>
      </c>
      <c r="I1958">
        <v>24543.224999999999</v>
      </c>
      <c r="J1958">
        <v>24715.773000000001</v>
      </c>
      <c r="K1958">
        <v>24844.807000000001</v>
      </c>
      <c r="L1958">
        <v>24813.168000000001</v>
      </c>
      <c r="M1958">
        <v>40.896186999999998</v>
      </c>
      <c r="N1958" s="1">
        <f>-100*(_xll.FDS($A$1,"P_PRICE_HIGH("&amp;A1958&amp;","&amp;A1958&amp;"-14D,,,,""PRICE"",""INTRA"")") - B1958)/(_xll.FDS($A$1,"P_PRICE_HIGH("&amp;A1958&amp;","&amp;A1958&amp;"-14D,,,,""PRICE"",""INTRA"")") - _xll.FDS($A$1,"P_PRICE_LOW("&amp;A1958&amp;","&amp;A1958&amp;"-14D,,,,""PRICE"",""INTRA"")"))</f>
        <v>-74.27869858809089</v>
      </c>
      <c r="O1958">
        <v>-864</v>
      </c>
      <c r="P1958">
        <v>18514.099252020889</v>
      </c>
      <c r="Q1958">
        <v>19844.71423713864</v>
      </c>
      <c r="R1958">
        <v>2539.6047534253439</v>
      </c>
      <c r="S1958">
        <v>2768.4346801855531</v>
      </c>
      <c r="T1958">
        <v>16.01632979490763</v>
      </c>
      <c r="U1958">
        <v>14.5776054338079</v>
      </c>
      <c r="V1958">
        <v>3.4617684097108992</v>
      </c>
      <c r="W1958">
        <v>3.5097603012926681</v>
      </c>
      <c r="X1958">
        <v>27.890130322640928</v>
      </c>
      <c r="Y1958">
        <v>39.885540817725392</v>
      </c>
      <c r="Z1958">
        <v>-0.2036625744562553</v>
      </c>
      <c r="AA1958">
        <v>-0.36805784510306139</v>
      </c>
      <c r="AB1958">
        <v>9.7699009980368157</v>
      </c>
    </row>
    <row r="1959" spans="1:28" x14ac:dyDescent="0.25">
      <c r="A1959" t="str">
        <v>8/11/15</v>
      </c>
      <c r="B1959">
        <v>24498.21</v>
      </c>
      <c r="C1959">
        <v>24924.07</v>
      </c>
      <c r="D1959" s="1">
        <v>24420.71</v>
      </c>
      <c r="E1959">
        <v>24924.07</v>
      </c>
      <c r="F1959">
        <v>24924.07</v>
      </c>
      <c r="G1959">
        <v>0.93147259271702465</v>
      </c>
      <c r="H1959">
        <v>24492.248</v>
      </c>
      <c r="I1959">
        <v>24490.7</v>
      </c>
      <c r="J1959">
        <v>24646.559000000001</v>
      </c>
      <c r="K1959">
        <v>24813.671999999999</v>
      </c>
      <c r="L1959">
        <v>24784.78</v>
      </c>
      <c r="M1959">
        <v>40.56335</v>
      </c>
      <c r="N1959" s="1">
        <f>-100*(_xll.FDS($A$1,"P_PRICE_HIGH("&amp;A1959&amp;","&amp;A1959&amp;"-14D,,,,""PRICE"",""INTRA"")") - B1959)/(_xll.FDS($A$1,"P_PRICE_HIGH("&amp;A1959&amp;","&amp;A1959&amp;"-14D,,,,""PRICE"",""INTRA"")") - _xll.FDS($A$1,"P_PRICE_LOW("&amp;A1959&amp;","&amp;A1959&amp;"-14D,,,,""PRICE"",""INTRA"")"))</f>
        <v>-73.444904237008885</v>
      </c>
      <c r="O1959">
        <v>-866</v>
      </c>
      <c r="P1959">
        <v>18428.797838468559</v>
      </c>
      <c r="Q1959">
        <v>19687.445696626219</v>
      </c>
      <c r="R1959">
        <v>2521.651765027766</v>
      </c>
      <c r="S1959">
        <v>2744.5889623888361</v>
      </c>
      <c r="T1959">
        <v>16.123701330139969</v>
      </c>
      <c r="U1959">
        <v>14.720285803736269</v>
      </c>
      <c r="V1959">
        <v>3.448420961197685</v>
      </c>
      <c r="W1959">
        <v>3.4890022240692971</v>
      </c>
      <c r="X1959">
        <v>37.691608129060008</v>
      </c>
      <c r="Y1959">
        <v>39.931111153463718</v>
      </c>
      <c r="Z1959">
        <v>-0.86587409099040524</v>
      </c>
      <c r="AA1959">
        <v>-1.033033803238909</v>
      </c>
      <c r="AB1959">
        <v>9.748450409712337</v>
      </c>
    </row>
    <row r="1960" spans="1:28" x14ac:dyDescent="0.25">
      <c r="A1960" t="str">
        <v>8/12/15</v>
      </c>
      <c r="B1960">
        <v>23916.02</v>
      </c>
      <c r="C1960">
        <v>24324.19</v>
      </c>
      <c r="D1960" s="1">
        <v>23826.959999999999</v>
      </c>
      <c r="E1960">
        <v>24324.19</v>
      </c>
      <c r="F1960">
        <v>24324.19</v>
      </c>
      <c r="G1960">
        <v>1.0621197470995549</v>
      </c>
      <c r="H1960">
        <v>24372.62</v>
      </c>
      <c r="I1960">
        <v>24454.370999999999</v>
      </c>
      <c r="J1960">
        <v>24555.451000000001</v>
      </c>
      <c r="K1960">
        <v>24756.684000000001</v>
      </c>
      <c r="L1960">
        <v>24744.037</v>
      </c>
      <c r="M1960">
        <v>33.174534000000001</v>
      </c>
      <c r="N1960" s="1">
        <f>-100*(_xll.FDS($A$1,"P_PRICE_HIGH("&amp;A1960&amp;","&amp;A1960&amp;"-14D,,,,""PRICE"",""INTRA"")") - B1960)/(_xll.FDS($A$1,"P_PRICE_HIGH("&amp;A1960&amp;","&amp;A1960&amp;"-14D,,,,""PRICE"",""INTRA"")") - _xll.FDS($A$1,"P_PRICE_LOW("&amp;A1960&amp;","&amp;A1960&amp;"-14D,,,,""PRICE"",""INTRA"")"))</f>
        <v>-94.67990418331803</v>
      </c>
      <c r="O1960">
        <v>-903</v>
      </c>
      <c r="P1960">
        <v>18397.81728866609</v>
      </c>
      <c r="Q1960">
        <v>19648.96370123389</v>
      </c>
      <c r="R1960">
        <v>2512.6532026636851</v>
      </c>
      <c r="S1960">
        <v>2736.9096033323081</v>
      </c>
      <c r="T1960">
        <v>15.96040401387503</v>
      </c>
      <c r="U1960">
        <v>14.51211044786454</v>
      </c>
      <c r="V1960">
        <v>3.4887148012481259</v>
      </c>
      <c r="W1960">
        <v>3.55686589362992</v>
      </c>
      <c r="X1960">
        <v>6.4445104090492533</v>
      </c>
      <c r="Y1960">
        <v>39.897675785463079</v>
      </c>
      <c r="Z1960">
        <v>-1.2376064337252539</v>
      </c>
      <c r="AA1960">
        <v>-1.063751528969292</v>
      </c>
      <c r="AB1960">
        <v>9.5270668199172572</v>
      </c>
    </row>
    <row r="1961" spans="1:28" x14ac:dyDescent="0.25">
      <c r="A1961" t="str">
        <v>8/13/15</v>
      </c>
      <c r="B1961">
        <v>24018.799999999999</v>
      </c>
      <c r="C1961">
        <v>24133.87</v>
      </c>
      <c r="D1961" s="1">
        <v>23860.82</v>
      </c>
      <c r="E1961">
        <v>24133.87</v>
      </c>
      <c r="F1961">
        <v>24133.87</v>
      </c>
      <c r="G1961">
        <v>1.062205422496548</v>
      </c>
      <c r="H1961">
        <v>24301.324000000001</v>
      </c>
      <c r="I1961">
        <v>24413.942999999999</v>
      </c>
      <c r="J1961">
        <v>24463.447</v>
      </c>
      <c r="K1961">
        <v>24699.484</v>
      </c>
      <c r="L1961">
        <v>24763.355</v>
      </c>
      <c r="M1961">
        <v>35.411327</v>
      </c>
      <c r="N1961" s="1">
        <f>-100*(_xll.FDS($A$1,"P_PRICE_HIGH("&amp;A1961&amp;","&amp;A1961&amp;"-14D,,,,""PRICE"",""INTRA"")") - B1961)/(_xll.FDS($A$1,"P_PRICE_HIGH("&amp;A1961&amp;","&amp;A1961&amp;"-14D,,,,""PRICE"",""INTRA"")") - _xll.FDS($A$1,"P_PRICE_LOW("&amp;A1961&amp;","&amp;A1961&amp;"-14D,,,,""PRICE"",""INTRA"")"))</f>
        <v>-86.796880914527975</v>
      </c>
      <c r="O1961">
        <v>-910</v>
      </c>
      <c r="P1961">
        <v>18379.794127520119</v>
      </c>
      <c r="Q1961">
        <v>19609.533658593231</v>
      </c>
      <c r="R1961">
        <v>2501.3301136724449</v>
      </c>
      <c r="S1961">
        <v>2717.3535555620442</v>
      </c>
      <c r="T1961">
        <v>16.823009713341381</v>
      </c>
      <c r="U1961">
        <v>15.77943951146152</v>
      </c>
      <c r="V1961">
        <v>3.4681808466083739</v>
      </c>
      <c r="W1961">
        <v>3.522661644873081</v>
      </c>
      <c r="X1961">
        <v>38.81571254943119</v>
      </c>
      <c r="Y1961">
        <v>39.837472085690933</v>
      </c>
      <c r="Z1961">
        <v>-1.6894368286232939</v>
      </c>
      <c r="AA1961">
        <v>-1.3137302623008811</v>
      </c>
      <c r="AB1961">
        <v>9.319311444017325</v>
      </c>
    </row>
    <row r="1962" spans="1:28" x14ac:dyDescent="0.25">
      <c r="A1962" t="str">
        <v>8/14/15</v>
      </c>
      <c r="B1962">
        <v>23991.03</v>
      </c>
      <c r="C1962">
        <v>24126.3</v>
      </c>
      <c r="D1962" s="1">
        <v>23957.360000000001</v>
      </c>
      <c r="E1962">
        <v>24126.3</v>
      </c>
      <c r="F1962">
        <v>24126.3</v>
      </c>
      <c r="G1962">
        <v>1.0227259987792121</v>
      </c>
      <c r="H1962">
        <v>24189.035</v>
      </c>
      <c r="I1962">
        <v>24361.574000000001</v>
      </c>
      <c r="J1962">
        <v>24387.615000000002</v>
      </c>
      <c r="K1962">
        <v>24628.273000000001</v>
      </c>
      <c r="L1962">
        <v>24747.901999999998</v>
      </c>
      <c r="M1962">
        <v>35.069766999999999</v>
      </c>
      <c r="N1962" s="1">
        <f>-100*(_xll.FDS($A$1,"P_PRICE_HIGH("&amp;A1962&amp;","&amp;A1962&amp;"-14D,,,,""PRICE"",""INTRA"")") - B1962)/(_xll.FDS($A$1,"P_PRICE_HIGH("&amp;A1962&amp;","&amp;A1962&amp;"-14D,,,,""PRICE"",""INTRA"")") - _xll.FDS($A$1,"P_PRICE_LOW("&amp;A1962&amp;","&amp;A1962&amp;"-14D,,,,""PRICE"",""INTRA"")"))</f>
        <v>-85.355992109890323</v>
      </c>
      <c r="O1962">
        <v>-916</v>
      </c>
      <c r="P1962">
        <v>18398.605575901209</v>
      </c>
      <c r="Q1962">
        <v>19641.645415663919</v>
      </c>
      <c r="R1962">
        <v>2496.6123733715408</v>
      </c>
      <c r="S1962">
        <v>2716.4945374347649</v>
      </c>
      <c r="T1962">
        <v>16.82622700117459</v>
      </c>
      <c r="U1962">
        <v>15.762638305619159</v>
      </c>
      <c r="V1962">
        <v>3.4708606169091221</v>
      </c>
      <c r="W1962">
        <v>3.5312898862661108</v>
      </c>
      <c r="X1962">
        <v>32.91333010465069</v>
      </c>
      <c r="Y1962">
        <v>39.889286956514447</v>
      </c>
      <c r="Z1962">
        <v>-1.6521931497554101</v>
      </c>
      <c r="AA1962">
        <v>-1.5789778812271491</v>
      </c>
      <c r="AB1962">
        <v>9.5204727447110926</v>
      </c>
    </row>
    <row r="1963" spans="1:28" x14ac:dyDescent="0.25">
      <c r="A1963" t="str">
        <v>8/17/15</v>
      </c>
      <c r="B1963">
        <v>23814.65</v>
      </c>
      <c r="C1963">
        <v>23950.57</v>
      </c>
      <c r="D1963" s="1">
        <v>23699.84</v>
      </c>
      <c r="E1963">
        <v>23950.57</v>
      </c>
      <c r="F1963">
        <v>23950.57</v>
      </c>
      <c r="G1963">
        <v>1.0257250154955899</v>
      </c>
      <c r="H1963">
        <v>24047.741999999998</v>
      </c>
      <c r="I1963">
        <v>24304.63</v>
      </c>
      <c r="J1963">
        <v>24351.794999999998</v>
      </c>
      <c r="K1963">
        <v>24548.766</v>
      </c>
      <c r="L1963">
        <v>24706.11</v>
      </c>
      <c r="M1963">
        <v>32.899216000000003</v>
      </c>
      <c r="N1963" s="1">
        <f>-100*(_xll.FDS($A$1,"P_PRICE_HIGH("&amp;A1963&amp;","&amp;A1963&amp;"-14D,,,,""PRICE"",""INTRA"")") - B1963)/(_xll.FDS($A$1,"P_PRICE_HIGH("&amp;A1963&amp;","&amp;A1963&amp;"-14D,,,,""PRICE"",""INTRA"")") - _xll.FDS($A$1,"P_PRICE_LOW("&amp;A1963&amp;","&amp;A1963&amp;"-14D,,,,""PRICE"",""INTRA"")"))</f>
        <v>-90.796867359780563</v>
      </c>
      <c r="O1963">
        <v>-951</v>
      </c>
      <c r="P1963">
        <v>18409.30303139539</v>
      </c>
      <c r="Q1963">
        <v>19660.866661839729</v>
      </c>
      <c r="R1963">
        <v>2492.975196852462</v>
      </c>
      <c r="S1963">
        <v>2711.5800196026039</v>
      </c>
      <c r="T1963">
        <v>16.801793392861718</v>
      </c>
      <c r="U1963">
        <v>15.69586011032958</v>
      </c>
      <c r="V1963">
        <v>3.4854662833785448</v>
      </c>
      <c r="W1963">
        <v>3.5609984715467711</v>
      </c>
      <c r="X1963">
        <v>7.5915971725573588</v>
      </c>
      <c r="Y1963">
        <v>39.900538794188613</v>
      </c>
      <c r="Z1963">
        <v>-1.754533875157464</v>
      </c>
      <c r="AA1963">
        <v>-1.6201438213357571</v>
      </c>
      <c r="AB1963">
        <v>9.516331807203656</v>
      </c>
    </row>
    <row r="1964" spans="1:28" x14ac:dyDescent="0.25">
      <c r="A1964" t="str">
        <v>8/18/15</v>
      </c>
      <c r="B1964">
        <v>23474.97</v>
      </c>
      <c r="C1964">
        <v>24024.37</v>
      </c>
      <c r="D1964" s="1">
        <v>23464.35</v>
      </c>
      <c r="E1964">
        <v>24024.37</v>
      </c>
      <c r="F1964">
        <v>24024.37</v>
      </c>
      <c r="G1964">
        <v>1.034499154568457</v>
      </c>
      <c r="H1964">
        <v>23843.094000000001</v>
      </c>
      <c r="I1964">
        <v>24207.853999999999</v>
      </c>
      <c r="J1964">
        <v>24283.197</v>
      </c>
      <c r="K1964">
        <v>24445.690999999999</v>
      </c>
      <c r="L1964">
        <v>24638.838</v>
      </c>
      <c r="M1964">
        <v>29.156566999999999</v>
      </c>
      <c r="N1964" s="1">
        <f>-100*(_xll.FDS($A$1,"P_PRICE_HIGH("&amp;A1964&amp;","&amp;A1964&amp;"-14D,,,,""PRICE"",""INTRA"")") - B1964)/(_xll.FDS($A$1,"P_PRICE_HIGH("&amp;A1964&amp;","&amp;A1964&amp;"-14D,,,,""PRICE"",""INTRA"")") - _xll.FDS($A$1,"P_PRICE_LOW("&amp;A1964&amp;","&amp;A1964&amp;"-14D,,,,""PRICE"",""INTRA"")"))</f>
        <v>-99.272463212122688</v>
      </c>
      <c r="O1964">
        <v>-995</v>
      </c>
      <c r="P1964">
        <v>18435.261923355301</v>
      </c>
      <c r="Q1964">
        <v>19695.619255040201</v>
      </c>
      <c r="R1964">
        <v>2491.9432014185022</v>
      </c>
      <c r="S1964">
        <v>2710.1519925473658</v>
      </c>
      <c r="T1964">
        <v>16.648479384335989</v>
      </c>
      <c r="U1964">
        <v>15.41122642545769</v>
      </c>
      <c r="V1964">
        <v>3.5151998561127038</v>
      </c>
      <c r="W1964">
        <v>3.6105225478735501</v>
      </c>
      <c r="X1964">
        <v>2.6999784795843809</v>
      </c>
      <c r="Y1964">
        <v>39.859091903732462</v>
      </c>
      <c r="Z1964">
        <v>-1.7639186769648569</v>
      </c>
      <c r="AA1964">
        <v>-1.7331976706229191</v>
      </c>
      <c r="AB1964">
        <v>9.5054892665331039</v>
      </c>
    </row>
    <row r="1965" spans="1:28" x14ac:dyDescent="0.25">
      <c r="A1965" t="str">
        <v>8/19/15</v>
      </c>
      <c r="B1965">
        <v>23167.85</v>
      </c>
      <c r="C1965">
        <v>23586.79</v>
      </c>
      <c r="D1965" s="1">
        <v>23138.73</v>
      </c>
      <c r="E1965">
        <v>23586.79</v>
      </c>
      <c r="F1965">
        <v>23586.79</v>
      </c>
      <c r="G1965">
        <v>1.0462299093092919</v>
      </c>
      <c r="H1965">
        <v>23693.46</v>
      </c>
      <c r="I1965">
        <v>24104.223000000002</v>
      </c>
      <c r="J1965">
        <v>24186.423999999999</v>
      </c>
      <c r="K1965">
        <v>24339.953000000001</v>
      </c>
      <c r="L1965">
        <v>24563.72</v>
      </c>
      <c r="M1965">
        <v>26.249002000000001</v>
      </c>
      <c r="N1965" s="1">
        <f>-100*(_xll.FDS($A$1,"P_PRICE_HIGH("&amp;A1965&amp;","&amp;A1965&amp;"-14D,,,,""PRICE"",""INTRA"")") - B1965)/(_xll.FDS($A$1,"P_PRICE_HIGH("&amp;A1965&amp;","&amp;A1965&amp;"-14D,,,,""PRICE"",""INTRA"")") - _xll.FDS($A$1,"P_PRICE_LOW("&amp;A1965&amp;","&amp;A1965&amp;"-14D,,,,""PRICE"",""INTRA"")"))</f>
        <v>-98.368938129431982</v>
      </c>
      <c r="O1965">
        <v>-1034</v>
      </c>
      <c r="P1965">
        <v>18417.432447160889</v>
      </c>
      <c r="Q1965">
        <v>19655.25071750873</v>
      </c>
      <c r="R1965">
        <v>2483.3556353025692</v>
      </c>
      <c r="S1965">
        <v>2700.7075058934129</v>
      </c>
      <c r="T1965">
        <v>16.59079191138747</v>
      </c>
      <c r="U1965">
        <v>15.38786015832534</v>
      </c>
      <c r="V1965">
        <v>3.5353231636448328</v>
      </c>
      <c r="W1965">
        <v>3.641127543453937</v>
      </c>
      <c r="X1965">
        <v>9.3442837187953298</v>
      </c>
      <c r="Y1965">
        <v>39.794966222079573</v>
      </c>
      <c r="Z1965">
        <v>-1.89046374665011</v>
      </c>
      <c r="AA1965">
        <v>-2.057562525226817</v>
      </c>
      <c r="AB1965">
        <v>9.4592012458594024</v>
      </c>
    </row>
    <row r="1966" spans="1:28" x14ac:dyDescent="0.25">
      <c r="A1966" t="str">
        <v>8/20/15</v>
      </c>
      <c r="B1966">
        <v>22757.47</v>
      </c>
      <c r="C1966">
        <v>23033.97</v>
      </c>
      <c r="D1966" s="1">
        <v>22610.53</v>
      </c>
      <c r="E1966">
        <v>23033.97</v>
      </c>
      <c r="F1966">
        <v>23033.97</v>
      </c>
      <c r="G1966">
        <v>1.0654144871260911</v>
      </c>
      <c r="H1966">
        <v>23441.192999999999</v>
      </c>
      <c r="I1966">
        <v>23966.835999999999</v>
      </c>
      <c r="J1966">
        <v>24070.39</v>
      </c>
      <c r="K1966">
        <v>24207.884999999998</v>
      </c>
      <c r="L1966">
        <v>24475.324000000001</v>
      </c>
      <c r="M1966">
        <v>22.954940000000001</v>
      </c>
      <c r="N1966" s="1">
        <f>-100*(_xll.FDS($A$1,"P_PRICE_HIGH("&amp;A1966&amp;","&amp;A1966&amp;"-14D,,,,""PRICE"",""INTRA"")") - B1966)/(_xll.FDS($A$1,"P_PRICE_HIGH("&amp;A1966&amp;","&amp;A1966&amp;"-14D,,,,""PRICE"",""INTRA"")") - _xll.FDS($A$1,"P_PRICE_LOW("&amp;A1966&amp;","&amp;A1966&amp;"-14D,,,,""PRICE"",""INTRA"")"))</f>
        <v>-93.648694208874616</v>
      </c>
      <c r="O1966">
        <v>-1078</v>
      </c>
      <c r="P1966">
        <v>18437.26622168169</v>
      </c>
      <c r="Q1966">
        <v>19687.549290035829</v>
      </c>
      <c r="R1966">
        <v>2481.102840632831</v>
      </c>
      <c r="S1966">
        <v>2699.658562948202</v>
      </c>
      <c r="T1966">
        <v>16.36483977767972</v>
      </c>
      <c r="U1966">
        <v>15.067804082221331</v>
      </c>
      <c r="V1966">
        <v>3.5832679224961672</v>
      </c>
      <c r="W1966">
        <v>3.7217807664524791</v>
      </c>
      <c r="X1966">
        <v>6.1960704120294334</v>
      </c>
      <c r="Y1966">
        <v>39.851721418056393</v>
      </c>
      <c r="Z1966">
        <v>-1.9868149299024891</v>
      </c>
      <c r="AA1966">
        <v>-1.8296222065253951</v>
      </c>
      <c r="AB1966">
        <v>9.4907098969452477</v>
      </c>
    </row>
    <row r="1967" spans="1:28" x14ac:dyDescent="0.25">
      <c r="A1967" t="str">
        <v>8/21/15</v>
      </c>
      <c r="B1967">
        <v>22409.62</v>
      </c>
      <c r="C1967">
        <v>22492.79</v>
      </c>
      <c r="D1967" s="1">
        <v>22185.85</v>
      </c>
      <c r="E1967">
        <v>22492.79</v>
      </c>
      <c r="F1967">
        <v>22492.79</v>
      </c>
      <c r="G1967">
        <v>1.0825682020774949</v>
      </c>
      <c r="H1967">
        <v>23124.912</v>
      </c>
      <c r="I1967">
        <v>23791.456999999999</v>
      </c>
      <c r="J1967">
        <v>23921.945</v>
      </c>
      <c r="K1967">
        <v>24071.94</v>
      </c>
      <c r="L1967">
        <v>24369.434000000001</v>
      </c>
      <c r="M1967">
        <v>20.595632999999999</v>
      </c>
      <c r="N1967" s="1">
        <f>-100*(_xll.FDS($A$1,"P_PRICE_HIGH("&amp;A1967&amp;","&amp;A1967&amp;"-14D,,,,""PRICE"",""INTRA"")") - B1967)/(_xll.FDS($A$1,"P_PRICE_HIGH("&amp;A1967&amp;","&amp;A1967&amp;"-14D,,,,""PRICE"",""INTRA"")") - _xll.FDS($A$1,"P_PRICE_LOW("&amp;A1967&amp;","&amp;A1967&amp;"-14D,,,,""PRICE"",""INTRA"")"))</f>
        <v>-91.827902798168139</v>
      </c>
      <c r="O1967">
        <v>-1115</v>
      </c>
      <c r="P1967">
        <v>18398.896243579879</v>
      </c>
      <c r="Q1967">
        <v>19623.825628008599</v>
      </c>
      <c r="R1967">
        <v>2482.3596474885112</v>
      </c>
      <c r="S1967">
        <v>2699.1688112877559</v>
      </c>
      <c r="T1967">
        <v>16.252904594339601</v>
      </c>
      <c r="U1967">
        <v>14.932796082007631</v>
      </c>
      <c r="V1967">
        <v>3.6088341025560871</v>
      </c>
      <c r="W1967">
        <v>3.7636746890647461</v>
      </c>
      <c r="X1967">
        <v>8.5367254333732898</v>
      </c>
      <c r="Y1967">
        <v>39.820871982389328</v>
      </c>
      <c r="Z1967">
        <v>-2.116654084269288</v>
      </c>
      <c r="AA1967">
        <v>-2.0212530364044832</v>
      </c>
      <c r="AB1967">
        <v>9.3795752335501419</v>
      </c>
    </row>
    <row r="1968" spans="1:28" x14ac:dyDescent="0.25">
      <c r="A1968" t="str">
        <v>8/24/15</v>
      </c>
      <c r="B1968">
        <v>21251.57</v>
      </c>
      <c r="C1968">
        <v>21679.45</v>
      </c>
      <c r="D1968" s="1">
        <v>21136.48</v>
      </c>
      <c r="E1968">
        <v>21679.45</v>
      </c>
      <c r="F1968">
        <v>21679.45</v>
      </c>
      <c r="G1968">
        <v>1.4114261013630569</v>
      </c>
      <c r="H1968">
        <v>22612.296999999999</v>
      </c>
      <c r="I1968">
        <v>23531.148000000001</v>
      </c>
      <c r="J1968">
        <v>23711.29</v>
      </c>
      <c r="K1968">
        <v>23916.92</v>
      </c>
      <c r="L1968">
        <v>24209.291000000001</v>
      </c>
      <c r="M1968">
        <v>15.049871</v>
      </c>
      <c r="N1968" s="1">
        <f>-100*(_xll.FDS($A$1,"P_PRICE_HIGH("&amp;A1968&amp;","&amp;A1968&amp;"-14D,,,,""PRICE"",""INTRA"")") - B1968)/(_xll.FDS($A$1,"P_PRICE_HIGH("&amp;A1968&amp;","&amp;A1968&amp;"-14D,,,,""PRICE"",""INTRA"")") - _xll.FDS($A$1,"P_PRICE_LOW("&amp;A1968&amp;","&amp;A1968&amp;"-14D,,,,""PRICE"",""INTRA"")"))</f>
        <v>-96.961392336551739</v>
      </c>
      <c r="O1968">
        <v>-1163</v>
      </c>
      <c r="P1968">
        <v>18371.129915756868</v>
      </c>
      <c r="Q1968">
        <v>19576.578059834272</v>
      </c>
      <c r="R1968">
        <v>2486.8734047609892</v>
      </c>
      <c r="S1968">
        <v>2704.7052941087768</v>
      </c>
      <c r="T1968">
        <v>15.700615909995539</v>
      </c>
      <c r="U1968">
        <v>14.04109679728985</v>
      </c>
      <c r="V1968">
        <v>3.7267969534305521</v>
      </c>
      <c r="W1968">
        <v>3.9602221845657311</v>
      </c>
      <c r="X1968">
        <v>2.5122808515812558</v>
      </c>
      <c r="Y1968">
        <v>39.794655790958771</v>
      </c>
      <c r="Z1968">
        <v>-2.4066288011082322</v>
      </c>
      <c r="AA1968">
        <v>-3.173976560854078</v>
      </c>
      <c r="AB1968">
        <v>9.3721863738272848</v>
      </c>
    </row>
    <row r="1969" spans="1:28" x14ac:dyDescent="0.25">
      <c r="A1969" t="str">
        <v>8/25/15</v>
      </c>
      <c r="B1969">
        <v>21404.959999999999</v>
      </c>
      <c r="C1969">
        <v>21871.4</v>
      </c>
      <c r="D1969" s="1">
        <v>20865.259999999998</v>
      </c>
      <c r="E1969">
        <v>21871.4</v>
      </c>
      <c r="F1969">
        <v>21871.4</v>
      </c>
      <c r="G1969">
        <v>1.4162995911267</v>
      </c>
      <c r="H1969">
        <v>22198.294999999998</v>
      </c>
      <c r="I1969">
        <v>23268.855</v>
      </c>
      <c r="J1969">
        <v>23511.213</v>
      </c>
      <c r="K1969">
        <v>23761.97</v>
      </c>
      <c r="L1969">
        <v>24055.451000000001</v>
      </c>
      <c r="M1969">
        <v>18.192084999999999</v>
      </c>
      <c r="N1969" s="1">
        <f>-100*(_xll.FDS($A$1,"P_PRICE_HIGH("&amp;A1969&amp;","&amp;A1969&amp;"-14D,,,,""PRICE"",""INTRA"")") - B1969)/(_xll.FDS($A$1,"P_PRICE_HIGH("&amp;A1969&amp;","&amp;A1969&amp;"-14D,,,,""PRICE"",""INTRA"")") - _xll.FDS($A$1,"P_PRICE_LOW("&amp;A1969&amp;","&amp;A1969&amp;"-14D,,,,""PRICE"",""INTRA"")"))</f>
        <v>-86.702999154924711</v>
      </c>
      <c r="O1969">
        <v>-1167</v>
      </c>
      <c r="P1969">
        <v>18445.777736450538</v>
      </c>
      <c r="Q1969">
        <v>19696.747921643921</v>
      </c>
      <c r="R1969">
        <v>2486.5648612118339</v>
      </c>
      <c r="S1969">
        <v>2690.374492976161</v>
      </c>
      <c r="T1969">
        <v>15.693734070822201</v>
      </c>
      <c r="U1969">
        <v>14.082369710967111</v>
      </c>
      <c r="V1969">
        <v>3.7243968213457479</v>
      </c>
      <c r="W1969">
        <v>3.9604354142945679</v>
      </c>
      <c r="X1969">
        <v>19.831421124663098</v>
      </c>
      <c r="Y1969">
        <v>39.879353756424358</v>
      </c>
      <c r="Z1969">
        <v>-2.4354916399430389</v>
      </c>
      <c r="AA1969">
        <v>-3.8012298780824931</v>
      </c>
      <c r="AB1969">
        <v>9.3469964927120408</v>
      </c>
    </row>
    <row r="1970" spans="1:28" x14ac:dyDescent="0.25">
      <c r="A1970" t="str">
        <v>8/26/15</v>
      </c>
      <c r="B1970">
        <v>21080.39</v>
      </c>
      <c r="C1970">
        <v>21686.45</v>
      </c>
      <c r="D1970" s="1">
        <v>21060.09</v>
      </c>
      <c r="E1970">
        <v>21686.45</v>
      </c>
      <c r="F1970">
        <v>21686.45</v>
      </c>
      <c r="G1970">
        <v>1.401581142733622</v>
      </c>
      <c r="H1970">
        <v>21780.803</v>
      </c>
      <c r="I1970">
        <v>22982.129000000001</v>
      </c>
      <c r="J1970">
        <v>23282.294999999998</v>
      </c>
      <c r="K1970">
        <v>23585.018</v>
      </c>
      <c r="L1970">
        <v>23884.063999999998</v>
      </c>
      <c r="M1970">
        <v>16.777902999999998</v>
      </c>
      <c r="N1970" s="1">
        <f>-100*(_xll.FDS($A$1,"P_PRICE_HIGH("&amp;A1970&amp;","&amp;A1970&amp;"-14D,,,,""PRICE"",""INTRA"")") - B1970)/(_xll.FDS($A$1,"P_PRICE_HIGH("&amp;A1970&amp;","&amp;A1970&amp;"-14D,,,,""PRICE"",""INTRA"")") - _xll.FDS($A$1,"P_PRICE_LOW("&amp;A1970&amp;","&amp;A1970&amp;"-14D,,,,""PRICE"",""INTRA"")"))</f>
        <v>-94.699677984433833</v>
      </c>
      <c r="O1970">
        <v>-1192</v>
      </c>
      <c r="P1970">
        <v>18424.853802855199</v>
      </c>
      <c r="Q1970">
        <v>19661.798976837061</v>
      </c>
      <c r="R1970">
        <v>2494.1063020105698</v>
      </c>
      <c r="S1970">
        <v>2684.819087782485</v>
      </c>
      <c r="T1970">
        <v>15.68359330690007</v>
      </c>
      <c r="U1970">
        <v>14.03456970167464</v>
      </c>
      <c r="V1970">
        <v>3.7541393803672691</v>
      </c>
      <c r="W1970">
        <v>4.0146036571662957</v>
      </c>
      <c r="X1970">
        <v>12.06332303628067</v>
      </c>
      <c r="Y1970">
        <v>39.877784771560023</v>
      </c>
      <c r="Z1970">
        <v>-2.4720924442176462</v>
      </c>
      <c r="AA1970">
        <v>-2.9456260878364469</v>
      </c>
      <c r="AB1970">
        <v>9.2485533859014346</v>
      </c>
    </row>
    <row r="1971" spans="1:28" x14ac:dyDescent="0.25">
      <c r="A1971" t="str">
        <v>8/27/15</v>
      </c>
      <c r="B1971">
        <v>21838.54</v>
      </c>
      <c r="C1971">
        <v>21963.43</v>
      </c>
      <c r="D1971" s="1">
        <v>21407.59</v>
      </c>
      <c r="E1971">
        <v>21963.43</v>
      </c>
      <c r="F1971">
        <v>21963.43</v>
      </c>
      <c r="G1971">
        <v>1.70144762324754</v>
      </c>
      <c r="H1971">
        <v>21597.016</v>
      </c>
      <c r="I1971">
        <v>22760.488000000001</v>
      </c>
      <c r="J1971">
        <v>23113.178</v>
      </c>
      <c r="K1971">
        <v>23452.046999999999</v>
      </c>
      <c r="L1971">
        <v>23751.601999999999</v>
      </c>
      <c r="M1971">
        <v>30.390025999999999</v>
      </c>
      <c r="N1971" s="1">
        <f>-100*(_xll.FDS($A$1,"P_PRICE_HIGH("&amp;A1971&amp;","&amp;A1971&amp;"-14D,,,,""PRICE"",""INTRA"")") - B1971)/(_xll.FDS($A$1,"P_PRICE_HIGH("&amp;A1971&amp;","&amp;A1971&amp;"-14D,,,,""PRICE"",""INTRA"")") - _xll.FDS($A$1,"P_PRICE_LOW("&amp;A1971&amp;","&amp;A1971&amp;"-14D,,,,""PRICE"",""INTRA"")"))</f>
        <v>-76.020557749685196</v>
      </c>
      <c r="O1971">
        <v>-1144</v>
      </c>
      <c r="P1971">
        <v>18442.228963259691</v>
      </c>
      <c r="Q1971">
        <v>19689.181164526079</v>
      </c>
      <c r="R1971">
        <v>2487.338830977686</v>
      </c>
      <c r="S1971">
        <v>2691.198482790091</v>
      </c>
      <c r="T1971">
        <v>16.088095305814921</v>
      </c>
      <c r="U1971">
        <v>14.513940572743961</v>
      </c>
      <c r="V1971">
        <v>3.677939564453546</v>
      </c>
      <c r="W1971">
        <v>3.8871687490307361</v>
      </c>
      <c r="X1971">
        <v>98.829846769762597</v>
      </c>
      <c r="Y1971">
        <v>40.026651800995438</v>
      </c>
      <c r="Z1971">
        <v>-2.7959648931643168</v>
      </c>
      <c r="AA1971">
        <v>-2.539322880576429</v>
      </c>
      <c r="AB1971">
        <v>9.1949552858616261</v>
      </c>
    </row>
    <row r="1972" spans="1:28" x14ac:dyDescent="0.25">
      <c r="A1972" t="str">
        <v>8/28/15</v>
      </c>
      <c r="B1972">
        <v>21612.39</v>
      </c>
      <c r="C1972">
        <v>22424.400000000001</v>
      </c>
      <c r="D1972" s="1">
        <v>21585.33</v>
      </c>
      <c r="E1972">
        <v>22424.400000000001</v>
      </c>
      <c r="F1972">
        <v>22424.400000000001</v>
      </c>
      <c r="G1972">
        <v>1.6827061929638081</v>
      </c>
      <c r="H1972">
        <v>21437.57</v>
      </c>
      <c r="I1972">
        <v>22568.52</v>
      </c>
      <c r="J1972">
        <v>22917.171999999999</v>
      </c>
      <c r="K1972">
        <v>23300.851999999999</v>
      </c>
      <c r="L1972">
        <v>23605.967000000001</v>
      </c>
      <c r="M1972">
        <v>28.872959999999999</v>
      </c>
      <c r="N1972" s="1">
        <f>-100*(_xll.FDS($A$1,"P_PRICE_HIGH("&amp;A1972&amp;","&amp;A1972&amp;"-14D,,,,""PRICE"",""INTRA"")") - B1972)/(_xll.FDS($A$1,"P_PRICE_HIGH("&amp;A1972&amp;","&amp;A1972&amp;"-14D,,,,""PRICE"",""INTRA"")") - _xll.FDS($A$1,"P_PRICE_LOW("&amp;A1972&amp;","&amp;A1972&amp;"-14D,,,,""PRICE"",""INTRA"")"))</f>
        <v>-81.592387916655355</v>
      </c>
      <c r="O1972">
        <v>-1170</v>
      </c>
      <c r="P1972">
        <v>18425.0123701269</v>
      </c>
      <c r="Q1972">
        <v>19672.046997966288</v>
      </c>
      <c r="R1972">
        <v>2483.5173503101678</v>
      </c>
      <c r="S1972">
        <v>2686.467268471044</v>
      </c>
      <c r="T1972">
        <v>16.048975683163778</v>
      </c>
      <c r="U1972">
        <v>14.45947549638757</v>
      </c>
      <c r="V1972">
        <v>3.6994561538608561</v>
      </c>
      <c r="W1972">
        <v>3.9100871844776872</v>
      </c>
      <c r="X1972">
        <v>23.55722865991795</v>
      </c>
      <c r="Y1972">
        <v>40.02209726942651</v>
      </c>
      <c r="Z1972">
        <v>-3.2057906979406332</v>
      </c>
      <c r="AA1972">
        <v>-2.0999193546511128</v>
      </c>
      <c r="AB1972">
        <v>8.956063074731512</v>
      </c>
    </row>
    <row r="1973" spans="1:28" x14ac:dyDescent="0.25">
      <c r="A1973" t="str">
        <v>8/31/15</v>
      </c>
      <c r="B1973">
        <v>21670.58</v>
      </c>
      <c r="C1973">
        <v>21793.02</v>
      </c>
      <c r="D1973" s="1">
        <v>21399.62</v>
      </c>
      <c r="E1973">
        <v>21793.02</v>
      </c>
      <c r="F1973">
        <v>21793.02</v>
      </c>
      <c r="G1973">
        <v>1.6938374061401891</v>
      </c>
      <c r="H1973">
        <v>21521.370999999999</v>
      </c>
      <c r="I1973">
        <v>22372.835999999999</v>
      </c>
      <c r="J1973">
        <v>22727.136999999999</v>
      </c>
      <c r="K1973">
        <v>23163.81</v>
      </c>
      <c r="L1973">
        <v>23472.97</v>
      </c>
      <c r="M1973">
        <v>29.843422</v>
      </c>
      <c r="N1973" s="1">
        <f>-100*(_xll.FDS($A$1,"P_PRICE_HIGH("&amp;A1973&amp;","&amp;A1973&amp;"-14D,,,,""PRICE"",""INTRA"")") - B1973)/(_xll.FDS($A$1,"P_PRICE_HIGH("&amp;A1973&amp;","&amp;A1973&amp;"-14D,,,,""PRICE"",""INTRA"")") - _xll.FDS($A$1,"P_PRICE_LOW("&amp;A1973&amp;","&amp;A1973&amp;"-14D,,,,""PRICE"",""INTRA"")"))</f>
        <v>-80.158716471083807</v>
      </c>
      <c r="O1973">
        <v>-1175</v>
      </c>
      <c r="P1973">
        <v>18438.684614208629</v>
      </c>
      <c r="Q1973">
        <v>19683.527076408391</v>
      </c>
      <c r="R1973">
        <v>2483.7646573561719</v>
      </c>
      <c r="S1973">
        <v>2667.830848392327</v>
      </c>
      <c r="T1973">
        <v>16.099758295722271</v>
      </c>
      <c r="U1973">
        <v>14.589453027265259</v>
      </c>
      <c r="V1973">
        <v>3.6940512668883212</v>
      </c>
      <c r="W1973">
        <v>3.897815012177861</v>
      </c>
      <c r="X1973">
        <v>45.303878943322239</v>
      </c>
      <c r="Y1973">
        <v>40.122718682727204</v>
      </c>
      <c r="Z1973">
        <v>-3.5507096251171042</v>
      </c>
      <c r="AA1973">
        <v>-2.4412815173735618</v>
      </c>
      <c r="AB1973">
        <v>8.6875515281191014</v>
      </c>
    </row>
    <row r="1974" spans="1:28" x14ac:dyDescent="0.25">
      <c r="A1974" t="str">
        <v>9/01/15</v>
      </c>
      <c r="B1974">
        <v>21185.43</v>
      </c>
      <c r="C1974">
        <v>21692.78</v>
      </c>
      <c r="D1974" s="1">
        <v>21170.86</v>
      </c>
      <c r="E1974">
        <v>21692.78</v>
      </c>
      <c r="F1974">
        <v>21692.78</v>
      </c>
      <c r="G1974">
        <v>1.727739453776981</v>
      </c>
      <c r="H1974">
        <v>21477.467000000001</v>
      </c>
      <c r="I1974">
        <v>22139.035</v>
      </c>
      <c r="J1974">
        <v>22506.285</v>
      </c>
      <c r="K1974">
        <v>23002.775000000001</v>
      </c>
      <c r="L1974">
        <v>23351.182000000001</v>
      </c>
      <c r="M1974">
        <v>26.586433</v>
      </c>
      <c r="N1974" s="1">
        <f>-100*(_xll.FDS($A$1,"P_PRICE_HIGH("&amp;A1974&amp;","&amp;A1974&amp;"-14D,,,,""PRICE"",""INTRA"")") - B1974)/(_xll.FDS($A$1,"P_PRICE_HIGH("&amp;A1974&amp;","&amp;A1974&amp;"-14D,,,,""PRICE"",""INTRA"")") - _xll.FDS($A$1,"P_PRICE_LOW("&amp;A1974&amp;","&amp;A1974&amp;"-14D,,,,""PRICE"",""INTRA"")"))</f>
        <v>-90.743669285010043</v>
      </c>
      <c r="O1974">
        <v>-1221</v>
      </c>
      <c r="P1974">
        <v>18404.983260220619</v>
      </c>
      <c r="Q1974">
        <v>19630.880489419131</v>
      </c>
      <c r="R1974">
        <v>2486.8940658375009</v>
      </c>
      <c r="S1974">
        <v>2673.5284962580031</v>
      </c>
      <c r="T1974">
        <v>15.915849457376201</v>
      </c>
      <c r="U1974">
        <v>14.33303969126232</v>
      </c>
      <c r="V1974">
        <v>3.7413048884497511</v>
      </c>
      <c r="W1974">
        <v>3.9725538850219109</v>
      </c>
      <c r="X1974">
        <v>0.41036869826418659</v>
      </c>
      <c r="Y1974">
        <v>40.05612586771565</v>
      </c>
      <c r="Z1974">
        <v>-3.4633028969304012</v>
      </c>
      <c r="AA1974">
        <v>-1.182130429518933</v>
      </c>
      <c r="AB1974">
        <v>8.7134234260272798</v>
      </c>
    </row>
    <row r="1975" spans="1:28" x14ac:dyDescent="0.25">
      <c r="A1975" t="str">
        <v>9/02/15</v>
      </c>
      <c r="B1975">
        <v>20934.939999999999</v>
      </c>
      <c r="C1975">
        <v>21288.53</v>
      </c>
      <c r="D1975" s="1">
        <v>20771.77</v>
      </c>
      <c r="E1975">
        <v>21288.53</v>
      </c>
      <c r="F1975">
        <v>21288.53</v>
      </c>
      <c r="G1975">
        <v>1.709028799772996</v>
      </c>
      <c r="H1975">
        <v>21448.377</v>
      </c>
      <c r="I1975">
        <v>21899.059000000001</v>
      </c>
      <c r="J1975">
        <v>22307.546999999999</v>
      </c>
      <c r="K1975">
        <v>22823.813999999998</v>
      </c>
      <c r="L1975">
        <v>23213.912</v>
      </c>
      <c r="M1975">
        <v>25.065391999999999</v>
      </c>
      <c r="N1975" s="1">
        <f>-100*(_xll.FDS($A$1,"P_PRICE_HIGH("&amp;A1975&amp;","&amp;A1975&amp;"-14D,,,,""PRICE"",""INTRA"")") - B1975)/(_xll.FDS($A$1,"P_PRICE_HIGH("&amp;A1975&amp;","&amp;A1975&amp;"-14D,,,,""PRICE"",""INTRA"")") - _xll.FDS($A$1,"P_PRICE_LOW("&amp;A1975&amp;","&amp;A1975&amp;"-14D,,,,""PRICE"",""INTRA"")"))</f>
        <v>-95.146783260462257</v>
      </c>
      <c r="O1975">
        <v>-1251</v>
      </c>
      <c r="P1975">
        <v>18443.591258252389</v>
      </c>
      <c r="Q1975">
        <v>19686.92474742599</v>
      </c>
      <c r="R1975">
        <v>2479.2968279991792</v>
      </c>
      <c r="S1975">
        <v>2665.0242232205701</v>
      </c>
      <c r="T1975">
        <v>15.83817763216711</v>
      </c>
      <c r="U1975">
        <v>14.222940886910219</v>
      </c>
      <c r="V1975">
        <v>3.7830200361031592</v>
      </c>
      <c r="W1975">
        <v>4.0322353951412913</v>
      </c>
      <c r="X1975">
        <v>8.0636527019722664</v>
      </c>
      <c r="Y1975">
        <v>40.115610566746398</v>
      </c>
      <c r="Z1975">
        <v>-3.4895230132283102</v>
      </c>
      <c r="AA1975">
        <v>0.26495217254481529</v>
      </c>
      <c r="AB1975">
        <v>8.575949021941307</v>
      </c>
    </row>
    <row r="1976" spans="1:28" x14ac:dyDescent="0.25">
      <c r="A1976" t="str">
        <v>9/04/15</v>
      </c>
      <c r="B1976">
        <v>20840.61</v>
      </c>
      <c r="C1976">
        <v>21174.86</v>
      </c>
      <c r="D1976" s="1">
        <v>20715.02</v>
      </c>
      <c r="E1976">
        <v>21174.86</v>
      </c>
      <c r="F1976">
        <v>21174.86</v>
      </c>
      <c r="G1976">
        <v>1.710020372200437</v>
      </c>
      <c r="H1976">
        <v>21248.79</v>
      </c>
      <c r="I1976">
        <v>21679.53</v>
      </c>
      <c r="J1976">
        <v>22095.666000000001</v>
      </c>
      <c r="K1976">
        <v>22647.08</v>
      </c>
      <c r="L1976">
        <v>23068.572</v>
      </c>
      <c r="M1976">
        <v>24.497012999999999</v>
      </c>
      <c r="N1976" s="1">
        <f>-100*(_xll.FDS($A$1,"P_PRICE_HIGH("&amp;A1976&amp;","&amp;A1976&amp;"-14D,,,,""PRICE"",""INTRA"")") - B1976)/(_xll.FDS($A$1,"P_PRICE_HIGH("&amp;A1976&amp;","&amp;A1976&amp;"-14D,,,,""PRICE"",""INTRA"")") - _xll.FDS($A$1,"P_PRICE_LOW("&amp;A1976&amp;","&amp;A1976&amp;"-14D,,,,""PRICE"",""INTRA"")"))</f>
        <v>-96.318390750685964</v>
      </c>
      <c r="O1976">
        <v>-1261</v>
      </c>
      <c r="P1976">
        <v>18402.923999691138</v>
      </c>
      <c r="Q1976">
        <v>19623.244685779569</v>
      </c>
      <c r="R1976">
        <v>2471.586707173823</v>
      </c>
      <c r="S1976">
        <v>2657.7328755676922</v>
      </c>
      <c r="T1976">
        <v>15.872515441051769</v>
      </c>
      <c r="U1976">
        <v>14.42962925662888</v>
      </c>
      <c r="V1976">
        <v>3.7890322489972639</v>
      </c>
      <c r="W1976">
        <v>4.037559224390149</v>
      </c>
      <c r="X1976">
        <v>12.838520477313629</v>
      </c>
      <c r="Y1976">
        <v>40.150041755312387</v>
      </c>
      <c r="Z1976">
        <v>-3.759250336298873</v>
      </c>
      <c r="AA1976">
        <v>0.35407037259894519</v>
      </c>
      <c r="AB1976">
        <v>8.3252641737547162</v>
      </c>
    </row>
    <row r="1977" spans="1:28" x14ac:dyDescent="0.25">
      <c r="A1977" t="str">
        <v>9/07/15</v>
      </c>
      <c r="B1977">
        <v>20583.52</v>
      </c>
      <c r="C1977">
        <v>21056.39</v>
      </c>
      <c r="D1977" s="1">
        <v>20579.93</v>
      </c>
      <c r="E1977">
        <v>21056.39</v>
      </c>
      <c r="F1977">
        <v>21056.39</v>
      </c>
      <c r="G1977">
        <v>1.674936194299796</v>
      </c>
      <c r="H1977">
        <v>21043.016</v>
      </c>
      <c r="I1977">
        <v>21464.168000000001</v>
      </c>
      <c r="J1977">
        <v>21868.5</v>
      </c>
      <c r="K1977">
        <v>22448.633000000002</v>
      </c>
      <c r="L1977">
        <v>22918.016</v>
      </c>
      <c r="M1977">
        <v>22.968343999999998</v>
      </c>
      <c r="N1977" s="1">
        <f>-100*(_xll.FDS($A$1,"P_PRICE_HIGH("&amp;A1977&amp;","&amp;A1977&amp;"-14D,,,,""PRICE"",""INTRA"")") - B1977)/(_xll.FDS($A$1,"P_PRICE_HIGH("&amp;A1977&amp;","&amp;A1977&amp;"-14D,,,,""PRICE"",""INTRA"")") - _xll.FDS($A$1,"P_PRICE_LOW("&amp;A1977&amp;","&amp;A1977&amp;"-14D,,,,""PRICE"",""INTRA"")"))</f>
        <v>-99.895774059063299</v>
      </c>
      <c r="O1977">
        <v>-1291</v>
      </c>
      <c r="P1977">
        <v>18457.039379360049</v>
      </c>
      <c r="Q1977">
        <v>19699.7273248532</v>
      </c>
      <c r="R1977">
        <v>2472.1909356016049</v>
      </c>
      <c r="S1977">
        <v>2651.8607227656639</v>
      </c>
      <c r="T1977">
        <v>15.81354387249884</v>
      </c>
      <c r="U1977">
        <v>14.295885855401121</v>
      </c>
      <c r="V1977">
        <v>3.8401738357775099</v>
      </c>
      <c r="W1977">
        <v>4.0978924924288744</v>
      </c>
      <c r="X1977">
        <v>8.5083923778545181</v>
      </c>
      <c r="Y1977">
        <v>40.193911113497599</v>
      </c>
      <c r="Z1977">
        <v>-3.784362757287941</v>
      </c>
      <c r="AA1977">
        <v>-0.46305819301427142</v>
      </c>
      <c r="AB1977">
        <v>8.1157329740784778</v>
      </c>
    </row>
    <row r="1978" spans="1:28" x14ac:dyDescent="0.25">
      <c r="A1978" t="str">
        <v>9/08/15</v>
      </c>
      <c r="B1978">
        <v>21259.040000000001</v>
      </c>
      <c r="C1978">
        <v>21431.99</v>
      </c>
      <c r="D1978" s="1">
        <v>20524.88</v>
      </c>
      <c r="E1978">
        <v>21431.99</v>
      </c>
      <c r="F1978">
        <v>21431.99</v>
      </c>
      <c r="G1978">
        <v>1.906627376654688</v>
      </c>
      <c r="H1978">
        <v>20960.706999999999</v>
      </c>
      <c r="I1978">
        <v>21339.298999999999</v>
      </c>
      <c r="J1978">
        <v>21698.125</v>
      </c>
      <c r="K1978">
        <v>22285.53</v>
      </c>
      <c r="L1978">
        <v>22788.120999999999</v>
      </c>
      <c r="M1978">
        <v>34.529102000000002</v>
      </c>
      <c r="N1978" s="1">
        <f>-100*(_xll.FDS($A$1,"P_PRICE_HIGH("&amp;A1978&amp;","&amp;A1978&amp;"-14D,,,,""PRICE"",""INTRA"")") - B1978)/(_xll.FDS($A$1,"P_PRICE_HIGH("&amp;A1978&amp;","&amp;A1978&amp;"-14D,,,,""PRICE"",""INTRA"")") - _xll.FDS($A$1,"P_PRICE_LOW("&amp;A1978&amp;","&amp;A1978&amp;"-14D,,,,""PRICE"",""INTRA"")"))</f>
        <v>-79.020943051701821</v>
      </c>
      <c r="O1978">
        <v>-1242</v>
      </c>
      <c r="P1978">
        <v>18454.313296743279</v>
      </c>
      <c r="Q1978">
        <v>19694.81971549302</v>
      </c>
      <c r="R1978">
        <v>2475.1945776225389</v>
      </c>
      <c r="S1978">
        <v>2657.7517663770309</v>
      </c>
      <c r="T1978">
        <v>16.079654119381271</v>
      </c>
      <c r="U1978">
        <v>14.623580677809739</v>
      </c>
      <c r="V1978">
        <v>3.754548685746447</v>
      </c>
      <c r="W1978">
        <v>3.9691999044761208</v>
      </c>
      <c r="X1978">
        <v>99.24448643514549</v>
      </c>
      <c r="Y1978">
        <v>40.256042560017889</v>
      </c>
      <c r="Z1978">
        <v>-3.8281501241749551</v>
      </c>
      <c r="AA1978">
        <v>-1.0892238432658841</v>
      </c>
      <c r="AB1978">
        <v>7.8221731979345916</v>
      </c>
    </row>
    <row r="1979" spans="1:28" x14ac:dyDescent="0.25">
      <c r="A1979" t="str">
        <v>9/09/15</v>
      </c>
      <c r="B1979">
        <v>22131.31</v>
      </c>
      <c r="C1979">
        <v>22228.59</v>
      </c>
      <c r="D1979" s="1">
        <v>21529.81</v>
      </c>
      <c r="E1979">
        <v>22228.59</v>
      </c>
      <c r="F1979">
        <v>22228.59</v>
      </c>
      <c r="G1979">
        <v>2.17953605570571</v>
      </c>
      <c r="H1979">
        <v>21149.884999999998</v>
      </c>
      <c r="I1979">
        <v>21316.107</v>
      </c>
      <c r="J1979">
        <v>21608.548999999999</v>
      </c>
      <c r="K1979">
        <v>22167.184000000001</v>
      </c>
      <c r="L1979">
        <v>22700.425999999999</v>
      </c>
      <c r="M1979">
        <v>45.833454000000003</v>
      </c>
      <c r="N1979" s="1">
        <f>-100*(_xll.FDS($A$1,"P_PRICE_HIGH("&amp;A1979&amp;","&amp;A1979&amp;"-14D,,,,""PRICE"",""INTRA"")") - B1979)/(_xll.FDS($A$1,"P_PRICE_HIGH("&amp;A1979&amp;","&amp;A1979&amp;"-14D,,,,""PRICE"",""INTRA"")") - _xll.FDS($A$1,"P_PRICE_LOW("&amp;A1979&amp;","&amp;A1979&amp;"-14D,,,,""PRICE"",""INTRA"")"))</f>
        <v>-47.535035321090412</v>
      </c>
      <c r="O1979">
        <v>-1195</v>
      </c>
      <c r="P1979">
        <v>18440.74660035838</v>
      </c>
      <c r="Q1979">
        <v>19672.659387424741</v>
      </c>
      <c r="R1979">
        <v>2478.8696036759252</v>
      </c>
      <c r="S1979">
        <v>2663.3443012778489</v>
      </c>
      <c r="T1979">
        <v>16.424577811030709</v>
      </c>
      <c r="U1979">
        <v>15.071977493460439</v>
      </c>
      <c r="V1979">
        <v>3.6397467774156009</v>
      </c>
      <c r="W1979">
        <v>3.7995977811517472</v>
      </c>
      <c r="X1979">
        <v>98.95551441304022</v>
      </c>
      <c r="Y1979">
        <v>40.175619977451127</v>
      </c>
      <c r="Z1979">
        <v>-4.0052742113701534</v>
      </c>
      <c r="AA1979">
        <v>-2.3120798147320718</v>
      </c>
      <c r="AB1979">
        <v>7.8037634708695789</v>
      </c>
    </row>
    <row r="1980" spans="1:28" x14ac:dyDescent="0.25">
      <c r="A1980" t="str">
        <v>9/10/15</v>
      </c>
      <c r="B1980">
        <v>21562.5</v>
      </c>
      <c r="C1980">
        <v>21771.57</v>
      </c>
      <c r="D1980" s="1">
        <v>21492.09</v>
      </c>
      <c r="E1980">
        <v>21771.57</v>
      </c>
      <c r="F1980">
        <v>21771.57</v>
      </c>
      <c r="G1980">
        <v>2.1890663545461311</v>
      </c>
      <c r="H1980">
        <v>21275.396000000001</v>
      </c>
      <c r="I1980">
        <v>21342.018</v>
      </c>
      <c r="J1980">
        <v>21501.525000000001</v>
      </c>
      <c r="K1980">
        <v>22049.508000000002</v>
      </c>
      <c r="L1980">
        <v>22591.055</v>
      </c>
      <c r="M1980">
        <v>40.876938000000003</v>
      </c>
      <c r="N1980" s="1">
        <f>-100*(_xll.FDS($A$1,"P_PRICE_HIGH("&amp;A1980&amp;","&amp;A1980&amp;"-14D,,,,""PRICE"",""INTRA"")") - B1980)/(_xll.FDS($A$1,"P_PRICE_HIGH("&amp;A1980&amp;","&amp;A1980&amp;"-14D,,,,""PRICE"",""INTRA"")") - _xll.FDS($A$1,"P_PRICE_LOW("&amp;A1980&amp;","&amp;A1980&amp;"-14D,,,,""PRICE"",""INTRA"")"))</f>
        <v>-58.64556472665393</v>
      </c>
      <c r="O1980">
        <v>-1241</v>
      </c>
      <c r="P1980">
        <v>18450.06015400208</v>
      </c>
      <c r="Q1980">
        <v>19687.173888179419</v>
      </c>
      <c r="R1980">
        <v>2475.0411290852362</v>
      </c>
      <c r="S1980">
        <v>2646.1728220515151</v>
      </c>
      <c r="T1980">
        <v>16.179229323869961</v>
      </c>
      <c r="U1980">
        <v>14.846479914949059</v>
      </c>
      <c r="V1980">
        <v>3.7054472511928012</v>
      </c>
      <c r="W1980">
        <v>3.904445316587378</v>
      </c>
      <c r="X1980">
        <v>3.1128126671991652</v>
      </c>
      <c r="Y1980">
        <v>40.246920156397891</v>
      </c>
      <c r="Z1980">
        <v>-3.5825578389853732</v>
      </c>
      <c r="AA1980">
        <v>-1.877634105690811</v>
      </c>
      <c r="AB1980">
        <v>7.7826746017576314</v>
      </c>
    </row>
    <row r="1981" spans="1:28" x14ac:dyDescent="0.25">
      <c r="A1981" t="str">
        <v>9/11/15</v>
      </c>
      <c r="B1981">
        <v>21504.37</v>
      </c>
      <c r="C1981">
        <v>21909.82</v>
      </c>
      <c r="D1981" s="1">
        <v>21472.16</v>
      </c>
      <c r="E1981">
        <v>21909.82</v>
      </c>
      <c r="F1981">
        <v>21909.82</v>
      </c>
      <c r="G1981">
        <v>2.1787113076478528</v>
      </c>
      <c r="H1981">
        <v>21408.148000000001</v>
      </c>
      <c r="I1981">
        <v>21350.3</v>
      </c>
      <c r="J1981">
        <v>21417.984</v>
      </c>
      <c r="K1981">
        <v>21923.787</v>
      </c>
      <c r="L1981">
        <v>22475.293000000001</v>
      </c>
      <c r="M1981">
        <v>40.396149999999999</v>
      </c>
      <c r="N1981" s="1">
        <f>-100*(_xll.FDS($A$1,"P_PRICE_HIGH("&amp;A1981&amp;","&amp;A1981&amp;"-14D,,,,""PRICE"",""INTRA"")") - B1981)/(_xll.FDS($A$1,"P_PRICE_HIGH("&amp;A1981&amp;","&amp;A1981&amp;"-14D,,,,""PRICE"",""INTRA"")") - _xll.FDS($A$1,"P_PRICE_LOW("&amp;A1981&amp;","&amp;A1981&amp;"-14D,,,,""PRICE"",""INTRA"")"))</f>
        <v>-50.226890457388905</v>
      </c>
      <c r="O1981">
        <v>-1244</v>
      </c>
      <c r="P1981">
        <v>18423.47835355904</v>
      </c>
      <c r="Q1981">
        <v>19649.127097471341</v>
      </c>
      <c r="R1981">
        <v>2493.2408203977561</v>
      </c>
      <c r="S1981">
        <v>2669.1868082539681</v>
      </c>
      <c r="T1981">
        <v>16.09693074982701</v>
      </c>
      <c r="U1981">
        <v>14.72731355481824</v>
      </c>
      <c r="V1981">
        <v>3.7091584234254058</v>
      </c>
      <c r="W1981">
        <v>3.9054617044591828</v>
      </c>
      <c r="X1981">
        <v>67.504138109475363</v>
      </c>
      <c r="Y1981">
        <v>40.168085407513779</v>
      </c>
      <c r="Z1981">
        <v>-3.023275369533911</v>
      </c>
      <c r="AA1981">
        <v>-2.1874798545383518</v>
      </c>
      <c r="AB1981">
        <v>7.6176766182347491</v>
      </c>
    </row>
    <row r="1982" spans="1:28" x14ac:dyDescent="0.25">
      <c r="A1982" t="str">
        <v>9/14/15</v>
      </c>
      <c r="B1982">
        <v>21561.9</v>
      </c>
      <c r="C1982">
        <v>21762.15</v>
      </c>
      <c r="D1982" s="1">
        <v>21441.71</v>
      </c>
      <c r="E1982">
        <v>21762.15</v>
      </c>
      <c r="F1982">
        <v>21762.15</v>
      </c>
      <c r="G1982">
        <v>2.184429514052344</v>
      </c>
      <c r="H1982">
        <v>21603.824000000001</v>
      </c>
      <c r="I1982">
        <v>21390.428</v>
      </c>
      <c r="J1982">
        <v>21361.47</v>
      </c>
      <c r="K1982">
        <v>21802.33</v>
      </c>
      <c r="L1982">
        <v>22367.088</v>
      </c>
      <c r="M1982">
        <v>41.134082999999997</v>
      </c>
      <c r="N1982" s="1">
        <f>-100*(_xll.FDS($A$1,"P_PRICE_HIGH("&amp;A1982&amp;","&amp;A1982&amp;"-14D,,,,""PRICE"",""INTRA"")") - B1982)/(_xll.FDS($A$1,"P_PRICE_HIGH("&amp;A1982&amp;","&amp;A1982&amp;"-14D,,,,""PRICE"",""INTRA"")") - _xll.FDS($A$1,"P_PRICE_LOW("&amp;A1982&amp;","&amp;A1982&amp;"-14D,,,,""PRICE"",""INTRA"")"))</f>
        <v>-45.406207884097022</v>
      </c>
      <c r="O1982">
        <v>-1224</v>
      </c>
      <c r="P1982">
        <v>18362.254560199861</v>
      </c>
      <c r="Q1982">
        <v>19565.731018976021</v>
      </c>
      <c r="R1982">
        <v>2504.1543306645158</v>
      </c>
      <c r="S1982">
        <v>2692.4730204873258</v>
      </c>
      <c r="T1982">
        <v>16.04743937820384</v>
      </c>
      <c r="U1982">
        <v>14.666903290759169</v>
      </c>
      <c r="V1982">
        <v>3.6702362877762158</v>
      </c>
      <c r="W1982">
        <v>3.849592499040607</v>
      </c>
      <c r="X1982">
        <v>55.032128232144693</v>
      </c>
      <c r="Y1982">
        <v>39.704776982939883</v>
      </c>
      <c r="Z1982">
        <v>-2.1991295242963642</v>
      </c>
      <c r="AA1982">
        <v>-2.5955788592726972</v>
      </c>
      <c r="AB1982">
        <v>7.6717314738879399</v>
      </c>
    </row>
    <row r="1983" spans="1:28" x14ac:dyDescent="0.25">
      <c r="A1983" t="str">
        <v>9/15/15</v>
      </c>
      <c r="B1983">
        <v>21455.23</v>
      </c>
      <c r="C1983">
        <v>21634.48</v>
      </c>
      <c r="D1983" s="1">
        <v>21411.17</v>
      </c>
      <c r="E1983">
        <v>21634.48</v>
      </c>
      <c r="F1983">
        <v>21634.48</v>
      </c>
      <c r="G1983">
        <v>2.1839093559876148</v>
      </c>
      <c r="H1983">
        <v>21643.062999999998</v>
      </c>
      <c r="I1983">
        <v>21358.484</v>
      </c>
      <c r="J1983">
        <v>21375.046999999999</v>
      </c>
      <c r="K1983">
        <v>21684.36</v>
      </c>
      <c r="L1983">
        <v>22247.963</v>
      </c>
      <c r="M1983">
        <v>40.141719999999999</v>
      </c>
      <c r="N1983" s="1">
        <f>-100*(_xll.FDS($A$1,"P_PRICE_HIGH("&amp;A1983&amp;","&amp;A1983&amp;"-14D,,,,""PRICE"",""INTRA"")") - B1983)/(_xll.FDS($A$1,"P_PRICE_HIGH("&amp;A1983&amp;","&amp;A1983&amp;"-14D,,,,""PRICE"",""INTRA"")") - _xll.FDS($A$1,"P_PRICE_LOW("&amp;A1983&amp;","&amp;A1983&amp;"-14D,,,,""PRICE"",""INTRA"")"))</f>
        <v>-51.021837095687417</v>
      </c>
      <c r="O1983">
        <v>-1241</v>
      </c>
      <c r="P1983">
        <v>18394.19323185565</v>
      </c>
      <c r="Q1983">
        <v>19616.094480007021</v>
      </c>
      <c r="R1983">
        <v>2502.6398745028469</v>
      </c>
      <c r="S1983">
        <v>2691.005563154888</v>
      </c>
      <c r="T1983">
        <v>16.06173071830867</v>
      </c>
      <c r="U1983">
        <v>14.69253515306184</v>
      </c>
      <c r="V1983">
        <v>3.6923530870423069</v>
      </c>
      <c r="W1983">
        <v>3.879485216177335</v>
      </c>
      <c r="X1983">
        <v>48.440782841655412</v>
      </c>
      <c r="Y1983">
        <v>39.755713206816239</v>
      </c>
      <c r="Z1983">
        <v>-2.391784283773847</v>
      </c>
      <c r="AA1983">
        <v>-2.5074839486838441</v>
      </c>
      <c r="AB1983">
        <v>7.810185449109257</v>
      </c>
    </row>
    <row r="1984" spans="1:28" x14ac:dyDescent="0.25">
      <c r="A1984" t="str">
        <v>9/16/15</v>
      </c>
      <c r="B1984">
        <v>21966.66</v>
      </c>
      <c r="C1984">
        <v>22103.06</v>
      </c>
      <c r="D1984" s="1">
        <v>21608.5</v>
      </c>
      <c r="E1984">
        <v>22103.06</v>
      </c>
      <c r="F1984">
        <v>22103.06</v>
      </c>
      <c r="G1984">
        <v>2.2634738406911441</v>
      </c>
      <c r="H1984">
        <v>21610.133000000002</v>
      </c>
      <c r="I1984">
        <v>21388.008000000002</v>
      </c>
      <c r="J1984">
        <v>21412.493999999999</v>
      </c>
      <c r="K1984">
        <v>21608.942999999999</v>
      </c>
      <c r="L1984">
        <v>22149.713</v>
      </c>
      <c r="M1984">
        <v>46.772069999999999</v>
      </c>
      <c r="N1984" s="1">
        <f>-100*(_xll.FDS($A$1,"P_PRICE_HIGH("&amp;A1984&amp;","&amp;A1984&amp;"-14D,,,,""PRICE"",""INTRA"")") - B1984)/(_xll.FDS($A$1,"P_PRICE_HIGH("&amp;A1984&amp;","&amp;A1984&amp;"-14D,,,,""PRICE"",""INTRA"")") - _xll.FDS($A$1,"P_PRICE_LOW("&amp;A1984&amp;","&amp;A1984&amp;"-14D,,,,""PRICE"",""INTRA"")"))</f>
        <v>-24.097666778975821</v>
      </c>
      <c r="O1984">
        <v>-1196</v>
      </c>
      <c r="P1984">
        <v>18393.399532969928</v>
      </c>
      <c r="Q1984">
        <v>19614.07341371202</v>
      </c>
      <c r="R1984">
        <v>2501.5392223830431</v>
      </c>
      <c r="S1984">
        <v>2689.9330640312828</v>
      </c>
      <c r="T1984">
        <v>16.334355398146879</v>
      </c>
      <c r="U1984">
        <v>15.03526780037304</v>
      </c>
      <c r="V1984">
        <v>3.629998884504015</v>
      </c>
      <c r="W1984">
        <v>3.7876202991538168</v>
      </c>
      <c r="X1984">
        <v>98.21843743798388</v>
      </c>
      <c r="Y1984">
        <v>39.748643154226137</v>
      </c>
      <c r="Z1984">
        <v>-2.4047174851685198</v>
      </c>
      <c r="AA1984">
        <v>-2.735323065433513</v>
      </c>
      <c r="AB1984">
        <v>7.8071110254684983</v>
      </c>
    </row>
    <row r="1985" spans="1:28" x14ac:dyDescent="0.25">
      <c r="A1985" t="str">
        <v>9/17/15</v>
      </c>
      <c r="B1985">
        <v>21854.63</v>
      </c>
      <c r="C1985">
        <v>22203.360000000001</v>
      </c>
      <c r="D1985" s="1">
        <v>21718.71</v>
      </c>
      <c r="E1985">
        <v>22203.360000000001</v>
      </c>
      <c r="F1985">
        <v>22203.360000000001</v>
      </c>
      <c r="G1985">
        <v>2.252164528510201</v>
      </c>
      <c r="H1985">
        <v>21668.559000000001</v>
      </c>
      <c r="I1985">
        <v>21403.346000000001</v>
      </c>
      <c r="J1985">
        <v>21464.11</v>
      </c>
      <c r="K1985">
        <v>21543.282999999999</v>
      </c>
      <c r="L1985">
        <v>22048.037</v>
      </c>
      <c r="M1985">
        <v>45.581023999999999</v>
      </c>
      <c r="N1985" s="1">
        <f>-100*(_xll.FDS($A$1,"P_PRICE_HIGH("&amp;A1985&amp;","&amp;A1985&amp;"-14D,,,,""PRICE"",""INTRA"")") - B1985)/(_xll.FDS($A$1,"P_PRICE_HIGH("&amp;A1985&amp;","&amp;A1985&amp;"-14D,,,,""PRICE"",""INTRA"")") - _xll.FDS($A$1,"P_PRICE_LOW("&amp;A1985&amp;","&amp;A1985&amp;"-14D,,,,""PRICE"",""INTRA"")"))</f>
        <v>-29.995472540431283</v>
      </c>
      <c r="O1985">
        <v>-1208</v>
      </c>
      <c r="P1985">
        <v>18383.40669980532</v>
      </c>
      <c r="Q1985">
        <v>19599.696599744701</v>
      </c>
      <c r="R1985">
        <v>2508.4717434958602</v>
      </c>
      <c r="S1985">
        <v>2698.4014316301332</v>
      </c>
      <c r="T1985">
        <v>16.226382712731048</v>
      </c>
      <c r="U1985">
        <v>14.89755227027932</v>
      </c>
      <c r="V1985">
        <v>3.6392702844032598</v>
      </c>
      <c r="W1985">
        <v>3.801174118726788</v>
      </c>
      <c r="X1985">
        <v>32.214327588600369</v>
      </c>
      <c r="Y1985">
        <v>39.740131535636444</v>
      </c>
      <c r="Z1985">
        <v>-2.3637397798651891</v>
      </c>
      <c r="AA1985">
        <v>-3.1265373864067731</v>
      </c>
      <c r="AB1985">
        <v>7.7622375587409724</v>
      </c>
    </row>
    <row r="1986" spans="1:28" x14ac:dyDescent="0.25">
      <c r="A1986" t="str">
        <v>9/18/15</v>
      </c>
      <c r="B1986">
        <v>21920.83</v>
      </c>
      <c r="C1986">
        <v>22052.11</v>
      </c>
      <c r="D1986" s="1">
        <v>21807.25</v>
      </c>
      <c r="E1986">
        <v>22052.11</v>
      </c>
      <c r="F1986">
        <v>22052.11</v>
      </c>
      <c r="G1986">
        <v>2.2274727729040178</v>
      </c>
      <c r="H1986">
        <v>21751.85</v>
      </c>
      <c r="I1986">
        <v>21464.629000000001</v>
      </c>
      <c r="J1986">
        <v>21469.596000000001</v>
      </c>
      <c r="K1986">
        <v>21501.451000000001</v>
      </c>
      <c r="L1986">
        <v>21971.298999999999</v>
      </c>
      <c r="M1986">
        <v>46.448825999999997</v>
      </c>
      <c r="N1986" s="1">
        <f>-100*(_xll.FDS($A$1,"P_PRICE_HIGH("&amp;A1986&amp;","&amp;A1986&amp;"-14D,,,,""PRICE"",""INTRA"")") - B1986)/(_xll.FDS($A$1,"P_PRICE_HIGH("&amp;A1986&amp;","&amp;A1986&amp;"-14D,,,,""PRICE"",""INTRA"")") - _xll.FDS($A$1,"P_PRICE_LOW("&amp;A1986&amp;","&amp;A1986&amp;"-14D,,,,""PRICE"",""INTRA"")"))</f>
        <v>-26.510381570080842</v>
      </c>
      <c r="O1986">
        <v>-1188</v>
      </c>
      <c r="P1986">
        <v>18368.471194153331</v>
      </c>
      <c r="Q1986">
        <v>19578.662538371089</v>
      </c>
      <c r="R1986">
        <v>2493.593365880115</v>
      </c>
      <c r="S1986">
        <v>2677.3579066986772</v>
      </c>
      <c r="T1986">
        <v>16.238387490129409</v>
      </c>
      <c r="U1986">
        <v>14.920300805286629</v>
      </c>
      <c r="V1986">
        <v>3.6288092373334702</v>
      </c>
      <c r="W1986">
        <v>3.785141052338151</v>
      </c>
      <c r="X1986">
        <v>43.000008481801032</v>
      </c>
      <c r="Y1986">
        <v>39.73168735278432</v>
      </c>
      <c r="Z1986">
        <v>-2.415794784693118</v>
      </c>
      <c r="AA1986">
        <v>-3.3559384947377149</v>
      </c>
      <c r="AB1986">
        <v>7.7143198496735286</v>
      </c>
    </row>
    <row r="1987" spans="1:28" x14ac:dyDescent="0.25">
      <c r="A1987" t="str">
        <v>9/21/15</v>
      </c>
      <c r="B1987">
        <v>21756.93</v>
      </c>
      <c r="C1987">
        <v>21778.06</v>
      </c>
      <c r="D1987" s="1">
        <v>21590.7</v>
      </c>
      <c r="E1987">
        <v>21778.06</v>
      </c>
      <c r="F1987">
        <v>21778.06</v>
      </c>
      <c r="G1987">
        <v>2.2091482655189498</v>
      </c>
      <c r="H1987">
        <v>21790.855</v>
      </c>
      <c r="I1987">
        <v>21533.127</v>
      </c>
      <c r="J1987">
        <v>21479.232</v>
      </c>
      <c r="K1987">
        <v>21468.815999999999</v>
      </c>
      <c r="L1987">
        <v>21884.305</v>
      </c>
      <c r="M1987">
        <v>44.554447000000003</v>
      </c>
      <c r="N1987" s="1">
        <f>-100*(_xll.FDS($A$1,"P_PRICE_HIGH("&amp;A1987&amp;","&amp;A1987&amp;"-14D,,,,""PRICE"",""INTRA"")") - B1987)/(_xll.FDS($A$1,"P_PRICE_HIGH("&amp;A1987&amp;","&amp;A1987&amp;"-14D,,,,""PRICE"",""INTRA"")") - _xll.FDS($A$1,"P_PRICE_LOW("&amp;A1987&amp;","&amp;A1987&amp;"-14D,,,,""PRICE"",""INTRA"")"))</f>
        <v>-27.684288992845033</v>
      </c>
      <c r="O1987">
        <v>-1211</v>
      </c>
      <c r="P1987">
        <v>18391.892206246161</v>
      </c>
      <c r="Q1987">
        <v>19608.246778249879</v>
      </c>
      <c r="R1987">
        <v>2492.1379493510899</v>
      </c>
      <c r="S1987">
        <v>2677.134826826396</v>
      </c>
      <c r="T1987">
        <v>16.211250782152462</v>
      </c>
      <c r="U1987">
        <v>14.86000951091513</v>
      </c>
      <c r="V1987">
        <v>3.6497819402378142</v>
      </c>
      <c r="W1987">
        <v>3.806072693401823</v>
      </c>
      <c r="X1987">
        <v>5.601735728751942</v>
      </c>
      <c r="Y1987">
        <v>39.694394525771287</v>
      </c>
      <c r="Z1987">
        <v>-2.4326371172567658</v>
      </c>
      <c r="AA1987">
        <v>-3.0651069805288498</v>
      </c>
      <c r="AB1987">
        <v>7.3450194823005157</v>
      </c>
    </row>
    <row r="1988" spans="1:28" x14ac:dyDescent="0.25">
      <c r="A1988" t="str">
        <v>9/22/15</v>
      </c>
      <c r="B1988">
        <v>21796.58</v>
      </c>
      <c r="C1988">
        <v>22111.67</v>
      </c>
      <c r="D1988" s="1">
        <v>21768.98</v>
      </c>
      <c r="E1988">
        <v>22111.67</v>
      </c>
      <c r="F1988">
        <v>22111.67</v>
      </c>
      <c r="G1988">
        <v>1.8456587437062759</v>
      </c>
      <c r="H1988">
        <v>21859.127</v>
      </c>
      <c r="I1988">
        <v>21612.791000000001</v>
      </c>
      <c r="J1988">
        <v>21487.633000000002</v>
      </c>
      <c r="K1988">
        <v>21496.065999999999</v>
      </c>
      <c r="L1988">
        <v>21799.901999999998</v>
      </c>
      <c r="M1988">
        <v>45.13738</v>
      </c>
      <c r="N1988" s="1">
        <f>-100*(_xll.FDS($A$1,"P_PRICE_HIGH("&amp;A1988&amp;","&amp;A1988&amp;"-14D,,,,""PRICE"",""INTRA"")") - B1988)/(_xll.FDS($A$1,"P_PRICE_HIGH("&amp;A1988&amp;","&amp;A1988&amp;"-14D,,,,""PRICE"",""INTRA"")") - _xll.FDS($A$1,"P_PRICE_LOW("&amp;A1988&amp;","&amp;A1988&amp;"-14D,,,,""PRICE"",""INTRA"")"))</f>
        <v>-25.357014984944541</v>
      </c>
      <c r="O1988">
        <v>-1192</v>
      </c>
      <c r="P1988">
        <v>18332.37453285728</v>
      </c>
      <c r="Q1988">
        <v>19524.874852283901</v>
      </c>
      <c r="R1988">
        <v>2481.854809888202</v>
      </c>
      <c r="S1988">
        <v>2663.0565546043308</v>
      </c>
      <c r="T1988">
        <v>16.312230573790679</v>
      </c>
      <c r="U1988">
        <v>14.97867993184485</v>
      </c>
      <c r="V1988">
        <v>3.6279100233656751</v>
      </c>
      <c r="W1988">
        <v>3.7838524910042932</v>
      </c>
      <c r="X1988">
        <v>37.355327713612198</v>
      </c>
      <c r="Y1988">
        <v>39.72071822492822</v>
      </c>
      <c r="Z1988">
        <v>-2.475630662502379</v>
      </c>
      <c r="AA1988">
        <v>-3.3675296773386481</v>
      </c>
      <c r="AB1988">
        <v>7.5948790269479298</v>
      </c>
    </row>
    <row r="1989" spans="1:28" x14ac:dyDescent="0.25">
      <c r="A1989" t="str">
        <v>9/23/15</v>
      </c>
      <c r="B1989">
        <v>21302.91</v>
      </c>
      <c r="C1989">
        <v>21577.45</v>
      </c>
      <c r="D1989" s="1">
        <v>21008.61</v>
      </c>
      <c r="E1989">
        <v>21577.45</v>
      </c>
      <c r="F1989">
        <v>21577.45</v>
      </c>
      <c r="G1989">
        <v>1.916178182367348</v>
      </c>
      <c r="H1989">
        <v>21726.377</v>
      </c>
      <c r="I1989">
        <v>21672.74</v>
      </c>
      <c r="J1989">
        <v>21495.465</v>
      </c>
      <c r="K1989">
        <v>21490.965</v>
      </c>
      <c r="L1989">
        <v>21703.296999999999</v>
      </c>
      <c r="M1989">
        <v>39.560510000000001</v>
      </c>
      <c r="N1989" s="1">
        <f>-100*(_xll.FDS($A$1,"P_PRICE_HIGH("&amp;A1989&amp;","&amp;A1989&amp;"-14D,,,,""PRICE"",""INTRA"")") - B1989)/(_xll.FDS($A$1,"P_PRICE_HIGH("&amp;A1989&amp;","&amp;A1989&amp;"-14D,,,,""PRICE"",""INTRA"")") - _xll.FDS($A$1,"P_PRICE_LOW("&amp;A1989&amp;","&amp;A1989&amp;"-14D,,,,""PRICE"",""INTRA"")"))</f>
        <v>-54.333190507774255</v>
      </c>
      <c r="O1989">
        <v>-1238</v>
      </c>
      <c r="P1989">
        <v>18393.083733740928</v>
      </c>
      <c r="Q1989">
        <v>19611.01823419947</v>
      </c>
      <c r="R1989">
        <v>2481.2559745804119</v>
      </c>
      <c r="S1989">
        <v>2661.6320421874002</v>
      </c>
      <c r="T1989">
        <v>16.099121591612239</v>
      </c>
      <c r="U1989">
        <v>14.70784608844812</v>
      </c>
      <c r="V1989">
        <v>3.7019898784071419</v>
      </c>
      <c r="W1989">
        <v>3.8923516060338912</v>
      </c>
      <c r="X1989">
        <v>0.63410787445977301</v>
      </c>
      <c r="Y1989">
        <v>39.808216518812998</v>
      </c>
      <c r="Z1989">
        <v>-2.5132776114401461</v>
      </c>
      <c r="AA1989">
        <v>-2.809045002432776</v>
      </c>
      <c r="AB1989">
        <v>7.4830597271376531</v>
      </c>
    </row>
    <row r="1990" spans="1:28" x14ac:dyDescent="0.25">
      <c r="A1990" t="str">
        <v>9/24/15</v>
      </c>
      <c r="B1990">
        <v>21095.98</v>
      </c>
      <c r="C1990">
        <v>21363.21</v>
      </c>
      <c r="D1990" s="1">
        <v>21053.5</v>
      </c>
      <c r="E1990">
        <v>21363.21</v>
      </c>
      <c r="F1990">
        <v>21363.21</v>
      </c>
      <c r="G1990">
        <v>1.897260883978972</v>
      </c>
      <c r="H1990">
        <v>21574.646000000001</v>
      </c>
      <c r="I1990">
        <v>21659.151999999998</v>
      </c>
      <c r="J1990">
        <v>21506.2</v>
      </c>
      <c r="K1990">
        <v>21491.743999999999</v>
      </c>
      <c r="L1990">
        <v>21611.796999999999</v>
      </c>
      <c r="M1990">
        <v>37.470649999999999</v>
      </c>
      <c r="N1990" s="1">
        <f>-100*(_xll.FDS($A$1,"P_PRICE_HIGH("&amp;A1990&amp;","&amp;A1990&amp;"-14D,,,,""PRICE"",""INTRA"")") - B1990)/(_xll.FDS($A$1,"P_PRICE_HIGH("&amp;A1990&amp;","&amp;A1990&amp;"-14D,,,,""PRICE"",""INTRA"")") - _xll.FDS($A$1,"P_PRICE_LOW("&amp;A1990&amp;","&amp;A1990&amp;"-14D,,,,""PRICE"",""INTRA"")"))</f>
        <v>-66.479036925298388</v>
      </c>
      <c r="O1990">
        <v>-1266</v>
      </c>
      <c r="P1990">
        <v>18383.51663005563</v>
      </c>
      <c r="Q1990">
        <v>19589.993998127109</v>
      </c>
      <c r="R1990">
        <v>2481.4372744641742</v>
      </c>
      <c r="S1990">
        <v>2649.0179549273421</v>
      </c>
      <c r="T1990">
        <v>16.059063505790661</v>
      </c>
      <c r="U1990">
        <v>14.653888576536319</v>
      </c>
      <c r="V1990">
        <v>3.723051812182423</v>
      </c>
      <c r="W1990">
        <v>3.9232801415730099</v>
      </c>
      <c r="X1990">
        <v>6.0594681436710447</v>
      </c>
      <c r="Y1990">
        <v>39.77133112651191</v>
      </c>
      <c r="Z1990">
        <v>-2.243750040146824</v>
      </c>
      <c r="AA1990">
        <v>-2.6591703339405899</v>
      </c>
      <c r="AB1990">
        <v>7.5071808569446086</v>
      </c>
    </row>
    <row r="1991" spans="1:28" x14ac:dyDescent="0.25">
      <c r="A1991" t="str">
        <v>9/25/15</v>
      </c>
      <c r="B1991">
        <v>21186.32</v>
      </c>
      <c r="C1991">
        <v>21318.33</v>
      </c>
      <c r="D1991" s="1">
        <v>20957.990000000002</v>
      </c>
      <c r="E1991">
        <v>21318.33</v>
      </c>
      <c r="F1991">
        <v>21318.33</v>
      </c>
      <c r="G1991">
        <v>1.711130849943636</v>
      </c>
      <c r="H1991">
        <v>21427.743999999999</v>
      </c>
      <c r="I1991">
        <v>21580.403999999999</v>
      </c>
      <c r="J1991">
        <v>21529.248</v>
      </c>
      <c r="K1991">
        <v>21459.133000000002</v>
      </c>
      <c r="L1991">
        <v>21535.585999999999</v>
      </c>
      <c r="M1991">
        <v>38.986046000000002</v>
      </c>
      <c r="N1991" s="1">
        <f>-100*(_xll.FDS($A$1,"P_PRICE_HIGH("&amp;A1991&amp;","&amp;A1991&amp;"-14D,,,,""PRICE"",""INTRA"")") - B1991)/(_xll.FDS($A$1,"P_PRICE_HIGH("&amp;A1991&amp;","&amp;A1991&amp;"-14D,,,,""PRICE"",""INTRA"")") - _xll.FDS($A$1,"P_PRICE_LOW("&amp;A1991&amp;","&amp;A1991&amp;"-14D,,,,""PRICE"",""INTRA"")"))</f>
        <v>-61.176491304271323</v>
      </c>
      <c r="O1991">
        <v>-1240</v>
      </c>
      <c r="P1991">
        <v>18422.662830011479</v>
      </c>
      <c r="Q1991">
        <v>19649.414105043219</v>
      </c>
      <c r="R1991">
        <v>2489.0875777453398</v>
      </c>
      <c r="S1991">
        <v>2650.8493364180122</v>
      </c>
      <c r="T1991">
        <v>16.084353219771131</v>
      </c>
      <c r="U1991">
        <v>14.70470202360517</v>
      </c>
      <c r="V1991">
        <v>3.7196711541463352</v>
      </c>
      <c r="W1991">
        <v>3.9175197394924099</v>
      </c>
      <c r="X1991">
        <v>87.108292432576505</v>
      </c>
      <c r="Y1991">
        <v>39.790508808473419</v>
      </c>
      <c r="Z1991">
        <v>-2.2680405974126092</v>
      </c>
      <c r="AA1991">
        <v>-2.296456901270544</v>
      </c>
      <c r="AB1991">
        <v>7.4933208882245106</v>
      </c>
    </row>
    <row r="1992" spans="1:28" x14ac:dyDescent="0.25">
      <c r="A1992" t="str">
        <v>9/29/15</v>
      </c>
      <c r="B1992">
        <v>20556.599999999999</v>
      </c>
      <c r="C1992">
        <v>20579.22</v>
      </c>
      <c r="D1992" s="1">
        <v>20368.12</v>
      </c>
      <c r="E1992">
        <v>20579.22</v>
      </c>
      <c r="F1992">
        <v>20579.22</v>
      </c>
      <c r="G1992">
        <v>1.818874339657724</v>
      </c>
      <c r="H1992">
        <v>21187.678</v>
      </c>
      <c r="I1992">
        <v>21496.578000000001</v>
      </c>
      <c r="J1992">
        <v>21527.453000000001</v>
      </c>
      <c r="K1992">
        <v>21406.344000000001</v>
      </c>
      <c r="L1992">
        <v>21450.936000000002</v>
      </c>
      <c r="M1992">
        <v>32.985194999999997</v>
      </c>
      <c r="N1992" s="1">
        <f>-100*(_xll.FDS($A$1,"P_PRICE_HIGH("&amp;A1992&amp;","&amp;A1992&amp;"-14D,,,,""PRICE"",""INTRA"")") - B1992)/(_xll.FDS($A$1,"P_PRICE_HIGH("&amp;A1992&amp;","&amp;A1992&amp;"-14D,,,,""PRICE"",""INTRA"")") - _xll.FDS($A$1,"P_PRICE_LOW("&amp;A1992&amp;","&amp;A1992&amp;"-14D,,,,""PRICE"",""INTRA"")"))</f>
        <v>-89.869226593280231</v>
      </c>
      <c r="O1992">
        <v>-1288</v>
      </c>
      <c r="P1992">
        <v>18444.278936597759</v>
      </c>
      <c r="Q1992">
        <v>19679.8240056088</v>
      </c>
      <c r="R1992">
        <v>2501.5076038021712</v>
      </c>
      <c r="S1992">
        <v>2669.4103933932611</v>
      </c>
      <c r="T1992">
        <v>15.757275555406441</v>
      </c>
      <c r="U1992">
        <v>14.29001094320888</v>
      </c>
      <c r="V1992">
        <v>3.807323948750351</v>
      </c>
      <c r="W1992">
        <v>4.0375609288967187</v>
      </c>
      <c r="X1992">
        <v>0.47799504085546979</v>
      </c>
      <c r="Y1992">
        <v>39.765155281542</v>
      </c>
      <c r="Z1992">
        <v>-1.512920242752795</v>
      </c>
      <c r="AA1992">
        <v>-2.3130796104079319</v>
      </c>
      <c r="AB1992">
        <v>7.4112545255522173</v>
      </c>
    </row>
    <row r="1993" spans="1:28" x14ac:dyDescent="0.25">
      <c r="A1993" t="str">
        <v>9/30/15</v>
      </c>
      <c r="B1993">
        <v>20846.3</v>
      </c>
      <c r="C1993">
        <v>20939.39</v>
      </c>
      <c r="D1993" s="1">
        <v>20683.11</v>
      </c>
      <c r="E1993">
        <v>20939.39</v>
      </c>
      <c r="F1993">
        <v>20939.39</v>
      </c>
      <c r="G1993">
        <v>1.853108846014766</v>
      </c>
      <c r="H1993">
        <v>20997.620999999999</v>
      </c>
      <c r="I1993">
        <v>21441.738000000001</v>
      </c>
      <c r="J1993">
        <v>21499.937999999998</v>
      </c>
      <c r="K1993">
        <v>21365.129000000001</v>
      </c>
      <c r="L1993">
        <v>21390.809000000001</v>
      </c>
      <c r="M1993">
        <v>37.733550000000001</v>
      </c>
      <c r="N1993" s="1">
        <f>-100*(_xll.FDS($A$1,"P_PRICE_HIGH("&amp;A1993&amp;","&amp;A1993&amp;"-14D,,,,""PRICE"",""INTRA"")") - B1993)/(_xll.FDS($A$1,"P_PRICE_HIGH("&amp;A1993&amp;","&amp;A1993&amp;"-14D,,,,""PRICE"",""INTRA"")") - _xll.FDS($A$1,"P_PRICE_LOW("&amp;A1993&amp;","&amp;A1993&amp;"-14D,,,,""PRICE"",""INTRA"")"))</f>
        <v>-74.297892468032273</v>
      </c>
      <c r="O1993">
        <v>-1249</v>
      </c>
      <c r="P1993">
        <v>18453.55283885594</v>
      </c>
      <c r="Q1993">
        <v>19686.786008505609</v>
      </c>
      <c r="R1993">
        <v>2498.0069064252548</v>
      </c>
      <c r="S1993">
        <v>2666.0308929215598</v>
      </c>
      <c r="T1993">
        <v>15.86578268038414</v>
      </c>
      <c r="U1993">
        <v>14.489466292545069</v>
      </c>
      <c r="V1993">
        <v>3.768394514297686</v>
      </c>
      <c r="W1993">
        <v>3.9837723134738399</v>
      </c>
      <c r="X1993">
        <v>95.679027763667378</v>
      </c>
      <c r="Y1993">
        <v>39.757121127583133</v>
      </c>
      <c r="Z1993">
        <v>-1.0228141092363381</v>
      </c>
      <c r="AA1993">
        <v>-2.5375873240488538</v>
      </c>
      <c r="AB1993">
        <v>7.4797372778840572</v>
      </c>
    </row>
    <row r="1994" spans="1:28" x14ac:dyDescent="0.25">
      <c r="A1994" t="str">
        <v>10/02/15</v>
      </c>
      <c r="B1994">
        <v>21506.09</v>
      </c>
      <c r="C1994">
        <v>21530.799999999999</v>
      </c>
      <c r="D1994" s="1">
        <v>21130.11</v>
      </c>
      <c r="E1994">
        <v>21530.799999999999</v>
      </c>
      <c r="F1994">
        <v>21530.799999999999</v>
      </c>
      <c r="G1994">
        <v>1.925835239171221</v>
      </c>
      <c r="H1994">
        <v>21038.258000000002</v>
      </c>
      <c r="I1994">
        <v>21437.088</v>
      </c>
      <c r="J1994">
        <v>21458.256000000001</v>
      </c>
      <c r="K1994">
        <v>21381.162</v>
      </c>
      <c r="L1994">
        <v>21400.598000000002</v>
      </c>
      <c r="M1994">
        <v>46.952464999999997</v>
      </c>
      <c r="N1994" s="1">
        <f>-100*(_xll.FDS($A$1,"P_PRICE_HIGH("&amp;A1994&amp;","&amp;A1994&amp;"-14D,,,,""PRICE"",""INTRA"")") - B1994)/(_xll.FDS($A$1,"P_PRICE_HIGH("&amp;A1994&amp;","&amp;A1994&amp;"-14D,,,,""PRICE"",""INTRA"")") - _xll.FDS($A$1,"P_PRICE_LOW("&amp;A1994&amp;","&amp;A1994&amp;"-14D,,,,""PRICE"",""INTRA"")"))</f>
        <v>-37.993395959111602</v>
      </c>
      <c r="O1994">
        <v>-1205</v>
      </c>
      <c r="P1994">
        <v>18457.45222909467</v>
      </c>
      <c r="Q1994">
        <v>19691.109468094161</v>
      </c>
      <c r="R1994">
        <v>2499.0120619686591</v>
      </c>
      <c r="S1994">
        <v>2668.3811472803859</v>
      </c>
      <c r="T1994">
        <v>16.16811591550173</v>
      </c>
      <c r="U1994">
        <v>14.83973716726674</v>
      </c>
      <c r="V1994">
        <v>3.682266395743234</v>
      </c>
      <c r="W1994">
        <v>3.8636998065773911</v>
      </c>
      <c r="X1994">
        <v>97.356003729652343</v>
      </c>
      <c r="Y1994">
        <v>39.768670653047167</v>
      </c>
      <c r="Z1994">
        <v>-1.043297699688982</v>
      </c>
      <c r="AA1994">
        <v>-3.1283236096067339</v>
      </c>
      <c r="AB1994">
        <v>7.4825690282587551</v>
      </c>
    </row>
    <row r="1995" spans="1:28" x14ac:dyDescent="0.25">
      <c r="A1995" t="str">
        <v>10/05/15</v>
      </c>
      <c r="B1995">
        <v>21854.5</v>
      </c>
      <c r="C1995">
        <v>21980.84</v>
      </c>
      <c r="D1995" s="1">
        <v>21739.9</v>
      </c>
      <c r="E1995">
        <v>21980.84</v>
      </c>
      <c r="F1995">
        <v>21980.84</v>
      </c>
      <c r="G1995">
        <v>1.9307051160413189</v>
      </c>
      <c r="H1995">
        <v>21189.963</v>
      </c>
      <c r="I1995">
        <v>21470.361000000001</v>
      </c>
      <c r="J1995">
        <v>21477.723000000002</v>
      </c>
      <c r="K1995">
        <v>21427.14</v>
      </c>
      <c r="L1995">
        <v>21417.886999999999</v>
      </c>
      <c r="M1995">
        <v>51.072040000000001</v>
      </c>
      <c r="N1995" s="1">
        <f>-100*(_xll.FDS($A$1,"P_PRICE_HIGH("&amp;A1995&amp;","&amp;A1995&amp;"-14D,,,,""PRICE"",""INTRA"")") - B1995)/(_xll.FDS($A$1,"P_PRICE_HIGH("&amp;A1995&amp;","&amp;A1995&amp;"-14D,,,,""PRICE"",""INTRA"")") - _xll.FDS($A$1,"P_PRICE_LOW("&amp;A1995&amp;","&amp;A1995&amp;"-14D,,,,""PRICE"",""INTRA"")"))</f>
        <v>-19.008957956452576</v>
      </c>
      <c r="O1995">
        <v>-1161</v>
      </c>
      <c r="P1995">
        <v>18461.719319518721</v>
      </c>
      <c r="Q1995">
        <v>19693.386392536009</v>
      </c>
      <c r="R1995">
        <v>2497.4955953150229</v>
      </c>
      <c r="S1995">
        <v>2669.193000659885</v>
      </c>
      <c r="T1995">
        <v>16.32860011765208</v>
      </c>
      <c r="U1995">
        <v>15.01127841386638</v>
      </c>
      <c r="V1995">
        <v>3.6394156968555591</v>
      </c>
      <c r="W1995">
        <v>3.8040336340392509</v>
      </c>
      <c r="X1995">
        <v>95.550844327944134</v>
      </c>
      <c r="Y1995">
        <v>39.823275043047502</v>
      </c>
      <c r="Z1995">
        <v>-0.6614711320839114</v>
      </c>
      <c r="AA1995">
        <v>-3.5826015682200252</v>
      </c>
      <c r="AB1995">
        <v>7.4519785317217018</v>
      </c>
    </row>
    <row r="1996" spans="1:28" x14ac:dyDescent="0.25">
      <c r="A1996" t="str">
        <v>10/06/15</v>
      </c>
      <c r="B1996">
        <v>21831.62</v>
      </c>
      <c r="C1996">
        <v>22169.1</v>
      </c>
      <c r="D1996" s="1">
        <v>21719.29</v>
      </c>
      <c r="E1996">
        <v>22169.1</v>
      </c>
      <c r="F1996">
        <v>22169.1</v>
      </c>
      <c r="G1996">
        <v>1.9259546506083729</v>
      </c>
      <c r="H1996">
        <v>21319.021000000001</v>
      </c>
      <c r="I1996">
        <v>21459.107</v>
      </c>
      <c r="J1996">
        <v>21499.54</v>
      </c>
      <c r="K1996">
        <v>21476.690999999999</v>
      </c>
      <c r="L1996">
        <v>21446.780999999999</v>
      </c>
      <c r="M1996">
        <v>50.793080000000003</v>
      </c>
      <c r="N1996" s="1">
        <f>-100*(_xll.FDS($A$1,"P_PRICE_HIGH("&amp;A1996&amp;","&amp;A1996&amp;"-14D,,,,""PRICE"",""INTRA"")") - B1996)/(_xll.FDS($A$1,"P_PRICE_HIGH("&amp;A1996&amp;","&amp;A1996&amp;"-14D,,,,""PRICE"",""INTRA"")") - _xll.FDS($A$1,"P_PRICE_LOW("&amp;A1996&amp;","&amp;A1996&amp;"-14D,,,,""PRICE"",""INTRA"")"))</f>
        <v>-20.255661384887059</v>
      </c>
      <c r="O1996">
        <v>-1167</v>
      </c>
      <c r="P1996">
        <v>18458.638792186212</v>
      </c>
      <c r="Q1996">
        <v>19689.418695552809</v>
      </c>
      <c r="R1996">
        <v>2498.816091059985</v>
      </c>
      <c r="S1996">
        <v>2671.9327847799</v>
      </c>
      <c r="T1996">
        <v>16.308564120973461</v>
      </c>
      <c r="U1996">
        <v>14.99490392267475</v>
      </c>
      <c r="V1996">
        <v>3.6411534954473761</v>
      </c>
      <c r="W1996">
        <v>3.8056028133398492</v>
      </c>
      <c r="X1996">
        <v>77.298357054647582</v>
      </c>
      <c r="Y1996">
        <v>39.807261949998832</v>
      </c>
      <c r="Z1996">
        <v>-0.68101769694851844</v>
      </c>
      <c r="AA1996">
        <v>-3.6945584428776361</v>
      </c>
      <c r="AB1996">
        <v>7.4427137527302873</v>
      </c>
    </row>
    <row r="1997" spans="1:28" x14ac:dyDescent="0.25">
      <c r="A1997" t="str">
        <v>10/07/15</v>
      </c>
      <c r="B1997">
        <v>22515.759999999998</v>
      </c>
      <c r="C1997">
        <v>22527.79</v>
      </c>
      <c r="D1997" s="1">
        <v>21817.42</v>
      </c>
      <c r="E1997">
        <v>22527.79</v>
      </c>
      <c r="F1997">
        <v>22527.79</v>
      </c>
      <c r="G1997">
        <v>1.9935524541984591</v>
      </c>
      <c r="H1997">
        <v>21710.853999999999</v>
      </c>
      <c r="I1997">
        <v>21514.201000000001</v>
      </c>
      <c r="J1997">
        <v>21563.129000000001</v>
      </c>
      <c r="K1997">
        <v>21573.303</v>
      </c>
      <c r="L1997">
        <v>21472.828000000001</v>
      </c>
      <c r="M1997">
        <v>58.153336000000003</v>
      </c>
      <c r="N1997" s="1">
        <f>-100*(_xll.FDS($A$1,"P_PRICE_HIGH("&amp;A1997&amp;","&amp;A1997&amp;"-14D,,,,""PRICE"",""INTRA"")") - B1997)/(_xll.FDS($A$1,"P_PRICE_HIGH("&amp;A1997&amp;","&amp;A1997&amp;"-14D,,,,""PRICE"",""INTRA"")") - _xll.FDS($A$1,"P_PRICE_LOW("&amp;A1997&amp;","&amp;A1997&amp;"-14D,,,,""PRICE"",""INTRA"")"))</f>
        <v>-0.5570295461807806</v>
      </c>
      <c r="O1997">
        <v>-1125</v>
      </c>
      <c r="P1997">
        <v>18456.037098757301</v>
      </c>
      <c r="Q1997">
        <v>19678.843920692481</v>
      </c>
      <c r="R1997">
        <v>2504.73539444478</v>
      </c>
      <c r="S1997">
        <v>2681.1278021905832</v>
      </c>
      <c r="T1997">
        <v>16.52543628337736</v>
      </c>
      <c r="U1997">
        <v>15.248667041365101</v>
      </c>
      <c r="V1997">
        <v>3.5502645097717318</v>
      </c>
      <c r="W1997">
        <v>3.6859940922445622</v>
      </c>
      <c r="X1997">
        <v>98.715064924184716</v>
      </c>
      <c r="Y1997">
        <v>39.793388409152783</v>
      </c>
      <c r="Z1997">
        <v>-0.46979928567992257</v>
      </c>
      <c r="AA1997">
        <v>-4.8439768595664514</v>
      </c>
      <c r="AB1997">
        <v>7.3527019687232897</v>
      </c>
    </row>
    <row r="1998" spans="1:28" x14ac:dyDescent="0.25">
      <c r="A1998" t="str">
        <v>10/08/15</v>
      </c>
      <c r="B1998">
        <v>22354.91</v>
      </c>
      <c r="C1998">
        <v>22588.69</v>
      </c>
      <c r="D1998" s="1">
        <v>22201.11</v>
      </c>
      <c r="E1998">
        <v>22588.69</v>
      </c>
      <c r="F1998">
        <v>22588.69</v>
      </c>
      <c r="G1998">
        <v>1.8968048264780639</v>
      </c>
      <c r="H1998">
        <v>22012.576000000001</v>
      </c>
      <c r="I1998">
        <v>21550.375</v>
      </c>
      <c r="J1998">
        <v>21623.107</v>
      </c>
      <c r="K1998">
        <v>21628.096000000001</v>
      </c>
      <c r="L1998">
        <v>21501.386999999999</v>
      </c>
      <c r="M1998">
        <v>56.031272999999999</v>
      </c>
      <c r="N1998" s="1">
        <f>-100*(_xll.FDS($A$1,"P_PRICE_HIGH("&amp;A1998&amp;","&amp;A1998&amp;"-14D,,,,""PRICE"",""INTRA"")") - B1998)/(_xll.FDS($A$1,"P_PRICE_HIGH("&amp;A1998&amp;","&amp;A1998&amp;"-14D,,,,""PRICE"",""INTRA"")") - _xll.FDS($A$1,"P_PRICE_LOW("&amp;A1998&amp;","&amp;A1998&amp;"-14D,,,,""PRICE"",""INTRA"")"))</f>
        <v>-10.527927514106688</v>
      </c>
      <c r="O1998">
        <v>-1147</v>
      </c>
      <c r="P1998">
        <v>18456.098902159862</v>
      </c>
      <c r="Q1998">
        <v>19681.29786064928</v>
      </c>
      <c r="R1998">
        <v>2515.1687501653132</v>
      </c>
      <c r="S1998">
        <v>2692.4733326273449</v>
      </c>
      <c r="T1998">
        <v>16.457728347655721</v>
      </c>
      <c r="U1998">
        <v>15.155387781732051</v>
      </c>
      <c r="V1998">
        <v>3.568684388992525</v>
      </c>
      <c r="W1998">
        <v>3.711404200129075</v>
      </c>
      <c r="X1998">
        <v>25.329682016613269</v>
      </c>
      <c r="Y1998">
        <v>39.813030307350893</v>
      </c>
      <c r="Z1998">
        <v>-0.50275789280944971</v>
      </c>
      <c r="AA1998">
        <v>-4.328175042158823</v>
      </c>
      <c r="AB1998">
        <v>7.2681158671351964</v>
      </c>
    </row>
    <row r="1999" spans="1:28" x14ac:dyDescent="0.25">
      <c r="A1999" t="str">
        <v>10/09/15</v>
      </c>
      <c r="B1999">
        <v>22458.799999999999</v>
      </c>
      <c r="C1999">
        <v>22807.86</v>
      </c>
      <c r="D1999" s="1">
        <v>22440.880000000001</v>
      </c>
      <c r="E1999">
        <v>22807.86</v>
      </c>
      <c r="F1999">
        <v>22807.86</v>
      </c>
      <c r="G1999">
        <v>1.6789789333944329</v>
      </c>
      <c r="H1999">
        <v>22203.116999999998</v>
      </c>
      <c r="I1999">
        <v>21608.863000000001</v>
      </c>
      <c r="J1999">
        <v>21655.918000000001</v>
      </c>
      <c r="K1999">
        <v>21644.47</v>
      </c>
      <c r="L1999">
        <v>21531.703000000001</v>
      </c>
      <c r="M1999">
        <v>57.11965</v>
      </c>
      <c r="N1999" s="1">
        <f>-100*(_xll.FDS($A$1,"P_PRICE_HIGH("&amp;A1999&amp;","&amp;A1999&amp;"-14D,,,,""PRICE"",""INTRA"")") - B1999)/(_xll.FDS($A$1,"P_PRICE_HIGH("&amp;A1999&amp;","&amp;A1999&amp;"-14D,,,,""PRICE"",""INTRA"")") - _xll.FDS($A$1,"P_PRICE_LOW("&amp;A1999&amp;","&amp;A1999&amp;"-14D,,,,""PRICE"",""INTRA"")"))</f>
        <v>-14.307262249256112</v>
      </c>
      <c r="O1999">
        <v>-1136</v>
      </c>
      <c r="P1999">
        <v>18461.61956310608</v>
      </c>
      <c r="Q1999">
        <v>19690.31628551575</v>
      </c>
      <c r="R1999">
        <v>2527.5885345986062</v>
      </c>
      <c r="S1999">
        <v>2708.352870280316</v>
      </c>
      <c r="T1999">
        <v>16.464229362049171</v>
      </c>
      <c r="U1999">
        <v>15.15975793773271</v>
      </c>
      <c r="V1999">
        <v>3.5560387820254609</v>
      </c>
      <c r="W1999">
        <v>3.691393979996072</v>
      </c>
      <c r="X1999">
        <v>91.8873532522733</v>
      </c>
      <c r="Y1999">
        <v>39.790319486582781</v>
      </c>
      <c r="Z1999">
        <v>-0.44155342490332639</v>
      </c>
      <c r="AA1999">
        <v>-4.4538317067565849</v>
      </c>
      <c r="AB1999">
        <v>7.252602530284455</v>
      </c>
    </row>
    <row r="2000" spans="1:28" x14ac:dyDescent="0.25">
      <c r="A2000" t="str">
        <v>10/12/15</v>
      </c>
      <c r="B2000">
        <v>22730.93</v>
      </c>
      <c r="C2000">
        <v>22779.5</v>
      </c>
      <c r="D2000" s="1">
        <v>22562.26</v>
      </c>
      <c r="E2000">
        <v>22779.5</v>
      </c>
      <c r="F2000">
        <v>22779.5</v>
      </c>
      <c r="G2000">
        <v>1.5719061412183979</v>
      </c>
      <c r="H2000">
        <v>22378.403999999999</v>
      </c>
      <c r="I2000">
        <v>21686.726999999999</v>
      </c>
      <c r="J2000">
        <v>21714.338</v>
      </c>
      <c r="K2000">
        <v>21702.893</v>
      </c>
      <c r="L2000">
        <v>21591.145</v>
      </c>
      <c r="M2000">
        <v>59.918422999999997</v>
      </c>
      <c r="N2000" s="1">
        <f>-100*(_xll.FDS($A$1,"P_PRICE_HIGH("&amp;A2000&amp;","&amp;A2000&amp;"-14D,,,,""PRICE"",""INTRA"")") - B2000)/(_xll.FDS($A$1,"P_PRICE_HIGH("&amp;A2000&amp;","&amp;A2000&amp;"-14D,,,,""PRICE"",""INTRA"")") - _xll.FDS($A$1,"P_PRICE_LOW("&amp;A2000&amp;","&amp;A2000&amp;"-14D,,,,""PRICE"",""INTRA"")"))</f>
        <v>-3.1532048496971088</v>
      </c>
      <c r="O2000">
        <v>-1104</v>
      </c>
      <c r="P2000">
        <v>18486.461931823851</v>
      </c>
      <c r="Q2000">
        <v>19724.741094648751</v>
      </c>
      <c r="R2000">
        <v>2520.2164931715802</v>
      </c>
      <c r="S2000">
        <v>2699.3160179038209</v>
      </c>
      <c r="T2000">
        <v>16.618319568986511</v>
      </c>
      <c r="U2000">
        <v>15.32486628118389</v>
      </c>
      <c r="V2000">
        <v>3.5245444442905201</v>
      </c>
      <c r="W2000">
        <v>3.6529659168742392</v>
      </c>
      <c r="X2000">
        <v>92.945758997253762</v>
      </c>
      <c r="Y2000">
        <v>39.775988680245867</v>
      </c>
      <c r="Z2000">
        <v>-0.31081831276237759</v>
      </c>
      <c r="AA2000">
        <v>-4.3028468933943591</v>
      </c>
      <c r="AB2000">
        <v>7.2543192199200064</v>
      </c>
    </row>
    <row r="2001" spans="1:28" x14ac:dyDescent="0.25">
      <c r="A2001" t="str">
        <v>10/13/15</v>
      </c>
      <c r="B2001">
        <v>22600.46</v>
      </c>
      <c r="C2001">
        <v>22798.9</v>
      </c>
      <c r="D2001" s="1">
        <v>22515.73</v>
      </c>
      <c r="E2001">
        <v>22798.9</v>
      </c>
      <c r="F2001">
        <v>22798.9</v>
      </c>
      <c r="G2001">
        <v>1.57884018018449</v>
      </c>
      <c r="H2001">
        <v>22532.171999999999</v>
      </c>
      <c r="I2001">
        <v>21794.855</v>
      </c>
      <c r="J2001">
        <v>21759.646000000001</v>
      </c>
      <c r="K2001">
        <v>21757.697</v>
      </c>
      <c r="L2001">
        <v>21655.203000000001</v>
      </c>
      <c r="M2001">
        <v>57.965009999999999</v>
      </c>
      <c r="N2001" s="1">
        <f>-100*(_xll.FDS($A$1,"P_PRICE_HIGH("&amp;A2001&amp;","&amp;A2001&amp;"-14D,,,,""PRICE"",""INTRA"")") - B2001)/(_xll.FDS($A$1,"P_PRICE_HIGH("&amp;A2001&amp;","&amp;A2001&amp;"-14D,,,,""PRICE"",""INTRA"")") - _xll.FDS($A$1,"P_PRICE_LOW("&amp;A2001&amp;","&amp;A2001&amp;"-14D,,,,""PRICE"",""INTRA"")"))</f>
        <v>-8.5009058342282913</v>
      </c>
      <c r="O2001">
        <v>-1111</v>
      </c>
      <c r="P2001">
        <v>18450.121092656391</v>
      </c>
      <c r="Q2001">
        <v>19674.312062752939</v>
      </c>
      <c r="R2001">
        <v>2502.611275600701</v>
      </c>
      <c r="S2001">
        <v>2678.793799298765</v>
      </c>
      <c r="T2001">
        <v>16.63836632717765</v>
      </c>
      <c r="U2001">
        <v>15.34389683324218</v>
      </c>
      <c r="V2001">
        <v>3.530784962059208</v>
      </c>
      <c r="W2001">
        <v>3.6590719968205971</v>
      </c>
      <c r="X2001">
        <v>23.684330430293791</v>
      </c>
      <c r="Y2001">
        <v>39.720159145569937</v>
      </c>
      <c r="Z2001">
        <v>-0.60441317755689561</v>
      </c>
      <c r="AA2001">
        <v>-4.4891250274377041</v>
      </c>
      <c r="AB2001">
        <v>7.205853262135185</v>
      </c>
    </row>
    <row r="2002" spans="1:28" x14ac:dyDescent="0.25">
      <c r="A2002" t="str">
        <v>10/14/15</v>
      </c>
      <c r="B2002">
        <v>22439.91</v>
      </c>
      <c r="C2002">
        <v>22576.5</v>
      </c>
      <c r="D2002" s="1">
        <v>22356.560000000001</v>
      </c>
      <c r="E2002">
        <v>22576.5</v>
      </c>
      <c r="F2002">
        <v>22576.5</v>
      </c>
      <c r="G2002">
        <v>1.593375819652662</v>
      </c>
      <c r="H2002">
        <v>22517.002</v>
      </c>
      <c r="I2002">
        <v>21906.85</v>
      </c>
      <c r="J2002">
        <v>21805.178</v>
      </c>
      <c r="K2002">
        <v>21801.598000000002</v>
      </c>
      <c r="L2002">
        <v>21716.715</v>
      </c>
      <c r="M2002">
        <v>55.564438000000003</v>
      </c>
      <c r="N2002" s="1">
        <f>-100*(_xll.FDS($A$1,"P_PRICE_HIGH("&amp;A2002&amp;","&amp;A2002&amp;"-14D,,,,""PRICE"",""INTRA"")") - B2002)/(_xll.FDS($A$1,"P_PRICE_HIGH("&amp;A2002&amp;","&amp;A2002&amp;"-14D,,,,""PRICE"",""INTRA"")") - _xll.FDS($A$1,"P_PRICE_LOW("&amp;A2002&amp;","&amp;A2002&amp;"-14D,,,,""PRICE"",""INTRA"")"))</f>
        <v>-15.08152508054139</v>
      </c>
      <c r="O2002">
        <v>-1123</v>
      </c>
      <c r="P2002">
        <v>18475.252923206099</v>
      </c>
      <c r="Q2002">
        <v>19709.409092920891</v>
      </c>
      <c r="R2002">
        <v>2496.7141926111908</v>
      </c>
      <c r="S2002">
        <v>2670.9631796338708</v>
      </c>
      <c r="T2002">
        <v>16.587941267959071</v>
      </c>
      <c r="U2002">
        <v>15.28207200062117</v>
      </c>
      <c r="V2002">
        <v>3.5549291772045861</v>
      </c>
      <c r="W2002">
        <v>3.6950851640909361</v>
      </c>
      <c r="X2002">
        <v>18.393139276684021</v>
      </c>
      <c r="Y2002">
        <v>39.811919180481688</v>
      </c>
      <c r="Z2002">
        <v>-0.94730342413445656</v>
      </c>
      <c r="AA2002">
        <v>-4.3084283422362866</v>
      </c>
      <c r="AB2002">
        <v>7.2359010134929278</v>
      </c>
    </row>
    <row r="2003" spans="1:28" x14ac:dyDescent="0.25">
      <c r="A2003" t="str">
        <v>10/15/15</v>
      </c>
      <c r="B2003">
        <v>22888.17</v>
      </c>
      <c r="C2003">
        <v>22940.25</v>
      </c>
      <c r="D2003" s="1">
        <v>22567.65</v>
      </c>
      <c r="E2003">
        <v>22940.25</v>
      </c>
      <c r="F2003">
        <v>22940.25</v>
      </c>
      <c r="G2003">
        <v>1.632093640851606</v>
      </c>
      <c r="H2003">
        <v>22623.653999999999</v>
      </c>
      <c r="I2003">
        <v>22048.67</v>
      </c>
      <c r="J2003">
        <v>21877.951000000001</v>
      </c>
      <c r="K2003">
        <v>21873.243999999999</v>
      </c>
      <c r="L2003">
        <v>21805.355</v>
      </c>
      <c r="M2003">
        <v>60.485004000000004</v>
      </c>
      <c r="N2003" s="1">
        <f>-100*(_xll.FDS($A$1,"P_PRICE_HIGH("&amp;A2003&amp;","&amp;A2003&amp;"-14D,,,,""PRICE"",""INTRA"")") - B2003)/(_xll.FDS($A$1,"P_PRICE_HIGH("&amp;A2003&amp;","&amp;A2003&amp;"-14D,,,,""PRICE"",""INTRA"")") - _xll.FDS($A$1,"P_PRICE_LOW("&amp;A2003&amp;","&amp;A2003&amp;"-14D,,,,""PRICE"",""INTRA"")"))</f>
        <v>-2.0247810180668058</v>
      </c>
      <c r="O2003">
        <v>-1080</v>
      </c>
      <c r="P2003">
        <v>18477.264787526281</v>
      </c>
      <c r="Q2003">
        <v>19710.505931731699</v>
      </c>
      <c r="R2003">
        <v>2497.0662407260802</v>
      </c>
      <c r="S2003">
        <v>2670.1403710865852</v>
      </c>
      <c r="T2003">
        <v>16.808233486332181</v>
      </c>
      <c r="U2003">
        <v>15.54318220538844</v>
      </c>
      <c r="V2003">
        <v>3.5003096102287632</v>
      </c>
      <c r="W2003">
        <v>3.618073527408336</v>
      </c>
      <c r="X2003">
        <v>85.493258314056305</v>
      </c>
      <c r="Y2003">
        <v>39.736516509369793</v>
      </c>
      <c r="Z2003">
        <v>-0.76330894857312337</v>
      </c>
      <c r="AA2003">
        <v>-4.5083675219312047</v>
      </c>
      <c r="AB2003">
        <v>7.3071979230333719</v>
      </c>
    </row>
    <row r="2004" spans="1:28" x14ac:dyDescent="0.25">
      <c r="A2004" t="str">
        <v>10/16/15</v>
      </c>
      <c r="B2004">
        <v>23067.37</v>
      </c>
      <c r="C2004">
        <v>23178.14</v>
      </c>
      <c r="D2004" s="1">
        <v>22953.56</v>
      </c>
      <c r="E2004">
        <v>23178.14</v>
      </c>
      <c r="F2004">
        <v>23178.14</v>
      </c>
      <c r="G2004">
        <v>1.5654864603656391</v>
      </c>
      <c r="H2004">
        <v>22745.366999999998</v>
      </c>
      <c r="I2004">
        <v>22257.901999999998</v>
      </c>
      <c r="J2004">
        <v>21995.581999999999</v>
      </c>
      <c r="K2004">
        <v>21928.28</v>
      </c>
      <c r="L2004">
        <v>21874.905999999999</v>
      </c>
      <c r="M2004">
        <v>62.283104000000002</v>
      </c>
      <c r="N2004" s="1">
        <f>-100*(_xll.FDS($A$1,"P_PRICE_HIGH("&amp;A2004&amp;","&amp;A2004&amp;"-14D,,,,""PRICE"",""INTRA"")") - B2004)/(_xll.FDS($A$1,"P_PRICE_HIGH("&amp;A2004&amp;","&amp;A2004&amp;"-14D,,,,""PRICE"",""INTRA"")") - _xll.FDS($A$1,"P_PRICE_LOW("&amp;A2004&amp;","&amp;A2004&amp;"-14D,,,,""PRICE"",""INTRA"")"))</f>
        <v>-3.9419648258731406</v>
      </c>
      <c r="O2004">
        <v>-1062</v>
      </c>
      <c r="P2004">
        <v>18450.217399453009</v>
      </c>
      <c r="Q2004">
        <v>19678.77690713538</v>
      </c>
      <c r="R2004">
        <v>2503.754790695155</v>
      </c>
      <c r="S2004">
        <v>2680.0862248446729</v>
      </c>
      <c r="T2004">
        <v>16.886362875234781</v>
      </c>
      <c r="U2004">
        <v>15.59749090024275</v>
      </c>
      <c r="V2004">
        <v>3.4745657856504231</v>
      </c>
      <c r="W2004">
        <v>3.585805653139662</v>
      </c>
      <c r="X2004">
        <v>76.241136712838582</v>
      </c>
      <c r="Y2004">
        <v>39.805948620940228</v>
      </c>
      <c r="Z2004">
        <v>-0.78662247912156535</v>
      </c>
      <c r="AA2004">
        <v>-4.7819307440787204</v>
      </c>
      <c r="AB2004">
        <v>7.2317514507807381</v>
      </c>
    </row>
    <row r="2005" spans="1:28" x14ac:dyDescent="0.25">
      <c r="A2005" t="str">
        <v>10/19/15</v>
      </c>
      <c r="B2005">
        <v>23075.61</v>
      </c>
      <c r="C2005">
        <v>23100.66</v>
      </c>
      <c r="D2005" s="1">
        <v>22913.599999999999</v>
      </c>
      <c r="E2005">
        <v>23100.66</v>
      </c>
      <c r="F2005">
        <v>23100.66</v>
      </c>
      <c r="G2005">
        <v>1.5563391337624539</v>
      </c>
      <c r="H2005">
        <v>22814.305</v>
      </c>
      <c r="I2005">
        <v>22443.678</v>
      </c>
      <c r="J2005">
        <v>22127.557000000001</v>
      </c>
      <c r="K2005">
        <v>21989.328000000001</v>
      </c>
      <c r="L2005">
        <v>21911.226999999999</v>
      </c>
      <c r="M2005">
        <v>62.367899999999999</v>
      </c>
      <c r="N2005" s="1">
        <f>-100*(_xll.FDS($A$1,"P_PRICE_HIGH("&amp;A2005&amp;","&amp;A2005&amp;"-14D,,,,""PRICE"",""INTRA"")") - B2005)/(_xll.FDS($A$1,"P_PRICE_HIGH("&amp;A2005&amp;","&amp;A2005&amp;"-14D,,,,""PRICE"",""INTRA"")") - _xll.FDS($A$1,"P_PRICE_LOW("&amp;A2005&amp;","&amp;A2005&amp;"-14D,,,,""PRICE"",""INTRA"")"))</f>
        <v>-3.6487284788008205</v>
      </c>
      <c r="O2005">
        <v>-1062</v>
      </c>
      <c r="P2005">
        <v>18445.305230335762</v>
      </c>
      <c r="Q2005">
        <v>19666.97907868621</v>
      </c>
      <c r="R2005">
        <v>2499.5239482078482</v>
      </c>
      <c r="S2005">
        <v>2685.4884532487408</v>
      </c>
      <c r="T2005">
        <v>16.943990620490219</v>
      </c>
      <c r="U2005">
        <v>15.622504263378399</v>
      </c>
      <c r="V2005">
        <v>3.470133092550602</v>
      </c>
      <c r="W2005">
        <v>3.5855094225877839</v>
      </c>
      <c r="X2005">
        <v>69.80279064298351</v>
      </c>
      <c r="Y2005">
        <v>39.835070358461692</v>
      </c>
      <c r="Z2005">
        <v>-0.72427195686026613</v>
      </c>
      <c r="AA2005">
        <v>-4.9925525699489386</v>
      </c>
      <c r="AB2005">
        <v>7.2281663737947799</v>
      </c>
    </row>
    <row r="2006" spans="1:28" x14ac:dyDescent="0.25">
      <c r="A2006" t="str">
        <v>10/20/15</v>
      </c>
      <c r="B2006">
        <v>22989.22</v>
      </c>
      <c r="C2006">
        <v>23057.93</v>
      </c>
      <c r="D2006" s="1">
        <v>22843.040000000001</v>
      </c>
      <c r="E2006">
        <v>23057.93</v>
      </c>
      <c r="F2006">
        <v>23057.93</v>
      </c>
      <c r="G2006">
        <v>1.5629966948773339</v>
      </c>
      <c r="H2006">
        <v>22892.057000000001</v>
      </c>
      <c r="I2006">
        <v>22567.271000000001</v>
      </c>
      <c r="J2006">
        <v>22247.75</v>
      </c>
      <c r="K2006">
        <v>22042.748</v>
      </c>
      <c r="L2006">
        <v>21966.1</v>
      </c>
      <c r="M2006">
        <v>60.823914000000002</v>
      </c>
      <c r="N2006" s="1">
        <f>-100*(_xll.FDS($A$1,"P_PRICE_HIGH("&amp;A2006&amp;","&amp;A2006&amp;"-14D,,,,""PRICE"",""INTRA"")") - B2006)/(_xll.FDS($A$1,"P_PRICE_HIGH("&amp;A2006&amp;","&amp;A2006&amp;"-14D,,,,""PRICE"",""INTRA"")") - _xll.FDS($A$1,"P_PRICE_LOW("&amp;A2006&amp;","&amp;A2006&amp;"-14D,,,,""PRICE"",""INTRA"")"))</f>
        <v>-6.7230838214673998</v>
      </c>
      <c r="O2006">
        <v>-1084</v>
      </c>
      <c r="P2006">
        <v>18463.221467650241</v>
      </c>
      <c r="Q2006">
        <v>19688.47599427609</v>
      </c>
      <c r="R2006">
        <v>2507.401633838977</v>
      </c>
      <c r="S2006">
        <v>2696.618447861973</v>
      </c>
      <c r="T2006">
        <v>16.88827937287569</v>
      </c>
      <c r="U2006">
        <v>15.509429150387639</v>
      </c>
      <c r="V2006">
        <v>3.4866480846392549</v>
      </c>
      <c r="W2006">
        <v>3.603237439270234</v>
      </c>
      <c r="X2006">
        <v>27.49151671166814</v>
      </c>
      <c r="Y2006">
        <v>39.839698269988141</v>
      </c>
      <c r="Z2006">
        <v>-0.73146615196989484</v>
      </c>
      <c r="AA2006">
        <v>-4.7032209507084044</v>
      </c>
      <c r="AB2006">
        <v>7.0996486299017816</v>
      </c>
    </row>
    <row r="2007" spans="1:28" x14ac:dyDescent="0.25">
      <c r="A2007" t="str">
        <v>10/22/15</v>
      </c>
      <c r="B2007">
        <v>22845.37</v>
      </c>
      <c r="C2007">
        <v>22869.59</v>
      </c>
      <c r="D2007" s="1">
        <v>22727.59</v>
      </c>
      <c r="E2007">
        <v>22869.59</v>
      </c>
      <c r="F2007">
        <v>22869.59</v>
      </c>
      <c r="G2007">
        <v>1.5591459252422251</v>
      </c>
      <c r="H2007">
        <v>22973.148000000001</v>
      </c>
      <c r="I2007">
        <v>22649.844000000001</v>
      </c>
      <c r="J2007">
        <v>22400.333999999999</v>
      </c>
      <c r="K2007">
        <v>22097.17</v>
      </c>
      <c r="L2007">
        <v>22017.675999999999</v>
      </c>
      <c r="M2007">
        <v>58.23854</v>
      </c>
      <c r="N2007" s="1">
        <f>-100*(_xll.FDS($A$1,"P_PRICE_HIGH("&amp;A2007&amp;","&amp;A2007&amp;"-14D,,,,""PRICE"",""INTRA"")") - B2007)/(_xll.FDS($A$1,"P_PRICE_HIGH("&amp;A2007&amp;","&amp;A2007&amp;"-14D,,,,""PRICE"",""INTRA"")") - _xll.FDS($A$1,"P_PRICE_LOW("&amp;A2007&amp;","&amp;A2007&amp;"-14D,,,,""PRICE"",""INTRA"")"))</f>
        <v>-13.337314581387822</v>
      </c>
      <c r="O2007">
        <v>-1080</v>
      </c>
      <c r="P2007">
        <v>18468.898226780831</v>
      </c>
      <c r="Q2007">
        <v>19697.430758617749</v>
      </c>
      <c r="R2007">
        <v>2503.81852322854</v>
      </c>
      <c r="S2007">
        <v>2699.0670431807062</v>
      </c>
      <c r="T2007">
        <v>16.829246094772898</v>
      </c>
      <c r="U2007">
        <v>15.416513913605611</v>
      </c>
      <c r="V2007">
        <v>3.5041545982463509</v>
      </c>
      <c r="W2007">
        <v>3.6299834665378401</v>
      </c>
      <c r="X2007">
        <v>56.601585111105337</v>
      </c>
      <c r="Y2007">
        <v>39.844683499697851</v>
      </c>
      <c r="Z2007">
        <v>-0.53715831587054996</v>
      </c>
      <c r="AA2007">
        <v>-4.4586543047172711</v>
      </c>
      <c r="AB2007">
        <v>7.1817314209292187</v>
      </c>
    </row>
    <row r="2008" spans="1:28" x14ac:dyDescent="0.25">
      <c r="A2008" t="str">
        <v>10/23/15</v>
      </c>
      <c r="B2008">
        <v>23151.94</v>
      </c>
      <c r="C2008">
        <v>23220.38</v>
      </c>
      <c r="D2008" s="1">
        <v>23088.03</v>
      </c>
      <c r="E2008">
        <v>23220.38</v>
      </c>
      <c r="F2008">
        <v>23220.38</v>
      </c>
      <c r="G2008">
        <v>1.577864764892984</v>
      </c>
      <c r="H2008">
        <v>23025.901999999998</v>
      </c>
      <c r="I2008">
        <v>22759.870999999999</v>
      </c>
      <c r="J2008">
        <v>22554.044999999998</v>
      </c>
      <c r="K2008">
        <v>22164.94</v>
      </c>
      <c r="L2008">
        <v>22078.831999999999</v>
      </c>
      <c r="M2008">
        <v>61.950493000000002</v>
      </c>
      <c r="N2008" s="1">
        <f>-100*(_xll.FDS($A$1,"P_PRICE_HIGH("&amp;A2008&amp;","&amp;A2008&amp;"-14D,,,,""PRICE"",""INTRA"")") - B2008)/(_xll.FDS($A$1,"P_PRICE_HIGH("&amp;A2008&amp;","&amp;A2008&amp;"-14D,,,,""PRICE"",""INTRA"")") - _xll.FDS($A$1,"P_PRICE_LOW("&amp;A2008&amp;","&amp;A2008&amp;"-14D,,,,""PRICE"",""INTRA"")"))</f>
        <v>-3.2742181632039071</v>
      </c>
      <c r="O2008">
        <v>-1037</v>
      </c>
      <c r="P2008">
        <v>18477.45156887198</v>
      </c>
      <c r="Q2008">
        <v>19698.03955318001</v>
      </c>
      <c r="R2008">
        <v>2510.38412098051</v>
      </c>
      <c r="S2008">
        <v>2705.0473138229308</v>
      </c>
      <c r="T2008">
        <v>16.954892808573689</v>
      </c>
      <c r="U2008">
        <v>15.55825534302506</v>
      </c>
      <c r="V2008">
        <v>3.4701827409674491</v>
      </c>
      <c r="W2008">
        <v>3.5812377860214988</v>
      </c>
      <c r="X2008">
        <v>71.051144852749644</v>
      </c>
      <c r="Y2008">
        <v>39.885962770824896</v>
      </c>
      <c r="Z2008">
        <v>-0.51792476389982622</v>
      </c>
      <c r="AA2008">
        <v>-4.6315240565198552</v>
      </c>
      <c r="AB2008">
        <v>6.9112896170031188</v>
      </c>
    </row>
    <row r="2009" spans="1:28" x14ac:dyDescent="0.25">
      <c r="A2009" t="str">
        <v>10/26/15</v>
      </c>
      <c r="B2009">
        <v>23116.25</v>
      </c>
      <c r="C2009">
        <v>23423.64</v>
      </c>
      <c r="D2009" s="1">
        <v>23066.94</v>
      </c>
      <c r="E2009">
        <v>23423.64</v>
      </c>
      <c r="F2009">
        <v>23423.64</v>
      </c>
      <c r="G2009">
        <v>1.461103471339833</v>
      </c>
      <c r="H2009">
        <v>23035.678</v>
      </c>
      <c r="I2009">
        <v>22809.912</v>
      </c>
      <c r="J2009">
        <v>22661.388999999999</v>
      </c>
      <c r="K2009">
        <v>22255.605</v>
      </c>
      <c r="L2009">
        <v>22142.717000000001</v>
      </c>
      <c r="M2009">
        <v>61.267746000000002</v>
      </c>
      <c r="N2009" s="1">
        <f>-100*(_xll.FDS($A$1,"P_PRICE_HIGH("&amp;A2009&amp;","&amp;A2009&amp;"-14D,,,,""PRICE"",""INTRA"")") - B2009)/(_xll.FDS($A$1,"P_PRICE_HIGH("&amp;A2009&amp;","&amp;A2009&amp;"-14D,,,,""PRICE"",""INTRA"")") - _xll.FDS($A$1,"P_PRICE_LOW("&amp;A2009&amp;","&amp;A2009&amp;"-14D,,,,""PRICE"",""INTRA"")"))</f>
        <v>-18.035614750491369</v>
      </c>
      <c r="O2009">
        <v>-1050</v>
      </c>
      <c r="P2009">
        <v>18469.914976110871</v>
      </c>
      <c r="Q2009">
        <v>19689.069616742199</v>
      </c>
      <c r="R2009">
        <v>2512.4819413438081</v>
      </c>
      <c r="S2009">
        <v>2697.9490484826929</v>
      </c>
      <c r="T2009">
        <v>16.96729860650936</v>
      </c>
      <c r="U2009">
        <v>15.53025438214034</v>
      </c>
      <c r="V2009">
        <v>3.4704014840845812</v>
      </c>
      <c r="W2009">
        <v>3.5844575407199901</v>
      </c>
      <c r="X2009">
        <v>19.948979717763748</v>
      </c>
      <c r="Y2009">
        <v>39.915788309632802</v>
      </c>
      <c r="Z2009">
        <v>-0.72652654783195192</v>
      </c>
      <c r="AA2009">
        <v>-4.6760263761122189</v>
      </c>
      <c r="AB2009">
        <v>6.7819883374830274</v>
      </c>
    </row>
    <row r="2010" spans="1:28" x14ac:dyDescent="0.25">
      <c r="A2010" t="str">
        <v>10/27/15</v>
      </c>
      <c r="B2010">
        <v>23142.73</v>
      </c>
      <c r="C2010">
        <v>23143.88</v>
      </c>
      <c r="D2010" s="1">
        <v>22885.22</v>
      </c>
      <c r="E2010">
        <v>23143.88</v>
      </c>
      <c r="F2010">
        <v>23143.88</v>
      </c>
      <c r="G2010">
        <v>1.42665479708654</v>
      </c>
      <c r="H2010">
        <v>23049.101999999999</v>
      </c>
      <c r="I2010">
        <v>22875.562999999998</v>
      </c>
      <c r="J2010">
        <v>22747.27</v>
      </c>
      <c r="K2010">
        <v>22357.942999999999</v>
      </c>
      <c r="L2010">
        <v>22187.951000000001</v>
      </c>
      <c r="M2010">
        <v>61.605840000000001</v>
      </c>
      <c r="N2010" s="1">
        <f>-100*(_xll.FDS($A$1,"P_PRICE_HIGH("&amp;A2010&amp;","&amp;A2010&amp;"-14D,,,,""PRICE"",""INTRA"")") - B2010)/(_xll.FDS($A$1,"P_PRICE_HIGH("&amp;A2010&amp;","&amp;A2010&amp;"-14D,,,,""PRICE"",""INTRA"")") - _xll.FDS($A$1,"P_PRICE_LOW("&amp;A2010&amp;","&amp;A2010&amp;"-14D,,,,""PRICE"",""INTRA"")"))</f>
        <v>-16.481943262827475</v>
      </c>
      <c r="O2010">
        <v>-1051</v>
      </c>
      <c r="P2010">
        <v>18463.477020483551</v>
      </c>
      <c r="Q2010">
        <v>19683.388609284189</v>
      </c>
      <c r="R2010">
        <v>2514.231704029271</v>
      </c>
      <c r="S2010">
        <v>2696.6693290649869</v>
      </c>
      <c r="T2010">
        <v>17.00097145744094</v>
      </c>
      <c r="U2010">
        <v>15.57211887582598</v>
      </c>
      <c r="V2010">
        <v>3.464876116649354</v>
      </c>
      <c r="W2010">
        <v>3.5759376986962872</v>
      </c>
      <c r="X2010">
        <v>16.42555612181739</v>
      </c>
      <c r="Y2010">
        <v>39.918948061154538</v>
      </c>
      <c r="Z2010">
        <v>-0.7454368307384247</v>
      </c>
      <c r="AA2010">
        <v>-4.6490348526935472</v>
      </c>
      <c r="AB2010">
        <v>6.5316018116794989</v>
      </c>
    </row>
    <row r="2011" spans="1:28" x14ac:dyDescent="0.25">
      <c r="A2011" t="str">
        <v>10/28/15</v>
      </c>
      <c r="B2011">
        <v>22956.57</v>
      </c>
      <c r="C2011">
        <v>23120.25</v>
      </c>
      <c r="D2011" s="1">
        <v>22923.66</v>
      </c>
      <c r="E2011">
        <v>23120.25</v>
      </c>
      <c r="F2011">
        <v>23120.25</v>
      </c>
      <c r="G2011">
        <v>1.454729852926967</v>
      </c>
      <c r="H2011">
        <v>23042.572</v>
      </c>
      <c r="I2011">
        <v>22917.044999999998</v>
      </c>
      <c r="J2011">
        <v>22822.268</v>
      </c>
      <c r="K2011">
        <v>22446.455000000002</v>
      </c>
      <c r="L2011">
        <v>22230.333999999999</v>
      </c>
      <c r="M2011">
        <v>57.78687</v>
      </c>
      <c r="N2011" s="1">
        <f>-100*(_xll.FDS($A$1,"P_PRICE_HIGH("&amp;A2011&amp;","&amp;A2011&amp;"-14D,,,,""PRICE"",""INTRA"")") - B2011)/(_xll.FDS($A$1,"P_PRICE_HIGH("&amp;A2011&amp;","&amp;A2011&amp;"-14D,,,,""PRICE"",""INTRA"")") - _xll.FDS($A$1,"P_PRICE_LOW("&amp;A2011&amp;","&amp;A2011&amp;"-14D,,,,""PRICE"",""INTRA"")"))</f>
        <v>-29.078831044315184</v>
      </c>
      <c r="O2011">
        <v>-1086</v>
      </c>
      <c r="P2011">
        <v>18478.50041886952</v>
      </c>
      <c r="Q2011">
        <v>19703.11186640483</v>
      </c>
      <c r="R2011">
        <v>2506.6228422071749</v>
      </c>
      <c r="S2011">
        <v>2687.5254966599282</v>
      </c>
      <c r="T2011">
        <v>17.016621221802399</v>
      </c>
      <c r="U2011">
        <v>15.515309682307841</v>
      </c>
      <c r="V2011">
        <v>3.4929730345047978</v>
      </c>
      <c r="W2011">
        <v>3.610336162635766</v>
      </c>
      <c r="X2011">
        <v>2.3733910997350991</v>
      </c>
      <c r="Y2011">
        <v>39.965672663958301</v>
      </c>
      <c r="Z2011">
        <v>-0.8273856448544642</v>
      </c>
      <c r="AA2011">
        <v>-4.2707825968873916</v>
      </c>
      <c r="AB2011">
        <v>6.5192302668276678</v>
      </c>
    </row>
    <row r="2012" spans="1:28" x14ac:dyDescent="0.25">
      <c r="A2012" t="str">
        <v>10/29/15</v>
      </c>
      <c r="B2012">
        <v>22819.94</v>
      </c>
      <c r="C2012">
        <v>23054.53</v>
      </c>
      <c r="D2012" s="1">
        <v>22811.32</v>
      </c>
      <c r="E2012">
        <v>23054.53</v>
      </c>
      <c r="F2012">
        <v>23054.53</v>
      </c>
      <c r="G2012">
        <v>1.2402271654088799</v>
      </c>
      <c r="H2012">
        <v>23037.486000000001</v>
      </c>
      <c r="I2012">
        <v>22924.46</v>
      </c>
      <c r="J2012">
        <v>22842.544999999998</v>
      </c>
      <c r="K2012">
        <v>22559.623</v>
      </c>
      <c r="L2012">
        <v>22264.914000000001</v>
      </c>
      <c r="M2012">
        <v>55.087738000000002</v>
      </c>
      <c r="N2012" s="1">
        <f>-100*(_xll.FDS($A$1,"P_PRICE_HIGH("&amp;A2012&amp;","&amp;A2012&amp;"-14D,,,,""PRICE"",""INTRA"")") - B2012)/(_xll.FDS($A$1,"P_PRICE_HIGH("&amp;A2012&amp;","&amp;A2012&amp;"-14D,,,,""PRICE"",""INTRA"")") - _xll.FDS($A$1,"P_PRICE_LOW("&amp;A2012&amp;","&amp;A2012&amp;"-14D,,,,""PRICE"",""INTRA"")"))</f>
        <v>-49.381201279314318</v>
      </c>
      <c r="O2012">
        <v>-1111</v>
      </c>
      <c r="P2012">
        <v>18475.11080391227</v>
      </c>
      <c r="Q2012">
        <v>19707.73241913104</v>
      </c>
      <c r="R2012">
        <v>2496.2677969907359</v>
      </c>
      <c r="S2012">
        <v>2687.8677730910631</v>
      </c>
      <c r="T2012">
        <v>16.934745022269841</v>
      </c>
      <c r="U2012">
        <v>15.4481582813322</v>
      </c>
      <c r="V2012">
        <v>3.5091077189369622</v>
      </c>
      <c r="W2012">
        <v>3.6233986805691369</v>
      </c>
      <c r="X2012">
        <v>22.730273797710829</v>
      </c>
      <c r="Y2012">
        <v>39.968103057326971</v>
      </c>
      <c r="Z2012">
        <v>-0.82961590667873009</v>
      </c>
      <c r="AA2012">
        <v>-4.4920513826035329</v>
      </c>
      <c r="AB2012">
        <v>6.4552644485399604</v>
      </c>
    </row>
    <row r="2013" spans="1:28" x14ac:dyDescent="0.25">
      <c r="A2013" t="str">
        <v>10/30/15</v>
      </c>
      <c r="B2013">
        <v>22640.04</v>
      </c>
      <c r="C2013">
        <v>22847.16</v>
      </c>
      <c r="D2013" s="1">
        <v>22612.560000000001</v>
      </c>
      <c r="E2013">
        <v>22847.16</v>
      </c>
      <c r="F2013">
        <v>22847.16</v>
      </c>
      <c r="G2013">
        <v>1.255337294116611</v>
      </c>
      <c r="H2013">
        <v>22935.105</v>
      </c>
      <c r="I2013">
        <v>22927.759999999998</v>
      </c>
      <c r="J2013">
        <v>22861.555</v>
      </c>
      <c r="K2013">
        <v>22649.309000000001</v>
      </c>
      <c r="L2013">
        <v>22298.880000000001</v>
      </c>
      <c r="M2013">
        <v>51.665835999999999</v>
      </c>
      <c r="N2013" s="1">
        <f>-100*(_xll.FDS($A$1,"P_PRICE_HIGH("&amp;A2013&amp;","&amp;A2013&amp;"-14D,,,,""PRICE"",""INTRA"")") - B2013)/(_xll.FDS($A$1,"P_PRICE_HIGH("&amp;A2013&amp;","&amp;A2013&amp;"-14D,,,,""PRICE"",""INTRA"")") - _xll.FDS($A$1,"P_PRICE_LOW("&amp;A2013&amp;","&amp;A2013&amp;"-14D,,,,""PRICE"",""INTRA"")"))</f>
        <v>-73.434044307830703</v>
      </c>
      <c r="O2013">
        <v>-1130</v>
      </c>
      <c r="P2013">
        <v>18527.359910890031</v>
      </c>
      <c r="Q2013">
        <v>19783.259901886959</v>
      </c>
      <c r="R2013">
        <v>2497.7528655937808</v>
      </c>
      <c r="S2013">
        <v>2691.919370452772</v>
      </c>
      <c r="T2013">
        <v>16.832220722565271</v>
      </c>
      <c r="U2013">
        <v>15.328814197492161</v>
      </c>
      <c r="V2013">
        <v>3.5343411469989938</v>
      </c>
      <c r="W2013">
        <v>3.6515196540395518</v>
      </c>
      <c r="X2013">
        <v>17.165581191598591</v>
      </c>
      <c r="Y2013">
        <v>39.897468949028038</v>
      </c>
      <c r="Z2013">
        <v>-0.68362898496175184</v>
      </c>
      <c r="AA2013">
        <v>-4.355392864882706</v>
      </c>
      <c r="AB2013">
        <v>6.4536072896792183</v>
      </c>
    </row>
    <row r="2014" spans="1:28" x14ac:dyDescent="0.25">
      <c r="A2014" t="str">
        <v>11/02/15</v>
      </c>
      <c r="B2014">
        <v>22370.04</v>
      </c>
      <c r="C2014">
        <v>22605.8</v>
      </c>
      <c r="D2014" s="1">
        <v>22332.71</v>
      </c>
      <c r="E2014">
        <v>22605.8</v>
      </c>
      <c r="F2014">
        <v>22605.8</v>
      </c>
      <c r="G2014">
        <v>1.13097020003346</v>
      </c>
      <c r="H2014">
        <v>22785.863000000001</v>
      </c>
      <c r="I2014">
        <v>22921.937999999998</v>
      </c>
      <c r="J2014">
        <v>22855.636999999999</v>
      </c>
      <c r="K2014">
        <v>22692.508000000002</v>
      </c>
      <c r="L2014">
        <v>22320.936000000002</v>
      </c>
      <c r="M2014">
        <v>46.951903999999999</v>
      </c>
      <c r="N2014" s="1">
        <f>-100*(_xll.FDS($A$1,"P_PRICE_HIGH("&amp;A2014&amp;","&amp;A2014&amp;"-14D,,,,""PRICE"",""INTRA"")") - B2014)/(_xll.FDS($A$1,"P_PRICE_HIGH("&amp;A2014&amp;","&amp;A2014&amp;"-14D,,,,""PRICE"",""INTRA"")") - _xll.FDS($A$1,"P_PRICE_LOW("&amp;A2014&amp;","&amp;A2014&amp;"-14D,,,,""PRICE"",""INTRA"")"))</f>
        <v>-96.578148918812232</v>
      </c>
      <c r="O2014">
        <v>-1169</v>
      </c>
      <c r="P2014">
        <v>18518.851518898551</v>
      </c>
      <c r="Q2014">
        <v>19768.83685707342</v>
      </c>
      <c r="R2014">
        <v>2486.4106087255118</v>
      </c>
      <c r="S2014">
        <v>2664.9913037850538</v>
      </c>
      <c r="T2014">
        <v>16.768845301389639</v>
      </c>
      <c r="U2014">
        <v>15.22625499173936</v>
      </c>
      <c r="V2014">
        <v>3.561718136309064</v>
      </c>
      <c r="W2014">
        <v>3.6986578474874601</v>
      </c>
      <c r="X2014">
        <v>6.7104897424227774</v>
      </c>
      <c r="Y2014">
        <v>40.015834633124108</v>
      </c>
      <c r="Z2014">
        <v>-1.01506919374422</v>
      </c>
      <c r="AA2014">
        <v>-4.2601586802418314</v>
      </c>
      <c r="AB2014">
        <v>6.2478872609290974</v>
      </c>
    </row>
    <row r="2015" spans="1:28" x14ac:dyDescent="0.25">
      <c r="A2015" t="str">
        <v>11/03/15</v>
      </c>
      <c r="B2015">
        <v>22568.43</v>
      </c>
      <c r="C2015">
        <v>22697</v>
      </c>
      <c r="D2015" s="1">
        <v>22560.17</v>
      </c>
      <c r="E2015">
        <v>22697</v>
      </c>
      <c r="F2015">
        <v>22697</v>
      </c>
      <c r="G2015">
        <v>1.094452546959626</v>
      </c>
      <c r="H2015">
        <v>22671.004000000001</v>
      </c>
      <c r="I2015">
        <v>22895.293000000001</v>
      </c>
      <c r="J2015">
        <v>22844.803</v>
      </c>
      <c r="K2015">
        <v>22728.203000000001</v>
      </c>
      <c r="L2015">
        <v>22369.61</v>
      </c>
      <c r="M2015">
        <v>50.523936999999997</v>
      </c>
      <c r="N2015" s="1">
        <f>-100*(_xll.FDS($A$1,"P_PRICE_HIGH("&amp;A2015&amp;","&amp;A2015&amp;"-14D,,,,""PRICE"",""INTRA"")") - B2015)/(_xll.FDS($A$1,"P_PRICE_HIGH("&amp;A2015&amp;","&amp;A2015&amp;"-14D,,,,""PRICE"",""INTRA"")") - _xll.FDS($A$1,"P_PRICE_LOW("&amp;A2015&amp;","&amp;A2015&amp;"-14D,,,,""PRICE"",""INTRA"")"))</f>
        <v>-78.392747472340019</v>
      </c>
      <c r="O2015">
        <v>-1136</v>
      </c>
      <c r="P2015">
        <v>18519.745736088309</v>
      </c>
      <c r="Q2015">
        <v>19769.39636755818</v>
      </c>
      <c r="R2015">
        <v>2480.5894581201569</v>
      </c>
      <c r="S2015">
        <v>2659.3321649246441</v>
      </c>
      <c r="T2015">
        <v>16.902189212960842</v>
      </c>
      <c r="U2015">
        <v>15.39003428514224</v>
      </c>
      <c r="V2015">
        <v>3.5359912481855962</v>
      </c>
      <c r="W2015">
        <v>3.6675143397722172</v>
      </c>
      <c r="X2015">
        <v>65.926895928179263</v>
      </c>
      <c r="Y2015">
        <v>40.033549265319991</v>
      </c>
      <c r="Z2015">
        <v>-1.0709313417682931</v>
      </c>
      <c r="AA2015">
        <v>-4.5309728713697961</v>
      </c>
      <c r="AB2015">
        <v>6.2319213978928234</v>
      </c>
    </row>
    <row r="2016" spans="1:28" x14ac:dyDescent="0.25">
      <c r="A2016" t="str">
        <v>11/04/15</v>
      </c>
      <c r="B2016">
        <v>23053.57</v>
      </c>
      <c r="C2016">
        <v>23342.07</v>
      </c>
      <c r="D2016" s="1">
        <v>22737.439999999999</v>
      </c>
      <c r="E2016">
        <v>23342.07</v>
      </c>
      <c r="F2016">
        <v>23342.07</v>
      </c>
      <c r="G2016">
        <v>1.1766344685610199</v>
      </c>
      <c r="H2016">
        <v>22690.403999999999</v>
      </c>
      <c r="I2016">
        <v>22894.143</v>
      </c>
      <c r="J2016">
        <v>22875.01</v>
      </c>
      <c r="K2016">
        <v>22789.3</v>
      </c>
      <c r="L2016">
        <v>22444.901999999998</v>
      </c>
      <c r="M2016">
        <v>57.975982999999999</v>
      </c>
      <c r="N2016" s="1">
        <f>-100*(_xll.FDS($A$1,"P_PRICE_HIGH("&amp;A2016&amp;","&amp;A2016&amp;"-14D,,,,""PRICE"",""INTRA"")") - B2016)/(_xll.FDS($A$1,"P_PRICE_HIGH("&amp;A2016&amp;","&amp;A2016&amp;"-14D,,,,""PRICE"",""INTRA"")") - _xll.FDS($A$1,"P_PRICE_LOW("&amp;A2016&amp;","&amp;A2016&amp;"-14D,,,,""PRICE"",""INTRA"")"))</f>
        <v>-33.922433153364523</v>
      </c>
      <c r="O2016">
        <v>-1091</v>
      </c>
      <c r="P2016">
        <v>18531.105638045119</v>
      </c>
      <c r="Q2016">
        <v>19783.67859047075</v>
      </c>
      <c r="R2016">
        <v>2480.701062916602</v>
      </c>
      <c r="S2016">
        <v>2660.3455641063392</v>
      </c>
      <c r="T2016">
        <v>17.146971570803711</v>
      </c>
      <c r="U2016">
        <v>15.64354070255275</v>
      </c>
      <c r="V2016">
        <v>3.4773054467500848</v>
      </c>
      <c r="W2016">
        <v>3.5934575867585332</v>
      </c>
      <c r="X2016">
        <v>97.803776361645461</v>
      </c>
      <c r="Y2016">
        <v>40.090524442890171</v>
      </c>
      <c r="Z2016">
        <v>-1.069684278282115</v>
      </c>
      <c r="AA2016">
        <v>-4.1698929847497883</v>
      </c>
      <c r="AB2016">
        <v>6.1455011138176641</v>
      </c>
    </row>
    <row r="2017" spans="1:28" x14ac:dyDescent="0.25">
      <c r="A2017" t="str">
        <v>11/05/15</v>
      </c>
      <c r="B2017">
        <v>23051.040000000001</v>
      </c>
      <c r="C2017">
        <v>23180.27</v>
      </c>
      <c r="D2017" s="1">
        <v>22960.62</v>
      </c>
      <c r="E2017">
        <v>23180.27</v>
      </c>
      <c r="F2017">
        <v>23180.27</v>
      </c>
      <c r="G2017">
        <v>0.97308594594128195</v>
      </c>
      <c r="H2017">
        <v>22736.623</v>
      </c>
      <c r="I2017">
        <v>22892.096000000001</v>
      </c>
      <c r="J2017">
        <v>22915.752</v>
      </c>
      <c r="K2017">
        <v>22816.063999999998</v>
      </c>
      <c r="L2017">
        <v>22516.620999999999</v>
      </c>
      <c r="M2017">
        <v>57.926983</v>
      </c>
      <c r="N2017" s="1">
        <f>-100*(_xll.FDS($A$1,"P_PRICE_HIGH("&amp;A2017&amp;","&amp;A2017&amp;"-14D,,,,""PRICE"",""INTRA"")") - B2017)/(_xll.FDS($A$1,"P_PRICE_HIGH("&amp;A2017&amp;","&amp;A2017&amp;"-14D,,,,""PRICE"",""INTRA"")") - _xll.FDS($A$1,"P_PRICE_LOW("&amp;A2017&amp;","&amp;A2017&amp;"-14D,,,,""PRICE"",""INTRA"")"))</f>
        <v>-34.154345375046837</v>
      </c>
      <c r="O2017">
        <v>-1113</v>
      </c>
      <c r="P2017">
        <v>18495.519272234109</v>
      </c>
      <c r="Q2017">
        <v>19741.017436542719</v>
      </c>
      <c r="R2017">
        <v>2486.5766262620659</v>
      </c>
      <c r="S2017">
        <v>2668.49193737515</v>
      </c>
      <c r="T2017">
        <v>17.17519794279195</v>
      </c>
      <c r="U2017">
        <v>15.64409047791389</v>
      </c>
      <c r="V2017">
        <v>3.4685427455247839</v>
      </c>
      <c r="W2017">
        <v>3.584110648038326</v>
      </c>
      <c r="X2017">
        <v>41.906425669756473</v>
      </c>
      <c r="Y2017">
        <v>40.062032105753737</v>
      </c>
      <c r="Z2017">
        <v>-1.117169107369514</v>
      </c>
      <c r="AA2017">
        <v>-4.137974604873361</v>
      </c>
      <c r="AB2017">
        <v>6.1654366488701946</v>
      </c>
    </row>
    <row r="2018" spans="1:28" x14ac:dyDescent="0.25">
      <c r="A2018" t="str">
        <v>11/06/15</v>
      </c>
      <c r="B2018">
        <v>22867.33</v>
      </c>
      <c r="C2018">
        <v>22922.79</v>
      </c>
      <c r="D2018" s="1">
        <v>22791.91</v>
      </c>
      <c r="E2018">
        <v>22922.79</v>
      </c>
      <c r="F2018">
        <v>22922.79</v>
      </c>
      <c r="G2018">
        <v>0.9770114784048215</v>
      </c>
      <c r="H2018">
        <v>22782.081999999999</v>
      </c>
      <c r="I2018">
        <v>22881.937999999998</v>
      </c>
      <c r="J2018">
        <v>22914.363000000001</v>
      </c>
      <c r="K2018">
        <v>22841.686000000002</v>
      </c>
      <c r="L2018">
        <v>22605.495999999999</v>
      </c>
      <c r="M2018">
        <v>54.335827000000002</v>
      </c>
      <c r="N2018" s="1">
        <f>-100*(_xll.FDS($A$1,"P_PRICE_HIGH("&amp;A2018&amp;","&amp;A2018&amp;"-14D,,,,""PRICE"",""INTRA"")") - B2018)/(_xll.FDS($A$1,"P_PRICE_HIGH("&amp;A2018&amp;","&amp;A2018&amp;"-14D,,,,""PRICE"",""INTRA"")") - _xll.FDS($A$1,"P_PRICE_LOW("&amp;A2018&amp;","&amp;A2018&amp;"-14D,,,,""PRICE"",""INTRA"")"))</f>
        <v>-50.994105946302469</v>
      </c>
      <c r="O2018">
        <v>-1143</v>
      </c>
      <c r="P2018">
        <v>18519.448956229819</v>
      </c>
      <c r="Q2018">
        <v>19772.411293954981</v>
      </c>
      <c r="R2018">
        <v>2482.3340720719711</v>
      </c>
      <c r="S2018">
        <v>2661.974789106705</v>
      </c>
      <c r="T2018">
        <v>17.135408383430111</v>
      </c>
      <c r="U2018">
        <v>15.5905285583693</v>
      </c>
      <c r="V2018">
        <v>3.4974130698807171</v>
      </c>
      <c r="W2018">
        <v>3.6167154684532088</v>
      </c>
      <c r="X2018">
        <v>11.77970903120571</v>
      </c>
      <c r="Y2018">
        <v>40.085326546553517</v>
      </c>
      <c r="Z2018">
        <v>-1.169492854028894</v>
      </c>
      <c r="AA2018">
        <v>-3.4681088294502218</v>
      </c>
      <c r="AB2018">
        <v>6.167913390546115</v>
      </c>
    </row>
    <row r="2019" spans="1:28" x14ac:dyDescent="0.25">
      <c r="A2019" t="str">
        <v>11/09/15</v>
      </c>
      <c r="B2019">
        <v>22726.77</v>
      </c>
      <c r="C2019">
        <v>22970.83</v>
      </c>
      <c r="D2019" s="1">
        <v>22689.26</v>
      </c>
      <c r="E2019">
        <v>22970.83</v>
      </c>
      <c r="F2019">
        <v>22970.83</v>
      </c>
      <c r="G2019">
        <v>0.98643784585828886</v>
      </c>
      <c r="H2019">
        <v>22853.428</v>
      </c>
      <c r="I2019">
        <v>22872.055</v>
      </c>
      <c r="J2019">
        <v>22891.655999999999</v>
      </c>
      <c r="K2019">
        <v>22855.083999999999</v>
      </c>
      <c r="L2019">
        <v>22677.822</v>
      </c>
      <c r="M2019">
        <v>51.695137000000003</v>
      </c>
      <c r="N2019" s="1">
        <f>-100*(_xll.FDS($A$1,"P_PRICE_HIGH("&amp;A2019&amp;","&amp;A2019&amp;"-14D,,,,""PRICE"",""INTRA"")") - B2019)/(_xll.FDS($A$1,"P_PRICE_HIGH("&amp;A2019&amp;","&amp;A2019&amp;"-14D,,,,""PRICE"",""INTRA"")") - _xll.FDS($A$1,"P_PRICE_LOW("&amp;A2019&amp;","&amp;A2019&amp;"-14D,,,,""PRICE"",""INTRA"")"))</f>
        <v>-63.878525661591375</v>
      </c>
      <c r="O2019">
        <v>-1162</v>
      </c>
      <c r="P2019">
        <v>18515.10762807135</v>
      </c>
      <c r="Q2019">
        <v>19767.765293707471</v>
      </c>
      <c r="R2019">
        <v>2492.087945518811</v>
      </c>
      <c r="S2019">
        <v>2663.9924224266661</v>
      </c>
      <c r="T2019">
        <v>16.995440857746509</v>
      </c>
      <c r="U2019">
        <v>15.42354296556455</v>
      </c>
      <c r="V2019">
        <v>3.511962893528906</v>
      </c>
      <c r="W2019">
        <v>3.6390004008699699</v>
      </c>
      <c r="X2019">
        <v>29.359007196549641</v>
      </c>
      <c r="Y2019">
        <v>40.097456089558001</v>
      </c>
      <c r="Z2019">
        <v>-1.0051319483921859</v>
      </c>
      <c r="AA2019">
        <v>-2.905308867807963</v>
      </c>
      <c r="AB2019">
        <v>6.1089451775670076</v>
      </c>
    </row>
    <row r="2020" spans="1:28" x14ac:dyDescent="0.25">
      <c r="A2020" t="str">
        <v>11/10/15</v>
      </c>
      <c r="B2020">
        <v>22401.7</v>
      </c>
      <c r="C2020">
        <v>22534.92</v>
      </c>
      <c r="D2020" s="1">
        <v>22339.69</v>
      </c>
      <c r="E2020">
        <v>22534.92</v>
      </c>
      <c r="F2020">
        <v>22534.92</v>
      </c>
      <c r="G2020">
        <v>1.002024083506869</v>
      </c>
      <c r="H2020">
        <v>22820.081999999999</v>
      </c>
      <c r="I2020">
        <v>22809.532999999999</v>
      </c>
      <c r="J2020">
        <v>22846.728999999999</v>
      </c>
      <c r="K2020">
        <v>22838.623</v>
      </c>
      <c r="L2020">
        <v>22712.268</v>
      </c>
      <c r="M2020">
        <v>46.113537000000001</v>
      </c>
      <c r="N2020" s="1">
        <f>-100*(_xll.FDS($A$1,"P_PRICE_HIGH("&amp;A2020&amp;","&amp;A2020&amp;"-14D,,,,""PRICE"",""INTRA"")") - B2020)/(_xll.FDS($A$1,"P_PRICE_HIGH("&amp;A2020&amp;","&amp;A2020&amp;"-14D,,,,""PRICE"",""INTRA"")") - _xll.FDS($A$1,"P_PRICE_LOW("&amp;A2020&amp;","&amp;A2020&amp;"-14D,,,,""PRICE"",""INTRA"")"))</f>
        <v>-93.676037875940565</v>
      </c>
      <c r="O2020">
        <v>-1209</v>
      </c>
      <c r="P2020">
        <v>18492.51610991991</v>
      </c>
      <c r="Q2020">
        <v>19743.414895351929</v>
      </c>
      <c r="R2020">
        <v>2495.9017487572319</v>
      </c>
      <c r="S2020">
        <v>2676.065912669018</v>
      </c>
      <c r="T2020">
        <v>16.851275049887089</v>
      </c>
      <c r="U2020">
        <v>15.259848524799679</v>
      </c>
      <c r="V2020">
        <v>3.551190156833826</v>
      </c>
      <c r="W2020">
        <v>3.6863596739190569</v>
      </c>
      <c r="X2020">
        <v>1.050148496220016</v>
      </c>
      <c r="Y2020">
        <v>40.127093221976928</v>
      </c>
      <c r="Z2020">
        <v>-1.0789174245913029</v>
      </c>
      <c r="AA2020">
        <v>-2.9144432360336712</v>
      </c>
      <c r="AB2020">
        <v>6.0515827108152438</v>
      </c>
    </row>
    <row r="2021" spans="1:28" x14ac:dyDescent="0.25">
      <c r="A2021" t="str">
        <v>11/11/15</v>
      </c>
      <c r="B2021">
        <v>22352.17</v>
      </c>
      <c r="C2021">
        <v>22479.46</v>
      </c>
      <c r="D2021" s="1">
        <v>22324.41</v>
      </c>
      <c r="E2021">
        <v>22479.46</v>
      </c>
      <c r="F2021">
        <v>22479.46</v>
      </c>
      <c r="G2021">
        <v>0.995782071985577</v>
      </c>
      <c r="H2021">
        <v>22679.803</v>
      </c>
      <c r="I2021">
        <v>22745.861000000001</v>
      </c>
      <c r="J2021">
        <v>22804.26</v>
      </c>
      <c r="K2021">
        <v>22826.208999999999</v>
      </c>
      <c r="L2021">
        <v>22731.41</v>
      </c>
      <c r="M2021">
        <v>45.310775999999997</v>
      </c>
      <c r="N2021" s="1">
        <f>-100*(_xll.FDS($A$1,"P_PRICE_HIGH("&amp;A2021&amp;","&amp;A2021&amp;"-14D,,,,""PRICE"",""INTRA"")") - B2021)/(_xll.FDS($A$1,"P_PRICE_HIGH("&amp;A2021&amp;","&amp;A2021&amp;"-14D,,,,""PRICE"",""INTRA"")") - _xll.FDS($A$1,"P_PRICE_LOW("&amp;A2021&amp;","&amp;A2021&amp;"-14D,,,,""PRICE"",""INTRA"")"))</f>
        <v>-97.47459585346121</v>
      </c>
      <c r="O2021">
        <v>-1214</v>
      </c>
      <c r="P2021">
        <v>18506.966578872711</v>
      </c>
      <c r="Q2021">
        <v>19766.91998245013</v>
      </c>
      <c r="R2021">
        <v>2488.4390534027489</v>
      </c>
      <c r="S2021">
        <v>2671.3016974792331</v>
      </c>
      <c r="T2021">
        <v>16.87275161406</v>
      </c>
      <c r="U2021">
        <v>15.3046353403087</v>
      </c>
      <c r="V2021">
        <v>3.5637784602380411</v>
      </c>
      <c r="W2021">
        <v>3.6950658783601869</v>
      </c>
      <c r="X2021">
        <v>11.6709290931034</v>
      </c>
      <c r="Y2021">
        <v>40.186470083090647</v>
      </c>
      <c r="Z2021">
        <v>-1.302406644143222</v>
      </c>
      <c r="AA2021">
        <v>-3.4936371791421408</v>
      </c>
      <c r="AB2021">
        <v>6.6346038168364387</v>
      </c>
    </row>
    <row r="2022" spans="1:28" x14ac:dyDescent="0.25">
      <c r="A2022" t="str">
        <v>11/12/15</v>
      </c>
      <c r="B2022">
        <v>22888.92</v>
      </c>
      <c r="C2022">
        <v>22980.97</v>
      </c>
      <c r="D2022" s="1">
        <v>22454.959999999999</v>
      </c>
      <c r="E2022">
        <v>22980.97</v>
      </c>
      <c r="F2022">
        <v>22980.97</v>
      </c>
      <c r="G2022">
        <v>1.119855800645319</v>
      </c>
      <c r="H2022">
        <v>22647.379000000001</v>
      </c>
      <c r="I2022">
        <v>22724.71</v>
      </c>
      <c r="J2022">
        <v>22807.162</v>
      </c>
      <c r="K2022">
        <v>22848.657999999999</v>
      </c>
      <c r="L2022">
        <v>22772.074000000001</v>
      </c>
      <c r="M2022">
        <v>54.545493999999998</v>
      </c>
      <c r="N2022" s="1">
        <f>-100*(_xll.FDS($A$1,"P_PRICE_HIGH("&amp;A2022&amp;","&amp;A2022&amp;"-14D,,,,""PRICE"",""INTRA"")") - B2022)/(_xll.FDS($A$1,"P_PRICE_HIGH("&amp;A2022&amp;","&amp;A2022&amp;"-14D,,,,""PRICE"",""INTRA"")") - _xll.FDS($A$1,"P_PRICE_LOW("&amp;A2022&amp;","&amp;A2022&amp;"-14D,,,,""PRICE"",""INTRA"")"))</f>
        <v>-48.644960563303528</v>
      </c>
      <c r="O2022">
        <v>-1168</v>
      </c>
      <c r="P2022">
        <v>18462.40296461168</v>
      </c>
      <c r="Q2022">
        <v>19685.50301641702</v>
      </c>
      <c r="R2022">
        <v>2484.1814918164819</v>
      </c>
      <c r="S2022">
        <v>2668.069835184936</v>
      </c>
      <c r="T2022">
        <v>17.154416110204959</v>
      </c>
      <c r="U2022">
        <v>15.58406689208387</v>
      </c>
      <c r="V2022">
        <v>3.4798070527146479</v>
      </c>
      <c r="W2022">
        <v>3.5965012332565118</v>
      </c>
      <c r="X2022">
        <v>97.598537585415841</v>
      </c>
      <c r="Y2022">
        <v>40.166162900307768</v>
      </c>
      <c r="Z2022">
        <v>-1.5894785408336281</v>
      </c>
      <c r="AA2022">
        <v>-4.385510813994709</v>
      </c>
      <c r="AB2022">
        <v>6.5963742133354542</v>
      </c>
    </row>
    <row r="2023" spans="1:28" x14ac:dyDescent="0.25">
      <c r="A2023" t="str">
        <v>11/13/15</v>
      </c>
      <c r="B2023">
        <v>22396.14</v>
      </c>
      <c r="C2023">
        <v>22519.33</v>
      </c>
      <c r="D2023" s="1">
        <v>22318.62</v>
      </c>
      <c r="E2023">
        <v>22519.33</v>
      </c>
      <c r="F2023">
        <v>22519.33</v>
      </c>
      <c r="G2023">
        <v>1.1381493266503311</v>
      </c>
      <c r="H2023">
        <v>22553.14</v>
      </c>
      <c r="I2023">
        <v>22678.008000000002</v>
      </c>
      <c r="J2023">
        <v>22756.775000000001</v>
      </c>
      <c r="K2023">
        <v>22824.057000000001</v>
      </c>
      <c r="L2023">
        <v>22767.474999999999</v>
      </c>
      <c r="M2023">
        <v>46.741909999999997</v>
      </c>
      <c r="N2023" s="1">
        <f>-100*(_xll.FDS($A$1,"P_PRICE_HIGH("&amp;A2023&amp;","&amp;A2023&amp;"-14D,,,,""PRICE"",""INTRA"")") - B2023)/(_xll.FDS($A$1,"P_PRICE_HIGH("&amp;A2023&amp;","&amp;A2023&amp;"-14D,,,,""PRICE"",""INTRA"")") - _xll.FDS($A$1,"P_PRICE_LOW("&amp;A2023&amp;","&amp;A2023&amp;"-14D,,,,""PRICE"",""INTRA"")"))</f>
        <v>-92.984742357604347</v>
      </c>
      <c r="O2023">
        <v>-1214</v>
      </c>
      <c r="P2023">
        <v>18480.75685862327</v>
      </c>
      <c r="Q2023">
        <v>19706.477484897991</v>
      </c>
      <c r="R2023">
        <v>2482.166014181601</v>
      </c>
      <c r="S2023">
        <v>2666.862737908054</v>
      </c>
      <c r="T2023">
        <v>16.742644633058571</v>
      </c>
      <c r="U2023">
        <v>15.1535634811042</v>
      </c>
      <c r="V2023">
        <v>3.5502647793172861</v>
      </c>
      <c r="W2023">
        <v>3.680676916105857</v>
      </c>
      <c r="X2023">
        <v>8.1909390208528947</v>
      </c>
      <c r="Y2023">
        <v>40.231959133772087</v>
      </c>
      <c r="Z2023">
        <v>-1.3289229671152409</v>
      </c>
      <c r="AA2023">
        <v>-4.0173408602412666</v>
      </c>
      <c r="AB2023">
        <v>6.4432033502524977</v>
      </c>
    </row>
    <row r="2024" spans="1:28" x14ac:dyDescent="0.25">
      <c r="A2024" t="str">
        <v>11/16/15</v>
      </c>
      <c r="B2024">
        <v>22010.82</v>
      </c>
      <c r="C2024">
        <v>22127.38</v>
      </c>
      <c r="D2024" s="1">
        <v>21958.28</v>
      </c>
      <c r="E2024">
        <v>22127.38</v>
      </c>
      <c r="F2024">
        <v>22127.38</v>
      </c>
      <c r="G2024">
        <v>1.1732297874304289</v>
      </c>
      <c r="H2024">
        <v>22409.95</v>
      </c>
      <c r="I2024">
        <v>22610.58</v>
      </c>
      <c r="J2024">
        <v>22683.08</v>
      </c>
      <c r="K2024">
        <v>22771.23</v>
      </c>
      <c r="L2024">
        <v>22754.240000000002</v>
      </c>
      <c r="M2024">
        <v>41.716244000000003</v>
      </c>
      <c r="N2024" s="1">
        <f>-100*(_xll.FDS($A$1,"P_PRICE_HIGH("&amp;A2024&amp;","&amp;A2024&amp;"-14D,,,,""PRICE"",""INTRA"")") - B2024)/(_xll.FDS($A$1,"P_PRICE_HIGH("&amp;A2024&amp;","&amp;A2024&amp;"-14D,,,,""PRICE"",""INTRA"")") - _xll.FDS($A$1,"P_PRICE_LOW("&amp;A2024&amp;","&amp;A2024&amp;"-14D,,,,""PRICE"",""INTRA"")"))</f>
        <v>-96.203181118522252</v>
      </c>
      <c r="O2024">
        <v>-1256</v>
      </c>
      <c r="P2024">
        <v>18508.011007299869</v>
      </c>
      <c r="Q2024">
        <v>19742.318064816529</v>
      </c>
      <c r="R2024">
        <v>2480.2989649796091</v>
      </c>
      <c r="S2024">
        <v>2668.70381329881</v>
      </c>
      <c r="T2024">
        <v>16.570672381764741</v>
      </c>
      <c r="U2024">
        <v>14.954578668097581</v>
      </c>
      <c r="V2024">
        <v>3.6078748597712189</v>
      </c>
      <c r="W2024">
        <v>3.7518566849165329</v>
      </c>
      <c r="X2024">
        <v>5.7812980690721227</v>
      </c>
      <c r="Y2024">
        <v>40.256073985347392</v>
      </c>
      <c r="Z2024">
        <v>-1.096629457242017</v>
      </c>
      <c r="AA2024">
        <v>-3.474124952564194</v>
      </c>
      <c r="AB2024">
        <v>6.458437046131273</v>
      </c>
    </row>
    <row r="2025" spans="1:28" x14ac:dyDescent="0.25">
      <c r="A2025" t="str">
        <v>11/17/15</v>
      </c>
      <c r="B2025">
        <v>22264.25</v>
      </c>
      <c r="C2025">
        <v>22497.33</v>
      </c>
      <c r="D2025" s="1">
        <v>22243.96</v>
      </c>
      <c r="E2025">
        <v>22497.33</v>
      </c>
      <c r="F2025">
        <v>22497.33</v>
      </c>
      <c r="G2025">
        <v>1.2122332068913819</v>
      </c>
      <c r="H2025">
        <v>22382.46</v>
      </c>
      <c r="I2025">
        <v>22579.266</v>
      </c>
      <c r="J2025">
        <v>22624.516</v>
      </c>
      <c r="K2025">
        <v>22730.662</v>
      </c>
      <c r="L2025">
        <v>22746.758000000002</v>
      </c>
      <c r="M2025">
        <v>45.840828000000002</v>
      </c>
      <c r="N2025" s="1">
        <f>-100*(_xll.FDS($A$1,"P_PRICE_HIGH("&amp;A2025&amp;","&amp;A2025&amp;"-14D,,,,""PRICE"",""INTRA"")") - B2025)/(_xll.FDS($A$1,"P_PRICE_HIGH("&amp;A2025&amp;","&amp;A2025&amp;"-14D,,,,""PRICE"",""INTRA"")") - _xll.FDS($A$1,"P_PRICE_LOW("&amp;A2025&amp;","&amp;A2025&amp;"-14D,,,,""PRICE"",""INTRA"")"))</f>
        <v>-77.888986045570434</v>
      </c>
      <c r="O2025">
        <v>-1209</v>
      </c>
      <c r="P2025">
        <v>18507.533105543269</v>
      </c>
      <c r="Q2025">
        <v>19742.01625134447</v>
      </c>
      <c r="R2025">
        <v>2474.1547666155002</v>
      </c>
      <c r="S2025">
        <v>2662.009602718208</v>
      </c>
      <c r="T2025">
        <v>16.742693924313581</v>
      </c>
      <c r="U2025">
        <v>15.141475904049649</v>
      </c>
      <c r="V2025">
        <v>3.5713209633051619</v>
      </c>
      <c r="W2025">
        <v>3.7061343072382331</v>
      </c>
      <c r="X2025">
        <v>96.658048114721367</v>
      </c>
      <c r="Y2025">
        <v>40.253394064972397</v>
      </c>
      <c r="Z2025">
        <v>-1.1051514363367509</v>
      </c>
      <c r="AA2025">
        <v>-3.580302459126274</v>
      </c>
      <c r="AB2025">
        <v>6.3840970208629706</v>
      </c>
    </row>
    <row r="2026" spans="1:28" x14ac:dyDescent="0.25">
      <c r="A2026" t="str">
        <v>11/18/15</v>
      </c>
      <c r="B2026">
        <v>22188.26</v>
      </c>
      <c r="C2026">
        <v>22349.73</v>
      </c>
      <c r="D2026" s="1">
        <v>22163.279999999999</v>
      </c>
      <c r="E2026">
        <v>22349.73</v>
      </c>
      <c r="F2026">
        <v>22349.73</v>
      </c>
      <c r="G2026">
        <v>1.2119733922741569</v>
      </c>
      <c r="H2026">
        <v>22349.678</v>
      </c>
      <c r="I2026">
        <v>22564.116999999998</v>
      </c>
      <c r="J2026">
        <v>22573.294999999998</v>
      </c>
      <c r="K2026">
        <v>22690.613000000001</v>
      </c>
      <c r="L2026">
        <v>22725.884999999998</v>
      </c>
      <c r="M2026">
        <v>44.816696</v>
      </c>
      <c r="N2026" s="1">
        <f>-100*(_xll.FDS($A$1,"P_PRICE_HIGH("&amp;A2026&amp;","&amp;A2026&amp;"-14D,,,,""PRICE"",""INTRA"")") - B2026)/(_xll.FDS($A$1,"P_PRICE_HIGH("&amp;A2026&amp;","&amp;A2026&amp;"-14D,,,,""PRICE"",""INTRA"")") - _xll.FDS($A$1,"P_PRICE_LOW("&amp;A2026&amp;","&amp;A2026&amp;"-14D,,,,""PRICE"",""INTRA"")"))</f>
        <v>-83.380426220741626</v>
      </c>
      <c r="O2026">
        <v>-1228</v>
      </c>
      <c r="P2026">
        <v>18499.50655187638</v>
      </c>
      <c r="Q2026">
        <v>19733.916119802729</v>
      </c>
      <c r="R2026">
        <v>2479.727258621509</v>
      </c>
      <c r="S2026">
        <v>2664.5985628324788</v>
      </c>
      <c r="T2026">
        <v>16.690034659324489</v>
      </c>
      <c r="U2026">
        <v>15.075376231875699</v>
      </c>
      <c r="V2026">
        <v>3.5812630985926579</v>
      </c>
      <c r="W2026">
        <v>3.7171146128516082</v>
      </c>
      <c r="X2026">
        <v>24.743493145576071</v>
      </c>
      <c r="Y2026">
        <v>40.25521288333772</v>
      </c>
      <c r="Z2026">
        <v>-1.263254269951801</v>
      </c>
      <c r="AA2026">
        <v>-3.4348312376817529</v>
      </c>
      <c r="AB2026">
        <v>6.2564624269501588</v>
      </c>
    </row>
    <row r="2027" spans="1:28" x14ac:dyDescent="0.25">
      <c r="A2027" t="str">
        <v>11/19/15</v>
      </c>
      <c r="B2027">
        <v>22500.22</v>
      </c>
      <c r="C2027">
        <v>22559.06</v>
      </c>
      <c r="D2027" s="1">
        <v>22416</v>
      </c>
      <c r="E2027">
        <v>22559.06</v>
      </c>
      <c r="F2027">
        <v>22559.06</v>
      </c>
      <c r="G2027">
        <v>1.256078964255539</v>
      </c>
      <c r="H2027">
        <v>22271.937999999998</v>
      </c>
      <c r="I2027">
        <v>22558.432000000001</v>
      </c>
      <c r="J2027">
        <v>22551.98</v>
      </c>
      <c r="K2027">
        <v>22673.357</v>
      </c>
      <c r="L2027">
        <v>22722.03</v>
      </c>
      <c r="M2027">
        <v>49.777259999999998</v>
      </c>
      <c r="N2027" s="1">
        <f>-100*(_xll.FDS($A$1,"P_PRICE_HIGH("&amp;A2027&amp;","&amp;A2027&amp;"-14D,,,,""PRICE"",""INTRA"")") - B2027)/(_xll.FDS($A$1,"P_PRICE_HIGH("&amp;A2027&amp;","&amp;A2027&amp;"-14D,,,,""PRICE"",""INTRA"")") - _xll.FDS($A$1,"P_PRICE_LOW("&amp;A2027&amp;","&amp;A2027&amp;"-14D,,,,""PRICE"",""INTRA"")"))</f>
        <v>-60.836543117091324</v>
      </c>
      <c r="O2027">
        <v>-1188</v>
      </c>
      <c r="P2027">
        <v>18503.196970509929</v>
      </c>
      <c r="Q2027">
        <v>19740.26420873771</v>
      </c>
      <c r="R2027">
        <v>2484.150616698495</v>
      </c>
      <c r="S2027">
        <v>2670.8200217311992</v>
      </c>
      <c r="T2027">
        <v>16.836406752042041</v>
      </c>
      <c r="U2027">
        <v>15.19351358750693</v>
      </c>
      <c r="V2027">
        <v>3.538782625872817</v>
      </c>
      <c r="W2027">
        <v>3.668899696512121</v>
      </c>
      <c r="X2027">
        <v>96.631563079994223</v>
      </c>
      <c r="Y2027">
        <v>40.215687059330953</v>
      </c>
      <c r="Z2027">
        <v>-1.1970869611115771</v>
      </c>
      <c r="AA2027">
        <v>-3.725685374426718</v>
      </c>
      <c r="AB2027">
        <v>6.4229454119959488</v>
      </c>
    </row>
    <row r="2028" spans="1:28" x14ac:dyDescent="0.25">
      <c r="A2028" t="str">
        <v>11/20/15</v>
      </c>
      <c r="B2028">
        <v>22754.720000000001</v>
      </c>
      <c r="C2028">
        <v>22790.07</v>
      </c>
      <c r="D2028" s="1">
        <v>22412.03</v>
      </c>
      <c r="E2028">
        <v>22790.07</v>
      </c>
      <c r="F2028">
        <v>22790.07</v>
      </c>
      <c r="G2028">
        <v>1.244592784856132</v>
      </c>
      <c r="H2028">
        <v>22343.653999999999</v>
      </c>
      <c r="I2028">
        <v>22533.53</v>
      </c>
      <c r="J2028">
        <v>22559.625</v>
      </c>
      <c r="K2028">
        <v>22653.495999999999</v>
      </c>
      <c r="L2028">
        <v>22734.138999999999</v>
      </c>
      <c r="M2028">
        <v>53.453341999999999</v>
      </c>
      <c r="N2028" s="1">
        <f>-100*(_xll.FDS($A$1,"P_PRICE_HIGH("&amp;A2028&amp;","&amp;A2028&amp;"-14D,,,,""PRICE"",""INTRA"")") - B2028)/(_xll.FDS($A$1,"P_PRICE_HIGH("&amp;A2028&amp;","&amp;A2028&amp;"-14D,,,,""PRICE"",""INTRA"")") - _xll.FDS($A$1,"P_PRICE_LOW("&amp;A2028&amp;","&amp;A2028&amp;"-14D,,,,""PRICE"",""INTRA"")"))</f>
        <v>-42.445024172742841</v>
      </c>
      <c r="O2028">
        <v>-1153</v>
      </c>
      <c r="P2028">
        <v>18488.831257687569</v>
      </c>
      <c r="Q2028">
        <v>19731.17693809445</v>
      </c>
      <c r="R2028">
        <v>2480.4775723989228</v>
      </c>
      <c r="S2028">
        <v>2664.15431773099</v>
      </c>
      <c r="T2028">
        <v>16.97051525772677</v>
      </c>
      <c r="U2028">
        <v>15.32310121270103</v>
      </c>
      <c r="V2028">
        <v>3.501238745941595</v>
      </c>
      <c r="W2028">
        <v>3.623459245621254</v>
      </c>
      <c r="X2028">
        <v>94.066666550116651</v>
      </c>
      <c r="Y2028">
        <v>40.209721707015113</v>
      </c>
      <c r="Z2028">
        <v>-1.2490053463814781</v>
      </c>
      <c r="AA2028">
        <v>-4.1161103247417534</v>
      </c>
      <c r="AB2028">
        <v>6.3565331758840689</v>
      </c>
    </row>
    <row r="2029" spans="1:28" x14ac:dyDescent="0.25">
      <c r="A2029" t="str">
        <v>11/23/15</v>
      </c>
      <c r="B2029">
        <v>22665.9</v>
      </c>
      <c r="C2029">
        <v>22802.71</v>
      </c>
      <c r="D2029" s="1">
        <v>22619.68</v>
      </c>
      <c r="E2029">
        <v>22802.71</v>
      </c>
      <c r="F2029">
        <v>22802.71</v>
      </c>
      <c r="G2029">
        <v>1.2463965783958031</v>
      </c>
      <c r="H2029">
        <v>22474.67</v>
      </c>
      <c r="I2029">
        <v>22501.434000000001</v>
      </c>
      <c r="J2029">
        <v>22579.35</v>
      </c>
      <c r="K2029">
        <v>22630.978999999999</v>
      </c>
      <c r="L2029">
        <v>22725.59</v>
      </c>
      <c r="M2029">
        <v>52.022205</v>
      </c>
      <c r="N2029" s="1">
        <f>-100*(_xll.FDS($A$1,"P_PRICE_HIGH("&amp;A2029&amp;","&amp;A2029&amp;"-14D,,,,""PRICE"",""INTRA"")") - B2029)/(_xll.FDS($A$1,"P_PRICE_HIGH("&amp;A2029&amp;","&amp;A2029&amp;"-14D,,,,""PRICE"",""INTRA"")") - _xll.FDS($A$1,"P_PRICE_LOW("&amp;A2029&amp;","&amp;A2029&amp;"-14D,,,,""PRICE"",""INTRA"")"))</f>
        <v>-48.863628151670255</v>
      </c>
      <c r="O2029">
        <v>-1181</v>
      </c>
      <c r="P2029">
        <v>18517.38437720963</v>
      </c>
      <c r="Q2029">
        <v>19764.18997864781</v>
      </c>
      <c r="R2029">
        <v>2482.2214552706441</v>
      </c>
      <c r="S2029">
        <v>2665.0938063775729</v>
      </c>
      <c r="T2029">
        <v>16.93332006423838</v>
      </c>
      <c r="U2029">
        <v>15.29618380297244</v>
      </c>
      <c r="V2029">
        <v>3.5150969795945599</v>
      </c>
      <c r="W2029">
        <v>3.6387540978030599</v>
      </c>
      <c r="X2029">
        <v>16.339225167946349</v>
      </c>
      <c r="Y2029">
        <v>40.202060164016167</v>
      </c>
      <c r="Z2029">
        <v>-1.332586981192992</v>
      </c>
      <c r="AA2029">
        <v>-4.1820052186015397</v>
      </c>
      <c r="AB2029">
        <v>6.4409199182836083</v>
      </c>
    </row>
    <row r="2030" spans="1:28" x14ac:dyDescent="0.25">
      <c r="A2030" t="str">
        <v>11/24/15</v>
      </c>
      <c r="B2030">
        <v>22587.63</v>
      </c>
      <c r="C2030">
        <v>22629.75</v>
      </c>
      <c r="D2030" s="1">
        <v>22433.51</v>
      </c>
      <c r="E2030">
        <v>22629.75</v>
      </c>
      <c r="F2030">
        <v>22629.75</v>
      </c>
      <c r="G2030">
        <v>1.246510007602762</v>
      </c>
      <c r="H2030">
        <v>22539.346000000001</v>
      </c>
      <c r="I2030">
        <v>22478.125</v>
      </c>
      <c r="J2030">
        <v>22580.629000000001</v>
      </c>
      <c r="K2030">
        <v>22603.223000000002</v>
      </c>
      <c r="L2030">
        <v>22707.136999999999</v>
      </c>
      <c r="M2030">
        <v>50.733162</v>
      </c>
      <c r="N2030" s="1">
        <f>-100*(_xll.FDS($A$1,"P_PRICE_HIGH("&amp;A2030&amp;","&amp;A2030&amp;"-14D,,,,""PRICE"",""INTRA"")") - B2030)/(_xll.FDS($A$1,"P_PRICE_HIGH("&amp;A2030&amp;","&amp;A2030&amp;"-14D,,,,""PRICE"",""INTRA"")") - _xll.FDS($A$1,"P_PRICE_LOW("&amp;A2030&amp;","&amp;A2030&amp;"-14D,,,,""PRICE"",""INTRA"")"))</f>
        <v>-54.519833211686617</v>
      </c>
      <c r="O2030">
        <v>-1202</v>
      </c>
      <c r="P2030">
        <v>18500.696099300469</v>
      </c>
      <c r="Q2030">
        <v>19746.302614058579</v>
      </c>
      <c r="R2030">
        <v>2467.0206388975448</v>
      </c>
      <c r="S2030">
        <v>2648.135962489273</v>
      </c>
      <c r="T2030">
        <v>16.9574893245784</v>
      </c>
      <c r="U2030">
        <v>15.328173242729211</v>
      </c>
      <c r="V2030">
        <v>3.520814412025604</v>
      </c>
      <c r="W2030">
        <v>3.6472514443963502</v>
      </c>
      <c r="X2030">
        <v>24.141238107749</v>
      </c>
      <c r="Y2030">
        <v>40.185804957697087</v>
      </c>
      <c r="Z2030">
        <v>-1.3422221055313279</v>
      </c>
      <c r="AA2030">
        <v>-4.1218718861018919</v>
      </c>
      <c r="AB2030">
        <v>6.4483738982778567</v>
      </c>
    </row>
    <row r="2031" spans="1:28" x14ac:dyDescent="0.25">
      <c r="A2031" t="str">
        <v>11/25/15</v>
      </c>
      <c r="B2031">
        <v>22498</v>
      </c>
      <c r="C2031">
        <v>22617.21</v>
      </c>
      <c r="D2031" s="1">
        <v>22436.01</v>
      </c>
      <c r="E2031">
        <v>22617.21</v>
      </c>
      <c r="F2031">
        <v>22617.21</v>
      </c>
      <c r="G2031">
        <v>1.2379713084389821</v>
      </c>
      <c r="H2031">
        <v>22601.294999999998</v>
      </c>
      <c r="I2031">
        <v>22459.06</v>
      </c>
      <c r="J2031">
        <v>22543.592000000001</v>
      </c>
      <c r="K2031">
        <v>22580.294999999998</v>
      </c>
      <c r="L2031">
        <v>22684.921999999999</v>
      </c>
      <c r="M2031">
        <v>49.228839999999998</v>
      </c>
      <c r="N2031" s="1">
        <f>-100*(_xll.FDS($A$1,"P_PRICE_HIGH("&amp;A2031&amp;","&amp;A2031&amp;"-14D,,,,""PRICE"",""INTRA"")") - B2031)/(_xll.FDS($A$1,"P_PRICE_HIGH("&amp;A2031&amp;","&amp;A2031&amp;"-14D,,,,""PRICE"",""INTRA"")") - _xll.FDS($A$1,"P_PRICE_LOW("&amp;A2031&amp;","&amp;A2031&amp;"-14D,,,,""PRICE"",""INTRA"")"))</f>
        <v>-55.832699121924037</v>
      </c>
      <c r="O2031">
        <v>-1220</v>
      </c>
      <c r="P2031">
        <v>18518.335399737109</v>
      </c>
      <c r="Q2031">
        <v>19769.66760746908</v>
      </c>
      <c r="R2031">
        <v>2451.640697547567</v>
      </c>
      <c r="S2031">
        <v>2656.6232718101819</v>
      </c>
      <c r="T2031">
        <v>16.932110938575569</v>
      </c>
      <c r="U2031">
        <v>15.275561597888849</v>
      </c>
      <c r="V2031">
        <v>3.5387471370172521</v>
      </c>
      <c r="W2031">
        <v>3.6675942518960598</v>
      </c>
      <c r="X2031">
        <v>22.70723324346887</v>
      </c>
      <c r="Y2031">
        <v>40.240286197398333</v>
      </c>
      <c r="Z2031">
        <v>-1.2614619719632001</v>
      </c>
      <c r="AA2031">
        <v>-3.8195819975437759</v>
      </c>
      <c r="AB2031">
        <v>6.4214200720130243</v>
      </c>
    </row>
    <row r="2032" spans="1:28" x14ac:dyDescent="0.25">
      <c r="A2032" t="str">
        <v>11/26/15</v>
      </c>
      <c r="B2032">
        <v>22488.94</v>
      </c>
      <c r="C2032">
        <v>22787.5</v>
      </c>
      <c r="D2032" s="1">
        <v>22453.69</v>
      </c>
      <c r="E2032">
        <v>22787.5</v>
      </c>
      <c r="F2032">
        <v>22787.5</v>
      </c>
      <c r="G2032">
        <v>1.2324769905127</v>
      </c>
      <c r="H2032">
        <v>22599.037</v>
      </c>
      <c r="I2032">
        <v>22466.33</v>
      </c>
      <c r="J2032">
        <v>22506.116999999998</v>
      </c>
      <c r="K2032">
        <v>22563.743999999999</v>
      </c>
      <c r="L2032">
        <v>22665.68</v>
      </c>
      <c r="M2032">
        <v>49.070445999999997</v>
      </c>
      <c r="N2032" s="1">
        <f>-100*(_xll.FDS($A$1,"P_PRICE_HIGH("&amp;A2032&amp;","&amp;A2032&amp;"-14D,,,,""PRICE"",""INTRA"")") - B2032)/(_xll.FDS($A$1,"P_PRICE_HIGH("&amp;A2032&amp;","&amp;A2032&amp;"-14D,,,,""PRICE"",""INTRA"")") - _xll.FDS($A$1,"P_PRICE_LOW("&amp;A2032&amp;","&amp;A2032&amp;"-14D,,,,""PRICE"",""INTRA"")"))</f>
        <v>-48.111353391545954</v>
      </c>
      <c r="O2032">
        <v>-1213</v>
      </c>
      <c r="P2032">
        <v>18512.38083176532</v>
      </c>
      <c r="Q2032">
        <v>19765.430043390341</v>
      </c>
      <c r="R2032">
        <v>2454.3448805408352</v>
      </c>
      <c r="S2032">
        <v>2660.9261032538352</v>
      </c>
      <c r="T2032">
        <v>16.88239165911644</v>
      </c>
      <c r="U2032">
        <v>15.22728676134901</v>
      </c>
      <c r="V2032">
        <v>3.5388736507992862</v>
      </c>
      <c r="W2032">
        <v>3.6639759493428339</v>
      </c>
      <c r="X2032">
        <v>78.417357518981206</v>
      </c>
      <c r="Y2032">
        <v>40.208638978309118</v>
      </c>
      <c r="Z2032">
        <v>-1.3165210796132469</v>
      </c>
      <c r="AA2032">
        <v>-3.7973932220966691</v>
      </c>
      <c r="AB2032">
        <v>6.3431675982751123</v>
      </c>
    </row>
    <row r="2033" spans="1:28" x14ac:dyDescent="0.25">
      <c r="A2033" t="str">
        <v>11/27/15</v>
      </c>
      <c r="B2033">
        <v>22068.32</v>
      </c>
      <c r="C2033">
        <v>22555.42</v>
      </c>
      <c r="D2033" s="1">
        <v>22051.01</v>
      </c>
      <c r="E2033">
        <v>22555.42</v>
      </c>
      <c r="F2033">
        <v>22555.42</v>
      </c>
      <c r="G2033">
        <v>1.289205248130264</v>
      </c>
      <c r="H2033">
        <v>22461.758000000002</v>
      </c>
      <c r="I2033">
        <v>22442.675999999999</v>
      </c>
      <c r="J2033">
        <v>22452.851999999999</v>
      </c>
      <c r="K2033">
        <v>22535.157999999999</v>
      </c>
      <c r="L2033">
        <v>22635.793000000001</v>
      </c>
      <c r="M2033">
        <v>42.270670000000003</v>
      </c>
      <c r="N2033" s="1">
        <f>-100*(_xll.FDS($A$1,"P_PRICE_HIGH("&amp;A2033&amp;","&amp;A2033&amp;"-14D,,,,""PRICE"",""INTRA"")") - B2033)/(_xll.FDS($A$1,"P_PRICE_HIGH("&amp;A2033&amp;","&amp;A2033&amp;"-14D,,,,""PRICE"",""INTRA"")") - _xll.FDS($A$1,"P_PRICE_LOW("&amp;A2033&amp;","&amp;A2033&amp;"-14D,,,,""PRICE"",""INTRA"")"))</f>
        <v>-89.240141196256872</v>
      </c>
      <c r="O2033">
        <v>-1261</v>
      </c>
      <c r="P2033">
        <v>18508.897615782818</v>
      </c>
      <c r="Q2033">
        <v>19755.27904934113</v>
      </c>
      <c r="R2033">
        <v>2436.2956579301872</v>
      </c>
      <c r="S2033">
        <v>2632.615027860365</v>
      </c>
      <c r="T2033">
        <v>16.604420537064129</v>
      </c>
      <c r="U2033">
        <v>14.961185954998401</v>
      </c>
      <c r="V2033">
        <v>3.5980172572026592</v>
      </c>
      <c r="W2033">
        <v>3.7285320780494429</v>
      </c>
      <c r="X2033">
        <v>0.1651175990507448</v>
      </c>
      <c r="Y2033">
        <v>40.169926276303933</v>
      </c>
      <c r="Z2033">
        <v>-1.346347886674969</v>
      </c>
      <c r="AA2033">
        <v>-4.1228098751173956</v>
      </c>
      <c r="AB2033">
        <v>6.3110071139388602</v>
      </c>
    </row>
    <row r="2034" spans="1:28" x14ac:dyDescent="0.25">
      <c r="A2034" t="str">
        <v>11/30/15</v>
      </c>
      <c r="B2034">
        <v>21996.42</v>
      </c>
      <c r="C2034">
        <v>22195.25</v>
      </c>
      <c r="D2034" s="1">
        <v>21907.35</v>
      </c>
      <c r="E2034">
        <v>22195.25</v>
      </c>
      <c r="F2034">
        <v>22195.25</v>
      </c>
      <c r="G2034">
        <v>1.265562377526591</v>
      </c>
      <c r="H2034">
        <v>22327.861000000001</v>
      </c>
      <c r="I2034">
        <v>22368.3</v>
      </c>
      <c r="J2034">
        <v>22404.16</v>
      </c>
      <c r="K2034">
        <v>22516.476999999999</v>
      </c>
      <c r="L2034">
        <v>22591.351999999999</v>
      </c>
      <c r="M2034">
        <v>41.219200000000001</v>
      </c>
      <c r="N2034" s="1">
        <f>-100*(_xll.FDS($A$1,"P_PRICE_HIGH("&amp;A2034&amp;","&amp;A2034&amp;"-14D,,,,""PRICE"",""INTRA"")") - B2034)/(_xll.FDS($A$1,"P_PRICE_HIGH("&amp;A2034&amp;","&amp;A2034&amp;"-14D,,,,""PRICE"",""INTRA"")") - _xll.FDS($A$1,"P_PRICE_LOW("&amp;A2034&amp;","&amp;A2034&amp;"-14D,,,,""PRICE"",""INTRA"")"))</f>
        <v>-91.703768558707964</v>
      </c>
      <c r="O2034">
        <v>-1279</v>
      </c>
      <c r="P2034">
        <v>18526.96267920993</v>
      </c>
      <c r="Q2034">
        <v>19793.212352125141</v>
      </c>
      <c r="R2034">
        <v>2409.0562445662258</v>
      </c>
      <c r="S2034">
        <v>2642.374712700424</v>
      </c>
      <c r="T2034">
        <v>16.63213769584403</v>
      </c>
      <c r="U2034">
        <v>14.967059086554601</v>
      </c>
      <c r="V2034">
        <v>3.6093176444530219</v>
      </c>
      <c r="W2034">
        <v>3.744330236706598</v>
      </c>
      <c r="X2034">
        <v>14.234346890169411</v>
      </c>
      <c r="Y2034">
        <v>39.837368719204278</v>
      </c>
      <c r="Z2034">
        <v>-1.448366185865507</v>
      </c>
      <c r="AA2034">
        <v>-3.7531894207057088</v>
      </c>
      <c r="AB2034">
        <v>6.7635724896305591</v>
      </c>
    </row>
    <row r="2035" spans="1:28" x14ac:dyDescent="0.25">
      <c r="A2035" t="str">
        <v>12/01/15</v>
      </c>
      <c r="B2035">
        <v>22381.35</v>
      </c>
      <c r="C2035">
        <v>22477.51</v>
      </c>
      <c r="D2035" s="1">
        <v>22143.57</v>
      </c>
      <c r="E2035">
        <v>22477.51</v>
      </c>
      <c r="F2035">
        <v>22477.51</v>
      </c>
      <c r="G2035">
        <v>1.313263518786532</v>
      </c>
      <c r="H2035">
        <v>22286.605</v>
      </c>
      <c r="I2035">
        <v>22367.067999999999</v>
      </c>
      <c r="J2035">
        <v>22402.805</v>
      </c>
      <c r="K2035">
        <v>22507.123</v>
      </c>
      <c r="L2035">
        <v>22563.085999999999</v>
      </c>
      <c r="M2035">
        <v>48.591920000000002</v>
      </c>
      <c r="N2035" s="1">
        <f>-100*(_xll.FDS($A$1,"P_PRICE_HIGH("&amp;A2035&amp;","&amp;A2035&amp;"-14D,,,,""PRICE"",""INTRA"")") - B2035)/(_xll.FDS($A$1,"P_PRICE_HIGH("&amp;A2035&amp;","&amp;A2035&amp;"-14D,,,,""PRICE"",""INTRA"")") - _xll.FDS($A$1,"P_PRICE_LOW("&amp;A2035&amp;","&amp;A2035&amp;"-14D,,,,""PRICE"",""INTRA"")"))</f>
        <v>-55.850300851325528</v>
      </c>
      <c r="O2035">
        <v>-1235</v>
      </c>
      <c r="P2035">
        <v>18532.711773435982</v>
      </c>
      <c r="Q2035">
        <v>19800.550619938022</v>
      </c>
      <c r="R2035">
        <v>2407.6137046383801</v>
      </c>
      <c r="S2035">
        <v>2641.8527248760402</v>
      </c>
      <c r="T2035">
        <v>16.809619838200209</v>
      </c>
      <c r="U2035">
        <v>15.13814650493979</v>
      </c>
      <c r="V2035">
        <v>3.5537319808341592</v>
      </c>
      <c r="W2035">
        <v>3.681186633064947</v>
      </c>
      <c r="X2035">
        <v>96.277280014735794</v>
      </c>
      <c r="Y2035">
        <v>39.817273423757428</v>
      </c>
      <c r="Z2035">
        <v>-1.439031884310604</v>
      </c>
      <c r="AA2035">
        <v>-4.2957192086299107</v>
      </c>
      <c r="AB2035">
        <v>6.8434469970311778</v>
      </c>
    </row>
    <row r="2036" spans="1:28" x14ac:dyDescent="0.25">
      <c r="A2036" t="str">
        <v>12/02/15</v>
      </c>
      <c r="B2036">
        <v>22479.69</v>
      </c>
      <c r="C2036">
        <v>22563.47</v>
      </c>
      <c r="D2036" s="1">
        <v>22368.66</v>
      </c>
      <c r="E2036">
        <v>22563.47</v>
      </c>
      <c r="F2036">
        <v>22563.47</v>
      </c>
      <c r="G2036">
        <v>1.21729082010427</v>
      </c>
      <c r="H2036">
        <v>22282.942999999999</v>
      </c>
      <c r="I2036">
        <v>22406.143</v>
      </c>
      <c r="J2036">
        <v>22411.305</v>
      </c>
      <c r="K2036">
        <v>22478.43</v>
      </c>
      <c r="L2036">
        <v>22537.583999999999</v>
      </c>
      <c r="M2036">
        <v>50.306755000000003</v>
      </c>
      <c r="N2036" s="1">
        <f>-100*(_xll.FDS($A$1,"P_PRICE_HIGH("&amp;A2036&amp;","&amp;A2036&amp;"-14D,,,,""PRICE"",""INTRA"")") - B2036)/(_xll.FDS($A$1,"P_PRICE_HIGH("&amp;A2036&amp;","&amp;A2036&amp;"-14D,,,,""PRICE"",""INTRA"")") - _xll.FDS($A$1,"P_PRICE_LOW("&amp;A2036&amp;","&amp;A2036&amp;"-14D,,,,""PRICE"",""INTRA"")"))</f>
        <v>-46.690635420353686</v>
      </c>
      <c r="O2036">
        <v>-1207</v>
      </c>
      <c r="P2036">
        <v>18514.910011614142</v>
      </c>
      <c r="Q2036">
        <v>19754.979511665151</v>
      </c>
      <c r="R2036">
        <v>2411.874620665747</v>
      </c>
      <c r="S2036">
        <v>2646.9669894874792</v>
      </c>
      <c r="T2036">
        <v>16.847229135044159</v>
      </c>
      <c r="U2036">
        <v>15.16785692891759</v>
      </c>
      <c r="V2036">
        <v>3.5367172165018959</v>
      </c>
      <c r="W2036">
        <v>3.6629242193360509</v>
      </c>
      <c r="X2036">
        <v>89.905830116967138</v>
      </c>
      <c r="Y2036">
        <v>39.808790598498568</v>
      </c>
      <c r="Z2036">
        <v>-1.183435110924052</v>
      </c>
      <c r="AA2036">
        <v>-3.6296943098072489</v>
      </c>
      <c r="AB2036">
        <v>6.8325952161761476</v>
      </c>
    </row>
    <row r="2037" spans="1:28" x14ac:dyDescent="0.25">
      <c r="A2037" t="str">
        <v>12/03/15</v>
      </c>
      <c r="B2037">
        <v>22417.01</v>
      </c>
      <c r="C2037">
        <v>22485.25</v>
      </c>
      <c r="D2037" s="1">
        <v>22327.040000000001</v>
      </c>
      <c r="E2037">
        <v>22485.25</v>
      </c>
      <c r="F2037">
        <v>22485.25</v>
      </c>
      <c r="G2037">
        <v>1.217434058422135</v>
      </c>
      <c r="H2037">
        <v>22268.559000000001</v>
      </c>
      <c r="I2037">
        <v>22418.870999999999</v>
      </c>
      <c r="J2037">
        <v>22379.844000000001</v>
      </c>
      <c r="K2037">
        <v>22446.728999999999</v>
      </c>
      <c r="L2037">
        <v>22516.831999999999</v>
      </c>
      <c r="M2037">
        <v>49.180669999999999</v>
      </c>
      <c r="N2037" s="1">
        <f>-100*(_xll.FDS($A$1,"P_PRICE_HIGH("&amp;A2037&amp;","&amp;A2037&amp;"-14D,,,,""PRICE"",""INTRA"")") - B2037)/(_xll.FDS($A$1,"P_PRICE_HIGH("&amp;A2037&amp;","&amp;A2037&amp;"-14D,,,,""PRICE"",""INTRA"")") - _xll.FDS($A$1,"P_PRICE_LOW("&amp;A2037&amp;","&amp;A2037&amp;"-14D,,,,""PRICE"",""INTRA"")"))</f>
        <v>-43.077644746247373</v>
      </c>
      <c r="O2037">
        <v>-1228</v>
      </c>
      <c r="P2037">
        <v>18487.81884000908</v>
      </c>
      <c r="Q2037">
        <v>19732.307839563178</v>
      </c>
      <c r="R2037">
        <v>2410.9768919660728</v>
      </c>
      <c r="S2037">
        <v>2648.3831714660951</v>
      </c>
      <c r="T2037">
        <v>16.85119232363262</v>
      </c>
      <c r="U2037">
        <v>15.13234705430332</v>
      </c>
      <c r="V2037">
        <v>3.537661774609993</v>
      </c>
      <c r="W2037">
        <v>3.6564082188748559</v>
      </c>
      <c r="X2037">
        <v>14.62090105419259</v>
      </c>
      <c r="Y2037">
        <v>39.692977820780072</v>
      </c>
      <c r="Z2037">
        <v>-1.1849799647249999</v>
      </c>
      <c r="AA2037">
        <v>-3.126660571791454</v>
      </c>
      <c r="AB2037">
        <v>6.7961851797191244</v>
      </c>
    </row>
    <row r="2038" spans="1:28" x14ac:dyDescent="0.25">
      <c r="A2038" t="str">
        <v>12/04/15</v>
      </c>
      <c r="B2038">
        <v>22235.89</v>
      </c>
      <c r="C2038">
        <v>22242.49</v>
      </c>
      <c r="D2038" s="1">
        <v>22108.46</v>
      </c>
      <c r="E2038">
        <v>22242.49</v>
      </c>
      <c r="F2038">
        <v>22242.49</v>
      </c>
      <c r="G2038">
        <v>1.2177526963272409</v>
      </c>
      <c r="H2038">
        <v>22302.072</v>
      </c>
      <c r="I2038">
        <v>22422.842000000001</v>
      </c>
      <c r="J2038">
        <v>22369.162</v>
      </c>
      <c r="K2038">
        <v>22415.155999999999</v>
      </c>
      <c r="L2038">
        <v>22494.366999999998</v>
      </c>
      <c r="M2038">
        <v>45.977984999999997</v>
      </c>
      <c r="N2038" s="1">
        <f>-100*(_xll.FDS($A$1,"P_PRICE_HIGH("&amp;A2038&amp;","&amp;A2038&amp;"-14D,,,,""PRICE"",""INTRA"")") - B2038)/(_xll.FDS($A$1,"P_PRICE_HIGH("&amp;A2038&amp;","&amp;A2038&amp;"-14D,,,,""PRICE"",""INTRA"")") - _xll.FDS($A$1,"P_PRICE_LOW("&amp;A2038&amp;","&amp;A2038&amp;"-14D,,,,""PRICE"",""INTRA"")"))</f>
        <v>-63.306379556826229</v>
      </c>
      <c r="O2038">
        <v>-1246</v>
      </c>
      <c r="P2038">
        <v>18518.34091513764</v>
      </c>
      <c r="Q2038">
        <v>19761.643803078761</v>
      </c>
      <c r="R2038">
        <v>2404.1175646849938</v>
      </c>
      <c r="S2038">
        <v>2635.4398410391532</v>
      </c>
      <c r="T2038">
        <v>16.75862761216132</v>
      </c>
      <c r="U2038">
        <v>15.017586556108769</v>
      </c>
      <c r="V2038">
        <v>3.5701666539553432</v>
      </c>
      <c r="W2038">
        <v>3.6970850857593929</v>
      </c>
      <c r="X2038">
        <v>18.374499791152399</v>
      </c>
      <c r="Y2038">
        <v>39.792346518711568</v>
      </c>
      <c r="Z2038">
        <v>-1.300028994562169</v>
      </c>
      <c r="AA2038">
        <v>-3.5011433983085318</v>
      </c>
      <c r="AB2038">
        <v>6.8116079084260166</v>
      </c>
    </row>
    <row r="2039" spans="1:28" x14ac:dyDescent="0.25">
      <c r="A2039" t="str">
        <v>12/07/15</v>
      </c>
      <c r="B2039">
        <v>22203.22</v>
      </c>
      <c r="C2039">
        <v>22352.25</v>
      </c>
      <c r="D2039" s="1">
        <v>22200.55</v>
      </c>
      <c r="E2039">
        <v>22352.25</v>
      </c>
      <c r="F2039">
        <v>22352.25</v>
      </c>
      <c r="G2039">
        <v>1.212596582446702</v>
      </c>
      <c r="H2039">
        <v>22343.432000000001</v>
      </c>
      <c r="I2039">
        <v>22398.092000000001</v>
      </c>
      <c r="J2039">
        <v>22381.988000000001</v>
      </c>
      <c r="K2039">
        <v>22388.978999999999</v>
      </c>
      <c r="L2039">
        <v>22477.565999999999</v>
      </c>
      <c r="M2039">
        <v>45.40363</v>
      </c>
      <c r="N2039" s="1">
        <f>-100*(_xll.FDS($A$1,"P_PRICE_HIGH("&amp;A2039&amp;","&amp;A2039&amp;"-14D,,,,""PRICE"",""INTRA"")") - B2039)/(_xll.FDS($A$1,"P_PRICE_HIGH("&amp;A2039&amp;","&amp;A2039&amp;"-14D,,,,""PRICE"",""INTRA"")") - _xll.FDS($A$1,"P_PRICE_LOW("&amp;A2039&amp;","&amp;A2039&amp;"-14D,,,,""PRICE"",""INTRA"")"))</f>
        <v>-66.955191208005445</v>
      </c>
      <c r="O2039">
        <v>-1240</v>
      </c>
      <c r="P2039">
        <v>18689.829970820629</v>
      </c>
      <c r="Q2039">
        <v>19935.380868099441</v>
      </c>
      <c r="R2039">
        <v>2441.1511258575151</v>
      </c>
      <c r="S2039">
        <v>2678.9596836535002</v>
      </c>
      <c r="T2039">
        <v>16.560685757775531</v>
      </c>
      <c r="U2039">
        <v>14.79155151807324</v>
      </c>
      <c r="V2039">
        <v>3.613156315316111</v>
      </c>
      <c r="W2039">
        <v>3.7381324061909988</v>
      </c>
      <c r="X2039">
        <v>30.642186090373048</v>
      </c>
      <c r="Y2039">
        <v>39.927946658223249</v>
      </c>
      <c r="Z2039">
        <v>-1.1751385776889549</v>
      </c>
      <c r="AA2039">
        <v>-3.930318924288446</v>
      </c>
      <c r="AB2039">
        <v>6.4713597736958244</v>
      </c>
    </row>
    <row r="2040" spans="1:28" x14ac:dyDescent="0.25">
      <c r="A2040" t="str">
        <v>12/08/15</v>
      </c>
      <c r="B2040">
        <v>21905.13</v>
      </c>
      <c r="C2040">
        <v>22058.55</v>
      </c>
      <c r="D2040" s="1">
        <v>21765.62</v>
      </c>
      <c r="E2040">
        <v>22058.55</v>
      </c>
      <c r="F2040">
        <v>22058.55</v>
      </c>
      <c r="G2040">
        <v>1.2076333388882801</v>
      </c>
      <c r="H2040">
        <v>22248.187999999998</v>
      </c>
      <c r="I2040">
        <v>22327.291000000001</v>
      </c>
      <c r="J2040">
        <v>22358.046999999999</v>
      </c>
      <c r="K2040">
        <v>22364.15</v>
      </c>
      <c r="L2040">
        <v>22459.686000000002</v>
      </c>
      <c r="M2040">
        <v>40.439765999999999</v>
      </c>
      <c r="N2040" s="1">
        <f>-100*(_xll.FDS($A$1,"P_PRICE_HIGH("&amp;A2040&amp;","&amp;A2040&amp;"-14D,,,,""PRICE"",""INTRA"")") - B2040)/(_xll.FDS($A$1,"P_PRICE_HIGH("&amp;A2040&amp;","&amp;A2040&amp;"-14D,,,,""PRICE"",""INTRA"")") - _xll.FDS($A$1,"P_PRICE_LOW("&amp;A2040&amp;","&amp;A2040&amp;"-14D,,,,""PRICE"",""INTRA"")"))</f>
        <v>-86.547937016073632</v>
      </c>
      <c r="O2040">
        <v>-1286</v>
      </c>
      <c r="P2040">
        <v>18658.892318839338</v>
      </c>
      <c r="Q2040">
        <v>19901.270923405249</v>
      </c>
      <c r="R2040">
        <v>2442.0939410072729</v>
      </c>
      <c r="S2040">
        <v>2680.9427605112592</v>
      </c>
      <c r="T2040">
        <v>16.38775004664528</v>
      </c>
      <c r="U2040">
        <v>14.617438372003109</v>
      </c>
      <c r="V2040">
        <v>3.6521327572573981</v>
      </c>
      <c r="W2040">
        <v>3.781811717619612</v>
      </c>
      <c r="X2040">
        <v>0.96046382767027894</v>
      </c>
      <c r="Y2040">
        <v>39.911755751709237</v>
      </c>
      <c r="Z2040">
        <v>-1.249965880204126</v>
      </c>
      <c r="AA2040">
        <v>-4.0531377851316854</v>
      </c>
      <c r="AB2040">
        <v>6.4544521652842146</v>
      </c>
    </row>
    <row r="2041" spans="1:28" x14ac:dyDescent="0.25">
      <c r="A2041" t="str">
        <v>12/09/15</v>
      </c>
      <c r="B2041">
        <v>21803.759999999998</v>
      </c>
      <c r="C2041">
        <v>21872.33</v>
      </c>
      <c r="D2041" s="1">
        <v>21755.69</v>
      </c>
      <c r="E2041">
        <v>21872.33</v>
      </c>
      <c r="F2041">
        <v>21872.33</v>
      </c>
      <c r="G2041">
        <v>1.2100031826641331</v>
      </c>
      <c r="H2041">
        <v>22113.002</v>
      </c>
      <c r="I2041">
        <v>22255.447</v>
      </c>
      <c r="J2041">
        <v>22332.414000000001</v>
      </c>
      <c r="K2041">
        <v>22336.73</v>
      </c>
      <c r="L2041">
        <v>22430.275000000001</v>
      </c>
      <c r="M2041">
        <v>38.882953999999998</v>
      </c>
      <c r="N2041" s="1">
        <f>-100*(_xll.FDS($A$1,"P_PRICE_HIGH("&amp;A2041&amp;","&amp;A2041&amp;"-14D,,,,""PRICE"",""INTRA"")") - B2041)/(_xll.FDS($A$1,"P_PRICE_HIGH("&amp;A2041&amp;","&amp;A2041&amp;"-14D,,,,""PRICE"",""INTRA"")") - _xll.FDS($A$1,"P_PRICE_LOW("&amp;A2041&amp;","&amp;A2041&amp;"-14D,,,,""PRICE"",""INTRA"")"))</f>
        <v>-95.40887471108482</v>
      </c>
      <c r="O2041">
        <v>-1307</v>
      </c>
      <c r="P2041">
        <v>18692.977062486949</v>
      </c>
      <c r="Q2041">
        <v>19932.140478729809</v>
      </c>
      <c r="R2041">
        <v>2426.4001219843199</v>
      </c>
      <c r="S2041">
        <v>2648.8186743327979</v>
      </c>
      <c r="T2041">
        <v>16.42149220270721</v>
      </c>
      <c r="U2041">
        <v>14.68539291727414</v>
      </c>
      <c r="V2041">
        <v>3.680943190029685</v>
      </c>
      <c r="W2041">
        <v>3.806890535308022</v>
      </c>
      <c r="X2041">
        <v>19.45212043426011</v>
      </c>
      <c r="Y2041">
        <v>40.043027692966312</v>
      </c>
      <c r="Z2041">
        <v>-1.501358376159698</v>
      </c>
      <c r="AA2041">
        <v>-3.3656486716229388</v>
      </c>
      <c r="AB2041">
        <v>6.0124481645760861</v>
      </c>
    </row>
    <row r="2042" spans="1:28" x14ac:dyDescent="0.25">
      <c r="A2042" t="str">
        <v>12/10/15</v>
      </c>
      <c r="B2042">
        <v>21704.61</v>
      </c>
      <c r="C2042">
        <v>21880.19</v>
      </c>
      <c r="D2042" s="1">
        <v>21668.12</v>
      </c>
      <c r="E2042">
        <v>21880.19</v>
      </c>
      <c r="F2042">
        <v>21880.19</v>
      </c>
      <c r="G2042">
        <v>1.058601661415558</v>
      </c>
      <c r="H2042">
        <v>21970.521000000001</v>
      </c>
      <c r="I2042">
        <v>22181.861000000001</v>
      </c>
      <c r="J2042">
        <v>22279.373</v>
      </c>
      <c r="K2042">
        <v>22277.513999999999</v>
      </c>
      <c r="L2042">
        <v>22378.393</v>
      </c>
      <c r="M2042">
        <v>37.367683</v>
      </c>
      <c r="N2042" s="1">
        <f>-100*(_xll.FDS($A$1,"P_PRICE_HIGH("&amp;A2042&amp;","&amp;A2042&amp;"-14D,,,,""PRICE"",""INTRA"")") - B2042)/(_xll.FDS($A$1,"P_PRICE_HIGH("&amp;A2042&amp;","&amp;A2042&amp;"-14D,,,,""PRICE"",""INTRA"")") - _xll.FDS($A$1,"P_PRICE_LOW("&amp;A2042&amp;","&amp;A2042&amp;"-14D,,,,""PRICE"",""INTRA"")"))</f>
        <v>-96.783860249076625</v>
      </c>
      <c r="O2042">
        <v>-1329</v>
      </c>
      <c r="P2042">
        <v>18676.484295170139</v>
      </c>
      <c r="Q2042">
        <v>19913.685523004198</v>
      </c>
      <c r="R2042">
        <v>2422.718400488011</v>
      </c>
      <c r="S2042">
        <v>2648.7000221408039</v>
      </c>
      <c r="T2042">
        <v>16.393287643533721</v>
      </c>
      <c r="U2042">
        <v>14.65378323588252</v>
      </c>
      <c r="V2042">
        <v>3.6922350241953912</v>
      </c>
      <c r="W2042">
        <v>3.81322119392722</v>
      </c>
      <c r="X2042">
        <v>4.516539533599305</v>
      </c>
      <c r="Y2042">
        <v>39.964241971498367</v>
      </c>
      <c r="Z2042">
        <v>-1.537140029792716</v>
      </c>
      <c r="AA2042">
        <v>-3.451343844805657</v>
      </c>
      <c r="AB2042">
        <v>6.0183989049524476</v>
      </c>
    </row>
    <row r="2043" spans="1:28" x14ac:dyDescent="0.25">
      <c r="A2043" t="str">
        <v>12/11/15</v>
      </c>
      <c r="B2043">
        <v>21464.05</v>
      </c>
      <c r="C2043">
        <v>21731.39</v>
      </c>
      <c r="D2043" s="1">
        <v>21440.7</v>
      </c>
      <c r="E2043">
        <v>21731.39</v>
      </c>
      <c r="F2043">
        <v>21731.39</v>
      </c>
      <c r="G2043">
        <v>0.98154597001388677</v>
      </c>
      <c r="H2043">
        <v>21816.153999999999</v>
      </c>
      <c r="I2043">
        <v>22095.7</v>
      </c>
      <c r="J2043">
        <v>22193.328000000001</v>
      </c>
      <c r="K2043">
        <v>22230.91</v>
      </c>
      <c r="L2043">
        <v>22317.355</v>
      </c>
      <c r="M2043">
        <v>33.914406</v>
      </c>
      <c r="N2043" s="1">
        <f>-100*(_xll.FDS($A$1,"P_PRICE_HIGH("&amp;A2043&amp;","&amp;A2043&amp;"-14D,,,,""PRICE"",""INTRA"")") - B2043)/(_xll.FDS($A$1,"P_PRICE_HIGH("&amp;A2043&amp;","&amp;A2043&amp;"-14D,,,,""PRICE"",""INTRA"")") - _xll.FDS($A$1,"P_PRICE_LOW("&amp;A2043&amp;","&amp;A2043&amp;"-14D,,,,""PRICE"",""INTRA"")"))</f>
        <v>-98.285621985154407</v>
      </c>
      <c r="O2043">
        <v>-1359</v>
      </c>
      <c r="P2043">
        <v>18620.088730581501</v>
      </c>
      <c r="Q2043">
        <v>19852.905858342609</v>
      </c>
      <c r="R2043">
        <v>2416.7140002242768</v>
      </c>
      <c r="S2043">
        <v>2644.0038441684101</v>
      </c>
      <c r="T2043">
        <v>16.300328582426712</v>
      </c>
      <c r="U2043">
        <v>14.56041312865271</v>
      </c>
      <c r="V2043">
        <v>3.7168474044898061</v>
      </c>
      <c r="W2043">
        <v>3.8397797991242499</v>
      </c>
      <c r="X2043">
        <v>8.4243475221261299</v>
      </c>
      <c r="Y2043">
        <v>39.920921612216937</v>
      </c>
      <c r="Z2043">
        <v>-1.3961798014344531</v>
      </c>
      <c r="AA2043">
        <v>-3.692022570535693</v>
      </c>
      <c r="AB2043">
        <v>6.0476729628922108</v>
      </c>
    </row>
    <row r="2044" spans="1:28" x14ac:dyDescent="0.25">
      <c r="A2044" t="str">
        <v>12/14/15</v>
      </c>
      <c r="B2044">
        <v>21309.85</v>
      </c>
      <c r="C2044">
        <v>21378.19</v>
      </c>
      <c r="D2044" s="1">
        <v>21010.26</v>
      </c>
      <c r="E2044">
        <v>21378.19</v>
      </c>
      <c r="F2044">
        <v>21378.19</v>
      </c>
      <c r="G2044">
        <v>0.92318284969751718</v>
      </c>
      <c r="H2044">
        <v>21637.48</v>
      </c>
      <c r="I2044">
        <v>21997.440999999999</v>
      </c>
      <c r="J2044">
        <v>22102.923999999999</v>
      </c>
      <c r="K2044">
        <v>22195.861000000001</v>
      </c>
      <c r="L2044">
        <v>22257.451000000001</v>
      </c>
      <c r="M2044">
        <v>31.880610000000001</v>
      </c>
      <c r="N2044" s="1">
        <f>-100*(_xll.FDS($A$1,"P_PRICE_HIGH("&amp;A2044&amp;","&amp;A2044&amp;"-14D,,,,""PRICE"",""INTRA"")") - B2044)/(_xll.FDS($A$1,"P_PRICE_HIGH("&amp;A2044&amp;","&amp;A2044&amp;"-14D,,,,""PRICE"",""INTRA"")") - _xll.FDS($A$1,"P_PRICE_LOW("&amp;A2044&amp;","&amp;A2044&amp;"-14D,,,,""PRICE"",""INTRA"")"))</f>
        <v>-83.142963246382038</v>
      </c>
      <c r="O2044">
        <v>-1388</v>
      </c>
      <c r="P2044">
        <v>18617.740893575508</v>
      </c>
      <c r="Q2044">
        <v>19852.540153671911</v>
      </c>
      <c r="R2044">
        <v>2418.0420975538918</v>
      </c>
      <c r="S2044">
        <v>2648.8064882020449</v>
      </c>
      <c r="T2044">
        <v>16.214725571592389</v>
      </c>
      <c r="U2044">
        <v>14.45544307535606</v>
      </c>
      <c r="V2044">
        <v>3.741519576696986</v>
      </c>
      <c r="W2044">
        <v>3.8617383266843581</v>
      </c>
      <c r="X2044">
        <v>9.7824896206536227</v>
      </c>
      <c r="Y2044">
        <v>39.86839833611208</v>
      </c>
      <c r="Z2044">
        <v>-1.29496169343849</v>
      </c>
      <c r="AA2044">
        <v>-3.3088227259504839</v>
      </c>
      <c r="AB2044">
        <v>6.0869045112916984</v>
      </c>
    </row>
    <row r="2045" spans="1:28" x14ac:dyDescent="0.25">
      <c r="A2045" t="str">
        <v>12/15/15</v>
      </c>
      <c r="B2045">
        <v>21274.37</v>
      </c>
      <c r="C2045">
        <v>21442.21</v>
      </c>
      <c r="D2045" s="1">
        <v>21215.54</v>
      </c>
      <c r="E2045">
        <v>21442.21</v>
      </c>
      <c r="F2045">
        <v>21442.21</v>
      </c>
      <c r="G2045">
        <v>0.8705661612281973</v>
      </c>
      <c r="H2045">
        <v>21511.328000000001</v>
      </c>
      <c r="I2045">
        <v>21931.279999999999</v>
      </c>
      <c r="J2045">
        <v>22015.373</v>
      </c>
      <c r="K2045">
        <v>22146.366999999998</v>
      </c>
      <c r="L2045">
        <v>22201.59</v>
      </c>
      <c r="M2045">
        <v>31.413813000000001</v>
      </c>
      <c r="N2045" s="1">
        <f>-100*(_xll.FDS($A$1,"P_PRICE_HIGH("&amp;A2045&amp;","&amp;A2045&amp;"-14D,,,,""PRICE"",""INTRA"")") - B2045)/(_xll.FDS($A$1,"P_PRICE_HIGH("&amp;A2045&amp;","&amp;A2045&amp;"-14D,,,,""PRICE"",""INTRA"")") - _xll.FDS($A$1,"P_PRICE_LOW("&amp;A2045&amp;","&amp;A2045&amp;"-14D,,,,""PRICE"",""INTRA"")"))</f>
        <v>-85.139317143435875</v>
      </c>
      <c r="O2045">
        <v>-1407</v>
      </c>
      <c r="P2045">
        <v>18681.377181834971</v>
      </c>
      <c r="Q2045">
        <v>19927.989570019621</v>
      </c>
      <c r="R2045">
        <v>2418.8795681636302</v>
      </c>
      <c r="S2045">
        <v>2673.954010167125</v>
      </c>
      <c r="T2045">
        <v>16.219717641973521</v>
      </c>
      <c r="U2045">
        <v>14.46415777280335</v>
      </c>
      <c r="V2045">
        <v>3.7713741436306711</v>
      </c>
      <c r="W2045">
        <v>3.8975148599954581</v>
      </c>
      <c r="X2045">
        <v>42.198963346909721</v>
      </c>
      <c r="Y2045">
        <v>40.080279825222753</v>
      </c>
      <c r="Z2045">
        <v>-1.374693585544418</v>
      </c>
      <c r="AA2045">
        <v>-3.243998532896796</v>
      </c>
      <c r="AB2045">
        <v>6.0893018526847289</v>
      </c>
    </row>
    <row r="2046" spans="1:28" x14ac:dyDescent="0.25">
      <c r="A2046" t="str">
        <v>12/16/15</v>
      </c>
      <c r="B2046">
        <v>21701.21</v>
      </c>
      <c r="C2046">
        <v>21772.79</v>
      </c>
      <c r="D2046" s="1">
        <v>21557.73</v>
      </c>
      <c r="E2046">
        <v>21772.79</v>
      </c>
      <c r="F2046">
        <v>21772.79</v>
      </c>
      <c r="G2046">
        <v>1.0004464238207551</v>
      </c>
      <c r="H2046">
        <v>21490.817999999999</v>
      </c>
      <c r="I2046">
        <v>21906.678</v>
      </c>
      <c r="J2046">
        <v>21962.254000000001</v>
      </c>
      <c r="K2046">
        <v>22122.013999999999</v>
      </c>
      <c r="L2046">
        <v>22174.648000000001</v>
      </c>
      <c r="M2046">
        <v>42.350014000000002</v>
      </c>
      <c r="N2046" s="1">
        <f>-100*(_xll.FDS($A$1,"P_PRICE_HIGH("&amp;A2046&amp;","&amp;A2046&amp;"-14D,,,,""PRICE"",""INTRA"")") - B2046)/(_xll.FDS($A$1,"P_PRICE_HIGH("&amp;A2046&amp;","&amp;A2046&amp;"-14D,,,,""PRICE"",""INTRA"")") - _xll.FDS($A$1,"P_PRICE_LOW("&amp;A2046&amp;","&amp;A2046&amp;"-14D,,,,""PRICE"",""INTRA"")"))</f>
        <v>-61.12230199635389</v>
      </c>
      <c r="O2046">
        <v>-1369</v>
      </c>
      <c r="P2046">
        <v>18670.587411302298</v>
      </c>
      <c r="Q2046">
        <v>19934.62930095788</v>
      </c>
      <c r="R2046">
        <v>2430.5131804951811</v>
      </c>
      <c r="S2046">
        <v>2673.2321184329621</v>
      </c>
      <c r="T2046">
        <v>16.485084272994811</v>
      </c>
      <c r="U2046">
        <v>14.69440760829262</v>
      </c>
      <c r="V2046">
        <v>3.7084093453253919</v>
      </c>
      <c r="W2046">
        <v>3.8211256491531911</v>
      </c>
      <c r="X2046">
        <v>98.477362867816012</v>
      </c>
      <c r="Y2046">
        <v>40.07832826176665</v>
      </c>
      <c r="Z2046">
        <v>-1.499420391557597</v>
      </c>
      <c r="AA2046">
        <v>-3.810899091774834</v>
      </c>
      <c r="AB2046">
        <v>6.1330394084393678</v>
      </c>
    </row>
    <row r="2047" spans="1:28" x14ac:dyDescent="0.25">
      <c r="A2047" t="str">
        <v>12/17/15</v>
      </c>
      <c r="B2047">
        <v>21872.06</v>
      </c>
      <c r="C2047">
        <v>22005.19</v>
      </c>
      <c r="D2047" s="1">
        <v>21763.759999999998</v>
      </c>
      <c r="E2047">
        <v>22005.19</v>
      </c>
      <c r="F2047">
        <v>22005.19</v>
      </c>
      <c r="G2047">
        <v>0.96048324845714428</v>
      </c>
      <c r="H2047">
        <v>21524.309000000001</v>
      </c>
      <c r="I2047">
        <v>21864.238000000001</v>
      </c>
      <c r="J2047">
        <v>21921.129000000001</v>
      </c>
      <c r="K2047">
        <v>22090.607</v>
      </c>
      <c r="L2047">
        <v>22156.182000000001</v>
      </c>
      <c r="M2047">
        <v>46.057630000000003</v>
      </c>
      <c r="N2047" s="1">
        <f>-100*(_xll.FDS($A$1,"P_PRICE_HIGH("&amp;A2047&amp;","&amp;A2047&amp;"-14D,,,,""PRICE"",""INTRA"")") - B2047)/(_xll.FDS($A$1,"P_PRICE_HIGH("&amp;A2047&amp;","&amp;A2047&amp;"-14D,,,,""PRICE"",""INTRA"")") - _xll.FDS($A$1,"P_PRICE_LOW("&amp;A2047&amp;","&amp;A2047&amp;"-14D,,,,""PRICE"",""INTRA"")"))</f>
        <v>-44.514907836029813</v>
      </c>
      <c r="O2047">
        <v>-1345</v>
      </c>
      <c r="P2047">
        <v>18642.827942489392</v>
      </c>
      <c r="Q2047">
        <v>19902.343594578841</v>
      </c>
      <c r="R2047">
        <v>2506.5454386443871</v>
      </c>
      <c r="S2047">
        <v>2716.4100126006861</v>
      </c>
      <c r="T2047">
        <v>16.49171189486286</v>
      </c>
      <c r="U2047">
        <v>14.69445692828338</v>
      </c>
      <c r="V2047">
        <v>3.673112039611516</v>
      </c>
      <c r="W2047">
        <v>3.7835667659270742</v>
      </c>
      <c r="X2047">
        <v>82.077803164549508</v>
      </c>
      <c r="Y2047">
        <v>40.080498987735162</v>
      </c>
      <c r="Z2047">
        <v>-1.5612355564136049</v>
      </c>
      <c r="AA2047">
        <v>-4.1779633188515062</v>
      </c>
      <c r="AB2047">
        <v>6.1451261412564966</v>
      </c>
    </row>
    <row r="2048" spans="1:28" x14ac:dyDescent="0.25">
      <c r="A2048" t="str">
        <v>12/18/15</v>
      </c>
      <c r="B2048">
        <v>21755.56</v>
      </c>
      <c r="C2048">
        <v>21956.49</v>
      </c>
      <c r="D2048" s="1">
        <v>21625.82</v>
      </c>
      <c r="E2048">
        <v>21956.49</v>
      </c>
      <c r="F2048">
        <v>21956.49</v>
      </c>
      <c r="G2048">
        <v>0.91596704520364725</v>
      </c>
      <c r="H2048">
        <v>21582.61</v>
      </c>
      <c r="I2048">
        <v>21803.893</v>
      </c>
      <c r="J2048">
        <v>21900.28</v>
      </c>
      <c r="K2048">
        <v>22040.648000000001</v>
      </c>
      <c r="L2048">
        <v>22112.592000000001</v>
      </c>
      <c r="M2048">
        <v>43.980556</v>
      </c>
      <c r="N2048" s="1">
        <f>-100*(_xll.FDS($A$1,"P_PRICE_HIGH("&amp;A2048&amp;","&amp;A2048&amp;"-14D,,,,""PRICE"",""INTRA"")") - B2048)/(_xll.FDS($A$1,"P_PRICE_HIGH("&amp;A2048&amp;","&amp;A2048&amp;"-14D,,,,""PRICE"",""INTRA"")") - _xll.FDS($A$1,"P_PRICE_LOW("&amp;A2048&amp;","&amp;A2048&amp;"-14D,,,,""PRICE"",""INTRA"")"))</f>
        <v>-52.015503376877462</v>
      </c>
      <c r="O2048">
        <v>-1372</v>
      </c>
      <c r="P2048">
        <v>18654.46554313404</v>
      </c>
      <c r="Q2048">
        <v>19914.726923364091</v>
      </c>
      <c r="R2048">
        <v>2509.709710496998</v>
      </c>
      <c r="S2048">
        <v>2722.300455750099</v>
      </c>
      <c r="T2048">
        <v>16.4095177518588</v>
      </c>
      <c r="U2048">
        <v>14.64354641027573</v>
      </c>
      <c r="V2048">
        <v>3.6912589522010681</v>
      </c>
      <c r="W2048">
        <v>3.8053560522162879</v>
      </c>
      <c r="X2048">
        <v>25.29212863236453</v>
      </c>
      <c r="Y2048">
        <v>39.932307991253168</v>
      </c>
      <c r="Z2048">
        <v>-1.250042088822704</v>
      </c>
      <c r="AA2048">
        <v>-3.819791388998421</v>
      </c>
      <c r="AB2048">
        <v>6.2991093086563561</v>
      </c>
    </row>
    <row r="2049" spans="1:28" x14ac:dyDescent="0.25">
      <c r="A2049" t="str">
        <v>12/21/15</v>
      </c>
      <c r="B2049">
        <v>21791.68</v>
      </c>
      <c r="C2049">
        <v>21871.22</v>
      </c>
      <c r="D2049" s="1">
        <v>21641.17</v>
      </c>
      <c r="E2049">
        <v>21871.22</v>
      </c>
      <c r="F2049">
        <v>21871.22</v>
      </c>
      <c r="G2049">
        <v>0.9190975364038807</v>
      </c>
      <c r="H2049">
        <v>21678.976999999999</v>
      </c>
      <c r="I2049">
        <v>21751.782999999999</v>
      </c>
      <c r="J2049">
        <v>21886.629000000001</v>
      </c>
      <c r="K2049">
        <v>21996.937999999998</v>
      </c>
      <c r="L2049">
        <v>22089.344000000001</v>
      </c>
      <c r="M2049">
        <v>44.81156</v>
      </c>
      <c r="N2049" s="1">
        <f>-100*(_xll.FDS($A$1,"P_PRICE_HIGH("&amp;A2049&amp;","&amp;A2049&amp;"-14D,,,,""PRICE"",""INTRA"")") - B2049)/(_xll.FDS($A$1,"P_PRICE_HIGH("&amp;A2049&amp;","&amp;A2049&amp;"-14D,,,,""PRICE"",""INTRA"")") - _xll.FDS($A$1,"P_PRICE_LOW("&amp;A2049&amp;","&amp;A2049&amp;"-14D,,,,""PRICE"",""INTRA"")"))</f>
        <v>-49.689996845243044</v>
      </c>
      <c r="O2049">
        <v>-1357</v>
      </c>
      <c r="P2049">
        <v>18662.343065148201</v>
      </c>
      <c r="Q2049">
        <v>19930.705102838619</v>
      </c>
      <c r="R2049">
        <v>2516.860257832278</v>
      </c>
      <c r="S2049">
        <v>2728.369979479512</v>
      </c>
      <c r="T2049">
        <v>16.420574325798661</v>
      </c>
      <c r="U2049">
        <v>14.63218804133445</v>
      </c>
      <c r="V2049">
        <v>3.6858589305798981</v>
      </c>
      <c r="W2049">
        <v>3.806596116636825</v>
      </c>
      <c r="X2049">
        <v>80.021623641898714</v>
      </c>
      <c r="Y2049">
        <v>39.97868416351114</v>
      </c>
      <c r="Z2049">
        <v>-1.2509483579332219</v>
      </c>
      <c r="AA2049">
        <v>-3.5929297834937302</v>
      </c>
      <c r="AB2049">
        <v>6.2102664298649852</v>
      </c>
    </row>
    <row r="2050" spans="1:28" x14ac:dyDescent="0.25">
      <c r="A2050" t="str">
        <v>12/22/15</v>
      </c>
      <c r="B2050">
        <v>21830.02</v>
      </c>
      <c r="C2050">
        <v>21870.31</v>
      </c>
      <c r="D2050" s="1">
        <v>21750.74</v>
      </c>
      <c r="E2050">
        <v>21870.31</v>
      </c>
      <c r="F2050">
        <v>21870.31</v>
      </c>
      <c r="G2050">
        <v>0.92203727697887927</v>
      </c>
      <c r="H2050">
        <v>21790.105</v>
      </c>
      <c r="I2050">
        <v>21717.96</v>
      </c>
      <c r="J2050">
        <v>21849.873</v>
      </c>
      <c r="K2050">
        <v>21959.057000000001</v>
      </c>
      <c r="L2050">
        <v>22082.388999999999</v>
      </c>
      <c r="M2050">
        <v>45.7318</v>
      </c>
      <c r="N2050" s="1">
        <f>-100*(_xll.FDS($A$1,"P_PRICE_HIGH("&amp;A2050&amp;","&amp;A2050&amp;"-14D,,,,""PRICE"",""INTRA"")") - B2050)/(_xll.FDS($A$1,"P_PRICE_HIGH("&amp;A2050&amp;","&amp;A2050&amp;"-14D,,,,""PRICE"",""INTRA"")") - _xll.FDS($A$1,"P_PRICE_LOW("&amp;A2050&amp;","&amp;A2050&amp;"-14D,,,,""PRICE"",""INTRA"")"))</f>
        <v>-47.221560510169226</v>
      </c>
      <c r="O2050">
        <v>-1350</v>
      </c>
      <c r="P2050">
        <v>18665.113278049172</v>
      </c>
      <c r="Q2050">
        <v>19935.496112105291</v>
      </c>
      <c r="R2050">
        <v>2515.394840368846</v>
      </c>
      <c r="S2050">
        <v>2727.4063381342949</v>
      </c>
      <c r="T2050">
        <v>16.443399538030519</v>
      </c>
      <c r="U2050">
        <v>14.6470357335334</v>
      </c>
      <c r="V2050">
        <v>3.680323455571108</v>
      </c>
      <c r="W2050">
        <v>3.8029399327333309</v>
      </c>
      <c r="X2050">
        <v>24.416074749665441</v>
      </c>
      <c r="Y2050">
        <v>39.994481311268473</v>
      </c>
      <c r="Z2050">
        <v>-1.216641947872646</v>
      </c>
      <c r="AA2050">
        <v>-3.6504260809716431</v>
      </c>
      <c r="AB2050">
        <v>6.2208204275551946</v>
      </c>
    </row>
    <row r="2051" spans="1:28" x14ac:dyDescent="0.25">
      <c r="A2051" t="str">
        <v>12/23/15</v>
      </c>
      <c r="B2051">
        <v>22040.59</v>
      </c>
      <c r="C2051">
        <v>22103.63</v>
      </c>
      <c r="D2051" s="1">
        <v>21846.48</v>
      </c>
      <c r="E2051">
        <v>22103.63</v>
      </c>
      <c r="F2051">
        <v>22103.63</v>
      </c>
      <c r="G2051">
        <v>0.9538663307464027</v>
      </c>
      <c r="H2051">
        <v>21857.982</v>
      </c>
      <c r="I2051">
        <v>21704.407999999999</v>
      </c>
      <c r="J2051">
        <v>21820.601999999999</v>
      </c>
      <c r="K2051">
        <v>21936.186000000002</v>
      </c>
      <c r="L2051">
        <v>22073.787</v>
      </c>
      <c r="M2051">
        <v>50.603470000000002</v>
      </c>
      <c r="N2051" s="1">
        <f>-100*(_xll.FDS($A$1,"P_PRICE_HIGH("&amp;A2051&amp;","&amp;A2051&amp;"-14D,,,,""PRICE"",""INTRA"")") - B2051)/(_xll.FDS($A$1,"P_PRICE_HIGH("&amp;A2051&amp;","&amp;A2051&amp;"-14D,,,,""PRICE"",""INTRA"")") - _xll.FDS($A$1,"P_PRICE_LOW("&amp;A2051&amp;","&amp;A2051&amp;"-14D,,,,""PRICE"",""INTRA"")"))</f>
        <v>-30.146645062000378</v>
      </c>
      <c r="O2051">
        <v>-1308</v>
      </c>
      <c r="P2051">
        <v>18681.08352704459</v>
      </c>
      <c r="Q2051">
        <v>19949.594623919991</v>
      </c>
      <c r="R2051">
        <v>2525.124708760708</v>
      </c>
      <c r="S2051">
        <v>2750.1261609783992</v>
      </c>
      <c r="T2051">
        <v>16.5721088259256</v>
      </c>
      <c r="U2051">
        <v>14.75730417151159</v>
      </c>
      <c r="V2051">
        <v>3.642686483811858</v>
      </c>
      <c r="W2051">
        <v>3.7660621167993029</v>
      </c>
      <c r="X2051">
        <v>96.657110812160724</v>
      </c>
      <c r="Y2051">
        <v>39.987217683772407</v>
      </c>
      <c r="Z2051">
        <v>-1.202123656408608</v>
      </c>
      <c r="AA2051">
        <v>-3.7793242518518579</v>
      </c>
      <c r="AB2051">
        <v>6.0946619592314022</v>
      </c>
    </row>
    <row r="2052" spans="1:28" x14ac:dyDescent="0.25">
      <c r="A2052" t="str">
        <v>12/24/15</v>
      </c>
      <c r="B2052">
        <v>22138.13</v>
      </c>
      <c r="C2052">
        <v>22217.45</v>
      </c>
      <c r="D2052" s="1">
        <v>22128.720000000001</v>
      </c>
      <c r="E2052">
        <v>22217.45</v>
      </c>
      <c r="F2052">
        <v>22217.45</v>
      </c>
      <c r="G2052">
        <v>0.96158013851628277</v>
      </c>
      <c r="H2052">
        <v>21911.195</v>
      </c>
      <c r="I2052">
        <v>21723.824000000001</v>
      </c>
      <c r="J2052">
        <v>21802.008000000002</v>
      </c>
      <c r="K2052">
        <v>21918.646000000001</v>
      </c>
      <c r="L2052">
        <v>22071.86</v>
      </c>
      <c r="M2052">
        <v>52.720730000000003</v>
      </c>
      <c r="N2052" s="1">
        <f>-100*(_xll.FDS($A$1,"P_PRICE_HIGH("&amp;A2052&amp;","&amp;A2052&amp;"-14D,,,,""PRICE"",""INTRA"")") - B2052)/(_xll.FDS($A$1,"P_PRICE_HIGH("&amp;A2052&amp;","&amp;A2052&amp;"-14D,,,,""PRICE"",""INTRA"")") - _xll.FDS($A$1,"P_PRICE_LOW("&amp;A2052&amp;","&amp;A2052&amp;"-14D,,,,""PRICE"",""INTRA"")"))</f>
        <v>-15.955409503796506</v>
      </c>
      <c r="O2052">
        <v>-1291</v>
      </c>
      <c r="P2052">
        <v>18679.987096558951</v>
      </c>
      <c r="Q2052">
        <v>19953.748084091851</v>
      </c>
      <c r="R2052">
        <v>2527.065413313338</v>
      </c>
      <c r="S2052">
        <v>2755.2597568130959</v>
      </c>
      <c r="T2052">
        <v>16.59216601503762</v>
      </c>
      <c r="U2052">
        <v>14.782100590419001</v>
      </c>
      <c r="V2052">
        <v>3.6276847122883078</v>
      </c>
      <c r="W2052">
        <v>3.7485482292406642</v>
      </c>
      <c r="X2052">
        <v>71.308510958626172</v>
      </c>
      <c r="Y2052">
        <v>39.981449007397657</v>
      </c>
      <c r="Z2052">
        <v>-1.238042210658024</v>
      </c>
      <c r="AA2052">
        <v>-4.0279774151017076</v>
      </c>
      <c r="AB2052">
        <v>6.0990489194178297</v>
      </c>
    </row>
    <row r="2053" spans="1:28" x14ac:dyDescent="0.25">
      <c r="A2053" t="str">
        <v>12/28/15</v>
      </c>
      <c r="B2053">
        <v>21919.62</v>
      </c>
      <c r="C2053">
        <v>22151.73</v>
      </c>
      <c r="D2053" s="1">
        <v>21880.51</v>
      </c>
      <c r="E2053">
        <v>22151.73</v>
      </c>
      <c r="F2053">
        <v>22151.73</v>
      </c>
      <c r="G2053">
        <v>0.89112672912854107</v>
      </c>
      <c r="H2053">
        <v>21944.008000000002</v>
      </c>
      <c r="I2053">
        <v>21733.478999999999</v>
      </c>
      <c r="J2053">
        <v>21780.923999999999</v>
      </c>
      <c r="K2053">
        <v>21911.21</v>
      </c>
      <c r="L2053">
        <v>22049.526999999998</v>
      </c>
      <c r="M2053">
        <v>47.779938000000001</v>
      </c>
      <c r="N2053" s="1">
        <f>-100*(_xll.FDS($A$1,"P_PRICE_HIGH("&amp;A2053&amp;","&amp;A2053&amp;"-14D,,,,""PRICE"",""INTRA"")") - B2053)/(_xll.FDS($A$1,"P_PRICE_HIGH("&amp;A2053&amp;","&amp;A2053&amp;"-14D,,,,""PRICE"",""INTRA"")") - _xll.FDS($A$1,"P_PRICE_LOW("&amp;A2053&amp;","&amp;A2053&amp;"-14D,,,,""PRICE"",""INTRA"")"))</f>
        <v>-32.237945141170982</v>
      </c>
      <c r="O2053">
        <v>-1331</v>
      </c>
      <c r="P2053">
        <v>18701.926343680949</v>
      </c>
      <c r="Q2053">
        <v>19964.878343407381</v>
      </c>
      <c r="R2053">
        <v>2503.921515390211</v>
      </c>
      <c r="S2053">
        <v>2755.845507984588</v>
      </c>
      <c r="T2053">
        <v>16.494628341900899</v>
      </c>
      <c r="U2053">
        <v>14.668835301330811</v>
      </c>
      <c r="V2053">
        <v>3.6626905004104899</v>
      </c>
      <c r="W2053">
        <v>3.786875076966147</v>
      </c>
      <c r="X2053">
        <v>3.7999780320612691</v>
      </c>
      <c r="Y2053">
        <v>39.990646162332517</v>
      </c>
      <c r="Z2053">
        <v>-1.3363975056267281</v>
      </c>
      <c r="AA2053">
        <v>-4.0959221412477431</v>
      </c>
      <c r="AB2053">
        <v>6.0757271479833808</v>
      </c>
    </row>
    <row r="2054" spans="1:28" x14ac:dyDescent="0.25">
      <c r="A2054" t="str">
        <v>12/29/15</v>
      </c>
      <c r="B2054">
        <v>21999.62</v>
      </c>
      <c r="C2054">
        <v>22024.28</v>
      </c>
      <c r="D2054" s="1">
        <v>21881.71</v>
      </c>
      <c r="E2054">
        <v>22024.28</v>
      </c>
      <c r="F2054">
        <v>22024.28</v>
      </c>
      <c r="G2054">
        <v>0.89257448664943739</v>
      </c>
      <c r="H2054">
        <v>21985.596000000001</v>
      </c>
      <c r="I2054">
        <v>21758.062999999998</v>
      </c>
      <c r="J2054">
        <v>21767.351999999999</v>
      </c>
      <c r="K2054">
        <v>21911.370999999999</v>
      </c>
      <c r="L2054">
        <v>22020.486000000001</v>
      </c>
      <c r="M2054">
        <v>49.640729999999998</v>
      </c>
      <c r="N2054" s="1">
        <f>-100*(_xll.FDS($A$1,"P_PRICE_HIGH("&amp;A2054&amp;","&amp;A2054&amp;"-14D,,,,""PRICE"",""INTRA"")") - B2054)/(_xll.FDS($A$1,"P_PRICE_HIGH("&amp;A2054&amp;","&amp;A2054&amp;"-14D,,,,""PRICE"",""INTRA"")") - _xll.FDS($A$1,"P_PRICE_LOW("&amp;A2054&amp;","&amp;A2054&amp;"-14D,,,,""PRICE"",""INTRA"")"))</f>
        <v>-18.044384065474475</v>
      </c>
      <c r="O2054">
        <v>-1307</v>
      </c>
      <c r="P2054">
        <v>18707.887840850261</v>
      </c>
      <c r="Q2054">
        <v>19972.145228500391</v>
      </c>
      <c r="R2054">
        <v>2504.2739178140068</v>
      </c>
      <c r="S2054">
        <v>2757.0557881620189</v>
      </c>
      <c r="T2054">
        <v>16.54985160398871</v>
      </c>
      <c r="U2054">
        <v>14.712078078105851</v>
      </c>
      <c r="V2054">
        <v>3.649907251408862</v>
      </c>
      <c r="W2054">
        <v>3.77256434351359</v>
      </c>
      <c r="X2054">
        <v>43.884388914211023</v>
      </c>
      <c r="Y2054">
        <v>39.975885376730083</v>
      </c>
      <c r="Z2054">
        <v>-1.3584048553702599</v>
      </c>
      <c r="AA2054">
        <v>-4.0557838510433886</v>
      </c>
      <c r="AB2054">
        <v>6.0729553409935484</v>
      </c>
    </row>
    <row r="2055" spans="1:28" x14ac:dyDescent="0.25">
      <c r="A2055" t="str">
        <v>12/30/15</v>
      </c>
      <c r="B2055">
        <v>21882.15</v>
      </c>
      <c r="C2055">
        <v>22114.560000000001</v>
      </c>
      <c r="D2055" s="1">
        <v>21868.03</v>
      </c>
      <c r="E2055">
        <v>22114.560000000001</v>
      </c>
      <c r="F2055">
        <v>22114.560000000001</v>
      </c>
      <c r="G2055">
        <v>0.79998978974504831</v>
      </c>
      <c r="H2055">
        <v>21996.021000000001</v>
      </c>
      <c r="I2055">
        <v>21792.903999999999</v>
      </c>
      <c r="J2055">
        <v>21765.817999999999</v>
      </c>
      <c r="K2055">
        <v>21886.41</v>
      </c>
      <c r="L2055">
        <v>21990.342000000001</v>
      </c>
      <c r="M2055">
        <v>46.992759999999997</v>
      </c>
      <c r="N2055" s="1">
        <f>-100*(_xll.FDS($A$1,"P_PRICE_HIGH("&amp;A2055&amp;","&amp;A2055&amp;"-14D,,,,""PRICE"",""INTRA"")") - B2055)/(_xll.FDS($A$1,"P_PRICE_HIGH("&amp;A2055&amp;","&amp;A2055&amp;"-14D,,,,""PRICE"",""INTRA"")") - _xll.FDS($A$1,"P_PRICE_LOW("&amp;A2055&amp;","&amp;A2055&amp;"-14D,,,,""PRICE"",""INTRA"")"))</f>
        <v>-27.775246647172246</v>
      </c>
      <c r="O2055">
        <v>-1322</v>
      </c>
      <c r="P2055">
        <v>18686.44124663448</v>
      </c>
      <c r="Q2055">
        <v>19940.134526743139</v>
      </c>
      <c r="R2055">
        <v>2496.1636194904809</v>
      </c>
      <c r="S2055">
        <v>2754.2919751332538</v>
      </c>
      <c r="T2055">
        <v>16.52049485374604</v>
      </c>
      <c r="U2055">
        <v>14.632847544930661</v>
      </c>
      <c r="V2055">
        <v>3.665154868733147</v>
      </c>
      <c r="W2055">
        <v>3.7972308837951738</v>
      </c>
      <c r="X2055">
        <v>6.3589475240645719</v>
      </c>
      <c r="Y2055">
        <v>40.007426273993737</v>
      </c>
      <c r="Z2055">
        <v>-1.2416965900523731</v>
      </c>
      <c r="AA2055">
        <v>-4.0065559024628827</v>
      </c>
      <c r="AB2055">
        <v>6.2784515808453278</v>
      </c>
    </row>
    <row r="2056" spans="1:28" x14ac:dyDescent="0.25">
      <c r="A2056" t="str">
        <v>12/31/15</v>
      </c>
      <c r="B2056">
        <v>21914.400000000001</v>
      </c>
      <c r="C2056">
        <v>21970.33</v>
      </c>
      <c r="D2056" s="1">
        <v>21864.12</v>
      </c>
      <c r="E2056">
        <v>21970.33</v>
      </c>
      <c r="F2056">
        <v>21970.33</v>
      </c>
      <c r="G2056">
        <v>0.79204123445222541</v>
      </c>
      <c r="H2056">
        <v>21970.782999999999</v>
      </c>
      <c r="I2056">
        <v>21843.282999999999</v>
      </c>
      <c r="J2056">
        <v>21773.195</v>
      </c>
      <c r="K2056">
        <v>21858.146000000001</v>
      </c>
      <c r="L2056">
        <v>21964.447</v>
      </c>
      <c r="M2056">
        <v>47.815764999999999</v>
      </c>
      <c r="N2056" s="1">
        <f>-100*(_xll.FDS($A$1,"P_PRICE_HIGH("&amp;A2056&amp;","&amp;A2056&amp;"-14D,,,,""PRICE"",""INTRA"")") - B2056)/(_xll.FDS($A$1,"P_PRICE_HIGH("&amp;A2056&amp;","&amp;A2056&amp;"-14D,,,,""PRICE"",""INTRA"")") - _xll.FDS($A$1,"P_PRICE_LOW("&amp;A2056&amp;","&amp;A2056&amp;"-14D,,,,""PRICE"",""INTRA"")"))</f>
        <v>-25.103753344543833</v>
      </c>
      <c r="O2056">
        <v>-1321</v>
      </c>
      <c r="P2056">
        <v>18688.77100398151</v>
      </c>
      <c r="Q2056">
        <v>19937.070380112051</v>
      </c>
      <c r="R2056">
        <v>2493.7891091022711</v>
      </c>
      <c r="S2056">
        <v>2752.7770860736969</v>
      </c>
      <c r="T2056">
        <v>16.56260295316601</v>
      </c>
      <c r="U2056">
        <v>14.688707006696459</v>
      </c>
      <c r="V2056">
        <v>3.655827610120685</v>
      </c>
      <c r="W2056">
        <v>3.8096924875984901</v>
      </c>
      <c r="X2056">
        <v>32.733563282140217</v>
      </c>
      <c r="Y2056">
        <v>40.220493876885392</v>
      </c>
      <c r="Z2056">
        <v>-1.272276476487423</v>
      </c>
      <c r="AA2056">
        <v>-4.1652337620163156</v>
      </c>
      <c r="AB2056">
        <v>6.2979821136062553</v>
      </c>
    </row>
    <row r="2057" spans="1:28" x14ac:dyDescent="0.25">
      <c r="A2057" t="str">
        <v>1/04/16</v>
      </c>
      <c r="B2057">
        <v>21327.119999999999</v>
      </c>
      <c r="C2057">
        <v>21794.84</v>
      </c>
      <c r="D2057" s="1">
        <v>21227.61</v>
      </c>
      <c r="E2057">
        <v>21794.84</v>
      </c>
      <c r="F2057">
        <v>21794.84</v>
      </c>
      <c r="G2057">
        <v>0.98147733513136803</v>
      </c>
      <c r="H2057">
        <v>21808.581999999999</v>
      </c>
      <c r="I2057">
        <v>21847.68</v>
      </c>
      <c r="J2057">
        <v>21748.03</v>
      </c>
      <c r="K2057">
        <v>21803.651999999998</v>
      </c>
      <c r="L2057">
        <v>21919.414000000001</v>
      </c>
      <c r="M2057">
        <v>36.654884000000003</v>
      </c>
      <c r="N2057" s="1">
        <f>-100*(_xll.FDS($A$1,"P_PRICE_HIGH("&amp;A2057&amp;","&amp;A2057&amp;"-14D,,,,""PRICE"",""INTRA"")") - B2057)/(_xll.FDS($A$1,"P_PRICE_HIGH("&amp;A2057&amp;","&amp;A2057&amp;"-14D,,,,""PRICE"",""INTRA"")") - _xll.FDS($A$1,"P_PRICE_LOW("&amp;A2057&amp;","&amp;A2057&amp;"-14D,,,,""PRICE"",""INTRA"")"))</f>
        <v>-73.752267662919678</v>
      </c>
      <c r="O2057">
        <v>-1370</v>
      </c>
      <c r="P2057">
        <v>18631.87242634434</v>
      </c>
      <c r="Q2057">
        <v>19864.134446050219</v>
      </c>
      <c r="R2057">
        <v>2493.6852921447398</v>
      </c>
      <c r="S2057">
        <v>2753.9051397674748</v>
      </c>
      <c r="T2057">
        <v>16.221385833435441</v>
      </c>
      <c r="U2057">
        <v>14.397689932623891</v>
      </c>
      <c r="V2057">
        <v>3.7416619290908848</v>
      </c>
      <c r="W2057">
        <v>3.8890385681162392</v>
      </c>
      <c r="X2057">
        <v>0</v>
      </c>
      <c r="Y2057">
        <v>40.050647912624378</v>
      </c>
      <c r="Z2057">
        <v>-1.3241949163074229</v>
      </c>
      <c r="AA2057">
        <v>-4.5598506657318936</v>
      </c>
      <c r="AB2057">
        <v>6.3685196531784269</v>
      </c>
    </row>
    <row r="2058" spans="1:28" x14ac:dyDescent="0.25">
      <c r="A2058" t="str">
        <v>1/05/16</v>
      </c>
      <c r="B2058">
        <v>21188.720000000001</v>
      </c>
      <c r="C2058">
        <v>21452.74</v>
      </c>
      <c r="D2058" s="1">
        <v>21095.9</v>
      </c>
      <c r="E2058">
        <v>21452.74</v>
      </c>
      <c r="F2058">
        <v>21452.74</v>
      </c>
      <c r="G2058">
        <v>0.97729428447731248</v>
      </c>
      <c r="H2058">
        <v>21662.401999999998</v>
      </c>
      <c r="I2058">
        <v>21804.973000000002</v>
      </c>
      <c r="J2058">
        <v>21729.673999999999</v>
      </c>
      <c r="K2058">
        <v>21751.293000000001</v>
      </c>
      <c r="L2058">
        <v>21869.405999999999</v>
      </c>
      <c r="M2058">
        <v>34.604942000000001</v>
      </c>
      <c r="N2058" s="1">
        <f>-100*(_xll.FDS($A$1,"P_PRICE_HIGH("&amp;A2058&amp;","&amp;A2058&amp;"-14D,,,,""PRICE"",""INTRA"")") - B2058)/(_xll.FDS($A$1,"P_PRICE_HIGH("&amp;A2058&amp;","&amp;A2058&amp;"-14D,,,,""PRICE"",""INTRA"")") - _xll.FDS($A$1,"P_PRICE_LOW("&amp;A2058&amp;","&amp;A2058&amp;"-14D,,,,""PRICE"",""INTRA"")"))</f>
        <v>-85.216908688772904</v>
      </c>
      <c r="O2058">
        <v>-1382</v>
      </c>
      <c r="P2058">
        <v>18639.953492580211</v>
      </c>
      <c r="Q2058">
        <v>19843.492755615858</v>
      </c>
      <c r="R2058">
        <v>2498.9649621116678</v>
      </c>
      <c r="S2058">
        <v>2757.704188699222</v>
      </c>
      <c r="T2058">
        <v>16.091570424711161</v>
      </c>
      <c r="U2058">
        <v>14.33300858776534</v>
      </c>
      <c r="V2058">
        <v>3.7616097419682371</v>
      </c>
      <c r="W2058">
        <v>3.9151554244797149</v>
      </c>
      <c r="X2058">
        <v>11.31737954669279</v>
      </c>
      <c r="Y2058">
        <v>40.083120129415477</v>
      </c>
      <c r="Z2058">
        <v>-1.343979226094151</v>
      </c>
      <c r="AA2058">
        <v>-4.3432925711586829</v>
      </c>
      <c r="AB2058">
        <v>6.2988201960294186</v>
      </c>
    </row>
    <row r="2059" spans="1:28" x14ac:dyDescent="0.25">
      <c r="A2059" t="str">
        <v>1/06/16</v>
      </c>
      <c r="B2059">
        <v>20980.81</v>
      </c>
      <c r="C2059">
        <v>21199.62</v>
      </c>
      <c r="D2059" s="1">
        <v>20947.3</v>
      </c>
      <c r="E2059">
        <v>21199.62</v>
      </c>
      <c r="F2059">
        <v>21199.62</v>
      </c>
      <c r="G2059">
        <v>0.99095280869571145</v>
      </c>
      <c r="H2059">
        <v>21458.639999999999</v>
      </c>
      <c r="I2059">
        <v>21730.701000000001</v>
      </c>
      <c r="J2059">
        <v>21707.738000000001</v>
      </c>
      <c r="K2059">
        <v>21690.173999999999</v>
      </c>
      <c r="L2059">
        <v>21827.578000000001</v>
      </c>
      <c r="M2059">
        <v>31.733799000000001</v>
      </c>
      <c r="N2059" s="1">
        <f>-100*(_xll.FDS($A$1,"P_PRICE_HIGH("&amp;A2059&amp;","&amp;A2059&amp;"-14D,,,,""PRICE"",""INTRA"")") - B2059)/(_xll.FDS($A$1,"P_PRICE_HIGH("&amp;A2059&amp;","&amp;A2059&amp;"-14D,,,,""PRICE"",""INTRA"")") - _xll.FDS($A$1,"P_PRICE_LOW("&amp;A2059&amp;","&amp;A2059&amp;"-14D,,,,""PRICE"",""INTRA"")"))</f>
        <v>-97.361728929653822</v>
      </c>
      <c r="O2059">
        <v>-1418</v>
      </c>
      <c r="P2059">
        <v>18547.11927104777</v>
      </c>
      <c r="Q2059">
        <v>19730.996602758521</v>
      </c>
      <c r="R2059">
        <v>2479.332766668233</v>
      </c>
      <c r="S2059">
        <v>2735.4317199094389</v>
      </c>
      <c r="T2059">
        <v>16.08682944065205</v>
      </c>
      <c r="U2059">
        <v>14.338926706904889</v>
      </c>
      <c r="V2059">
        <v>3.7698655215377022</v>
      </c>
      <c r="W2059">
        <v>3.914826195957732</v>
      </c>
      <c r="X2059">
        <v>3.5737349988605591</v>
      </c>
      <c r="Y2059">
        <v>39.973031332996896</v>
      </c>
      <c r="Z2059">
        <v>-2.081269759753932</v>
      </c>
      <c r="AA2059">
        <v>-4.2482101119345588</v>
      </c>
      <c r="AB2059">
        <v>6.0866735196398993</v>
      </c>
    </row>
    <row r="2060" spans="1:28" x14ac:dyDescent="0.25">
      <c r="A2060" t="str">
        <v>1/07/16</v>
      </c>
      <c r="B2060">
        <v>20333.34</v>
      </c>
      <c r="C2060">
        <v>20826.439999999999</v>
      </c>
      <c r="D2060" s="1">
        <v>20323.97</v>
      </c>
      <c r="E2060">
        <v>20826.439999999999</v>
      </c>
      <c r="F2060">
        <v>20826.439999999999</v>
      </c>
      <c r="G2060">
        <v>1.1582219959701909</v>
      </c>
      <c r="H2060">
        <v>21148.879000000001</v>
      </c>
      <c r="I2060">
        <v>21612.184000000001</v>
      </c>
      <c r="J2060">
        <v>21645.002</v>
      </c>
      <c r="K2060">
        <v>21611.583999999999</v>
      </c>
      <c r="L2060">
        <v>21763.613000000001</v>
      </c>
      <c r="M2060">
        <v>24.825835999999999</v>
      </c>
      <c r="N2060" s="1">
        <f>-100*(_xll.FDS($A$1,"P_PRICE_HIGH("&amp;A2060&amp;","&amp;A2060&amp;"-14D,,,,""PRICE"",""INTRA"")") - B2060)/(_xll.FDS($A$1,"P_PRICE_HIGH("&amp;A2060&amp;","&amp;A2060&amp;"-14D,,,,""PRICE"",""INTRA"")") - _xll.FDS($A$1,"P_PRICE_LOW("&amp;A2060&amp;","&amp;A2060&amp;"-14D,,,,""PRICE"",""INTRA"")"))</f>
        <v>-99.505143967720869</v>
      </c>
      <c r="O2060">
        <v>-1464</v>
      </c>
      <c r="P2060">
        <v>18559.749323840311</v>
      </c>
      <c r="Q2060">
        <v>19744.092225477929</v>
      </c>
      <c r="R2060">
        <v>2472.791446967778</v>
      </c>
      <c r="S2060">
        <v>2727.7142700056088</v>
      </c>
      <c r="T2060">
        <v>15.63727668347247</v>
      </c>
      <c r="U2060">
        <v>13.951549398063619</v>
      </c>
      <c r="V2060">
        <v>3.8991405249735038</v>
      </c>
      <c r="W2060">
        <v>4.0470971898396337</v>
      </c>
      <c r="X2060">
        <v>1.4625936400113939</v>
      </c>
      <c r="Y2060">
        <v>40.083212184126772</v>
      </c>
      <c r="Z2060">
        <v>-2.332803945775292</v>
      </c>
      <c r="AA2060">
        <v>-4.0234907659636718</v>
      </c>
      <c r="AB2060">
        <v>5.9144000233954586</v>
      </c>
    </row>
    <row r="2061" spans="1:28" x14ac:dyDescent="0.25">
      <c r="A2061" t="str">
        <v>1/08/16</v>
      </c>
      <c r="B2061">
        <v>20453.71</v>
      </c>
      <c r="C2061">
        <v>20596.419999999998</v>
      </c>
      <c r="D2061" s="1">
        <v>20324.62</v>
      </c>
      <c r="E2061">
        <v>20596.419999999998</v>
      </c>
      <c r="F2061">
        <v>20596.419999999998</v>
      </c>
      <c r="G2061">
        <v>1.1776567248890011</v>
      </c>
      <c r="H2061">
        <v>20856.740000000002</v>
      </c>
      <c r="I2061">
        <v>21500.686000000002</v>
      </c>
      <c r="J2061">
        <v>21561.835999999999</v>
      </c>
      <c r="K2061">
        <v>21544.080000000002</v>
      </c>
      <c r="L2061">
        <v>21689.474999999999</v>
      </c>
      <c r="M2061">
        <v>27.965281999999998</v>
      </c>
      <c r="N2061" s="1">
        <f>-100*(_xll.FDS($A$1,"P_PRICE_HIGH("&amp;A2061&amp;","&amp;A2061&amp;"-14D,,,,""PRICE"",""INTRA"")") - B2061)/(_xll.FDS($A$1,"P_PRICE_HIGH("&amp;A2061&amp;","&amp;A2061&amp;"-14D,,,,""PRICE"",""INTRA"")") - _xll.FDS($A$1,"P_PRICE_LOW("&amp;A2061&amp;","&amp;A2061&amp;"-14D,,,,""PRICE"",""INTRA"")"))</f>
        <v>-93.14806599488783</v>
      </c>
      <c r="O2061">
        <v>-1459</v>
      </c>
      <c r="P2061">
        <v>18553.118498531479</v>
      </c>
      <c r="Q2061">
        <v>19732.063786704231</v>
      </c>
      <c r="R2061">
        <v>2472.1774853252859</v>
      </c>
      <c r="S2061">
        <v>2716.796198208041</v>
      </c>
      <c r="T2061">
        <v>15.74416465217204</v>
      </c>
      <c r="U2061">
        <v>14.21715389683899</v>
      </c>
      <c r="V2061">
        <v>3.8758319149918981</v>
      </c>
      <c r="W2061">
        <v>4.0087907522990696</v>
      </c>
      <c r="X2061">
        <v>63.151742539317702</v>
      </c>
      <c r="Y2061">
        <v>39.999571691536232</v>
      </c>
      <c r="Z2061">
        <v>-2.5550534658962278</v>
      </c>
      <c r="AA2061">
        <v>-4.0850541788803278</v>
      </c>
      <c r="AB2061">
        <v>5.7439035419421183</v>
      </c>
    </row>
    <row r="2062" spans="1:28" x14ac:dyDescent="0.25">
      <c r="A2062" t="str">
        <v>1/11/16</v>
      </c>
      <c r="B2062">
        <v>19888.5</v>
      </c>
      <c r="C2062">
        <v>20068.78</v>
      </c>
      <c r="D2062" s="1">
        <v>19865.18</v>
      </c>
      <c r="E2062">
        <v>20068.78</v>
      </c>
      <c r="F2062">
        <v>20068.78</v>
      </c>
      <c r="G2062">
        <v>1.3022341743323551</v>
      </c>
      <c r="H2062">
        <v>20569.016</v>
      </c>
      <c r="I2062">
        <v>21338.893</v>
      </c>
      <c r="J2062">
        <v>21429.598000000002</v>
      </c>
      <c r="K2062">
        <v>21453.275000000001</v>
      </c>
      <c r="L2062">
        <v>21589.812999999998</v>
      </c>
      <c r="M2062">
        <v>23.089212</v>
      </c>
      <c r="N2062" s="1">
        <f>-100*(_xll.FDS($A$1,"P_PRICE_HIGH("&amp;A2062&amp;","&amp;A2062&amp;"-14D,,,,""PRICE"",""INTRA"")") - B2062)/(_xll.FDS($A$1,"P_PRICE_HIGH("&amp;A2062&amp;","&amp;A2062&amp;"-14D,,,,""PRICE"",""INTRA"")") - _xll.FDS($A$1,"P_PRICE_LOW("&amp;A2062&amp;","&amp;A2062&amp;"-14D,,,,""PRICE"",""INTRA"")"))</f>
        <v>-99.00861720805861</v>
      </c>
      <c r="O2062">
        <v>-1507</v>
      </c>
      <c r="P2062">
        <v>18602.3943490905</v>
      </c>
      <c r="Q2062">
        <v>19776.866049818149</v>
      </c>
      <c r="R2062">
        <v>2468.67942875464</v>
      </c>
      <c r="S2062">
        <v>2718.8781135598219</v>
      </c>
      <c r="T2062">
        <v>15.415696158468659</v>
      </c>
      <c r="U2062">
        <v>13.954338543106131</v>
      </c>
      <c r="V2062">
        <v>4.0025955644626974</v>
      </c>
      <c r="W2062">
        <v>4.1537059846201396</v>
      </c>
      <c r="X2062">
        <v>0.67956733255917512</v>
      </c>
      <c r="Y2062">
        <v>40.309068819742642</v>
      </c>
      <c r="Z2062">
        <v>-2.1183215096794248</v>
      </c>
      <c r="AA2062">
        <v>-4.1078340898770733</v>
      </c>
      <c r="AB2062">
        <v>5.5075196789299099</v>
      </c>
    </row>
    <row r="2063" spans="1:28" x14ac:dyDescent="0.25">
      <c r="A2063" t="str">
        <v>1/12/16</v>
      </c>
      <c r="B2063">
        <v>19711.759999999998</v>
      </c>
      <c r="C2063">
        <v>20130.8</v>
      </c>
      <c r="D2063" s="1">
        <v>19694.990000000002</v>
      </c>
      <c r="E2063">
        <v>20130.8</v>
      </c>
      <c r="F2063">
        <v>20130.8</v>
      </c>
      <c r="G2063">
        <v>1.297092579798417</v>
      </c>
      <c r="H2063">
        <v>20273.623</v>
      </c>
      <c r="I2063">
        <v>21144.824000000001</v>
      </c>
      <c r="J2063">
        <v>21293.344000000001</v>
      </c>
      <c r="K2063">
        <v>21365.66</v>
      </c>
      <c r="L2063">
        <v>21485.763999999999</v>
      </c>
      <c r="M2063">
        <v>21.808682999999998</v>
      </c>
      <c r="N2063" s="1">
        <f>-100*(_xll.FDS($A$1,"P_PRICE_HIGH("&amp;A2063&amp;","&amp;A2063&amp;"-14D,,,,""PRICE"",""INTRA"")") - B2063)/(_xll.FDS($A$1,"P_PRICE_HIGH("&amp;A2063&amp;","&amp;A2063&amp;"-14D,,,,""PRICE"",""INTRA"")") - _xll.FDS($A$1,"P_PRICE_LOW("&amp;A2063&amp;","&amp;A2063&amp;"-14D,,,,""PRICE"",""INTRA"")"))</f>
        <v>-99.335172807497571</v>
      </c>
      <c r="O2063">
        <v>-1536</v>
      </c>
      <c r="P2063">
        <v>18607.80959659411</v>
      </c>
      <c r="Q2063">
        <v>19779.85738208986</v>
      </c>
      <c r="R2063">
        <v>2469.478538394389</v>
      </c>
      <c r="S2063">
        <v>2721.8629636523692</v>
      </c>
      <c r="T2063">
        <v>15.309126226877231</v>
      </c>
      <c r="U2063">
        <v>13.9394386748325</v>
      </c>
      <c r="V2063">
        <v>4.0401980000389708</v>
      </c>
      <c r="W2063">
        <v>4.1815235107644577</v>
      </c>
      <c r="X2063">
        <v>5.0860455693679603</v>
      </c>
      <c r="Y2063">
        <v>40.686506787053993</v>
      </c>
      <c r="Z2063">
        <v>-2.1487889612621252</v>
      </c>
      <c r="AA2063">
        <v>-4.0233796293691464</v>
      </c>
      <c r="AB2063">
        <v>4.7657368262425601</v>
      </c>
    </row>
    <row r="2064" spans="1:28" x14ac:dyDescent="0.25">
      <c r="A2064" t="str">
        <v>1/13/16</v>
      </c>
      <c r="B2064">
        <v>19934.88</v>
      </c>
      <c r="C2064">
        <v>20234.78</v>
      </c>
      <c r="D2064" s="1">
        <v>19850.73</v>
      </c>
      <c r="E2064">
        <v>20234.78</v>
      </c>
      <c r="F2064">
        <v>20234.78</v>
      </c>
      <c r="G2064">
        <v>1.3399861591259861</v>
      </c>
      <c r="H2064">
        <v>20064.437999999998</v>
      </c>
      <c r="I2064">
        <v>20961.219000000001</v>
      </c>
      <c r="J2064">
        <v>21169.559000000001</v>
      </c>
      <c r="K2064">
        <v>21296.912</v>
      </c>
      <c r="L2064">
        <v>21397.263999999999</v>
      </c>
      <c r="M2064">
        <v>27.290918000000001</v>
      </c>
      <c r="N2064" s="1">
        <f>-100*(_xll.FDS($A$1,"P_PRICE_HIGH("&amp;A2064&amp;","&amp;A2064&amp;"-14D,,,,""PRICE"",""INTRA"")") - B2064)/(_xll.FDS($A$1,"P_PRICE_HIGH("&amp;A2064&amp;","&amp;A2064&amp;"-14D,,,,""PRICE"",""INTRA"")") - _xll.FDS($A$1,"P_PRICE_LOW("&amp;A2064&amp;","&amp;A2064&amp;"-14D,,,,""PRICE"",""INTRA"")"))</f>
        <v>-90.489839283873692</v>
      </c>
      <c r="O2064">
        <v>-1510</v>
      </c>
      <c r="P2064">
        <v>18597.413455213791</v>
      </c>
      <c r="Q2064">
        <v>19792.02344288267</v>
      </c>
      <c r="R2064">
        <v>2459.389960394753</v>
      </c>
      <c r="S2064">
        <v>2701.2911060249189</v>
      </c>
      <c r="T2064">
        <v>15.5230075007527</v>
      </c>
      <c r="U2064">
        <v>14.225366825459711</v>
      </c>
      <c r="V2064">
        <v>3.9880337359834672</v>
      </c>
      <c r="W2064">
        <v>4.1251616910401152</v>
      </c>
      <c r="X2064">
        <v>77.396015597021119</v>
      </c>
      <c r="Y2064">
        <v>40.689630009967573</v>
      </c>
      <c r="Z2064">
        <v>-2.3583934636447839</v>
      </c>
      <c r="AA2064">
        <v>-4.319994129833761</v>
      </c>
      <c r="AB2064">
        <v>4.4687091022981003</v>
      </c>
    </row>
    <row r="2065" spans="1:28" x14ac:dyDescent="0.25">
      <c r="A2065" t="str">
        <v>1/14/16</v>
      </c>
      <c r="B2065">
        <v>19817.41</v>
      </c>
      <c r="C2065">
        <v>19893.88</v>
      </c>
      <c r="D2065" s="1">
        <v>19509.080000000002</v>
      </c>
      <c r="E2065">
        <v>19893.88</v>
      </c>
      <c r="F2065">
        <v>19893.88</v>
      </c>
      <c r="G2065">
        <v>1.340564833544539</v>
      </c>
      <c r="H2065">
        <v>19961.252</v>
      </c>
      <c r="I2065">
        <v>20786.035</v>
      </c>
      <c r="J2065">
        <v>21035.384999999998</v>
      </c>
      <c r="K2065">
        <v>21224.063999999998</v>
      </c>
      <c r="L2065">
        <v>21305.502</v>
      </c>
      <c r="M2065">
        <v>26.247496000000002</v>
      </c>
      <c r="N2065" s="1">
        <f>-100*(_xll.FDS($A$1,"P_PRICE_HIGH("&amp;A2065&amp;","&amp;A2065&amp;"-14D,,,,""PRICE"",""INTRA"")") - B2065)/(_xll.FDS($A$1,"P_PRICE_HIGH("&amp;A2065&amp;","&amp;A2065&amp;"-14D,,,,""PRICE"",""INTRA"")") - _xll.FDS($A$1,"P_PRICE_LOW("&amp;A2065&amp;","&amp;A2065&amp;"-14D,,,,""PRICE"",""INTRA"")"))</f>
        <v>-88.615661818732363</v>
      </c>
      <c r="O2065">
        <v>-1535</v>
      </c>
      <c r="P2065">
        <v>18629.1030391858</v>
      </c>
      <c r="Q2065">
        <v>19814.204774340989</v>
      </c>
      <c r="R2065">
        <v>2457.4147109337282</v>
      </c>
      <c r="S2065">
        <v>2701.522353818782</v>
      </c>
      <c r="T2065">
        <v>15.491649777250471</v>
      </c>
      <c r="U2065">
        <v>14.264013612670791</v>
      </c>
      <c r="V2065">
        <v>4.0154136211578599</v>
      </c>
      <c r="W2065">
        <v>4.160976557186288</v>
      </c>
      <c r="X2065">
        <v>17.1173050483414</v>
      </c>
      <c r="Y2065">
        <v>40.78816768242406</v>
      </c>
      <c r="Z2065">
        <v>-2.357971079901533</v>
      </c>
      <c r="AA2065">
        <v>-4.2235035137030232</v>
      </c>
      <c r="AB2065">
        <v>4.438923899298759</v>
      </c>
    </row>
    <row r="2066" spans="1:28" x14ac:dyDescent="0.25">
      <c r="A2066" t="str">
        <v>1/15/16</v>
      </c>
      <c r="B2066">
        <v>19520.77</v>
      </c>
      <c r="C2066">
        <v>19828.93</v>
      </c>
      <c r="D2066" s="1">
        <v>19500.38</v>
      </c>
      <c r="E2066">
        <v>19828.93</v>
      </c>
      <c r="F2066">
        <v>19828.93</v>
      </c>
      <c r="G2066">
        <v>1.243589301786981</v>
      </c>
      <c r="H2066">
        <v>19774.664000000001</v>
      </c>
      <c r="I2066">
        <v>20579.465</v>
      </c>
      <c r="J2066">
        <v>20867.396000000001</v>
      </c>
      <c r="K2066">
        <v>21115.043000000001</v>
      </c>
      <c r="L2066">
        <v>21213.796999999999</v>
      </c>
      <c r="M2066">
        <v>23.775442000000002</v>
      </c>
      <c r="N2066" s="1">
        <f>-100*(_xll.FDS($A$1,"P_PRICE_HIGH("&amp;A2066&amp;","&amp;A2066&amp;"-14D,,,,""PRICE"",""INTRA"")") - B2066)/(_xll.FDS($A$1,"P_PRICE_HIGH("&amp;A2066&amp;","&amp;A2066&amp;"-14D,,,,""PRICE"",""INTRA"")") - _xll.FDS($A$1,"P_PRICE_LOW("&amp;A2066&amp;","&amp;A2066&amp;"-14D,,,,""PRICE"",""INTRA"")"))</f>
        <v>-99.249559267887847</v>
      </c>
      <c r="O2066">
        <v>-1580</v>
      </c>
      <c r="P2066">
        <v>18550.54876828238</v>
      </c>
      <c r="Q2066">
        <v>19721.324541919559</v>
      </c>
      <c r="R2066">
        <v>2462.0442352691198</v>
      </c>
      <c r="S2066">
        <v>2709.0426168519439</v>
      </c>
      <c r="T2066">
        <v>15.34831047294127</v>
      </c>
      <c r="U2066">
        <v>14.19706338665415</v>
      </c>
      <c r="V2066">
        <v>4.053418109053549</v>
      </c>
      <c r="W2066">
        <v>4.2002963668708322</v>
      </c>
      <c r="X2066">
        <v>0.32627217260269592</v>
      </c>
      <c r="Y2066">
        <v>40.616253225603508</v>
      </c>
      <c r="Z2066">
        <v>-2.2878916600274422</v>
      </c>
      <c r="AA2066">
        <v>-4.6804942038477249</v>
      </c>
      <c r="AB2066">
        <v>4.7368477216895197</v>
      </c>
    </row>
    <row r="2067" spans="1:28" x14ac:dyDescent="0.25">
      <c r="A2067" t="str">
        <v>1/18/16</v>
      </c>
      <c r="B2067">
        <v>19237.45</v>
      </c>
      <c r="C2067">
        <v>19439.490000000002</v>
      </c>
      <c r="D2067" s="1">
        <v>19195.560000000001</v>
      </c>
      <c r="E2067">
        <v>19439.490000000002</v>
      </c>
      <c r="F2067">
        <v>19439.490000000002</v>
      </c>
      <c r="G2067">
        <v>1.219912213844901</v>
      </c>
      <c r="H2067">
        <v>19644.453000000001</v>
      </c>
      <c r="I2067">
        <v>20359.072</v>
      </c>
      <c r="J2067">
        <v>20674.018</v>
      </c>
      <c r="K2067">
        <v>20983.312999999998</v>
      </c>
      <c r="L2067">
        <v>21115.092000000001</v>
      </c>
      <c r="M2067">
        <v>21.675657000000001</v>
      </c>
      <c r="N2067" s="1">
        <f>-100*(_xll.FDS($A$1,"P_PRICE_HIGH("&amp;A2067&amp;","&amp;A2067&amp;"-14D,,,,""PRICE"",""INTRA"")") - B2067)/(_xll.FDS($A$1,"P_PRICE_HIGH("&amp;A2067&amp;","&amp;A2067&amp;"-14D,,,,""PRICE"",""INTRA"")") - _xll.FDS($A$1,"P_PRICE_LOW("&amp;A2067&amp;","&amp;A2067&amp;"-14D,,,,""PRICE"",""INTRA"")"))</f>
        <v>-98.582963767307035</v>
      </c>
      <c r="O2067">
        <v>-1612</v>
      </c>
      <c r="P2067">
        <v>18620.777119869159</v>
      </c>
      <c r="Q2067">
        <v>19794.989413375552</v>
      </c>
      <c r="R2067">
        <v>2454.2380835742779</v>
      </c>
      <c r="S2067">
        <v>2704.086098347474</v>
      </c>
      <c r="T2067">
        <v>15.24129351208612</v>
      </c>
      <c r="U2067">
        <v>14.08155456995272</v>
      </c>
      <c r="V2067">
        <v>4.1304175047758518</v>
      </c>
      <c r="W2067">
        <v>4.2938209847054871</v>
      </c>
      <c r="X2067">
        <v>8.2575094394424706</v>
      </c>
      <c r="Y2067">
        <v>40.747143561623702</v>
      </c>
      <c r="Z2067">
        <v>-2.193816322882002</v>
      </c>
      <c r="AA2067">
        <v>-4.2988107033630163</v>
      </c>
      <c r="AB2067">
        <v>4.8004427698119789</v>
      </c>
    </row>
    <row r="2068" spans="1:28" x14ac:dyDescent="0.25">
      <c r="A2068" t="str">
        <v>1/19/16</v>
      </c>
      <c r="B2068">
        <v>19635.810000000001</v>
      </c>
      <c r="C2068">
        <v>19647.75</v>
      </c>
      <c r="D2068" s="1">
        <v>19204.22</v>
      </c>
      <c r="E2068">
        <v>19647.75</v>
      </c>
      <c r="F2068">
        <v>19647.75</v>
      </c>
      <c r="G2068">
        <v>1.360603977247612</v>
      </c>
      <c r="H2068">
        <v>19629.263999999999</v>
      </c>
      <c r="I2068">
        <v>20169.189999999999</v>
      </c>
      <c r="J2068">
        <v>20521.763999999999</v>
      </c>
      <c r="K2068">
        <v>20877.324000000001</v>
      </c>
      <c r="L2068">
        <v>21035.523000000001</v>
      </c>
      <c r="M2068">
        <v>30.914473000000001</v>
      </c>
      <c r="N2068" s="1">
        <f>-100*(_xll.FDS($A$1,"P_PRICE_HIGH("&amp;A2068&amp;","&amp;A2068&amp;"-14D,,,,""PRICE"",""INTRA"")") - B2068)/(_xll.FDS($A$1,"P_PRICE_HIGH("&amp;A2068&amp;","&amp;A2068&amp;"-14D,,,,""PRICE"",""INTRA"")") - _xll.FDS($A$1,"P_PRICE_LOW("&amp;A2068&amp;","&amp;A2068&amp;"-14D,,,,""PRICE"",""INTRA"")"))</f>
        <v>-84.917780061664956</v>
      </c>
      <c r="O2068">
        <v>-1570</v>
      </c>
      <c r="P2068">
        <v>18668.395501198069</v>
      </c>
      <c r="Q2068">
        <v>19835.352144649711</v>
      </c>
      <c r="R2068">
        <v>2443.7441605304521</v>
      </c>
      <c r="S2068">
        <v>2698.9082929716092</v>
      </c>
      <c r="T2068">
        <v>15.558824217328199</v>
      </c>
      <c r="U2068">
        <v>14.31404787270781</v>
      </c>
      <c r="V2068">
        <v>4.0620527366792407</v>
      </c>
      <c r="W2068">
        <v>4.2098651466794044</v>
      </c>
      <c r="X2068">
        <v>99.072420500669182</v>
      </c>
      <c r="Y2068">
        <v>40.739980941708083</v>
      </c>
      <c r="Z2068">
        <v>-2.236161798404015</v>
      </c>
      <c r="AA2068">
        <v>-4.4262391839147783</v>
      </c>
      <c r="AB2068">
        <v>4.8303773430123123</v>
      </c>
    </row>
    <row r="2069" spans="1:28" x14ac:dyDescent="0.25">
      <c r="A2069" t="str">
        <v>1/20/16</v>
      </c>
      <c r="B2069">
        <v>18886.3</v>
      </c>
      <c r="C2069">
        <v>19332.22</v>
      </c>
      <c r="D2069" s="1">
        <v>18833.88</v>
      </c>
      <c r="E2069">
        <v>19332.22</v>
      </c>
      <c r="F2069">
        <v>19332.22</v>
      </c>
      <c r="G2069">
        <v>1.544248755656116</v>
      </c>
      <c r="H2069">
        <v>19419.548999999999</v>
      </c>
      <c r="I2069">
        <v>19965.79</v>
      </c>
      <c r="J2069">
        <v>20314.208999999999</v>
      </c>
      <c r="K2069">
        <v>20732.055</v>
      </c>
      <c r="L2069">
        <v>20936.379000000001</v>
      </c>
      <c r="M2069">
        <v>24.951059999999998</v>
      </c>
      <c r="N2069" s="1">
        <f>-100*(_xll.FDS($A$1,"P_PRICE_HIGH("&amp;A2069&amp;","&amp;A2069&amp;"-14D,,,,""PRICE"",""INTRA"")") - B2069)/(_xll.FDS($A$1,"P_PRICE_HIGH("&amp;A2069&amp;","&amp;A2069&amp;"-14D,,,,""PRICE"",""INTRA"")") - _xll.FDS($A$1,"P_PRICE_LOW("&amp;A2069&amp;","&amp;A2069&amp;"-14D,,,,""PRICE"",""INTRA"")"))</f>
        <v>-98.402160527695543</v>
      </c>
      <c r="O2069">
        <v>-1620</v>
      </c>
      <c r="P2069">
        <v>18627.29255607093</v>
      </c>
      <c r="Q2069">
        <v>19792.17077985522</v>
      </c>
      <c r="R2069">
        <v>2456.2411461556371</v>
      </c>
      <c r="S2069">
        <v>2710.0747285657771</v>
      </c>
      <c r="T2069">
        <v>15.11225193277059</v>
      </c>
      <c r="U2069">
        <v>13.88832833087775</v>
      </c>
      <c r="V2069">
        <v>4.2087263438072489</v>
      </c>
      <c r="W2069">
        <v>4.3398117388999244</v>
      </c>
      <c r="X2069">
        <v>0</v>
      </c>
      <c r="Y2069">
        <v>40.466451470443459</v>
      </c>
      <c r="Z2069">
        <v>-2.2258940095974018</v>
      </c>
      <c r="AA2069">
        <v>-4.1166149819109341</v>
      </c>
      <c r="AB2069">
        <v>4.8043667995180517</v>
      </c>
    </row>
    <row r="2070" spans="1:28" x14ac:dyDescent="0.25">
      <c r="A2070" t="str">
        <v>1/21/16</v>
      </c>
      <c r="B2070">
        <v>18542.150000000001</v>
      </c>
      <c r="C2070">
        <v>19238.27</v>
      </c>
      <c r="D2070" s="1">
        <v>18534.3</v>
      </c>
      <c r="E2070">
        <v>19238.27</v>
      </c>
      <c r="F2070">
        <v>19238.27</v>
      </c>
      <c r="G2070">
        <v>1.548760175226811</v>
      </c>
      <c r="H2070">
        <v>19164.495999999999</v>
      </c>
      <c r="I2070">
        <v>19745.240000000002</v>
      </c>
      <c r="J2070">
        <v>20091.543000000001</v>
      </c>
      <c r="K2070">
        <v>20567.662</v>
      </c>
      <c r="L2070">
        <v>20829.928</v>
      </c>
      <c r="M2070">
        <v>22.778310000000001</v>
      </c>
      <c r="N2070" s="1">
        <f>-100*(_xll.FDS($A$1,"P_PRICE_HIGH("&amp;A2070&amp;","&amp;A2070&amp;"-14D,,,,""PRICE"",""INTRA"")") - B2070)/(_xll.FDS($A$1,"P_PRICE_HIGH("&amp;A2070&amp;","&amp;A2070&amp;"-14D,,,,""PRICE"",""INTRA"")") - _xll.FDS($A$1,"P_PRICE_LOW("&amp;A2070&amp;","&amp;A2070&amp;"-14D,,,,""PRICE"",""INTRA"")"))</f>
        <v>-99.771538665261872</v>
      </c>
      <c r="O2070">
        <v>-1659</v>
      </c>
      <c r="P2070">
        <v>18687.992174145689</v>
      </c>
      <c r="Q2070">
        <v>19843.206440914539</v>
      </c>
      <c r="R2070">
        <v>2446.409120366689</v>
      </c>
      <c r="S2070">
        <v>2681.7666482557652</v>
      </c>
      <c r="T2070">
        <v>14.92466536416288</v>
      </c>
      <c r="U2070">
        <v>13.794206568671409</v>
      </c>
      <c r="V2070">
        <v>4.3065125698580076</v>
      </c>
      <c r="W2070">
        <v>4.4314362997346537</v>
      </c>
      <c r="X2070">
        <v>8.5013055693739297</v>
      </c>
      <c r="Y2070">
        <v>40.518946634505703</v>
      </c>
      <c r="Z2070">
        <v>-2.3534484670940592</v>
      </c>
      <c r="AA2070">
        <v>-3.7970331517520801</v>
      </c>
      <c r="AB2070">
        <v>4.6708526474268712</v>
      </c>
    </row>
    <row r="2071" spans="1:28" x14ac:dyDescent="0.25">
      <c r="A2071" t="str">
        <v>1/22/16</v>
      </c>
      <c r="B2071">
        <v>19080.509999999998</v>
      </c>
      <c r="C2071">
        <v>19152.8</v>
      </c>
      <c r="D2071" s="1">
        <v>18769.61</v>
      </c>
      <c r="E2071">
        <v>19152.8</v>
      </c>
      <c r="F2071">
        <v>19152.8</v>
      </c>
      <c r="G2071">
        <v>1.7132398868644301</v>
      </c>
      <c r="H2071">
        <v>19076.442999999999</v>
      </c>
      <c r="I2071">
        <v>19586.883000000002</v>
      </c>
      <c r="J2071">
        <v>19902.615000000002</v>
      </c>
      <c r="K2071">
        <v>20419.657999999999</v>
      </c>
      <c r="L2071">
        <v>20745.548999999999</v>
      </c>
      <c r="M2071">
        <v>32.657463</v>
      </c>
      <c r="N2071" s="1">
        <f>-100*(_xll.FDS($A$1,"P_PRICE_HIGH("&amp;A2071&amp;","&amp;A2071&amp;"-14D,,,,""PRICE"",""INTRA"")") - B2071)/(_xll.FDS($A$1,"P_PRICE_HIGH("&amp;A2071&amp;","&amp;A2071&amp;"-14D,,,,""PRICE"",""INTRA"")") - _xll.FDS($A$1,"P_PRICE_LOW("&amp;A2071&amp;","&amp;A2071&amp;"-14D,,,,""PRICE"",""INTRA"")"))</f>
        <v>-83.247866917749846</v>
      </c>
      <c r="O2071">
        <v>-1611</v>
      </c>
      <c r="P2071">
        <v>18654.723738010889</v>
      </c>
      <c r="Q2071">
        <v>19797.808200597719</v>
      </c>
      <c r="R2071">
        <v>2444.068611749512</v>
      </c>
      <c r="S2071">
        <v>2633.4223198351178</v>
      </c>
      <c r="T2071">
        <v>15.412361187499441</v>
      </c>
      <c r="U2071">
        <v>14.425791994768369</v>
      </c>
      <c r="V2071">
        <v>4.1773516243507292</v>
      </c>
      <c r="W2071">
        <v>4.2914685690228573</v>
      </c>
      <c r="X2071">
        <v>99.720919754136474</v>
      </c>
      <c r="Y2071">
        <v>40.632594559818301</v>
      </c>
      <c r="Z2071">
        <v>-3.1887879169537641</v>
      </c>
      <c r="AA2071">
        <v>-4.3986579832385759</v>
      </c>
      <c r="AB2071">
        <v>4.3237613743896413</v>
      </c>
    </row>
    <row r="2072" spans="1:28" x14ac:dyDescent="0.25">
      <c r="A2072" t="str">
        <v>1/25/16</v>
      </c>
      <c r="B2072">
        <v>19340.14</v>
      </c>
      <c r="C2072">
        <v>19490.27</v>
      </c>
      <c r="D2072" s="1">
        <v>19291.91</v>
      </c>
      <c r="E2072">
        <v>19490.27</v>
      </c>
      <c r="F2072">
        <v>19490.27</v>
      </c>
      <c r="G2072">
        <v>1.757258900577743</v>
      </c>
      <c r="H2072">
        <v>19096.982</v>
      </c>
      <c r="I2072">
        <v>19504.115000000002</v>
      </c>
      <c r="J2072">
        <v>19770.150000000001</v>
      </c>
      <c r="K2072">
        <v>20279.758000000002</v>
      </c>
      <c r="L2072">
        <v>20654.738000000001</v>
      </c>
      <c r="M2072">
        <v>36.853115000000003</v>
      </c>
      <c r="N2072" s="1">
        <f>-100*(_xll.FDS($A$1,"P_PRICE_HIGH("&amp;A2072&amp;","&amp;A2072&amp;"-14D,,,,""PRICE"",""INTRA"")") - B2072)/(_xll.FDS($A$1,"P_PRICE_HIGH("&amp;A2072&amp;","&amp;A2072&amp;"-14D,,,,""PRICE"",""INTRA"")") - _xll.FDS($A$1,"P_PRICE_LOW("&amp;A2072&amp;","&amp;A2072&amp;"-14D,,,,""PRICE"",""INTRA"")"))</f>
        <v>-72.387988103233255</v>
      </c>
      <c r="O2072">
        <v>-1584</v>
      </c>
      <c r="P2072">
        <v>18605.65573329369</v>
      </c>
      <c r="Q2072">
        <v>19746.506734513659</v>
      </c>
      <c r="R2072">
        <v>2433.236661270932</v>
      </c>
      <c r="S2072">
        <v>2623.1200383760961</v>
      </c>
      <c r="T2072">
        <v>15.651697763237561</v>
      </c>
      <c r="U2072">
        <v>14.64575236968798</v>
      </c>
      <c r="V2072">
        <v>4.1040839235382194</v>
      </c>
      <c r="W2072">
        <v>4.2202316939257578</v>
      </c>
      <c r="X2072">
        <v>76.25348865749099</v>
      </c>
      <c r="Y2072">
        <v>40.564629365599117</v>
      </c>
      <c r="Z2072">
        <v>-3.1017080386576801</v>
      </c>
      <c r="AA2072">
        <v>-4.8547176889679768</v>
      </c>
      <c r="AB2072">
        <v>4.3124044509851496</v>
      </c>
    </row>
    <row r="2073" spans="1:28" x14ac:dyDescent="0.25">
      <c r="A2073" t="str">
        <v>1/26/16</v>
      </c>
      <c r="B2073">
        <v>18860.8</v>
      </c>
      <c r="C2073">
        <v>19098.07</v>
      </c>
      <c r="D2073" s="1">
        <v>18811.830000000002</v>
      </c>
      <c r="E2073">
        <v>19098.07</v>
      </c>
      <c r="F2073">
        <v>19098.07</v>
      </c>
      <c r="G2073">
        <v>1.8037959266608521</v>
      </c>
      <c r="H2073">
        <v>18941.98</v>
      </c>
      <c r="I2073">
        <v>19371.373</v>
      </c>
      <c r="J2073">
        <v>19614.955000000002</v>
      </c>
      <c r="K2073">
        <v>20126.817999999999</v>
      </c>
      <c r="L2073">
        <v>20538.921999999999</v>
      </c>
      <c r="M2073">
        <v>32.791119999999999</v>
      </c>
      <c r="N2073" s="1">
        <f>-100*(_xll.FDS($A$1,"P_PRICE_HIGH("&amp;A2073&amp;","&amp;A2073&amp;"-14D,,,,""PRICE"",""INTRA"")") - B2073)/(_xll.FDS($A$1,"P_PRICE_HIGH("&amp;A2073&amp;","&amp;A2073&amp;"-14D,,,,""PRICE"",""INTRA"")") - _xll.FDS($A$1,"P_PRICE_LOW("&amp;A2073&amp;","&amp;A2073&amp;"-14D,,,,""PRICE"",""INTRA"")"))</f>
        <v>-87.75006378221002</v>
      </c>
      <c r="O2073">
        <v>-1630</v>
      </c>
      <c r="P2073">
        <v>18670.040710598329</v>
      </c>
      <c r="Q2073">
        <v>19802.953855147589</v>
      </c>
      <c r="R2073">
        <v>2475.2076014329919</v>
      </c>
      <c r="S2073">
        <v>2619.397188526762</v>
      </c>
      <c r="T2073">
        <v>15.365560958345901</v>
      </c>
      <c r="U2073">
        <v>14.55220007234565</v>
      </c>
      <c r="V2073">
        <v>4.2232905850710134</v>
      </c>
      <c r="W2073">
        <v>4.3252475155486216</v>
      </c>
      <c r="X2073">
        <v>1.8846850159636079</v>
      </c>
      <c r="Y2073">
        <v>40.517042939009691</v>
      </c>
      <c r="Z2073">
        <v>-3.297570384232718</v>
      </c>
      <c r="AA2073">
        <v>-4.7431115154194217</v>
      </c>
      <c r="AB2073">
        <v>4.040409286728182</v>
      </c>
    </row>
    <row r="2074" spans="1:28" x14ac:dyDescent="0.25">
      <c r="A2074" t="str">
        <v>1/27/16</v>
      </c>
      <c r="B2074">
        <v>19052.45</v>
      </c>
      <c r="C2074">
        <v>19216.990000000002</v>
      </c>
      <c r="D2074" s="1">
        <v>18931.34</v>
      </c>
      <c r="E2074">
        <v>19216.990000000002</v>
      </c>
      <c r="F2074">
        <v>19216.990000000002</v>
      </c>
      <c r="G2074">
        <v>1.83044914929263</v>
      </c>
      <c r="H2074">
        <v>18975.21</v>
      </c>
      <c r="I2074">
        <v>19301.703000000001</v>
      </c>
      <c r="J2074">
        <v>19486.398000000001</v>
      </c>
      <c r="K2074">
        <v>19979.458999999999</v>
      </c>
      <c r="L2074">
        <v>20434.955000000002</v>
      </c>
      <c r="M2074">
        <v>35.836243000000003</v>
      </c>
      <c r="N2074" s="1">
        <f>-100*(_xll.FDS($A$1,"P_PRICE_HIGH("&amp;A2074&amp;","&amp;A2074&amp;"-14D,,,,""PRICE"",""INTRA"")") - B2074)/(_xll.FDS($A$1,"P_PRICE_HIGH("&amp;A2074&amp;","&amp;A2074&amp;"-14D,,,,""PRICE"",""INTRA"")") - _xll.FDS($A$1,"P_PRICE_LOW("&amp;A2074&amp;","&amp;A2074&amp;"-14D,,,,""PRICE"",""INTRA"")"))</f>
        <v>-77.394487247724769</v>
      </c>
      <c r="O2074">
        <v>-1612</v>
      </c>
      <c r="P2074">
        <v>18672.820945517211</v>
      </c>
      <c r="Q2074">
        <v>19794.017294682631</v>
      </c>
      <c r="R2074">
        <v>2489.2054270151129</v>
      </c>
      <c r="S2074">
        <v>2643.145123340862</v>
      </c>
      <c r="T2074">
        <v>15.511450606979841</v>
      </c>
      <c r="U2074">
        <v>14.87707823473542</v>
      </c>
      <c r="V2074">
        <v>4.1827700957717102</v>
      </c>
      <c r="W2074">
        <v>4.2861746554993836</v>
      </c>
      <c r="X2074">
        <v>69.321532846294019</v>
      </c>
      <c r="Y2074">
        <v>40.697647605125347</v>
      </c>
      <c r="Z2074">
        <v>-3.4136936376971652</v>
      </c>
      <c r="AA2074">
        <v>-5.039713068663958</v>
      </c>
      <c r="AB2074">
        <v>3.7874163132348411</v>
      </c>
    </row>
    <row r="2075" spans="1:28" x14ac:dyDescent="0.25">
      <c r="A2075" t="str">
        <v>1/28/16</v>
      </c>
      <c r="B2075">
        <v>19195.830000000002</v>
      </c>
      <c r="C2075">
        <v>19223.59</v>
      </c>
      <c r="D2075" s="1">
        <v>18982.22</v>
      </c>
      <c r="E2075">
        <v>19223.59</v>
      </c>
      <c r="F2075">
        <v>19223.59</v>
      </c>
      <c r="G2075">
        <v>1.85956458434549</v>
      </c>
      <c r="H2075">
        <v>19105.945</v>
      </c>
      <c r="I2075">
        <v>19258.708999999999</v>
      </c>
      <c r="J2075">
        <v>19410.563999999998</v>
      </c>
      <c r="K2075">
        <v>19845.143</v>
      </c>
      <c r="L2075">
        <v>20335.115000000002</v>
      </c>
      <c r="M2075">
        <v>38.095996999999997</v>
      </c>
      <c r="N2075" s="1">
        <f>-100*(_xll.FDS($A$1,"P_PRICE_HIGH("&amp;A2075&amp;","&amp;A2075&amp;"-14D,,,,""PRICE"",""INTRA"")") - B2075)/(_xll.FDS($A$1,"P_PRICE_HIGH("&amp;A2075&amp;","&amp;A2075&amp;"-14D,,,,""PRICE"",""INTRA"")") - _xll.FDS($A$1,"P_PRICE_LOW("&amp;A2075&amp;","&amp;A2075&amp;"-14D,,,,""PRICE"",""INTRA"")"))</f>
        <v>-67.919907667836853</v>
      </c>
      <c r="O2075">
        <v>-1588</v>
      </c>
      <c r="P2075">
        <v>18700.336058024219</v>
      </c>
      <c r="Q2075">
        <v>19822.034953597871</v>
      </c>
      <c r="R2075">
        <v>2473.6045450092402</v>
      </c>
      <c r="S2075">
        <v>2632.3827368984098</v>
      </c>
      <c r="T2075">
        <v>15.63123960971825</v>
      </c>
      <c r="U2075">
        <v>15.01637129701289</v>
      </c>
      <c r="V2075">
        <v>4.1498598609221418</v>
      </c>
      <c r="W2075">
        <v>4.2533093566810809</v>
      </c>
      <c r="X2075">
        <v>67.130640581470118</v>
      </c>
      <c r="Y2075">
        <v>40.678458945585547</v>
      </c>
      <c r="Z2075">
        <v>-3.2322469936678928</v>
      </c>
      <c r="AA2075">
        <v>-5.5494432441318304</v>
      </c>
      <c r="AB2075">
        <v>3.9099569629600999</v>
      </c>
    </row>
    <row r="2076" spans="1:28" x14ac:dyDescent="0.25">
      <c r="A2076" t="str">
        <v>1/29/16</v>
      </c>
      <c r="B2076">
        <v>19683.11</v>
      </c>
      <c r="C2076">
        <v>19709.990000000002</v>
      </c>
      <c r="D2076" s="1">
        <v>19130.59</v>
      </c>
      <c r="E2076">
        <v>19709.990000000002</v>
      </c>
      <c r="F2076">
        <v>19709.990000000002</v>
      </c>
      <c r="G2076">
        <v>1.983829336670774</v>
      </c>
      <c r="H2076">
        <v>19226.467000000001</v>
      </c>
      <c r="I2076">
        <v>19237.726999999999</v>
      </c>
      <c r="J2076">
        <v>19359.190999999999</v>
      </c>
      <c r="K2076">
        <v>19733.578000000001</v>
      </c>
      <c r="L2076">
        <v>20252.541000000001</v>
      </c>
      <c r="M2076">
        <v>45.16422</v>
      </c>
      <c r="N2076" s="1">
        <f>-100*(_xll.FDS($A$1,"P_PRICE_HIGH("&amp;A2076&amp;","&amp;A2076&amp;"-14D,,,,""PRICE"",""INTRA"")") - B2076)/(_xll.FDS($A$1,"P_PRICE_HIGH("&amp;A2076&amp;","&amp;A2076&amp;"-14D,,,,""PRICE"",""INTRA"")") - _xll.FDS($A$1,"P_PRICE_LOW("&amp;A2076&amp;","&amp;A2076&amp;"-14D,,,,""PRICE"",""INTRA"")"))</f>
        <v>-32.442016371847856</v>
      </c>
      <c r="O2076">
        <v>-1547</v>
      </c>
      <c r="P2076">
        <v>18688.993163804891</v>
      </c>
      <c r="Q2076">
        <v>19822.596012378101</v>
      </c>
      <c r="R2076">
        <v>2466.237861005593</v>
      </c>
      <c r="S2076">
        <v>2623.9454484488738</v>
      </c>
      <c r="T2076">
        <v>15.983333792204791</v>
      </c>
      <c r="U2076">
        <v>15.31840242663278</v>
      </c>
      <c r="V2076">
        <v>4.0391169759189918</v>
      </c>
      <c r="W2076">
        <v>4.123255321163251</v>
      </c>
      <c r="X2076">
        <v>96.988560319334397</v>
      </c>
      <c r="Y2076">
        <v>40.508555876624477</v>
      </c>
      <c r="Z2076">
        <v>-3.2313731599992108</v>
      </c>
      <c r="AA2076">
        <v>-5.9450901793835671</v>
      </c>
      <c r="AB2076">
        <v>3.791428964020414</v>
      </c>
    </row>
    <row r="2077" spans="1:28" x14ac:dyDescent="0.25">
      <c r="A2077" t="str">
        <v>2/01/16</v>
      </c>
      <c r="B2077">
        <v>19595.5</v>
      </c>
      <c r="C2077">
        <v>19770.96</v>
      </c>
      <c r="D2077" s="1">
        <v>19444.259999999998</v>
      </c>
      <c r="E2077">
        <v>19770.96</v>
      </c>
      <c r="F2077">
        <v>19770.96</v>
      </c>
      <c r="G2077">
        <v>1.916358368935142</v>
      </c>
      <c r="H2077">
        <v>19277.537</v>
      </c>
      <c r="I2077">
        <v>19219.234</v>
      </c>
      <c r="J2077">
        <v>19339.657999999999</v>
      </c>
      <c r="K2077">
        <v>19646.998</v>
      </c>
      <c r="L2077">
        <v>20158.5</v>
      </c>
      <c r="M2077">
        <v>44.18732</v>
      </c>
      <c r="N2077" s="1">
        <f>-100*(_xll.FDS($A$1,"P_PRICE_HIGH("&amp;A2077&amp;","&amp;A2077&amp;"-14D,,,,""PRICE"",""INTRA"")") - B2077)/(_xll.FDS($A$1,"P_PRICE_HIGH("&amp;A2077&amp;","&amp;A2077&amp;"-14D,,,,""PRICE"",""INTRA"")") - _xll.FDS($A$1,"P_PRICE_LOW("&amp;A2077&amp;","&amp;A2077&amp;"-14D,,,,""PRICE"",""INTRA"")"))</f>
        <v>-37.594091080165541</v>
      </c>
      <c r="O2077">
        <v>-1563</v>
      </c>
      <c r="P2077">
        <v>18665.264720694911</v>
      </c>
      <c r="Q2077">
        <v>19795.593111747319</v>
      </c>
      <c r="R2077">
        <v>2431.3790426285341</v>
      </c>
      <c r="S2077">
        <v>2564.051977930415</v>
      </c>
      <c r="T2077">
        <v>15.982549765575991</v>
      </c>
      <c r="U2077">
        <v>15.36157636910221</v>
      </c>
      <c r="V2077">
        <v>4.049665452045538</v>
      </c>
      <c r="W2077">
        <v>4.1460943534563688</v>
      </c>
      <c r="X2077">
        <v>13.465126992779251</v>
      </c>
      <c r="Y2077">
        <v>40.62617986420247</v>
      </c>
      <c r="Z2077">
        <v>-3.5633651647944191</v>
      </c>
      <c r="AA2077">
        <v>-6.3902124122545336</v>
      </c>
      <c r="AB2077">
        <v>3.8611540660606769</v>
      </c>
    </row>
    <row r="2078" spans="1:28" x14ac:dyDescent="0.25">
      <c r="A2078" t="str">
        <v>2/02/16</v>
      </c>
      <c r="B2078">
        <v>19446.84</v>
      </c>
      <c r="C2078">
        <v>19628.57</v>
      </c>
      <c r="D2078" s="1">
        <v>19403.490000000002</v>
      </c>
      <c r="E2078">
        <v>19628.57</v>
      </c>
      <c r="F2078">
        <v>19628.57</v>
      </c>
      <c r="G2078">
        <v>1.9172081998687409</v>
      </c>
      <c r="H2078">
        <v>19394.745999999999</v>
      </c>
      <c r="I2078">
        <v>19213.074000000001</v>
      </c>
      <c r="J2078">
        <v>19321.995999999999</v>
      </c>
      <c r="K2078">
        <v>19559.903999999999</v>
      </c>
      <c r="L2078">
        <v>20054.988000000001</v>
      </c>
      <c r="M2078">
        <v>42.507195000000003</v>
      </c>
      <c r="N2078" s="1">
        <f>-100*(_xll.FDS($A$1,"P_PRICE_HIGH("&amp;A2078&amp;","&amp;A2078&amp;"-14D,,,,""PRICE"",""INTRA"")") - B2078)/(_xll.FDS($A$1,"P_PRICE_HIGH("&amp;A2078&amp;","&amp;A2078&amp;"-14D,,,,""PRICE"",""INTRA"")") - _xll.FDS($A$1,"P_PRICE_LOW("&amp;A2078&amp;","&amp;A2078&amp;"-14D,,,,""PRICE"",""INTRA"")"))</f>
        <v>-46.336328566051876</v>
      </c>
      <c r="O2078">
        <v>-1578</v>
      </c>
      <c r="P2078">
        <v>18619.67718587221</v>
      </c>
      <c r="Q2078">
        <v>19742.829535714791</v>
      </c>
      <c r="R2078">
        <v>2415.5776504193618</v>
      </c>
      <c r="S2078">
        <v>2548.4218237762288</v>
      </c>
      <c r="T2078">
        <v>16.004850937549161</v>
      </c>
      <c r="U2078">
        <v>15.343708334475011</v>
      </c>
      <c r="V2078">
        <v>4.0657313346881558</v>
      </c>
      <c r="W2078">
        <v>4.1572506946467058</v>
      </c>
      <c r="X2078">
        <v>15.688939353274099</v>
      </c>
      <c r="Y2078">
        <v>40.427760438657131</v>
      </c>
      <c r="Z2078">
        <v>-3.6274177178491009</v>
      </c>
      <c r="AA2078">
        <v>-6.1463058675423436</v>
      </c>
      <c r="AB2078">
        <v>4.0041241975233763</v>
      </c>
    </row>
    <row r="2079" spans="1:28" x14ac:dyDescent="0.25">
      <c r="A2079" t="str">
        <v>2/03/16</v>
      </c>
      <c r="B2079">
        <v>18991.59</v>
      </c>
      <c r="C2079">
        <v>19032.71</v>
      </c>
      <c r="D2079" s="1">
        <v>18764.82</v>
      </c>
      <c r="E2079">
        <v>19032.71</v>
      </c>
      <c r="F2079">
        <v>19032.71</v>
      </c>
      <c r="G2079">
        <v>1.9627490368314531</v>
      </c>
      <c r="H2079">
        <v>19382.574000000001</v>
      </c>
      <c r="I2079">
        <v>19192.585999999999</v>
      </c>
      <c r="J2079">
        <v>19259.111000000001</v>
      </c>
      <c r="K2079">
        <v>19460.442999999999</v>
      </c>
      <c r="L2079">
        <v>19942.370999999999</v>
      </c>
      <c r="M2079">
        <v>37.770865999999998</v>
      </c>
      <c r="N2079" s="1">
        <f>-100*(_xll.FDS($A$1,"P_PRICE_HIGH("&amp;A2079&amp;","&amp;A2079&amp;"-14D,,,,""PRICE"",""INTRA"")") - B2079)/(_xll.FDS($A$1,"P_PRICE_HIGH("&amp;A2079&amp;","&amp;A2079&amp;"-14D,,,,""PRICE"",""INTRA"")") - _xll.FDS($A$1,"P_PRICE_LOW("&amp;A2079&amp;","&amp;A2079&amp;"-14D,,,,""PRICE"",""INTRA"")"))</f>
        <v>-66.365348122214186</v>
      </c>
      <c r="O2079">
        <v>-1622</v>
      </c>
      <c r="P2079">
        <v>18655.51518572693</v>
      </c>
      <c r="Q2079">
        <v>19783.50960186735</v>
      </c>
      <c r="R2079">
        <v>2429.0659129861469</v>
      </c>
      <c r="S2079">
        <v>2547.2701174062959</v>
      </c>
      <c r="T2079">
        <v>15.72240097200859</v>
      </c>
      <c r="U2079">
        <v>15.082408080635039</v>
      </c>
      <c r="V2079">
        <v>4.1762028904215072</v>
      </c>
      <c r="W2079">
        <v>4.2678199702289152</v>
      </c>
      <c r="X2079">
        <v>0.23937045359591089</v>
      </c>
      <c r="Y2079">
        <v>40.446982834413987</v>
      </c>
      <c r="Z2079">
        <v>-3.6012394323469912</v>
      </c>
      <c r="AA2079">
        <v>-5.8109090895765672</v>
      </c>
      <c r="AB2079">
        <v>3.950367615109208</v>
      </c>
    </row>
    <row r="2080" spans="1:28" x14ac:dyDescent="0.25">
      <c r="A2080" t="str">
        <v>2/04/16</v>
      </c>
      <c r="B2080">
        <v>19183.09</v>
      </c>
      <c r="C2080">
        <v>19338.37</v>
      </c>
      <c r="D2080" s="1">
        <v>19166.18</v>
      </c>
      <c r="E2080">
        <v>19338.37</v>
      </c>
      <c r="F2080">
        <v>19338.37</v>
      </c>
      <c r="G2080">
        <v>1.8868201706593559</v>
      </c>
      <c r="H2080">
        <v>19380.025000000001</v>
      </c>
      <c r="I2080">
        <v>19154.86</v>
      </c>
      <c r="J2080">
        <v>19216.822</v>
      </c>
      <c r="K2080">
        <v>19402.93</v>
      </c>
      <c r="L2080">
        <v>19834.043000000001</v>
      </c>
      <c r="M2080">
        <v>40.761000000000003</v>
      </c>
      <c r="N2080" s="1">
        <f>-100*(_xll.FDS($A$1,"P_PRICE_HIGH("&amp;A2080&amp;","&amp;A2080&amp;"-14D,,,,""PRICE"",""INTRA"")") - B2080)/(_xll.FDS($A$1,"P_PRICE_HIGH("&amp;A2080&amp;","&amp;A2080&amp;"-14D,,,,""PRICE"",""INTRA"")") - _xll.FDS($A$1,"P_PRICE_LOW("&amp;A2080&amp;","&amp;A2080&amp;"-14D,,,,""PRICE"",""INTRA"")"))</f>
        <v>-49.886067834052945</v>
      </c>
      <c r="O2080">
        <v>-1596</v>
      </c>
      <c r="P2080">
        <v>18696.708692641649</v>
      </c>
      <c r="Q2080">
        <v>19828.106454811681</v>
      </c>
      <c r="R2080">
        <v>2425.61943964682</v>
      </c>
      <c r="S2080">
        <v>2546.0288291368611</v>
      </c>
      <c r="T2080">
        <v>15.9037585105908</v>
      </c>
      <c r="U2080">
        <v>15.201197880055959</v>
      </c>
      <c r="V2080">
        <v>4.1450321163615431</v>
      </c>
      <c r="W2080">
        <v>4.230064345683215</v>
      </c>
      <c r="X2080">
        <v>86.592886877797426</v>
      </c>
      <c r="Y2080">
        <v>40.516748761298508</v>
      </c>
      <c r="Z2080">
        <v>-3.505568610780486</v>
      </c>
      <c r="AA2080">
        <v>-5.906534404480813</v>
      </c>
      <c r="AB2080">
        <v>3.724985000413755</v>
      </c>
    </row>
    <row r="2081" spans="1:28" x14ac:dyDescent="0.25">
      <c r="A2081" t="str">
        <v>2/05/16</v>
      </c>
      <c r="B2081">
        <v>19288.169999999998</v>
      </c>
      <c r="C2081">
        <v>19397.88</v>
      </c>
      <c r="D2081" s="1">
        <v>19230</v>
      </c>
      <c r="E2081">
        <v>19397.88</v>
      </c>
      <c r="F2081">
        <v>19397.88</v>
      </c>
      <c r="G2081">
        <v>1.8857646796864931</v>
      </c>
      <c r="H2081">
        <v>19301.037</v>
      </c>
      <c r="I2081">
        <v>19188.348000000002</v>
      </c>
      <c r="J2081">
        <v>19201.315999999999</v>
      </c>
      <c r="K2081">
        <v>19344.651999999998</v>
      </c>
      <c r="L2081">
        <v>19734.275000000001</v>
      </c>
      <c r="M2081">
        <v>42.396614</v>
      </c>
      <c r="N2081" s="1">
        <f>-100*(_xll.FDS($A$1,"P_PRICE_HIGH("&amp;A2081&amp;","&amp;A2081&amp;"-14D,,,,""PRICE"",""INTRA"")") - B2081)/(_xll.FDS($A$1,"P_PRICE_HIGH("&amp;A2081&amp;","&amp;A2081&amp;"-14D,,,,""PRICE"",""INTRA"")") - _xll.FDS($A$1,"P_PRICE_LOW("&amp;A2081&amp;","&amp;A2081&amp;"-14D,,,,""PRICE"",""INTRA"")"))</f>
        <v>-39.039833098830798</v>
      </c>
      <c r="O2081">
        <v>-1574</v>
      </c>
      <c r="P2081">
        <v>18676.22539649413</v>
      </c>
      <c r="Q2081">
        <v>19806.878529128961</v>
      </c>
      <c r="R2081">
        <v>2438.30142589358</v>
      </c>
      <c r="S2081">
        <v>2554.4459871790191</v>
      </c>
      <c r="T2081">
        <v>15.903793875237159</v>
      </c>
      <c r="U2081">
        <v>15.199089068741561</v>
      </c>
      <c r="V2081">
        <v>4.1122762147624252</v>
      </c>
      <c r="W2081">
        <v>4.2016123821943534</v>
      </c>
      <c r="X2081">
        <v>82.647443180578307</v>
      </c>
      <c r="Y2081">
        <v>40.488833972159533</v>
      </c>
      <c r="Z2081">
        <v>-3.3634823697546228</v>
      </c>
      <c r="AA2081">
        <v>-6.4461744665938454</v>
      </c>
      <c r="AB2081">
        <v>3.7767201816206102</v>
      </c>
    </row>
    <row r="2082" spans="1:28" x14ac:dyDescent="0.25">
      <c r="A2082" t="str">
        <v>2/11/16</v>
      </c>
      <c r="B2082">
        <v>18545.8</v>
      </c>
      <c r="C2082">
        <v>18627.509999999998</v>
      </c>
      <c r="D2082" s="1">
        <v>18446.560000000001</v>
      </c>
      <c r="E2082">
        <v>18627.509999999998</v>
      </c>
      <c r="F2082">
        <v>18627.509999999998</v>
      </c>
      <c r="G2082">
        <v>1.978784702137655</v>
      </c>
      <c r="H2082">
        <v>19091.098000000002</v>
      </c>
      <c r="I2082">
        <v>19188.651999999998</v>
      </c>
      <c r="J2082">
        <v>19155.205000000002</v>
      </c>
      <c r="K2082">
        <v>19277.518</v>
      </c>
      <c r="L2082">
        <v>19604.713</v>
      </c>
      <c r="M2082">
        <v>35.036580000000001</v>
      </c>
      <c r="N2082" s="1">
        <f>-100*(_xll.FDS($A$1,"P_PRICE_HIGH("&amp;A2082&amp;","&amp;A2082&amp;"-14D,,,,""PRICE"",""INTRA"")") - B2082)/(_xll.FDS($A$1,"P_PRICE_HIGH("&amp;A2082&amp;","&amp;A2082&amp;"-14D,,,,""PRICE"",""INTRA"")") - _xll.FDS($A$1,"P_PRICE_LOW("&amp;A2082&amp;","&amp;A2082&amp;"-14D,,,,""PRICE"",""INTRA"")"))</f>
        <v>-92.506795530051491</v>
      </c>
      <c r="O2082">
        <v>-1620</v>
      </c>
      <c r="P2082">
        <v>18608.4099152565</v>
      </c>
      <c r="Q2082">
        <v>19728.431613932291</v>
      </c>
      <c r="R2082">
        <v>2434.034459622042</v>
      </c>
      <c r="S2082">
        <v>2564.113647945393</v>
      </c>
      <c r="T2082">
        <v>15.48155261803881</v>
      </c>
      <c r="U2082">
        <v>14.7171921273408</v>
      </c>
      <c r="V2082">
        <v>4.2559092072329179</v>
      </c>
      <c r="W2082">
        <v>4.3491378961735352</v>
      </c>
      <c r="X2082">
        <v>2.0522951289571121</v>
      </c>
      <c r="Y2082">
        <v>40.416242922857691</v>
      </c>
      <c r="Z2082">
        <v>-2.1569533400253511</v>
      </c>
      <c r="AA2082">
        <v>-5.7897773917724793</v>
      </c>
      <c r="AB2082">
        <v>3.6438918266139231</v>
      </c>
    </row>
    <row r="2083" spans="1:28" x14ac:dyDescent="0.25">
      <c r="A2083" t="str">
        <v>2/12/16</v>
      </c>
      <c r="B2083">
        <v>18319.580000000002</v>
      </c>
      <c r="C2083">
        <v>18482.330000000002</v>
      </c>
      <c r="D2083" s="1">
        <v>18278.8</v>
      </c>
      <c r="E2083">
        <v>18482.330000000002</v>
      </c>
      <c r="F2083">
        <v>18482.330000000002</v>
      </c>
      <c r="G2083">
        <v>1.985024679132571</v>
      </c>
      <c r="H2083">
        <v>18865.646000000001</v>
      </c>
      <c r="I2083">
        <v>19125.241999999998</v>
      </c>
      <c r="J2083">
        <v>19067.456999999999</v>
      </c>
      <c r="K2083">
        <v>19207.907999999999</v>
      </c>
      <c r="L2083">
        <v>19489.04</v>
      </c>
      <c r="M2083">
        <v>33.148139999999998</v>
      </c>
      <c r="N2083" s="1">
        <f>-100*(_xll.FDS($A$1,"P_PRICE_HIGH("&amp;A2083&amp;","&amp;A2083&amp;"-14D,,,,""PRICE"",""INTRA"")") - B2083)/(_xll.FDS($A$1,"P_PRICE_HIGH("&amp;A2083&amp;","&amp;A2083&amp;"-14D,,,,""PRICE"",""INTRA"")") - _xll.FDS($A$1,"P_PRICE_LOW("&amp;A2083&amp;","&amp;A2083&amp;"-14D,,,,""PRICE"",""INTRA"")"))</f>
        <v>-97.267049110014852</v>
      </c>
      <c r="O2083">
        <v>-1622</v>
      </c>
      <c r="P2083">
        <v>18703.01191630257</v>
      </c>
      <c r="Q2083">
        <v>19831.517087732089</v>
      </c>
      <c r="R2083">
        <v>2413.1093865008602</v>
      </c>
      <c r="S2083">
        <v>2543.9756663476469</v>
      </c>
      <c r="T2083">
        <v>15.445051522294319</v>
      </c>
      <c r="U2083">
        <v>14.6885932187037</v>
      </c>
      <c r="V2083">
        <v>4.3433109506131489</v>
      </c>
      <c r="W2083">
        <v>4.4377223988691652</v>
      </c>
      <c r="X2083">
        <v>23.78941491711473</v>
      </c>
      <c r="Y2083">
        <v>40.583179878110251</v>
      </c>
      <c r="Z2083">
        <v>-2.3044542429393471</v>
      </c>
      <c r="AA2083">
        <v>-4.5260255271108578</v>
      </c>
      <c r="AB2083">
        <v>3.457223849287232</v>
      </c>
    </row>
    <row r="2084" spans="1:28" x14ac:dyDescent="0.25">
      <c r="A2084" t="str">
        <v>2/15/16</v>
      </c>
      <c r="B2084">
        <v>18918.14</v>
      </c>
      <c r="C2084">
        <v>18937.060000000001</v>
      </c>
      <c r="D2084" s="1">
        <v>18668.87</v>
      </c>
      <c r="E2084">
        <v>18937.060000000001</v>
      </c>
      <c r="F2084">
        <v>18937.060000000001</v>
      </c>
      <c r="G2084">
        <v>2.1181935250488251</v>
      </c>
      <c r="H2084">
        <v>18850.955000000002</v>
      </c>
      <c r="I2084">
        <v>19090.074000000001</v>
      </c>
      <c r="J2084">
        <v>19069.580000000002</v>
      </c>
      <c r="K2084">
        <v>19157.072</v>
      </c>
      <c r="L2084">
        <v>19401.708999999999</v>
      </c>
      <c r="M2084">
        <v>42.048499999999997</v>
      </c>
      <c r="N2084" s="1">
        <f>-100*(_xll.FDS($A$1,"P_PRICE_HIGH("&amp;A2084&amp;","&amp;A2084&amp;"-14D,,,,""PRICE"",""INTRA"")") - B2084)/(_xll.FDS($A$1,"P_PRICE_HIGH("&amp;A2084&amp;","&amp;A2084&amp;"-14D,,,,""PRICE"",""INTRA"")") - _xll.FDS($A$1,"P_PRICE_LOW("&amp;A2084&amp;","&amp;A2084&amp;"-14D,,,,""PRICE"",""INTRA"")"))</f>
        <v>-57.153388376581589</v>
      </c>
      <c r="O2084">
        <v>-1575</v>
      </c>
      <c r="P2084">
        <v>18778.51798658046</v>
      </c>
      <c r="Q2084">
        <v>19915.05680724758</v>
      </c>
      <c r="R2084">
        <v>2422.045459806287</v>
      </c>
      <c r="S2084">
        <v>2601.1015505267892</v>
      </c>
      <c r="T2084">
        <v>15.88954853273245</v>
      </c>
      <c r="U2084">
        <v>15.102865085537911</v>
      </c>
      <c r="V2084">
        <v>4.2220991896463236</v>
      </c>
      <c r="W2084">
        <v>4.3159012566313084</v>
      </c>
      <c r="X2084">
        <v>99.09724620640192</v>
      </c>
      <c r="Y2084">
        <v>40.610806092492012</v>
      </c>
      <c r="Z2084">
        <v>-1.6880993408672</v>
      </c>
      <c r="AA2084">
        <v>-5.7583287614127814</v>
      </c>
      <c r="AB2084">
        <v>3.363633220127328</v>
      </c>
    </row>
    <row r="2085" spans="1:28" x14ac:dyDescent="0.25">
      <c r="A2085" t="str">
        <v>2/16/16</v>
      </c>
      <c r="B2085">
        <v>19122.080000000002</v>
      </c>
      <c r="C2085">
        <v>19260.669999999998</v>
      </c>
      <c r="D2085" s="1">
        <v>18974.599999999999</v>
      </c>
      <c r="E2085">
        <v>19260.669999999998</v>
      </c>
      <c r="F2085">
        <v>19260.669999999998</v>
      </c>
      <c r="G2085">
        <v>2.1371516154940111</v>
      </c>
      <c r="H2085">
        <v>18838.754000000001</v>
      </c>
      <c r="I2085">
        <v>19111.848000000002</v>
      </c>
      <c r="J2085">
        <v>19108.241999999998</v>
      </c>
      <c r="K2085">
        <v>19122.305</v>
      </c>
      <c r="L2085">
        <v>19330.219000000001</v>
      </c>
      <c r="M2085">
        <v>44.747630000000001</v>
      </c>
      <c r="N2085" s="1">
        <f>-100*(_xll.FDS($A$1,"P_PRICE_HIGH("&amp;A2085&amp;","&amp;A2085&amp;"-14D,,,,""PRICE"",""INTRA"")") - B2085)/(_xll.FDS($A$1,"P_PRICE_HIGH("&amp;A2085&amp;","&amp;A2085&amp;"-14D,,,,""PRICE"",""INTRA"")") - _xll.FDS($A$1,"P_PRICE_LOW("&amp;A2085&amp;","&amp;A2085&amp;"-14D,,,,""PRICE"",""INTRA"")"))</f>
        <v>-43.485953248981168</v>
      </c>
      <c r="O2085">
        <v>-1553</v>
      </c>
      <c r="P2085">
        <v>18744.48818483646</v>
      </c>
      <c r="Q2085">
        <v>19873.303294446599</v>
      </c>
      <c r="R2085">
        <v>2419.5590818482719</v>
      </c>
      <c r="S2085">
        <v>2601.6408427626761</v>
      </c>
      <c r="T2085">
        <v>16.008953981407281</v>
      </c>
      <c r="U2085">
        <v>15.21900963537332</v>
      </c>
      <c r="V2085">
        <v>4.1676119921002126</v>
      </c>
      <c r="W2085">
        <v>4.2592310996674208</v>
      </c>
      <c r="X2085">
        <v>89.579630151398462</v>
      </c>
      <c r="Y2085">
        <v>40.617605671080142</v>
      </c>
      <c r="Z2085">
        <v>-1.824310626194269</v>
      </c>
      <c r="AA2085">
        <v>-5.9932541276028291</v>
      </c>
      <c r="AB2085">
        <v>3.3926262786797108</v>
      </c>
    </row>
    <row r="2086" spans="1:28" x14ac:dyDescent="0.25">
      <c r="A2086" t="str">
        <v>2/17/16</v>
      </c>
      <c r="B2086">
        <v>18924.57</v>
      </c>
      <c r="C2086">
        <v>19308.54</v>
      </c>
      <c r="D2086" s="1">
        <v>18909.060000000001</v>
      </c>
      <c r="E2086">
        <v>19308.54</v>
      </c>
      <c r="F2086">
        <v>19308.54</v>
      </c>
      <c r="G2086">
        <v>2.1243090112217331</v>
      </c>
      <c r="H2086">
        <v>18766.032999999999</v>
      </c>
      <c r="I2086">
        <v>19101.190999999999</v>
      </c>
      <c r="J2086">
        <v>19097.846000000001</v>
      </c>
      <c r="K2086">
        <v>19092.495999999999</v>
      </c>
      <c r="L2086">
        <v>19276.037</v>
      </c>
      <c r="M2086">
        <v>42.674624999999999</v>
      </c>
      <c r="N2086" s="1">
        <f>-100*(_xll.FDS($A$1,"P_PRICE_HIGH("&amp;A2086&amp;","&amp;A2086&amp;"-14D,,,,""PRICE"",""INTRA"")") - B2086)/(_xll.FDS($A$1,"P_PRICE_HIGH("&amp;A2086&amp;","&amp;A2086&amp;"-14D,,,,""PRICE"",""INTRA"")") - _xll.FDS($A$1,"P_PRICE_LOW("&amp;A2086&amp;","&amp;A2086&amp;"-14D,,,,""PRICE"",""INTRA"")"))</f>
        <v>-56.722469440274466</v>
      </c>
      <c r="O2086">
        <v>-1574</v>
      </c>
      <c r="P2086">
        <v>18751.647266830561</v>
      </c>
      <c r="Q2086">
        <v>19879.3532630724</v>
      </c>
      <c r="R2086">
        <v>2406.9829827316862</v>
      </c>
      <c r="S2086">
        <v>2583.8491572269581</v>
      </c>
      <c r="T2086">
        <v>15.97428519959065</v>
      </c>
      <c r="U2086">
        <v>15.17663769632018</v>
      </c>
      <c r="V2086">
        <v>4.2144878939883963</v>
      </c>
      <c r="W2086">
        <v>4.2981147845804681</v>
      </c>
      <c r="X2086">
        <v>10.545654578919059</v>
      </c>
      <c r="Y2086">
        <v>40.666678288060119</v>
      </c>
      <c r="Z2086">
        <v>-2.5014372562339369</v>
      </c>
      <c r="AA2086">
        <v>-5.248564548808643</v>
      </c>
      <c r="AB2086">
        <v>3.1485066674540412</v>
      </c>
    </row>
    <row r="2087" spans="1:28" x14ac:dyDescent="0.25">
      <c r="A2087" t="str">
        <v>2/18/16</v>
      </c>
      <c r="B2087">
        <v>19363.080000000002</v>
      </c>
      <c r="C2087">
        <v>19436.39</v>
      </c>
      <c r="D2087" s="1">
        <v>19266.22</v>
      </c>
      <c r="E2087">
        <v>19436.39</v>
      </c>
      <c r="F2087">
        <v>19436.39</v>
      </c>
      <c r="G2087">
        <v>2.1680792023987552</v>
      </c>
      <c r="H2087">
        <v>18929.490000000002</v>
      </c>
      <c r="I2087">
        <v>19115.129000000001</v>
      </c>
      <c r="J2087">
        <v>19099.375</v>
      </c>
      <c r="K2087">
        <v>19098.776999999998</v>
      </c>
      <c r="L2087">
        <v>19234.088</v>
      </c>
      <c r="M2087">
        <v>48.391125000000002</v>
      </c>
      <c r="N2087" s="1">
        <f>-100*(_xll.FDS($A$1,"P_PRICE_HIGH("&amp;A2087&amp;","&amp;A2087&amp;"-14D,,,,""PRICE"",""INTRA"")") - B2087)/(_xll.FDS($A$1,"P_PRICE_HIGH("&amp;A2087&amp;","&amp;A2087&amp;"-14D,,,,""PRICE"",""INTRA"")") - _xll.FDS($A$1,"P_PRICE_LOW("&amp;A2087&amp;","&amp;A2087&amp;"-14D,,,,""PRICE"",""INTRA"")"))</f>
        <v>-27.334870255200343</v>
      </c>
      <c r="O2087">
        <v>-1528</v>
      </c>
      <c r="P2087">
        <v>18714.25139229566</v>
      </c>
      <c r="Q2087">
        <v>19844.280311223829</v>
      </c>
      <c r="R2087">
        <v>2411.3071851663858</v>
      </c>
      <c r="S2087">
        <v>2581.6938529447461</v>
      </c>
      <c r="T2087">
        <v>16.296675526526609</v>
      </c>
      <c r="U2087">
        <v>15.455022221683</v>
      </c>
      <c r="V2087">
        <v>4.1066315291237538</v>
      </c>
      <c r="W2087">
        <v>4.1878781766337081</v>
      </c>
      <c r="X2087">
        <v>96.187010072747952</v>
      </c>
      <c r="Y2087">
        <v>40.591641868825441</v>
      </c>
      <c r="Z2087">
        <v>-2.7569820000643461</v>
      </c>
      <c r="AA2087">
        <v>-6.389797431242747</v>
      </c>
      <c r="AB2087">
        <v>3.3956336208169069</v>
      </c>
    </row>
    <row r="2088" spans="1:28" x14ac:dyDescent="0.25">
      <c r="A2088" t="str">
        <v>2/19/16</v>
      </c>
      <c r="B2088">
        <v>19285.5</v>
      </c>
      <c r="C2088">
        <v>19342.03</v>
      </c>
      <c r="D2088" s="1">
        <v>19210.650000000001</v>
      </c>
      <c r="E2088">
        <v>19342.03</v>
      </c>
      <c r="F2088">
        <v>19342.03</v>
      </c>
      <c r="G2088">
        <v>2.1167279654383089</v>
      </c>
      <c r="H2088">
        <v>19122.673999999999</v>
      </c>
      <c r="I2088">
        <v>19081.993999999999</v>
      </c>
      <c r="J2088">
        <v>19127.689999999999</v>
      </c>
      <c r="K2088">
        <v>19081.261999999999</v>
      </c>
      <c r="L2088">
        <v>19210.896000000001</v>
      </c>
      <c r="M2088">
        <v>47.488869999999999</v>
      </c>
      <c r="N2088" s="1">
        <f>-100*(_xll.FDS($A$1,"P_PRICE_HIGH("&amp;A2088&amp;","&amp;A2088&amp;"-14D,,,,""PRICE"",""INTRA"")") - B2088)/(_xll.FDS($A$1,"P_PRICE_HIGH("&amp;A2088&amp;","&amp;A2088&amp;"-14D,,,,""PRICE"",""INTRA"")") - _xll.FDS($A$1,"P_PRICE_LOW("&amp;A2088&amp;","&amp;A2088&amp;"-14D,,,,""PRICE"",""INTRA"")"))</f>
        <v>-32.534044606476463</v>
      </c>
      <c r="O2088">
        <v>-1532</v>
      </c>
      <c r="P2088">
        <v>18728.065364023321</v>
      </c>
      <c r="Q2088">
        <v>19852.408406549079</v>
      </c>
      <c r="R2088">
        <v>2402.56346209303</v>
      </c>
      <c r="S2088">
        <v>2574.9020564696439</v>
      </c>
      <c r="T2088">
        <v>16.258483098566622</v>
      </c>
      <c r="U2088">
        <v>15.40066452671001</v>
      </c>
      <c r="V2088">
        <v>4.1269508652101896</v>
      </c>
      <c r="W2088">
        <v>4.2103236884286996</v>
      </c>
      <c r="X2088">
        <v>18.700205012287661</v>
      </c>
      <c r="Y2088">
        <v>40.621750721616237</v>
      </c>
      <c r="Z2088">
        <v>-2.8445758336063141</v>
      </c>
      <c r="AA2088">
        <v>-6.3523108516233853</v>
      </c>
      <c r="AB2088">
        <v>3.5134000419453142</v>
      </c>
    </row>
    <row r="2089" spans="1:28" x14ac:dyDescent="0.25">
      <c r="A2089" t="str">
        <v>2/22/16</v>
      </c>
      <c r="B2089">
        <v>19464.09</v>
      </c>
      <c r="C2089">
        <v>19524.97</v>
      </c>
      <c r="D2089" s="1">
        <v>19374.240000000002</v>
      </c>
      <c r="E2089">
        <v>19524.97</v>
      </c>
      <c r="F2089">
        <v>19524.97</v>
      </c>
      <c r="G2089">
        <v>1.926840893309824</v>
      </c>
      <c r="H2089">
        <v>19231.863000000001</v>
      </c>
      <c r="I2089">
        <v>19071.044999999998</v>
      </c>
      <c r="J2089">
        <v>19155.13</v>
      </c>
      <c r="K2089">
        <v>19110.150000000001</v>
      </c>
      <c r="L2089">
        <v>19201.370999999999</v>
      </c>
      <c r="M2089">
        <v>49.808839999999996</v>
      </c>
      <c r="N2089" s="1">
        <f>-100*(_xll.FDS($A$1,"P_PRICE_HIGH("&amp;A2089&amp;","&amp;A2089&amp;"-14D,,,,""PRICE"",""INTRA"")") - B2089)/(_xll.FDS($A$1,"P_PRICE_HIGH("&amp;A2089&amp;","&amp;A2089&amp;"-14D,,,,""PRICE"",""INTRA"")") - _xll.FDS($A$1,"P_PRICE_LOW("&amp;A2089&amp;","&amp;A2089&amp;"-14D,,,,""PRICE"",""INTRA"")"))</f>
        <v>-20.565488955607911</v>
      </c>
      <c r="O2089">
        <v>-1497</v>
      </c>
      <c r="P2089">
        <v>18654.15108741778</v>
      </c>
      <c r="Q2089">
        <v>19768.909724534082</v>
      </c>
      <c r="R2089">
        <v>2408.8763755334448</v>
      </c>
      <c r="S2089">
        <v>2580.6740297415631</v>
      </c>
      <c r="T2089">
        <v>16.39663747247371</v>
      </c>
      <c r="U2089">
        <v>15.50771298568089</v>
      </c>
      <c r="V2089">
        <v>4.1185990092917368</v>
      </c>
      <c r="W2089">
        <v>4.1693873079683046</v>
      </c>
      <c r="X2089">
        <v>86.524429539836078</v>
      </c>
      <c r="Y2089">
        <v>40.877588055977562</v>
      </c>
      <c r="Z2089">
        <v>-2.5917607780898302</v>
      </c>
      <c r="AA2089">
        <v>-7.7405920786077207</v>
      </c>
      <c r="AB2089">
        <v>4.4578588013738267</v>
      </c>
    </row>
    <row r="2090" spans="1:28" x14ac:dyDescent="0.25">
      <c r="A2090" t="str">
        <v>2/23/16</v>
      </c>
      <c r="B2090">
        <v>19414.78</v>
      </c>
      <c r="C2090">
        <v>19519.849999999999</v>
      </c>
      <c r="D2090" s="1">
        <v>19328.259999999998</v>
      </c>
      <c r="E2090">
        <v>19519.849999999999</v>
      </c>
      <c r="F2090">
        <v>19519.849999999999</v>
      </c>
      <c r="G2090">
        <v>1.872523191342897</v>
      </c>
      <c r="H2090">
        <v>19290.403999999999</v>
      </c>
      <c r="I2090">
        <v>19068.373</v>
      </c>
      <c r="J2090">
        <v>19169.728999999999</v>
      </c>
      <c r="K2090">
        <v>19153.782999999999</v>
      </c>
      <c r="L2090">
        <v>19181.366999999998</v>
      </c>
      <c r="M2090">
        <v>49.162990000000001</v>
      </c>
      <c r="N2090" s="1">
        <f>-100*(_xll.FDS($A$1,"P_PRICE_HIGH("&amp;A2090&amp;","&amp;A2090&amp;"-14D,,,,""PRICE"",""INTRA"")") - B2090)/(_xll.FDS($A$1,"P_PRICE_HIGH("&amp;A2090&amp;","&amp;A2090&amp;"-14D,,,,""PRICE"",""INTRA"")") - _xll.FDS($A$1,"P_PRICE_LOW("&amp;A2090&amp;","&amp;A2090&amp;"-14D,,,,""PRICE"",""INTRA"")"))</f>
        <v>-23.870094359854193</v>
      </c>
      <c r="O2090">
        <v>-1513</v>
      </c>
      <c r="P2090">
        <v>18611.705848412661</v>
      </c>
      <c r="Q2090">
        <v>19728.114647521299</v>
      </c>
      <c r="R2090">
        <v>2396.1245617197042</v>
      </c>
      <c r="S2090">
        <v>2563.493816871096</v>
      </c>
      <c r="T2090">
        <v>16.351636526312522</v>
      </c>
      <c r="U2090">
        <v>15.420995659412959</v>
      </c>
      <c r="V2090">
        <v>4.1156806099208971</v>
      </c>
      <c r="W2090">
        <v>4.1689447159080677</v>
      </c>
      <c r="X2090">
        <v>38.998233097137962</v>
      </c>
      <c r="Y2090">
        <v>40.862986556911252</v>
      </c>
      <c r="Z2090">
        <v>-3.436443367291151</v>
      </c>
      <c r="AA2090">
        <v>-8.1012693525952937</v>
      </c>
      <c r="AB2090">
        <v>4.4349281387587736</v>
      </c>
    </row>
    <row r="2091" spans="1:28" x14ac:dyDescent="0.25">
      <c r="A2091" t="str">
        <v>2/24/16</v>
      </c>
      <c r="B2091">
        <v>19192.45</v>
      </c>
      <c r="C2091">
        <v>19360.8</v>
      </c>
      <c r="D2091" s="1">
        <v>19060.16</v>
      </c>
      <c r="E2091">
        <v>19360.8</v>
      </c>
      <c r="F2091">
        <v>19360.8</v>
      </c>
      <c r="G2091">
        <v>1.788793726505294</v>
      </c>
      <c r="H2091">
        <v>19343.98</v>
      </c>
      <c r="I2091">
        <v>19085.111000000001</v>
      </c>
      <c r="J2091">
        <v>19137.018</v>
      </c>
      <c r="K2091">
        <v>19159.379000000001</v>
      </c>
      <c r="L2091">
        <v>19157.330000000002</v>
      </c>
      <c r="M2091">
        <v>46.250965000000001</v>
      </c>
      <c r="N2091" s="1">
        <f>-100*(_xll.FDS($A$1,"P_PRICE_HIGH("&amp;A2091&amp;","&amp;A2091&amp;"-14D,,,,""PRICE"",""INTRA"")") - B2091)/(_xll.FDS($A$1,"P_PRICE_HIGH("&amp;A2091&amp;","&amp;A2091&amp;"-14D,,,,""PRICE"",""INTRA"")") - _xll.FDS($A$1,"P_PRICE_LOW("&amp;A2091&amp;","&amp;A2091&amp;"-14D,,,,""PRICE"",""INTRA"")"))</f>
        <v>-38.769971048681001</v>
      </c>
      <c r="O2091">
        <v>-1545</v>
      </c>
      <c r="P2091">
        <v>18559.875428365369</v>
      </c>
      <c r="Q2091">
        <v>19671.352851872231</v>
      </c>
      <c r="R2091">
        <v>2388.081309528216</v>
      </c>
      <c r="S2091">
        <v>2562.0319293831772</v>
      </c>
      <c r="T2091">
        <v>16.25189234722167</v>
      </c>
      <c r="U2091">
        <v>15.31810631199696</v>
      </c>
      <c r="V2091">
        <v>4.1364234117669696</v>
      </c>
      <c r="W2091">
        <v>4.2020873707109114</v>
      </c>
      <c r="X2091">
        <v>2.632078356852519</v>
      </c>
      <c r="Y2091">
        <v>40.892007546578583</v>
      </c>
      <c r="Z2091">
        <v>-3.4784207785555301</v>
      </c>
      <c r="AA2091">
        <v>-8.0026269321030625</v>
      </c>
      <c r="AB2091">
        <v>4.2001605264240247</v>
      </c>
    </row>
    <row r="2092" spans="1:28" x14ac:dyDescent="0.25">
      <c r="A2092" t="str">
        <v>2/25/16</v>
      </c>
      <c r="B2092">
        <v>18888.75</v>
      </c>
      <c r="C2092">
        <v>19215.490000000002</v>
      </c>
      <c r="D2092" s="1">
        <v>18867.7</v>
      </c>
      <c r="E2092">
        <v>19215.490000000002</v>
      </c>
      <c r="F2092">
        <v>19215.490000000002</v>
      </c>
      <c r="G2092">
        <v>1.795486083886858</v>
      </c>
      <c r="H2092">
        <v>19249.113000000001</v>
      </c>
      <c r="I2092">
        <v>19060.581999999999</v>
      </c>
      <c r="J2092">
        <v>19089.900000000001</v>
      </c>
      <c r="K2092">
        <v>19136.810000000001</v>
      </c>
      <c r="L2092">
        <v>19133.021000000001</v>
      </c>
      <c r="M2092">
        <v>42.543937999999997</v>
      </c>
      <c r="N2092" s="1">
        <f>-100*(_xll.FDS($A$1,"P_PRICE_HIGH("&amp;A2092&amp;","&amp;A2092&amp;"-14D,,,,""PRICE"",""INTRA"")") - B2092)/(_xll.FDS($A$1,"P_PRICE_HIGH("&amp;A2092&amp;","&amp;A2092&amp;"-14D,,,,""PRICE"",""INTRA"")") - _xll.FDS($A$1,"P_PRICE_LOW("&amp;A2092&amp;","&amp;A2092&amp;"-14D,,,,""PRICE"",""INTRA"")"))</f>
        <v>-54.810819621120594</v>
      </c>
      <c r="O2092">
        <v>-1593</v>
      </c>
      <c r="P2092">
        <v>18591.629272304988</v>
      </c>
      <c r="Q2092">
        <v>19747.325277839311</v>
      </c>
      <c r="R2092">
        <v>2388.7038666015628</v>
      </c>
      <c r="S2092">
        <v>2564.4064630696112</v>
      </c>
      <c r="T2092">
        <v>16.058113712228469</v>
      </c>
      <c r="U2092">
        <v>15.11840234447339</v>
      </c>
      <c r="V2092">
        <v>4.2535052212758542</v>
      </c>
      <c r="W2092">
        <v>4.3086650402523627</v>
      </c>
      <c r="X2092">
        <v>3.1022078187124542</v>
      </c>
      <c r="Y2092">
        <v>41.269807660261463</v>
      </c>
      <c r="Z2092">
        <v>-3.3572643489370382</v>
      </c>
      <c r="AA2092">
        <v>-8.3662136647289138</v>
      </c>
      <c r="AB2092">
        <v>4.4332011655135259</v>
      </c>
    </row>
    <row r="2093" spans="1:28" x14ac:dyDescent="0.25">
      <c r="A2093" t="str">
        <v>2/26/16</v>
      </c>
      <c r="B2093">
        <v>19364.150000000001</v>
      </c>
      <c r="C2093">
        <v>19436.71</v>
      </c>
      <c r="D2093" s="1">
        <v>19122.560000000001</v>
      </c>
      <c r="E2093">
        <v>19436.71</v>
      </c>
      <c r="F2093">
        <v>19436.71</v>
      </c>
      <c r="G2093">
        <v>1.7927297186644311</v>
      </c>
      <c r="H2093">
        <v>19264.844000000001</v>
      </c>
      <c r="I2093">
        <v>19066.914000000001</v>
      </c>
      <c r="J2093">
        <v>19084.388999999999</v>
      </c>
      <c r="K2093">
        <v>19161.976999999999</v>
      </c>
      <c r="L2093">
        <v>19137.895</v>
      </c>
      <c r="M2093">
        <v>49.383057000000001</v>
      </c>
      <c r="N2093" s="1">
        <f>-100*(_xll.FDS($A$1,"P_PRICE_HIGH("&amp;A2093&amp;","&amp;A2093&amp;"-14D,,,,""PRICE"",""INTRA"")") - B2093)/(_xll.FDS($A$1,"P_PRICE_HIGH("&amp;A2093&amp;","&amp;A2093&amp;"-14D,,,,""PRICE"",""INTRA"")") - _xll.FDS($A$1,"P_PRICE_LOW("&amp;A2093&amp;","&amp;A2093&amp;"-14D,,,,""PRICE"",""INTRA"")"))</f>
        <v>-12.905141353105874</v>
      </c>
      <c r="O2093">
        <v>-1547</v>
      </c>
      <c r="P2093">
        <v>18597.033070895981</v>
      </c>
      <c r="Q2093">
        <v>19725.311743965791</v>
      </c>
      <c r="R2093">
        <v>2372.5722014155899</v>
      </c>
      <c r="S2093">
        <v>2546.6044751400682</v>
      </c>
      <c r="T2093">
        <v>16.375826713667909</v>
      </c>
      <c r="U2093">
        <v>15.354575294972831</v>
      </c>
      <c r="V2093">
        <v>4.1525829059591484</v>
      </c>
      <c r="W2093">
        <v>4.2162143707180837</v>
      </c>
      <c r="X2093">
        <v>98.461986198969342</v>
      </c>
      <c r="Y2093">
        <v>41.561314187981537</v>
      </c>
      <c r="Z2093">
        <v>-4.1598524362852087</v>
      </c>
      <c r="AA2093">
        <v>-8.6480708031585998</v>
      </c>
      <c r="AB2093">
        <v>4.0738970860675741</v>
      </c>
    </row>
    <row r="2094" spans="1:28" x14ac:dyDescent="0.25">
      <c r="A2094" t="str">
        <v>2/29/16</v>
      </c>
      <c r="B2094">
        <v>19111.93</v>
      </c>
      <c r="C2094">
        <v>19377.72</v>
      </c>
      <c r="D2094" s="1">
        <v>19053.78</v>
      </c>
      <c r="E2094">
        <v>19377.72</v>
      </c>
      <c r="F2094">
        <v>19377.72</v>
      </c>
      <c r="G2094">
        <v>1.80791390502657</v>
      </c>
      <c r="H2094">
        <v>19194.412</v>
      </c>
      <c r="I2094">
        <v>19114.092000000001</v>
      </c>
      <c r="J2094">
        <v>19092.41</v>
      </c>
      <c r="K2094">
        <v>19164.951000000001</v>
      </c>
      <c r="L2094">
        <v>19117.745999999999</v>
      </c>
      <c r="M2094">
        <v>46.238407000000002</v>
      </c>
      <c r="N2094" s="1">
        <f>-100*(_xll.FDS($A$1,"P_PRICE_HIGH("&amp;A2094&amp;","&amp;A2094&amp;"-14D,,,,""PRICE"",""INTRA"")") - B2094)/(_xll.FDS($A$1,"P_PRICE_HIGH("&amp;A2094&amp;","&amp;A2094&amp;"-14D,,,,""PRICE"",""INTRA"")") - _xll.FDS($A$1,"P_PRICE_LOW("&amp;A2094&amp;","&amp;A2094&amp;"-14D,,,,""PRICE"",""INTRA"")"))</f>
        <v>-33.144755530946838</v>
      </c>
      <c r="O2094">
        <v>-1578</v>
      </c>
      <c r="P2094">
        <v>18575.02676309508</v>
      </c>
      <c r="Q2094">
        <v>19719.841285518709</v>
      </c>
      <c r="R2094">
        <v>2382.870836041543</v>
      </c>
      <c r="S2094">
        <v>2555.2232342116681</v>
      </c>
      <c r="T2094">
        <v>16.191960768794569</v>
      </c>
      <c r="U2094">
        <v>15.15563368402052</v>
      </c>
      <c r="V2094">
        <v>4.20855412606186</v>
      </c>
      <c r="W2094">
        <v>4.2738401483834094</v>
      </c>
      <c r="X2094">
        <v>7.3118195502075931</v>
      </c>
      <c r="Y2094">
        <v>41.638404588190113</v>
      </c>
      <c r="Z2094">
        <v>-4.2827569108403036</v>
      </c>
      <c r="AA2094">
        <v>-7.9525915123170794</v>
      </c>
      <c r="AB2094">
        <v>3.328490996025447</v>
      </c>
    </row>
    <row r="2095" spans="1:28" x14ac:dyDescent="0.25">
      <c r="A2095" t="str">
        <v>3/01/16</v>
      </c>
      <c r="B2095">
        <v>19407.46</v>
      </c>
      <c r="C2095">
        <v>19420</v>
      </c>
      <c r="D2095" s="1">
        <v>19108.3</v>
      </c>
      <c r="E2095">
        <v>19420</v>
      </c>
      <c r="F2095">
        <v>19420</v>
      </c>
      <c r="G2095">
        <v>1.8330271851502991</v>
      </c>
      <c r="H2095">
        <v>19192.947</v>
      </c>
      <c r="I2095">
        <v>19204.748</v>
      </c>
      <c r="J2095">
        <v>19107.37</v>
      </c>
      <c r="K2095">
        <v>19175.532999999999</v>
      </c>
      <c r="L2095">
        <v>19137.79</v>
      </c>
      <c r="M2095">
        <v>50.237003000000001</v>
      </c>
      <c r="N2095" s="1">
        <f>-100*(_xll.FDS($A$1,"P_PRICE_HIGH("&amp;A2095&amp;","&amp;A2095&amp;"-14D,,,,""PRICE"",""INTRA"")") - B2095)/(_xll.FDS($A$1,"P_PRICE_HIGH("&amp;A2095&amp;","&amp;A2095&amp;"-14D,,,,""PRICE"",""INTRA"")") - _xll.FDS($A$1,"P_PRICE_LOW("&amp;A2095&amp;","&amp;A2095&amp;"-14D,,,,""PRICE"",""INTRA"")"))</f>
        <v>-9.4296925780593224</v>
      </c>
      <c r="O2095">
        <v>-1540</v>
      </c>
      <c r="P2095">
        <v>18576.393405184939</v>
      </c>
      <c r="Q2095">
        <v>19715.486902226799</v>
      </c>
      <c r="R2095">
        <v>2380.8346031190299</v>
      </c>
      <c r="S2095">
        <v>2542.8134514686171</v>
      </c>
      <c r="T2095">
        <v>16.227409570757342</v>
      </c>
      <c r="U2095">
        <v>15.363513606102581</v>
      </c>
      <c r="V2095">
        <v>4.1969948243490443</v>
      </c>
      <c r="W2095">
        <v>4.2037426916843401</v>
      </c>
      <c r="X2095">
        <v>85.20975895675339</v>
      </c>
      <c r="Y2095">
        <v>41.614596591354371</v>
      </c>
      <c r="Z2095">
        <v>-3.946226035693313</v>
      </c>
      <c r="AA2095">
        <v>3.010489538248192</v>
      </c>
      <c r="AB2095">
        <v>11.367874688889181</v>
      </c>
    </row>
    <row r="2096" spans="1:28" x14ac:dyDescent="0.25">
      <c r="A2096" t="str">
        <v>3/02/16</v>
      </c>
      <c r="B2096">
        <v>20003.490000000002</v>
      </c>
      <c r="C2096">
        <v>20058.12</v>
      </c>
      <c r="D2096" s="1">
        <v>19783.919999999998</v>
      </c>
      <c r="E2096">
        <v>20058.12</v>
      </c>
      <c r="F2096">
        <v>20058.12</v>
      </c>
      <c r="G2096">
        <v>1.8727363187532631</v>
      </c>
      <c r="H2096">
        <v>19355.155999999999</v>
      </c>
      <c r="I2096">
        <v>19295.192999999999</v>
      </c>
      <c r="J2096">
        <v>19155.057000000001</v>
      </c>
      <c r="K2096">
        <v>19191.553</v>
      </c>
      <c r="L2096">
        <v>19193.995999999999</v>
      </c>
      <c r="M2096">
        <v>57.157829999999997</v>
      </c>
      <c r="N2096" s="1">
        <f>-100*(_xll.FDS($A$1,"P_PRICE_HIGH("&amp;A2096&amp;","&amp;A2096&amp;"-14D,,,,""PRICE"",""INTRA"")") - B2096)/(_xll.FDS($A$1,"P_PRICE_HIGH("&amp;A2096&amp;","&amp;A2096&amp;"-14D,,,,""PRICE"",""INTRA"")") - _xll.FDS($A$1,"P_PRICE_LOW("&amp;A2096&amp;","&amp;A2096&amp;"-14D,,,,""PRICE"",""INTRA"")"))</f>
        <v>-3.0702740372725192</v>
      </c>
      <c r="O2096">
        <v>-1490</v>
      </c>
      <c r="P2096">
        <v>18579.243877613699</v>
      </c>
      <c r="Q2096">
        <v>19717.310445557461</v>
      </c>
      <c r="R2096">
        <v>2380.047896719941</v>
      </c>
      <c r="S2096">
        <v>2536.8771497211501</v>
      </c>
      <c r="T2096">
        <v>16.28797550967742</v>
      </c>
      <c r="U2096">
        <v>15.712161792525251</v>
      </c>
      <c r="V2096">
        <v>4.1751778685585146</v>
      </c>
      <c r="W2096">
        <v>4.0751461632662904</v>
      </c>
      <c r="X2096">
        <v>100</v>
      </c>
      <c r="Y2096">
        <v>41.603679298114429</v>
      </c>
      <c r="Z2096">
        <v>-3.839578594766655</v>
      </c>
      <c r="AA2096">
        <v>2.7506191021539612</v>
      </c>
      <c r="AB2096">
        <v>11.34082819830425</v>
      </c>
    </row>
    <row r="2097" spans="1:28" x14ac:dyDescent="0.25">
      <c r="A2097" t="str">
        <v>3/03/16</v>
      </c>
      <c r="B2097">
        <v>19941.759999999998</v>
      </c>
      <c r="C2097">
        <v>20082.009999999998</v>
      </c>
      <c r="D2097" s="1">
        <v>19791.599999999999</v>
      </c>
      <c r="E2097">
        <v>20082.009999999998</v>
      </c>
      <c r="F2097">
        <v>20082.009999999998</v>
      </c>
      <c r="G2097">
        <v>1.870957445055869</v>
      </c>
      <c r="H2097">
        <v>19565.758000000002</v>
      </c>
      <c r="I2097">
        <v>19363.5</v>
      </c>
      <c r="J2097">
        <v>19248.120999999999</v>
      </c>
      <c r="K2097">
        <v>19208.865000000002</v>
      </c>
      <c r="L2097">
        <v>19227.120999999999</v>
      </c>
      <c r="M2097">
        <v>56.284748</v>
      </c>
      <c r="N2097" s="1">
        <f>-100*(_xll.FDS($A$1,"P_PRICE_HIGH("&amp;A2097&amp;","&amp;A2097&amp;"-14D,,,,""PRICE"",""INTRA"")") - B2097)/(_xll.FDS($A$1,"P_PRICE_HIGH("&amp;A2097&amp;","&amp;A2097&amp;"-14D,,,,""PRICE"",""INTRA"")") - _xll.FDS($A$1,"P_PRICE_LOW("&amp;A2097&amp;","&amp;A2097&amp;"-14D,,,,""PRICE"",""INTRA"")"))</f>
        <v>-7.7777962633303979</v>
      </c>
      <c r="O2097">
        <v>-1491</v>
      </c>
      <c r="P2097">
        <v>18583.023278636349</v>
      </c>
      <c r="Q2097">
        <v>19724.36433895785</v>
      </c>
      <c r="R2097">
        <v>2380.314985984453</v>
      </c>
      <c r="S2097">
        <v>2537.3811599909218</v>
      </c>
      <c r="T2097">
        <v>16.280832196367889</v>
      </c>
      <c r="U2097">
        <v>15.666210898101131</v>
      </c>
      <c r="V2097">
        <v>4.1767876309259817</v>
      </c>
      <c r="W2097">
        <v>4.0880264691197032</v>
      </c>
      <c r="X2097">
        <v>30.211616817352539</v>
      </c>
      <c r="Y2097">
        <v>41.591219064755037</v>
      </c>
      <c r="Z2097">
        <v>-3.667313440796498</v>
      </c>
      <c r="AA2097">
        <v>2.7470542441363741</v>
      </c>
      <c r="AB2097">
        <v>11.3150818240884</v>
      </c>
    </row>
    <row r="2098" spans="1:28" x14ac:dyDescent="0.25">
      <c r="A2098" t="str">
        <v>3/04/16</v>
      </c>
      <c r="B2098">
        <v>20176.7</v>
      </c>
      <c r="C2098">
        <v>20200.38</v>
      </c>
      <c r="D2098" s="1">
        <v>19977.43</v>
      </c>
      <c r="E2098">
        <v>20200.38</v>
      </c>
      <c r="F2098">
        <v>20200.38</v>
      </c>
      <c r="G2098">
        <v>1.87470294943061</v>
      </c>
      <c r="H2098">
        <v>19728.268</v>
      </c>
      <c r="I2098">
        <v>19467.846000000001</v>
      </c>
      <c r="J2098">
        <v>19371.928</v>
      </c>
      <c r="K2098">
        <v>19245.357</v>
      </c>
      <c r="L2098">
        <v>19259.294999999998</v>
      </c>
      <c r="M2098">
        <v>58.860385999999998</v>
      </c>
      <c r="N2098" s="1">
        <f>-100*(_xll.FDS($A$1,"P_PRICE_HIGH("&amp;A2098&amp;","&amp;A2098&amp;"-14D,,,,""PRICE"",""INTRA"")") - B2098)/(_xll.FDS($A$1,"P_PRICE_HIGH("&amp;A2098&amp;","&amp;A2098&amp;"-14D,,,,""PRICE"",""INTRA"")") - _xll.FDS($A$1,"P_PRICE_LOW("&amp;A2098&amp;","&amp;A2098&amp;"-14D,,,,""PRICE"",""INTRA"")"))</f>
        <v>-1.5461864434447219</v>
      </c>
      <c r="O2098">
        <v>-1451</v>
      </c>
      <c r="P2098">
        <v>18587.053515575561</v>
      </c>
      <c r="Q2098">
        <v>19728.295008672689</v>
      </c>
      <c r="R2098">
        <v>2382.257993727294</v>
      </c>
      <c r="S2098">
        <v>2546.9230178824769</v>
      </c>
      <c r="T2098">
        <v>16.302438392327641</v>
      </c>
      <c r="U2098">
        <v>15.78438396793711</v>
      </c>
      <c r="V2098">
        <v>4.168078167798738</v>
      </c>
      <c r="W2098">
        <v>4.0407194109510902</v>
      </c>
      <c r="X2098">
        <v>96.31598026851178</v>
      </c>
      <c r="Y2098">
        <v>41.537565935751047</v>
      </c>
      <c r="Z2098">
        <v>-3.4513727208225089</v>
      </c>
      <c r="AA2098">
        <v>3.30051488897618</v>
      </c>
      <c r="AB2098">
        <v>11.238767886639589</v>
      </c>
    </row>
    <row r="2099" spans="1:28" x14ac:dyDescent="0.25">
      <c r="A2099" t="str">
        <v>3/07/16</v>
      </c>
      <c r="B2099">
        <v>20159.72</v>
      </c>
      <c r="C2099">
        <v>20331.689999999999</v>
      </c>
      <c r="D2099" s="1">
        <v>20095.63</v>
      </c>
      <c r="E2099">
        <v>20331.689999999999</v>
      </c>
      <c r="F2099">
        <v>20331.689999999999</v>
      </c>
      <c r="G2099">
        <v>1.778063768726073</v>
      </c>
      <c r="H2099">
        <v>19937.826000000001</v>
      </c>
      <c r="I2099">
        <v>19534.232</v>
      </c>
      <c r="J2099">
        <v>19454.701000000001</v>
      </c>
      <c r="K2099">
        <v>19303.763999999999</v>
      </c>
      <c r="L2099">
        <v>19309.254000000001</v>
      </c>
      <c r="M2099">
        <v>58.591693999999997</v>
      </c>
      <c r="N2099" s="1">
        <f>-100*(_xll.FDS($A$1,"P_PRICE_HIGH("&amp;A2099&amp;","&amp;A2099&amp;"-14D,,,,""PRICE"",""INTRA"")") - B2099)/(_xll.FDS($A$1,"P_PRICE_HIGH("&amp;A2099&amp;","&amp;A2099&amp;"-14D,,,,""PRICE"",""INTRA"")") - _xll.FDS($A$1,"P_PRICE_LOW("&amp;A2099&amp;","&amp;A2099&amp;"-14D,,,,""PRICE"",""INTRA"")"))</f>
        <v>-11.746664936235751</v>
      </c>
      <c r="O2099">
        <v>-1450</v>
      </c>
      <c r="P2099">
        <v>18603.90949018934</v>
      </c>
      <c r="Q2099">
        <v>19777.212785588239</v>
      </c>
      <c r="R2099">
        <v>2382.9056960316288</v>
      </c>
      <c r="S2099">
        <v>2546.8052444414161</v>
      </c>
      <c r="T2099">
        <v>16.29268416657418</v>
      </c>
      <c r="U2099">
        <v>15.7069945553244</v>
      </c>
      <c r="V2099">
        <v>4.1655316177827739</v>
      </c>
      <c r="W2099">
        <v>4.0384910854083458</v>
      </c>
      <c r="X2099">
        <v>81.952543130514499</v>
      </c>
      <c r="Y2099">
        <v>41.475971202127738</v>
      </c>
      <c r="Z2099">
        <v>-3.668868936468797</v>
      </c>
      <c r="AA2099">
        <v>2.9747530295913611</v>
      </c>
      <c r="AB2099">
        <v>11.02211425932671</v>
      </c>
    </row>
    <row r="2100" spans="1:28" x14ac:dyDescent="0.25">
      <c r="A2100" t="str">
        <v>3/08/16</v>
      </c>
      <c r="B2100">
        <v>20011.580000000002</v>
      </c>
      <c r="C2100">
        <v>20137.73</v>
      </c>
      <c r="D2100" s="1">
        <v>19902.75</v>
      </c>
      <c r="E2100">
        <v>20137.73</v>
      </c>
      <c r="F2100">
        <v>20137.73</v>
      </c>
      <c r="G2100">
        <v>1.7843423402189571</v>
      </c>
      <c r="H2100">
        <v>20058.650000000001</v>
      </c>
      <c r="I2100">
        <v>19594.738000000001</v>
      </c>
      <c r="J2100">
        <v>19514</v>
      </c>
      <c r="K2100">
        <v>19345.189999999999</v>
      </c>
      <c r="L2100">
        <v>19346.145</v>
      </c>
      <c r="M2100">
        <v>56.182079999999999</v>
      </c>
      <c r="N2100" s="1">
        <f>-100*(_xll.FDS($A$1,"P_PRICE_HIGH("&amp;A2100&amp;","&amp;A2100&amp;"-14D,,,,""PRICE"",""INTRA"")") - B2100)/(_xll.FDS($A$1,"P_PRICE_HIGH("&amp;A2100&amp;","&amp;A2100&amp;"-14D,,,,""PRICE"",""INTRA"")") - _xll.FDS($A$1,"P_PRICE_LOW("&amp;A2100&amp;","&amp;A2100&amp;"-14D,,,,""PRICE"",""INTRA"")"))</f>
        <v>-21.865586513568903</v>
      </c>
      <c r="O2100">
        <v>-1482</v>
      </c>
      <c r="P2100">
        <v>18609.80502737351</v>
      </c>
      <c r="Q2100">
        <v>19794.748730121599</v>
      </c>
      <c r="R2100">
        <v>2383.056361296603</v>
      </c>
      <c r="S2100">
        <v>2547.0967231967611</v>
      </c>
      <c r="T2100">
        <v>16.280540166265581</v>
      </c>
      <c r="U2100">
        <v>15.63500928132812</v>
      </c>
      <c r="V2100">
        <v>4.1708245988688413</v>
      </c>
      <c r="W2100">
        <v>4.0712953381297341</v>
      </c>
      <c r="X2100">
        <v>12.21871081502333</v>
      </c>
      <c r="Y2100">
        <v>41.459332403749883</v>
      </c>
      <c r="Z2100">
        <v>-3.6341335591817758</v>
      </c>
      <c r="AA2100">
        <v>3.4554791184350249</v>
      </c>
      <c r="AB2100">
        <v>11.062145966144231</v>
      </c>
    </row>
    <row r="2101" spans="1:28" x14ac:dyDescent="0.25">
      <c r="A2101" t="str">
        <v>3/09/16</v>
      </c>
      <c r="B2101">
        <v>19996.259999999998</v>
      </c>
      <c r="C2101">
        <v>20005.41</v>
      </c>
      <c r="D2101" s="1">
        <v>19818.419999999998</v>
      </c>
      <c r="E2101">
        <v>20005.41</v>
      </c>
      <c r="F2101">
        <v>20005.41</v>
      </c>
      <c r="G2101">
        <v>1.783625427017149</v>
      </c>
      <c r="H2101">
        <v>20057.203000000001</v>
      </c>
      <c r="I2101">
        <v>19639.085999999999</v>
      </c>
      <c r="J2101">
        <v>19585.447</v>
      </c>
      <c r="K2101">
        <v>19380.594000000001</v>
      </c>
      <c r="L2101">
        <v>19376.93</v>
      </c>
      <c r="M2101">
        <v>55.925930000000001</v>
      </c>
      <c r="N2101" s="1">
        <f>-100*(_xll.FDS($A$1,"P_PRICE_HIGH("&amp;A2101&amp;","&amp;A2101&amp;"-14D,,,,""PRICE"",""INTRA"")") - B2101)/(_xll.FDS($A$1,"P_PRICE_HIGH("&amp;A2101&amp;","&amp;A2101&amp;"-14D,,,,""PRICE"",""INTRA"")") - _xll.FDS($A$1,"P_PRICE_LOW("&amp;A2101&amp;","&amp;A2101&amp;"-14D,,,,""PRICE"",""INTRA"")"))</f>
        <v>-22.912041748919101</v>
      </c>
      <c r="O2101">
        <v>-1489</v>
      </c>
      <c r="P2101">
        <v>18601.988497454171</v>
      </c>
      <c r="Q2101">
        <v>19748.26457243289</v>
      </c>
      <c r="R2101">
        <v>2384.4269940090762</v>
      </c>
      <c r="S2101">
        <v>2553.3262111522358</v>
      </c>
      <c r="T2101">
        <v>16.311421138847859</v>
      </c>
      <c r="U2101">
        <v>15.775874726224989</v>
      </c>
      <c r="V2101">
        <v>4.1686214130209676</v>
      </c>
      <c r="W2101">
        <v>4.0627636571480163</v>
      </c>
      <c r="X2101">
        <v>30.00739723242123</v>
      </c>
      <c r="Y2101">
        <v>41.363179489404267</v>
      </c>
      <c r="Z2101">
        <v>-3.5796899123930319</v>
      </c>
      <c r="AA2101">
        <v>3.794781392625318</v>
      </c>
      <c r="AB2101">
        <v>11.187299544115991</v>
      </c>
    </row>
    <row r="2102" spans="1:28" x14ac:dyDescent="0.25">
      <c r="A2102" t="str">
        <v>3/10/16</v>
      </c>
      <c r="B2102">
        <v>19984.419999999998</v>
      </c>
      <c r="C2102">
        <v>20184.23</v>
      </c>
      <c r="D2102" s="1">
        <v>19923.54</v>
      </c>
      <c r="E2102">
        <v>20184.23</v>
      </c>
      <c r="F2102">
        <v>20184.23</v>
      </c>
      <c r="G2102">
        <v>1.5026865723289691</v>
      </c>
      <c r="H2102">
        <v>20065.736000000001</v>
      </c>
      <c r="I2102">
        <v>19686.557000000001</v>
      </c>
      <c r="J2102">
        <v>19626.87</v>
      </c>
      <c r="K2102">
        <v>19452.525000000001</v>
      </c>
      <c r="L2102">
        <v>19388.518</v>
      </c>
      <c r="M2102">
        <v>55.714509999999997</v>
      </c>
      <c r="N2102" s="1">
        <f>-100*(_xll.FDS($A$1,"P_PRICE_HIGH("&amp;A2102&amp;","&amp;A2102&amp;"-14D,,,,""PRICE"",""INTRA"")") - B2102)/(_xll.FDS($A$1,"P_PRICE_HIGH("&amp;A2102&amp;","&amp;A2102&amp;"-14D,,,,""PRICE"",""INTRA"")") - _xll.FDS($A$1,"P_PRICE_LOW("&amp;A2102&amp;","&amp;A2102&amp;"-14D,,,,""PRICE"",""INTRA"")"))</f>
        <v>-23.720790442557732</v>
      </c>
      <c r="O2102">
        <v>-1499</v>
      </c>
      <c r="P2102">
        <v>18597.490046033239</v>
      </c>
      <c r="Q2102">
        <v>19709.27935979245</v>
      </c>
      <c r="R2102">
        <v>2385.0047726050652</v>
      </c>
      <c r="S2102">
        <v>2555.369145664426</v>
      </c>
      <c r="T2102">
        <v>16.329765773855119</v>
      </c>
      <c r="U2102">
        <v>15.85058925530271</v>
      </c>
      <c r="V2102">
        <v>4.1672037327908491</v>
      </c>
      <c r="W2102">
        <v>4.0580443287348151</v>
      </c>
      <c r="X2102">
        <v>46.451034465442078</v>
      </c>
      <c r="Y2102">
        <v>41.505505618780766</v>
      </c>
      <c r="Z2102">
        <v>-4.2383050243007094</v>
      </c>
      <c r="AA2102">
        <v>2.2731755892180781</v>
      </c>
      <c r="AB2102">
        <v>11.356342759457521</v>
      </c>
    </row>
    <row r="2103" spans="1:28" x14ac:dyDescent="0.25">
      <c r="A2103" t="str">
        <v>3/11/16</v>
      </c>
      <c r="B2103">
        <v>20199.599999999999</v>
      </c>
      <c r="C2103">
        <v>20238.72</v>
      </c>
      <c r="D2103" s="1">
        <v>19853.63</v>
      </c>
      <c r="E2103">
        <v>20238.72</v>
      </c>
      <c r="F2103">
        <v>20238.72</v>
      </c>
      <c r="G2103">
        <v>1.4611254558544891</v>
      </c>
      <c r="H2103">
        <v>20070.315999999999</v>
      </c>
      <c r="I2103">
        <v>19770.484</v>
      </c>
      <c r="J2103">
        <v>19687.809000000001</v>
      </c>
      <c r="K2103">
        <v>19546.525000000001</v>
      </c>
      <c r="L2103">
        <v>19411.754000000001</v>
      </c>
      <c r="M2103">
        <v>58.765408000000001</v>
      </c>
      <c r="N2103" s="1">
        <f>-100*(_xll.FDS($A$1,"P_PRICE_HIGH("&amp;A2103&amp;","&amp;A2103&amp;"-14D,,,,""PRICE"",""INTRA"")") - B2103)/(_xll.FDS($A$1,"P_PRICE_HIGH("&amp;A2103&amp;","&amp;A2103&amp;"-14D,,,,""PRICE"",""INTRA"")") - _xll.FDS($A$1,"P_PRICE_LOW("&amp;A2103&amp;","&amp;A2103&amp;"-14D,,,,""PRICE"",""INTRA"")"))</f>
        <v>-9.0226026134058515</v>
      </c>
      <c r="O2103">
        <v>-1461</v>
      </c>
      <c r="P2103">
        <v>18610.04336706215</v>
      </c>
      <c r="Q2103">
        <v>19766.489162740349</v>
      </c>
      <c r="R2103">
        <v>2382.982067072699</v>
      </c>
      <c r="S2103">
        <v>2548.1596127939561</v>
      </c>
      <c r="T2103">
        <v>16.398565432991909</v>
      </c>
      <c r="U2103">
        <v>16.15927801961649</v>
      </c>
      <c r="V2103">
        <v>4.1640586691086474</v>
      </c>
      <c r="W2103">
        <v>4.0505288070177921</v>
      </c>
      <c r="X2103">
        <v>95.709768924931993</v>
      </c>
      <c r="Y2103">
        <v>41.950761305940013</v>
      </c>
      <c r="Z2103">
        <v>-4.7271205365090889</v>
      </c>
      <c r="AA2103">
        <v>1.9797664763125911</v>
      </c>
      <c r="AB2103">
        <v>11.04660626666014</v>
      </c>
    </row>
    <row r="2104" spans="1:28" x14ac:dyDescent="0.25">
      <c r="A2104" t="str">
        <v>3/14/16</v>
      </c>
      <c r="B2104">
        <v>20435.34</v>
      </c>
      <c r="C2104">
        <v>20512.03</v>
      </c>
      <c r="D2104" s="1">
        <v>20328.88</v>
      </c>
      <c r="E2104">
        <v>20512.03</v>
      </c>
      <c r="F2104">
        <v>20512.03</v>
      </c>
      <c r="G2104">
        <v>1.3252345428444821</v>
      </c>
      <c r="H2104">
        <v>20125.439999999999</v>
      </c>
      <c r="I2104">
        <v>19899.366999999998</v>
      </c>
      <c r="J2104">
        <v>19752.559000000001</v>
      </c>
      <c r="K2104">
        <v>19622.384999999998</v>
      </c>
      <c r="L2104">
        <v>19449.771000000001</v>
      </c>
      <c r="M2104">
        <v>61.865004999999996</v>
      </c>
      <c r="N2104" s="1">
        <f>-100*(_xll.FDS($A$1,"P_PRICE_HIGH("&amp;A2104&amp;","&amp;A2104&amp;"-14D,,,,""PRICE"",""INTRA"")") - B2104)/(_xll.FDS($A$1,"P_PRICE_HIGH("&amp;A2104&amp;","&amp;A2104&amp;"-14D,,,,""PRICE"",""INTRA"")") - _xll.FDS($A$1,"P_PRICE_LOW("&amp;A2104&amp;","&amp;A2104&amp;"-14D,,,,""PRICE"",""INTRA"")"))</f>
        <v>-4.6639056637048997</v>
      </c>
      <c r="O2104">
        <v>-1432</v>
      </c>
      <c r="P2104">
        <v>18642.637069765959</v>
      </c>
      <c r="Q2104">
        <v>19888.515118296971</v>
      </c>
      <c r="R2104">
        <v>2382.6376473455971</v>
      </c>
      <c r="S2104">
        <v>2543.2866313300979</v>
      </c>
      <c r="T2104">
        <v>16.44270798125287</v>
      </c>
      <c r="U2104">
        <v>16.31882733651176</v>
      </c>
      <c r="V2104">
        <v>4.1659964859993988</v>
      </c>
      <c r="W2104">
        <v>4.0697321267378879</v>
      </c>
      <c r="X2104">
        <v>78.103913867210807</v>
      </c>
      <c r="Y2104">
        <v>42.548232039746203</v>
      </c>
      <c r="Z2104">
        <v>-4.8805180585736387</v>
      </c>
      <c r="AA2104">
        <v>1.4520908369578349</v>
      </c>
      <c r="AB2104">
        <v>10.90097650589777</v>
      </c>
    </row>
    <row r="2105" spans="1:28" x14ac:dyDescent="0.25">
      <c r="A2105" t="str">
        <v>3/15/16</v>
      </c>
      <c r="B2105">
        <v>20288.77</v>
      </c>
      <c r="C2105">
        <v>20366.560000000001</v>
      </c>
      <c r="D2105" s="1">
        <v>20254.59</v>
      </c>
      <c r="E2105">
        <v>20366.560000000001</v>
      </c>
      <c r="F2105">
        <v>20366.560000000001</v>
      </c>
      <c r="G2105">
        <v>1.336905935456703</v>
      </c>
      <c r="H2105">
        <v>20180.879000000001</v>
      </c>
      <c r="I2105">
        <v>19976.419999999998</v>
      </c>
      <c r="J2105">
        <v>19810.826000000001</v>
      </c>
      <c r="K2105">
        <v>19680.72</v>
      </c>
      <c r="L2105">
        <v>19499.664000000001</v>
      </c>
      <c r="M2105">
        <v>58.900455000000001</v>
      </c>
      <c r="N2105" s="1">
        <f>-100*(_xll.FDS($A$1,"P_PRICE_HIGH("&amp;A2105&amp;","&amp;A2105&amp;"-14D,,,,""PRICE"",""INTRA"")") - B2105)/(_xll.FDS($A$1,"P_PRICE_HIGH("&amp;A2105&amp;","&amp;A2105&amp;"-14D,,,,""PRICE"",""INTRA"")") - _xll.FDS($A$1,"P_PRICE_LOW("&amp;A2105&amp;","&amp;A2105&amp;"-14D,,,,""PRICE"",""INTRA"")"))</f>
        <v>-13.57756654686095</v>
      </c>
      <c r="O2105">
        <v>-1452</v>
      </c>
      <c r="P2105">
        <v>18637.20580826082</v>
      </c>
      <c r="Q2105">
        <v>19848.561527528371</v>
      </c>
      <c r="R2105">
        <v>2379.1394600864901</v>
      </c>
      <c r="S2105">
        <v>2526.139279678107</v>
      </c>
      <c r="T2105">
        <v>16.465447947921771</v>
      </c>
      <c r="U2105">
        <v>16.40528797007719</v>
      </c>
      <c r="V2105">
        <v>4.1632691393982713</v>
      </c>
      <c r="W2105">
        <v>4.0597711700924268</v>
      </c>
      <c r="X2105">
        <v>13.194565627424589</v>
      </c>
      <c r="Y2105">
        <v>42.701119104734843</v>
      </c>
      <c r="Z2105">
        <v>-6.3827241963691668</v>
      </c>
      <c r="AA2105">
        <v>0.52338467876830386</v>
      </c>
      <c r="AB2105">
        <v>10.48309676700557</v>
      </c>
    </row>
    <row r="2106" spans="1:28" x14ac:dyDescent="0.25">
      <c r="A2106" t="str">
        <v>3/16/16</v>
      </c>
      <c r="B2106">
        <v>20257.7</v>
      </c>
      <c r="C2106">
        <v>20383.2</v>
      </c>
      <c r="D2106" s="1">
        <v>20168.740000000002</v>
      </c>
      <c r="E2106">
        <v>20383.2</v>
      </c>
      <c r="F2106">
        <v>20383.2</v>
      </c>
      <c r="G2106">
        <v>1.3046725913487089</v>
      </c>
      <c r="H2106">
        <v>20233.166000000001</v>
      </c>
      <c r="I2106">
        <v>20071.900000000001</v>
      </c>
      <c r="J2106">
        <v>19881.842000000001</v>
      </c>
      <c r="K2106">
        <v>19747.377</v>
      </c>
      <c r="L2106">
        <v>19540.993999999999</v>
      </c>
      <c r="M2106">
        <v>58.263089999999998</v>
      </c>
      <c r="N2106" s="1">
        <f>-100*(_xll.FDS($A$1,"P_PRICE_HIGH("&amp;A2106&amp;","&amp;A2106&amp;"-14D,,,,""PRICE"",""INTRA"")") - B2106)/(_xll.FDS($A$1,"P_PRICE_HIGH("&amp;A2106&amp;","&amp;A2106&amp;"-14D,,,,""PRICE"",""INTRA"")") - _xll.FDS($A$1,"P_PRICE_LOW("&amp;A2106&amp;","&amp;A2106&amp;"-14D,,,,""PRICE"",""INTRA"")"))</f>
        <v>-15.467089939367305</v>
      </c>
      <c r="O2106">
        <v>-1470</v>
      </c>
      <c r="P2106">
        <v>18636.805316556751</v>
      </c>
      <c r="Q2106">
        <v>19835.509665813839</v>
      </c>
      <c r="R2106">
        <v>2358.7774264000568</v>
      </c>
      <c r="S2106">
        <v>2423.2994436074191</v>
      </c>
      <c r="T2106">
        <v>16.482027708244122</v>
      </c>
      <c r="U2106">
        <v>16.459428653694701</v>
      </c>
      <c r="V2106">
        <v>4.1677343598136698</v>
      </c>
      <c r="W2106">
        <v>4.0822635885697549</v>
      </c>
      <c r="X2106">
        <v>35.7117395472726</v>
      </c>
      <c r="Y2106">
        <v>42.897400053012142</v>
      </c>
      <c r="Z2106">
        <v>-6.2472570638054048</v>
      </c>
      <c r="AA2106">
        <v>0.74998196635408021</v>
      </c>
      <c r="AB2106">
        <v>10.755300761589019</v>
      </c>
    </row>
    <row r="2107" spans="1:28" x14ac:dyDescent="0.25">
      <c r="A2107" t="str">
        <v>3/17/16</v>
      </c>
      <c r="B2107">
        <v>20503.810000000001</v>
      </c>
      <c r="C2107">
        <v>20619.34</v>
      </c>
      <c r="D2107" s="1">
        <v>20435.650000000001</v>
      </c>
      <c r="E2107">
        <v>20619.34</v>
      </c>
      <c r="F2107">
        <v>20619.34</v>
      </c>
      <c r="G2107">
        <v>1.240348767120911</v>
      </c>
      <c r="H2107">
        <v>20337.044999999998</v>
      </c>
      <c r="I2107">
        <v>20163.261999999999</v>
      </c>
      <c r="J2107">
        <v>19989.511999999999</v>
      </c>
      <c r="K2107">
        <v>19804.412</v>
      </c>
      <c r="L2107">
        <v>19587.75</v>
      </c>
      <c r="M2107">
        <v>61.790184000000004</v>
      </c>
      <c r="N2107" s="1">
        <f>-100*(_xll.FDS($A$1,"P_PRICE_HIGH("&amp;A2107&amp;","&amp;A2107&amp;"-14D,,,,""PRICE"",""INTRA"")") - B2107)/(_xll.FDS($A$1,"P_PRICE_HIGH("&amp;A2107&amp;","&amp;A2107&amp;"-14D,,,,""PRICE"",""INTRA"")") - _xll.FDS($A$1,"P_PRICE_LOW("&amp;A2107&amp;","&amp;A2107&amp;"-14D,,,,""PRICE"",""INTRA"")"))</f>
        <v>-7.3794680497712477</v>
      </c>
      <c r="O2107">
        <v>-1434</v>
      </c>
      <c r="P2107">
        <v>18646.397230306069</v>
      </c>
      <c r="Q2107">
        <v>19870.541650527852</v>
      </c>
      <c r="R2107">
        <v>2356.7892757155232</v>
      </c>
      <c r="S2107">
        <v>2414.9964839783629</v>
      </c>
      <c r="T2107">
        <v>16.501498855504391</v>
      </c>
      <c r="U2107">
        <v>16.497105551849099</v>
      </c>
      <c r="V2107">
        <v>4.1556449758128764</v>
      </c>
      <c r="W2107">
        <v>4.0256343348190633</v>
      </c>
      <c r="X2107">
        <v>94.095850710918782</v>
      </c>
      <c r="Y2107">
        <v>42.742602882180577</v>
      </c>
      <c r="Z2107">
        <v>-5.3686861229612219</v>
      </c>
      <c r="AA2107">
        <v>0.71238254202088602</v>
      </c>
      <c r="AB2107">
        <v>10.74845857218469</v>
      </c>
    </row>
    <row r="2108" spans="1:28" x14ac:dyDescent="0.25">
      <c r="A2108" t="str">
        <v>3/18/16</v>
      </c>
      <c r="B2108">
        <v>20671.63</v>
      </c>
      <c r="C2108">
        <v>20687.97</v>
      </c>
      <c r="D2108" s="1">
        <v>20514.97</v>
      </c>
      <c r="E2108">
        <v>20687.97</v>
      </c>
      <c r="F2108">
        <v>20687.97</v>
      </c>
      <c r="G2108">
        <v>1.2346681548115059</v>
      </c>
      <c r="H2108">
        <v>20431.45</v>
      </c>
      <c r="I2108">
        <v>20218.940999999999</v>
      </c>
      <c r="J2108">
        <v>20076.678</v>
      </c>
      <c r="K2108">
        <v>19873.719000000001</v>
      </c>
      <c r="L2108">
        <v>19669.513999999999</v>
      </c>
      <c r="M2108">
        <v>64.022840000000002</v>
      </c>
      <c r="N2108" s="1">
        <f>-100*(_xll.FDS($A$1,"P_PRICE_HIGH("&amp;A2108&amp;","&amp;A2108&amp;"-14D,,,,""PRICE"",""INTRA"")") - B2108)/(_xll.FDS($A$1,"P_PRICE_HIGH("&amp;A2108&amp;","&amp;A2108&amp;"-14D,,,,""PRICE"",""INTRA"")") - _xll.FDS($A$1,"P_PRICE_LOW("&amp;A2108&amp;","&amp;A2108&amp;"-14D,,,,""PRICE"",""INTRA"")"))</f>
        <v>-0.99988373444949008</v>
      </c>
      <c r="O2108">
        <v>-1417</v>
      </c>
      <c r="P2108">
        <v>18651.98263011163</v>
      </c>
      <c r="Q2108">
        <v>19878.113977928941</v>
      </c>
      <c r="R2108">
        <v>2349.549067052752</v>
      </c>
      <c r="S2108">
        <v>2374.9823930081052</v>
      </c>
      <c r="T2108">
        <v>16.552533005893331</v>
      </c>
      <c r="U2108">
        <v>16.719729354275941</v>
      </c>
      <c r="V2108">
        <v>4.1477502845528882</v>
      </c>
      <c r="W2108">
        <v>3.991855290869172</v>
      </c>
      <c r="X2108">
        <v>76.872651181550665</v>
      </c>
      <c r="Y2108">
        <v>42.700080029801533</v>
      </c>
      <c r="Z2108">
        <v>-5.409839338514602</v>
      </c>
      <c r="AA2108">
        <v>0.66058918802502142</v>
      </c>
      <c r="AB2108">
        <v>10.27203199070134</v>
      </c>
    </row>
    <row r="2109" spans="1:28" x14ac:dyDescent="0.25">
      <c r="A2109" t="str">
        <v>3/21/16</v>
      </c>
      <c r="B2109">
        <v>20684.150000000001</v>
      </c>
      <c r="C2109">
        <v>20772.46</v>
      </c>
      <c r="D2109" s="1">
        <v>20618.560000000001</v>
      </c>
      <c r="E2109">
        <v>20772.46</v>
      </c>
      <c r="F2109">
        <v>20772.46</v>
      </c>
      <c r="G2109">
        <v>1.228571929800224</v>
      </c>
      <c r="H2109">
        <v>20481.213</v>
      </c>
      <c r="I2109">
        <v>20280.807000000001</v>
      </c>
      <c r="J2109">
        <v>20181.491999999998</v>
      </c>
      <c r="K2109">
        <v>19934.723000000002</v>
      </c>
      <c r="L2109">
        <v>19760.458999999999</v>
      </c>
      <c r="M2109">
        <v>64.190956</v>
      </c>
      <c r="N2109" s="1">
        <f>-100*(_xll.FDS($A$1,"P_PRICE_HIGH("&amp;A2109&amp;","&amp;A2109&amp;"-14D,,,,""PRICE"",""INTRA"")") - B2109)/(_xll.FDS($A$1,"P_PRICE_HIGH("&amp;A2109&amp;","&amp;A2109&amp;"-14D,,,,""PRICE"",""INTRA"")") - _xll.FDS($A$1,"P_PRICE_LOW("&amp;A2109&amp;","&amp;A2109&amp;"-14D,,,,""PRICE"",""INTRA"")"))</f>
        <v>-5.3065810979712094</v>
      </c>
      <c r="O2109">
        <v>-1418</v>
      </c>
      <c r="P2109">
        <v>18656.74099295379</v>
      </c>
      <c r="Q2109">
        <v>19863.511079557451</v>
      </c>
      <c r="R2109">
        <v>2339.8386371189749</v>
      </c>
      <c r="S2109">
        <v>2341.4632929922991</v>
      </c>
      <c r="T2109">
        <v>16.532867919714189</v>
      </c>
      <c r="U2109">
        <v>16.565667449041381</v>
      </c>
      <c r="V2109">
        <v>4.1447126914055268</v>
      </c>
      <c r="W2109">
        <v>3.9890581100738052</v>
      </c>
      <c r="X2109">
        <v>22.961584989000379</v>
      </c>
      <c r="Y2109">
        <v>42.761537034986262</v>
      </c>
      <c r="Z2109">
        <v>-5.5307393466270991</v>
      </c>
      <c r="AA2109">
        <v>0.17273088885578711</v>
      </c>
      <c r="AB2109">
        <v>10.24375903638999</v>
      </c>
    </row>
    <row r="2110" spans="1:28" x14ac:dyDescent="0.25">
      <c r="A2110" t="str">
        <v>3/22/16</v>
      </c>
      <c r="B2110">
        <v>20666.75</v>
      </c>
      <c r="C2110">
        <v>20765.07</v>
      </c>
      <c r="D2110" s="1">
        <v>20576.8</v>
      </c>
      <c r="E2110">
        <v>20765.07</v>
      </c>
      <c r="F2110">
        <v>20765.07</v>
      </c>
      <c r="G2110">
        <v>1.225102338163258</v>
      </c>
      <c r="H2110">
        <v>20556.809000000001</v>
      </c>
      <c r="I2110">
        <v>20321.645</v>
      </c>
      <c r="J2110">
        <v>20265.445</v>
      </c>
      <c r="K2110">
        <v>19997.32</v>
      </c>
      <c r="L2110">
        <v>19827.713</v>
      </c>
      <c r="M2110">
        <v>63.745154999999997</v>
      </c>
      <c r="N2110" s="1">
        <f>-100*(_xll.FDS($A$1,"P_PRICE_HIGH("&amp;A2110&amp;","&amp;A2110&amp;"-14D,,,,""PRICE"",""INTRA"")") - B2110)/(_xll.FDS($A$1,"P_PRICE_HIGH("&amp;A2110&amp;","&amp;A2110&amp;"-14D,,,,""PRICE"",""INTRA"")") - _xll.FDS($A$1,"P_PRICE_LOW("&amp;A2110&amp;","&amp;A2110&amp;"-14D,,,,""PRICE"",""INTRA"")"))</f>
        <v>-10.693548060776401</v>
      </c>
      <c r="O2110">
        <v>-1429</v>
      </c>
      <c r="P2110">
        <v>18651.015556066781</v>
      </c>
      <c r="Q2110">
        <v>19827.048905497759</v>
      </c>
      <c r="R2110">
        <v>2338.3842141704959</v>
      </c>
      <c r="S2110">
        <v>2336.4319519591409</v>
      </c>
      <c r="T2110">
        <v>16.540865472654762</v>
      </c>
      <c r="U2110">
        <v>16.580635975721261</v>
      </c>
      <c r="V2110">
        <v>4.1426879004604737</v>
      </c>
      <c r="W2110">
        <v>3.9837328805762509</v>
      </c>
      <c r="X2110">
        <v>27.981565870425548</v>
      </c>
      <c r="Y2110">
        <v>42.709601477149349</v>
      </c>
      <c r="Z2110">
        <v>-4.8461575459657471</v>
      </c>
      <c r="AA2110">
        <v>-9.2155404922430226E-2</v>
      </c>
      <c r="AB2110">
        <v>10.24013530218075</v>
      </c>
    </row>
    <row r="2111" spans="1:28" x14ac:dyDescent="0.25">
      <c r="A2111" t="str">
        <v>3/23/16</v>
      </c>
      <c r="B2111">
        <v>20615.23</v>
      </c>
      <c r="C2111">
        <v>20693.48</v>
      </c>
      <c r="D2111" s="1">
        <v>20513.61</v>
      </c>
      <c r="E2111">
        <v>20693.48</v>
      </c>
      <c r="F2111">
        <v>20693.48</v>
      </c>
      <c r="G2111">
        <v>1.184280705715151</v>
      </c>
      <c r="H2111">
        <v>20628.313999999998</v>
      </c>
      <c r="I2111">
        <v>20359.603999999999</v>
      </c>
      <c r="J2111">
        <v>20306.228999999999</v>
      </c>
      <c r="K2111">
        <v>20068.46</v>
      </c>
      <c r="L2111">
        <v>19885.14</v>
      </c>
      <c r="M2111">
        <v>62.364109999999997</v>
      </c>
      <c r="N2111" s="1">
        <f>-100*(_xll.FDS($A$1,"P_PRICE_HIGH("&amp;A2111&amp;","&amp;A2111&amp;"-14D,,,,""PRICE"",""INTRA"")") - B2111)/(_xll.FDS($A$1,"P_PRICE_HIGH("&amp;A2111&amp;","&amp;A2111&amp;"-14D,,,,""PRICE"",""INTRA"")") - _xll.FDS($A$1,"P_PRICE_LOW("&amp;A2111&amp;","&amp;A2111&amp;"-14D,,,,""PRICE"",""INTRA"")"))</f>
        <v>-16.029810574393846</v>
      </c>
      <c r="O2111">
        <v>-1437</v>
      </c>
      <c r="P2111">
        <v>18653.92087098453</v>
      </c>
      <c r="Q2111">
        <v>19826.717273323211</v>
      </c>
      <c r="R2111">
        <v>2336.2291147587871</v>
      </c>
      <c r="S2111">
        <v>2328.5492161528491</v>
      </c>
      <c r="T2111">
        <v>16.546773194869751</v>
      </c>
      <c r="U2111">
        <v>16.58319577135881</v>
      </c>
      <c r="V2111">
        <v>4.139439622474578</v>
      </c>
      <c r="W2111">
        <v>3.9737514073422351</v>
      </c>
      <c r="X2111">
        <v>34.33936068765712</v>
      </c>
      <c r="Y2111">
        <v>42.828237278620932</v>
      </c>
      <c r="Z2111">
        <v>-4.2226633230058486</v>
      </c>
      <c r="AA2111">
        <v>-0.81335065093934789</v>
      </c>
      <c r="AB2111">
        <v>10.66514788348913</v>
      </c>
    </row>
    <row r="2112" spans="1:28" x14ac:dyDescent="0.25">
      <c r="A2112" t="str">
        <v>3/24/16</v>
      </c>
      <c r="B2112">
        <v>20345.61</v>
      </c>
      <c r="C2112">
        <v>20499.400000000001</v>
      </c>
      <c r="D2112" s="1">
        <v>20268.53</v>
      </c>
      <c r="E2112">
        <v>20499.400000000001</v>
      </c>
      <c r="F2112">
        <v>20499.400000000001</v>
      </c>
      <c r="G2112">
        <v>1.161528930198606</v>
      </c>
      <c r="H2112">
        <v>20596.673999999999</v>
      </c>
      <c r="I2112">
        <v>20387.439999999999</v>
      </c>
      <c r="J2112">
        <v>20333.150000000001</v>
      </c>
      <c r="K2112">
        <v>20141.303</v>
      </c>
      <c r="L2112">
        <v>19939.796999999999</v>
      </c>
      <c r="M2112">
        <v>55.577945999999997</v>
      </c>
      <c r="N2112" s="1">
        <f>-100*(_xll.FDS($A$1,"P_PRICE_HIGH("&amp;A2112&amp;","&amp;A2112&amp;"-14D,,,,""PRICE"",""INTRA"")") - B2112)/(_xll.FDS($A$1,"P_PRICE_HIGH("&amp;A2112&amp;","&amp;A2112&amp;"-14D,,,,""PRICE"",""INTRA"")") - _xll.FDS($A$1,"P_PRICE_LOW("&amp;A2112&amp;","&amp;A2112&amp;"-14D,,,,""PRICE"",""INTRA"")"))</f>
        <v>-44.741310636870381</v>
      </c>
      <c r="O2112">
        <v>-1473</v>
      </c>
      <c r="P2112">
        <v>18650.94183851593</v>
      </c>
      <c r="Q2112">
        <v>19801.313205050479</v>
      </c>
      <c r="R2112">
        <v>2334.5150298000649</v>
      </c>
      <c r="S2112">
        <v>2321.8764715154739</v>
      </c>
      <c r="T2112">
        <v>16.532142430978571</v>
      </c>
      <c r="U2112">
        <v>16.502267264288228</v>
      </c>
      <c r="V2112">
        <v>4.1486721555323767</v>
      </c>
      <c r="W2112">
        <v>4.0178040545466676</v>
      </c>
      <c r="X2112">
        <v>2.9957353217507818</v>
      </c>
      <c r="Y2112">
        <v>42.7391955781872</v>
      </c>
      <c r="Z2112">
        <v>-4.3000789530901669</v>
      </c>
      <c r="AA2112">
        <v>-0.69317968337270131</v>
      </c>
      <c r="AB2112">
        <v>10.520643582130299</v>
      </c>
    </row>
    <row r="2113" spans="1:28" x14ac:dyDescent="0.25">
      <c r="A2113" t="str">
        <v>3/29/16</v>
      </c>
      <c r="B2113">
        <v>20366.3</v>
      </c>
      <c r="C2113">
        <v>20386.32</v>
      </c>
      <c r="D2113" s="1">
        <v>20250.150000000001</v>
      </c>
      <c r="E2113">
        <v>20386.32</v>
      </c>
      <c r="F2113">
        <v>20386.32</v>
      </c>
      <c r="G2113">
        <v>1.050128892355602</v>
      </c>
      <c r="H2113">
        <v>20535.607</v>
      </c>
      <c r="I2113">
        <v>20418.275000000001</v>
      </c>
      <c r="J2113">
        <v>20345.791000000001</v>
      </c>
      <c r="K2113">
        <v>20191.41</v>
      </c>
      <c r="L2113">
        <v>19978.383000000002</v>
      </c>
      <c r="M2113">
        <v>55.973854000000003</v>
      </c>
      <c r="N2113" s="1">
        <f>-100*(_xll.FDS($A$1,"P_PRICE_HIGH("&amp;A2113&amp;","&amp;A2113&amp;"-14D,,,,""PRICE"",""INTRA"")") - B2113)/(_xll.FDS($A$1,"P_PRICE_HIGH("&amp;A2113&amp;","&amp;A2113&amp;"-14D,,,,""PRICE"",""INTRA"")") - _xll.FDS($A$1,"P_PRICE_LOW("&amp;A2113&amp;","&amp;A2113&amp;"-14D,,,,""PRICE"",""INTRA"")"))</f>
        <v>-42.572638463796011</v>
      </c>
      <c r="O2113">
        <v>-1478</v>
      </c>
      <c r="P2113">
        <v>18660.233013149951</v>
      </c>
      <c r="Q2113">
        <v>19794.781612413641</v>
      </c>
      <c r="R2113">
        <v>2336.092554061765</v>
      </c>
      <c r="S2113">
        <v>2335.972569800575</v>
      </c>
      <c r="T2113">
        <v>16.555192327553751</v>
      </c>
      <c r="U2113">
        <v>16.4951048697122</v>
      </c>
      <c r="V2113">
        <v>4.1477171448850347</v>
      </c>
      <c r="W2113">
        <v>4.0288833304436036</v>
      </c>
      <c r="X2113">
        <v>54.75892837038149</v>
      </c>
      <c r="Y2113">
        <v>42.899794103404822</v>
      </c>
      <c r="Z2113">
        <v>-3.3835492258998641</v>
      </c>
      <c r="AA2113">
        <v>-0.94562667418989477</v>
      </c>
      <c r="AB2113">
        <v>10.317178277822141</v>
      </c>
    </row>
    <row r="2114" spans="1:28" x14ac:dyDescent="0.25">
      <c r="A2114" t="str">
        <v>3/30/16</v>
      </c>
      <c r="B2114">
        <v>20803.39</v>
      </c>
      <c r="C2114">
        <v>20820.73</v>
      </c>
      <c r="D2114" s="1">
        <v>20541.07</v>
      </c>
      <c r="E2114">
        <v>20820.73</v>
      </c>
      <c r="F2114">
        <v>20820.73</v>
      </c>
      <c r="G2114">
        <v>1.0617743167561839</v>
      </c>
      <c r="H2114">
        <v>20559.455000000002</v>
      </c>
      <c r="I2114">
        <v>20486.523000000001</v>
      </c>
      <c r="J2114">
        <v>20388.703000000001</v>
      </c>
      <c r="K2114">
        <v>20275.984</v>
      </c>
      <c r="L2114">
        <v>20036.761999999999</v>
      </c>
      <c r="M2114">
        <v>63.39584</v>
      </c>
      <c r="N2114" s="1">
        <f>-100*(_xll.FDS($A$1,"P_PRICE_HIGH("&amp;A2114&amp;","&amp;A2114&amp;"-14D,,,,""PRICE"",""INTRA"")") - B2114)/(_xll.FDS($A$1,"P_PRICE_HIGH("&amp;A2114&amp;","&amp;A2114&amp;"-14D,,,,""PRICE"",""INTRA"")") - _xll.FDS($A$1,"P_PRICE_LOW("&amp;A2114&amp;","&amp;A2114&amp;"-14D,,,,""PRICE"",""INTRA"")"))</f>
        <v>-1.7300036914727104</v>
      </c>
      <c r="O2114">
        <v>-1432</v>
      </c>
      <c r="P2114">
        <v>18694.21646081088</v>
      </c>
      <c r="Q2114">
        <v>19928.029348757031</v>
      </c>
      <c r="R2114">
        <v>2336.496622857876</v>
      </c>
      <c r="S2114">
        <v>2340.704811727102</v>
      </c>
      <c r="T2114">
        <v>16.603978727740529</v>
      </c>
      <c r="U2114">
        <v>16.681504988019931</v>
      </c>
      <c r="V2114">
        <v>4.1212598300194871</v>
      </c>
      <c r="W2114">
        <v>3.9283334945516959</v>
      </c>
      <c r="X2114">
        <v>95.989084173486447</v>
      </c>
      <c r="Y2114">
        <v>42.797323309535088</v>
      </c>
      <c r="Z2114">
        <v>-3.5702235483647242</v>
      </c>
      <c r="AA2114">
        <v>-0.93358096435872706</v>
      </c>
      <c r="AB2114">
        <v>10.28253073649608</v>
      </c>
    </row>
    <row r="2115" spans="1:28" x14ac:dyDescent="0.25">
      <c r="A2115" t="str">
        <v>3/31/16</v>
      </c>
      <c r="B2115">
        <v>20776.7</v>
      </c>
      <c r="C2115">
        <v>20872.55</v>
      </c>
      <c r="D2115" s="1">
        <v>20689.22</v>
      </c>
      <c r="E2115">
        <v>20872.55</v>
      </c>
      <c r="F2115">
        <v>20872.55</v>
      </c>
      <c r="G2115">
        <v>1.0350101688554221</v>
      </c>
      <c r="H2115">
        <v>20581.445</v>
      </c>
      <c r="I2115">
        <v>20534.615000000002</v>
      </c>
      <c r="J2115">
        <v>20439.71</v>
      </c>
      <c r="K2115">
        <v>20344.445</v>
      </c>
      <c r="L2115">
        <v>20087.248</v>
      </c>
      <c r="M2115">
        <v>62.700744999999998</v>
      </c>
      <c r="N2115" s="1">
        <f>-100*(_xll.FDS($A$1,"P_PRICE_HIGH("&amp;A2115&amp;","&amp;A2115&amp;"-14D,,,,""PRICE"",""INTRA"")") - B2115)/(_xll.FDS($A$1,"P_PRICE_HIGH("&amp;A2115&amp;","&amp;A2115&amp;"-14D,,,,""PRICE"",""INTRA"")") - _xll.FDS($A$1,"P_PRICE_LOW("&amp;A2115&amp;","&amp;A2115&amp;"-14D,,,,""PRICE"",""INTRA"")"))</f>
        <v>-9.0928063901035401</v>
      </c>
      <c r="O2115">
        <v>-1422</v>
      </c>
      <c r="P2115">
        <v>18700.369809346059</v>
      </c>
      <c r="Q2115">
        <v>19943.450341220949</v>
      </c>
      <c r="R2115">
        <v>2334.5922672749471</v>
      </c>
      <c r="S2115">
        <v>2334.7584477734499</v>
      </c>
      <c r="T2115">
        <v>16.59987251223879</v>
      </c>
      <c r="U2115">
        <v>16.662654710592719</v>
      </c>
      <c r="V2115">
        <v>4.1218946999237307</v>
      </c>
      <c r="W2115">
        <v>3.933526316181716</v>
      </c>
      <c r="X2115">
        <v>34.539858558287087</v>
      </c>
      <c r="Y2115">
        <v>42.761093816768557</v>
      </c>
      <c r="Z2115">
        <v>-3.5073122731026989</v>
      </c>
      <c r="AA2115">
        <v>-0.8327182884796438</v>
      </c>
      <c r="AB2115">
        <v>10.294720000507599</v>
      </c>
    </row>
    <row r="2116" spans="1:28" x14ac:dyDescent="0.25">
      <c r="A2116" t="str">
        <v>4/01/16</v>
      </c>
      <c r="B2116">
        <v>20498.919999999998</v>
      </c>
      <c r="C2116">
        <v>20786.18</v>
      </c>
      <c r="D2116" s="1">
        <v>20455.41</v>
      </c>
      <c r="E2116">
        <v>20786.18</v>
      </c>
      <c r="F2116">
        <v>20786.18</v>
      </c>
      <c r="G2116">
        <v>0.88970296911429247</v>
      </c>
      <c r="H2116">
        <v>20558.184000000001</v>
      </c>
      <c r="I2116">
        <v>20539.914000000001</v>
      </c>
      <c r="J2116">
        <v>20473.22</v>
      </c>
      <c r="K2116">
        <v>20369.217000000001</v>
      </c>
      <c r="L2116">
        <v>20128.945</v>
      </c>
      <c r="M2116">
        <v>55.838659999999997</v>
      </c>
      <c r="N2116" s="1">
        <f>-100*(_xll.FDS($A$1,"P_PRICE_HIGH("&amp;A2116&amp;","&amp;A2116&amp;"-14D,,,,""PRICE"",""INTRA"")") - B2116)/(_xll.FDS($A$1,"P_PRICE_HIGH("&amp;A2116&amp;","&amp;A2116&amp;"-14D,,,,""PRICE"",""INTRA"")") - _xll.FDS($A$1,"P_PRICE_LOW("&amp;A2116&amp;","&amp;A2116&amp;"-14D,,,,""PRICE"",""INTRA"")"))</f>
        <v>-36.669218388097363</v>
      </c>
      <c r="O2116">
        <v>-1466</v>
      </c>
      <c r="P2116">
        <v>18698.61725964467</v>
      </c>
      <c r="Q2116">
        <v>19926.031194684911</v>
      </c>
      <c r="R2116">
        <v>2333.79726024102</v>
      </c>
      <c r="S2116">
        <v>2333.3404418794889</v>
      </c>
      <c r="T2116">
        <v>16.573674326433739</v>
      </c>
      <c r="U2116">
        <v>16.544981939057099</v>
      </c>
      <c r="V2116">
        <v>4.1325048822404016</v>
      </c>
      <c r="W2116">
        <v>3.980707142103832</v>
      </c>
      <c r="X2116">
        <v>1.2924750325427261</v>
      </c>
      <c r="Y2116">
        <v>42.701352802866978</v>
      </c>
      <c r="Z2116">
        <v>-3.5324587613119109</v>
      </c>
      <c r="AA2116">
        <v>-0.28672787907418767</v>
      </c>
      <c r="AB2116">
        <v>10.22279625629152</v>
      </c>
    </row>
    <row r="2117" spans="1:28" x14ac:dyDescent="0.25">
      <c r="A2117" t="str">
        <v>4/05/16</v>
      </c>
      <c r="B2117">
        <v>20177</v>
      </c>
      <c r="C2117">
        <v>20311.86</v>
      </c>
      <c r="D2117" s="1">
        <v>20116.87</v>
      </c>
      <c r="E2117">
        <v>20311.86</v>
      </c>
      <c r="F2117">
        <v>20311.86</v>
      </c>
      <c r="G2117">
        <v>0.9646475447943389</v>
      </c>
      <c r="H2117">
        <v>20524.463</v>
      </c>
      <c r="I2117">
        <v>20530.599999999999</v>
      </c>
      <c r="J2117">
        <v>20486.060000000001</v>
      </c>
      <c r="K2117">
        <v>20380.978999999999</v>
      </c>
      <c r="L2117">
        <v>20166.812999999998</v>
      </c>
      <c r="M2117">
        <v>49.12829</v>
      </c>
      <c r="N2117" s="1">
        <f>-100*(_xll.FDS($A$1,"P_PRICE_HIGH("&amp;A2117&amp;","&amp;A2117&amp;"-14D,,,,""PRICE"",""INTRA"")") - B2117)/(_xll.FDS($A$1,"P_PRICE_HIGH("&amp;A2117&amp;","&amp;A2117&amp;"-14D,,,,""PRICE"",""INTRA"")") - _xll.FDS($A$1,"P_PRICE_LOW("&amp;A2117&amp;","&amp;A2117&amp;"-14D,,,,""PRICE"",""INTRA"")"))</f>
        <v>-68.263455423389516</v>
      </c>
      <c r="O2117">
        <v>-1502</v>
      </c>
      <c r="P2117">
        <v>18704.349212334721</v>
      </c>
      <c r="Q2117">
        <v>19912.21493395876</v>
      </c>
      <c r="R2117">
        <v>2332.2032322040591</v>
      </c>
      <c r="S2117">
        <v>2333.1945235479538</v>
      </c>
      <c r="T2117">
        <v>16.53858013464944</v>
      </c>
      <c r="U2117">
        <v>16.352575089540711</v>
      </c>
      <c r="V2117">
        <v>4.1401298009972258</v>
      </c>
      <c r="W2117">
        <v>4.0256521095891351</v>
      </c>
      <c r="X2117">
        <v>5.0266573319178738</v>
      </c>
      <c r="Y2117">
        <v>42.550861999371428</v>
      </c>
      <c r="Z2117">
        <v>-3.9484372224408881</v>
      </c>
      <c r="AA2117">
        <v>9.3312768218944617E-2</v>
      </c>
      <c r="AB2117">
        <v>10.435686042744839</v>
      </c>
    </row>
    <row r="2118" spans="1:28" x14ac:dyDescent="0.25">
      <c r="A2118" t="str">
        <v>4/06/16</v>
      </c>
      <c r="B2118">
        <v>20206.669999999998</v>
      </c>
      <c r="C2118">
        <v>20249.84</v>
      </c>
      <c r="D2118" s="1">
        <v>20100</v>
      </c>
      <c r="E2118">
        <v>20249.84</v>
      </c>
      <c r="F2118">
        <v>20249.84</v>
      </c>
      <c r="G2118">
        <v>0.92900036170014533</v>
      </c>
      <c r="H2118">
        <v>20492.535</v>
      </c>
      <c r="I2118">
        <v>20526.346000000001</v>
      </c>
      <c r="J2118">
        <v>20486.530999999999</v>
      </c>
      <c r="K2118">
        <v>20382.476999999999</v>
      </c>
      <c r="L2118">
        <v>20217.502</v>
      </c>
      <c r="M2118">
        <v>49.727932000000003</v>
      </c>
      <c r="N2118" s="1">
        <f>-100*(_xll.FDS($A$1,"P_PRICE_HIGH("&amp;A2118&amp;","&amp;A2118&amp;"-14D,,,,""PRICE"",""INTRA"")") - B2118)/(_xll.FDS($A$1,"P_PRICE_HIGH("&amp;A2118&amp;","&amp;A2118&amp;"-14D,,,,""PRICE"",""INTRA"")") - _xll.FDS($A$1,"P_PRICE_LOW("&amp;A2118&amp;","&amp;A2118&amp;"-14D,,,,""PRICE"",""INTRA"")"))</f>
        <v>-86.192479451168424</v>
      </c>
      <c r="O2118">
        <v>-1491</v>
      </c>
      <c r="P2118">
        <v>18721.57844648707</v>
      </c>
      <c r="Q2118">
        <v>19968.939321585709</v>
      </c>
      <c r="R2118">
        <v>2328.840727952359</v>
      </c>
      <c r="S2118">
        <v>2321.7048623725682</v>
      </c>
      <c r="T2118">
        <v>16.572328590591109</v>
      </c>
      <c r="U2118">
        <v>16.458569089328741</v>
      </c>
      <c r="V2118">
        <v>4.1419964968901049</v>
      </c>
      <c r="W2118">
        <v>4.0356926244341107</v>
      </c>
      <c r="X2118">
        <v>39.22874018948486</v>
      </c>
      <c r="Y2118">
        <v>42.631228307584387</v>
      </c>
      <c r="Z2118">
        <v>-3.9985226838358381</v>
      </c>
      <c r="AA2118">
        <v>0.32601956473703858</v>
      </c>
      <c r="AB2118">
        <v>10.39668239297975</v>
      </c>
    </row>
    <row r="2119" spans="1:28" x14ac:dyDescent="0.25">
      <c r="A2119" t="str">
        <v>4/07/16</v>
      </c>
      <c r="B2119">
        <v>20266.05</v>
      </c>
      <c r="C2119">
        <v>20370.52</v>
      </c>
      <c r="D2119" s="1">
        <v>20165.759999999998</v>
      </c>
      <c r="E2119">
        <v>20370.52</v>
      </c>
      <c r="F2119">
        <v>20370.52</v>
      </c>
      <c r="G2119">
        <v>0.93087597050227533</v>
      </c>
      <c r="H2119">
        <v>20385.067999999999</v>
      </c>
      <c r="I2119">
        <v>20506.532999999999</v>
      </c>
      <c r="J2119">
        <v>20475.245999999999</v>
      </c>
      <c r="K2119">
        <v>20387.794999999998</v>
      </c>
      <c r="L2119">
        <v>20252.189999999999</v>
      </c>
      <c r="M2119">
        <v>50.973464999999997</v>
      </c>
      <c r="N2119" s="1">
        <f>-100*(_xll.FDS($A$1,"P_PRICE_HIGH("&amp;A2119&amp;","&amp;A2119&amp;"-14D,,,,""PRICE"",""INTRA"")") - B2119)/(_xll.FDS($A$1,"P_PRICE_HIGH("&amp;A2119&amp;","&amp;A2119&amp;"-14D,,,,""PRICE"",""INTRA"")") - _xll.FDS($A$1,"P_PRICE_LOW("&amp;A2119&amp;","&amp;A2119&amp;"-14D,,,,""PRICE"",""INTRA"")"))</f>
        <v>-78.50624555044989</v>
      </c>
      <c r="O2119">
        <v>-1484</v>
      </c>
      <c r="P2119">
        <v>18722.68520071586</v>
      </c>
      <c r="Q2119">
        <v>19963.499920131599</v>
      </c>
      <c r="R2119">
        <v>2326.8591788795488</v>
      </c>
      <c r="S2119">
        <v>2315.4879504575588</v>
      </c>
      <c r="T2119">
        <v>16.60596627588232</v>
      </c>
      <c r="U2119">
        <v>16.56310505646082</v>
      </c>
      <c r="V2119">
        <v>4.1369104303057576</v>
      </c>
      <c r="W2119">
        <v>4.0206318981098592</v>
      </c>
      <c r="X2119">
        <v>23.152147277230931</v>
      </c>
      <c r="Y2119">
        <v>42.603347682123363</v>
      </c>
      <c r="Z2119">
        <v>-3.8317428343677151</v>
      </c>
      <c r="AA2119">
        <v>0.24111170662953921</v>
      </c>
      <c r="AB2119">
        <v>10.372803694853371</v>
      </c>
    </row>
    <row r="2120" spans="1:28" x14ac:dyDescent="0.25">
      <c r="A2120" t="str">
        <v>4/08/16</v>
      </c>
      <c r="B2120">
        <v>20370.400000000001</v>
      </c>
      <c r="C2120">
        <v>20370.439999999999</v>
      </c>
      <c r="D2120" s="1">
        <v>20045.47</v>
      </c>
      <c r="E2120">
        <v>20370.439999999999</v>
      </c>
      <c r="F2120">
        <v>20370.439999999999</v>
      </c>
      <c r="G2120">
        <v>0.91880291956075777</v>
      </c>
      <c r="H2120">
        <v>20303.809000000001</v>
      </c>
      <c r="I2120">
        <v>20481.432000000001</v>
      </c>
      <c r="J2120">
        <v>20480.687999999998</v>
      </c>
      <c r="K2120">
        <v>20405.734</v>
      </c>
      <c r="L2120">
        <v>20300.592000000001</v>
      </c>
      <c r="M2120">
        <v>53.169280000000001</v>
      </c>
      <c r="N2120" s="1">
        <f>-100*(_xll.FDS($A$1,"P_PRICE_HIGH("&amp;A2120&amp;","&amp;A2120&amp;"-14D,,,,""PRICE"",""INTRA"")") - B2120)/(_xll.FDS($A$1,"P_PRICE_HIGH("&amp;A2120&amp;","&amp;A2120&amp;"-14D,,,,""PRICE"",""INTRA"")") - _xll.FDS($A$1,"P_PRICE_LOW("&amp;A2120&amp;","&amp;A2120&amp;"-14D,,,,""PRICE"",""INTRA"")"))</f>
        <v>-60.713594815495355</v>
      </c>
      <c r="O2120">
        <v>-1451</v>
      </c>
      <c r="P2120">
        <v>18722.24763716121</v>
      </c>
      <c r="Q2120">
        <v>19955.35752245416</v>
      </c>
      <c r="R2120">
        <v>2328.476211035691</v>
      </c>
      <c r="S2120">
        <v>2322.7023349842239</v>
      </c>
      <c r="T2120">
        <v>16.634201254268749</v>
      </c>
      <c r="U2120">
        <v>16.63408193070833</v>
      </c>
      <c r="V2120">
        <v>4.1286569233823727</v>
      </c>
      <c r="W2120">
        <v>3.9930221570837712</v>
      </c>
      <c r="X2120">
        <v>88.573925880940564</v>
      </c>
      <c r="Y2120">
        <v>42.486755989843843</v>
      </c>
      <c r="Z2120">
        <v>-4.3166811589533944</v>
      </c>
      <c r="AA2120">
        <v>0.1267895457273541</v>
      </c>
      <c r="AB2120">
        <v>9.8431413354970605</v>
      </c>
    </row>
    <row r="2121" spans="1:28" x14ac:dyDescent="0.25">
      <c r="A2121" t="str">
        <v>4/11/16</v>
      </c>
      <c r="B2121">
        <v>20440.810000000001</v>
      </c>
      <c r="C2121">
        <v>20550.95</v>
      </c>
      <c r="D2121" s="1">
        <v>20240.689999999999</v>
      </c>
      <c r="E2121">
        <v>20550.95</v>
      </c>
      <c r="F2121">
        <v>20550.95</v>
      </c>
      <c r="G2121">
        <v>0.91964390996386292</v>
      </c>
      <c r="H2121">
        <v>20292.186000000002</v>
      </c>
      <c r="I2121">
        <v>20461.151999999998</v>
      </c>
      <c r="J2121">
        <v>20492.895</v>
      </c>
      <c r="K2121">
        <v>20427.963</v>
      </c>
      <c r="L2121">
        <v>20340.338</v>
      </c>
      <c r="M2121">
        <v>54.64537</v>
      </c>
      <c r="N2121" s="1">
        <f>-100*(_xll.FDS($A$1,"P_PRICE_HIGH("&amp;A2121&amp;","&amp;A2121&amp;"-14D,,,,""PRICE"",""INTRA"")") - B2121)/(_xll.FDS($A$1,"P_PRICE_HIGH("&amp;A2121&amp;","&amp;A2121&amp;"-14D,,,,""PRICE"",""INTRA"")") - _xll.FDS($A$1,"P_PRICE_LOW("&amp;A2121&amp;","&amp;A2121&amp;"-14D,,,,""PRICE"",""INTRA"")"))</f>
        <v>-52.200512646902226</v>
      </c>
      <c r="O2121">
        <v>-1428</v>
      </c>
      <c r="P2121">
        <v>18736.61573872772</v>
      </c>
      <c r="Q2121">
        <v>19980.74268193508</v>
      </c>
      <c r="R2121">
        <v>2327.8048082976752</v>
      </c>
      <c r="S2121">
        <v>2325.8834066229551</v>
      </c>
      <c r="T2121">
        <v>16.648163038694008</v>
      </c>
      <c r="U2121">
        <v>16.62184769558478</v>
      </c>
      <c r="V2121">
        <v>4.1238005994247358</v>
      </c>
      <c r="W2121">
        <v>3.9858364154844459</v>
      </c>
      <c r="X2121">
        <v>89.218188983182614</v>
      </c>
      <c r="Y2121">
        <v>42.496371953274704</v>
      </c>
      <c r="Z2121">
        <v>-3.065910234936621</v>
      </c>
      <c r="AA2121">
        <v>0.2394287973769349</v>
      </c>
      <c r="AB2121">
        <v>9.8198544155678604</v>
      </c>
    </row>
    <row r="2122" spans="1:28" x14ac:dyDescent="0.25">
      <c r="A2122" t="str">
        <v>4/12/16</v>
      </c>
      <c r="B2122">
        <v>20504.439999999999</v>
      </c>
      <c r="C2122">
        <v>20546.43</v>
      </c>
      <c r="D2122" s="1">
        <v>20407.82</v>
      </c>
      <c r="E2122">
        <v>20546.43</v>
      </c>
      <c r="F2122">
        <v>20546.43</v>
      </c>
      <c r="G2122">
        <v>0.91978354381156524</v>
      </c>
      <c r="H2122">
        <v>20357.673999999999</v>
      </c>
      <c r="I2122">
        <v>20447.627</v>
      </c>
      <c r="J2122">
        <v>20492.937999999998</v>
      </c>
      <c r="K2122">
        <v>20453.963</v>
      </c>
      <c r="L2122">
        <v>20359.603999999999</v>
      </c>
      <c r="M2122">
        <v>55.995246999999999</v>
      </c>
      <c r="N2122" s="1">
        <f>-100*(_xll.FDS($A$1,"P_PRICE_HIGH("&amp;A2122&amp;","&amp;A2122&amp;"-14D,,,,""PRICE"",""INTRA"")") - B2122)/(_xll.FDS($A$1,"P_PRICE_HIGH("&amp;A2122&amp;","&amp;A2122&amp;"-14D,,,,""PRICE"",""INTRA"")") - _xll.FDS($A$1,"P_PRICE_LOW("&amp;A2122&amp;","&amp;A2122&amp;"-14D,,,,""PRICE"",""INTRA"")"))</f>
        <v>-44.507181892924677</v>
      </c>
      <c r="O2122">
        <v>-1407</v>
      </c>
      <c r="P2122">
        <v>18745.322167664581</v>
      </c>
      <c r="Q2122">
        <v>20002.54576755728</v>
      </c>
      <c r="R2122">
        <v>2327.8697870071901</v>
      </c>
      <c r="S2122">
        <v>2327.5623012204628</v>
      </c>
      <c r="T2122">
        <v>16.657036862281611</v>
      </c>
      <c r="U2122">
        <v>16.63096419306072</v>
      </c>
      <c r="V2122">
        <v>4.1195073105288733</v>
      </c>
      <c r="W2122">
        <v>3.9747906519491671</v>
      </c>
      <c r="X2122">
        <v>85.648965763439634</v>
      </c>
      <c r="Y2122">
        <v>42.523514433617422</v>
      </c>
      <c r="Z2122">
        <v>-3.048226205012194</v>
      </c>
      <c r="AA2122">
        <v>7.5454794575765372E-2</v>
      </c>
      <c r="AB2122">
        <v>9.9147844095497941</v>
      </c>
    </row>
    <row r="2123" spans="1:28" x14ac:dyDescent="0.25">
      <c r="A2123" t="str">
        <v>4/13/16</v>
      </c>
      <c r="B2123">
        <v>21158.71</v>
      </c>
      <c r="C2123">
        <v>21171.29</v>
      </c>
      <c r="D2123" s="1">
        <v>20716.91</v>
      </c>
      <c r="E2123">
        <v>21171.29</v>
      </c>
      <c r="F2123">
        <v>21171.29</v>
      </c>
      <c r="G2123">
        <v>1.1250051612648251</v>
      </c>
      <c r="H2123">
        <v>20548.081999999999</v>
      </c>
      <c r="I2123">
        <v>20492.916000000001</v>
      </c>
      <c r="J2123">
        <v>20525.407999999999</v>
      </c>
      <c r="K2123">
        <v>20501.919999999998</v>
      </c>
      <c r="L2123">
        <v>20406.41</v>
      </c>
      <c r="M2123">
        <v>66.903099999999995</v>
      </c>
      <c r="N2123" s="1">
        <f>-100*(_xll.FDS($A$1,"P_PRICE_HIGH("&amp;A2123&amp;","&amp;A2123&amp;"-14D,,,,""PRICE"",""INTRA"")") - B2123)/(_xll.FDS($A$1,"P_PRICE_HIGH("&amp;A2123&amp;","&amp;A2123&amp;"-14D,,,,""PRICE"",""INTRA"")") - _xll.FDS($A$1,"P_PRICE_LOW("&amp;A2123&amp;","&amp;A2123&amp;"-14D,,,,""PRICE"",""INTRA"")"))</f>
        <v>-1.1174077561245803</v>
      </c>
      <c r="O2123">
        <v>-1361</v>
      </c>
      <c r="P2123">
        <v>18745.419823012329</v>
      </c>
      <c r="Q2123">
        <v>19996.416999081121</v>
      </c>
      <c r="R2123">
        <v>2324.0129258693241</v>
      </c>
      <c r="S2123">
        <v>2319.6451341517582</v>
      </c>
      <c r="T2123">
        <v>16.800191879415181</v>
      </c>
      <c r="U2123">
        <v>17.072657893845989</v>
      </c>
      <c r="V2123">
        <v>4.0838367142135503</v>
      </c>
      <c r="W2123">
        <v>3.8507893116236112</v>
      </c>
      <c r="X2123">
        <v>99.761575432201582</v>
      </c>
      <c r="Y2123">
        <v>42.491176711433837</v>
      </c>
      <c r="Z2123">
        <v>-3.0356420770143271</v>
      </c>
      <c r="AA2123">
        <v>-0.40730077449796548</v>
      </c>
      <c r="AB2123">
        <v>10.06319401610212</v>
      </c>
    </row>
    <row r="2124" spans="1:28" x14ac:dyDescent="0.25">
      <c r="A2124" t="str">
        <v>4/14/16</v>
      </c>
      <c r="B2124">
        <v>21337.81</v>
      </c>
      <c r="C2124">
        <v>21511.08</v>
      </c>
      <c r="D2124" s="1">
        <v>21266.21</v>
      </c>
      <c r="E2124">
        <v>21511.08</v>
      </c>
      <c r="F2124">
        <v>21511.08</v>
      </c>
      <c r="G2124">
        <v>1.1133986165589349</v>
      </c>
      <c r="H2124">
        <v>20762.434000000001</v>
      </c>
      <c r="I2124">
        <v>20575.599999999999</v>
      </c>
      <c r="J2124">
        <v>20568.986000000001</v>
      </c>
      <c r="K2124">
        <v>20547.043000000001</v>
      </c>
      <c r="L2124">
        <v>20451.067999999999</v>
      </c>
      <c r="M2124">
        <v>69.156930000000003</v>
      </c>
      <c r="N2124" s="1">
        <f>-100*(_xll.FDS($A$1,"P_PRICE_HIGH("&amp;A2124&amp;","&amp;A2124&amp;"-14D,,,,""PRICE"",""INTRA"")") - B2124)/(_xll.FDS($A$1,"P_PRICE_HIGH("&amp;A2124&amp;","&amp;A2124&amp;"-14D,,,,""PRICE"",""INTRA"")") - _xll.FDS($A$1,"P_PRICE_LOW("&amp;A2124&amp;","&amp;A2124&amp;"-14D,,,,""PRICE"",""INTRA"")"))</f>
        <v>-11.822381124582963</v>
      </c>
      <c r="O2124">
        <v>-1340</v>
      </c>
      <c r="P2124">
        <v>18742.020046367179</v>
      </c>
      <c r="Q2124">
        <v>19974.015849581319</v>
      </c>
      <c r="R2124">
        <v>2324.9377746433711</v>
      </c>
      <c r="S2124">
        <v>2324.85480976899</v>
      </c>
      <c r="T2124">
        <v>16.826338459244571</v>
      </c>
      <c r="U2124">
        <v>17.135421833777439</v>
      </c>
      <c r="V2124">
        <v>4.0723573245904738</v>
      </c>
      <c r="W2124">
        <v>3.8168133772306589</v>
      </c>
      <c r="X2124">
        <v>82.737338227788072</v>
      </c>
      <c r="Y2124">
        <v>42.52572477161516</v>
      </c>
      <c r="Z2124">
        <v>-3.0599386517175859</v>
      </c>
      <c r="AA2124">
        <v>-0.86048659754989587</v>
      </c>
      <c r="AB2124">
        <v>10.06097886425877</v>
      </c>
    </row>
    <row r="2125" spans="1:28" x14ac:dyDescent="0.25">
      <c r="A2125" t="str">
        <v>4/15/16</v>
      </c>
      <c r="B2125">
        <v>21316.47</v>
      </c>
      <c r="C2125">
        <v>21423.06</v>
      </c>
      <c r="D2125" s="1">
        <v>21234.12</v>
      </c>
      <c r="E2125">
        <v>21423.06</v>
      </c>
      <c r="F2125">
        <v>21423.06</v>
      </c>
      <c r="G2125">
        <v>1.094442978492933</v>
      </c>
      <c r="H2125">
        <v>20951.648000000001</v>
      </c>
      <c r="I2125">
        <v>20654.780999999999</v>
      </c>
      <c r="J2125">
        <v>20612.3</v>
      </c>
      <c r="K2125">
        <v>20598.428</v>
      </c>
      <c r="L2125">
        <v>20495.559000000001</v>
      </c>
      <c r="M2125">
        <v>68.557860000000005</v>
      </c>
      <c r="N2125" s="1">
        <f>-100*(_xll.FDS($A$1,"P_PRICE_HIGH("&amp;A2125&amp;","&amp;A2125&amp;"-14D,,,,""PRICE"",""INTRA"")") - B2125)/(_xll.FDS($A$1,"P_PRICE_HIGH("&amp;A2125&amp;","&amp;A2125&amp;"-14D,,,,""PRICE"",""INTRA"")") - _xll.FDS($A$1,"P_PRICE_LOW("&amp;A2125&amp;","&amp;A2125&amp;"-14D,,,,""PRICE"",""INTRA"")"))</f>
        <v>-13.27843014171577</v>
      </c>
      <c r="O2125">
        <v>-1342</v>
      </c>
      <c r="P2125">
        <v>18745.350120359089</v>
      </c>
      <c r="Q2125">
        <v>19978.14585126772</v>
      </c>
      <c r="R2125">
        <v>2324.5207636023538</v>
      </c>
      <c r="S2125">
        <v>2325.6455598148932</v>
      </c>
      <c r="T2125">
        <v>16.817581117182971</v>
      </c>
      <c r="U2125">
        <v>17.099204904187491</v>
      </c>
      <c r="V2125">
        <v>4.0723434049625409</v>
      </c>
      <c r="W2125">
        <v>3.8216510863631101</v>
      </c>
      <c r="X2125">
        <v>33.012645784456218</v>
      </c>
      <c r="Y2125">
        <v>42.524852248884969</v>
      </c>
      <c r="Z2125">
        <v>-1.8556497062796979</v>
      </c>
      <c r="AA2125">
        <v>-0.93615108934952085</v>
      </c>
      <c r="AB2125">
        <v>10.00477920106397</v>
      </c>
    </row>
    <row r="2126" spans="1:28" x14ac:dyDescent="0.25">
      <c r="A2126" t="str">
        <v>4/18/16</v>
      </c>
      <c r="B2126">
        <v>21161.5</v>
      </c>
      <c r="C2126">
        <v>21172</v>
      </c>
      <c r="D2126" s="1">
        <v>21002.77</v>
      </c>
      <c r="E2126">
        <v>21172</v>
      </c>
      <c r="F2126">
        <v>21172</v>
      </c>
      <c r="G2126">
        <v>1.112971661592548</v>
      </c>
      <c r="H2126">
        <v>21095.785</v>
      </c>
      <c r="I2126">
        <v>20684.623</v>
      </c>
      <c r="J2126">
        <v>20648.719000000001</v>
      </c>
      <c r="K2126">
        <v>20643.616999999998</v>
      </c>
      <c r="L2126">
        <v>20539.787</v>
      </c>
      <c r="M2126">
        <v>64.208089999999999</v>
      </c>
      <c r="N2126" s="1">
        <f>-100*(_xll.FDS($A$1,"P_PRICE_HIGH("&amp;A2126&amp;","&amp;A2126&amp;"-14D,,,,""PRICE"",""INTRA"")") - B2126)/(_xll.FDS($A$1,"P_PRICE_HIGH("&amp;A2126&amp;","&amp;A2126&amp;"-14D,,,,""PRICE"",""INTRA"")") - _xll.FDS($A$1,"P_PRICE_LOW("&amp;A2126&amp;","&amp;A2126&amp;"-14D,,,,""PRICE"",""INTRA"")"))</f>
        <v>-23.852184414680686</v>
      </c>
      <c r="O2126">
        <v>-1371</v>
      </c>
      <c r="P2126">
        <v>18761.849577279889</v>
      </c>
      <c r="Q2126">
        <v>20007.410362295861</v>
      </c>
      <c r="R2126">
        <v>2320.5201375905349</v>
      </c>
      <c r="S2126">
        <v>2317.9464922308862</v>
      </c>
      <c r="T2126">
        <v>16.809952089454061</v>
      </c>
      <c r="U2126">
        <v>16.999587982355671</v>
      </c>
      <c r="V2126">
        <v>4.0759116069377876</v>
      </c>
      <c r="W2126">
        <v>3.8459511642659008</v>
      </c>
      <c r="X2126">
        <v>6.6522305496398548</v>
      </c>
      <c r="Y2126">
        <v>42.484125602402578</v>
      </c>
      <c r="Z2126">
        <v>-1.9013117494901139</v>
      </c>
      <c r="AA2126">
        <v>-0.78235608617285868</v>
      </c>
      <c r="AB2126">
        <v>10.071763798341991</v>
      </c>
    </row>
    <row r="2127" spans="1:28" x14ac:dyDescent="0.25">
      <c r="A2127" t="str">
        <v>4/19/16</v>
      </c>
      <c r="B2127">
        <v>21436.21</v>
      </c>
      <c r="C2127">
        <v>21459.040000000001</v>
      </c>
      <c r="D2127" s="1">
        <v>21259.17</v>
      </c>
      <c r="E2127">
        <v>21459.040000000001</v>
      </c>
      <c r="F2127">
        <v>21459.040000000001</v>
      </c>
      <c r="G2127">
        <v>1.1169638564649309</v>
      </c>
      <c r="H2127">
        <v>21282.14</v>
      </c>
      <c r="I2127">
        <v>20739.581999999999</v>
      </c>
      <c r="J2127">
        <v>20721.425999999999</v>
      </c>
      <c r="K2127">
        <v>20690.238000000001</v>
      </c>
      <c r="L2127">
        <v>20595.168000000001</v>
      </c>
      <c r="M2127">
        <v>68.074905000000001</v>
      </c>
      <c r="N2127" s="1">
        <f>-100*(_xll.FDS($A$1,"P_PRICE_HIGH("&amp;A2127&amp;","&amp;A2127&amp;"-14D,,,,""PRICE"",""INTRA"")") - B2127)/(_xll.FDS($A$1,"P_PRICE_HIGH("&amp;A2127&amp;","&amp;A2127&amp;"-14D,,,,""PRICE"",""INTRA"")") - _xll.FDS($A$1,"P_PRICE_LOW("&amp;A2127&amp;","&amp;A2127&amp;"-14D,,,,""PRICE"",""INTRA"")"))</f>
        <v>-5.1084531355546554</v>
      </c>
      <c r="O2127">
        <v>-1337</v>
      </c>
      <c r="P2127">
        <v>18766.865466999421</v>
      </c>
      <c r="Q2127">
        <v>20015.71279978567</v>
      </c>
      <c r="R2127">
        <v>2324.2363108315858</v>
      </c>
      <c r="S2127">
        <v>2331.3323689137742</v>
      </c>
      <c r="T2127">
        <v>16.84068345530526</v>
      </c>
      <c r="U2127">
        <v>17.069935683802878</v>
      </c>
      <c r="V2127">
        <v>4.0596063962183422</v>
      </c>
      <c r="W2127">
        <v>3.797460715558663</v>
      </c>
      <c r="X2127">
        <v>91.270978632084848</v>
      </c>
      <c r="Y2127">
        <v>42.510475705247529</v>
      </c>
      <c r="Z2127">
        <v>-1.9635003088309271</v>
      </c>
      <c r="AA2127">
        <v>-1.4893782037367329</v>
      </c>
      <c r="AB2127">
        <v>10.025472563029799</v>
      </c>
    </row>
    <row r="2128" spans="1:28" x14ac:dyDescent="0.25">
      <c r="A2128" t="str">
        <v>4/20/16</v>
      </c>
      <c r="B2128">
        <v>21236.31</v>
      </c>
      <c r="C2128">
        <v>21452.82</v>
      </c>
      <c r="D2128" s="1">
        <v>21103.34</v>
      </c>
      <c r="E2128">
        <v>21452.82</v>
      </c>
      <c r="F2128">
        <v>21452.82</v>
      </c>
      <c r="G2128">
        <v>1.136559179783698</v>
      </c>
      <c r="H2128">
        <v>21297.66</v>
      </c>
      <c r="I2128">
        <v>20801.030999999999</v>
      </c>
      <c r="J2128">
        <v>20779.425999999999</v>
      </c>
      <c r="K2128">
        <v>20718.47</v>
      </c>
      <c r="L2128">
        <v>20643.317999999999</v>
      </c>
      <c r="M2128">
        <v>62.761369999999999</v>
      </c>
      <c r="N2128" s="1">
        <f>-100*(_xll.FDS($A$1,"P_PRICE_HIGH("&amp;A2128&amp;","&amp;A2128&amp;"-14D,,,,""PRICE"",""INTRA"")") - B2128)/(_xll.FDS($A$1,"P_PRICE_HIGH("&amp;A2128&amp;","&amp;A2128&amp;"-14D,,,,""PRICE"",""INTRA"")") - _xll.FDS($A$1,"P_PRICE_LOW("&amp;A2128&amp;","&amp;A2128&amp;"-14D,,,,""PRICE"",""INTRA"")"))</f>
        <v>-18.747825137656015</v>
      </c>
      <c r="O2128">
        <v>-1366</v>
      </c>
      <c r="P2128">
        <v>18776.631468789179</v>
      </c>
      <c r="Q2128">
        <v>20038.34574935487</v>
      </c>
      <c r="R2128">
        <v>2324.5418872994078</v>
      </c>
      <c r="S2128">
        <v>2334.9216486204668</v>
      </c>
      <c r="T2128">
        <v>16.795848452857481</v>
      </c>
      <c r="U2128">
        <v>16.900285347729351</v>
      </c>
      <c r="V2128">
        <v>4.0684324255382984</v>
      </c>
      <c r="W2128">
        <v>3.8289382712999722</v>
      </c>
      <c r="X2128">
        <v>11.590798788289669</v>
      </c>
      <c r="Y2128">
        <v>42.461490966010807</v>
      </c>
      <c r="Z2128">
        <v>-1.9637352315494021</v>
      </c>
      <c r="AA2128">
        <v>-1.0731461821460291</v>
      </c>
      <c r="AB2128">
        <v>10.1236213642136</v>
      </c>
    </row>
    <row r="2129" spans="1:28" x14ac:dyDescent="0.25">
      <c r="A2129" t="str">
        <v>4/21/16</v>
      </c>
      <c r="B2129">
        <v>21622.25</v>
      </c>
      <c r="C2129">
        <v>21634.74</v>
      </c>
      <c r="D2129" s="1">
        <v>21331.59</v>
      </c>
      <c r="E2129">
        <v>21634.74</v>
      </c>
      <c r="F2129">
        <v>21634.74</v>
      </c>
      <c r="G2129">
        <v>1.195674819670741</v>
      </c>
      <c r="H2129">
        <v>21354.548999999999</v>
      </c>
      <c r="I2129">
        <v>20921.469000000001</v>
      </c>
      <c r="J2129">
        <v>20834.018</v>
      </c>
      <c r="K2129">
        <v>20765.377</v>
      </c>
      <c r="L2129">
        <v>20698.035</v>
      </c>
      <c r="M2129">
        <v>67.960944999999995</v>
      </c>
      <c r="N2129" s="1">
        <f>-100*(_xll.FDS($A$1,"P_PRICE_HIGH("&amp;A2129&amp;","&amp;A2129&amp;"-14D,,,,""PRICE"",""INTRA"")") - B2129)/(_xll.FDS($A$1,"P_PRICE_HIGH("&amp;A2129&amp;","&amp;A2129&amp;"-14D,,,,""PRICE"",""INTRA"")") - _xll.FDS($A$1,"P_PRICE_LOW("&amp;A2129&amp;","&amp;A2129&amp;"-14D,,,,""PRICE"",""INTRA"")"))</f>
        <v>-0.78589541110079453</v>
      </c>
      <c r="O2129">
        <v>-1328</v>
      </c>
      <c r="P2129">
        <v>18765.048596813951</v>
      </c>
      <c r="Q2129">
        <v>19993.813814811689</v>
      </c>
      <c r="R2129">
        <v>2323.8833283508902</v>
      </c>
      <c r="S2129">
        <v>2335.5258733642881</v>
      </c>
      <c r="T2129">
        <v>16.896305858592839</v>
      </c>
      <c r="U2129">
        <v>17.16227677235598</v>
      </c>
      <c r="V2129">
        <v>4.0452127010342691</v>
      </c>
      <c r="W2129">
        <v>3.7573709549832168</v>
      </c>
      <c r="X2129">
        <v>93.260283112695546</v>
      </c>
      <c r="Y2129">
        <v>42.478965194546262</v>
      </c>
      <c r="Z2129">
        <v>-1.8370553536624059</v>
      </c>
      <c r="AA2129">
        <v>-1.7098274993070499</v>
      </c>
      <c r="AB2129">
        <v>9.8868306176067353</v>
      </c>
    </row>
    <row r="2130" spans="1:28" x14ac:dyDescent="0.25">
      <c r="A2130" t="str">
        <v>4/22/16</v>
      </c>
      <c r="B2130">
        <v>21467.040000000001</v>
      </c>
      <c r="C2130">
        <v>21495.79</v>
      </c>
      <c r="D2130" s="1">
        <v>21358.53</v>
      </c>
      <c r="E2130">
        <v>21495.79</v>
      </c>
      <c r="F2130">
        <v>21495.79</v>
      </c>
      <c r="G2130">
        <v>1.2125878926506899</v>
      </c>
      <c r="H2130">
        <v>21384.662</v>
      </c>
      <c r="I2130">
        <v>21026.5</v>
      </c>
      <c r="J2130">
        <v>20880.04</v>
      </c>
      <c r="K2130">
        <v>20805.39</v>
      </c>
      <c r="L2130">
        <v>20737.717000000001</v>
      </c>
      <c r="M2130">
        <v>64.085526000000002</v>
      </c>
      <c r="N2130" s="1">
        <f>-100*(_xll.FDS($A$1,"P_PRICE_HIGH("&amp;A2130&amp;","&amp;A2130&amp;"-14D,,,,""PRICE"",""INTRA"")") - B2130)/(_xll.FDS($A$1,"P_PRICE_HIGH("&amp;A2130&amp;","&amp;A2130&amp;"-14D,,,,""PRICE"",""INTRA"")") - _xll.FDS($A$1,"P_PRICE_LOW("&amp;A2130&amp;","&amp;A2130&amp;"-14D,,,,""PRICE"",""INTRA"")"))</f>
        <v>-10.552014446884462</v>
      </c>
      <c r="O2130">
        <v>-1369</v>
      </c>
      <c r="P2130">
        <v>18765.750511826911</v>
      </c>
      <c r="Q2130">
        <v>19986.466309447798</v>
      </c>
      <c r="R2130">
        <v>2324.8753408999528</v>
      </c>
      <c r="S2130">
        <v>2339.0517253946809</v>
      </c>
      <c r="T2130">
        <v>16.885900321380031</v>
      </c>
      <c r="U2130">
        <v>17.07931241045214</v>
      </c>
      <c r="V2130">
        <v>4.052726448521927</v>
      </c>
      <c r="W2130">
        <v>3.785056420082372</v>
      </c>
      <c r="X2130">
        <v>15.127486214847689</v>
      </c>
      <c r="Y2130">
        <v>42.855309448229747</v>
      </c>
      <c r="Z2130">
        <v>-2.2459886593531042</v>
      </c>
      <c r="AA2130">
        <v>-2.4409238151942891</v>
      </c>
      <c r="AB2130">
        <v>10.743653323563001</v>
      </c>
    </row>
    <row r="2131" spans="1:28" x14ac:dyDescent="0.25">
      <c r="A2131" t="str">
        <v>4/25/16</v>
      </c>
      <c r="B2131">
        <v>21304.44</v>
      </c>
      <c r="C2131">
        <v>21430.57</v>
      </c>
      <c r="D2131" s="1">
        <v>21254.46</v>
      </c>
      <c r="E2131">
        <v>21430.57</v>
      </c>
      <c r="F2131">
        <v>21430.57</v>
      </c>
      <c r="G2131">
        <v>1.227616590233326</v>
      </c>
      <c r="H2131">
        <v>21413.25</v>
      </c>
      <c r="I2131">
        <v>21113.032999999999</v>
      </c>
      <c r="J2131">
        <v>20933.740000000002</v>
      </c>
      <c r="K2131">
        <v>20839.851999999999</v>
      </c>
      <c r="L2131">
        <v>20776.780999999999</v>
      </c>
      <c r="M2131">
        <v>60.211823000000003</v>
      </c>
      <c r="N2131" s="1">
        <f>-100*(_xll.FDS($A$1,"P_PRICE_HIGH("&amp;A2131&amp;","&amp;A2131&amp;"-14D,,,,""PRICE"",""INTRA"")") - B2131)/(_xll.FDS($A$1,"P_PRICE_HIGH("&amp;A2131&amp;","&amp;A2131&amp;"-14D,,,,""PRICE"",""INTRA"")") - _xll.FDS($A$1,"P_PRICE_LOW("&amp;A2131&amp;","&amp;A2131&amp;"-14D,,,,""PRICE"",""INTRA"")"))</f>
        <v>-20.783126844400435</v>
      </c>
      <c r="O2131">
        <v>-1395</v>
      </c>
      <c r="P2131">
        <v>18777.017099629909</v>
      </c>
      <c r="Q2131">
        <v>19996.763556387079</v>
      </c>
      <c r="R2131">
        <v>2328.0419963940421</v>
      </c>
      <c r="S2131">
        <v>2351.9711987197429</v>
      </c>
      <c r="T2131">
        <v>16.855232752082969</v>
      </c>
      <c r="U2131">
        <v>16.944152856472069</v>
      </c>
      <c r="V2131">
        <v>4.0574376564855017</v>
      </c>
      <c r="W2131">
        <v>3.8116282082278681</v>
      </c>
      <c r="X2131">
        <v>16.482112381170399</v>
      </c>
      <c r="Y2131">
        <v>42.785907679935747</v>
      </c>
      <c r="Z2131">
        <v>-2.043126268077482</v>
      </c>
      <c r="AA2131">
        <v>-2.152134071542279</v>
      </c>
      <c r="AB2131">
        <v>10.77899944314432</v>
      </c>
    </row>
    <row r="2132" spans="1:28" x14ac:dyDescent="0.25">
      <c r="A2132" t="str">
        <v>4/26/16</v>
      </c>
      <c r="B2132">
        <v>21407.27</v>
      </c>
      <c r="C2132">
        <v>21419.919999999998</v>
      </c>
      <c r="D2132" s="1">
        <v>21080.880000000001</v>
      </c>
      <c r="E2132">
        <v>21419.919999999998</v>
      </c>
      <c r="F2132">
        <v>21419.919999999998</v>
      </c>
      <c r="G2132">
        <v>1.1783028696183999</v>
      </c>
      <c r="H2132">
        <v>21407.463</v>
      </c>
      <c r="I2132">
        <v>21199.437999999998</v>
      </c>
      <c r="J2132">
        <v>21015.758000000002</v>
      </c>
      <c r="K2132">
        <v>20892.934000000001</v>
      </c>
      <c r="L2132">
        <v>20820.993999999999</v>
      </c>
      <c r="M2132">
        <v>61.785023000000002</v>
      </c>
      <c r="N2132" s="1">
        <f>-100*(_xll.FDS($A$1,"P_PRICE_HIGH("&amp;A2132&amp;","&amp;A2132&amp;"-14D,,,,""PRICE"",""INTRA"")") - B2132)/(_xll.FDS($A$1,"P_PRICE_HIGH("&amp;A2132&amp;","&amp;A2132&amp;"-14D,,,,""PRICE"",""INTRA"")") - _xll.FDS($A$1,"P_PRICE_LOW("&amp;A2132&amp;","&amp;A2132&amp;"-14D,,,,""PRICE"",""INTRA"")"))</f>
        <v>-14.312860621543294</v>
      </c>
      <c r="O2132">
        <v>-1377</v>
      </c>
      <c r="P2132">
        <v>18777.263661343091</v>
      </c>
      <c r="Q2132">
        <v>19984.96554500956</v>
      </c>
      <c r="R2132">
        <v>2329.148923491794</v>
      </c>
      <c r="S2132">
        <v>2355.127311467787</v>
      </c>
      <c r="T2132">
        <v>16.8864472238681</v>
      </c>
      <c r="U2132">
        <v>17.008642395002379</v>
      </c>
      <c r="V2132">
        <v>4.0486873236973464</v>
      </c>
      <c r="W2132">
        <v>3.789052897794372</v>
      </c>
      <c r="X2132">
        <v>67.280243973498543</v>
      </c>
      <c r="Y2132">
        <v>42.800734895612287</v>
      </c>
      <c r="Z2132">
        <v>-2.2131675249329601</v>
      </c>
      <c r="AA2132">
        <v>-2.2580972908047818</v>
      </c>
      <c r="AB2132">
        <v>11.02698006679868</v>
      </c>
    </row>
    <row r="2133" spans="1:28" x14ac:dyDescent="0.25">
      <c r="A2133" t="str">
        <v>4/27/16</v>
      </c>
      <c r="B2133">
        <v>21361.599999999999</v>
      </c>
      <c r="C2133">
        <v>21442.51</v>
      </c>
      <c r="D2133" s="1">
        <v>21277.040000000001</v>
      </c>
      <c r="E2133">
        <v>21442.51</v>
      </c>
      <c r="F2133">
        <v>21442.51</v>
      </c>
      <c r="G2133">
        <v>1.1825529764221621</v>
      </c>
      <c r="H2133">
        <v>21432.52</v>
      </c>
      <c r="I2133">
        <v>21276.17</v>
      </c>
      <c r="J2133">
        <v>21092.754000000001</v>
      </c>
      <c r="K2133">
        <v>20942.7</v>
      </c>
      <c r="L2133">
        <v>20853.986000000001</v>
      </c>
      <c r="M2133">
        <v>60.638263999999999</v>
      </c>
      <c r="N2133" s="1">
        <f>-100*(_xll.FDS($A$1,"P_PRICE_HIGH("&amp;A2133&amp;","&amp;A2133&amp;"-14D,,,,""PRICE"",""INTRA"")") - B2133)/(_xll.FDS($A$1,"P_PRICE_HIGH("&amp;A2133&amp;","&amp;A2133&amp;"-14D,,,,""PRICE"",""INTRA"")") - _xll.FDS($A$1,"P_PRICE_LOW("&amp;A2133&amp;","&amp;A2133&amp;"-14D,,,,""PRICE"",""INTRA"")"))</f>
        <v>-17.186507012653795</v>
      </c>
      <c r="O2133">
        <v>-1394</v>
      </c>
      <c r="P2133">
        <v>18780.112669817059</v>
      </c>
      <c r="Q2133">
        <v>19983.287874461639</v>
      </c>
      <c r="R2133">
        <v>2333.3050912415501</v>
      </c>
      <c r="S2133">
        <v>2366.5069059462739</v>
      </c>
      <c r="T2133">
        <v>16.892866489297521</v>
      </c>
      <c r="U2133">
        <v>17.002446357221519</v>
      </c>
      <c r="V2133">
        <v>4.0498211565823681</v>
      </c>
      <c r="W2133">
        <v>3.7973391508891692</v>
      </c>
      <c r="X2133">
        <v>48.462869155952887</v>
      </c>
      <c r="Y2133">
        <v>42.808791840610454</v>
      </c>
      <c r="Z2133">
        <v>-2.278368429960774</v>
      </c>
      <c r="AA2133">
        <v>-2.5510914549044621</v>
      </c>
      <c r="AB2133">
        <v>11.031237834551289</v>
      </c>
    </row>
    <row r="2134" spans="1:28" x14ac:dyDescent="0.25">
      <c r="A2134" t="str">
        <v>4/28/16</v>
      </c>
      <c r="B2134">
        <v>21388.03</v>
      </c>
      <c r="C2134">
        <v>21654.07</v>
      </c>
      <c r="D2134" s="1">
        <v>21255.42</v>
      </c>
      <c r="E2134">
        <v>21654.07</v>
      </c>
      <c r="F2134">
        <v>21654.07</v>
      </c>
      <c r="G2134">
        <v>1.0961828074760001</v>
      </c>
      <c r="H2134">
        <v>21385.675999999999</v>
      </c>
      <c r="I2134">
        <v>21349.803</v>
      </c>
      <c r="J2134">
        <v>21167.553</v>
      </c>
      <c r="K2134">
        <v>20971.932000000001</v>
      </c>
      <c r="L2134">
        <v>20881.541000000001</v>
      </c>
      <c r="M2134">
        <v>61.088374999999999</v>
      </c>
      <c r="N2134" s="1">
        <f>-100*(_xll.FDS($A$1,"P_PRICE_HIGH("&amp;A2134&amp;","&amp;A2134&amp;"-14D,,,,""PRICE"",""INTRA"")") - B2134)/(_xll.FDS($A$1,"P_PRICE_HIGH("&amp;A2134&amp;","&amp;A2134&amp;"-14D,,,,""PRICE"",""INTRA"")") - _xll.FDS($A$1,"P_PRICE_LOW("&amp;A2134&amp;","&amp;A2134&amp;"-14D,,,,""PRICE"",""INTRA"")"))</f>
        <v>-16.538604998135092</v>
      </c>
      <c r="O2134">
        <v>-1380</v>
      </c>
      <c r="P2134">
        <v>18788.96396012665</v>
      </c>
      <c r="Q2134">
        <v>20003.934833855219</v>
      </c>
      <c r="R2134">
        <v>2327.6458765852899</v>
      </c>
      <c r="S2134">
        <v>2353.692102204785</v>
      </c>
      <c r="T2134">
        <v>16.904258997783352</v>
      </c>
      <c r="U2134">
        <v>17.00959216103346</v>
      </c>
      <c r="V2134">
        <v>4.0484268162951498</v>
      </c>
      <c r="W2134">
        <v>3.7976439616482711</v>
      </c>
      <c r="X2134">
        <v>74.30500893296356</v>
      </c>
      <c r="Y2134">
        <v>42.836610185701467</v>
      </c>
      <c r="Z2134">
        <v>-2.054600586328466</v>
      </c>
      <c r="AA2134">
        <v>-2.5619305013561209</v>
      </c>
      <c r="AB2134">
        <v>11.09945390498333</v>
      </c>
    </row>
    <row r="2135" spans="1:28" x14ac:dyDescent="0.25">
      <c r="A2135" t="str">
        <v>4/29/16</v>
      </c>
      <c r="B2135">
        <v>21067.05</v>
      </c>
      <c r="C2135">
        <v>21235.39</v>
      </c>
      <c r="D2135" s="1">
        <v>21023.77</v>
      </c>
      <c r="E2135">
        <v>21235.39</v>
      </c>
      <c r="F2135">
        <v>21235.39</v>
      </c>
      <c r="G2135">
        <v>1.155957051361054</v>
      </c>
      <c r="H2135">
        <v>21305.678</v>
      </c>
      <c r="I2135">
        <v>21342.164000000001</v>
      </c>
      <c r="J2135">
        <v>21213.995999999999</v>
      </c>
      <c r="K2135">
        <v>20986.45</v>
      </c>
      <c r="L2135">
        <v>20896.268</v>
      </c>
      <c r="M2135">
        <v>53.140729999999998</v>
      </c>
      <c r="N2135" s="1">
        <f>-100*(_xll.FDS($A$1,"P_PRICE_HIGH("&amp;A2135&amp;","&amp;A2135&amp;"-14D,,,,""PRICE"",""INTRA"")") - B2135)/(_xll.FDS($A$1,"P_PRICE_HIGH("&amp;A2135&amp;","&amp;A2135&amp;"-14D,,,,""PRICE"",""INTRA"")") - _xll.FDS($A$1,"P_PRICE_LOW("&amp;A2135&amp;","&amp;A2135&amp;"-14D,,,,""PRICE"",""INTRA"")"))</f>
        <v>-41.533062587556074</v>
      </c>
      <c r="O2135">
        <v>-1424</v>
      </c>
      <c r="P2135">
        <v>18783.273261576451</v>
      </c>
      <c r="Q2135">
        <v>19977.874192480002</v>
      </c>
      <c r="R2135">
        <v>2325.348543571406</v>
      </c>
      <c r="S2135">
        <v>2352.9462015162062</v>
      </c>
      <c r="T2135">
        <v>16.813190433343181</v>
      </c>
      <c r="U2135">
        <v>16.728022521055749</v>
      </c>
      <c r="V2135">
        <v>4.0635861619078186</v>
      </c>
      <c r="W2135">
        <v>3.8501955881378942</v>
      </c>
      <c r="X2135">
        <v>1.802282399552072</v>
      </c>
      <c r="Y2135">
        <v>42.785508205851997</v>
      </c>
      <c r="Z2135">
        <v>-1.909152323556389</v>
      </c>
      <c r="AA2135">
        <v>-2.4752457766730549</v>
      </c>
      <c r="AB2135">
        <v>11.128649694742419</v>
      </c>
    </row>
    <row r="2136" spans="1:28" x14ac:dyDescent="0.25">
      <c r="A2136" t="str">
        <v>5/03/16</v>
      </c>
      <c r="B2136">
        <v>20676.939999999999</v>
      </c>
      <c r="C2136">
        <v>21061.77</v>
      </c>
      <c r="D2136" s="1">
        <v>20668.37</v>
      </c>
      <c r="E2136">
        <v>21061.77</v>
      </c>
      <c r="F2136">
        <v>21061.77</v>
      </c>
      <c r="G2136">
        <v>1.194930711946143</v>
      </c>
      <c r="H2136">
        <v>21180.178</v>
      </c>
      <c r="I2136">
        <v>21287.092000000001</v>
      </c>
      <c r="J2136">
        <v>21229.738000000001</v>
      </c>
      <c r="K2136">
        <v>20995.35</v>
      </c>
      <c r="L2136">
        <v>20896.66</v>
      </c>
      <c r="M2136">
        <v>45.408413000000003</v>
      </c>
      <c r="N2136" s="1">
        <f>-100*(_xll.FDS($A$1,"P_PRICE_HIGH("&amp;A2136&amp;","&amp;A2136&amp;"-14D,,,,""PRICE"",""INTRA"")") - B2136)/(_xll.FDS($A$1,"P_PRICE_HIGH("&amp;A2136&amp;","&amp;A2136&amp;"-14D,,,,""PRICE"",""INTRA"")") - _xll.FDS($A$1,"P_PRICE_LOW("&amp;A2136&amp;","&amp;A2136&amp;"-14D,,,,""PRICE"",""INTRA"")"))</f>
        <v>-78.405616850551738</v>
      </c>
      <c r="O2136">
        <v>-1462</v>
      </c>
      <c r="P2136">
        <v>18786.13165894639</v>
      </c>
      <c r="Q2136">
        <v>19961.82397985522</v>
      </c>
      <c r="R2136">
        <v>2325.7534933520769</v>
      </c>
      <c r="S2136">
        <v>2358.7417852571989</v>
      </c>
      <c r="T2136">
        <v>16.781665473028159</v>
      </c>
      <c r="U2136">
        <v>16.545217079130421</v>
      </c>
      <c r="V2136">
        <v>4.0789189479960868</v>
      </c>
      <c r="W2136">
        <v>3.9092727272002761</v>
      </c>
      <c r="X2136">
        <v>3.862062527896041</v>
      </c>
      <c r="Y2136">
        <v>42.553476193422043</v>
      </c>
      <c r="Z2136">
        <v>-1.655726502371436</v>
      </c>
      <c r="AA2136">
        <v>-1.7793742316587911</v>
      </c>
      <c r="AB2136">
        <v>10.98293189326249</v>
      </c>
    </row>
    <row r="2137" spans="1:28" x14ac:dyDescent="0.25">
      <c r="A2137" t="str">
        <v>5/04/16</v>
      </c>
      <c r="B2137">
        <v>20525.830000000002</v>
      </c>
      <c r="C2137">
        <v>20580.38</v>
      </c>
      <c r="D2137" s="1">
        <v>20411.41</v>
      </c>
      <c r="E2137">
        <v>20580.38</v>
      </c>
      <c r="F2137">
        <v>20580.38</v>
      </c>
      <c r="G2137">
        <v>1.1482780820379781</v>
      </c>
      <c r="H2137">
        <v>21003.89</v>
      </c>
      <c r="I2137">
        <v>21221.205000000002</v>
      </c>
      <c r="J2137">
        <v>21231.164000000001</v>
      </c>
      <c r="K2137">
        <v>21012.791000000001</v>
      </c>
      <c r="L2137">
        <v>20893.22</v>
      </c>
      <c r="M2137">
        <v>42.809939999999997</v>
      </c>
      <c r="N2137" s="1">
        <f>-100*(_xll.FDS($A$1,"P_PRICE_HIGH("&amp;A2137&amp;","&amp;A2137&amp;"-14D,,,,""PRICE"",""INTRA"")") - B2137)/(_xll.FDS($A$1,"P_PRICE_HIGH("&amp;A2137&amp;","&amp;A2137&amp;"-14D,,,,""PRICE"",""INTRA"")") - _xll.FDS($A$1,"P_PRICE_LOW("&amp;A2137&amp;","&amp;A2137&amp;"-14D,,,,""PRICE"",""INTRA"")"))</f>
        <v>-90.792332576891354</v>
      </c>
      <c r="O2137">
        <v>-1473</v>
      </c>
      <c r="P2137">
        <v>18776.902507622221</v>
      </c>
      <c r="Q2137">
        <v>19922.506443522241</v>
      </c>
      <c r="R2137">
        <v>2320.612561049169</v>
      </c>
      <c r="S2137">
        <v>2344.509679103187</v>
      </c>
      <c r="T2137">
        <v>16.787056924125451</v>
      </c>
      <c r="U2137">
        <v>16.531202927860068</v>
      </c>
      <c r="V2137">
        <v>4.0864437990903886</v>
      </c>
      <c r="W2137">
        <v>3.9357416976150228</v>
      </c>
      <c r="X2137">
        <v>9.1896003144691818</v>
      </c>
      <c r="Y2137">
        <v>42.48420300329731</v>
      </c>
      <c r="Z2137">
        <v>-1.843878732196419</v>
      </c>
      <c r="AA2137">
        <v>-1.4003155447517079</v>
      </c>
      <c r="AB2137">
        <v>10.8655837858621</v>
      </c>
    </row>
    <row r="2138" spans="1:28" x14ac:dyDescent="0.25">
      <c r="A2138" t="str">
        <v>5/05/16</v>
      </c>
      <c r="B2138">
        <v>20449.82</v>
      </c>
      <c r="C2138">
        <v>20534.759999999998</v>
      </c>
      <c r="D2138" s="1">
        <v>20342.75</v>
      </c>
      <c r="E2138">
        <v>20534.759999999998</v>
      </c>
      <c r="F2138">
        <v>20534.759999999998</v>
      </c>
      <c r="G2138">
        <v>1.152656493952843</v>
      </c>
      <c r="H2138">
        <v>20821.532999999999</v>
      </c>
      <c r="I2138">
        <v>21161.898000000001</v>
      </c>
      <c r="J2138">
        <v>21183.903999999999</v>
      </c>
      <c r="K2138">
        <v>21024.95</v>
      </c>
      <c r="L2138">
        <v>20897.228999999999</v>
      </c>
      <c r="M2138">
        <v>41.522790000000001</v>
      </c>
      <c r="N2138" s="1">
        <f>-100*(_xll.FDS($A$1,"P_PRICE_HIGH("&amp;A2138&amp;","&amp;A2138&amp;"-14D,,,,""PRICE"",""INTRA"")") - B2138)/(_xll.FDS($A$1,"P_PRICE_HIGH("&amp;A2138&amp;","&amp;A2138&amp;"-14D,,,,""PRICE"",""INTRA"")") - _xll.FDS($A$1,"P_PRICE_LOW("&amp;A2138&amp;","&amp;A2138&amp;"-14D,,,,""PRICE"",""INTRA"")"))</f>
        <v>-91.834944940975532</v>
      </c>
      <c r="O2138">
        <v>-1495</v>
      </c>
      <c r="P2138">
        <v>18792.868033507271</v>
      </c>
      <c r="Q2138">
        <v>19964.272830274611</v>
      </c>
      <c r="R2138">
        <v>2322.0236073998149</v>
      </c>
      <c r="S2138">
        <v>2349.6257831330322</v>
      </c>
      <c r="T2138">
        <v>16.773356753067731</v>
      </c>
      <c r="U2138">
        <v>16.482330143294121</v>
      </c>
      <c r="V2138">
        <v>4.0941813899018724</v>
      </c>
      <c r="W2138">
        <v>3.9653910192279871</v>
      </c>
      <c r="X2138">
        <v>5.6981651328799652</v>
      </c>
      <c r="Y2138">
        <v>42.560114005527538</v>
      </c>
      <c r="Z2138">
        <v>-1.6488752891205769</v>
      </c>
      <c r="AA2138">
        <v>-1.066787540825755</v>
      </c>
      <c r="AB2138">
        <v>10.89109302930235</v>
      </c>
    </row>
    <row r="2139" spans="1:28" x14ac:dyDescent="0.25">
      <c r="A2139" t="str">
        <v>5/06/16</v>
      </c>
      <c r="B2139">
        <v>20109.87</v>
      </c>
      <c r="C2139">
        <v>20377.939999999999</v>
      </c>
      <c r="D2139" s="1">
        <v>20058.77</v>
      </c>
      <c r="E2139">
        <v>20377.939999999999</v>
      </c>
      <c r="F2139">
        <v>20377.939999999999</v>
      </c>
      <c r="G2139">
        <v>1.214156826520711</v>
      </c>
      <c r="H2139">
        <v>20565.901999999998</v>
      </c>
      <c r="I2139">
        <v>21051.370999999999</v>
      </c>
      <c r="J2139">
        <v>21102.043000000001</v>
      </c>
      <c r="K2139">
        <v>21017.14</v>
      </c>
      <c r="L2139">
        <v>20887.366999999998</v>
      </c>
      <c r="M2139">
        <v>36.270294</v>
      </c>
      <c r="N2139" s="1">
        <f>-100*(_xll.FDS($A$1,"P_PRICE_HIGH("&amp;A2139&amp;","&amp;A2139&amp;"-14D,,,,""PRICE"",""INTRA"")") - B2139)/(_xll.FDS($A$1,"P_PRICE_HIGH("&amp;A2139&amp;","&amp;A2139&amp;"-14D,,,,""PRICE"",""INTRA"")") - _xll.FDS($A$1,"P_PRICE_LOW("&amp;A2139&amp;","&amp;A2139&amp;"-14D,,,,""PRICE"",""INTRA"")"))</f>
        <v>-96.79684071961394</v>
      </c>
      <c r="O2139">
        <v>-1537</v>
      </c>
      <c r="P2139">
        <v>18801.644216000459</v>
      </c>
      <c r="Q2139">
        <v>19983.263464145261</v>
      </c>
      <c r="R2139">
        <v>2320.1335383345822</v>
      </c>
      <c r="S2139">
        <v>2346.1563641116159</v>
      </c>
      <c r="T2139">
        <v>16.711460594709539</v>
      </c>
      <c r="U2139">
        <v>16.302665762233861</v>
      </c>
      <c r="V2139">
        <v>4.1182019136325856</v>
      </c>
      <c r="W2139">
        <v>4.0387717271429668</v>
      </c>
      <c r="X2139">
        <v>1.691288795235264</v>
      </c>
      <c r="Y2139">
        <v>42.584820136486186</v>
      </c>
      <c r="Z2139">
        <v>-1.6045661657891619</v>
      </c>
      <c r="AA2139">
        <v>-0.97648995208656353</v>
      </c>
      <c r="AB2139">
        <v>10.912682710869939</v>
      </c>
    </row>
    <row r="2140" spans="1:28" x14ac:dyDescent="0.25">
      <c r="A2140" t="str">
        <v>5/09/16</v>
      </c>
      <c r="B2140">
        <v>20156.8</v>
      </c>
      <c r="C2140">
        <v>20303.2</v>
      </c>
      <c r="D2140" s="1">
        <v>20125.8</v>
      </c>
      <c r="E2140">
        <v>20303.2</v>
      </c>
      <c r="F2140">
        <v>20303.2</v>
      </c>
      <c r="G2140">
        <v>1.2090514782054249</v>
      </c>
      <c r="H2140">
        <v>20383.851999999999</v>
      </c>
      <c r="I2140">
        <v>20961.412</v>
      </c>
      <c r="J2140">
        <v>21024.73</v>
      </c>
      <c r="K2140">
        <v>21006.46</v>
      </c>
      <c r="L2140">
        <v>20862.498</v>
      </c>
      <c r="M2140">
        <v>37.446680000000001</v>
      </c>
      <c r="N2140" s="1">
        <f>-100*(_xll.FDS($A$1,"P_PRICE_HIGH("&amp;A2140&amp;","&amp;A2140&amp;"-14D,,,,""PRICE"",""INTRA"")") - B2140)/(_xll.FDS($A$1,"P_PRICE_HIGH("&amp;A2140&amp;","&amp;A2140&amp;"-14D,,,,""PRICE"",""INTRA"")") - _xll.FDS($A$1,"P_PRICE_LOW("&amp;A2140&amp;","&amp;A2140&amp;"-14D,,,,""PRICE"",""INTRA"")"))</f>
        <v>-93.85507428069964</v>
      </c>
      <c r="O2140">
        <v>-1527</v>
      </c>
      <c r="P2140">
        <v>18802.844974547239</v>
      </c>
      <c r="Q2140">
        <v>19968.454910784541</v>
      </c>
      <c r="R2140">
        <v>2317.349188637249</v>
      </c>
      <c r="S2140">
        <v>2345.2946871084559</v>
      </c>
      <c r="T2140">
        <v>16.7171130958126</v>
      </c>
      <c r="U2140">
        <v>16.262291134153841</v>
      </c>
      <c r="V2140">
        <v>4.1108769839252126</v>
      </c>
      <c r="W2140">
        <v>4.0268180998944194</v>
      </c>
      <c r="X2140">
        <v>28.483612864203689</v>
      </c>
      <c r="Y2140">
        <v>42.550620490511307</v>
      </c>
      <c r="Z2140">
        <v>-1.198167069460117</v>
      </c>
      <c r="AA2140">
        <v>-1.345023072371202</v>
      </c>
      <c r="AB2140">
        <v>10.840870647411879</v>
      </c>
    </row>
    <row r="2141" spans="1:28" x14ac:dyDescent="0.25">
      <c r="A2141" t="str">
        <v>5/10/16</v>
      </c>
      <c r="B2141">
        <v>20242.7</v>
      </c>
      <c r="C2141">
        <v>20294.5</v>
      </c>
      <c r="D2141" s="1">
        <v>19962.400000000001</v>
      </c>
      <c r="E2141">
        <v>20294.5</v>
      </c>
      <c r="F2141">
        <v>20294.5</v>
      </c>
      <c r="G2141">
        <v>1.210571984752209</v>
      </c>
      <c r="H2141">
        <v>20297.004000000001</v>
      </c>
      <c r="I2141">
        <v>20846.45</v>
      </c>
      <c r="J2141">
        <v>20963.476999999999</v>
      </c>
      <c r="K2141">
        <v>20996.555</v>
      </c>
      <c r="L2141">
        <v>20841.958999999999</v>
      </c>
      <c r="M2141">
        <v>39.642837999999998</v>
      </c>
      <c r="N2141" s="1">
        <f>-100*(_xll.FDS($A$1,"P_PRICE_HIGH("&amp;A2141&amp;","&amp;A2141&amp;"-14D,,,,""PRICE"",""INTRA"")") - B2141)/(_xll.FDS($A$1,"P_PRICE_HIGH("&amp;A2141&amp;","&amp;A2141&amp;"-14D,,,,""PRICE"",""INTRA"")") - _xll.FDS($A$1,"P_PRICE_LOW("&amp;A2141&amp;","&amp;A2141&amp;"-14D,,,,""PRICE"",""INTRA"")"))</f>
        <v>-83.430574521035439</v>
      </c>
      <c r="O2141">
        <v>-1519</v>
      </c>
      <c r="P2141">
        <v>18805.421110929728</v>
      </c>
      <c r="Q2141">
        <v>19969.475024339681</v>
      </c>
      <c r="R2141">
        <v>2314.077315877636</v>
      </c>
      <c r="S2141">
        <v>2328.9443363233281</v>
      </c>
      <c r="T2141">
        <v>16.760949133689099</v>
      </c>
      <c r="U2141">
        <v>16.389317030017182</v>
      </c>
      <c r="V2141">
        <v>4.1044399779873721</v>
      </c>
      <c r="W2141">
        <v>4.0108906044729506</v>
      </c>
      <c r="X2141">
        <v>66.702083687909763</v>
      </c>
      <c r="Y2141">
        <v>42.608889655790897</v>
      </c>
      <c r="Z2141">
        <v>-1.3822841774342769</v>
      </c>
      <c r="AA2141">
        <v>-1.618790868636784</v>
      </c>
      <c r="AB2141">
        <v>10.73821297266557</v>
      </c>
    </row>
    <row r="2142" spans="1:28" x14ac:dyDescent="0.25">
      <c r="A2142" t="str">
        <v>5/11/16</v>
      </c>
      <c r="B2142">
        <v>20055.3</v>
      </c>
      <c r="C2142">
        <v>20347.8</v>
      </c>
      <c r="D2142" s="1">
        <v>20008.900000000001</v>
      </c>
      <c r="E2142">
        <v>20347.8</v>
      </c>
      <c r="F2142">
        <v>20347.8</v>
      </c>
      <c r="G2142">
        <v>1.2229128649384671</v>
      </c>
      <c r="H2142">
        <v>20202.898000000001</v>
      </c>
      <c r="I2142">
        <v>20728.805</v>
      </c>
      <c r="J2142">
        <v>20871.416000000001</v>
      </c>
      <c r="K2142">
        <v>20974.098000000002</v>
      </c>
      <c r="L2142">
        <v>20824.896000000001</v>
      </c>
      <c r="M2142">
        <v>36.622070000000001</v>
      </c>
      <c r="N2142" s="1">
        <f>-100*(_xll.FDS($A$1,"P_PRICE_HIGH("&amp;A2142&amp;","&amp;A2142&amp;"-14D,,,,""PRICE"",""INTRA"")") - B2142)/(_xll.FDS($A$1,"P_PRICE_HIGH("&amp;A2142&amp;","&amp;A2142&amp;"-14D,,,,""PRICE"",""INTRA"")") - _xll.FDS($A$1,"P_PRICE_LOW("&amp;A2142&amp;","&amp;A2142&amp;"-14D,,,,""PRICE"",""INTRA"")"))</f>
        <v>-94.508385205152436</v>
      </c>
      <c r="O2142">
        <v>-1548</v>
      </c>
      <c r="P2142">
        <v>18810.128304805199</v>
      </c>
      <c r="Q2142">
        <v>19975.715901544489</v>
      </c>
      <c r="R2142">
        <v>2309.4600514307458</v>
      </c>
      <c r="S2142">
        <v>2316.9315531592051</v>
      </c>
      <c r="T2142">
        <v>16.729606409175961</v>
      </c>
      <c r="U2142">
        <v>16.297439915752509</v>
      </c>
      <c r="V2142">
        <v>4.1154231432428698</v>
      </c>
      <c r="W2142">
        <v>4.044594389042059</v>
      </c>
      <c r="X2142">
        <v>14.14986903919533</v>
      </c>
      <c r="Y2142">
        <v>42.686576171973613</v>
      </c>
      <c r="Z2142">
        <v>-1.483322760609918</v>
      </c>
      <c r="AA2142">
        <v>-1.4555565991388371</v>
      </c>
      <c r="AB2142">
        <v>10.50396425645415</v>
      </c>
    </row>
    <row r="2143" spans="1:28" x14ac:dyDescent="0.25">
      <c r="A2143" t="str">
        <v>5/12/16</v>
      </c>
      <c r="B2143">
        <v>19915.46</v>
      </c>
      <c r="C2143">
        <v>20100.5</v>
      </c>
      <c r="D2143" s="1">
        <v>19863.62</v>
      </c>
      <c r="E2143">
        <v>20100.5</v>
      </c>
      <c r="F2143">
        <v>20100.5</v>
      </c>
      <c r="G2143">
        <v>0.95834660081479484</v>
      </c>
      <c r="H2143">
        <v>20096.025000000001</v>
      </c>
      <c r="I2143">
        <v>20613.057000000001</v>
      </c>
      <c r="J2143">
        <v>20783.36</v>
      </c>
      <c r="K2143">
        <v>20911.936000000002</v>
      </c>
      <c r="L2143">
        <v>20814.838</v>
      </c>
      <c r="M2143">
        <v>34.508920000000003</v>
      </c>
      <c r="N2143" s="1">
        <f>-100*(_xll.FDS($A$1,"P_PRICE_HIGH("&amp;A2143&amp;","&amp;A2143&amp;"-14D,,,,""PRICE"",""INTRA"")") - B2143)/(_xll.FDS($A$1,"P_PRICE_HIGH("&amp;A2143&amp;","&amp;A2143&amp;"-14D,,,,""PRICE"",""INTRA"")") - _xll.FDS($A$1,"P_PRICE_LOW("&amp;A2143&amp;","&amp;A2143&amp;"-14D,,,,""PRICE"",""INTRA"")"))</f>
        <v>-97.104638498701433</v>
      </c>
      <c r="O2143">
        <v>-1571</v>
      </c>
      <c r="P2143">
        <v>18808.64949412283</v>
      </c>
      <c r="Q2143">
        <v>19966.9495134811</v>
      </c>
      <c r="R2143">
        <v>2309.954364506204</v>
      </c>
      <c r="S2143">
        <v>2318.5065753426152</v>
      </c>
      <c r="T2143">
        <v>16.699641947086899</v>
      </c>
      <c r="U2143">
        <v>16.216958003650291</v>
      </c>
      <c r="V2143">
        <v>4.1245291590545516</v>
      </c>
      <c r="W2143">
        <v>4.073005326298154</v>
      </c>
      <c r="X2143">
        <v>17.235284784589059</v>
      </c>
      <c r="Y2143">
        <v>42.693834727881402</v>
      </c>
      <c r="Z2143">
        <v>-1.456426708505556</v>
      </c>
      <c r="AA2143">
        <v>-1.4311509279037249</v>
      </c>
      <c r="AB2143">
        <v>10.494812444645101</v>
      </c>
    </row>
    <row r="2144" spans="1:28" x14ac:dyDescent="0.25">
      <c r="A2144" t="str">
        <v>5/13/16</v>
      </c>
      <c r="B2144">
        <v>19719.29</v>
      </c>
      <c r="C2144">
        <v>19881.91</v>
      </c>
      <c r="D2144" s="1">
        <v>19594.61</v>
      </c>
      <c r="E2144">
        <v>19881.91</v>
      </c>
      <c r="F2144">
        <v>19881.91</v>
      </c>
      <c r="G2144">
        <v>0.93024486286257069</v>
      </c>
      <c r="H2144">
        <v>20017.91</v>
      </c>
      <c r="I2144">
        <v>20472.39</v>
      </c>
      <c r="J2144">
        <v>20656.495999999999</v>
      </c>
      <c r="K2144">
        <v>20831.009999999998</v>
      </c>
      <c r="L2144">
        <v>20796.092000000001</v>
      </c>
      <c r="M2144">
        <v>31.741934000000001</v>
      </c>
      <c r="N2144" s="1">
        <f>-100*(_xll.FDS($A$1,"P_PRICE_HIGH("&amp;A2144&amp;","&amp;A2144&amp;"-14D,,,,""PRICE"",""INTRA"")") - B2144)/(_xll.FDS($A$1,"P_PRICE_HIGH("&amp;A2144&amp;","&amp;A2144&amp;"-14D,,,,""PRICE"",""INTRA"")") - _xll.FDS($A$1,"P_PRICE_LOW("&amp;A2144&amp;","&amp;A2144&amp;"-14D,,,,""PRICE"",""INTRA"")"))</f>
        <v>-93.94598584094858</v>
      </c>
      <c r="O2144">
        <v>-1600</v>
      </c>
      <c r="P2144">
        <v>18813.811603879869</v>
      </c>
      <c r="Q2144">
        <v>19974.822708970769</v>
      </c>
      <c r="R2144">
        <v>2309.0256292998401</v>
      </c>
      <c r="S2144">
        <v>2317.8862846867542</v>
      </c>
      <c r="T2144">
        <v>16.672146796742862</v>
      </c>
      <c r="U2144">
        <v>16.129337937040528</v>
      </c>
      <c r="V2144">
        <v>4.1389883525531399</v>
      </c>
      <c r="W2144">
        <v>4.1160290505531876</v>
      </c>
      <c r="X2144">
        <v>7.4501061789245062</v>
      </c>
      <c r="Y2144">
        <v>42.71079218346145</v>
      </c>
      <c r="Z2144">
        <v>-1.511835630801587</v>
      </c>
      <c r="AA2144">
        <v>-0.99231273353457916</v>
      </c>
      <c r="AB2144">
        <v>10.530428871068709</v>
      </c>
    </row>
    <row r="2145" spans="1:28" x14ac:dyDescent="0.25">
      <c r="A2145" t="str">
        <v>5/16/16</v>
      </c>
      <c r="B2145">
        <v>19883.95</v>
      </c>
      <c r="C2145">
        <v>19998.759999999998</v>
      </c>
      <c r="D2145" s="1">
        <v>19705.91</v>
      </c>
      <c r="E2145">
        <v>19998.759999999998</v>
      </c>
      <c r="F2145">
        <v>19998.759999999998</v>
      </c>
      <c r="G2145">
        <v>0.9683066388369892</v>
      </c>
      <c r="H2145">
        <v>19963.34</v>
      </c>
      <c r="I2145">
        <v>20349.254000000001</v>
      </c>
      <c r="J2145">
        <v>20550.956999999999</v>
      </c>
      <c r="K2145">
        <v>20759.383000000002</v>
      </c>
      <c r="L2145">
        <v>20781.396000000001</v>
      </c>
      <c r="M2145">
        <v>36.354903999999998</v>
      </c>
      <c r="N2145" s="1">
        <f>-100*(_xll.FDS($A$1,"P_PRICE_HIGH("&amp;A2145&amp;","&amp;A2145&amp;"-14D,,,,""PRICE"",""INTRA"")") - B2145)/(_xll.FDS($A$1,"P_PRICE_HIGH("&amp;A2145&amp;","&amp;A2145&amp;"-14D,,,,""PRICE"",""INTRA"")") - _xll.FDS($A$1,"P_PRICE_LOW("&amp;A2145&amp;","&amp;A2145&amp;"-14D,,,,""PRICE"",""INTRA"")"))</f>
        <v>-85.950686102182104</v>
      </c>
      <c r="O2145">
        <v>-1583</v>
      </c>
      <c r="P2145">
        <v>18823.68940425972</v>
      </c>
      <c r="Q2145">
        <v>19985.15321793166</v>
      </c>
      <c r="R2145">
        <v>2306.8332231862801</v>
      </c>
      <c r="S2145">
        <v>2316.6985674536322</v>
      </c>
      <c r="T2145">
        <v>16.72478273831015</v>
      </c>
      <c r="U2145">
        <v>16.219836591453529</v>
      </c>
      <c r="V2145">
        <v>4.1247822672532717</v>
      </c>
      <c r="W2145">
        <v>4.078778175669127</v>
      </c>
      <c r="X2145">
        <v>30.25605000959483</v>
      </c>
      <c r="Y2145">
        <v>42.68961492058223</v>
      </c>
      <c r="Z2145">
        <v>-1.496387372609173</v>
      </c>
      <c r="AA2145">
        <v>-1.1216216097692719</v>
      </c>
      <c r="AB2145">
        <v>10.446834278217031</v>
      </c>
    </row>
    <row r="2146" spans="1:28" x14ac:dyDescent="0.25">
      <c r="A2146" t="str">
        <v>5/17/16</v>
      </c>
      <c r="B2146">
        <v>20118.8</v>
      </c>
      <c r="C2146">
        <v>20145.77</v>
      </c>
      <c r="D2146" s="1">
        <v>19847.7</v>
      </c>
      <c r="E2146">
        <v>20145.77</v>
      </c>
      <c r="F2146">
        <v>20145.77</v>
      </c>
      <c r="G2146">
        <v>1.020945797930211</v>
      </c>
      <c r="H2146">
        <v>19938.560000000001</v>
      </c>
      <c r="I2146">
        <v>20243.484</v>
      </c>
      <c r="J2146">
        <v>20471.914000000001</v>
      </c>
      <c r="K2146">
        <v>20707.248</v>
      </c>
      <c r="L2146">
        <v>20771.719000000001</v>
      </c>
      <c r="M2146">
        <v>42.340218</v>
      </c>
      <c r="N2146" s="1">
        <f>-100*(_xll.FDS($A$1,"P_PRICE_HIGH("&amp;A2146&amp;","&amp;A2146&amp;"-14D,,,,""PRICE"",""INTRA"")") - B2146)/(_xll.FDS($A$1,"P_PRICE_HIGH("&amp;A2146&amp;","&amp;A2146&amp;"-14D,,,,""PRICE"",""INTRA"")") - _xll.FDS($A$1,"P_PRICE_LOW("&amp;A2146&amp;","&amp;A2146&amp;"-14D,,,,""PRICE"",""INTRA"")"))</f>
        <v>-74.547211404931446</v>
      </c>
      <c r="O2146">
        <v>-1554</v>
      </c>
      <c r="P2146">
        <v>18816.47982777164</v>
      </c>
      <c r="Q2146">
        <v>19960.429876556529</v>
      </c>
      <c r="R2146">
        <v>2307.4414549226781</v>
      </c>
      <c r="S2146">
        <v>2320.1641618518379</v>
      </c>
      <c r="T2146">
        <v>16.785723715057809</v>
      </c>
      <c r="U2146">
        <v>16.348232831493618</v>
      </c>
      <c r="V2146">
        <v>4.1039641840769283</v>
      </c>
      <c r="W2146">
        <v>4.0250365677785682</v>
      </c>
      <c r="X2146">
        <v>88.447765303423694</v>
      </c>
      <c r="Y2146">
        <v>42.672946768499358</v>
      </c>
      <c r="Z2146">
        <v>-1.553045633738984</v>
      </c>
      <c r="AA2146">
        <v>-1.578932642124107</v>
      </c>
      <c r="AB2146">
        <v>10.63602874489349</v>
      </c>
    </row>
    <row r="2147" spans="1:28" x14ac:dyDescent="0.25">
      <c r="A2147" t="str">
        <v>5/18/16</v>
      </c>
      <c r="B2147">
        <v>19826.41</v>
      </c>
      <c r="C2147">
        <v>19923.830000000002</v>
      </c>
      <c r="D2147" s="1">
        <v>19749.29</v>
      </c>
      <c r="E2147">
        <v>19923.830000000002</v>
      </c>
      <c r="F2147">
        <v>19923.830000000002</v>
      </c>
      <c r="G2147">
        <v>0.9871083693169167</v>
      </c>
      <c r="H2147">
        <v>19892.780999999999</v>
      </c>
      <c r="I2147">
        <v>20140.098000000002</v>
      </c>
      <c r="J2147">
        <v>20366.523000000001</v>
      </c>
      <c r="K2147">
        <v>20626.758000000002</v>
      </c>
      <c r="L2147">
        <v>20748.088</v>
      </c>
      <c r="M2147">
        <v>37.599339999999998</v>
      </c>
      <c r="N2147" s="1">
        <f>-100*(_xll.FDS($A$1,"P_PRICE_HIGH("&amp;A2147&amp;","&amp;A2147&amp;"-14D,,,,""PRICE"",""INTRA"")") - B2147)/(_xll.FDS($A$1,"P_PRICE_HIGH("&amp;A2147&amp;","&amp;A2147&amp;"-14D,,,,""PRICE"",""INTRA"")") - _xll.FDS($A$1,"P_PRICE_LOW("&amp;A2147&amp;","&amp;A2147&amp;"-14D,,,,""PRICE"",""INTRA"")"))</f>
        <v>-88.744622376739571</v>
      </c>
      <c r="O2147">
        <v>-1599</v>
      </c>
      <c r="P2147">
        <v>18825.918187393989</v>
      </c>
      <c r="Q2147">
        <v>19981.285280118758</v>
      </c>
      <c r="R2147">
        <v>2310.140149325277</v>
      </c>
      <c r="S2147">
        <v>2328.9124435982758</v>
      </c>
      <c r="T2147">
        <v>16.673866636932299</v>
      </c>
      <c r="U2147">
        <v>16.0589824912979</v>
      </c>
      <c r="V2147">
        <v>4.1262416711847392</v>
      </c>
      <c r="W2147">
        <v>4.0881090623045804</v>
      </c>
      <c r="X2147">
        <v>1.5575406439810719</v>
      </c>
      <c r="Y2147">
        <v>42.704951794055837</v>
      </c>
      <c r="Z2147">
        <v>-1.145986857870374</v>
      </c>
      <c r="AA2147">
        <v>-1.225668129783448</v>
      </c>
      <c r="AB2147">
        <v>10.974791713076851</v>
      </c>
    </row>
    <row r="2148" spans="1:28" x14ac:dyDescent="0.25">
      <c r="A2148" t="str">
        <v>5/19/16</v>
      </c>
      <c r="B2148">
        <v>19694.330000000002</v>
      </c>
      <c r="C2148">
        <v>19793.46</v>
      </c>
      <c r="D2148" s="1">
        <v>19646.349999999999</v>
      </c>
      <c r="E2148">
        <v>19793.46</v>
      </c>
      <c r="F2148">
        <v>19793.46</v>
      </c>
      <c r="G2148">
        <v>0.98109086265800294</v>
      </c>
      <c r="H2148">
        <v>19848.557000000001</v>
      </c>
      <c r="I2148">
        <v>20058.213</v>
      </c>
      <c r="J2148">
        <v>20255.370999999999</v>
      </c>
      <c r="K2148">
        <v>20549.657999999999</v>
      </c>
      <c r="L2148">
        <v>20716.93</v>
      </c>
      <c r="M2148">
        <v>35.657066</v>
      </c>
      <c r="N2148" s="1">
        <f>-100*(_xll.FDS($A$1,"P_PRICE_HIGH("&amp;A2148&amp;","&amp;A2148&amp;"-14D,,,,""PRICE"",""INTRA"")") - B2148)/(_xll.FDS($A$1,"P_PRICE_HIGH("&amp;A2148&amp;","&amp;A2148&amp;"-14D,,,,""PRICE"",""INTRA"")") - _xll.FDS($A$1,"P_PRICE_LOW("&amp;A2148&amp;","&amp;A2148&amp;"-14D,,,,""PRICE"",""INTRA"")"))</f>
        <v>-95.157954026783656</v>
      </c>
      <c r="O2148">
        <v>-1630</v>
      </c>
      <c r="P2148">
        <v>18806.19366144358</v>
      </c>
      <c r="Q2148">
        <v>19923.70361593011</v>
      </c>
      <c r="R2148">
        <v>2313.0154110421772</v>
      </c>
      <c r="S2148">
        <v>2337.3768421785248</v>
      </c>
      <c r="T2148">
        <v>16.614705699219861</v>
      </c>
      <c r="U2148">
        <v>15.9273188415878</v>
      </c>
      <c r="V2148">
        <v>4.1310993745121589</v>
      </c>
      <c r="W2148">
        <v>4.0990176983621627</v>
      </c>
      <c r="X2148">
        <v>6.8926797966682551</v>
      </c>
      <c r="Y2148">
        <v>42.628656264431228</v>
      </c>
      <c r="Z2148">
        <v>-1.144312469476402</v>
      </c>
      <c r="AA2148">
        <v>-1.4158556481759459</v>
      </c>
      <c r="AB2148">
        <v>10.559838187189509</v>
      </c>
    </row>
    <row r="2149" spans="1:28" x14ac:dyDescent="0.25">
      <c r="A2149" t="str">
        <v>5/20/16</v>
      </c>
      <c r="B2149">
        <v>19852.2</v>
      </c>
      <c r="C2149">
        <v>19954.330000000002</v>
      </c>
      <c r="D2149" s="1">
        <v>19631.71</v>
      </c>
      <c r="E2149">
        <v>19954.330000000002</v>
      </c>
      <c r="F2149">
        <v>19954.330000000002</v>
      </c>
      <c r="G2149">
        <v>0.88483926522038725</v>
      </c>
      <c r="H2149">
        <v>19875.138999999999</v>
      </c>
      <c r="I2149">
        <v>20002.078000000001</v>
      </c>
      <c r="J2149">
        <v>20152.982</v>
      </c>
      <c r="K2149">
        <v>20461.155999999999</v>
      </c>
      <c r="L2149">
        <v>20666.68</v>
      </c>
      <c r="M2149">
        <v>39.668689999999998</v>
      </c>
      <c r="N2149" s="1">
        <f>-100*(_xll.FDS($A$1,"P_PRICE_HIGH("&amp;A2149&amp;","&amp;A2149&amp;"-14D,,,,""PRICE"",""INTRA"")") - B2149)/(_xll.FDS($A$1,"P_PRICE_HIGH("&amp;A2149&amp;","&amp;A2149&amp;"-14D,,,,""PRICE"",""INTRA"")") - _xll.FDS($A$1,"P_PRICE_LOW("&amp;A2149&amp;","&amp;A2149&amp;"-14D,,,,""PRICE"",""INTRA"")"))</f>
        <v>-84.300759394921911</v>
      </c>
      <c r="O2149">
        <v>-1597</v>
      </c>
      <c r="P2149">
        <v>18819.65848034064</v>
      </c>
      <c r="Q2149">
        <v>19951.504918996379</v>
      </c>
      <c r="R2149">
        <v>2311.9660417236159</v>
      </c>
      <c r="S2149">
        <v>2335.4476254572119</v>
      </c>
      <c r="T2149">
        <v>16.647646792854641</v>
      </c>
      <c r="U2149">
        <v>16.009018421488271</v>
      </c>
      <c r="V2149">
        <v>4.1216081790097352</v>
      </c>
      <c r="W2149">
        <v>4.0749027076259097</v>
      </c>
      <c r="X2149">
        <v>93.051118302781632</v>
      </c>
      <c r="Y2149">
        <v>42.659844362599657</v>
      </c>
      <c r="Z2149">
        <v>-1.0826894826649991</v>
      </c>
      <c r="AA2149">
        <v>-1.4052969418189309</v>
      </c>
      <c r="AB2149">
        <v>10.403541699726279</v>
      </c>
    </row>
    <row r="2150" spans="1:28" x14ac:dyDescent="0.25">
      <c r="A2150" t="str">
        <v>5/23/16</v>
      </c>
      <c r="B2150">
        <v>19809.03</v>
      </c>
      <c r="C2150">
        <v>19955.03</v>
      </c>
      <c r="D2150" s="1">
        <v>19750.62</v>
      </c>
      <c r="E2150">
        <v>19955.03</v>
      </c>
      <c r="F2150">
        <v>19955.03</v>
      </c>
      <c r="G2150">
        <v>0.88320551753442378</v>
      </c>
      <c r="H2150">
        <v>19860.153999999999</v>
      </c>
      <c r="I2150">
        <v>19948.678</v>
      </c>
      <c r="J2150">
        <v>20069.115000000002</v>
      </c>
      <c r="K2150">
        <v>20378.256000000001</v>
      </c>
      <c r="L2150">
        <v>20607.88</v>
      </c>
      <c r="M2150">
        <v>38.953479999999999</v>
      </c>
      <c r="N2150" s="1">
        <f>-100*(_xll.FDS($A$1,"P_PRICE_HIGH("&amp;A2150&amp;","&amp;A2150&amp;"-14D,,,,""PRICE"",""INTRA"")") - B2150)/(_xll.FDS($A$1,"P_PRICE_HIGH("&amp;A2150&amp;","&amp;A2150&amp;"-14D,,,,""PRICE"",""INTRA"")") - _xll.FDS($A$1,"P_PRICE_LOW("&amp;A2150&amp;","&amp;A2150&amp;"-14D,,,,""PRICE"",""INTRA"")"))</f>
        <v>-85.385370375419299</v>
      </c>
      <c r="O2150">
        <v>-1619</v>
      </c>
      <c r="P2150">
        <v>18827.029662897541</v>
      </c>
      <c r="Q2150">
        <v>19957.15650491873</v>
      </c>
      <c r="R2150">
        <v>2315.124153263077</v>
      </c>
      <c r="S2150">
        <v>2346.1664093287732</v>
      </c>
      <c r="T2150">
        <v>16.646179544074151</v>
      </c>
      <c r="U2150">
        <v>15.96524859441876</v>
      </c>
      <c r="V2150">
        <v>4.1228775851948098</v>
      </c>
      <c r="W2150">
        <v>4.0836635505845358</v>
      </c>
      <c r="X2150">
        <v>62.162110360547388</v>
      </c>
      <c r="Y2150">
        <v>42.644012107880471</v>
      </c>
      <c r="Z2150">
        <v>-0.58755883296768441</v>
      </c>
      <c r="AA2150">
        <v>-1.4133492157516181</v>
      </c>
      <c r="AB2150">
        <v>10.392538870117971</v>
      </c>
    </row>
    <row r="2151" spans="1:28" x14ac:dyDescent="0.25">
      <c r="A2151" t="str">
        <v>5/24/16</v>
      </c>
      <c r="B2151">
        <v>19830.43</v>
      </c>
      <c r="C2151">
        <v>19870.16</v>
      </c>
      <c r="D2151" s="1">
        <v>19712.669999999998</v>
      </c>
      <c r="E2151">
        <v>19870.16</v>
      </c>
      <c r="F2151">
        <v>19870.16</v>
      </c>
      <c r="G2151">
        <v>0.8859965381273196</v>
      </c>
      <c r="H2151">
        <v>19802.48</v>
      </c>
      <c r="I2151">
        <v>19925.393</v>
      </c>
      <c r="J2151">
        <v>20012.682000000001</v>
      </c>
      <c r="K2151">
        <v>20304.555</v>
      </c>
      <c r="L2151">
        <v>20550.724999999999</v>
      </c>
      <c r="M2151">
        <v>39.535454000000001</v>
      </c>
      <c r="N2151" s="1">
        <f>-100*(_xll.FDS($A$1,"P_PRICE_HIGH("&amp;A2151&amp;","&amp;A2151&amp;"-14D,,,,""PRICE"",""INTRA"")") - B2151)/(_xll.FDS($A$1,"P_PRICE_HIGH("&amp;A2151&amp;","&amp;A2151&amp;"-14D,,,,""PRICE"",""INTRA"")") - _xll.FDS($A$1,"P_PRICE_LOW("&amp;A2151&amp;","&amp;A2151&amp;"-14D,,,,""PRICE"",""INTRA"")"))</f>
        <v>-76.077584020613372</v>
      </c>
      <c r="O2151">
        <v>-1624</v>
      </c>
      <c r="P2151">
        <v>18830.805203726111</v>
      </c>
      <c r="Q2151">
        <v>19963.131677713009</v>
      </c>
      <c r="R2151">
        <v>2317.4384435456882</v>
      </c>
      <c r="S2151">
        <v>2352.3264798642781</v>
      </c>
      <c r="T2151">
        <v>16.640587580350431</v>
      </c>
      <c r="U2151">
        <v>15.94373169546175</v>
      </c>
      <c r="V2151">
        <v>4.1201911418944883</v>
      </c>
      <c r="W2151">
        <v>4.0784517935030671</v>
      </c>
      <c r="X2151">
        <v>46.421855217829652</v>
      </c>
      <c r="Y2151">
        <v>42.612276153598799</v>
      </c>
      <c r="Z2151">
        <v>-0.63819354937939443</v>
      </c>
      <c r="AA2151">
        <v>-1.1051286696572311</v>
      </c>
      <c r="AB2151">
        <v>10.30539758170551</v>
      </c>
    </row>
    <row r="2152" spans="1:28" x14ac:dyDescent="0.25">
      <c r="A2152" t="str">
        <v>5/25/16</v>
      </c>
      <c r="B2152">
        <v>20368.05</v>
      </c>
      <c r="C2152">
        <v>20379.66</v>
      </c>
      <c r="D2152" s="1">
        <v>20156.759999999998</v>
      </c>
      <c r="E2152">
        <v>20379.66</v>
      </c>
      <c r="F2152">
        <v>20379.66</v>
      </c>
      <c r="G2152">
        <v>1.1043130270231969</v>
      </c>
      <c r="H2152">
        <v>19910.809000000001</v>
      </c>
      <c r="I2152">
        <v>19942.995999999999</v>
      </c>
      <c r="J2152">
        <v>20002.162</v>
      </c>
      <c r="K2152">
        <v>20252.594000000001</v>
      </c>
      <c r="L2152">
        <v>20520.208999999999</v>
      </c>
      <c r="M2152">
        <v>51.932975999999996</v>
      </c>
      <c r="N2152" s="1">
        <f>-100*(_xll.FDS($A$1,"P_PRICE_HIGH("&amp;A2152&amp;","&amp;A2152&amp;"-14D,,,,""PRICE"",""INTRA"")") - B2152)/(_xll.FDS($A$1,"P_PRICE_HIGH("&amp;A2152&amp;","&amp;A2152&amp;"-14D,,,,""PRICE"",""INTRA"")") - _xll.FDS($A$1,"P_PRICE_LOW("&amp;A2152&amp;","&amp;A2152&amp;"-14D,,,,""PRICE"",""INTRA"")"))</f>
        <v>-17.732276764346064</v>
      </c>
      <c r="O2152">
        <v>-1578</v>
      </c>
      <c r="P2152">
        <v>18829.441665996721</v>
      </c>
      <c r="Q2152">
        <v>19955.964707044139</v>
      </c>
      <c r="R2152">
        <v>2315.3504041160309</v>
      </c>
      <c r="S2152">
        <v>2345.562694040364</v>
      </c>
      <c r="T2152">
        <v>16.787498038187898</v>
      </c>
      <c r="U2152">
        <v>16.275246430180239</v>
      </c>
      <c r="V2152">
        <v>4.0770018354608171</v>
      </c>
      <c r="W2152">
        <v>3.9705432870743289</v>
      </c>
      <c r="X2152">
        <v>97.386986966064626</v>
      </c>
      <c r="Y2152">
        <v>42.621169979544177</v>
      </c>
      <c r="Z2152">
        <v>-0.55068052969415504</v>
      </c>
      <c r="AA2152">
        <v>-1.8893788347472931</v>
      </c>
      <c r="AB2152">
        <v>10.332210082362151</v>
      </c>
    </row>
    <row r="2153" spans="1:28" x14ac:dyDescent="0.25">
      <c r="A2153" t="str">
        <v>5/26/16</v>
      </c>
      <c r="B2153">
        <v>20397.11</v>
      </c>
      <c r="C2153">
        <v>20404.73</v>
      </c>
      <c r="D2153" s="1">
        <v>20249.96</v>
      </c>
      <c r="E2153">
        <v>20404.73</v>
      </c>
      <c r="F2153">
        <v>20404.73</v>
      </c>
      <c r="G2153">
        <v>1.107777143647346</v>
      </c>
      <c r="H2153">
        <v>20051.363000000001</v>
      </c>
      <c r="I2153">
        <v>19955.863000000001</v>
      </c>
      <c r="J2153">
        <v>19998.648000000001</v>
      </c>
      <c r="K2153">
        <v>20204.37</v>
      </c>
      <c r="L2153">
        <v>20480.241999999998</v>
      </c>
      <c r="M2153">
        <v>52.49991</v>
      </c>
      <c r="N2153" s="1">
        <f>-100*(_xll.FDS($A$1,"P_PRICE_HIGH("&amp;A2153&amp;","&amp;A2153&amp;"-14D,,,,""PRICE"",""INTRA"")") - B2153)/(_xll.FDS($A$1,"P_PRICE_HIGH("&amp;A2153&amp;","&amp;A2153&amp;"-14D,,,,""PRICE"",""INTRA"")") - _xll.FDS($A$1,"P_PRICE_LOW("&amp;A2153&amp;","&amp;A2153&amp;"-14D,,,,""PRICE"",""INTRA"")"))</f>
        <v>-0.94060139238618856</v>
      </c>
      <c r="O2153">
        <v>-1571</v>
      </c>
      <c r="P2153">
        <v>18828.068671946479</v>
      </c>
      <c r="Q2153">
        <v>19948.198705155341</v>
      </c>
      <c r="R2153">
        <v>2316.3867567964139</v>
      </c>
      <c r="S2153">
        <v>2344.9983320427568</v>
      </c>
      <c r="T2153">
        <v>16.835807531748401</v>
      </c>
      <c r="U2153">
        <v>16.357657890505749</v>
      </c>
      <c r="V2153">
        <v>4.0733911773956173</v>
      </c>
      <c r="W2153">
        <v>3.9623499529798831</v>
      </c>
      <c r="X2153">
        <v>29.134858214820301</v>
      </c>
      <c r="Y2153">
        <v>42.624231100177298</v>
      </c>
      <c r="Z2153">
        <v>-0.774484825484694</v>
      </c>
      <c r="AA2153">
        <v>-1.993644850758562</v>
      </c>
      <c r="AB2153">
        <v>10.280988157712381</v>
      </c>
    </row>
    <row r="2154" spans="1:28" x14ac:dyDescent="0.25">
      <c r="A2154" t="str">
        <v>5/27/16</v>
      </c>
      <c r="B2154">
        <v>20576.77</v>
      </c>
      <c r="C2154">
        <v>20620.150000000001</v>
      </c>
      <c r="D2154" s="1">
        <v>20290.84</v>
      </c>
      <c r="E2154">
        <v>20620.150000000001</v>
      </c>
      <c r="F2154">
        <v>20620.150000000001</v>
      </c>
      <c r="G2154">
        <v>1.132989829438203</v>
      </c>
      <c r="H2154">
        <v>20196.276999999998</v>
      </c>
      <c r="I2154">
        <v>19999.317999999999</v>
      </c>
      <c r="J2154">
        <v>20029.775000000001</v>
      </c>
      <c r="K2154">
        <v>20163.807000000001</v>
      </c>
      <c r="L2154">
        <v>20454.875</v>
      </c>
      <c r="M2154">
        <v>55.958424000000001</v>
      </c>
      <c r="N2154" s="1">
        <f>-100*(_xll.FDS($A$1,"P_PRICE_HIGH("&amp;A2154&amp;","&amp;A2154&amp;"-14D,,,,""PRICE"",""INTRA"")") - B2154)/(_xll.FDS($A$1,"P_PRICE_HIGH("&amp;A2154&amp;","&amp;A2154&amp;"-14D,,,,""PRICE"",""INTRA"")") - _xll.FDS($A$1,"P_PRICE_LOW("&amp;A2154&amp;","&amp;A2154&amp;"-14D,,,,""PRICE"",""INTRA"")"))</f>
        <v>-4.2299666517152898</v>
      </c>
      <c r="O2154">
        <v>-1562</v>
      </c>
      <c r="P2154">
        <v>18830.012610062629</v>
      </c>
      <c r="Q2154">
        <v>19948.61859430734</v>
      </c>
      <c r="R2154">
        <v>2315.0715757205712</v>
      </c>
      <c r="S2154">
        <v>2343.00172967766</v>
      </c>
      <c r="T2154">
        <v>16.915749945289171</v>
      </c>
      <c r="U2154">
        <v>16.534164206866421</v>
      </c>
      <c r="V2154">
        <v>4.0578749850404687</v>
      </c>
      <c r="W2154">
        <v>3.9261072885142929</v>
      </c>
      <c r="X2154">
        <v>66.433362953620119</v>
      </c>
      <c r="Y2154">
        <v>42.607708757190537</v>
      </c>
      <c r="Z2154">
        <v>-0.74774225383611426</v>
      </c>
      <c r="AA2154">
        <v>-2.1691409070236869</v>
      </c>
      <c r="AB2154">
        <v>10.21918415406447</v>
      </c>
    </row>
    <row r="2155" spans="1:28" x14ac:dyDescent="0.25">
      <c r="A2155" t="str">
        <v>5/30/16</v>
      </c>
      <c r="B2155">
        <v>20629.39</v>
      </c>
      <c r="C2155">
        <v>20765.61</v>
      </c>
      <c r="D2155" s="1">
        <v>20465.84</v>
      </c>
      <c r="E2155">
        <v>20765.61</v>
      </c>
      <c r="F2155">
        <v>20765.61</v>
      </c>
      <c r="G2155">
        <v>1.092935621696266</v>
      </c>
      <c r="H2155">
        <v>20360.349999999999</v>
      </c>
      <c r="I2155">
        <v>20058.812999999998</v>
      </c>
      <c r="J2155">
        <v>20061.280999999999</v>
      </c>
      <c r="K2155">
        <v>20141.923999999999</v>
      </c>
      <c r="L2155">
        <v>20416.689999999999</v>
      </c>
      <c r="M2155">
        <v>56.947159999999997</v>
      </c>
      <c r="N2155" s="1">
        <f>-100*(_xll.FDS($A$1,"P_PRICE_HIGH("&amp;A2155&amp;","&amp;A2155&amp;"-14D,,,,""PRICE"",""INTRA"")") - B2155)/(_xll.FDS($A$1,"P_PRICE_HIGH("&amp;A2155&amp;","&amp;A2155&amp;"-14D,,,,""PRICE"",""INTRA"")") - _xll.FDS($A$1,"P_PRICE_LOW("&amp;A2155&amp;","&amp;A2155&amp;"-14D,,,,""PRICE"",""INTRA"")"))</f>
        <v>-11.632792485055608</v>
      </c>
      <c r="O2155">
        <v>-1543</v>
      </c>
      <c r="P2155">
        <v>18821.994964150861</v>
      </c>
      <c r="Q2155">
        <v>19920.181832328119</v>
      </c>
      <c r="R2155">
        <v>2310.9956074358188</v>
      </c>
      <c r="S2155">
        <v>2336.4359203736458</v>
      </c>
      <c r="T2155">
        <v>16.942330772204539</v>
      </c>
      <c r="U2155">
        <v>16.534559246252329</v>
      </c>
      <c r="V2155">
        <v>4.0486128563649322</v>
      </c>
      <c r="W2155">
        <v>3.9110408853658511</v>
      </c>
      <c r="X2155">
        <v>80.623344701068419</v>
      </c>
      <c r="Y2155">
        <v>42.588728931791273</v>
      </c>
      <c r="Z2155">
        <v>-1.075839070159381</v>
      </c>
      <c r="AA2155">
        <v>-2.229623052902975</v>
      </c>
      <c r="AB2155">
        <v>10.22145136975292</v>
      </c>
    </row>
    <row r="2156" spans="1:28" x14ac:dyDescent="0.25">
      <c r="A2156" t="str">
        <v>5/31/16</v>
      </c>
      <c r="B2156">
        <v>20815.09</v>
      </c>
      <c r="C2156">
        <v>20974.71</v>
      </c>
      <c r="D2156" s="1">
        <v>20617.330000000002</v>
      </c>
      <c r="E2156">
        <v>20974.71</v>
      </c>
      <c r="F2156">
        <v>20974.71</v>
      </c>
      <c r="G2156">
        <v>1.0311798007758879</v>
      </c>
      <c r="H2156">
        <v>20557.280999999999</v>
      </c>
      <c r="I2156">
        <v>20150.13</v>
      </c>
      <c r="J2156">
        <v>20099.440999999999</v>
      </c>
      <c r="K2156">
        <v>20148.831999999999</v>
      </c>
      <c r="L2156">
        <v>20391.613000000001</v>
      </c>
      <c r="M2156">
        <v>60.331757000000003</v>
      </c>
      <c r="N2156" s="1">
        <f>-100*(_xll.FDS($A$1,"P_PRICE_HIGH("&amp;A2156&amp;","&amp;A2156&amp;"-14D,,,,""PRICE"",""INTRA"")") - B2156)/(_xll.FDS($A$1,"P_PRICE_HIGH("&amp;A2156&amp;","&amp;A2156&amp;"-14D,,,,""PRICE"",""INTRA"")") - _xll.FDS($A$1,"P_PRICE_LOW("&amp;A2156&amp;","&amp;A2156&amp;"-14D,,,,""PRICE"",""INTRA"")"))</f>
        <v>-11.565828563147537</v>
      </c>
      <c r="O2156">
        <v>-1507</v>
      </c>
      <c r="P2156">
        <v>18804.269275443959</v>
      </c>
      <c r="Q2156">
        <v>19873.535112827241</v>
      </c>
      <c r="R2156">
        <v>2312.7383502841649</v>
      </c>
      <c r="S2156">
        <v>2339.7538759452241</v>
      </c>
      <c r="T2156">
        <v>17.022522363732961</v>
      </c>
      <c r="U2156">
        <v>16.693959830580411</v>
      </c>
      <c r="V2156">
        <v>4.0280558272550726</v>
      </c>
      <c r="W2156">
        <v>3.8634367055709751</v>
      </c>
      <c r="X2156">
        <v>73.114028742992545</v>
      </c>
      <c r="Y2156">
        <v>42.513791326005112</v>
      </c>
      <c r="Z2156">
        <v>-1.101235264338555</v>
      </c>
      <c r="AA2156">
        <v>-2.046000443325263</v>
      </c>
      <c r="AB2156">
        <v>10.19333307340967</v>
      </c>
    </row>
    <row r="2157" spans="1:28" x14ac:dyDescent="0.25">
      <c r="A2157" t="str">
        <v>6/01/16</v>
      </c>
      <c r="B2157">
        <v>20760.98</v>
      </c>
      <c r="C2157">
        <v>20898.45</v>
      </c>
      <c r="D2157" s="1">
        <v>20713.29</v>
      </c>
      <c r="E2157">
        <v>20898.45</v>
      </c>
      <c r="F2157">
        <v>20898.45</v>
      </c>
      <c r="G2157">
        <v>1.0180046256195501</v>
      </c>
      <c r="H2157">
        <v>20635.866999999998</v>
      </c>
      <c r="I2157">
        <v>20223.217000000001</v>
      </c>
      <c r="J2157">
        <v>20146.486000000001</v>
      </c>
      <c r="K2157">
        <v>20160.59</v>
      </c>
      <c r="L2157">
        <v>20370.71</v>
      </c>
      <c r="M2157">
        <v>58.879249999999999</v>
      </c>
      <c r="N2157" s="1">
        <f>-100*(_xll.FDS($A$1,"P_PRICE_HIGH("&amp;A2157&amp;","&amp;A2157&amp;"-14D,,,,""PRICE"",""INTRA"")") - B2157)/(_xll.FDS($A$1,"P_PRICE_HIGH("&amp;A2157&amp;","&amp;A2157&amp;"-14D,,,,""PRICE"",""INTRA"")") - _xll.FDS($A$1,"P_PRICE_LOW("&amp;A2157&amp;","&amp;A2157&amp;"-14D,,,,""PRICE"",""INTRA"")"))</f>
        <v>-15.486558945003971</v>
      </c>
      <c r="O2157">
        <v>-1503</v>
      </c>
      <c r="P2157">
        <v>18815.768211418199</v>
      </c>
      <c r="Q2157">
        <v>19896.218983184841</v>
      </c>
      <c r="R2157">
        <v>2311.699498372313</v>
      </c>
      <c r="S2157">
        <v>2338.3994108698389</v>
      </c>
      <c r="T2157">
        <v>16.996460945135681</v>
      </c>
      <c r="U2157">
        <v>16.613181452026868</v>
      </c>
      <c r="V2157">
        <v>4.0344845776682803</v>
      </c>
      <c r="W2157">
        <v>3.8815233191452432</v>
      </c>
      <c r="X2157">
        <v>45.167236921677343</v>
      </c>
      <c r="Y2157">
        <v>42.603068308119809</v>
      </c>
      <c r="Z2157">
        <v>-1.1224867773152609</v>
      </c>
      <c r="AA2157">
        <v>-2.29710730336507</v>
      </c>
      <c r="AB2157">
        <v>10.343649322538189</v>
      </c>
    </row>
    <row r="2158" spans="1:28" x14ac:dyDescent="0.25">
      <c r="A2158" t="str">
        <v>6/02/16</v>
      </c>
      <c r="B2158">
        <v>20859.22</v>
      </c>
      <c r="C2158">
        <v>20878.21</v>
      </c>
      <c r="D2158" s="1">
        <v>20680.650000000001</v>
      </c>
      <c r="E2158">
        <v>20878.21</v>
      </c>
      <c r="F2158">
        <v>20878.21</v>
      </c>
      <c r="G2158">
        <v>1.016805650656009</v>
      </c>
      <c r="H2158">
        <v>20728.29</v>
      </c>
      <c r="I2158">
        <v>20284.918000000001</v>
      </c>
      <c r="J2158">
        <v>20209.403999999999</v>
      </c>
      <c r="K2158">
        <v>20181.059000000001</v>
      </c>
      <c r="L2158">
        <v>20349.633000000002</v>
      </c>
      <c r="M2158">
        <v>60.727885999999998</v>
      </c>
      <c r="N2158" s="1">
        <f>-100*(_xll.FDS($A$1,"P_PRICE_HIGH("&amp;A2158&amp;","&amp;A2158&amp;"-14D,,,,""PRICE"",""INTRA"")") - B2158)/(_xll.FDS($A$1,"P_PRICE_HIGH("&amp;A2158&amp;","&amp;A2158&amp;"-14D,,,,""PRICE"",""INTRA"")") - _xll.FDS($A$1,"P_PRICE_LOW("&amp;A2158&amp;","&amp;A2158&amp;"-14D,,,,""PRICE"",""INTRA"")"))</f>
        <v>-8.3682341859284168</v>
      </c>
      <c r="O2158">
        <v>-1480</v>
      </c>
      <c r="P2158">
        <v>18818.743391173492</v>
      </c>
      <c r="Q2158">
        <v>19906.147314011771</v>
      </c>
      <c r="R2158">
        <v>2315.0560194585269</v>
      </c>
      <c r="S2158">
        <v>2345.519667398823</v>
      </c>
      <c r="T2158">
        <v>17.012432557100428</v>
      </c>
      <c r="U2158">
        <v>16.628729409524698</v>
      </c>
      <c r="V2158">
        <v>4.0261844900559307</v>
      </c>
      <c r="W2158">
        <v>3.8649306682807989</v>
      </c>
      <c r="X2158">
        <v>56.560353426691343</v>
      </c>
      <c r="Y2158">
        <v>42.613022676618399</v>
      </c>
      <c r="Z2158">
        <v>-1.1644787322854659</v>
      </c>
      <c r="AA2158">
        <v>-2.517290985879415</v>
      </c>
      <c r="AB2158">
        <v>10.366480700544351</v>
      </c>
    </row>
    <row r="2159" spans="1:28" x14ac:dyDescent="0.25">
      <c r="A2159" t="str">
        <v>6/03/16</v>
      </c>
      <c r="B2159">
        <v>20947.240000000002</v>
      </c>
      <c r="C2159">
        <v>21049.200000000001</v>
      </c>
      <c r="D2159" s="1">
        <v>20887.79</v>
      </c>
      <c r="E2159">
        <v>21049.200000000001</v>
      </c>
      <c r="F2159">
        <v>21049.200000000001</v>
      </c>
      <c r="G2159">
        <v>0.92836730494191888</v>
      </c>
      <c r="H2159">
        <v>20802.384999999998</v>
      </c>
      <c r="I2159">
        <v>20378.32</v>
      </c>
      <c r="J2159">
        <v>20291.268</v>
      </c>
      <c r="K2159">
        <v>20222.928</v>
      </c>
      <c r="L2159">
        <v>20333.695</v>
      </c>
      <c r="M2159">
        <v>62.360602999999998</v>
      </c>
      <c r="N2159" s="1">
        <f>-100*(_xll.FDS($A$1,"P_PRICE_HIGH("&amp;A2159&amp;","&amp;A2159&amp;"-14D,,,,""PRICE"",""INTRA"")") - B2159)/(_xll.FDS($A$1,"P_PRICE_HIGH("&amp;A2159&amp;","&amp;A2159&amp;"-14D,,,,""PRICE"",""INTRA"")") - _xll.FDS($A$1,"P_PRICE_LOW("&amp;A2159&amp;","&amp;A2159&amp;"-14D,,,,""PRICE"",""INTRA"")"))</f>
        <v>-7.1929960705189462</v>
      </c>
      <c r="O2159">
        <v>-1444</v>
      </c>
      <c r="P2159">
        <v>18821.021385038941</v>
      </c>
      <c r="Q2159">
        <v>19911.599303687661</v>
      </c>
      <c r="R2159">
        <v>2318.2287056061641</v>
      </c>
      <c r="S2159">
        <v>2350.9578627898509</v>
      </c>
      <c r="T2159">
        <v>17.042785441481211</v>
      </c>
      <c r="U2159">
        <v>16.685778423494831</v>
      </c>
      <c r="V2159">
        <v>4.0161806683137851</v>
      </c>
      <c r="W2159">
        <v>3.8444405307984439</v>
      </c>
      <c r="X2159">
        <v>70.450885195080531</v>
      </c>
      <c r="Y2159">
        <v>42.55272772671735</v>
      </c>
      <c r="Z2159">
        <v>-1.128274878785146</v>
      </c>
      <c r="AA2159">
        <v>-2.5177950021548239</v>
      </c>
      <c r="AB2159">
        <v>10.313704503139499</v>
      </c>
    </row>
    <row r="2160" spans="1:28" x14ac:dyDescent="0.25">
      <c r="A2160" t="str">
        <v>6/06/16</v>
      </c>
      <c r="B2160">
        <v>21030.22</v>
      </c>
      <c r="C2160">
        <v>21039.87</v>
      </c>
      <c r="D2160" s="1">
        <v>20840.95</v>
      </c>
      <c r="E2160">
        <v>21039.87</v>
      </c>
      <c r="F2160">
        <v>21039.87</v>
      </c>
      <c r="G2160">
        <v>0.92934360131406923</v>
      </c>
      <c r="H2160">
        <v>20882.55</v>
      </c>
      <c r="I2160">
        <v>20489.645</v>
      </c>
      <c r="J2160">
        <v>20367.686000000002</v>
      </c>
      <c r="K2160">
        <v>20266.598000000002</v>
      </c>
      <c r="L2160">
        <v>20319.934000000001</v>
      </c>
      <c r="M2160">
        <v>63.884974999999997</v>
      </c>
      <c r="N2160" s="1">
        <f>-100*(_xll.FDS($A$1,"P_PRICE_HIGH("&amp;A2160&amp;","&amp;A2160&amp;"-14D,,,,""PRICE"",""INTRA"")") - B2160)/(_xll.FDS($A$1,"P_PRICE_HIGH("&amp;A2160&amp;","&amp;A2160&amp;"-14D,,,,""PRICE"",""INTRA"")") - _xll.FDS($A$1,"P_PRICE_LOW("&amp;A2160&amp;","&amp;A2160&amp;"-14D,,,,""PRICE"",""INTRA"")"))</f>
        <v>-1.338986518423378</v>
      </c>
      <c r="O2160">
        <v>-1431</v>
      </c>
      <c r="P2160">
        <v>18959.960185760759</v>
      </c>
      <c r="Q2160">
        <v>20224.97504400435</v>
      </c>
      <c r="R2160">
        <v>2340.9151659104718</v>
      </c>
      <c r="S2160">
        <v>2402.7329534355558</v>
      </c>
      <c r="T2160">
        <v>17.026783054935969</v>
      </c>
      <c r="U2160">
        <v>16.577128596294092</v>
      </c>
      <c r="V2160">
        <v>4.0318289552513722</v>
      </c>
      <c r="W2160">
        <v>3.893680874018687</v>
      </c>
      <c r="X2160">
        <v>61.083646185296303</v>
      </c>
      <c r="Y2160">
        <v>42.666552722798812</v>
      </c>
      <c r="Z2160">
        <v>-1.3435492688923369</v>
      </c>
      <c r="AA2160">
        <v>-2.523511933510135</v>
      </c>
      <c r="AB2160">
        <v>10.38849319625532</v>
      </c>
    </row>
    <row r="2161" spans="1:28" x14ac:dyDescent="0.25">
      <c r="A2161" t="str">
        <v>6/07/16</v>
      </c>
      <c r="B2161">
        <v>21328.240000000002</v>
      </c>
      <c r="C2161">
        <v>21351.33</v>
      </c>
      <c r="D2161" s="1">
        <v>21153.68</v>
      </c>
      <c r="E2161">
        <v>21351.33</v>
      </c>
      <c r="F2161">
        <v>21351.33</v>
      </c>
      <c r="G2161">
        <v>0.96639413845870137</v>
      </c>
      <c r="H2161">
        <v>20985.18</v>
      </c>
      <c r="I2161">
        <v>20612.648000000001</v>
      </c>
      <c r="J2161">
        <v>20448.313999999998</v>
      </c>
      <c r="K2161">
        <v>20320.875</v>
      </c>
      <c r="L2161">
        <v>20329.98</v>
      </c>
      <c r="M2161">
        <v>68.775940000000006</v>
      </c>
      <c r="N2161" s="1">
        <f>-100*(_xll.FDS($A$1,"P_PRICE_HIGH("&amp;A2161&amp;","&amp;A2161&amp;"-14D,,,,""PRICE"",""INTRA"")") - B2161)/(_xll.FDS($A$1,"P_PRICE_HIGH("&amp;A2161&amp;","&amp;A2161&amp;"-14D,,,,""PRICE"",""INTRA"")") - _xll.FDS($A$1,"P_PRICE_LOW("&amp;A2161&amp;","&amp;A2161&amp;"-14D,,,,""PRICE"",""INTRA"")"))</f>
        <v>-1.3427385119968429</v>
      </c>
      <c r="O2161">
        <v>-1395</v>
      </c>
      <c r="P2161">
        <v>18951.509810977859</v>
      </c>
      <c r="Q2161">
        <v>20200.06235499922</v>
      </c>
      <c r="R2161">
        <v>2338.4049522787031</v>
      </c>
      <c r="S2161">
        <v>2397.550641127958</v>
      </c>
      <c r="T2161">
        <v>17.141798760225541</v>
      </c>
      <c r="U2161">
        <v>16.801776468721879</v>
      </c>
      <c r="V2161">
        <v>4.0047703599810136</v>
      </c>
      <c r="W2161">
        <v>3.833166720156405</v>
      </c>
      <c r="X2161">
        <v>94.295597068259482</v>
      </c>
      <c r="Y2161">
        <v>42.63608772532433</v>
      </c>
      <c r="Z2161">
        <v>-1.3917499843655701</v>
      </c>
      <c r="AA2161">
        <v>-2.9360587686880582</v>
      </c>
      <c r="AB2161">
        <v>10.394449728297131</v>
      </c>
    </row>
    <row r="2162" spans="1:28" x14ac:dyDescent="0.25">
      <c r="A2162" t="str">
        <v>6/08/16</v>
      </c>
      <c r="B2162">
        <v>21297.88</v>
      </c>
      <c r="C2162">
        <v>21352.37</v>
      </c>
      <c r="D2162" s="1">
        <v>21179.95</v>
      </c>
      <c r="E2162">
        <v>21352.37</v>
      </c>
      <c r="F2162">
        <v>21352.37</v>
      </c>
      <c r="G2162">
        <v>0.93068282881471098</v>
      </c>
      <c r="H2162">
        <v>21092.560000000001</v>
      </c>
      <c r="I2162">
        <v>20736.719000000001</v>
      </c>
      <c r="J2162">
        <v>20546.412</v>
      </c>
      <c r="K2162">
        <v>20383.004000000001</v>
      </c>
      <c r="L2162">
        <v>20353.861000000001</v>
      </c>
      <c r="M2162">
        <v>67.769059999999996</v>
      </c>
      <c r="N2162" s="1">
        <f>-100*(_xll.FDS($A$1,"P_PRICE_HIGH("&amp;A2162&amp;","&amp;A2162&amp;"-14D,,,,""PRICE"",""INTRA"")") - B2162)/(_xll.FDS($A$1,"P_PRICE_HIGH("&amp;A2162&amp;","&amp;A2162&amp;"-14D,,,,""PRICE"",""INTRA"")") - _xll.FDS($A$1,"P_PRICE_LOW("&amp;A2162&amp;","&amp;A2162&amp;"-14D,,,,""PRICE"",""INTRA"")"))</f>
        <v>-3.1668080852694875</v>
      </c>
      <c r="O2162">
        <v>-1394</v>
      </c>
      <c r="P2162">
        <v>18975.271674404121</v>
      </c>
      <c r="Q2162">
        <v>20245.853157472538</v>
      </c>
      <c r="R2162">
        <v>2337.5673610902231</v>
      </c>
      <c r="S2162">
        <v>2396.355140033801</v>
      </c>
      <c r="T2162">
        <v>17.141061448351</v>
      </c>
      <c r="U2162">
        <v>16.78925977394843</v>
      </c>
      <c r="V2162">
        <v>4.0068459857600178</v>
      </c>
      <c r="W2162">
        <v>3.842120717953422</v>
      </c>
      <c r="X2162">
        <v>64.700351180999817</v>
      </c>
      <c r="Y2162">
        <v>42.696812006863382</v>
      </c>
      <c r="Z2162">
        <v>-1.4233019025903351</v>
      </c>
      <c r="AA2162">
        <v>-3.2581190925775529</v>
      </c>
      <c r="AB2162">
        <v>10.581474181304889</v>
      </c>
    </row>
    <row r="2163" spans="1:28" x14ac:dyDescent="0.25">
      <c r="A2163" t="str">
        <v>6/10/16</v>
      </c>
      <c r="B2163">
        <v>21042.639999999999</v>
      </c>
      <c r="C2163">
        <v>21270.62</v>
      </c>
      <c r="D2163" s="1">
        <v>21017.98</v>
      </c>
      <c r="E2163">
        <v>21270.62</v>
      </c>
      <c r="F2163">
        <v>21270.62</v>
      </c>
      <c r="G2163">
        <v>0.96552760687353156</v>
      </c>
      <c r="H2163">
        <v>21129.243999999999</v>
      </c>
      <c r="I2163">
        <v>20837.736000000001</v>
      </c>
      <c r="J2163">
        <v>20636.298999999999</v>
      </c>
      <c r="K2163">
        <v>20439.363000000001</v>
      </c>
      <c r="L2163">
        <v>20373.738000000001</v>
      </c>
      <c r="M2163">
        <v>59.837673000000002</v>
      </c>
      <c r="N2163" s="1">
        <f>-100*(_xll.FDS($A$1,"P_PRICE_HIGH("&amp;A2163&amp;","&amp;A2163&amp;"-14D,,,,""PRICE"",""INTRA"")") - B2163)/(_xll.FDS($A$1,"P_PRICE_HIGH("&amp;A2163&amp;","&amp;A2163&amp;"-14D,,,,""PRICE"",""INTRA"")") - _xll.FDS($A$1,"P_PRICE_LOW("&amp;A2163&amp;","&amp;A2163&amp;"-14D,,,,""PRICE"",""INTRA"")"))</f>
        <v>-18.000650913021722</v>
      </c>
      <c r="O2163">
        <v>-1420</v>
      </c>
      <c r="P2163">
        <v>18961.11141753602</v>
      </c>
      <c r="Q2163">
        <v>20204.682207046819</v>
      </c>
      <c r="R2163">
        <v>2334.8178482988951</v>
      </c>
      <c r="S2163">
        <v>2392.724812669032</v>
      </c>
      <c r="T2163">
        <v>17.093837018298419</v>
      </c>
      <c r="U2163">
        <v>16.64537330858488</v>
      </c>
      <c r="V2163">
        <v>4.0152889919573482</v>
      </c>
      <c r="W2163">
        <v>3.8711419363784141</v>
      </c>
      <c r="X2163">
        <v>14.230237131263751</v>
      </c>
      <c r="Y2163">
        <v>42.493925426321468</v>
      </c>
      <c r="Z2163">
        <v>-1.304725303492827</v>
      </c>
      <c r="AA2163">
        <v>-2.6085279277904849</v>
      </c>
      <c r="AB2163">
        <v>9.8750798818498016</v>
      </c>
    </row>
    <row r="2164" spans="1:28" x14ac:dyDescent="0.25">
      <c r="A2164" t="str">
        <v>6/13/16</v>
      </c>
      <c r="B2164">
        <v>20512.990000000002</v>
      </c>
      <c r="C2164">
        <v>20664.59</v>
      </c>
      <c r="D2164" s="1">
        <v>20430.810000000001</v>
      </c>
      <c r="E2164">
        <v>20664.59</v>
      </c>
      <c r="F2164">
        <v>20664.59</v>
      </c>
      <c r="G2164">
        <v>1.123160617974831</v>
      </c>
      <c r="H2164">
        <v>21042.395</v>
      </c>
      <c r="I2164">
        <v>20849.813999999998</v>
      </c>
      <c r="J2164">
        <v>20680.351999999999</v>
      </c>
      <c r="K2164">
        <v>20479.048999999999</v>
      </c>
      <c r="L2164">
        <v>20376.168000000001</v>
      </c>
      <c r="M2164">
        <v>47.432147999999998</v>
      </c>
      <c r="N2164" s="1">
        <f>-100*(_xll.FDS($A$1,"P_PRICE_HIGH("&amp;A2164&amp;","&amp;A2164&amp;"-14D,,,,""PRICE"",""INTRA"")") - B2164)/(_xll.FDS($A$1,"P_PRICE_HIGH("&amp;A2164&amp;","&amp;A2164&amp;"-14D,,,,""PRICE"",""INTRA"")") - _xll.FDS($A$1,"P_PRICE_LOW("&amp;A2164&amp;","&amp;A2164&amp;"-14D,,,,""PRICE"",""INTRA"")"))</f>
        <v>-51.191071537476184</v>
      </c>
      <c r="O2164">
        <v>-1466</v>
      </c>
      <c r="P2164">
        <v>18990.670094894249</v>
      </c>
      <c r="Q2164">
        <v>20252.924543866218</v>
      </c>
      <c r="R2164">
        <v>2338.5195412986682</v>
      </c>
      <c r="S2164">
        <v>2401.3488671247619</v>
      </c>
      <c r="T2164">
        <v>16.914776780333639</v>
      </c>
      <c r="U2164">
        <v>16.249873060053019</v>
      </c>
      <c r="V2164">
        <v>4.0615862780342207</v>
      </c>
      <c r="W2164">
        <v>3.9856880166913542</v>
      </c>
      <c r="X2164">
        <v>5.583873631685524</v>
      </c>
      <c r="Y2164">
        <v>42.544680236496568</v>
      </c>
      <c r="Z2164">
        <v>-1.1855406345893551</v>
      </c>
      <c r="AA2164">
        <v>-2.1937222073804552</v>
      </c>
      <c r="AB2164">
        <v>9.8755324187255908</v>
      </c>
    </row>
    <row r="2165" spans="1:28" x14ac:dyDescent="0.25">
      <c r="A2165" t="str">
        <v>6/14/16</v>
      </c>
      <c r="B2165">
        <v>20387.53</v>
      </c>
      <c r="C2165">
        <v>20537.919999999998</v>
      </c>
      <c r="D2165" s="1">
        <v>20358.939999999999</v>
      </c>
      <c r="E2165">
        <v>20537.919999999998</v>
      </c>
      <c r="F2165">
        <v>20537.919999999998</v>
      </c>
      <c r="G2165">
        <v>1.126686139241371</v>
      </c>
      <c r="H2165">
        <v>20913.855</v>
      </c>
      <c r="I2165">
        <v>20849.016</v>
      </c>
      <c r="J2165">
        <v>20718.918000000001</v>
      </c>
      <c r="K2165">
        <v>20504.226999999999</v>
      </c>
      <c r="L2165">
        <v>20386.848000000002</v>
      </c>
      <c r="M2165">
        <v>45.04965</v>
      </c>
      <c r="N2165" s="1">
        <f>-100*(_xll.FDS($A$1,"P_PRICE_HIGH("&amp;A2165&amp;","&amp;A2165&amp;"-14D,,,,""PRICE"",""INTRA"")") - B2165)/(_xll.FDS($A$1,"P_PRICE_HIGH("&amp;A2165&amp;","&amp;A2165&amp;"-14D,,,,""PRICE"",""INTRA"")") - _xll.FDS($A$1,"P_PRICE_LOW("&amp;A2165&amp;","&amp;A2165&amp;"-14D,,,,""PRICE"",""INTRA"")"))</f>
        <v>-58.842471183753105</v>
      </c>
      <c r="O2165">
        <v>-1494</v>
      </c>
      <c r="P2165">
        <v>18979.619069740951</v>
      </c>
      <c r="Q2165">
        <v>20225.020930074399</v>
      </c>
      <c r="R2165">
        <v>2343.943569445476</v>
      </c>
      <c r="S2165">
        <v>2416.839343937439</v>
      </c>
      <c r="T2165">
        <v>16.86125680050035</v>
      </c>
      <c r="U2165">
        <v>16.12564831448201</v>
      </c>
      <c r="V2165">
        <v>4.0676974875704861</v>
      </c>
      <c r="W2165">
        <v>4.0023006473270044</v>
      </c>
      <c r="X2165">
        <v>62.081115080109143</v>
      </c>
      <c r="Y2165">
        <v>42.508394557447282</v>
      </c>
      <c r="Z2165">
        <v>-1.2472204170813559</v>
      </c>
      <c r="AA2165">
        <v>-2.2295807700182571</v>
      </c>
      <c r="AB2165">
        <v>9.8912737389184109</v>
      </c>
    </row>
    <row r="2166" spans="1:28" x14ac:dyDescent="0.25">
      <c r="A2166" t="str">
        <v>6/15/16</v>
      </c>
      <c r="B2166">
        <v>20467.52</v>
      </c>
      <c r="C2166">
        <v>20553.580000000002</v>
      </c>
      <c r="D2166" s="1">
        <v>20161.009999999998</v>
      </c>
      <c r="E2166">
        <v>20553.580000000002</v>
      </c>
      <c r="F2166">
        <v>20553.580000000002</v>
      </c>
      <c r="G2166">
        <v>1.101643268714966</v>
      </c>
      <c r="H2166">
        <v>20741.713</v>
      </c>
      <c r="I2166">
        <v>20839.912</v>
      </c>
      <c r="J2166">
        <v>20761.39</v>
      </c>
      <c r="K2166">
        <v>20521.664000000001</v>
      </c>
      <c r="L2166">
        <v>20398.798999999999</v>
      </c>
      <c r="M2166">
        <v>46.881625999999997</v>
      </c>
      <c r="N2166" s="1">
        <f>-100*(_xll.FDS($A$1,"P_PRICE_HIGH("&amp;A2166&amp;","&amp;A2166&amp;"-14D,,,,""PRICE"",""INTRA"")") - B2166)/(_xll.FDS($A$1,"P_PRICE_HIGH("&amp;A2166&amp;","&amp;A2166&amp;"-14D,,,,""PRICE"",""INTRA"")") - _xll.FDS($A$1,"P_PRICE_LOW("&amp;A2166&amp;","&amp;A2166&amp;"-14D,,,,""PRICE"",""INTRA"")"))</f>
        <v>-74.008246836342792</v>
      </c>
      <c r="O2166">
        <v>-1492</v>
      </c>
      <c r="P2166">
        <v>18993.55881520257</v>
      </c>
      <c r="Q2166">
        <v>20253.461060227852</v>
      </c>
      <c r="R2166">
        <v>2343.5724342145422</v>
      </c>
      <c r="S2166">
        <v>2416.9306855242471</v>
      </c>
      <c r="T2166">
        <v>16.91508676551722</v>
      </c>
      <c r="U2166">
        <v>16.21221482869792</v>
      </c>
      <c r="V2166">
        <v>4.0615419972910871</v>
      </c>
      <c r="W2166">
        <v>3.9917886836375618</v>
      </c>
      <c r="X2166">
        <v>38.042127887293091</v>
      </c>
      <c r="Y2166">
        <v>42.500643080419927</v>
      </c>
      <c r="Z2166">
        <v>-1.208713257995224</v>
      </c>
      <c r="AA2166">
        <v>-2.0970162445733909</v>
      </c>
      <c r="AB2166">
        <v>9.9312622337059562</v>
      </c>
    </row>
    <row r="2167" spans="1:28" x14ac:dyDescent="0.25">
      <c r="A2167" t="str">
        <v>6/16/16</v>
      </c>
      <c r="B2167">
        <v>20038.419999999998</v>
      </c>
      <c r="C2167">
        <v>20297.400000000001</v>
      </c>
      <c r="D2167" s="1">
        <v>19964.37</v>
      </c>
      <c r="E2167">
        <v>20297.400000000001</v>
      </c>
      <c r="F2167">
        <v>20297.400000000001</v>
      </c>
      <c r="G2167">
        <v>1.1583972367713831</v>
      </c>
      <c r="H2167">
        <v>20489.82</v>
      </c>
      <c r="I2167">
        <v>20790.664000000001</v>
      </c>
      <c r="J2167">
        <v>20739.416000000001</v>
      </c>
      <c r="K2167">
        <v>20532.263999999999</v>
      </c>
      <c r="L2167">
        <v>20390.940999999999</v>
      </c>
      <c r="M2167">
        <v>39.310425000000002</v>
      </c>
      <c r="N2167" s="1">
        <f>-100*(_xll.FDS($A$1,"P_PRICE_HIGH("&amp;A2167&amp;","&amp;A2167&amp;"-14D,,,,""PRICE"",""INTRA"")") - B2167)/(_xll.FDS($A$1,"P_PRICE_HIGH("&amp;A2167&amp;","&amp;A2167&amp;"-14D,,,,""PRICE"",""INTRA"")") - _xll.FDS($A$1,"P_PRICE_LOW("&amp;A2167&amp;","&amp;A2167&amp;"-14D,,,,""PRICE"",""INTRA"")"))</f>
        <v>-94.664985590778144</v>
      </c>
      <c r="O2167">
        <v>-1537</v>
      </c>
      <c r="P2167">
        <v>19009.902100222898</v>
      </c>
      <c r="Q2167">
        <v>20282.65485841535</v>
      </c>
      <c r="R2167">
        <v>2338.2725881217239</v>
      </c>
      <c r="S2167">
        <v>2410.1945717886142</v>
      </c>
      <c r="T2167">
        <v>16.78475190761009</v>
      </c>
      <c r="U2167">
        <v>15.93246133938786</v>
      </c>
      <c r="V2167">
        <v>4.1024753542126824</v>
      </c>
      <c r="W2167">
        <v>4.0840951168435344</v>
      </c>
      <c r="X2167">
        <v>0.57100677491541219</v>
      </c>
      <c r="Y2167">
        <v>42.508522440411667</v>
      </c>
      <c r="Z2167">
        <v>-1.116467777745531</v>
      </c>
      <c r="AA2167">
        <v>-1.284563189398036</v>
      </c>
      <c r="AB2167">
        <v>9.929070235062655</v>
      </c>
    </row>
    <row r="2168" spans="1:28" x14ac:dyDescent="0.25">
      <c r="A2168" t="str">
        <v>6/17/16</v>
      </c>
      <c r="B2168">
        <v>20169.98</v>
      </c>
      <c r="C2168">
        <v>20282.04</v>
      </c>
      <c r="D2168" s="1">
        <v>20090.8</v>
      </c>
      <c r="E2168">
        <v>20282.04</v>
      </c>
      <c r="F2168">
        <v>20282.04</v>
      </c>
      <c r="G2168">
        <v>1.1527786207450379</v>
      </c>
      <c r="H2168">
        <v>20315.287</v>
      </c>
      <c r="I2168">
        <v>20736.903999999999</v>
      </c>
      <c r="J2168">
        <v>20724.273000000001</v>
      </c>
      <c r="K2168">
        <v>20556.046999999999</v>
      </c>
      <c r="L2168">
        <v>20395.353999999999</v>
      </c>
      <c r="M2168">
        <v>42.382731999999997</v>
      </c>
      <c r="N2168" s="1">
        <f>-100*(_xll.FDS($A$1,"P_PRICE_HIGH("&amp;A2168&amp;","&amp;A2168&amp;"-14D,,,,""PRICE"",""INTRA"")") - B2168)/(_xll.FDS($A$1,"P_PRICE_HIGH("&amp;A2168&amp;","&amp;A2168&amp;"-14D,,,,""PRICE"",""INTRA"")") - _xll.FDS($A$1,"P_PRICE_LOW("&amp;A2168&amp;","&amp;A2168&amp;"-14D,,,,""PRICE"",""INTRA"")"))</f>
        <v>-85.18659942363108</v>
      </c>
      <c r="O2168">
        <v>-1508</v>
      </c>
      <c r="P2168">
        <v>19011.83193841808</v>
      </c>
      <c r="Q2168">
        <v>20280.101477339031</v>
      </c>
      <c r="R2168">
        <v>2337.1189672023738</v>
      </c>
      <c r="S2168">
        <v>2406.5640294281761</v>
      </c>
      <c r="T2168">
        <v>16.81576418390933</v>
      </c>
      <c r="U2168">
        <v>15.98355467737313</v>
      </c>
      <c r="V2168">
        <v>4.0923440480510056</v>
      </c>
      <c r="W2168">
        <v>4.0645797208107641</v>
      </c>
      <c r="X2168">
        <v>47.158561744052157</v>
      </c>
      <c r="Y2168">
        <v>42.608091374519176</v>
      </c>
      <c r="Z2168">
        <v>-1.1903370930828141</v>
      </c>
      <c r="AA2168">
        <v>-1.5648370993461129</v>
      </c>
      <c r="AB2168">
        <v>9.9736833549740798</v>
      </c>
    </row>
    <row r="2169" spans="1:28" x14ac:dyDescent="0.25">
      <c r="A2169" t="str">
        <v>6/20/16</v>
      </c>
      <c r="B2169">
        <v>20510.2</v>
      </c>
      <c r="C2169">
        <v>20551.02</v>
      </c>
      <c r="D2169" s="1">
        <v>20288.490000000002</v>
      </c>
      <c r="E2169">
        <v>20551.02</v>
      </c>
      <c r="F2169">
        <v>20551.02</v>
      </c>
      <c r="G2169">
        <v>1.195664429427757</v>
      </c>
      <c r="H2169">
        <v>20314.73</v>
      </c>
      <c r="I2169">
        <v>20716.006000000001</v>
      </c>
      <c r="J2169">
        <v>20719.835999999999</v>
      </c>
      <c r="K2169">
        <v>20588.947</v>
      </c>
      <c r="L2169">
        <v>20418.226999999999</v>
      </c>
      <c r="M2169">
        <v>49.502147999999998</v>
      </c>
      <c r="N2169" s="1">
        <f>-100*(_xll.FDS($A$1,"P_PRICE_HIGH("&amp;A2169&amp;","&amp;A2169&amp;"-14D,,,,""PRICE"",""INTRA"")") - B2169)/(_xll.FDS($A$1,"P_PRICE_HIGH("&amp;A2169&amp;","&amp;A2169&amp;"-14D,,,,""PRICE"",""INTRA"")") - _xll.FDS($A$1,"P_PRICE_LOW("&amp;A2169&amp;","&amp;A2169&amp;"-14D,,,,""PRICE"",""INTRA"")"))</f>
        <v>-60.675072046109385</v>
      </c>
      <c r="O2169">
        <v>-1466</v>
      </c>
      <c r="P2169">
        <v>19027.179755806079</v>
      </c>
      <c r="Q2169">
        <v>20298.305183544198</v>
      </c>
      <c r="R2169">
        <v>2340.5435385203</v>
      </c>
      <c r="S2169">
        <v>2416.5197797369251</v>
      </c>
      <c r="T2169">
        <v>16.89422995814466</v>
      </c>
      <c r="U2169">
        <v>16.109270724936589</v>
      </c>
      <c r="V2169">
        <v>4.0604409324129236</v>
      </c>
      <c r="W2169">
        <v>4.0008622668094667</v>
      </c>
      <c r="X2169">
        <v>97.378885834057755</v>
      </c>
      <c r="Y2169">
        <v>42.614240860403378</v>
      </c>
      <c r="Z2169">
        <v>-1.5001859254707319</v>
      </c>
      <c r="AA2169">
        <v>-1.862632966365448</v>
      </c>
      <c r="AB2169">
        <v>10.01376429856899</v>
      </c>
    </row>
    <row r="2170" spans="1:28" x14ac:dyDescent="0.25">
      <c r="A2170" t="str">
        <v>6/21/16</v>
      </c>
      <c r="B2170">
        <v>20668.439999999999</v>
      </c>
      <c r="C2170">
        <v>20681.79</v>
      </c>
      <c r="D2170" s="1">
        <v>20516.73</v>
      </c>
      <c r="E2170">
        <v>20681.79</v>
      </c>
      <c r="F2170">
        <v>20681.79</v>
      </c>
      <c r="G2170">
        <v>1.199467388872909</v>
      </c>
      <c r="H2170">
        <v>20370.912</v>
      </c>
      <c r="I2170">
        <v>20700.107</v>
      </c>
      <c r="J2170">
        <v>20722.439999999999</v>
      </c>
      <c r="K2170">
        <v>20631.918000000001</v>
      </c>
      <c r="L2170">
        <v>20454.732</v>
      </c>
      <c r="M2170">
        <v>52.445385000000002</v>
      </c>
      <c r="N2170" s="1">
        <f>-100*(_xll.FDS($A$1,"P_PRICE_HIGH("&amp;A2170&amp;","&amp;A2170&amp;"-14D,,,,""PRICE"",""INTRA"")") - B2170)/(_xll.FDS($A$1,"P_PRICE_HIGH("&amp;A2170&amp;","&amp;A2170&amp;"-14D,,,,""PRICE"",""INTRA"")") - _xll.FDS($A$1,"P_PRICE_LOW("&amp;A2170&amp;","&amp;A2170&amp;"-14D,,,,""PRICE"",""INTRA"")"))</f>
        <v>-49.274495677233453</v>
      </c>
      <c r="O2170">
        <v>-1438</v>
      </c>
      <c r="P2170">
        <v>19030.8346671816</v>
      </c>
      <c r="Q2170">
        <v>20301.643244072511</v>
      </c>
      <c r="R2170">
        <v>2344.9685211833389</v>
      </c>
      <c r="S2170">
        <v>2426.7186396009538</v>
      </c>
      <c r="T2170">
        <v>16.961357753313631</v>
      </c>
      <c r="U2170">
        <v>16.21966035388359</v>
      </c>
      <c r="V2170">
        <v>4.0441199646400197</v>
      </c>
      <c r="W2170">
        <v>3.9663505017419438</v>
      </c>
      <c r="X2170">
        <v>94.137777875338855</v>
      </c>
      <c r="Y2170">
        <v>42.56889414175879</v>
      </c>
      <c r="Z2170">
        <v>-1.4991346341016509</v>
      </c>
      <c r="AA2170">
        <v>-2.1274666660001862</v>
      </c>
      <c r="AB2170">
        <v>9.9214972268198096</v>
      </c>
    </row>
    <row r="2171" spans="1:28" x14ac:dyDescent="0.25">
      <c r="A2171" t="str">
        <v>6/22/16</v>
      </c>
      <c r="B2171">
        <v>20795.12</v>
      </c>
      <c r="C2171">
        <v>20841.509999999998</v>
      </c>
      <c r="D2171" s="1">
        <v>20515.25</v>
      </c>
      <c r="E2171">
        <v>20841.509999999998</v>
      </c>
      <c r="F2171">
        <v>20841.509999999998</v>
      </c>
      <c r="G2171">
        <v>1.202434456883871</v>
      </c>
      <c r="H2171">
        <v>20436.432000000001</v>
      </c>
      <c r="I2171">
        <v>20687.432000000001</v>
      </c>
      <c r="J2171">
        <v>20721.107</v>
      </c>
      <c r="K2171">
        <v>20680.151999999998</v>
      </c>
      <c r="L2171">
        <v>20489.776999999998</v>
      </c>
      <c r="M2171">
        <v>54.720633999999997</v>
      </c>
      <c r="N2171" s="1">
        <f>-100*(_xll.FDS($A$1,"P_PRICE_HIGH("&amp;A2171&amp;","&amp;A2171&amp;"-14D,,,,""PRICE"",""INTRA"")") - B2171)/(_xll.FDS($A$1,"P_PRICE_HIGH("&amp;A2171&amp;","&amp;A2171&amp;"-14D,,,,""PRICE"",""INTRA"")") - _xll.FDS($A$1,"P_PRICE_LOW("&amp;A2171&amp;","&amp;A2171&amp;"-14D,,,,""PRICE"",""INTRA"")"))</f>
        <v>-40.147694524495677</v>
      </c>
      <c r="O2171">
        <v>-1402</v>
      </c>
      <c r="P2171">
        <v>19032.97152985409</v>
      </c>
      <c r="Q2171">
        <v>20301.036418702341</v>
      </c>
      <c r="R2171">
        <v>2331.9113254202798</v>
      </c>
      <c r="S2171">
        <v>2397.8644552601768</v>
      </c>
      <c r="T2171">
        <v>17.032637935006068</v>
      </c>
      <c r="U2171">
        <v>16.341249784545401</v>
      </c>
      <c r="V2171">
        <v>4.0306800933165352</v>
      </c>
      <c r="W2171">
        <v>3.9416784974888359</v>
      </c>
      <c r="X2171">
        <v>76.325092083505581</v>
      </c>
      <c r="Y2171">
        <v>42.596523781037838</v>
      </c>
      <c r="Z2171">
        <v>-1.635233119743138</v>
      </c>
      <c r="AA2171">
        <v>-2.4260490936055721</v>
      </c>
      <c r="AB2171">
        <v>9.9953383550536756</v>
      </c>
    </row>
    <row r="2172" spans="1:28" x14ac:dyDescent="0.25">
      <c r="A2172" t="str">
        <v>6/23/16</v>
      </c>
      <c r="B2172">
        <v>20868.34</v>
      </c>
      <c r="C2172">
        <v>20889.05</v>
      </c>
      <c r="D2172" s="1">
        <v>20753.939999999999</v>
      </c>
      <c r="E2172">
        <v>20889.05</v>
      </c>
      <c r="F2172">
        <v>20889.05</v>
      </c>
      <c r="G2172">
        <v>1.0581225674705219</v>
      </c>
      <c r="H2172">
        <v>20602.416000000001</v>
      </c>
      <c r="I2172">
        <v>20673.940999999999</v>
      </c>
      <c r="J2172">
        <v>20728.266</v>
      </c>
      <c r="K2172">
        <v>20705.166000000001</v>
      </c>
      <c r="L2172">
        <v>20518.607</v>
      </c>
      <c r="M2172">
        <v>56.030113</v>
      </c>
      <c r="N2172" s="1">
        <f>-100*(_xll.FDS($A$1,"P_PRICE_HIGH("&amp;A2172&amp;","&amp;A2172&amp;"-14D,,,,""PRICE"",""INTRA"")") - B2172)/(_xll.FDS($A$1,"P_PRICE_HIGH("&amp;A2172&amp;","&amp;A2172&amp;"-14D,,,,""PRICE"",""INTRA"")") - _xll.FDS($A$1,"P_PRICE_LOW("&amp;A2172&amp;","&amp;A2172&amp;"-14D,,,,""PRICE"",""INTRA"")"))</f>
        <v>-34.87247838616706</v>
      </c>
      <c r="O2172">
        <v>-1393</v>
      </c>
      <c r="P2172">
        <v>19036.821218418529</v>
      </c>
      <c r="Q2172">
        <v>20302.94368169619</v>
      </c>
      <c r="R2172">
        <v>2334.7496154119281</v>
      </c>
      <c r="S2172">
        <v>2404.70979170686</v>
      </c>
      <c r="T2172">
        <v>17.037355241072639</v>
      </c>
      <c r="U2172">
        <v>16.329517640751629</v>
      </c>
      <c r="V2172">
        <v>4.0233043333314749</v>
      </c>
      <c r="W2172">
        <v>3.9287913587862611</v>
      </c>
      <c r="X2172">
        <v>65.975466518385701</v>
      </c>
      <c r="Y2172">
        <v>42.548412407527941</v>
      </c>
      <c r="Z2172">
        <v>-1.4682863507500381</v>
      </c>
      <c r="AA2172">
        <v>-2.3293299936834981</v>
      </c>
      <c r="AB2172">
        <v>10.266997899185469</v>
      </c>
    </row>
    <row r="2173" spans="1:28" x14ac:dyDescent="0.25">
      <c r="A2173" t="str">
        <v>6/24/16</v>
      </c>
      <c r="B2173">
        <v>20259.13</v>
      </c>
      <c r="C2173">
        <v>21034.18</v>
      </c>
      <c r="D2173" s="1">
        <v>19662.7</v>
      </c>
      <c r="E2173">
        <v>21034.18</v>
      </c>
      <c r="F2173">
        <v>21034.18</v>
      </c>
      <c r="G2173">
        <v>1.2628673408077631</v>
      </c>
      <c r="H2173">
        <v>20620.245999999999</v>
      </c>
      <c r="I2173">
        <v>20584.849999999999</v>
      </c>
      <c r="J2173">
        <v>20688.259999999998</v>
      </c>
      <c r="K2173">
        <v>20698.268</v>
      </c>
      <c r="L2173">
        <v>20535.25</v>
      </c>
      <c r="M2173">
        <v>44.499023000000001</v>
      </c>
      <c r="N2173" s="1">
        <f>-100*(_xll.FDS($A$1,"P_PRICE_HIGH("&amp;A2173&amp;","&amp;A2173&amp;"-14D,,,,""PRICE"",""INTRA"")") - B2173)/(_xll.FDS($A$1,"P_PRICE_HIGH("&amp;A2173&amp;","&amp;A2173&amp;"-14D,,,,""PRICE"",""INTRA"")") - _xll.FDS($A$1,"P_PRICE_LOW("&amp;A2173&amp;","&amp;A2173&amp;"-14D,,,,""PRICE"",""INTRA"")"))</f>
        <v>-64.701391395952996</v>
      </c>
      <c r="O2173">
        <v>-1437</v>
      </c>
      <c r="P2173">
        <v>19021.982610362371</v>
      </c>
      <c r="Q2173">
        <v>20258.00782704612</v>
      </c>
      <c r="R2173">
        <v>2369.5438900032291</v>
      </c>
      <c r="S2173">
        <v>2484.2014878815739</v>
      </c>
      <c r="T2173">
        <v>16.889234702381909</v>
      </c>
      <c r="U2173">
        <v>16.05284744241413</v>
      </c>
      <c r="V2173">
        <v>4.0729822864452476</v>
      </c>
      <c r="W2173">
        <v>4.0349425587074652</v>
      </c>
      <c r="X2173">
        <v>0.92813784124135801</v>
      </c>
      <c r="Y2173">
        <v>42.496671020951673</v>
      </c>
      <c r="Z2173">
        <v>-1.3572500716655089</v>
      </c>
      <c r="AA2173">
        <v>-2.6389847799681001</v>
      </c>
      <c r="AB2173">
        <v>10.29497468479199</v>
      </c>
    </row>
    <row r="2174" spans="1:28" x14ac:dyDescent="0.25">
      <c r="A2174" t="str">
        <v>6/27/16</v>
      </c>
      <c r="B2174">
        <v>20227.3</v>
      </c>
      <c r="C2174">
        <v>20329.16</v>
      </c>
      <c r="D2174" s="1">
        <v>19969.47</v>
      </c>
      <c r="E2174">
        <v>20329.16</v>
      </c>
      <c r="F2174">
        <v>20329.16</v>
      </c>
      <c r="G2174">
        <v>1.244648504246276</v>
      </c>
      <c r="H2174">
        <v>20563.666000000001</v>
      </c>
      <c r="I2174">
        <v>20495.634999999998</v>
      </c>
      <c r="J2174">
        <v>20640.263999999999</v>
      </c>
      <c r="K2174">
        <v>20680.793000000001</v>
      </c>
      <c r="L2174">
        <v>20555.748</v>
      </c>
      <c r="M2174">
        <v>43.989628000000003</v>
      </c>
      <c r="N2174" s="1">
        <f>-100*(_xll.FDS($A$1,"P_PRICE_HIGH("&amp;A2174&amp;","&amp;A2174&amp;"-14D,,,,""PRICE"",""INTRA"")") - B2174)/(_xll.FDS($A$1,"P_PRICE_HIGH("&amp;A2174&amp;","&amp;A2174&amp;"-14D,,,,""PRICE"",""INTRA"")") - _xll.FDS($A$1,"P_PRICE_LOW("&amp;A2174&amp;","&amp;A2174&amp;"-14D,,,,""PRICE"",""INTRA"")"))</f>
        <v>-66.585191191179391</v>
      </c>
      <c r="O2174">
        <v>-1441</v>
      </c>
      <c r="P2174">
        <v>18960.587072372498</v>
      </c>
      <c r="Q2174">
        <v>20118.32192117014</v>
      </c>
      <c r="R2174">
        <v>2369.808729196006</v>
      </c>
      <c r="S2174">
        <v>2493.671031512587</v>
      </c>
      <c r="T2174">
        <v>16.882336383208081</v>
      </c>
      <c r="U2174">
        <v>16.02037366387426</v>
      </c>
      <c r="V2174">
        <v>4.0589465893708416</v>
      </c>
      <c r="W2174">
        <v>4.0084251282396997</v>
      </c>
      <c r="X2174">
        <v>68.220857681220181</v>
      </c>
      <c r="Y2174">
        <v>42.499874606814572</v>
      </c>
      <c r="Z2174">
        <v>-0.60630066823676121</v>
      </c>
      <c r="AA2174">
        <v>-3.404680716529199</v>
      </c>
      <c r="AB2174">
        <v>9.7928104182181546</v>
      </c>
    </row>
    <row r="2175" spans="1:28" x14ac:dyDescent="0.25">
      <c r="A2175" t="str">
        <v>6/28/16</v>
      </c>
      <c r="B2175">
        <v>20172.46</v>
      </c>
      <c r="C2175">
        <v>20196.2</v>
      </c>
      <c r="D2175" s="1">
        <v>19898.75</v>
      </c>
      <c r="E2175">
        <v>20196.2</v>
      </c>
      <c r="F2175">
        <v>20196.2</v>
      </c>
      <c r="G2175">
        <v>1.242624336263433</v>
      </c>
      <c r="H2175">
        <v>20464.47</v>
      </c>
      <c r="I2175">
        <v>20423.12</v>
      </c>
      <c r="J2175">
        <v>20583.080000000002</v>
      </c>
      <c r="K2175">
        <v>20657.947</v>
      </c>
      <c r="L2175">
        <v>20568.065999999999</v>
      </c>
      <c r="M2175">
        <v>43.074733999999999</v>
      </c>
      <c r="N2175" s="1">
        <f>-100*(_xll.FDS($A$1,"P_PRICE_HIGH("&amp;A2175&amp;","&amp;A2175&amp;"-14D,,,,""PRICE"",""INTRA"")") - B2175)/(_xll.FDS($A$1,"P_PRICE_HIGH("&amp;A2175&amp;","&amp;A2175&amp;"-14D,,,,""PRICE"",""INTRA"")") - _xll.FDS($A$1,"P_PRICE_LOW("&amp;A2175&amp;","&amp;A2175&amp;"-14D,,,,""PRICE"",""INTRA"")"))</f>
        <v>-69.830795362408111</v>
      </c>
      <c r="O2175">
        <v>-1456</v>
      </c>
      <c r="P2175">
        <v>19004.98839312014</v>
      </c>
      <c r="Q2175">
        <v>20204.29083852698</v>
      </c>
      <c r="R2175">
        <v>2368.2915288656609</v>
      </c>
      <c r="S2175">
        <v>2490.6747797362209</v>
      </c>
      <c r="T2175">
        <v>16.86998981490455</v>
      </c>
      <c r="U2175">
        <v>15.98574743552631</v>
      </c>
      <c r="V2175">
        <v>4.0750773209762494</v>
      </c>
      <c r="W2175">
        <v>4.0429607855192682</v>
      </c>
      <c r="X2175">
        <v>6.745693605564397</v>
      </c>
      <c r="Y2175">
        <v>42.623181400161698</v>
      </c>
      <c r="Z2175">
        <v>-0.81651740997086497</v>
      </c>
      <c r="AA2175">
        <v>-3.027867115828681</v>
      </c>
      <c r="AB2175">
        <v>9.7895362243254702</v>
      </c>
    </row>
    <row r="2176" spans="1:28" x14ac:dyDescent="0.25">
      <c r="A2176" t="str">
        <v>6/29/16</v>
      </c>
      <c r="B2176">
        <v>20436.12</v>
      </c>
      <c r="C2176">
        <v>20456.580000000002</v>
      </c>
      <c r="D2176" s="1">
        <v>20217.07</v>
      </c>
      <c r="E2176">
        <v>20456.580000000002</v>
      </c>
      <c r="F2176">
        <v>20456.580000000002</v>
      </c>
      <c r="G2176">
        <v>1.262899577162478</v>
      </c>
      <c r="H2176">
        <v>20392.669999999998</v>
      </c>
      <c r="I2176">
        <v>20416.713</v>
      </c>
      <c r="J2176">
        <v>20523.605</v>
      </c>
      <c r="K2176">
        <v>20638.998</v>
      </c>
      <c r="L2176">
        <v>20592.186000000002</v>
      </c>
      <c r="M2176">
        <v>48.608764999999998</v>
      </c>
      <c r="N2176" s="1">
        <f>-100*(_xll.FDS($A$1,"P_PRICE_HIGH("&amp;A2176&amp;","&amp;A2176&amp;"-14D,,,,""PRICE"",""INTRA"")") - B2176)/(_xll.FDS($A$1,"P_PRICE_HIGH("&amp;A2176&amp;","&amp;A2176&amp;"-14D,,,,""PRICE"",""INTRA"")") - _xll.FDS($A$1,"P_PRICE_LOW("&amp;A2176&amp;","&amp;A2176&amp;"-14D,,,,""PRICE"",""INTRA"")"))</f>
        <v>-54.226564950552529</v>
      </c>
      <c r="O2176">
        <v>-1410</v>
      </c>
      <c r="P2176">
        <v>19022.86900669695</v>
      </c>
      <c r="Q2176">
        <v>20235.862539753351</v>
      </c>
      <c r="R2176">
        <v>2366.6213205530289</v>
      </c>
      <c r="S2176">
        <v>2483.9734425635002</v>
      </c>
      <c r="T2176">
        <v>17.01652615304419</v>
      </c>
      <c r="U2176">
        <v>16.228982630054741</v>
      </c>
      <c r="V2176">
        <v>4.0533176732865046</v>
      </c>
      <c r="W2176">
        <v>3.9993477403533499</v>
      </c>
      <c r="X2176">
        <v>74.92436363493843</v>
      </c>
      <c r="Y2176">
        <v>42.680810118030458</v>
      </c>
      <c r="Z2176">
        <v>-0.86935161567367825</v>
      </c>
      <c r="AA2176">
        <v>-2.561998451473495</v>
      </c>
      <c r="AB2176">
        <v>9.7393070068206598</v>
      </c>
    </row>
    <row r="2177" spans="1:28" x14ac:dyDescent="0.25">
      <c r="A2177" t="str">
        <v>6/30/16</v>
      </c>
      <c r="B2177">
        <v>20794.37</v>
      </c>
      <c r="C2177">
        <v>20828.03</v>
      </c>
      <c r="D2177" s="1">
        <v>20614.650000000001</v>
      </c>
      <c r="E2177">
        <v>20828.03</v>
      </c>
      <c r="F2177">
        <v>20828.03</v>
      </c>
      <c r="G2177">
        <v>1.3263168361962081</v>
      </c>
      <c r="H2177">
        <v>20377.877</v>
      </c>
      <c r="I2177">
        <v>20450.616999999998</v>
      </c>
      <c r="J2177">
        <v>20490.037</v>
      </c>
      <c r="K2177">
        <v>20640.668000000001</v>
      </c>
      <c r="L2177">
        <v>20629.259999999998</v>
      </c>
      <c r="M2177">
        <v>55.008904000000001</v>
      </c>
      <c r="N2177" s="1">
        <f>-100*(_xll.FDS($A$1,"P_PRICE_HIGH("&amp;A2177&amp;","&amp;A2177&amp;"-14D,,,,""PRICE"",""INTRA"")") - B2177)/(_xll.FDS($A$1,"P_PRICE_HIGH("&amp;A2177&amp;","&amp;A2177&amp;"-14D,,,,""PRICE"",""INTRA"")") - _xll.FDS($A$1,"P_PRICE_LOW("&amp;A2177&amp;","&amp;A2177&amp;"-14D,,,,""PRICE"",""INTRA"")"))</f>
        <v>-29.619010896064513</v>
      </c>
      <c r="O2177">
        <v>-1365</v>
      </c>
      <c r="P2177">
        <v>19027.937716622571</v>
      </c>
      <c r="Q2177">
        <v>20244.296774271032</v>
      </c>
      <c r="R2177">
        <v>2366.678382734297</v>
      </c>
      <c r="S2177">
        <v>2484.1644140818821</v>
      </c>
      <c r="T2177">
        <v>17.13910933879075</v>
      </c>
      <c r="U2177">
        <v>16.442266457704481</v>
      </c>
      <c r="V2177">
        <v>4.0201562326969116</v>
      </c>
      <c r="W2177">
        <v>3.9337658343193538</v>
      </c>
      <c r="X2177">
        <v>98.464015722788304</v>
      </c>
      <c r="Y2177">
        <v>42.729407483617372</v>
      </c>
      <c r="Z2177">
        <v>-0.46508669439601891</v>
      </c>
      <c r="AA2177">
        <v>-2.7943799249162922</v>
      </c>
      <c r="AB2177">
        <v>9.6578203192541228</v>
      </c>
    </row>
    <row r="2178" spans="1:28" x14ac:dyDescent="0.25">
      <c r="A2178" t="str">
        <v>7/04/16</v>
      </c>
      <c r="B2178">
        <v>21059.200000000001</v>
      </c>
      <c r="C2178">
        <v>21166.02</v>
      </c>
      <c r="D2178" s="1">
        <v>20840.64</v>
      </c>
      <c r="E2178">
        <v>21166.02</v>
      </c>
      <c r="F2178">
        <v>21166.02</v>
      </c>
      <c r="G2178">
        <v>1.3525347656251809</v>
      </c>
      <c r="H2178">
        <v>20537.89</v>
      </c>
      <c r="I2178">
        <v>20499.923999999999</v>
      </c>
      <c r="J2178">
        <v>20491.14</v>
      </c>
      <c r="K2178">
        <v>20650.668000000001</v>
      </c>
      <c r="L2178">
        <v>20655.842000000001</v>
      </c>
      <c r="M2178">
        <v>59.067146000000001</v>
      </c>
      <c r="N2178" s="1">
        <f>-100*(_xll.FDS($A$1,"P_PRICE_HIGH("&amp;A2178&amp;","&amp;A2178&amp;"-14D,,,,""PRICE"",""INTRA"")") - B2178)/(_xll.FDS($A$1,"P_PRICE_HIGH("&amp;A2178&amp;","&amp;A2178&amp;"-14D,,,,""PRICE"",""INTRA"")") - _xll.FDS($A$1,"P_PRICE_LOW("&amp;A2178&amp;","&amp;A2178&amp;"-14D,,,,""PRICE"",""INTRA"")"))</f>
        <v>-7.1056062581486135</v>
      </c>
      <c r="O2178">
        <v>-1326</v>
      </c>
      <c r="P2178">
        <v>19022.739468013791</v>
      </c>
      <c r="Q2178">
        <v>20219.932462803248</v>
      </c>
      <c r="R2178">
        <v>2370.973776091168</v>
      </c>
      <c r="S2178">
        <v>2494.7349807993969</v>
      </c>
      <c r="T2178">
        <v>17.31553973773882</v>
      </c>
      <c r="U2178">
        <v>16.72279033862478</v>
      </c>
      <c r="V2178">
        <v>3.9896960124098091</v>
      </c>
      <c r="W2178">
        <v>3.8873658365796202</v>
      </c>
      <c r="X2178">
        <v>80.199718174365657</v>
      </c>
      <c r="Y2178">
        <v>42.876070184789739</v>
      </c>
      <c r="Z2178">
        <v>-0.93096749121504208</v>
      </c>
      <c r="AA2178">
        <v>-3.0148057629376712</v>
      </c>
      <c r="AB2178">
        <v>9.4764548871304068</v>
      </c>
    </row>
    <row r="2179" spans="1:28" x14ac:dyDescent="0.25">
      <c r="A2179" t="str">
        <v>7/05/16</v>
      </c>
      <c r="B2179">
        <v>20750.72</v>
      </c>
      <c r="C2179">
        <v>20945.98</v>
      </c>
      <c r="D2179" s="1">
        <v>20737.16</v>
      </c>
      <c r="E2179">
        <v>20945.98</v>
      </c>
      <c r="F2179">
        <v>20945.98</v>
      </c>
      <c r="G2179">
        <v>1.3909288986575301</v>
      </c>
      <c r="H2179">
        <v>20642.574000000001</v>
      </c>
      <c r="I2179">
        <v>20559.280999999999</v>
      </c>
      <c r="J2179">
        <v>20506.990000000002</v>
      </c>
      <c r="K2179">
        <v>20640.842000000001</v>
      </c>
      <c r="L2179">
        <v>20669.442999999999</v>
      </c>
      <c r="M2179">
        <v>53.063040000000001</v>
      </c>
      <c r="N2179" s="1">
        <f>-100*(_xll.FDS($A$1,"P_PRICE_HIGH("&amp;A2179&amp;","&amp;A2179&amp;"-14D,,,,""PRICE"",""INTRA"")") - B2179)/(_xll.FDS($A$1,"P_PRICE_HIGH("&amp;A2179&amp;","&amp;A2179&amp;"-14D,,,,""PRICE"",""INTRA"")") - _xll.FDS($A$1,"P_PRICE_LOW("&amp;A2179&amp;","&amp;A2179&amp;"-14D,,,,""PRICE"",""INTRA"")"))</f>
        <v>-27.625522177580248</v>
      </c>
      <c r="O2179">
        <v>-1368</v>
      </c>
      <c r="P2179">
        <v>19024.174773949158</v>
      </c>
      <c r="Q2179">
        <v>20219.148359869629</v>
      </c>
      <c r="R2179">
        <v>2370.7687264719598</v>
      </c>
      <c r="S2179">
        <v>2495.4719126517871</v>
      </c>
      <c r="T2179">
        <v>17.207386273596541</v>
      </c>
      <c r="U2179">
        <v>16.499350539615619</v>
      </c>
      <c r="V2179">
        <v>4.0157726708440444</v>
      </c>
      <c r="W2179">
        <v>3.9429834717727679</v>
      </c>
      <c r="X2179">
        <v>1.229537005474709</v>
      </c>
      <c r="Y2179">
        <v>42.853155310857183</v>
      </c>
      <c r="Z2179">
        <v>-0.95770527312626808</v>
      </c>
      <c r="AA2179">
        <v>-2.640318089691438</v>
      </c>
      <c r="AB2179">
        <v>9.5372915176087094</v>
      </c>
    </row>
    <row r="2180" spans="1:28" x14ac:dyDescent="0.25">
      <c r="A2180" t="str">
        <v>7/06/16</v>
      </c>
      <c r="B2180">
        <v>20495.29</v>
      </c>
      <c r="C2180">
        <v>20560.060000000001</v>
      </c>
      <c r="D2180" s="1">
        <v>20304.39</v>
      </c>
      <c r="E2180">
        <v>20560.060000000001</v>
      </c>
      <c r="F2180">
        <v>20560.060000000001</v>
      </c>
      <c r="G2180">
        <v>1.4114062738352411</v>
      </c>
      <c r="H2180">
        <v>20707.14</v>
      </c>
      <c r="I2180">
        <v>20586.39</v>
      </c>
      <c r="J2180">
        <v>20514.173999999999</v>
      </c>
      <c r="K2180">
        <v>20614.094000000001</v>
      </c>
      <c r="L2180">
        <v>20666.309000000001</v>
      </c>
      <c r="M2180">
        <v>48.653010000000002</v>
      </c>
      <c r="N2180" s="1">
        <f>-100*(_xll.FDS($A$1,"P_PRICE_HIGH("&amp;A2180&amp;","&amp;A2180&amp;"-14D,,,,""PRICE"",""INTRA"")") - B2180)/(_xll.FDS($A$1,"P_PRICE_HIGH("&amp;A2180&amp;","&amp;A2180&amp;"-14D,,,,""PRICE"",""INTRA"")") - _xll.FDS($A$1,"P_PRICE_LOW("&amp;A2180&amp;","&amp;A2180&amp;"-14D,,,,""PRICE"",""INTRA"")"))</f>
        <v>-44.616581965250226</v>
      </c>
      <c r="O2180">
        <v>-1412</v>
      </c>
      <c r="P2180">
        <v>19009.58925692394</v>
      </c>
      <c r="Q2180">
        <v>20188.639554616231</v>
      </c>
      <c r="R2180">
        <v>2365.243070949904</v>
      </c>
      <c r="S2180">
        <v>2486.7894607068488</v>
      </c>
      <c r="T2180">
        <v>17.080324263988441</v>
      </c>
      <c r="U2180">
        <v>16.281138667499359</v>
      </c>
      <c r="V2180">
        <v>4.032707023811426</v>
      </c>
      <c r="W2180">
        <v>3.9777020912965551</v>
      </c>
      <c r="X2180">
        <v>0.82299330574590113</v>
      </c>
      <c r="Y2180">
        <v>42.74475309076594</v>
      </c>
      <c r="Z2180">
        <v>-0.71541576191209311</v>
      </c>
      <c r="AA2180">
        <v>-2.3270526118452248</v>
      </c>
      <c r="AB2180">
        <v>9.4671843062866614</v>
      </c>
    </row>
    <row r="2181" spans="1:28" x14ac:dyDescent="0.25">
      <c r="A2181" t="str">
        <v>7/07/16</v>
      </c>
      <c r="B2181">
        <v>20706.919999999998</v>
      </c>
      <c r="C2181">
        <v>20731.12</v>
      </c>
      <c r="D2181" s="1">
        <v>20576.740000000002</v>
      </c>
      <c r="E2181">
        <v>20731.12</v>
      </c>
      <c r="F2181">
        <v>20731.12</v>
      </c>
      <c r="G2181">
        <v>1.3920721439526109</v>
      </c>
      <c r="H2181">
        <v>20761.3</v>
      </c>
      <c r="I2181">
        <v>20602.782999999999</v>
      </c>
      <c r="J2181">
        <v>20530.134999999998</v>
      </c>
      <c r="K2181">
        <v>20583.03</v>
      </c>
      <c r="L2181">
        <v>20669.291000000001</v>
      </c>
      <c r="M2181">
        <v>52.197777000000002</v>
      </c>
      <c r="N2181" s="1">
        <f>-100*(_xll.FDS($A$1,"P_PRICE_HIGH("&amp;A2181&amp;","&amp;A2181&amp;"-14D,,,,""PRICE"",""INTRA"")") - B2181)/(_xll.FDS($A$1,"P_PRICE_HIGH("&amp;A2181&amp;","&amp;A2181&amp;"-14D,,,,""PRICE"",""INTRA"")") - _xll.FDS($A$1,"P_PRICE_LOW("&amp;A2181&amp;","&amp;A2181&amp;"-14D,,,,""PRICE"",""INTRA"")"))</f>
        <v>-30.539073517281899</v>
      </c>
      <c r="O2181">
        <v>-1374</v>
      </c>
      <c r="P2181">
        <v>19023.89636378342</v>
      </c>
      <c r="Q2181">
        <v>20212.90441936241</v>
      </c>
      <c r="R2181">
        <v>2363.1724493027259</v>
      </c>
      <c r="S2181">
        <v>2482.3819434110251</v>
      </c>
      <c r="T2181">
        <v>17.160125636348099</v>
      </c>
      <c r="U2181">
        <v>16.420205132655131</v>
      </c>
      <c r="V2181">
        <v>4.0141104475266056</v>
      </c>
      <c r="W2181">
        <v>3.9426300809656118</v>
      </c>
      <c r="X2181">
        <v>96.504056646340558</v>
      </c>
      <c r="Y2181">
        <v>42.753323710489589</v>
      </c>
      <c r="Z2181">
        <v>-0.6348188687213695</v>
      </c>
      <c r="AA2181">
        <v>-2.3136393256641981</v>
      </c>
      <c r="AB2181">
        <v>9.4283659513258371</v>
      </c>
    </row>
    <row r="2182" spans="1:28" x14ac:dyDescent="0.25">
      <c r="A2182" t="str">
        <v>7/08/16</v>
      </c>
      <c r="B2182">
        <v>20564.169999999998</v>
      </c>
      <c r="C2182">
        <v>20645.59</v>
      </c>
      <c r="D2182" s="1">
        <v>20468.53</v>
      </c>
      <c r="E2182">
        <v>20645.59</v>
      </c>
      <c r="F2182">
        <v>20645.59</v>
      </c>
      <c r="G2182">
        <v>1.397369596827055</v>
      </c>
      <c r="H2182">
        <v>20715.259999999998</v>
      </c>
      <c r="I2182">
        <v>20594.096000000001</v>
      </c>
      <c r="J2182">
        <v>20565.184000000001</v>
      </c>
      <c r="K2182">
        <v>20546.344000000001</v>
      </c>
      <c r="L2182">
        <v>20659.64</v>
      </c>
      <c r="M2182">
        <v>49.705150000000003</v>
      </c>
      <c r="N2182" s="1">
        <f>-100*(_xll.FDS($A$1,"P_PRICE_HIGH("&amp;A2182&amp;","&amp;A2182&amp;"-14D,,,,""PRICE"",""INTRA"")") - B2182)/(_xll.FDS($A$1,"P_PRICE_HIGH("&amp;A2182&amp;","&amp;A2182&amp;"-14D,,,,""PRICE"",""INTRA"")") - _xll.FDS($A$1,"P_PRICE_LOW("&amp;A2182&amp;","&amp;A2182&amp;"-14D,,,,""PRICE"",""INTRA"")"))</f>
        <v>-40.034723146103445</v>
      </c>
      <c r="O2182">
        <v>-1408</v>
      </c>
      <c r="P2182">
        <v>19031.7082171457</v>
      </c>
      <c r="Q2182">
        <v>20228.367319917121</v>
      </c>
      <c r="R2182">
        <v>2367.873922322759</v>
      </c>
      <c r="S2182">
        <v>2489.2772415011782</v>
      </c>
      <c r="T2182">
        <v>17.057542206167341</v>
      </c>
      <c r="U2182">
        <v>16.241056749868839</v>
      </c>
      <c r="V2182">
        <v>4.0322617304704043</v>
      </c>
      <c r="W2182">
        <v>3.9801613555850182</v>
      </c>
      <c r="X2182">
        <v>7.7343685160909041</v>
      </c>
      <c r="Y2182">
        <v>42.88363495921103</v>
      </c>
      <c r="Z2182">
        <v>-0.73541837628438222</v>
      </c>
      <c r="AA2182">
        <v>-2.732005264139159</v>
      </c>
      <c r="AB2182">
        <v>9.649382424205232</v>
      </c>
    </row>
    <row r="2183" spans="1:28" x14ac:dyDescent="0.25">
      <c r="A2183" t="str">
        <v>7/11/16</v>
      </c>
      <c r="B2183">
        <v>20880.5</v>
      </c>
      <c r="C2183">
        <v>20972.85</v>
      </c>
      <c r="D2183" s="1">
        <v>20840</v>
      </c>
      <c r="E2183">
        <v>20972.85</v>
      </c>
      <c r="F2183">
        <v>20972.85</v>
      </c>
      <c r="G2183">
        <v>1.4246230478510751</v>
      </c>
      <c r="H2183">
        <v>20679.52</v>
      </c>
      <c r="I2183">
        <v>20601.21</v>
      </c>
      <c r="J2183">
        <v>20612.553</v>
      </c>
      <c r="K2183">
        <v>20538.236000000001</v>
      </c>
      <c r="L2183">
        <v>20664.236000000001</v>
      </c>
      <c r="M2183">
        <v>54.850417999999998</v>
      </c>
      <c r="N2183" s="1">
        <f>-100*(_xll.FDS($A$1,"P_PRICE_HIGH("&amp;A2183&amp;","&amp;A2183&amp;"-14D,,,,""PRICE"",""INTRA"")") - B2183)/(_xll.FDS($A$1,"P_PRICE_HIGH("&amp;A2183&amp;","&amp;A2183&amp;"-14D,,,,""PRICE"",""INTRA"")") - _xll.FDS($A$1,"P_PRICE_LOW("&amp;A2183&amp;","&amp;A2183&amp;"-14D,,,,""PRICE"",""INTRA"")"))</f>
        <v>-18.992629646382706</v>
      </c>
      <c r="O2183">
        <v>-1363</v>
      </c>
      <c r="P2183">
        <v>19031.918964562981</v>
      </c>
      <c r="Q2183">
        <v>20221.900599681769</v>
      </c>
      <c r="R2183">
        <v>2368.6582937752169</v>
      </c>
      <c r="S2183">
        <v>2493.3215949173782</v>
      </c>
      <c r="T2183">
        <v>17.169347994696821</v>
      </c>
      <c r="U2183">
        <v>16.392368381654919</v>
      </c>
      <c r="V2183">
        <v>4.0008698910486276</v>
      </c>
      <c r="W2183">
        <v>3.9252082410964251</v>
      </c>
      <c r="X2183">
        <v>74.755641725831111</v>
      </c>
      <c r="Y2183">
        <v>42.871316827928091</v>
      </c>
      <c r="Z2183">
        <v>-0.68156867766704443</v>
      </c>
      <c r="AA2183">
        <v>-3.0999760842694881</v>
      </c>
      <c r="AB2183">
        <v>9.6771168511732988</v>
      </c>
    </row>
    <row r="2184" spans="1:28" x14ac:dyDescent="0.25">
      <c r="A2184" t="str">
        <v>7/12/16</v>
      </c>
      <c r="B2184">
        <v>21224.74</v>
      </c>
      <c r="C2184">
        <v>21252.639999999999</v>
      </c>
      <c r="D2184" s="1">
        <v>20957.259999999998</v>
      </c>
      <c r="E2184">
        <v>21252.639999999999</v>
      </c>
      <c r="F2184">
        <v>21252.639999999999</v>
      </c>
      <c r="G2184">
        <v>1.3413426600627649</v>
      </c>
      <c r="H2184">
        <v>20774.324000000001</v>
      </c>
      <c r="I2184">
        <v>20630.91</v>
      </c>
      <c r="J2184">
        <v>20660.187999999998</v>
      </c>
      <c r="K2184">
        <v>20573.824000000001</v>
      </c>
      <c r="L2184">
        <v>20678.294999999998</v>
      </c>
      <c r="M2184">
        <v>59.683987000000002</v>
      </c>
      <c r="N2184" s="1">
        <f>-100*(_xll.FDS($A$1,"P_PRICE_HIGH("&amp;A2184&amp;","&amp;A2184&amp;"-14D,,,,""PRICE"",""INTRA"")") - B2184)/(_xll.FDS($A$1,"P_PRICE_HIGH("&amp;A2184&amp;","&amp;A2184&amp;"-14D,,,,""PRICE"",""INTRA"")") - _xll.FDS($A$1,"P_PRICE_LOW("&amp;A2184&amp;","&amp;A2184&amp;"-14D,,,,""PRICE"",""INTRA"")"))</f>
        <v>-1.754783199365878</v>
      </c>
      <c r="O2184">
        <v>-1316</v>
      </c>
      <c r="P2184">
        <v>19035.865310044941</v>
      </c>
      <c r="Q2184">
        <v>20225.950276984258</v>
      </c>
      <c r="R2184">
        <v>2369.171820397135</v>
      </c>
      <c r="S2184">
        <v>2494.8484215771891</v>
      </c>
      <c r="T2184">
        <v>17.305999693749531</v>
      </c>
      <c r="U2184">
        <v>16.611667790292991</v>
      </c>
      <c r="V2184">
        <v>3.9659453908467222</v>
      </c>
      <c r="W2184">
        <v>3.8582588032344751</v>
      </c>
      <c r="X2184">
        <v>98.531906145885628</v>
      </c>
      <c r="Y2184">
        <v>42.902200618437632</v>
      </c>
      <c r="Z2184">
        <v>-0.67967995692093019</v>
      </c>
      <c r="AA2184">
        <v>-3.343721161447363</v>
      </c>
      <c r="AB2184">
        <v>9.7726047568926049</v>
      </c>
    </row>
    <row r="2185" spans="1:28" x14ac:dyDescent="0.25">
      <c r="A2185" t="str">
        <v>7/13/16</v>
      </c>
      <c r="B2185">
        <v>21322.37</v>
      </c>
      <c r="C2185">
        <v>21441.23</v>
      </c>
      <c r="D2185" s="1">
        <v>21279.77</v>
      </c>
      <c r="E2185">
        <v>21441.23</v>
      </c>
      <c r="F2185">
        <v>21441.23</v>
      </c>
      <c r="G2185">
        <v>1.329735725186852</v>
      </c>
      <c r="H2185">
        <v>20939.740000000002</v>
      </c>
      <c r="I2185">
        <v>20719.513999999999</v>
      </c>
      <c r="J2185">
        <v>20703.782999999999</v>
      </c>
      <c r="K2185">
        <v>20620.565999999999</v>
      </c>
      <c r="L2185">
        <v>20692.723000000002</v>
      </c>
      <c r="M2185">
        <v>60.960500000000003</v>
      </c>
      <c r="N2185" s="1">
        <f>-100*(_xll.FDS($A$1,"P_PRICE_HIGH("&amp;A2185&amp;","&amp;A2185&amp;"-14D,,,,""PRICE"",""INTRA"")") - B2185)/(_xll.FDS($A$1,"P_PRICE_HIGH("&amp;A2185&amp;","&amp;A2185&amp;"-14D,,,,""PRICE"",""INTRA"")") - _xll.FDS($A$1,"P_PRICE_LOW("&amp;A2185&amp;","&amp;A2185&amp;"-14D,,,,""PRICE"",""INTRA"")"))</f>
        <v>-6.6830472356384574</v>
      </c>
      <c r="O2185">
        <v>-1293</v>
      </c>
      <c r="P2185">
        <v>19034.34653340355</v>
      </c>
      <c r="Q2185">
        <v>20218.739308137181</v>
      </c>
      <c r="R2185">
        <v>2368.3022260009639</v>
      </c>
      <c r="S2185">
        <v>2494.8002670158589</v>
      </c>
      <c r="T2185">
        <v>17.338561078189219</v>
      </c>
      <c r="U2185">
        <v>16.647415845446819</v>
      </c>
      <c r="V2185">
        <v>3.9532603261318289</v>
      </c>
      <c r="W2185">
        <v>3.8344755216889328</v>
      </c>
      <c r="X2185">
        <v>74.740500889116461</v>
      </c>
      <c r="Y2185">
        <v>42.850804836228278</v>
      </c>
      <c r="Z2185">
        <v>-0.68519328144767111</v>
      </c>
      <c r="AA2185">
        <v>-3.4316892616115831</v>
      </c>
      <c r="AB2185">
        <v>9.7938022336214825</v>
      </c>
    </row>
    <row r="2186" spans="1:28" x14ac:dyDescent="0.25">
      <c r="A2186" t="str">
        <v>7/14/16</v>
      </c>
      <c r="B2186">
        <v>21561.06</v>
      </c>
      <c r="C2186">
        <v>21581.42</v>
      </c>
      <c r="D2186" s="1">
        <v>21242.93</v>
      </c>
      <c r="E2186">
        <v>21581.42</v>
      </c>
      <c r="F2186">
        <v>21581.42</v>
      </c>
      <c r="G2186">
        <v>1.3442296352092411</v>
      </c>
      <c r="H2186">
        <v>21110.567999999999</v>
      </c>
      <c r="I2186">
        <v>20830.66</v>
      </c>
      <c r="J2186">
        <v>20754.846000000001</v>
      </c>
      <c r="K2186">
        <v>20675.241999999998</v>
      </c>
      <c r="L2186">
        <v>20713.14</v>
      </c>
      <c r="M2186">
        <v>63.964590000000001</v>
      </c>
      <c r="N2186" s="1">
        <f>-100*(_xll.FDS($A$1,"P_PRICE_HIGH("&amp;A2186&amp;","&amp;A2186&amp;"-14D,,,,""PRICE"",""INTRA"")") - B2186)/(_xll.FDS($A$1,"P_PRICE_HIGH("&amp;A2186&amp;","&amp;A2186&amp;"-14D,,,,""PRICE"",""INTRA"")") - _xll.FDS($A$1,"P_PRICE_LOW("&amp;A2186&amp;","&amp;A2186&amp;"-14D,,,,""PRICE"",""INTRA"")"))</f>
        <v>-1.0611240827216566</v>
      </c>
      <c r="O2186">
        <v>-1257</v>
      </c>
      <c r="P2186">
        <v>19036.80937267737</v>
      </c>
      <c r="Q2186">
        <v>20218.411732905512</v>
      </c>
      <c r="R2186">
        <v>2370.1954633812811</v>
      </c>
      <c r="S2186">
        <v>2499.0373606923631</v>
      </c>
      <c r="T2186">
        <v>17.421165887616301</v>
      </c>
      <c r="U2186">
        <v>16.778310094956261</v>
      </c>
      <c r="V2186">
        <v>3.9272244301186041</v>
      </c>
      <c r="W2186">
        <v>3.7898572413627289</v>
      </c>
      <c r="X2186">
        <v>91.49055043321853</v>
      </c>
      <c r="Y2186">
        <v>42.830458789616692</v>
      </c>
      <c r="Z2186">
        <v>-0.56547265451331608</v>
      </c>
      <c r="AA2186">
        <v>-4.0571831738586832</v>
      </c>
      <c r="AB2186">
        <v>9.8295537866687486</v>
      </c>
    </row>
    <row r="2187" spans="1:28" x14ac:dyDescent="0.25">
      <c r="A2187" t="str">
        <v>7/15/16</v>
      </c>
      <c r="B2187">
        <v>21659.25</v>
      </c>
      <c r="C2187">
        <v>21739.21</v>
      </c>
      <c r="D2187" s="1">
        <v>21515.35</v>
      </c>
      <c r="E2187">
        <v>21739.21</v>
      </c>
      <c r="F2187">
        <v>21739.21</v>
      </c>
      <c r="G2187">
        <v>1.222141562700052</v>
      </c>
      <c r="H2187">
        <v>21329.583999999999</v>
      </c>
      <c r="I2187">
        <v>20954.559000000001</v>
      </c>
      <c r="J2187">
        <v>20807.574000000001</v>
      </c>
      <c r="K2187">
        <v>20756.282999999999</v>
      </c>
      <c r="L2187">
        <v>20725.870999999999</v>
      </c>
      <c r="M2187">
        <v>65.152534000000003</v>
      </c>
      <c r="N2187" s="1">
        <f>-100*(_xll.FDS($A$1,"P_PRICE_HIGH("&amp;A2187&amp;","&amp;A2187&amp;"-14D,,,,""PRICE"",""INTRA"")") - B2187)/(_xll.FDS($A$1,"P_PRICE_HIGH("&amp;A2187&amp;","&amp;A2187&amp;"-14D,,,,""PRICE"",""INTRA"")") - _xll.FDS($A$1,"P_PRICE_LOW("&amp;A2187&amp;","&amp;A2187&amp;"-14D,,,,""PRICE"",""INTRA"")"))</f>
        <v>-3.8506917857366054</v>
      </c>
      <c r="O2187">
        <v>-1245</v>
      </c>
      <c r="P2187">
        <v>19026.394893354209</v>
      </c>
      <c r="Q2187">
        <v>20192.306470332991</v>
      </c>
      <c r="R2187">
        <v>2372.7806275803018</v>
      </c>
      <c r="S2187">
        <v>2504.5753065286272</v>
      </c>
      <c r="T2187">
        <v>17.45821403840019</v>
      </c>
      <c r="U2187">
        <v>16.819259044849471</v>
      </c>
      <c r="V2187">
        <v>3.9140427756494249</v>
      </c>
      <c r="W2187">
        <v>3.767572399078845</v>
      </c>
      <c r="X2187">
        <v>49.923093969024528</v>
      </c>
      <c r="Y2187">
        <v>42.849256392746547</v>
      </c>
      <c r="Z2187">
        <v>-0.70578940636032916</v>
      </c>
      <c r="AA2187">
        <v>-4.0520643942285526</v>
      </c>
      <c r="AB2187">
        <v>9.5096170075693021</v>
      </c>
    </row>
    <row r="2188" spans="1:28" x14ac:dyDescent="0.25">
      <c r="A2188" t="str">
        <v>7/18/16</v>
      </c>
      <c r="B2188">
        <v>21803.18</v>
      </c>
      <c r="C2188">
        <v>21822</v>
      </c>
      <c r="D2188" s="1">
        <v>21616.16</v>
      </c>
      <c r="E2188">
        <v>21822</v>
      </c>
      <c r="F2188">
        <v>21822</v>
      </c>
      <c r="G2188">
        <v>1.2222333701114669</v>
      </c>
      <c r="H2188">
        <v>21514.12</v>
      </c>
      <c r="I2188">
        <v>21068.48</v>
      </c>
      <c r="J2188">
        <v>20910.509999999998</v>
      </c>
      <c r="K2188">
        <v>20837.942999999999</v>
      </c>
      <c r="L2188">
        <v>20745.307000000001</v>
      </c>
      <c r="M2188">
        <v>66.876289999999997</v>
      </c>
      <c r="N2188" s="1">
        <f>-100*(_xll.FDS($A$1,"P_PRICE_HIGH("&amp;A2188&amp;","&amp;A2188&amp;"-14D,,,,""PRICE"",""INTRA"")") - B2188)/(_xll.FDS($A$1,"P_PRICE_HIGH("&amp;A2188&amp;","&amp;A2188&amp;"-14D,,,,""PRICE"",""INTRA"")") - _xll.FDS($A$1,"P_PRICE_LOW("&amp;A2188&amp;","&amp;A2188&amp;"-14D,,,,""PRICE"",""INTRA"")"))</f>
        <v>-0.97855193032625554</v>
      </c>
      <c r="O2188">
        <v>-1221</v>
      </c>
      <c r="P2188">
        <v>19050.59876967422</v>
      </c>
      <c r="Q2188">
        <v>20224.70367787662</v>
      </c>
      <c r="R2188">
        <v>2325.5084807353778</v>
      </c>
      <c r="S2188">
        <v>2425.4571826400561</v>
      </c>
      <c r="T2188">
        <v>17.524912340254801</v>
      </c>
      <c r="U2188">
        <v>16.865203610244979</v>
      </c>
      <c r="V2188">
        <v>3.8961844141853792</v>
      </c>
      <c r="W2188">
        <v>3.742059297677951</v>
      </c>
      <c r="X2188">
        <v>86.426056847340831</v>
      </c>
      <c r="Y2188">
        <v>42.798439514282798</v>
      </c>
      <c r="Z2188">
        <v>-0.54846269731690334</v>
      </c>
      <c r="AA2188">
        <v>-4.0016771024587348</v>
      </c>
      <c r="AB2188">
        <v>9.5337001221607647</v>
      </c>
    </row>
    <row r="2189" spans="1:28" x14ac:dyDescent="0.25">
      <c r="A2189" t="str">
        <v>7/19/16</v>
      </c>
      <c r="B2189">
        <v>21673.200000000001</v>
      </c>
      <c r="C2189">
        <v>21767.88</v>
      </c>
      <c r="D2189" s="1">
        <v>21612.6</v>
      </c>
      <c r="E2189">
        <v>21767.88</v>
      </c>
      <c r="F2189">
        <v>21767.88</v>
      </c>
      <c r="G2189">
        <v>1.202037706090489</v>
      </c>
      <c r="H2189">
        <v>21603.812999999998</v>
      </c>
      <c r="I2189">
        <v>21141.717000000001</v>
      </c>
      <c r="J2189">
        <v>21006.903999999999</v>
      </c>
      <c r="K2189">
        <v>20896.094000000001</v>
      </c>
      <c r="L2189">
        <v>20769.559000000001</v>
      </c>
      <c r="M2189">
        <v>63.806697999999997</v>
      </c>
      <c r="N2189" s="1">
        <f>-100*(_xll.FDS($A$1,"P_PRICE_HIGH("&amp;A2189&amp;","&amp;A2189&amp;"-14D,,,,""PRICE"",""INTRA"")") - B2189)/(_xll.FDS($A$1,"P_PRICE_HIGH("&amp;A2189&amp;","&amp;A2189&amp;"-14D,,,,""PRICE"",""INTRA"")") - _xll.FDS($A$1,"P_PRICE_LOW("&amp;A2189&amp;","&amp;A2189&amp;"-14D,,,,""PRICE"",""INTRA"")"))</f>
        <v>-7.7369036786688818</v>
      </c>
      <c r="O2189">
        <v>-1245</v>
      </c>
      <c r="P2189">
        <v>19058.792354555761</v>
      </c>
      <c r="Q2189">
        <v>20241.869108091159</v>
      </c>
      <c r="R2189">
        <v>2323.3729369754692</v>
      </c>
      <c r="S2189">
        <v>2422.7619157989402</v>
      </c>
      <c r="T2189">
        <v>17.53404271776553</v>
      </c>
      <c r="U2189">
        <v>16.843112165235262</v>
      </c>
      <c r="V2189">
        <v>3.9084942468333752</v>
      </c>
      <c r="W2189">
        <v>3.7693175122223672</v>
      </c>
      <c r="X2189">
        <v>6.2493721433795653</v>
      </c>
      <c r="Y2189">
        <v>42.691791033115251</v>
      </c>
      <c r="Z2189">
        <v>-0.31110178903576552</v>
      </c>
      <c r="AA2189">
        <v>-3.6127664912315551</v>
      </c>
      <c r="AB2189">
        <v>9.4688345338142224</v>
      </c>
    </row>
    <row r="2190" spans="1:28" x14ac:dyDescent="0.25">
      <c r="A2190" t="str">
        <v>7/20/16</v>
      </c>
      <c r="B2190">
        <v>21882.48</v>
      </c>
      <c r="C2190">
        <v>21895.23</v>
      </c>
      <c r="D2190" s="1">
        <v>21632.51</v>
      </c>
      <c r="E2190">
        <v>21895.23</v>
      </c>
      <c r="F2190">
        <v>21895.23</v>
      </c>
      <c r="G2190">
        <v>1.2069498080794681</v>
      </c>
      <c r="H2190">
        <v>21715.833999999999</v>
      </c>
      <c r="I2190">
        <v>21210.324000000001</v>
      </c>
      <c r="J2190">
        <v>21120.903999999999</v>
      </c>
      <c r="K2190">
        <v>20956.796999999999</v>
      </c>
      <c r="L2190">
        <v>20822.23</v>
      </c>
      <c r="M2190">
        <v>66.474879999999999</v>
      </c>
      <c r="N2190" s="1">
        <f>-100*(_xll.FDS($A$1,"P_PRICE_HIGH("&amp;A2190&amp;","&amp;A2190&amp;"-14D,,,,""PRICE"",""INTRA"")") - B2190)/(_xll.FDS($A$1,"P_PRICE_HIGH("&amp;A2190&amp;","&amp;A2190&amp;"-14D,,,,""PRICE"",""INTRA"")") - _xll.FDS($A$1,"P_PRICE_LOW("&amp;A2190&amp;","&amp;A2190&amp;"-14D,,,,""PRICE"",""INTRA"")"))</f>
        <v>-0.7597606902798304</v>
      </c>
      <c r="O2190">
        <v>-1206</v>
      </c>
      <c r="P2190">
        <v>19064.310505991391</v>
      </c>
      <c r="Q2190">
        <v>20245.88899936467</v>
      </c>
      <c r="R2190">
        <v>2324.688870981935</v>
      </c>
      <c r="S2190">
        <v>2426.6345932357949</v>
      </c>
      <c r="T2190">
        <v>17.606531967207349</v>
      </c>
      <c r="U2190">
        <v>16.945112115321759</v>
      </c>
      <c r="V2190">
        <v>3.888558661266337</v>
      </c>
      <c r="W2190">
        <v>3.7353732807557458</v>
      </c>
      <c r="X2190">
        <v>88.13426395591074</v>
      </c>
      <c r="Y2190">
        <v>42.691293888301232</v>
      </c>
      <c r="Z2190">
        <v>-0.24731694147312161</v>
      </c>
      <c r="AA2190">
        <v>-3.7829517387054148</v>
      </c>
      <c r="AB2190">
        <v>9.4351467764420303</v>
      </c>
    </row>
    <row r="2191" spans="1:28" x14ac:dyDescent="0.25">
      <c r="A2191" t="str">
        <v>7/21/16</v>
      </c>
      <c r="B2191">
        <v>22000.49</v>
      </c>
      <c r="C2191">
        <v>22118.22</v>
      </c>
      <c r="D2191" s="1">
        <v>21913.16</v>
      </c>
      <c r="E2191">
        <v>22118.22</v>
      </c>
      <c r="F2191">
        <v>22118.22</v>
      </c>
      <c r="G2191">
        <v>1.206020977260019</v>
      </c>
      <c r="H2191">
        <v>21803.72</v>
      </c>
      <c r="I2191">
        <v>21314.47</v>
      </c>
      <c r="J2191">
        <v>21225.195</v>
      </c>
      <c r="K2191">
        <v>21017.063999999998</v>
      </c>
      <c r="L2191">
        <v>20884.268</v>
      </c>
      <c r="M2191">
        <v>67.9114</v>
      </c>
      <c r="N2191" s="1">
        <f>-100*(_xll.FDS($A$1,"P_PRICE_HIGH("&amp;A2191&amp;","&amp;A2191&amp;"-14D,,,,""PRICE"",""INTRA"")") - B2191)/(_xll.FDS($A$1,"P_PRICE_HIGH("&amp;A2191&amp;","&amp;A2191&amp;"-14D,,,,""PRICE"",""INTRA"")") - _xll.FDS($A$1,"P_PRICE_LOW("&amp;A2191&amp;","&amp;A2191&amp;"-14D,,,,""PRICE"",""INTRA"")"))</f>
        <v>-6.4906854556380393</v>
      </c>
      <c r="O2191">
        <v>-1187</v>
      </c>
      <c r="P2191">
        <v>19072.224131774768</v>
      </c>
      <c r="Q2191">
        <v>20257.51969296913</v>
      </c>
      <c r="R2191">
        <v>2320.947304036179</v>
      </c>
      <c r="S2191">
        <v>2420.61460636631</v>
      </c>
      <c r="T2191">
        <v>17.671912043139539</v>
      </c>
      <c r="U2191">
        <v>17.030524266070682</v>
      </c>
      <c r="V2191">
        <v>3.874299949395787</v>
      </c>
      <c r="W2191">
        <v>3.7147924165186401</v>
      </c>
      <c r="X2191">
        <v>54.203874519528661</v>
      </c>
      <c r="Y2191">
        <v>42.682630701537398</v>
      </c>
      <c r="Z2191">
        <v>-5.1039445486462658E-2</v>
      </c>
      <c r="AA2191">
        <v>-3.869819188468401</v>
      </c>
      <c r="AB2191">
        <v>9.4427089694442028</v>
      </c>
    </row>
    <row r="2192" spans="1:28" x14ac:dyDescent="0.25">
      <c r="A2192" t="str">
        <v>7/22/16</v>
      </c>
      <c r="B2192">
        <v>21964.27</v>
      </c>
      <c r="C2192">
        <v>21972.87</v>
      </c>
      <c r="D2192" s="1">
        <v>21832.43</v>
      </c>
      <c r="E2192">
        <v>21972.87</v>
      </c>
      <c r="F2192">
        <v>21972.87</v>
      </c>
      <c r="G2192">
        <v>1.209967733518214</v>
      </c>
      <c r="H2192">
        <v>21864.724999999999</v>
      </c>
      <c r="I2192">
        <v>21436.886999999999</v>
      </c>
      <c r="J2192">
        <v>21303.19</v>
      </c>
      <c r="K2192">
        <v>21071.861000000001</v>
      </c>
      <c r="L2192">
        <v>20941.835999999999</v>
      </c>
      <c r="M2192">
        <v>66.962999999999994</v>
      </c>
      <c r="N2192" s="1">
        <f>-100*(_xll.FDS($A$1,"P_PRICE_HIGH("&amp;A2192&amp;","&amp;A2192&amp;"-14D,,,,""PRICE"",""INTRA"")") - B2192)/(_xll.FDS($A$1,"P_PRICE_HIGH("&amp;A2192&amp;","&amp;A2192&amp;"-14D,,,,""PRICE"",""INTRA"")") - _xll.FDS($A$1,"P_PRICE_LOW("&amp;A2192&amp;","&amp;A2192&amp;"-14D,,,,""PRICE"",""INTRA"")"))</f>
        <v>-8.4875649867959275</v>
      </c>
      <c r="O2192">
        <v>-1199</v>
      </c>
      <c r="P2192">
        <v>19069.498972408161</v>
      </c>
      <c r="Q2192">
        <v>20251.464892549629</v>
      </c>
      <c r="R2192">
        <v>2322.3765839925341</v>
      </c>
      <c r="S2192">
        <v>2425.6279686397879</v>
      </c>
      <c r="T2192">
        <v>17.641762674754279</v>
      </c>
      <c r="U2192">
        <v>16.98186549294368</v>
      </c>
      <c r="V2192">
        <v>3.8840042351870299</v>
      </c>
      <c r="W2192">
        <v>3.726658173803767</v>
      </c>
      <c r="X2192">
        <v>58.08049859524548</v>
      </c>
      <c r="Y2192">
        <v>42.749620270900657</v>
      </c>
      <c r="Z2192">
        <v>3.3289346229601467E-2</v>
      </c>
      <c r="AA2192">
        <v>-3.962662827422172</v>
      </c>
      <c r="AB2192">
        <v>9.3894993877444382</v>
      </c>
    </row>
    <row r="2193" spans="1:28" x14ac:dyDescent="0.25">
      <c r="A2193" t="str">
        <v>7/25/16</v>
      </c>
      <c r="B2193">
        <v>21993.439999999999</v>
      </c>
      <c r="C2193">
        <v>22071.77</v>
      </c>
      <c r="D2193" s="1">
        <v>21878.880000000001</v>
      </c>
      <c r="E2193">
        <v>22071.77</v>
      </c>
      <c r="F2193">
        <v>22071.77</v>
      </c>
      <c r="G2193">
        <v>0.94569949379380414</v>
      </c>
      <c r="H2193">
        <v>21902.775000000001</v>
      </c>
      <c r="I2193">
        <v>21544.096000000001</v>
      </c>
      <c r="J2193">
        <v>21365.473000000002</v>
      </c>
      <c r="K2193">
        <v>21158.576000000001</v>
      </c>
      <c r="L2193">
        <v>21017.03</v>
      </c>
      <c r="M2193">
        <v>67.358360000000005</v>
      </c>
      <c r="N2193" s="1">
        <f>-100*(_xll.FDS($A$1,"P_PRICE_HIGH("&amp;A2193&amp;","&amp;A2193&amp;"-14D,,,,""PRICE"",""INTRA"")") - B2193)/(_xll.FDS($A$1,"P_PRICE_HIGH("&amp;A2193&amp;","&amp;A2193&amp;"-14D,,,,""PRICE"",""INTRA"")") - _xll.FDS($A$1,"P_PRICE_LOW("&amp;A2193&amp;","&amp;A2193&amp;"-14D,,,,""PRICE"",""INTRA"")"))</f>
        <v>-6.8793657619513597</v>
      </c>
      <c r="O2193">
        <v>-1198</v>
      </c>
      <c r="P2193">
        <v>19068.375300289179</v>
      </c>
      <c r="Q2193">
        <v>20238.752776493751</v>
      </c>
      <c r="R2193">
        <v>2327.7518159797178</v>
      </c>
      <c r="S2193">
        <v>2450.2598968752191</v>
      </c>
      <c r="T2193">
        <v>17.687947142296849</v>
      </c>
      <c r="U2193">
        <v>17.027019983240649</v>
      </c>
      <c r="V2193">
        <v>3.869434546913666</v>
      </c>
      <c r="W2193">
        <v>3.712075402107776</v>
      </c>
      <c r="X2193">
        <v>32.613919215607318</v>
      </c>
      <c r="Y2193">
        <v>42.660528855221003</v>
      </c>
      <c r="Z2193">
        <v>-0.39125873695319741</v>
      </c>
      <c r="AA2193">
        <v>-3.9092785327798798</v>
      </c>
      <c r="AB2193">
        <v>9.326293671254966</v>
      </c>
    </row>
    <row r="2194" spans="1:28" x14ac:dyDescent="0.25">
      <c r="A2194" t="str">
        <v>7/26/16</v>
      </c>
      <c r="B2194">
        <v>22129.73</v>
      </c>
      <c r="C2194">
        <v>22300.51</v>
      </c>
      <c r="D2194" s="1">
        <v>21890.89</v>
      </c>
      <c r="E2194">
        <v>22300.51</v>
      </c>
      <c r="F2194">
        <v>22300.51</v>
      </c>
      <c r="G2194">
        <v>0.93704222664987047</v>
      </c>
      <c r="H2194">
        <v>21994.081999999999</v>
      </c>
      <c r="I2194">
        <v>21674.559000000001</v>
      </c>
      <c r="J2194">
        <v>21457.405999999999</v>
      </c>
      <c r="K2194">
        <v>21253.697</v>
      </c>
      <c r="L2194">
        <v>21092.403999999999</v>
      </c>
      <c r="M2194">
        <v>69.212249999999997</v>
      </c>
      <c r="N2194" s="1">
        <f>-100*(_xll.FDS($A$1,"P_PRICE_HIGH("&amp;A2194&amp;","&amp;A2194&amp;"-14D,,,,""PRICE"",""INTRA"")") - B2194)/(_xll.FDS($A$1,"P_PRICE_HIGH("&amp;A2194&amp;","&amp;A2194&amp;"-14D,,,,""PRICE"",""INTRA"")") - _xll.FDS($A$1,"P_PRICE_LOW("&amp;A2194&amp;","&amp;A2194&amp;"-14D,,,,""PRICE"",""INTRA"")"))</f>
        <v>-8.5555978598480511</v>
      </c>
      <c r="O2194">
        <v>-1166</v>
      </c>
      <c r="P2194">
        <v>19084.847172415659</v>
      </c>
      <c r="Q2194">
        <v>20265.173305518849</v>
      </c>
      <c r="R2194">
        <v>2329.0504365782349</v>
      </c>
      <c r="S2194">
        <v>2453.7147377514029</v>
      </c>
      <c r="T2194">
        <v>17.78122039046368</v>
      </c>
      <c r="U2194">
        <v>17.12810163218397</v>
      </c>
      <c r="V2194">
        <v>3.8583401701533568</v>
      </c>
      <c r="W2194">
        <v>3.6960764739329508</v>
      </c>
      <c r="X2194">
        <v>59.202687077451557</v>
      </c>
      <c r="Y2194">
        <v>42.790587630572873</v>
      </c>
      <c r="Z2194">
        <v>-0.38356629639753792</v>
      </c>
      <c r="AA2194">
        <v>-3.930842753769999</v>
      </c>
      <c r="AB2194">
        <v>9.1335347094061099</v>
      </c>
    </row>
    <row r="2195" spans="1:28" x14ac:dyDescent="0.25">
      <c r="A2195" t="str">
        <v>7/27/16</v>
      </c>
      <c r="B2195">
        <v>22218.99</v>
      </c>
      <c r="C2195">
        <v>22277.24</v>
      </c>
      <c r="D2195" s="1">
        <v>21997.88</v>
      </c>
      <c r="E2195">
        <v>22277.24</v>
      </c>
      <c r="F2195">
        <v>22277.24</v>
      </c>
      <c r="G2195">
        <v>0.92174485598932998</v>
      </c>
      <c r="H2195">
        <v>22061.384999999998</v>
      </c>
      <c r="I2195">
        <v>21786.1</v>
      </c>
      <c r="J2195">
        <v>21572.317999999999</v>
      </c>
      <c r="K2195">
        <v>21356.025000000001</v>
      </c>
      <c r="L2195">
        <v>21158.127</v>
      </c>
      <c r="M2195">
        <v>70.398039999999995</v>
      </c>
      <c r="N2195" s="1">
        <f>-100*(_xll.FDS($A$1,"P_PRICE_HIGH("&amp;A2195&amp;","&amp;A2195&amp;"-14D,,,,""PRICE"",""INTRA"")") - B2195)/(_xll.FDS($A$1,"P_PRICE_HIGH("&amp;A2195&amp;","&amp;A2195&amp;"-14D,,,,""PRICE"",""INTRA"")") - _xll.FDS($A$1,"P_PRICE_LOW("&amp;A2195&amp;","&amp;A2195&amp;"-14D,,,,""PRICE"",""INTRA"")"))</f>
        <v>-4.4498302383212049</v>
      </c>
      <c r="O2195">
        <v>-1145</v>
      </c>
      <c r="P2195">
        <v>19091.124389040979</v>
      </c>
      <c r="Q2195">
        <v>20276.384473403319</v>
      </c>
      <c r="R2195">
        <v>2326.1777494043358</v>
      </c>
      <c r="S2195">
        <v>2452.576522630296</v>
      </c>
      <c r="T2195">
        <v>17.86702310856408</v>
      </c>
      <c r="U2195">
        <v>17.21405560311424</v>
      </c>
      <c r="V2195">
        <v>3.8488391232083479</v>
      </c>
      <c r="W2195">
        <v>3.6813586681521668</v>
      </c>
      <c r="X2195">
        <v>70.242360046338845</v>
      </c>
      <c r="Y2195">
        <v>42.776753017757088</v>
      </c>
      <c r="Z2195">
        <v>-0.73683862964670332</v>
      </c>
      <c r="AA2195">
        <v>-4.2385560461779974</v>
      </c>
      <c r="AB2195">
        <v>9.21137598141563</v>
      </c>
    </row>
    <row r="2196" spans="1:28" x14ac:dyDescent="0.25">
      <c r="A2196" t="str">
        <v>7/28/16</v>
      </c>
      <c r="B2196">
        <v>22174.34</v>
      </c>
      <c r="C2196">
        <v>22214.720000000001</v>
      </c>
      <c r="D2196" s="1">
        <v>22053.51</v>
      </c>
      <c r="E2196">
        <v>22214.720000000001</v>
      </c>
      <c r="F2196">
        <v>22214.720000000001</v>
      </c>
      <c r="G2196">
        <v>0.91287822784873407</v>
      </c>
      <c r="H2196">
        <v>22096.153999999999</v>
      </c>
      <c r="I2196">
        <v>21865.232</v>
      </c>
      <c r="J2196">
        <v>21670.146000000001</v>
      </c>
      <c r="K2196">
        <v>21442.936000000002</v>
      </c>
      <c r="L2196">
        <v>21216.044999999998</v>
      </c>
      <c r="M2196">
        <v>68.967094000000003</v>
      </c>
      <c r="N2196" s="1">
        <f>-100*(_xll.FDS($A$1,"P_PRICE_HIGH("&amp;A2196&amp;","&amp;A2196&amp;"-14D,,,,""PRICE"",""INTRA"")") - B2196)/(_xll.FDS($A$1,"P_PRICE_HIGH("&amp;A2196&amp;","&amp;A2196&amp;"-14D,,,,""PRICE"",""INTRA"")") - _xll.FDS($A$1,"P_PRICE_LOW("&amp;A2196&amp;","&amp;A2196&amp;"-14D,,,,""PRICE"",""INTRA"")"))</f>
        <v>-6.8870839201300385</v>
      </c>
      <c r="O2196">
        <v>-1147</v>
      </c>
      <c r="P2196">
        <v>19088.42423727065</v>
      </c>
      <c r="Q2196">
        <v>20278.3136728729</v>
      </c>
      <c r="R2196">
        <v>2329.3767519176531</v>
      </c>
      <c r="S2196">
        <v>2453.855107780827</v>
      </c>
      <c r="T2196">
        <v>17.85874218543173</v>
      </c>
      <c r="U2196">
        <v>17.182416973727872</v>
      </c>
      <c r="V2196">
        <v>3.8445480836618628</v>
      </c>
      <c r="W2196">
        <v>3.6745250978958679</v>
      </c>
      <c r="X2196">
        <v>14.06097168601536</v>
      </c>
      <c r="Y2196">
        <v>42.631557791349337</v>
      </c>
      <c r="Z2196">
        <v>-0.46136956654521638</v>
      </c>
      <c r="AA2196">
        <v>-4.2582934358991809</v>
      </c>
      <c r="AB2196">
        <v>9.0745463565230402</v>
      </c>
    </row>
    <row r="2197" spans="1:28" x14ac:dyDescent="0.25">
      <c r="A2197" t="str">
        <v>7/29/16</v>
      </c>
      <c r="B2197">
        <v>21891.37</v>
      </c>
      <c r="C2197">
        <v>22152.75</v>
      </c>
      <c r="D2197" s="1">
        <v>21830.46</v>
      </c>
      <c r="E2197">
        <v>22152.75</v>
      </c>
      <c r="F2197">
        <v>22152.75</v>
      </c>
      <c r="G2197">
        <v>0.93113987640157347</v>
      </c>
      <c r="H2197">
        <v>22081.574000000001</v>
      </c>
      <c r="I2197">
        <v>21912.65</v>
      </c>
      <c r="J2197">
        <v>21758.627</v>
      </c>
      <c r="K2197">
        <v>21497.785</v>
      </c>
      <c r="L2197">
        <v>21258.208999999999</v>
      </c>
      <c r="M2197">
        <v>60.565005999999997</v>
      </c>
      <c r="N2197" s="1">
        <f>-100*(_xll.FDS($A$1,"P_PRICE_HIGH("&amp;A2197&amp;","&amp;A2197&amp;"-14D,,,,""PRICE"",""INTRA"")") - B2197)/(_xll.FDS($A$1,"P_PRICE_HIGH("&amp;A2197&amp;","&amp;A2197&amp;"-14D,,,,""PRICE"",""INTRA"")") - _xll.FDS($A$1,"P_PRICE_LOW("&amp;A2197&amp;","&amp;A2197&amp;"-14D,,,,""PRICE"",""INTRA"")"))</f>
        <v>-28.013502132816608</v>
      </c>
      <c r="O2197">
        <v>-1189</v>
      </c>
      <c r="P2197">
        <v>19134.929459969469</v>
      </c>
      <c r="Q2197">
        <v>20354.954420204111</v>
      </c>
      <c r="R2197">
        <v>2326.7917501521429</v>
      </c>
      <c r="S2197">
        <v>2461.8303784332002</v>
      </c>
      <c r="T2197">
        <v>17.720818186550211</v>
      </c>
      <c r="U2197">
        <v>16.942722508027561</v>
      </c>
      <c r="V2197">
        <v>3.8734506732325431</v>
      </c>
      <c r="W2197">
        <v>3.7335090129731472</v>
      </c>
      <c r="X2197">
        <v>1.8013102780404451</v>
      </c>
      <c r="Y2197">
        <v>42.738912941039388</v>
      </c>
      <c r="Z2197">
        <v>-0.5021639194534574</v>
      </c>
      <c r="AA2197">
        <v>-3.8947261033723679</v>
      </c>
      <c r="AB2197">
        <v>9.1403641900469452</v>
      </c>
    </row>
    <row r="2198" spans="1:28" x14ac:dyDescent="0.25">
      <c r="A2198" t="str">
        <v>8/01/16</v>
      </c>
      <c r="B2198">
        <v>22129.14</v>
      </c>
      <c r="C2198">
        <v>22260.95</v>
      </c>
      <c r="D2198" s="1">
        <v>22027.65</v>
      </c>
      <c r="E2198">
        <v>22260.95</v>
      </c>
      <c r="F2198">
        <v>22260.95</v>
      </c>
      <c r="G2198">
        <v>0.92145188439402936</v>
      </c>
      <c r="H2198">
        <v>22108.715</v>
      </c>
      <c r="I2198">
        <v>21959.99</v>
      </c>
      <c r="J2198">
        <v>21841.87</v>
      </c>
      <c r="K2198">
        <v>21551.282999999999</v>
      </c>
      <c r="L2198">
        <v>21306.701000000001</v>
      </c>
      <c r="M2198">
        <v>64.480720000000005</v>
      </c>
      <c r="N2198" s="1">
        <f>-100*(_xll.FDS($A$1,"P_PRICE_HIGH("&amp;A2198&amp;","&amp;A2198&amp;"-14D,,,,""PRICE"",""INTRA"")") - B2198)/(_xll.FDS($A$1,"P_PRICE_HIGH("&amp;A2198&amp;","&amp;A2198&amp;"-14D,,,,""PRICE"",""INTRA"")") - _xll.FDS($A$1,"P_PRICE_LOW("&amp;A2198&amp;","&amp;A2198&amp;"-14D,,,,""PRICE"",""INTRA"")"))</f>
        <v>-12.757863391029144</v>
      </c>
      <c r="O2198">
        <v>-1160</v>
      </c>
      <c r="P2198">
        <v>19129.877918023089</v>
      </c>
      <c r="Q2198">
        <v>20342.776418036901</v>
      </c>
      <c r="R2198">
        <v>2311.5955554597972</v>
      </c>
      <c r="S2198">
        <v>2459.2536262758599</v>
      </c>
      <c r="T2198">
        <v>17.720126116770871</v>
      </c>
      <c r="U2198">
        <v>16.907993906118289</v>
      </c>
      <c r="V2198">
        <v>3.846940237118035</v>
      </c>
      <c r="W2198">
        <v>3.6920400851476232</v>
      </c>
      <c r="X2198">
        <v>88.056070162324275</v>
      </c>
      <c r="Y2198">
        <v>42.734797273330678</v>
      </c>
      <c r="Z2198">
        <v>-0.58353267915246465</v>
      </c>
      <c r="AA2198">
        <v>-4.6021222987017847</v>
      </c>
      <c r="AB2198">
        <v>9.4190189471418186</v>
      </c>
    </row>
    <row r="2199" spans="1:28" x14ac:dyDescent="0.25">
      <c r="A2199" t="str">
        <v>8/03/16</v>
      </c>
      <c r="B2199">
        <v>21739.119999999999</v>
      </c>
      <c r="C2199">
        <v>21822.22</v>
      </c>
      <c r="D2199" s="1">
        <v>21725.38</v>
      </c>
      <c r="E2199">
        <v>21822.22</v>
      </c>
      <c r="F2199">
        <v>21822.22</v>
      </c>
      <c r="G2199">
        <v>0.95317205890401746</v>
      </c>
      <c r="H2199">
        <v>22030.592000000001</v>
      </c>
      <c r="I2199">
        <v>21966.646000000001</v>
      </c>
      <c r="J2199">
        <v>21876.162</v>
      </c>
      <c r="K2199">
        <v>21600.703000000001</v>
      </c>
      <c r="L2199">
        <v>21363.623</v>
      </c>
      <c r="M2199">
        <v>54.858269999999997</v>
      </c>
      <c r="N2199" s="1">
        <f>-100*(_xll.FDS($A$1,"P_PRICE_HIGH("&amp;A2199&amp;","&amp;A2199&amp;"-14D,,,,""PRICE"",""INTRA"")") - B2199)/(_xll.FDS($A$1,"P_PRICE_HIGH("&amp;A2199&amp;","&amp;A2199&amp;"-14D,,,,""PRICE"",""INTRA"")") - _xll.FDS($A$1,"P_PRICE_LOW("&amp;A2199&amp;","&amp;A2199&amp;"-14D,,,,""PRICE"",""INTRA"")"))</f>
        <v>-53.082509124605274</v>
      </c>
      <c r="O2199">
        <v>-1208</v>
      </c>
      <c r="P2199">
        <v>19154.282954074999</v>
      </c>
      <c r="Q2199">
        <v>20388.999073337349</v>
      </c>
      <c r="R2199">
        <v>2318.4214351209389</v>
      </c>
      <c r="S2199">
        <v>2477.9150428363291</v>
      </c>
      <c r="T2199">
        <v>17.524350832457209</v>
      </c>
      <c r="U2199">
        <v>16.581415011692371</v>
      </c>
      <c r="V2199">
        <v>3.8942018520539849</v>
      </c>
      <c r="W2199">
        <v>3.773326244766698</v>
      </c>
      <c r="X2199">
        <v>3.2394434486447929</v>
      </c>
      <c r="Y2199">
        <v>42.841181724099833</v>
      </c>
      <c r="Z2199">
        <v>0.1249108300400943</v>
      </c>
      <c r="AA2199">
        <v>-3.804507994706678</v>
      </c>
      <c r="AB2199">
        <v>8.9169800196759113</v>
      </c>
    </row>
    <row r="2200" spans="1:28" x14ac:dyDescent="0.25">
      <c r="A2200" t="str">
        <v>8/04/16</v>
      </c>
      <c r="B2200">
        <v>21832.23</v>
      </c>
      <c r="C2200">
        <v>21922.42</v>
      </c>
      <c r="D2200" s="1">
        <v>21788.31</v>
      </c>
      <c r="E2200">
        <v>21922.42</v>
      </c>
      <c r="F2200">
        <v>21922.42</v>
      </c>
      <c r="G2200">
        <v>0.88842721865621876</v>
      </c>
      <c r="H2200">
        <v>21953.24</v>
      </c>
      <c r="I2200">
        <v>21969.065999999999</v>
      </c>
      <c r="J2200">
        <v>21910.151999999998</v>
      </c>
      <c r="K2200">
        <v>21667.548999999999</v>
      </c>
      <c r="L2200">
        <v>21425.351999999999</v>
      </c>
      <c r="M2200">
        <v>56.526200000000003</v>
      </c>
      <c r="N2200" s="1">
        <f>-100*(_xll.FDS($A$1,"P_PRICE_HIGH("&amp;A2200&amp;","&amp;A2200&amp;"-14D,,,,""PRICE"",""INTRA"")") - B2200)/(_xll.FDS($A$1,"P_PRICE_HIGH("&amp;A2200&amp;","&amp;A2200&amp;"-14D,,,,""PRICE"",""INTRA"")") - _xll.FDS($A$1,"P_PRICE_LOW("&amp;A2200&amp;","&amp;A2200&amp;"-14D,,,,""PRICE"",""INTRA"")"))</f>
        <v>-44.278447020556335</v>
      </c>
      <c r="O2200">
        <v>-1197</v>
      </c>
      <c r="P2200">
        <v>19148.15569088751</v>
      </c>
      <c r="Q2200">
        <v>20384.546890813861</v>
      </c>
      <c r="R2200">
        <v>2317.7784781431028</v>
      </c>
      <c r="S2200">
        <v>2478.740776683936</v>
      </c>
      <c r="T2200">
        <v>17.561090192265379</v>
      </c>
      <c r="U2200">
        <v>16.638961333264429</v>
      </c>
      <c r="V2200">
        <v>3.8785926016107508</v>
      </c>
      <c r="W2200">
        <v>3.749431551328668</v>
      </c>
      <c r="X2200">
        <v>55.713340893470807</v>
      </c>
      <c r="Y2200">
        <v>42.801658476335803</v>
      </c>
      <c r="Z2200">
        <v>0.25994983812392541</v>
      </c>
      <c r="AA2200">
        <v>-4.094406778778219</v>
      </c>
      <c r="AB2200">
        <v>8.8695300486076327</v>
      </c>
    </row>
    <row r="2201" spans="1:28" x14ac:dyDescent="0.25">
      <c r="A2201" t="str">
        <v>8/05/16</v>
      </c>
      <c r="B2201">
        <v>22146.09</v>
      </c>
      <c r="C2201">
        <v>22193.29</v>
      </c>
      <c r="D2201" s="1">
        <v>21961.05</v>
      </c>
      <c r="E2201">
        <v>22193.29</v>
      </c>
      <c r="F2201">
        <v>22193.29</v>
      </c>
      <c r="G2201">
        <v>0.90953911100140061</v>
      </c>
      <c r="H2201">
        <v>21947.59</v>
      </c>
      <c r="I2201">
        <v>22008.474999999999</v>
      </c>
      <c r="J2201">
        <v>21949.153999999999</v>
      </c>
      <c r="K2201">
        <v>21739.508000000002</v>
      </c>
      <c r="L2201">
        <v>21501.261999999999</v>
      </c>
      <c r="M2201">
        <v>61.667686000000003</v>
      </c>
      <c r="N2201" s="1">
        <f>-100*(_xll.FDS($A$1,"P_PRICE_HIGH("&amp;A2201&amp;","&amp;A2201&amp;"-14D,,,,""PRICE"",""INTRA"")") - B2201)/(_xll.FDS($A$1,"P_PRICE_HIGH("&amp;A2201&amp;","&amp;A2201&amp;"-14D,,,,""PRICE"",""INTRA"")") - _xll.FDS($A$1,"P_PRICE_LOW("&amp;A2201&amp;","&amp;A2201&amp;"-14D,,,,""PRICE"",""INTRA"")"))</f>
        <v>-19.667328952060508</v>
      </c>
      <c r="O2201">
        <v>-1149</v>
      </c>
      <c r="P2201">
        <v>19155.838322634609</v>
      </c>
      <c r="Q2201">
        <v>20387.931352646749</v>
      </c>
      <c r="R2201">
        <v>2325.9515354875052</v>
      </c>
      <c r="S2201">
        <v>2490.480929676944</v>
      </c>
      <c r="T2201">
        <v>17.708404238361769</v>
      </c>
      <c r="U2201">
        <v>16.822861243550118</v>
      </c>
      <c r="V2201">
        <v>3.8471635583550192</v>
      </c>
      <c r="W2201">
        <v>3.6963601041871379</v>
      </c>
      <c r="X2201">
        <v>98.955014748660744</v>
      </c>
      <c r="Y2201">
        <v>42.706005572462331</v>
      </c>
      <c r="Z2201">
        <v>0.31275195157638658</v>
      </c>
      <c r="AA2201">
        <v>-4.3396886279229827</v>
      </c>
      <c r="AB2201">
        <v>9.2289585258315139</v>
      </c>
    </row>
    <row r="2202" spans="1:28" x14ac:dyDescent="0.25">
      <c r="A2202" t="str">
        <v>8/08/16</v>
      </c>
      <c r="B2202">
        <v>22494.76</v>
      </c>
      <c r="C2202">
        <v>22503.279999999999</v>
      </c>
      <c r="D2202" s="1">
        <v>22260.07</v>
      </c>
      <c r="E2202">
        <v>22503.279999999999</v>
      </c>
      <c r="F2202">
        <v>22503.279999999999</v>
      </c>
      <c r="G2202">
        <v>0.91511423170008743</v>
      </c>
      <c r="H2202">
        <v>22068.268</v>
      </c>
      <c r="I2202">
        <v>22059.498</v>
      </c>
      <c r="J2202">
        <v>22004.855</v>
      </c>
      <c r="K2202">
        <v>21836.037</v>
      </c>
      <c r="L2202">
        <v>21580.44</v>
      </c>
      <c r="M2202">
        <v>66.419044</v>
      </c>
      <c r="N2202" s="1">
        <f>-100*(_xll.FDS($A$1,"P_PRICE_HIGH("&amp;A2202&amp;","&amp;A2202&amp;"-14D,,,,""PRICE"",""INTRA"")") - B2202)/(_xll.FDS($A$1,"P_PRICE_HIGH("&amp;A2202&amp;","&amp;A2202&amp;"-14D,,,,""PRICE"",""INTRA"")") - _xll.FDS($A$1,"P_PRICE_LOW("&amp;A2202&amp;","&amp;A2202&amp;"-14D,,,,""PRICE"",""INTRA"")"))</f>
        <v>-0.95657250639965352</v>
      </c>
      <c r="O2202">
        <v>-1101</v>
      </c>
      <c r="P2202">
        <v>19164.403292264611</v>
      </c>
      <c r="Q2202">
        <v>20383.897560029931</v>
      </c>
      <c r="R2202">
        <v>2324.250573632477</v>
      </c>
      <c r="S2202">
        <v>2485.4918477721972</v>
      </c>
      <c r="T2202">
        <v>17.907070401075192</v>
      </c>
      <c r="U2202">
        <v>17.065301556238492</v>
      </c>
      <c r="V2202">
        <v>3.7977184152136578</v>
      </c>
      <c r="W2202">
        <v>3.645776485741743</v>
      </c>
      <c r="X2202">
        <v>95.400602970451985</v>
      </c>
      <c r="Y2202">
        <v>42.842370898453538</v>
      </c>
      <c r="Z2202">
        <v>0.4533715332754048</v>
      </c>
      <c r="AA2202">
        <v>-4.7579081940715744</v>
      </c>
      <c r="AB2202">
        <v>9.1139346118264122</v>
      </c>
    </row>
    <row r="2203" spans="1:28" x14ac:dyDescent="0.25">
      <c r="A2203" t="str">
        <v>8/09/16</v>
      </c>
      <c r="B2203">
        <v>22465.61</v>
      </c>
      <c r="C2203">
        <v>22496.75</v>
      </c>
      <c r="D2203" s="1">
        <v>22402.91</v>
      </c>
      <c r="E2203">
        <v>22496.75</v>
      </c>
      <c r="F2203">
        <v>22496.75</v>
      </c>
      <c r="G2203">
        <v>0.88694442971192833</v>
      </c>
      <c r="H2203">
        <v>22135.562999999998</v>
      </c>
      <c r="I2203">
        <v>22098.258000000002</v>
      </c>
      <c r="J2203">
        <v>22049.018</v>
      </c>
      <c r="K2203">
        <v>21915.293000000001</v>
      </c>
      <c r="L2203">
        <v>21644.717000000001</v>
      </c>
      <c r="M2203">
        <v>65.685990000000004</v>
      </c>
      <c r="N2203" s="1">
        <f>-100*(_xll.FDS($A$1,"P_PRICE_HIGH("&amp;A2203&amp;","&amp;A2203&amp;"-14D,,,,""PRICE"",""INTRA"")") - B2203)/(_xll.FDS($A$1,"P_PRICE_HIGH("&amp;A2203&amp;","&amp;A2203&amp;"-14D,,,,""PRICE"",""INTRA"")") - _xll.FDS($A$1,"P_PRICE_LOW("&amp;A2203&amp;","&amp;A2203&amp;"-14D,,,,""PRICE"",""INTRA"")"))</f>
        <v>-4.2293528539989946</v>
      </c>
      <c r="O2203">
        <v>-1106</v>
      </c>
      <c r="P2203">
        <v>19181.310720276699</v>
      </c>
      <c r="Q2203">
        <v>20416.812700814458</v>
      </c>
      <c r="R2203">
        <v>2325.9880900743569</v>
      </c>
      <c r="S2203">
        <v>2489.948840035172</v>
      </c>
      <c r="T2203">
        <v>17.863844887583031</v>
      </c>
      <c r="U2203">
        <v>16.965558045554161</v>
      </c>
      <c r="V2203">
        <v>3.8014669245884778</v>
      </c>
      <c r="W2203">
        <v>3.6560306656366062</v>
      </c>
      <c r="X2203">
        <v>60.209759592925039</v>
      </c>
      <c r="Y2203">
        <v>42.898666302371673</v>
      </c>
      <c r="Z2203">
        <v>0.3320511538544535</v>
      </c>
      <c r="AA2203">
        <v>-4.5624457213159992</v>
      </c>
      <c r="AB2203">
        <v>8.8864651909715668</v>
      </c>
    </row>
    <row r="2204" spans="1:28" x14ac:dyDescent="0.25">
      <c r="A2204" t="str">
        <v>8/10/16</v>
      </c>
      <c r="B2204">
        <v>22492.43</v>
      </c>
      <c r="C2204">
        <v>22618.04</v>
      </c>
      <c r="D2204" s="1">
        <v>22399.29</v>
      </c>
      <c r="E2204">
        <v>22618.04</v>
      </c>
      <c r="F2204">
        <v>22618.04</v>
      </c>
      <c r="G2204">
        <v>0.83607571459233199</v>
      </c>
      <c r="H2204">
        <v>22286.224999999999</v>
      </c>
      <c r="I2204">
        <v>22142.271000000001</v>
      </c>
      <c r="J2204">
        <v>22103.633000000002</v>
      </c>
      <c r="K2204">
        <v>21978.678</v>
      </c>
      <c r="L2204">
        <v>21699.842000000001</v>
      </c>
      <c r="M2204">
        <v>66.057175000000001</v>
      </c>
      <c r="N2204" s="1">
        <f>-100*(_xll.FDS($A$1,"P_PRICE_HIGH("&amp;A2204&amp;","&amp;A2204&amp;"-14D,,,,""PRICE"",""INTRA"")") - B2204)/(_xll.FDS($A$1,"P_PRICE_HIGH("&amp;A2204&amp;","&amp;A2204&amp;"-14D,,,,""PRICE"",""INTRA"")") - _xll.FDS($A$1,"P_PRICE_LOW("&amp;A2204&amp;","&amp;A2204&amp;"-14D,,,,""PRICE"",""INTRA"")"))</f>
        <v>-12.745426318833548</v>
      </c>
      <c r="O2204">
        <v>-1105</v>
      </c>
      <c r="P2204">
        <v>19180.832822120261</v>
      </c>
      <c r="Q2204">
        <v>20420.686616476109</v>
      </c>
      <c r="R2204">
        <v>2321.1661692069638</v>
      </c>
      <c r="S2204">
        <v>2499.6490952049048</v>
      </c>
      <c r="T2204">
        <v>17.84689492922697</v>
      </c>
      <c r="U2204">
        <v>16.930798335753469</v>
      </c>
      <c r="V2204">
        <v>3.796643598732047</v>
      </c>
      <c r="W2204">
        <v>3.6499824722664629</v>
      </c>
      <c r="X2204">
        <v>62.113089390541667</v>
      </c>
      <c r="Y2204">
        <v>42.829412720709229</v>
      </c>
      <c r="Z2204">
        <v>0.36722018779397858</v>
      </c>
      <c r="AA2204">
        <v>-4.6481379934778486</v>
      </c>
      <c r="AB2204">
        <v>8.9582687878957561</v>
      </c>
    </row>
    <row r="2205" spans="1:28" x14ac:dyDescent="0.25">
      <c r="A2205" t="str">
        <v>8/11/16</v>
      </c>
      <c r="B2205">
        <v>22580.55</v>
      </c>
      <c r="C2205">
        <v>22689.94</v>
      </c>
      <c r="D2205" s="1">
        <v>22359.919999999998</v>
      </c>
      <c r="E2205">
        <v>22689.94</v>
      </c>
      <c r="F2205">
        <v>22689.94</v>
      </c>
      <c r="G2205">
        <v>0.83549149287811975</v>
      </c>
      <c r="H2205">
        <v>22435.888999999999</v>
      </c>
      <c r="I2205">
        <v>22191.197</v>
      </c>
      <c r="J2205">
        <v>22150.17</v>
      </c>
      <c r="K2205">
        <v>22041.585999999999</v>
      </c>
      <c r="L2205">
        <v>21770.22</v>
      </c>
      <c r="M2205">
        <v>67.30847</v>
      </c>
      <c r="N2205" s="1">
        <f>-100*(_xll.FDS($A$1,"P_PRICE_HIGH("&amp;A2205&amp;","&amp;A2205&amp;"-14D,,,,""PRICE"",""INTRA"")") - B2205)/(_xll.FDS($A$1,"P_PRICE_HIGH("&amp;A2205&amp;","&amp;A2205&amp;"-14D,,,,""PRICE"",""INTRA"")") - _xll.FDS($A$1,"P_PRICE_LOW("&amp;A2205&amp;","&amp;A2205&amp;"-14D,,,,""PRICE"",""INTRA"")"))</f>
        <v>-11.340922285809041</v>
      </c>
      <c r="O2205">
        <v>-1107</v>
      </c>
      <c r="P2205">
        <v>19189.532733842188</v>
      </c>
      <c r="Q2205">
        <v>20425.9034630352</v>
      </c>
      <c r="R2205">
        <v>2356.428698307378</v>
      </c>
      <c r="S2205">
        <v>2549.078170801884</v>
      </c>
      <c r="T2205">
        <v>17.9164206657662</v>
      </c>
      <c r="U2205">
        <v>16.99673072523662</v>
      </c>
      <c r="V2205">
        <v>3.783388870566434</v>
      </c>
      <c r="W2205">
        <v>3.6357093365750122</v>
      </c>
      <c r="X2205">
        <v>79.052119533522585</v>
      </c>
      <c r="Y2205">
        <v>42.873808295116611</v>
      </c>
      <c r="Z2205">
        <v>0.25117548376184151</v>
      </c>
      <c r="AA2205">
        <v>-4.9056278654176522</v>
      </c>
      <c r="AB2205">
        <v>9.0401445613453735</v>
      </c>
    </row>
    <row r="2206" spans="1:28" x14ac:dyDescent="0.25">
      <c r="A2206" t="str">
        <v>8/12/16</v>
      </c>
      <c r="B2206">
        <v>22766.91</v>
      </c>
      <c r="C2206">
        <v>22816.75</v>
      </c>
      <c r="D2206" s="1">
        <v>22704.05</v>
      </c>
      <c r="E2206">
        <v>22816.75</v>
      </c>
      <c r="F2206">
        <v>22816.75</v>
      </c>
      <c r="G2206">
        <v>0.82276554726013251</v>
      </c>
      <c r="H2206">
        <v>22560.053</v>
      </c>
      <c r="I2206">
        <v>22244.294999999998</v>
      </c>
      <c r="J2206">
        <v>22201.266</v>
      </c>
      <c r="K2206">
        <v>22101.879000000001</v>
      </c>
      <c r="L2206">
        <v>21857.59</v>
      </c>
      <c r="M2206">
        <v>69.840649999999997</v>
      </c>
      <c r="N2206" s="1">
        <f>-100*(_xll.FDS($A$1,"P_PRICE_HIGH("&amp;A2206&amp;","&amp;A2206&amp;"-14D,,,,""PRICE"",""INTRA"")") - B2206)/(_xll.FDS($A$1,"P_PRICE_HIGH("&amp;A2206&amp;","&amp;A2206&amp;"-14D,,,,""PRICE"",""INTRA"")") - _xll.FDS($A$1,"P_PRICE_LOW("&amp;A2206&amp;","&amp;A2206&amp;"-14D,,,,""PRICE"",""INTRA"")"))</f>
        <v>-4.5667372201911531</v>
      </c>
      <c r="O2206">
        <v>-1072</v>
      </c>
      <c r="P2206">
        <v>19196.261695736081</v>
      </c>
      <c r="Q2206">
        <v>20427.555287438619</v>
      </c>
      <c r="R2206">
        <v>2357.9028364693609</v>
      </c>
      <c r="S2206">
        <v>2555.429268395631</v>
      </c>
      <c r="T2206">
        <v>18.040751171979391</v>
      </c>
      <c r="U2206">
        <v>17.159738096513799</v>
      </c>
      <c r="V2206">
        <v>3.7629315583634719</v>
      </c>
      <c r="W2206">
        <v>3.603389611281306</v>
      </c>
      <c r="X2206">
        <v>96.558603015305607</v>
      </c>
      <c r="Y2206">
        <v>42.820159162526451</v>
      </c>
      <c r="Z2206">
        <v>0.23828811016682261</v>
      </c>
      <c r="AA2206">
        <v>-4.662789857835473</v>
      </c>
      <c r="AB2206">
        <v>8.8099565788484515</v>
      </c>
    </row>
    <row r="2207" spans="1:28" x14ac:dyDescent="0.25">
      <c r="A2207" t="str">
        <v>8/15/16</v>
      </c>
      <c r="B2207">
        <v>22932.51</v>
      </c>
      <c r="C2207">
        <v>22975.74</v>
      </c>
      <c r="D2207" s="1">
        <v>22765.23</v>
      </c>
      <c r="E2207">
        <v>22975.74</v>
      </c>
      <c r="F2207">
        <v>22975.74</v>
      </c>
      <c r="G2207">
        <v>0.82812174335134303</v>
      </c>
      <c r="H2207">
        <v>22647.601999999999</v>
      </c>
      <c r="I2207">
        <v>22303.756000000001</v>
      </c>
      <c r="J2207">
        <v>22265.813999999998</v>
      </c>
      <c r="K2207">
        <v>22165.543000000001</v>
      </c>
      <c r="L2207">
        <v>21943.19</v>
      </c>
      <c r="M2207">
        <v>71.921880000000002</v>
      </c>
      <c r="N2207" s="1">
        <f>-100*(_xll.FDS($A$1,"P_PRICE_HIGH("&amp;A2207&amp;","&amp;A2207&amp;"-14D,,,,""PRICE"",""INTRA"")") - B2207)/(_xll.FDS($A$1,"P_PRICE_HIGH("&amp;A2207&amp;","&amp;A2207&amp;"-14D,,,,""PRICE"",""INTRA"")") - _xll.FDS($A$1,"P_PRICE_LOW("&amp;A2207&amp;","&amp;A2207&amp;"-14D,,,,""PRICE"",""INTRA"")"))</f>
        <v>-3.457404267571194</v>
      </c>
      <c r="O2207">
        <v>-1066</v>
      </c>
      <c r="P2207">
        <v>19215.979585073452</v>
      </c>
      <c r="Q2207">
        <v>20450.655755663811</v>
      </c>
      <c r="R2207">
        <v>2351.5572341397501</v>
      </c>
      <c r="S2207">
        <v>2544.1174759677801</v>
      </c>
      <c r="T2207">
        <v>18.013490531234279</v>
      </c>
      <c r="U2207">
        <v>17.083801210708891</v>
      </c>
      <c r="V2207">
        <v>3.738360662069804</v>
      </c>
      <c r="W2207">
        <v>3.5694968878957729</v>
      </c>
      <c r="X2207">
        <v>80.264399721659046</v>
      </c>
      <c r="Y2207">
        <v>42.707179389685813</v>
      </c>
      <c r="Z2207">
        <v>8.4259823085165497E-2</v>
      </c>
      <c r="AA2207">
        <v>-4.6526500378245048</v>
      </c>
      <c r="AB2207">
        <v>8.8309914165163388</v>
      </c>
    </row>
    <row r="2208" spans="1:28" x14ac:dyDescent="0.25">
      <c r="A2208" t="str">
        <v>8/16/16</v>
      </c>
      <c r="B2208">
        <v>22910.84</v>
      </c>
      <c r="C2208">
        <v>23084.52</v>
      </c>
      <c r="D2208" s="1">
        <v>22841.66</v>
      </c>
      <c r="E2208">
        <v>23084.52</v>
      </c>
      <c r="F2208">
        <v>23084.52</v>
      </c>
      <c r="G2208">
        <v>0.82729414687032432</v>
      </c>
      <c r="H2208">
        <v>22736.648000000001</v>
      </c>
      <c r="I2208">
        <v>22365.13</v>
      </c>
      <c r="J2208">
        <v>22326.974999999999</v>
      </c>
      <c r="K2208">
        <v>22220.925999999999</v>
      </c>
      <c r="L2208">
        <v>22033.445</v>
      </c>
      <c r="M2208">
        <v>71.229195000000004</v>
      </c>
      <c r="N2208" s="1">
        <f>-100*(_xll.FDS($A$1,"P_PRICE_HIGH("&amp;A2208&amp;","&amp;A2208&amp;"-14D,,,,""PRICE"",""INTRA"")") - B2208)/(_xll.FDS($A$1,"P_PRICE_HIGH("&amp;A2208&amp;","&amp;A2208&amp;"-14D,,,,""PRICE"",""INTRA"")") - _xll.FDS($A$1,"P_PRICE_LOW("&amp;A2208&amp;","&amp;A2208&amp;"-14D,,,,""PRICE"",""INTRA"")"))</f>
        <v>-12.778668864134699</v>
      </c>
      <c r="O2208">
        <v>-1071</v>
      </c>
      <c r="P2208">
        <v>19228.658799547538</v>
      </c>
      <c r="Q2208">
        <v>20469.032395523969</v>
      </c>
      <c r="R2208">
        <v>2347.160246438184</v>
      </c>
      <c r="S2208">
        <v>2537.670536726811</v>
      </c>
      <c r="T2208">
        <v>18.052536165739671</v>
      </c>
      <c r="U2208">
        <v>17.120624257042859</v>
      </c>
      <c r="V2208">
        <v>3.7395644138314159</v>
      </c>
      <c r="W2208">
        <v>3.5754192533180831</v>
      </c>
      <c r="X2208">
        <v>27.703002316000159</v>
      </c>
      <c r="Y2208">
        <v>42.653687904862863</v>
      </c>
      <c r="Z2208">
        <v>0.15561982089387039</v>
      </c>
      <c r="AA2208">
        <v>-4.9821663935282077</v>
      </c>
      <c r="AB2208">
        <v>8.747521072896415</v>
      </c>
    </row>
    <row r="2209" spans="1:28" x14ac:dyDescent="0.25">
      <c r="A2209" t="str">
        <v>8/17/16</v>
      </c>
      <c r="B2209">
        <v>22799.78</v>
      </c>
      <c r="C2209">
        <v>23029.48</v>
      </c>
      <c r="D2209" s="1">
        <v>22775.87</v>
      </c>
      <c r="E2209">
        <v>23029.48</v>
      </c>
      <c r="F2209">
        <v>23029.48</v>
      </c>
      <c r="G2209">
        <v>0.82162741783093052</v>
      </c>
      <c r="H2209">
        <v>22798.116999999998</v>
      </c>
      <c r="I2209">
        <v>22440.83</v>
      </c>
      <c r="J2209">
        <v>22371.645</v>
      </c>
      <c r="K2209">
        <v>22277.254000000001</v>
      </c>
      <c r="L2209">
        <v>22107.263999999999</v>
      </c>
      <c r="M2209">
        <v>67.633965000000003</v>
      </c>
      <c r="N2209" s="1">
        <f>-100*(_xll.FDS($A$1,"P_PRICE_HIGH("&amp;A2209&amp;","&amp;A2209&amp;"-14D,,,,""PRICE"",""INTRA"")") - B2209)/(_xll.FDS($A$1,"P_PRICE_HIGH("&amp;A2209&amp;","&amp;A2209&amp;"-14D,,,,""PRICE"",""INTRA"")") - _xll.FDS($A$1,"P_PRICE_LOW("&amp;A2209&amp;","&amp;A2209&amp;"-14D,,,,""PRICE"",""INTRA"")"))</f>
        <v>-20.950012507909541</v>
      </c>
      <c r="O2209">
        <v>-1090</v>
      </c>
      <c r="P2209">
        <v>19228.644471746229</v>
      </c>
      <c r="Q2209">
        <v>20464.968257787012</v>
      </c>
      <c r="R2209">
        <v>2361.2128923296918</v>
      </c>
      <c r="S2209">
        <v>2558.3358575930511</v>
      </c>
      <c r="T2209">
        <v>18.033866779915549</v>
      </c>
      <c r="U2209">
        <v>17.049650957384959</v>
      </c>
      <c r="V2209">
        <v>3.7484523110619969</v>
      </c>
      <c r="W2209">
        <v>3.5923347895139321</v>
      </c>
      <c r="X2209">
        <v>37.042080469123214</v>
      </c>
      <c r="Y2209">
        <v>42.517932708964707</v>
      </c>
      <c r="Z2209">
        <v>0.50320952804473829</v>
      </c>
      <c r="AA2209">
        <v>-4.6673130372633382</v>
      </c>
      <c r="AB2209">
        <v>8.6229009310625226</v>
      </c>
    </row>
    <row r="2210" spans="1:28" x14ac:dyDescent="0.25">
      <c r="A2210" t="str">
        <v>8/18/16</v>
      </c>
      <c r="B2210">
        <v>23023.16</v>
      </c>
      <c r="C2210">
        <v>23193.9</v>
      </c>
      <c r="D2210" s="1">
        <v>22976.11</v>
      </c>
      <c r="E2210">
        <v>23193.9</v>
      </c>
      <c r="F2210">
        <v>23193.9</v>
      </c>
      <c r="G2210">
        <v>0.8222674459925795</v>
      </c>
      <c r="H2210">
        <v>22886.639999999999</v>
      </c>
      <c r="I2210">
        <v>22515.331999999999</v>
      </c>
      <c r="J2210">
        <v>22425.256000000001</v>
      </c>
      <c r="K2210">
        <v>22334.287</v>
      </c>
      <c r="L2210">
        <v>22176.436000000002</v>
      </c>
      <c r="M2210">
        <v>70.823800000000006</v>
      </c>
      <c r="N2210" s="1">
        <f>-100*(_xll.FDS($A$1,"P_PRICE_HIGH("&amp;A2210&amp;","&amp;A2210&amp;"-14D,,,,""PRICE"",""INTRA"")") - B2210)/(_xll.FDS($A$1,"P_PRICE_HIGH("&amp;A2210&amp;","&amp;A2210&amp;"-14D,,,,""PRICE"",""INTRA"")") - _xll.FDS($A$1,"P_PRICE_LOW("&amp;A2210&amp;","&amp;A2210&amp;"-14D,,,,""PRICE"",""INTRA"")"))</f>
        <v>-11.626671751150925</v>
      </c>
      <c r="O2210">
        <v>-1074</v>
      </c>
      <c r="P2210">
        <v>19229.81504411529</v>
      </c>
      <c r="Q2210">
        <v>20470.185893366612</v>
      </c>
      <c r="R2210">
        <v>2352.6799375154651</v>
      </c>
      <c r="S2210">
        <v>2545.5911594750228</v>
      </c>
      <c r="T2210">
        <v>18.1934816199145</v>
      </c>
      <c r="U2210">
        <v>17.258965436143349</v>
      </c>
      <c r="V2210">
        <v>3.7238398088060101</v>
      </c>
      <c r="W2210">
        <v>3.5560416600618958</v>
      </c>
      <c r="X2210">
        <v>83.161009088752465</v>
      </c>
      <c r="Y2210">
        <v>42.53266339790035</v>
      </c>
      <c r="Z2210">
        <v>0.45956307146576919</v>
      </c>
      <c r="AA2210">
        <v>-4.8355129193008688</v>
      </c>
      <c r="AB2210">
        <v>8.5792390574773787</v>
      </c>
    </row>
    <row r="2211" spans="1:28" x14ac:dyDescent="0.25">
      <c r="A2211" t="str">
        <v>8/19/16</v>
      </c>
      <c r="B2211">
        <v>22937.22</v>
      </c>
      <c r="C2211">
        <v>23153.74</v>
      </c>
      <c r="D2211" s="1">
        <v>22875.56</v>
      </c>
      <c r="E2211">
        <v>23153.74</v>
      </c>
      <c r="F2211">
        <v>23153.74</v>
      </c>
      <c r="G2211">
        <v>0.83093777452706119</v>
      </c>
      <c r="H2211">
        <v>22920.701000000001</v>
      </c>
      <c r="I2211">
        <v>22615.173999999999</v>
      </c>
      <c r="J2211">
        <v>22476.115000000002</v>
      </c>
      <c r="K2211">
        <v>22381.125</v>
      </c>
      <c r="L2211">
        <v>22238.544999999998</v>
      </c>
      <c r="M2211">
        <v>68.045280000000005</v>
      </c>
      <c r="N2211" s="1">
        <f>-100*(_xll.FDS($A$1,"P_PRICE_HIGH("&amp;A2211&amp;","&amp;A2211&amp;"-14D,,,,""PRICE"",""INTRA"")") - B2211)/(_xll.FDS($A$1,"P_PRICE_HIGH("&amp;A2211&amp;","&amp;A2211&amp;"-14D,,,,""PRICE"",""INTRA"")") - _xll.FDS($A$1,"P_PRICE_LOW("&amp;A2211&amp;","&amp;A2211&amp;"-14D,,,,""PRICE"",""INTRA"")"))</f>
        <v>-17.478822215563984</v>
      </c>
      <c r="O2211">
        <v>-1087</v>
      </c>
      <c r="P2211">
        <v>19219.66924897768</v>
      </c>
      <c r="Q2211">
        <v>20450.42399817859</v>
      </c>
      <c r="R2211">
        <v>2349.03584251034</v>
      </c>
      <c r="S2211">
        <v>2540.2072173904062</v>
      </c>
      <c r="T2211">
        <v>18.172850701223918</v>
      </c>
      <c r="U2211">
        <v>17.22004906161543</v>
      </c>
      <c r="V2211">
        <v>3.7266469599350982</v>
      </c>
      <c r="W2211">
        <v>3.5646599070810381</v>
      </c>
      <c r="X2211">
        <v>54.688949421697963</v>
      </c>
      <c r="Y2211">
        <v>42.518614382419273</v>
      </c>
      <c r="Z2211">
        <v>5.5003960172477662E-2</v>
      </c>
      <c r="AA2211">
        <v>-4.977128829759315</v>
      </c>
      <c r="AB2211">
        <v>8.7859210076004217</v>
      </c>
    </row>
    <row r="2212" spans="1:28" x14ac:dyDescent="0.25">
      <c r="A2212" t="str">
        <v>8/22/16</v>
      </c>
      <c r="B2212">
        <v>22997.91</v>
      </c>
      <c r="C2212">
        <v>23005.16</v>
      </c>
      <c r="D2212" s="1">
        <v>22792.42</v>
      </c>
      <c r="E2212">
        <v>23005.16</v>
      </c>
      <c r="F2212">
        <v>23005.16</v>
      </c>
      <c r="G2212">
        <v>0.82631984728525743</v>
      </c>
      <c r="H2212">
        <v>22933.780999999999</v>
      </c>
      <c r="I2212">
        <v>22712.313999999998</v>
      </c>
      <c r="J2212">
        <v>22549.884999999998</v>
      </c>
      <c r="K2212">
        <v>22432.807000000001</v>
      </c>
      <c r="L2212">
        <v>22293.809000000001</v>
      </c>
      <c r="M2212">
        <v>68.971059999999994</v>
      </c>
      <c r="N2212" s="1">
        <f>-100*(_xll.FDS($A$1,"P_PRICE_HIGH("&amp;A2212&amp;","&amp;A2212&amp;"-14D,,,,""PRICE"",""INTRA"")") - B2212)/(_xll.FDS($A$1,"P_PRICE_HIGH("&amp;A2212&amp;","&amp;A2212&amp;"-14D,,,,""PRICE"",""INTRA"")") - _xll.FDS($A$1,"P_PRICE_LOW("&amp;A2212&amp;","&amp;A2212&amp;"-14D,,,,""PRICE"",""INTRA"")"))</f>
        <v>-13.346089940892977</v>
      </c>
      <c r="O2212">
        <v>-1087</v>
      </c>
      <c r="P2212">
        <v>19221.770440557819</v>
      </c>
      <c r="Q2212">
        <v>20444.78672890121</v>
      </c>
      <c r="R2212">
        <v>2357.806440406282</v>
      </c>
      <c r="S2212">
        <v>2518.128273656971</v>
      </c>
      <c r="T2212">
        <v>18.212331869096442</v>
      </c>
      <c r="U2212">
        <v>17.21382678866005</v>
      </c>
      <c r="V2212">
        <v>3.7143554806020971</v>
      </c>
      <c r="W2212">
        <v>3.5579692354065369</v>
      </c>
      <c r="X2212">
        <v>48.633109271795917</v>
      </c>
      <c r="Y2212">
        <v>42.549311779248242</v>
      </c>
      <c r="Z2212">
        <v>-0.14677798066915579</v>
      </c>
      <c r="AA2212">
        <v>-5.0491775564874812</v>
      </c>
      <c r="AB2212">
        <v>8.7930539397871605</v>
      </c>
    </row>
    <row r="2213" spans="1:28" x14ac:dyDescent="0.25">
      <c r="A2213" t="str">
        <v>8/23/16</v>
      </c>
      <c r="B2213">
        <v>22998.93</v>
      </c>
      <c r="C2213">
        <v>22998.93</v>
      </c>
      <c r="D2213" s="1">
        <v>22854.35</v>
      </c>
      <c r="E2213">
        <v>22998.93</v>
      </c>
      <c r="F2213">
        <v>22998.93</v>
      </c>
      <c r="G2213">
        <v>0.82761112942815673</v>
      </c>
      <c r="H2213">
        <v>22951.4</v>
      </c>
      <c r="I2213">
        <v>22783.384999999998</v>
      </c>
      <c r="J2213">
        <v>22607.87</v>
      </c>
      <c r="K2213">
        <v>22483.08</v>
      </c>
      <c r="L2213">
        <v>22345.333999999999</v>
      </c>
      <c r="M2213">
        <v>68.98733</v>
      </c>
      <c r="N2213" s="1">
        <f>-100*(_xll.FDS($A$1,"P_PRICE_HIGH("&amp;A2213&amp;","&amp;A2213&amp;"-14D,,,,""PRICE"",""INTRA"")") - B2213)/(_xll.FDS($A$1,"P_PRICE_HIGH("&amp;A2213&amp;","&amp;A2213&amp;"-14D,,,,""PRICE"",""INTRA"")") - _xll.FDS($A$1,"P_PRICE_LOW("&amp;A2213&amp;","&amp;A2213&amp;"-14D,,,,""PRICE"",""INTRA"")"))</f>
        <v>-13.276632255604357</v>
      </c>
      <c r="O2213">
        <v>-1092</v>
      </c>
      <c r="P2213">
        <v>19239.003095953689</v>
      </c>
      <c r="Q2213">
        <v>20467.200264247091</v>
      </c>
      <c r="R2213">
        <v>2358.641379746759</v>
      </c>
      <c r="S2213">
        <v>2517.42938020989</v>
      </c>
      <c r="T2213">
        <v>18.202633481080142</v>
      </c>
      <c r="U2213">
        <v>17.18330739685852</v>
      </c>
      <c r="V2213">
        <v>3.7157804207269458</v>
      </c>
      <c r="W2213">
        <v>3.562998094918314</v>
      </c>
      <c r="X2213">
        <v>48.919496342366813</v>
      </c>
      <c r="Y2213">
        <v>42.499522891365693</v>
      </c>
      <c r="Z2213">
        <v>-3.6189073437841612E-2</v>
      </c>
      <c r="AA2213">
        <v>-4.7478742676231764</v>
      </c>
      <c r="AB2213">
        <v>8.8129846774515617</v>
      </c>
    </row>
    <row r="2214" spans="1:28" x14ac:dyDescent="0.25">
      <c r="A2214" t="str">
        <v>8/24/16</v>
      </c>
      <c r="B2214">
        <v>22820.78</v>
      </c>
      <c r="C2214">
        <v>23036.07</v>
      </c>
      <c r="D2214" s="1">
        <v>22702.61</v>
      </c>
      <c r="E2214">
        <v>23036.07</v>
      </c>
      <c r="F2214">
        <v>23036.07</v>
      </c>
      <c r="G2214">
        <v>0.85110879639609449</v>
      </c>
      <c r="H2214">
        <v>22955.599999999999</v>
      </c>
      <c r="I2214">
        <v>22810.553</v>
      </c>
      <c r="J2214">
        <v>22679.98</v>
      </c>
      <c r="K2214">
        <v>22517.633000000002</v>
      </c>
      <c r="L2214">
        <v>22384.473000000002</v>
      </c>
      <c r="M2214">
        <v>62.796894000000002</v>
      </c>
      <c r="N2214" s="1">
        <f>-100*(_xll.FDS($A$1,"P_PRICE_HIGH("&amp;A2214&amp;","&amp;A2214&amp;"-14D,,,,""PRICE"",""INTRA"")") - B2214)/(_xll.FDS($A$1,"P_PRICE_HIGH("&amp;A2214&amp;","&amp;A2214&amp;"-14D,,,,""PRICE"",""INTRA"")") - _xll.FDS($A$1,"P_PRICE_LOW("&amp;A2214&amp;","&amp;A2214&amp;"-14D,,,,""PRICE"",""INTRA"")"))</f>
        <v>-26.545436435945231</v>
      </c>
      <c r="O2214">
        <v>-1127</v>
      </c>
      <c r="P2214">
        <v>19229.569540415261</v>
      </c>
      <c r="Q2214">
        <v>20454.235938131482</v>
      </c>
      <c r="R2214">
        <v>2362.7903580698689</v>
      </c>
      <c r="S2214">
        <v>2522.5844251573199</v>
      </c>
      <c r="T2214">
        <v>18.15673164111244</v>
      </c>
      <c r="U2214">
        <v>17.059379137609891</v>
      </c>
      <c r="V2214">
        <v>3.7361926042079761</v>
      </c>
      <c r="W2214">
        <v>3.587023604529735</v>
      </c>
      <c r="X2214">
        <v>2.403119796933737</v>
      </c>
      <c r="Y2214">
        <v>42.413311781727302</v>
      </c>
      <c r="Z2214">
        <v>-0.2966394942459315</v>
      </c>
      <c r="AA2214">
        <v>-4.446346981347518</v>
      </c>
      <c r="AB2214">
        <v>9.0505288068874261</v>
      </c>
    </row>
    <row r="2215" spans="1:28" x14ac:dyDescent="0.25">
      <c r="A2215" t="str">
        <v>8/25/16</v>
      </c>
      <c r="B2215">
        <v>22814.95</v>
      </c>
      <c r="C2215">
        <v>22898.12</v>
      </c>
      <c r="D2215" s="1">
        <v>22735.03</v>
      </c>
      <c r="E2215">
        <v>22898.12</v>
      </c>
      <c r="F2215">
        <v>22898.12</v>
      </c>
      <c r="G2215">
        <v>0.84990493161992953</v>
      </c>
      <c r="H2215">
        <v>22913.956999999999</v>
      </c>
      <c r="I2215">
        <v>22839.664000000001</v>
      </c>
      <c r="J2215">
        <v>22745.495999999999</v>
      </c>
      <c r="K2215">
        <v>22547.432000000001</v>
      </c>
      <c r="L2215">
        <v>22428.386999999999</v>
      </c>
      <c r="M2215">
        <v>62.598930000000003</v>
      </c>
      <c r="N2215" s="1">
        <f>-100*(_xll.FDS($A$1,"P_PRICE_HIGH("&amp;A2215&amp;","&amp;A2215&amp;"-14D,,,,""PRICE"",""INTRA"")") - B2215)/(_xll.FDS($A$1,"P_PRICE_HIGH("&amp;A2215&amp;","&amp;A2215&amp;"-14D,,,,""PRICE"",""INTRA"")") - _xll.FDS($A$1,"P_PRICE_LOW("&amp;A2215&amp;","&amp;A2215&amp;"-14D,,,,""PRICE"",""INTRA"")"))</f>
        <v>-30.737721539522251</v>
      </c>
      <c r="O2215">
        <v>-1125</v>
      </c>
      <c r="P2215">
        <v>19226.54916720085</v>
      </c>
      <c r="Q2215">
        <v>20438.738905993039</v>
      </c>
      <c r="R2215">
        <v>2363.8249020661669</v>
      </c>
      <c r="S2215">
        <v>2529.8950624089762</v>
      </c>
      <c r="T2215">
        <v>18.17983582514827</v>
      </c>
      <c r="U2215">
        <v>17.031984290538919</v>
      </c>
      <c r="V2215">
        <v>3.7318821886887621</v>
      </c>
      <c r="W2215">
        <v>3.586872514601275</v>
      </c>
      <c r="X2215">
        <v>58.464179862994278</v>
      </c>
      <c r="Y2215">
        <v>42.486315874592357</v>
      </c>
      <c r="Z2215">
        <v>-0.262240467683793</v>
      </c>
      <c r="AA2215">
        <v>-4.7342977234069901</v>
      </c>
      <c r="AB2215">
        <v>8.9380352283189044</v>
      </c>
    </row>
    <row r="2216" spans="1:28" x14ac:dyDescent="0.25">
      <c r="A2216" t="str">
        <v>8/26/16</v>
      </c>
      <c r="B2216">
        <v>22909.54</v>
      </c>
      <c r="C2216">
        <v>22997.4</v>
      </c>
      <c r="D2216" s="1">
        <v>22827.22</v>
      </c>
      <c r="E2216">
        <v>22997.4</v>
      </c>
      <c r="F2216">
        <v>22997.4</v>
      </c>
      <c r="G2216">
        <v>0.84832606104208419</v>
      </c>
      <c r="H2216">
        <v>22908.421999999999</v>
      </c>
      <c r="I2216">
        <v>22874.423999999999</v>
      </c>
      <c r="J2216">
        <v>22796.393</v>
      </c>
      <c r="K2216">
        <v>22584.190999999999</v>
      </c>
      <c r="L2216">
        <v>22467.888999999999</v>
      </c>
      <c r="M2216">
        <v>64.551506000000003</v>
      </c>
      <c r="N2216" s="1">
        <f>-100*(_xll.FDS($A$1,"P_PRICE_HIGH("&amp;A2216&amp;","&amp;A2216&amp;"-14D,,,,""PRICE"",""INTRA"")") - B2216)/(_xll.FDS($A$1,"P_PRICE_HIGH("&amp;A2216&amp;","&amp;A2216&amp;"-14D,,,,""PRICE"",""INTRA"")") - _xll.FDS($A$1,"P_PRICE_LOW("&amp;A2216&amp;","&amp;A2216&amp;"-14D,,,,""PRICE"",""INTRA"")"))</f>
        <v>-30.450938607669496</v>
      </c>
      <c r="O2216">
        <v>-1105</v>
      </c>
      <c r="P2216">
        <v>19225.79616297883</v>
      </c>
      <c r="Q2216">
        <v>20435.978414013331</v>
      </c>
      <c r="R2216">
        <v>2364.9837857556831</v>
      </c>
      <c r="S2216">
        <v>2525.2982426497451</v>
      </c>
      <c r="T2216">
        <v>18.192421741588419</v>
      </c>
      <c r="U2216">
        <v>17.033406481897579</v>
      </c>
      <c r="V2216">
        <v>3.7198214521971669</v>
      </c>
      <c r="W2216">
        <v>3.5723689538002912</v>
      </c>
      <c r="X2216">
        <v>61.846260715086011</v>
      </c>
      <c r="Y2216">
        <v>42.45625540115357</v>
      </c>
      <c r="Z2216">
        <v>-0.47095095794280678</v>
      </c>
      <c r="AA2216">
        <v>-4.6366316788017352</v>
      </c>
      <c r="AB2216">
        <v>8.6676142906144555</v>
      </c>
    </row>
    <row r="2217" spans="1:28" x14ac:dyDescent="0.25">
      <c r="A2217" t="str">
        <v>8/29/16</v>
      </c>
      <c r="B2217">
        <v>22821.34</v>
      </c>
      <c r="C2217">
        <v>22922.68</v>
      </c>
      <c r="D2217" s="1">
        <v>22762.73</v>
      </c>
      <c r="E2217">
        <v>22922.68</v>
      </c>
      <c r="F2217">
        <v>22922.68</v>
      </c>
      <c r="G2217">
        <v>0.78937969250710027</v>
      </c>
      <c r="H2217">
        <v>22873.107</v>
      </c>
      <c r="I2217">
        <v>22894.488000000001</v>
      </c>
      <c r="J2217">
        <v>22818.164000000001</v>
      </c>
      <c r="K2217">
        <v>22630.69</v>
      </c>
      <c r="L2217">
        <v>22499.458999999999</v>
      </c>
      <c r="M2217">
        <v>61.336018000000003</v>
      </c>
      <c r="N2217" s="1">
        <f>-100*(_xll.FDS($A$1,"P_PRICE_HIGH("&amp;A2217&amp;","&amp;A2217&amp;"-14D,,,,""PRICE"",""INTRA"")") - B2217)/(_xll.FDS($A$1,"P_PRICE_HIGH("&amp;A2217&amp;","&amp;A2217&amp;"-14D,,,,""PRICE"",""INTRA"")") - _xll.FDS($A$1,"P_PRICE_LOW("&amp;A2217&amp;","&amp;A2217&amp;"-14D,,,,""PRICE"",""INTRA"")"))</f>
        <v>-44.672534113527888</v>
      </c>
      <c r="O2217">
        <v>-1128</v>
      </c>
      <c r="P2217">
        <v>19223.524173855491</v>
      </c>
      <c r="Q2217">
        <v>20424.41201638768</v>
      </c>
      <c r="R2217">
        <v>2359.8165421652661</v>
      </c>
      <c r="S2217">
        <v>2522.2905005713192</v>
      </c>
      <c r="T2217">
        <v>18.137197008434089</v>
      </c>
      <c r="U2217">
        <v>16.91628994000785</v>
      </c>
      <c r="V2217">
        <v>3.7220521074767392</v>
      </c>
      <c r="W2217">
        <v>3.5851156329293432</v>
      </c>
      <c r="X2217">
        <v>13.37333869717159</v>
      </c>
      <c r="Y2217">
        <v>42.397456931746127</v>
      </c>
      <c r="Z2217">
        <v>-0.59398885978148308</v>
      </c>
      <c r="AA2217">
        <v>-4.8099667461345419</v>
      </c>
      <c r="AB2217">
        <v>9.0549776961273665</v>
      </c>
    </row>
    <row r="2218" spans="1:28" x14ac:dyDescent="0.25">
      <c r="A2218" t="str">
        <v>8/30/16</v>
      </c>
      <c r="B2218">
        <v>23016.11</v>
      </c>
      <c r="C2218">
        <v>23073.52</v>
      </c>
      <c r="D2218" s="1">
        <v>22898.78</v>
      </c>
      <c r="E2218">
        <v>23073.52</v>
      </c>
      <c r="F2218">
        <v>23073.52</v>
      </c>
      <c r="G2218">
        <v>0.77757099198911805</v>
      </c>
      <c r="H2218">
        <v>22876.544999999998</v>
      </c>
      <c r="I2218">
        <v>22915.256000000001</v>
      </c>
      <c r="J2218">
        <v>22854.863000000001</v>
      </c>
      <c r="K2218">
        <v>22675.040000000001</v>
      </c>
      <c r="L2218">
        <v>22539.914000000001</v>
      </c>
      <c r="M2218">
        <v>65.431110000000004</v>
      </c>
      <c r="N2218" s="1">
        <f>-100*(_xll.FDS($A$1,"P_PRICE_HIGH("&amp;A2218&amp;","&amp;A2218&amp;"-14D,,,,""PRICE"",""INTRA"")") - B2218)/(_xll.FDS($A$1,"P_PRICE_HIGH("&amp;A2218&amp;","&amp;A2218&amp;"-14D,,,,""PRICE"",""INTRA"")") - _xll.FDS($A$1,"P_PRICE_LOW("&amp;A2218&amp;","&amp;A2218&amp;"-14D,,,,""PRICE"",""INTRA"")"))</f>
        <v>-21.318257032542771</v>
      </c>
      <c r="O2218">
        <v>-1099</v>
      </c>
      <c r="P2218">
        <v>19236.413272763009</v>
      </c>
      <c r="Q2218">
        <v>20450.12147070207</v>
      </c>
      <c r="R2218">
        <v>2363.4938806824571</v>
      </c>
      <c r="S2218">
        <v>2528.811676969146</v>
      </c>
      <c r="T2218">
        <v>18.212196403845251</v>
      </c>
      <c r="U2218">
        <v>17.009585860486169</v>
      </c>
      <c r="V2218">
        <v>3.7028984701710148</v>
      </c>
      <c r="W2218">
        <v>3.55738708633073</v>
      </c>
      <c r="X2218">
        <v>87.880909331001419</v>
      </c>
      <c r="Y2218">
        <v>42.411231401887818</v>
      </c>
      <c r="Z2218">
        <v>-0.50155104391577732</v>
      </c>
      <c r="AA2218">
        <v>-4.9694955740906561</v>
      </c>
      <c r="AB2218">
        <v>9.2339739967636554</v>
      </c>
    </row>
    <row r="2219" spans="1:28" x14ac:dyDescent="0.25">
      <c r="A2219" t="str">
        <v>8/31/16</v>
      </c>
      <c r="B2219">
        <v>22976.880000000001</v>
      </c>
      <c r="C2219">
        <v>23063.15</v>
      </c>
      <c r="D2219" s="1">
        <v>22939.87</v>
      </c>
      <c r="E2219">
        <v>23063.15</v>
      </c>
      <c r="F2219">
        <v>23063.15</v>
      </c>
      <c r="G2219">
        <v>0.63219895823815098</v>
      </c>
      <c r="H2219">
        <v>22907.763999999999</v>
      </c>
      <c r="I2219">
        <v>22918.953000000001</v>
      </c>
      <c r="J2219">
        <v>22887.16</v>
      </c>
      <c r="K2219">
        <v>22736.925999999999</v>
      </c>
      <c r="L2219">
        <v>22577.738000000001</v>
      </c>
      <c r="M2219">
        <v>63.961649999999999</v>
      </c>
      <c r="N2219" s="1">
        <f>-100*(_xll.FDS($A$1,"P_PRICE_HIGH("&amp;A2219&amp;","&amp;A2219&amp;"-14D,,,,""PRICE"",""INTRA"")") - B2219)/(_xll.FDS($A$1,"P_PRICE_HIGH("&amp;A2219&amp;","&amp;A2219&amp;"-14D,,,,""PRICE"",""INTRA"")") - _xll.FDS($A$1,"P_PRICE_LOW("&amp;A2219&amp;","&amp;A2219&amp;"-14D,,,,""PRICE"",""INTRA"")"))</f>
        <v>-26.022206767548337</v>
      </c>
      <c r="O2219">
        <v>-1119</v>
      </c>
      <c r="P2219">
        <v>19231.003682206341</v>
      </c>
      <c r="Q2219">
        <v>20440.837989067721</v>
      </c>
      <c r="R2219">
        <v>2368.4041407791078</v>
      </c>
      <c r="S2219">
        <v>2531.4061223225881</v>
      </c>
      <c r="T2219">
        <v>18.132219840217999</v>
      </c>
      <c r="U2219">
        <v>16.877073100832799</v>
      </c>
      <c r="V2219">
        <v>3.7021937664149851</v>
      </c>
      <c r="W2219">
        <v>3.564613843048082</v>
      </c>
      <c r="X2219">
        <v>33.446199521046722</v>
      </c>
      <c r="Y2219">
        <v>42.392190857686927</v>
      </c>
      <c r="Z2219">
        <v>-0.42687183516343408</v>
      </c>
      <c r="AA2219">
        <v>-4.8726947969333949</v>
      </c>
      <c r="AB2219">
        <v>9.3247493346615791</v>
      </c>
    </row>
    <row r="2220" spans="1:28" x14ac:dyDescent="0.25">
      <c r="A2220" t="str">
        <v>9/01/16</v>
      </c>
      <c r="B2220">
        <v>23162.34</v>
      </c>
      <c r="C2220">
        <v>23193.03</v>
      </c>
      <c r="D2220" s="1">
        <v>22843.42</v>
      </c>
      <c r="E2220">
        <v>23193.03</v>
      </c>
      <c r="F2220">
        <v>23193.03</v>
      </c>
      <c r="G2220">
        <v>0.64244006168190815</v>
      </c>
      <c r="H2220">
        <v>22977.241999999998</v>
      </c>
      <c r="I2220">
        <v>22939.912</v>
      </c>
      <c r="J2220">
        <v>22925.947</v>
      </c>
      <c r="K2220">
        <v>22803.432000000001</v>
      </c>
      <c r="L2220">
        <v>22617.455000000002</v>
      </c>
      <c r="M2220">
        <v>67.659400000000005</v>
      </c>
      <c r="N2220" s="1">
        <f>-100*(_xll.FDS($A$1,"P_PRICE_HIGH("&amp;A2220&amp;","&amp;A2220&amp;"-14D,,,,""PRICE"",""INTRA"")") - B2220)/(_xll.FDS($A$1,"P_PRICE_HIGH("&amp;A2220&amp;","&amp;A2220&amp;"-14D,,,,""PRICE"",""INTRA"")") - _xll.FDS($A$1,"P_PRICE_LOW("&amp;A2220&amp;","&amp;A2220&amp;"-14D,,,,""PRICE"",""INTRA"")"))</f>
        <v>-6.4239044149079474</v>
      </c>
      <c r="O2220">
        <v>-1097</v>
      </c>
      <c r="P2220">
        <v>19215.796116632438</v>
      </c>
      <c r="Q2220">
        <v>20416.95083715265</v>
      </c>
      <c r="R2220">
        <v>2391.9254351822351</v>
      </c>
      <c r="S2220">
        <v>2550.684943976567</v>
      </c>
      <c r="T2220">
        <v>18.170029253099539</v>
      </c>
      <c r="U2220">
        <v>16.909691821623539</v>
      </c>
      <c r="V2220">
        <v>3.6783767520018129</v>
      </c>
      <c r="W2220">
        <v>3.5306983318580518</v>
      </c>
      <c r="X2220">
        <v>87.039141125799119</v>
      </c>
      <c r="Y2220">
        <v>42.401620302577072</v>
      </c>
      <c r="Z2220">
        <v>-0.35319452013071773</v>
      </c>
      <c r="AA2220">
        <v>-5.2710945920471417</v>
      </c>
      <c r="AB2220">
        <v>9.3282261817497005</v>
      </c>
    </row>
    <row r="2221" spans="1:28" x14ac:dyDescent="0.25">
      <c r="A2221" t="str">
        <v>9/02/16</v>
      </c>
      <c r="B2221">
        <v>23266.7</v>
      </c>
      <c r="C2221">
        <v>23306.48</v>
      </c>
      <c r="D2221" s="1">
        <v>23152.79</v>
      </c>
      <c r="E2221">
        <v>23306.48</v>
      </c>
      <c r="F2221">
        <v>23306.48</v>
      </c>
      <c r="G2221">
        <v>0.58656343587585513</v>
      </c>
      <c r="H2221">
        <v>23048.673999999999</v>
      </c>
      <c r="I2221">
        <v>22978.822</v>
      </c>
      <c r="J2221">
        <v>22959.266</v>
      </c>
      <c r="K2221">
        <v>22859.463</v>
      </c>
      <c r="L2221">
        <v>22657.752</v>
      </c>
      <c r="M2221">
        <v>69.552580000000006</v>
      </c>
      <c r="N2221" s="1">
        <f>-100*(_xll.FDS($A$1,"P_PRICE_HIGH("&amp;A2221&amp;","&amp;A2221&amp;"-14D,,,,""PRICE"",""INTRA"")") - B2221)/(_xll.FDS($A$1,"P_PRICE_HIGH("&amp;A2221&amp;","&amp;A2221&amp;"-14D,,,,""PRICE"",""INTRA"")") - _xll.FDS($A$1,"P_PRICE_LOW("&amp;A2221&amp;","&amp;A2221&amp;"-14D,,,,""PRICE"",""INTRA"")"))</f>
        <v>-6.5875105569077617</v>
      </c>
      <c r="O2221">
        <v>-1079</v>
      </c>
      <c r="P2221">
        <v>19232.1538154999</v>
      </c>
      <c r="Q2221">
        <v>20434.903413207841</v>
      </c>
      <c r="R2221">
        <v>2390.7045338320818</v>
      </c>
      <c r="S2221">
        <v>2550.12789665837</v>
      </c>
      <c r="T2221">
        <v>18.20889812222606</v>
      </c>
      <c r="U2221">
        <v>16.948829441381498</v>
      </c>
      <c r="V2221">
        <v>3.6692203534872658</v>
      </c>
      <c r="W2221">
        <v>3.520251629967071</v>
      </c>
      <c r="X2221">
        <v>61.995987948341359</v>
      </c>
      <c r="Y2221">
        <v>42.465649593494867</v>
      </c>
      <c r="Z2221">
        <v>-0.83009417197035495</v>
      </c>
      <c r="AA2221">
        <v>-5.0426353074393004</v>
      </c>
      <c r="AB2221">
        <v>9.2554815410472635</v>
      </c>
    </row>
    <row r="2222" spans="1:28" x14ac:dyDescent="0.25">
      <c r="A2222" t="str">
        <v>9/05/16</v>
      </c>
      <c r="B2222">
        <v>23649.55</v>
      </c>
      <c r="C2222">
        <v>23688.41</v>
      </c>
      <c r="D2222" s="1">
        <v>23530.36</v>
      </c>
      <c r="E2222">
        <v>23688.41</v>
      </c>
      <c r="F2222">
        <v>23688.41</v>
      </c>
      <c r="G2222">
        <v>0.59496796094060933</v>
      </c>
      <c r="H2222">
        <v>23214.315999999999</v>
      </c>
      <c r="I2222">
        <v>23031.021000000001</v>
      </c>
      <c r="J2222">
        <v>23007.067999999999</v>
      </c>
      <c r="K2222">
        <v>22917.201000000001</v>
      </c>
      <c r="L2222">
        <v>22714.49</v>
      </c>
      <c r="M2222">
        <v>75.27158</v>
      </c>
      <c r="N2222" s="1">
        <f>-100*(_xll.FDS($A$1,"P_PRICE_HIGH("&amp;A2222&amp;","&amp;A2222&amp;"-14D,,,,""PRICE"",""INTRA"")") - B2222)/(_xll.FDS($A$1,"P_PRICE_HIGH("&amp;A2222&amp;","&amp;A2222&amp;"-14D,,,,""PRICE"",""INTRA"")") - _xll.FDS($A$1,"P_PRICE_LOW("&amp;A2222&amp;","&amp;A2222&amp;"-14D,,,,""PRICE"",""INTRA"")"))</f>
        <v>-3.9419760600528111</v>
      </c>
      <c r="O2222">
        <v>-1032</v>
      </c>
      <c r="P2222">
        <v>19248.644495536701</v>
      </c>
      <c r="Q2222">
        <v>20451.26855069337</v>
      </c>
      <c r="R2222">
        <v>2384.8801127180541</v>
      </c>
      <c r="S2222">
        <v>2544.5932877717132</v>
      </c>
      <c r="T2222">
        <v>18.411327775659629</v>
      </c>
      <c r="U2222">
        <v>17.14289539309377</v>
      </c>
      <c r="V2222">
        <v>3.6453506472199702</v>
      </c>
      <c r="W2222">
        <v>3.4956715831791021</v>
      </c>
      <c r="X2222">
        <v>98.640018652006532</v>
      </c>
      <c r="Y2222">
        <v>42.279798925406872</v>
      </c>
      <c r="Z2222">
        <v>-0.80217571794768427</v>
      </c>
      <c r="AA2222">
        <v>-5.455487544858233</v>
      </c>
      <c r="AB2222">
        <v>9.0999331141741102</v>
      </c>
    </row>
    <row r="2223" spans="1:28" x14ac:dyDescent="0.25">
      <c r="A2223" t="str">
        <v>9/06/16</v>
      </c>
      <c r="B2223">
        <v>23787.68</v>
      </c>
      <c r="C2223">
        <v>23787.68</v>
      </c>
      <c r="D2223" s="1">
        <v>23548.55</v>
      </c>
      <c r="E2223">
        <v>23787.68</v>
      </c>
      <c r="F2223">
        <v>23787.68</v>
      </c>
      <c r="G2223">
        <v>0.59233178846542811</v>
      </c>
      <c r="H2223">
        <v>23368.63</v>
      </c>
      <c r="I2223">
        <v>23101.893</v>
      </c>
      <c r="J2223">
        <v>23065.525000000001</v>
      </c>
      <c r="K2223">
        <v>22983.305</v>
      </c>
      <c r="L2223">
        <v>22787.425999999999</v>
      </c>
      <c r="M2223">
        <v>76.953545000000005</v>
      </c>
      <c r="N2223" s="1">
        <f>-100*(_xll.FDS($A$1,"P_PRICE_HIGH("&amp;A2223&amp;","&amp;A2223&amp;"-14D,,,,""PRICE"",""INTRA"")") - B2223)/(_xll.FDS($A$1,"P_PRICE_HIGH("&amp;A2223&amp;","&amp;A2223&amp;"-14D,,,,""PRICE"",""INTRA"")") - _xll.FDS($A$1,"P_PRICE_LOW("&amp;A2223&amp;","&amp;A2223&amp;"-14D,,,,""PRICE"",""INTRA"")"))</f>
        <v>0</v>
      </c>
      <c r="O2223">
        <v>-1014</v>
      </c>
      <c r="P2223">
        <v>19226.48302060171</v>
      </c>
      <c r="Q2223">
        <v>20416.319107605239</v>
      </c>
      <c r="R2223">
        <v>2384.0236727615502</v>
      </c>
      <c r="S2223">
        <v>2544.060337431752</v>
      </c>
      <c r="T2223">
        <v>18.50972204551206</v>
      </c>
      <c r="U2223">
        <v>17.22754199485875</v>
      </c>
      <c r="V2223">
        <v>3.6232998928874078</v>
      </c>
      <c r="W2223">
        <v>3.4665034962237069</v>
      </c>
      <c r="X2223">
        <v>85.502357928780597</v>
      </c>
      <c r="Y2223">
        <v>42.227497266020791</v>
      </c>
      <c r="Z2223">
        <v>-0.80262649251409068</v>
      </c>
      <c r="AA2223">
        <v>-5.9760329091498861</v>
      </c>
      <c r="AB2223">
        <v>9.1055023741243915</v>
      </c>
    </row>
    <row r="2224" spans="1:28" x14ac:dyDescent="0.25">
      <c r="A2224" t="str">
        <v>9/07/16</v>
      </c>
      <c r="B2224">
        <v>23741.81</v>
      </c>
      <c r="C2224">
        <v>23830.75</v>
      </c>
      <c r="D2224" s="1">
        <v>23695.68</v>
      </c>
      <c r="E2224">
        <v>23830.75</v>
      </c>
      <c r="F2224">
        <v>23830.75</v>
      </c>
      <c r="G2224">
        <v>0.60100878580393668</v>
      </c>
      <c r="H2224">
        <v>23521.615000000002</v>
      </c>
      <c r="I2224">
        <v>23163.884999999998</v>
      </c>
      <c r="J2224">
        <v>23128.326000000001</v>
      </c>
      <c r="K2224">
        <v>23045.775000000001</v>
      </c>
      <c r="L2224">
        <v>22849.451000000001</v>
      </c>
      <c r="M2224">
        <v>75.126130000000003</v>
      </c>
      <c r="N2224" s="1">
        <f>-100*(_xll.FDS($A$1,"P_PRICE_HIGH("&amp;A2224&amp;","&amp;A2224&amp;"-14D,,,,""PRICE"",""INTRA"")") - B2224)/(_xll.FDS($A$1,"P_PRICE_HIGH("&amp;A2224&amp;","&amp;A2224&amp;"-14D,,,,""PRICE"",""INTRA"")") - _xll.FDS($A$1,"P_PRICE_LOW("&amp;A2224&amp;","&amp;A2224&amp;"-14D,,,,""PRICE"",""INTRA"")"))</f>
        <v>-7.8837732905489331</v>
      </c>
      <c r="O2224">
        <v>-1018</v>
      </c>
      <c r="P2224">
        <v>19253.893890220039</v>
      </c>
      <c r="Q2224">
        <v>20456.091344143599</v>
      </c>
      <c r="R2224">
        <v>2387.7060140510798</v>
      </c>
      <c r="S2224">
        <v>2550.138287732545</v>
      </c>
      <c r="T2224">
        <v>18.437366575038251</v>
      </c>
      <c r="U2224">
        <v>17.178655323512771</v>
      </c>
      <c r="V2224">
        <v>3.6271894681465309</v>
      </c>
      <c r="W2224">
        <v>3.4795265869175309</v>
      </c>
      <c r="X2224">
        <v>37.50161975553165</v>
      </c>
      <c r="Y2224">
        <v>42.231115345811837</v>
      </c>
      <c r="Z2224">
        <v>-0.66494096566676675</v>
      </c>
      <c r="AA2224">
        <v>-5.7964383388404324</v>
      </c>
      <c r="AB2224">
        <v>8.8691900905711165</v>
      </c>
    </row>
    <row r="2225" spans="1:28" x14ac:dyDescent="0.25">
      <c r="A2225" t="str">
        <v>9/08/16</v>
      </c>
      <c r="B2225">
        <v>23919.34</v>
      </c>
      <c r="C2225">
        <v>23928.93</v>
      </c>
      <c r="D2225" s="1">
        <v>23663.59</v>
      </c>
      <c r="E2225">
        <v>23928.93</v>
      </c>
      <c r="F2225">
        <v>23928.93</v>
      </c>
      <c r="G2225">
        <v>0.60989634803574744</v>
      </c>
      <c r="H2225">
        <v>23673.016</v>
      </c>
      <c r="I2225">
        <v>23240.585999999999</v>
      </c>
      <c r="J2225">
        <v>23188.072</v>
      </c>
      <c r="K2225">
        <v>23112.715</v>
      </c>
      <c r="L2225">
        <v>22933.307000000001</v>
      </c>
      <c r="M2225">
        <v>77.366355999999996</v>
      </c>
      <c r="N2225" s="1">
        <f>-100*(_xll.FDS($A$1,"P_PRICE_HIGH("&amp;A2225&amp;","&amp;A2225&amp;"-14D,,,,""PRICE"",""INTRA"")") - B2225)/(_xll.FDS($A$1,"P_PRICE_HIGH("&amp;A2225&amp;","&amp;A2225&amp;"-14D,,,,""PRICE"",""INTRA"")") - _xll.FDS($A$1,"P_PRICE_LOW("&amp;A2225&amp;","&amp;A2225&amp;"-14D,,,,""PRICE"",""INTRA"")"))</f>
        <v>-0.78201448235372073</v>
      </c>
      <c r="O2225">
        <v>-986</v>
      </c>
      <c r="P2225">
        <v>19267.492953490852</v>
      </c>
      <c r="Q2225">
        <v>20476.483066935729</v>
      </c>
      <c r="R2225">
        <v>2391.871524366928</v>
      </c>
      <c r="S2225">
        <v>2552.5584646845618</v>
      </c>
      <c r="T2225">
        <v>18.550477878500949</v>
      </c>
      <c r="U2225">
        <v>17.294965568311412</v>
      </c>
      <c r="V2225">
        <v>3.6120304183226848</v>
      </c>
      <c r="W2225">
        <v>3.461742312404708</v>
      </c>
      <c r="X2225">
        <v>49.100498063824219</v>
      </c>
      <c r="Y2225">
        <v>42.304060101481902</v>
      </c>
      <c r="Z2225">
        <v>-0.52287611392004141</v>
      </c>
      <c r="AA2225">
        <v>-5.8664175362821576</v>
      </c>
      <c r="AB2225">
        <v>8.9349337096123893</v>
      </c>
    </row>
    <row r="2226" spans="1:28" x14ac:dyDescent="0.25">
      <c r="A2226" t="str">
        <v>9/09/16</v>
      </c>
      <c r="B2226">
        <v>24099.7</v>
      </c>
      <c r="C2226">
        <v>24364</v>
      </c>
      <c r="D2226" s="1">
        <v>23914.73</v>
      </c>
      <c r="E2226">
        <v>24364</v>
      </c>
      <c r="F2226">
        <v>24364</v>
      </c>
      <c r="G2226">
        <v>0.60683510949076103</v>
      </c>
      <c r="H2226">
        <v>23839.615000000002</v>
      </c>
      <c r="I2226">
        <v>23347.162</v>
      </c>
      <c r="J2226">
        <v>23265.57</v>
      </c>
      <c r="K2226">
        <v>23179.353999999999</v>
      </c>
      <c r="L2226">
        <v>23020.516</v>
      </c>
      <c r="M2226">
        <v>79.396559999999994</v>
      </c>
      <c r="N2226" s="1">
        <f>-100*(_xll.FDS($A$1,"P_PRICE_HIGH("&amp;A2226&amp;","&amp;A2226&amp;"-14D,,,,""PRICE"",""INTRA"")") - B2226)/(_xll.FDS($A$1,"P_PRICE_HIGH("&amp;A2226&amp;","&amp;A2226&amp;"-14D,,,,""PRICE"",""INTRA"")") - _xll.FDS($A$1,"P_PRICE_LOW("&amp;A2226&amp;","&amp;A2226&amp;"-14D,,,,""PRICE"",""INTRA"")"))</f>
        <v>-15.908365886396293</v>
      </c>
      <c r="O2226">
        <v>-968</v>
      </c>
      <c r="P2226">
        <v>19254.075968819659</v>
      </c>
      <c r="Q2226">
        <v>20452.80012117132</v>
      </c>
      <c r="R2226">
        <v>2391.6121072158439</v>
      </c>
      <c r="S2226">
        <v>2552.4551661046949</v>
      </c>
      <c r="T2226">
        <v>18.61856782254673</v>
      </c>
      <c r="U2226">
        <v>17.35708272620386</v>
      </c>
      <c r="V2226">
        <v>3.5915165342623721</v>
      </c>
      <c r="W2226">
        <v>3.4358131658353308</v>
      </c>
      <c r="X2226">
        <v>63.917919991467798</v>
      </c>
      <c r="Y2226">
        <v>42.306453566663293</v>
      </c>
      <c r="Z2226">
        <v>-0.47921164660685522</v>
      </c>
      <c r="AA2226">
        <v>-5.7596055689637629</v>
      </c>
      <c r="AB2226">
        <v>8.6066790591111033</v>
      </c>
    </row>
    <row r="2227" spans="1:28" x14ac:dyDescent="0.25">
      <c r="A2227" t="str">
        <v>9/12/16</v>
      </c>
      <c r="B2227">
        <v>23290.6</v>
      </c>
      <c r="C2227">
        <v>23625.37</v>
      </c>
      <c r="D2227" s="1">
        <v>23290.6</v>
      </c>
      <c r="E2227">
        <v>23625.37</v>
      </c>
      <c r="F2227">
        <v>23625.37</v>
      </c>
      <c r="G2227">
        <v>1.016486816373035</v>
      </c>
      <c r="H2227">
        <v>23767.826000000001</v>
      </c>
      <c r="I2227">
        <v>23386.798999999999</v>
      </c>
      <c r="J2227">
        <v>23285.083999999999</v>
      </c>
      <c r="K2227">
        <v>23197.258000000002</v>
      </c>
      <c r="L2227">
        <v>23064.535</v>
      </c>
      <c r="M2227">
        <v>55.392539999999997</v>
      </c>
      <c r="N2227" s="1">
        <f>-100*(_xll.FDS($A$1,"P_PRICE_HIGH("&amp;A2227&amp;","&amp;A2227&amp;"-14D,,,,""PRICE"",""INTRA"")") - B2227)/(_xll.FDS($A$1,"P_PRICE_HIGH("&amp;A2227&amp;","&amp;A2227&amp;"-14D,,,,""PRICE"",""INTRA"")") - _xll.FDS($A$1,"P_PRICE_LOW("&amp;A2227&amp;","&amp;A2227&amp;"-14D,,,,""PRICE"",""INTRA"")"))</f>
        <v>-64.608550671425846</v>
      </c>
      <c r="O2227">
        <v>-1017</v>
      </c>
      <c r="P2227">
        <v>19276.76512649994</v>
      </c>
      <c r="Q2227">
        <v>20481.772597663461</v>
      </c>
      <c r="R2227">
        <v>2392.9232245362718</v>
      </c>
      <c r="S2227">
        <v>2546.4819108908368</v>
      </c>
      <c r="T2227">
        <v>18.331934780256109</v>
      </c>
      <c r="U2227">
        <v>16.9403065350287</v>
      </c>
      <c r="V2227">
        <v>3.6682051628099202</v>
      </c>
      <c r="W2227">
        <v>3.557345016218223</v>
      </c>
      <c r="X2227">
        <v>0</v>
      </c>
      <c r="Y2227">
        <v>42.245870397172247</v>
      </c>
      <c r="Z2227">
        <v>-0.23567925603693191</v>
      </c>
      <c r="AA2227">
        <v>-4.927306824169194</v>
      </c>
      <c r="AB2227">
        <v>8.6550507943925119</v>
      </c>
    </row>
    <row r="2228" spans="1:28" x14ac:dyDescent="0.25">
      <c r="A2228" t="str">
        <v>9/13/16</v>
      </c>
      <c r="B2228">
        <v>23215.759999999998</v>
      </c>
      <c r="C2228">
        <v>23652.41</v>
      </c>
      <c r="D2228" s="1">
        <v>23196.49</v>
      </c>
      <c r="E2228">
        <v>23652.41</v>
      </c>
      <c r="F2228">
        <v>23652.41</v>
      </c>
      <c r="G2228">
        <v>1.01977670466216</v>
      </c>
      <c r="H2228">
        <v>23653.440999999999</v>
      </c>
      <c r="I2228">
        <v>23412.317999999999</v>
      </c>
      <c r="J2228">
        <v>23299.54</v>
      </c>
      <c r="K2228">
        <v>23212.504000000001</v>
      </c>
      <c r="L2228">
        <v>23092.266</v>
      </c>
      <c r="M2228">
        <v>53.773105999999999</v>
      </c>
      <c r="N2228" s="1">
        <f>-100*(_xll.FDS($A$1,"P_PRICE_HIGH("&amp;A2228&amp;","&amp;A2228&amp;"-14D,,,,""PRICE"",""INTRA"")") - B2228)/(_xll.FDS($A$1,"P_PRICE_HIGH("&amp;A2228&amp;","&amp;A2228&amp;"-14D,,,,""PRICE"",""INTRA"")") - _xll.FDS($A$1,"P_PRICE_LOW("&amp;A2228&amp;","&amp;A2228&amp;"-14D,,,,""PRICE"",""INTRA"")"))</f>
        <v>-69.113212430555265</v>
      </c>
      <c r="O2228">
        <v>-1045</v>
      </c>
      <c r="P2228">
        <v>19248.189764608909</v>
      </c>
      <c r="Q2228">
        <v>20444.876188071681</v>
      </c>
      <c r="R2228">
        <v>2394.261119407261</v>
      </c>
      <c r="S2228">
        <v>2547.322350211487</v>
      </c>
      <c r="T2228">
        <v>18.34982087293929</v>
      </c>
      <c r="U2228">
        <v>16.945310526605098</v>
      </c>
      <c r="V2228">
        <v>3.6701451892820551</v>
      </c>
      <c r="W2228">
        <v>3.5645108533908969</v>
      </c>
      <c r="X2228">
        <v>11.61784159227035</v>
      </c>
      <c r="Y2228">
        <v>42.153719567495067</v>
      </c>
      <c r="Z2228">
        <v>-0.20924570649686569</v>
      </c>
      <c r="AA2228">
        <v>-4.5221573607279364</v>
      </c>
      <c r="AB2228">
        <v>8.2232188666098409</v>
      </c>
    </row>
    <row r="2229" spans="1:28" x14ac:dyDescent="0.25">
      <c r="A2229" t="str">
        <v>9/14/16</v>
      </c>
      <c r="B2229">
        <v>23190.639999999999</v>
      </c>
      <c r="C2229">
        <v>23371.53</v>
      </c>
      <c r="D2229" s="1">
        <v>23155.73</v>
      </c>
      <c r="E2229">
        <v>23371.53</v>
      </c>
      <c r="F2229">
        <v>23371.53</v>
      </c>
      <c r="G2229">
        <v>1.01248716544617</v>
      </c>
      <c r="H2229">
        <v>23543.206999999999</v>
      </c>
      <c r="I2229">
        <v>23443.092000000001</v>
      </c>
      <c r="J2229">
        <v>23324.195</v>
      </c>
      <c r="K2229">
        <v>23232.046999999999</v>
      </c>
      <c r="L2229">
        <v>23120.151999999998</v>
      </c>
      <c r="M2229">
        <v>53.210785000000001</v>
      </c>
      <c r="N2229" s="1">
        <f>-100*(_xll.FDS($A$1,"P_PRICE_HIGH("&amp;A2229&amp;","&amp;A2229&amp;"-14D,,,,""PRICE"",""INTRA"")") - B2229)/(_xll.FDS($A$1,"P_PRICE_HIGH("&amp;A2229&amp;","&amp;A2229&amp;"-14D,,,,""PRICE"",""INTRA"")") - _xll.FDS($A$1,"P_PRICE_LOW("&amp;A2229&amp;","&amp;A2229&amp;"-14D,,,,""PRICE"",""INTRA"")"))</f>
        <v>-72.030792463949595</v>
      </c>
      <c r="O2229">
        <v>-1045</v>
      </c>
      <c r="P2229">
        <v>19282.055006676539</v>
      </c>
      <c r="Q2229">
        <v>20491.298272812459</v>
      </c>
      <c r="R2229">
        <v>2394.7125666270172</v>
      </c>
      <c r="S2229">
        <v>2548.4604452044409</v>
      </c>
      <c r="T2229">
        <v>18.338018696785209</v>
      </c>
      <c r="U2229">
        <v>16.911372350488019</v>
      </c>
      <c r="V2229">
        <v>3.6780516961256229</v>
      </c>
      <c r="W2229">
        <v>3.5793746726728481</v>
      </c>
      <c r="X2229">
        <v>44.934030476710753</v>
      </c>
      <c r="Y2229">
        <v>42.201220785526687</v>
      </c>
      <c r="Z2229">
        <v>-0.16552874114395941</v>
      </c>
      <c r="AA2229">
        <v>-4.5959837635421348</v>
      </c>
      <c r="AB2229">
        <v>8.216655618800015</v>
      </c>
    </row>
    <row r="2230" spans="1:28" x14ac:dyDescent="0.25">
      <c r="A2230" t="str">
        <v>9/15/16</v>
      </c>
      <c r="B2230">
        <v>23335.59</v>
      </c>
      <c r="C2230">
        <v>23471.48</v>
      </c>
      <c r="D2230" s="1">
        <v>23194.37</v>
      </c>
      <c r="E2230">
        <v>23471.48</v>
      </c>
      <c r="F2230">
        <v>23471.48</v>
      </c>
      <c r="G2230">
        <v>0.99917742721665603</v>
      </c>
      <c r="H2230">
        <v>23426.456999999999</v>
      </c>
      <c r="I2230">
        <v>23469.717000000001</v>
      </c>
      <c r="J2230">
        <v>23358.905999999999</v>
      </c>
      <c r="K2230">
        <v>23247.668000000001</v>
      </c>
      <c r="L2230">
        <v>23152.581999999999</v>
      </c>
      <c r="M2230">
        <v>56.065770000000001</v>
      </c>
      <c r="N2230" s="1">
        <f>-100*(_xll.FDS($A$1,"P_PRICE_HIGH("&amp;A2230&amp;","&amp;A2230&amp;"-14D,,,,""PRICE"",""INTRA"")") - B2230)/(_xll.FDS($A$1,"P_PRICE_HIGH("&amp;A2230&amp;","&amp;A2230&amp;"-14D,,,,""PRICE"",""INTRA"")") - _xll.FDS($A$1,"P_PRICE_LOW("&amp;A2230&amp;","&amp;A2230&amp;"-14D,,,,""PRICE"",""INTRA"")"))</f>
        <v>-64.22464668669241</v>
      </c>
      <c r="O2230">
        <v>-1029</v>
      </c>
      <c r="P2230">
        <v>19285.96903321167</v>
      </c>
      <c r="Q2230">
        <v>20494.94079311144</v>
      </c>
      <c r="R2230">
        <v>2398.878600537354</v>
      </c>
      <c r="S2230">
        <v>2555.0230113660259</v>
      </c>
      <c r="T2230">
        <v>18.401722464207381</v>
      </c>
      <c r="U2230">
        <v>16.969203825740511</v>
      </c>
      <c r="V2230">
        <v>3.6607422703253731</v>
      </c>
      <c r="W2230">
        <v>3.5565200706777098</v>
      </c>
      <c r="X2230">
        <v>73.393320910213305</v>
      </c>
      <c r="Y2230">
        <v>42.188249509732678</v>
      </c>
      <c r="Z2230">
        <v>9.3759966389706795E-2</v>
      </c>
      <c r="AA2230">
        <v>-4.5013547172046664</v>
      </c>
      <c r="AB2230">
        <v>8.2090960736515584</v>
      </c>
    </row>
    <row r="2231" spans="1:28" x14ac:dyDescent="0.25">
      <c r="A2231" t="str">
        <v>9/19/16</v>
      </c>
      <c r="B2231">
        <v>23550.45</v>
      </c>
      <c r="C2231">
        <v>23625.919999999998</v>
      </c>
      <c r="D2231" s="1">
        <v>23394.95</v>
      </c>
      <c r="E2231">
        <v>23625.919999999998</v>
      </c>
      <c r="F2231">
        <v>23625.919999999998</v>
      </c>
      <c r="G2231">
        <v>1.010776283452016</v>
      </c>
      <c r="H2231">
        <v>23316.607</v>
      </c>
      <c r="I2231">
        <v>23517.513999999999</v>
      </c>
      <c r="J2231">
        <v>23401.633000000002</v>
      </c>
      <c r="K2231">
        <v>23278.33</v>
      </c>
      <c r="L2231">
        <v>23189.884999999998</v>
      </c>
      <c r="M2231">
        <v>59.965336000000001</v>
      </c>
      <c r="N2231" s="1">
        <f>-100*(_xll.FDS($A$1,"P_PRICE_HIGH("&amp;A2231&amp;","&amp;A2231&amp;"-14D,,,,""PRICE"",""INTRA"")") - B2231)/(_xll.FDS($A$1,"P_PRICE_HIGH("&amp;A2231&amp;","&amp;A2231&amp;"-14D,,,,""PRICE"",""INTRA"")") - _xll.FDS($A$1,"P_PRICE_LOW("&amp;A2231&amp;","&amp;A2231&amp;"-14D,,,,""PRICE"",""INTRA"")"))</f>
        <v>-50.806547303078119</v>
      </c>
      <c r="O2231">
        <v>-997</v>
      </c>
      <c r="P2231">
        <v>19299.784773033451</v>
      </c>
      <c r="Q2231">
        <v>20506.964731304521</v>
      </c>
      <c r="R2231">
        <v>2404.190652895702</v>
      </c>
      <c r="S2231">
        <v>2563.2668850357732</v>
      </c>
      <c r="T2231">
        <v>18.455222961903338</v>
      </c>
      <c r="U2231">
        <v>16.906476117735309</v>
      </c>
      <c r="V2231">
        <v>3.6327337895277001</v>
      </c>
      <c r="W2231">
        <v>3.5271635616942532</v>
      </c>
      <c r="X2231">
        <v>89.775270111208954</v>
      </c>
      <c r="Y2231">
        <v>42.24185484660655</v>
      </c>
      <c r="Z2231">
        <v>0.24930568933922731</v>
      </c>
      <c r="AA2231">
        <v>-5.1196699300874453</v>
      </c>
      <c r="AB2231">
        <v>8.5474049302574038</v>
      </c>
    </row>
    <row r="2232" spans="1:28" x14ac:dyDescent="0.25">
      <c r="A2232" t="str">
        <v>9/20/16</v>
      </c>
      <c r="B2232">
        <v>23530.86</v>
      </c>
      <c r="C2232">
        <v>23556.06</v>
      </c>
      <c r="D2232" s="1">
        <v>23397.13</v>
      </c>
      <c r="E2232">
        <v>23556.06</v>
      </c>
      <c r="F2232">
        <v>23556.06</v>
      </c>
      <c r="G2232">
        <v>1.0113681407792581</v>
      </c>
      <c r="H2232">
        <v>23364.66</v>
      </c>
      <c r="I2232">
        <v>23548.223000000002</v>
      </c>
      <c r="J2232">
        <v>23448.934000000001</v>
      </c>
      <c r="K2232">
        <v>23304.976999999999</v>
      </c>
      <c r="L2232">
        <v>23219.268</v>
      </c>
      <c r="M2232">
        <v>59.447243</v>
      </c>
      <c r="N2232" s="1">
        <f>-100*(_xll.FDS($A$1,"P_PRICE_HIGH("&amp;A2232&amp;","&amp;A2232&amp;"-14D,,,,""PRICE"",""INTRA"")") - B2232)/(_xll.FDS($A$1,"P_PRICE_HIGH("&amp;A2232&amp;","&amp;A2232&amp;"-14D,,,,""PRICE"",""INTRA"")") - _xll.FDS($A$1,"P_PRICE_LOW("&amp;A2232&amp;","&amp;A2232&amp;"-14D,,,,""PRICE"",""INTRA"")"))</f>
        <v>-54.790935037945943</v>
      </c>
      <c r="O2232">
        <v>-1005</v>
      </c>
      <c r="P2232">
        <v>19301.379010662939</v>
      </c>
      <c r="Q2232">
        <v>20502.657797439151</v>
      </c>
      <c r="R2232">
        <v>2402.5937353194349</v>
      </c>
      <c r="S2232">
        <v>2560.0794756613382</v>
      </c>
      <c r="T2232">
        <v>18.402748104815149</v>
      </c>
      <c r="U2232">
        <v>16.8544509700994</v>
      </c>
      <c r="V2232">
        <v>3.6297072873657972</v>
      </c>
      <c r="W2232">
        <v>3.529170616091386</v>
      </c>
      <c r="X2232">
        <v>65.182247092035723</v>
      </c>
      <c r="Y2232">
        <v>42.238944366420917</v>
      </c>
      <c r="Z2232">
        <v>0.37021441388644111</v>
      </c>
      <c r="AA2232">
        <v>-5.3561003419599968</v>
      </c>
      <c r="AB2232">
        <v>8.578092551390295</v>
      </c>
    </row>
    <row r="2233" spans="1:28" x14ac:dyDescent="0.25">
      <c r="A2233" t="str">
        <v>9/21/16</v>
      </c>
      <c r="B2233">
        <v>23669.9</v>
      </c>
      <c r="C2233">
        <v>23729.02</v>
      </c>
      <c r="D2233" s="1">
        <v>23436.23</v>
      </c>
      <c r="E2233">
        <v>23729.02</v>
      </c>
      <c r="F2233">
        <v>23729.02</v>
      </c>
      <c r="G2233">
        <v>1.0164557632831399</v>
      </c>
      <c r="H2233">
        <v>23455.488000000001</v>
      </c>
      <c r="I2233">
        <v>23581.824000000001</v>
      </c>
      <c r="J2233">
        <v>23492.52</v>
      </c>
      <c r="K2233">
        <v>23338.525000000001</v>
      </c>
      <c r="L2233">
        <v>23247.629000000001</v>
      </c>
      <c r="M2233">
        <v>61.959392999999999</v>
      </c>
      <c r="N2233" s="1">
        <f>-100*(_xll.FDS($A$1,"P_PRICE_HIGH("&amp;A2233&amp;","&amp;A2233&amp;"-14D,,,,""PRICE"",""INTRA"")") - B2233)/(_xll.FDS($A$1,"P_PRICE_HIGH("&amp;A2233&amp;","&amp;A2233&amp;"-14D,,,,""PRICE"",""INTRA"")") - _xll.FDS($A$1,"P_PRICE_LOW("&amp;A2233&amp;","&amp;A2233&amp;"-14D,,,,""PRICE"",""INTRA"")"))</f>
        <v>-45.647055728734941</v>
      </c>
      <c r="O2233">
        <v>-993</v>
      </c>
      <c r="P2233">
        <v>19293.31207991164</v>
      </c>
      <c r="Q2233">
        <v>20486.292870547179</v>
      </c>
      <c r="R2233">
        <v>2404.9817300097102</v>
      </c>
      <c r="S2233">
        <v>2552.0961160295969</v>
      </c>
      <c r="T2233">
        <v>18.445757235078879</v>
      </c>
      <c r="U2233">
        <v>16.882952706055349</v>
      </c>
      <c r="V2233">
        <v>3.611988029731783</v>
      </c>
      <c r="W2233">
        <v>3.510977899308819</v>
      </c>
      <c r="X2233">
        <v>91.04969707206439</v>
      </c>
      <c r="Y2233">
        <v>42.267081916723107</v>
      </c>
      <c r="Z2233">
        <v>0.38473928064866181</v>
      </c>
      <c r="AA2233">
        <v>-5.5968928044162061</v>
      </c>
      <c r="AB2233">
        <v>8.6658359304101999</v>
      </c>
    </row>
    <row r="2234" spans="1:28" x14ac:dyDescent="0.25">
      <c r="A2234" t="str">
        <v>9/22/16</v>
      </c>
      <c r="B2234">
        <v>23759.8</v>
      </c>
      <c r="C2234">
        <v>24058.65</v>
      </c>
      <c r="D2234" s="1">
        <v>23683.58</v>
      </c>
      <c r="E2234">
        <v>24058.65</v>
      </c>
      <c r="F2234">
        <v>24058.65</v>
      </c>
      <c r="G2234">
        <v>0.99392768246425867</v>
      </c>
      <c r="H2234">
        <v>23569.32</v>
      </c>
      <c r="I2234">
        <v>23591.011999999999</v>
      </c>
      <c r="J2234">
        <v>23544.715</v>
      </c>
      <c r="K2234">
        <v>23385.476999999999</v>
      </c>
      <c r="L2234">
        <v>23280.280999999999</v>
      </c>
      <c r="M2234">
        <v>63.532420000000002</v>
      </c>
      <c r="N2234" s="1">
        <f>-100*(_xll.FDS($A$1,"P_PRICE_HIGH("&amp;A2234&amp;","&amp;A2234&amp;"-14D,,,,""PRICE"",""INTRA"")") - B2234)/(_xll.FDS($A$1,"P_PRICE_HIGH("&amp;A2234&amp;","&amp;A2234&amp;"-14D,,,,""PRICE"",""INTRA"")") - _xll.FDS($A$1,"P_PRICE_LOW("&amp;A2234&amp;","&amp;A2234&amp;"-14D,,,,""PRICE"",""INTRA"")"))</f>
        <v>-39.734838022333584</v>
      </c>
      <c r="O2234">
        <v>-973</v>
      </c>
      <c r="P2234">
        <v>19296.207022609669</v>
      </c>
      <c r="Q2234">
        <v>20497.842215851721</v>
      </c>
      <c r="R2234">
        <v>2400.6874492316911</v>
      </c>
      <c r="S2234">
        <v>2542.3280930136302</v>
      </c>
      <c r="T2234">
        <v>18.54019178294995</v>
      </c>
      <c r="U2234">
        <v>16.996317169874342</v>
      </c>
      <c r="V2234">
        <v>3.6030828815504141</v>
      </c>
      <c r="W2234">
        <v>3.5016616947064998</v>
      </c>
      <c r="X2234">
        <v>28.47031559217459</v>
      </c>
      <c r="Y2234">
        <v>42.253842748713332</v>
      </c>
      <c r="Z2234">
        <v>0.38812805638399922</v>
      </c>
      <c r="AA2234">
        <v>-5.0971418426772743</v>
      </c>
      <c r="AB2234">
        <v>8.3668749235126612</v>
      </c>
    </row>
    <row r="2235" spans="1:28" x14ac:dyDescent="0.25">
      <c r="A2235" t="str">
        <v>9/23/16</v>
      </c>
      <c r="B2235">
        <v>23686.48</v>
      </c>
      <c r="C2235">
        <v>23846.71</v>
      </c>
      <c r="D2235" s="1">
        <v>23628.639999999999</v>
      </c>
      <c r="E2235">
        <v>23846.71</v>
      </c>
      <c r="F2235">
        <v>23846.71</v>
      </c>
      <c r="G2235">
        <v>0.99934524490440968</v>
      </c>
      <c r="H2235">
        <v>23639.498</v>
      </c>
      <c r="I2235">
        <v>23582.578000000001</v>
      </c>
      <c r="J2235">
        <v>23579.657999999999</v>
      </c>
      <c r="K2235">
        <v>23429.053</v>
      </c>
      <c r="L2235">
        <v>23314.384999999998</v>
      </c>
      <c r="M2235">
        <v>61.305840000000003</v>
      </c>
      <c r="N2235" s="1">
        <f>-100*(_xll.FDS($A$1,"P_PRICE_HIGH("&amp;A2235&amp;","&amp;A2235&amp;"-14D,,,,""PRICE"",""INTRA"")") - B2235)/(_xll.FDS($A$1,"P_PRICE_HIGH("&amp;A2235&amp;","&amp;A2235&amp;"-14D,,,,""PRICE"",""INTRA"")") - _xll.FDS($A$1,"P_PRICE_LOW("&amp;A2235&amp;","&amp;A2235&amp;"-14D,,,,""PRICE"",""INTRA"")"))</f>
        <v>-55.93745097877337</v>
      </c>
      <c r="O2235">
        <v>-981</v>
      </c>
      <c r="P2235">
        <v>19284.306217149839</v>
      </c>
      <c r="Q2235">
        <v>20476.2203399479</v>
      </c>
      <c r="R2235">
        <v>2390.113433222687</v>
      </c>
      <c r="S2235">
        <v>2528.3733251290641</v>
      </c>
      <c r="T2235">
        <v>18.555752742581969</v>
      </c>
      <c r="U2235">
        <v>17.016567238774218</v>
      </c>
      <c r="V2235">
        <v>3.6047385023212288</v>
      </c>
      <c r="W2235">
        <v>3.5052958490274779</v>
      </c>
      <c r="X2235">
        <v>27.041193491463851</v>
      </c>
      <c r="Y2235">
        <v>42.221720722348337</v>
      </c>
      <c r="Z2235">
        <v>0.15266409661740349</v>
      </c>
      <c r="AA2235">
        <v>-4.8598145944509623</v>
      </c>
      <c r="AB2235">
        <v>8.462716300732211</v>
      </c>
    </row>
    <row r="2236" spans="1:28" x14ac:dyDescent="0.25">
      <c r="A2236" t="str">
        <v>9/26/16</v>
      </c>
      <c r="B2236">
        <v>23317.919999999998</v>
      </c>
      <c r="C2236">
        <v>23563.5</v>
      </c>
      <c r="D2236" s="1">
        <v>23276.13</v>
      </c>
      <c r="E2236">
        <v>23563.5</v>
      </c>
      <c r="F2236">
        <v>23563.5</v>
      </c>
      <c r="G2236">
        <v>1.0713960256982811</v>
      </c>
      <c r="H2236">
        <v>23592.991999999998</v>
      </c>
      <c r="I2236">
        <v>23547.254000000001</v>
      </c>
      <c r="J2236">
        <v>23583.072</v>
      </c>
      <c r="K2236">
        <v>23449.473000000002</v>
      </c>
      <c r="L2236">
        <v>23325.723000000002</v>
      </c>
      <c r="M2236">
        <v>51.529629999999997</v>
      </c>
      <c r="N2236" s="1">
        <f>-100*(_xll.FDS($A$1,"P_PRICE_HIGH("&amp;A2236&amp;","&amp;A2236&amp;"-14D,,,,""PRICE"",""INTRA"")") - B2236)/(_xll.FDS($A$1,"P_PRICE_HIGH("&amp;A2236&amp;","&amp;A2236&amp;"-14D,,,,""PRICE"",""INTRA"")") - _xll.FDS($A$1,"P_PRICE_LOW("&amp;A2236&amp;","&amp;A2236&amp;"-14D,,,,""PRICE"",""INTRA"")"))</f>
        <v>-86.576675743004571</v>
      </c>
      <c r="O2236">
        <v>-1024</v>
      </c>
      <c r="P2236">
        <v>19301.632295308671</v>
      </c>
      <c r="Q2236">
        <v>20498.133979613289</v>
      </c>
      <c r="R2236">
        <v>2383.292902214122</v>
      </c>
      <c r="S2236">
        <v>2529.0248428557852</v>
      </c>
      <c r="T2236">
        <v>18.374219408284311</v>
      </c>
      <c r="U2236">
        <v>16.745162244205471</v>
      </c>
      <c r="V2236">
        <v>3.6416791305041611</v>
      </c>
      <c r="W2236">
        <v>3.5649080406436839</v>
      </c>
      <c r="X2236">
        <v>0.81087979371360674</v>
      </c>
      <c r="Y2236">
        <v>42.213113727430638</v>
      </c>
      <c r="Z2236">
        <v>0.99250071639106707</v>
      </c>
      <c r="AA2236">
        <v>-4.7478838999091302</v>
      </c>
      <c r="AB2236">
        <v>8.4941158501401315</v>
      </c>
    </row>
    <row r="2237" spans="1:28" x14ac:dyDescent="0.25">
      <c r="A2237" t="str">
        <v>9/27/16</v>
      </c>
      <c r="B2237">
        <v>23571.9</v>
      </c>
      <c r="C2237">
        <v>23646.03</v>
      </c>
      <c r="D2237" s="1">
        <v>23295.05</v>
      </c>
      <c r="E2237">
        <v>23646.03</v>
      </c>
      <c r="F2237">
        <v>23646.03</v>
      </c>
      <c r="G2237">
        <v>1.0874211553132449</v>
      </c>
      <c r="H2237">
        <v>23601.200000000001</v>
      </c>
      <c r="I2237">
        <v>23518.3</v>
      </c>
      <c r="J2237">
        <v>23577.895</v>
      </c>
      <c r="K2237">
        <v>23487</v>
      </c>
      <c r="L2237">
        <v>23350.133000000002</v>
      </c>
      <c r="M2237">
        <v>56.658783</v>
      </c>
      <c r="N2237" s="1">
        <f>-100*(_xll.FDS($A$1,"P_PRICE_HIGH("&amp;A2237&amp;","&amp;A2237&amp;"-14D,,,,""PRICE"",""INTRA"")") - B2237)/(_xll.FDS($A$1,"P_PRICE_HIGH("&amp;A2237&amp;","&amp;A2237&amp;"-14D,,,,""PRICE"",""INTRA"")") - _xll.FDS($A$1,"P_PRICE_LOW("&amp;A2237&amp;","&amp;A2237&amp;"-14D,,,,""PRICE"",""INTRA"")"))</f>
        <v>-65.55653951517445</v>
      </c>
      <c r="O2237">
        <v>-986</v>
      </c>
      <c r="P2237">
        <v>19307.680438702439</v>
      </c>
      <c r="Q2237">
        <v>20504.96701014318</v>
      </c>
      <c r="R2237">
        <v>2388.2927648559162</v>
      </c>
      <c r="S2237">
        <v>2536.6252058980572</v>
      </c>
      <c r="T2237">
        <v>18.469992820652759</v>
      </c>
      <c r="U2237">
        <v>16.840476893704739</v>
      </c>
      <c r="V2237">
        <v>3.6129066571782071</v>
      </c>
      <c r="W2237">
        <v>3.5279813147192249</v>
      </c>
      <c r="X2237">
        <v>98.180259241031109</v>
      </c>
      <c r="Y2237">
        <v>42.215201576748647</v>
      </c>
      <c r="Z2237">
        <v>0.99739053880855777</v>
      </c>
      <c r="AA2237">
        <v>-5.0478947376695764</v>
      </c>
      <c r="AB2237">
        <v>8.4911131858985271</v>
      </c>
    </row>
    <row r="2238" spans="1:28" x14ac:dyDescent="0.25">
      <c r="A2238" t="str">
        <v>9/28/16</v>
      </c>
      <c r="B2238">
        <v>23619.65</v>
      </c>
      <c r="C2238">
        <v>23619.65</v>
      </c>
      <c r="D2238" s="1">
        <v>23370.44</v>
      </c>
      <c r="E2238">
        <v>23619.65</v>
      </c>
      <c r="F2238">
        <v>23619.65</v>
      </c>
      <c r="G2238">
        <v>1.075431180177399</v>
      </c>
      <c r="H2238">
        <v>23591.15</v>
      </c>
      <c r="I2238">
        <v>23478.294999999998</v>
      </c>
      <c r="J2238">
        <v>23566.692999999999</v>
      </c>
      <c r="K2238">
        <v>23517.178</v>
      </c>
      <c r="L2238">
        <v>23374.046999999999</v>
      </c>
      <c r="M2238">
        <v>57.567905000000003</v>
      </c>
      <c r="N2238" s="1">
        <f>-100*(_xll.FDS($A$1,"P_PRICE_HIGH("&amp;A2238&amp;","&amp;A2238&amp;"-14D,,,,""PRICE"",""INTRA"")") - B2238)/(_xll.FDS($A$1,"P_PRICE_HIGH("&amp;A2238&amp;","&amp;A2238&amp;"-14D,,,,""PRICE"",""INTRA"")") - _xll.FDS($A$1,"P_PRICE_LOW("&amp;A2238&amp;","&amp;A2238&amp;"-14D,,,,""PRICE"",""INTRA"")"))</f>
        <v>-61.604608241535274</v>
      </c>
      <c r="O2238">
        <v>-982</v>
      </c>
      <c r="P2238">
        <v>19285.919925114598</v>
      </c>
      <c r="Q2238">
        <v>20468.597330421191</v>
      </c>
      <c r="R2238">
        <v>2386.7793942144549</v>
      </c>
      <c r="S2238">
        <v>2536.1760622554239</v>
      </c>
      <c r="T2238">
        <v>18.528578009990539</v>
      </c>
      <c r="U2238">
        <v>16.889372461415391</v>
      </c>
      <c r="V2238">
        <v>3.6015071573919979</v>
      </c>
      <c r="W2238">
        <v>3.512464515946613</v>
      </c>
      <c r="X2238">
        <v>40.680386555050561</v>
      </c>
      <c r="Y2238">
        <v>42.17502108349295</v>
      </c>
      <c r="Z2238">
        <v>0.96411827739756983</v>
      </c>
      <c r="AA2238">
        <v>-5.2693790564357226</v>
      </c>
      <c r="AB2238">
        <v>8.5482038136778495</v>
      </c>
    </row>
    <row r="2239" spans="1:28" x14ac:dyDescent="0.25">
      <c r="A2239" t="str">
        <v>9/29/16</v>
      </c>
      <c r="B2239">
        <v>23739.47</v>
      </c>
      <c r="C2239">
        <v>23828.6</v>
      </c>
      <c r="D2239" s="1">
        <v>23607.99</v>
      </c>
      <c r="E2239">
        <v>23828.6</v>
      </c>
      <c r="F2239">
        <v>23828.6</v>
      </c>
      <c r="G2239">
        <v>1.0761388703048189</v>
      </c>
      <c r="H2239">
        <v>23587.083999999999</v>
      </c>
      <c r="I2239">
        <v>23515.701000000001</v>
      </c>
      <c r="J2239">
        <v>23566.537</v>
      </c>
      <c r="K2239">
        <v>23555.307000000001</v>
      </c>
      <c r="L2239">
        <v>23402.53</v>
      </c>
      <c r="M2239">
        <v>59.844112000000003</v>
      </c>
      <c r="N2239" s="1">
        <f>-100*(_xll.FDS($A$1,"P_PRICE_HIGH("&amp;A2239&amp;","&amp;A2239&amp;"-14D,,,,""PRICE"",""INTRA"")") - B2239)/(_xll.FDS($A$1,"P_PRICE_HIGH("&amp;A2239&amp;","&amp;A2239&amp;"-14D,,,,""PRICE"",""INTRA"")") - _xll.FDS($A$1,"P_PRICE_LOW("&amp;A2239&amp;","&amp;A2239&amp;"-14D,,,,""PRICE"",""INTRA"")"))</f>
        <v>-51.687950540855816</v>
      </c>
      <c r="O2239">
        <v>-964</v>
      </c>
      <c r="P2239">
        <v>19315.0785788498</v>
      </c>
      <c r="Q2239">
        <v>20504.563899387082</v>
      </c>
      <c r="R2239">
        <v>2384.9002030162369</v>
      </c>
      <c r="S2239">
        <v>2533.900897566733</v>
      </c>
      <c r="T2239">
        <v>18.61853298801956</v>
      </c>
      <c r="U2239">
        <v>16.977878936516451</v>
      </c>
      <c r="V2239">
        <v>3.592223425981802</v>
      </c>
      <c r="W2239">
        <v>3.504300864294891</v>
      </c>
      <c r="X2239">
        <v>73.249481477189804</v>
      </c>
      <c r="Y2239">
        <v>42.227765205092211</v>
      </c>
      <c r="Z2239">
        <v>1.069367322839456</v>
      </c>
      <c r="AA2239">
        <v>-5.1578651318346891</v>
      </c>
      <c r="AB2239">
        <v>8.5104366737773987</v>
      </c>
    </row>
    <row r="2240" spans="1:28" x14ac:dyDescent="0.25">
      <c r="A2240" t="str">
        <v>9/30/16</v>
      </c>
      <c r="B2240">
        <v>23297.15</v>
      </c>
      <c r="C2240">
        <v>23484.37</v>
      </c>
      <c r="D2240" s="1">
        <v>23239.360000000001</v>
      </c>
      <c r="E2240">
        <v>23484.37</v>
      </c>
      <c r="F2240">
        <v>23484.37</v>
      </c>
      <c r="G2240">
        <v>1.1564640212677539</v>
      </c>
      <c r="H2240">
        <v>23509.219000000001</v>
      </c>
      <c r="I2240">
        <v>23522.484</v>
      </c>
      <c r="J2240">
        <v>23525.059000000001</v>
      </c>
      <c r="K2240">
        <v>23562.046999999999</v>
      </c>
      <c r="L2240">
        <v>23420.85</v>
      </c>
      <c r="M2240">
        <v>49.325060000000001</v>
      </c>
      <c r="N2240" s="1">
        <f>-100*(_xll.FDS($A$1,"P_PRICE_HIGH("&amp;A2240&amp;","&amp;A2240&amp;"-14D,,,,""PRICE"",""INTRA"")") - B2240)/(_xll.FDS($A$1,"P_PRICE_HIGH("&amp;A2240&amp;","&amp;A2240&amp;"-14D,,,,""PRICE"",""INTRA"")") - _xll.FDS($A$1,"P_PRICE_LOW("&amp;A2240&amp;","&amp;A2240&amp;"-14D,,,,""PRICE"",""INTRA"")"))</f>
        <v>-88.295662393339086</v>
      </c>
      <c r="O2240">
        <v>-1011</v>
      </c>
      <c r="P2240">
        <v>19318.026369420979</v>
      </c>
      <c r="Q2240">
        <v>20507.454318282111</v>
      </c>
      <c r="R2240">
        <v>2381.3881740911538</v>
      </c>
      <c r="S2240">
        <v>2528.5650070081601</v>
      </c>
      <c r="T2240">
        <v>18.423221147307611</v>
      </c>
      <c r="U2240">
        <v>16.740732778289289</v>
      </c>
      <c r="V2240">
        <v>3.638092046787988</v>
      </c>
      <c r="W2240">
        <v>3.5690978789601062</v>
      </c>
      <c r="X2240">
        <v>0.93976652762955903</v>
      </c>
      <c r="Y2240">
        <v>42.209203816179397</v>
      </c>
      <c r="Z2240">
        <v>0.79658954324195919</v>
      </c>
      <c r="AA2240">
        <v>-4.4312277583648942</v>
      </c>
      <c r="AB2240">
        <v>8.4325708717785712</v>
      </c>
    </row>
    <row r="2241" spans="1:28" x14ac:dyDescent="0.25">
      <c r="A2241" t="str">
        <v>10/03/16</v>
      </c>
      <c r="B2241">
        <v>23584.43</v>
      </c>
      <c r="C2241">
        <v>23698.3</v>
      </c>
      <c r="D2241" s="1">
        <v>23500.71</v>
      </c>
      <c r="E2241">
        <v>23698.3</v>
      </c>
      <c r="F2241">
        <v>23698.3</v>
      </c>
      <c r="G2241">
        <v>1.184006591656797</v>
      </c>
      <c r="H2241">
        <v>23562.52</v>
      </c>
      <c r="I2241">
        <v>23555.3</v>
      </c>
      <c r="J2241">
        <v>23490.706999999999</v>
      </c>
      <c r="K2241">
        <v>23577.934000000001</v>
      </c>
      <c r="L2241">
        <v>23450.445</v>
      </c>
      <c r="M2241">
        <v>54.873154</v>
      </c>
      <c r="N2241" s="1">
        <f>-100*(_xll.FDS($A$1,"P_PRICE_HIGH("&amp;A2241&amp;","&amp;A2241&amp;"-14D,,,,""PRICE"",""INTRA"")") - B2241)/(_xll.FDS($A$1,"P_PRICE_HIGH("&amp;A2241&amp;","&amp;A2241&amp;"-14D,,,,""PRICE"",""INTRA"")") - _xll.FDS($A$1,"P_PRICE_LOW("&amp;A2241&amp;","&amp;A2241&amp;"-14D,,,,""PRICE"",""INTRA"")"))</f>
        <v>-52.520710583440412</v>
      </c>
      <c r="O2241">
        <v>-968</v>
      </c>
      <c r="P2241">
        <v>19328.484889996049</v>
      </c>
      <c r="Q2241">
        <v>20516.481124829501</v>
      </c>
      <c r="R2241">
        <v>2366.7743923317689</v>
      </c>
      <c r="S2241">
        <v>2520.7082488644401</v>
      </c>
      <c r="T2241">
        <v>18.608543094837771</v>
      </c>
      <c r="U2241">
        <v>16.910137348403449</v>
      </c>
      <c r="V2241">
        <v>3.6007720920836102</v>
      </c>
      <c r="W2241">
        <v>3.5267596998346771</v>
      </c>
      <c r="X2241">
        <v>93.500953544796801</v>
      </c>
      <c r="Y2241">
        <v>42.283605397102171</v>
      </c>
      <c r="Z2241">
        <v>0.40264164592176588</v>
      </c>
      <c r="AA2241">
        <v>-4.7931033588205407</v>
      </c>
      <c r="AB2241">
        <v>8.1911419771795231</v>
      </c>
    </row>
    <row r="2242" spans="1:28" x14ac:dyDescent="0.25">
      <c r="A2242" t="str">
        <v>10/04/16</v>
      </c>
      <c r="B2242">
        <v>23689.439999999999</v>
      </c>
      <c r="C2242">
        <v>23689.439999999999</v>
      </c>
      <c r="D2242" s="1">
        <v>23518.560000000001</v>
      </c>
      <c r="E2242">
        <v>23689.439999999999</v>
      </c>
      <c r="F2242">
        <v>23689.439999999999</v>
      </c>
      <c r="G2242">
        <v>1.129968528879604</v>
      </c>
      <c r="H2242">
        <v>23586.026999999998</v>
      </c>
      <c r="I2242">
        <v>23584.787</v>
      </c>
      <c r="J2242">
        <v>23517.296999999999</v>
      </c>
      <c r="K2242">
        <v>23579.928</v>
      </c>
      <c r="L2242">
        <v>23480.440999999999</v>
      </c>
      <c r="M2242">
        <v>56.737685999999997</v>
      </c>
      <c r="N2242" s="1">
        <f>-100*(_xll.FDS($A$1,"P_PRICE_HIGH("&amp;A2242&amp;","&amp;A2242&amp;"-14D,,,,""PRICE"",""INTRA"")") - B2242)/(_xll.FDS($A$1,"P_PRICE_HIGH("&amp;A2242&amp;","&amp;A2242&amp;"-14D,,,,""PRICE"",""INTRA"")") - _xll.FDS($A$1,"P_PRICE_LOW("&amp;A2242&amp;","&amp;A2242&amp;"-14D,,,,""PRICE"",""INTRA"")"))</f>
        <v>-40.890665839720242</v>
      </c>
      <c r="O2242">
        <v>-946</v>
      </c>
      <c r="P2242">
        <v>19329.416518977971</v>
      </c>
      <c r="Q2242">
        <v>20515.047914012521</v>
      </c>
      <c r="R2242">
        <v>2371.2622762596011</v>
      </c>
      <c r="S2242">
        <v>2527.80914948698</v>
      </c>
      <c r="T2242">
        <v>18.64998279393506</v>
      </c>
      <c r="U2242">
        <v>16.936692365086689</v>
      </c>
      <c r="V2242">
        <v>3.5873421060201101</v>
      </c>
      <c r="W2242">
        <v>3.5117813803179452</v>
      </c>
      <c r="X2242">
        <v>79.506194066548588</v>
      </c>
      <c r="Y2242">
        <v>42.282591882341407</v>
      </c>
      <c r="Z2242">
        <v>0.40511479091100011</v>
      </c>
      <c r="AA2242">
        <v>-5.0450793527489894</v>
      </c>
      <c r="AB2242">
        <v>8.194362522546534</v>
      </c>
    </row>
    <row r="2243" spans="1:28" x14ac:dyDescent="0.25">
      <c r="A2243" t="str">
        <v>10/05/16</v>
      </c>
      <c r="B2243">
        <v>23788.31</v>
      </c>
      <c r="C2243">
        <v>23847.46</v>
      </c>
      <c r="D2243" s="1">
        <v>23566.22</v>
      </c>
      <c r="E2243">
        <v>23847.46</v>
      </c>
      <c r="F2243">
        <v>23847.46</v>
      </c>
      <c r="G2243">
        <v>1.126136326554277</v>
      </c>
      <c r="H2243">
        <v>23619.759999999998</v>
      </c>
      <c r="I2243">
        <v>23604.61</v>
      </c>
      <c r="J2243">
        <v>23555.467000000001</v>
      </c>
      <c r="K2243">
        <v>23579.96</v>
      </c>
      <c r="L2243">
        <v>23517.633000000002</v>
      </c>
      <c r="M2243">
        <v>58.477245000000003</v>
      </c>
      <c r="N2243" s="1">
        <f>-100*(_xll.FDS($A$1,"P_PRICE_HIGH("&amp;A2243&amp;","&amp;A2243&amp;"-14D,,,,""PRICE"",""INTRA"")") - B2243)/(_xll.FDS($A$1,"P_PRICE_HIGH("&amp;A2243&amp;","&amp;A2243&amp;"-14D,,,,""PRICE"",""INTRA"")") - _xll.FDS($A$1,"P_PRICE_LOW("&amp;A2243&amp;","&amp;A2243&amp;"-14D,,,,""PRICE"",""INTRA"")"))</f>
        <v>-29.940637044256366</v>
      </c>
      <c r="O2243">
        <v>-938</v>
      </c>
      <c r="P2243">
        <v>19343.238752613059</v>
      </c>
      <c r="Q2243">
        <v>20528.535641315051</v>
      </c>
      <c r="R2243">
        <v>2373.6122036994079</v>
      </c>
      <c r="S2243">
        <v>2533.5930062894222</v>
      </c>
      <c r="T2243">
        <v>18.706462973159809</v>
      </c>
      <c r="U2243">
        <v>16.912280840509961</v>
      </c>
      <c r="V2243">
        <v>3.5718240394133391</v>
      </c>
      <c r="W2243">
        <v>3.4979010274592222</v>
      </c>
      <c r="X2243">
        <v>79.382110871467418</v>
      </c>
      <c r="Y2243">
        <v>42.274816276734917</v>
      </c>
      <c r="Z2243">
        <v>0.48724822635363269</v>
      </c>
      <c r="AA2243">
        <v>-5.1037309477709636</v>
      </c>
      <c r="AB2243">
        <v>8.1849536647554668</v>
      </c>
    </row>
    <row r="2244" spans="1:28" x14ac:dyDescent="0.25">
      <c r="A2244" t="str">
        <v>10/06/16</v>
      </c>
      <c r="B2244">
        <v>23952.5</v>
      </c>
      <c r="C2244">
        <v>24004.09</v>
      </c>
      <c r="D2244" s="1">
        <v>23826.45</v>
      </c>
      <c r="E2244">
        <v>24004.09</v>
      </c>
      <c r="F2244">
        <v>24004.09</v>
      </c>
      <c r="G2244">
        <v>1.1353719137187019</v>
      </c>
      <c r="H2244">
        <v>23662.365000000002</v>
      </c>
      <c r="I2244">
        <v>23639.745999999999</v>
      </c>
      <c r="J2244">
        <v>23606.256000000001</v>
      </c>
      <c r="K2244">
        <v>23590.493999999999</v>
      </c>
      <c r="L2244">
        <v>23553.648000000001</v>
      </c>
      <c r="M2244">
        <v>61.262881999999998</v>
      </c>
      <c r="N2244" s="1">
        <f>-100*(_xll.FDS($A$1,"P_PRICE_HIGH("&amp;A2244&amp;","&amp;A2244&amp;"-14D,,,,""PRICE"",""INTRA"")") - B2244)/(_xll.FDS($A$1,"P_PRICE_HIGH("&amp;A2244&amp;","&amp;A2244&amp;"-14D,,,,""PRICE"",""INTRA"")") - _xll.FDS($A$1,"P_PRICE_LOW("&amp;A2244&amp;","&amp;A2244&amp;"-14D,,,,""PRICE"",""INTRA"")"))</f>
        <v>-12.281899384458873</v>
      </c>
      <c r="O2244">
        <v>-924</v>
      </c>
      <c r="P2244">
        <v>19338.884535973761</v>
      </c>
      <c r="Q2244">
        <v>20518.06904722736</v>
      </c>
      <c r="R2244">
        <v>2378.9066354816082</v>
      </c>
      <c r="S2244">
        <v>2541.4652665561539</v>
      </c>
      <c r="T2244">
        <v>18.767595779137611</v>
      </c>
      <c r="U2244">
        <v>16.956917001439649</v>
      </c>
      <c r="V2244">
        <v>3.5497090203436348</v>
      </c>
      <c r="W2244">
        <v>3.4718080050651778</v>
      </c>
      <c r="X2244">
        <v>89.612014812197799</v>
      </c>
      <c r="Y2244">
        <v>42.251120583278258</v>
      </c>
      <c r="Z2244">
        <v>0.46660666482078028</v>
      </c>
      <c r="AA2244">
        <v>-5.5070819801402413</v>
      </c>
      <c r="AB2244">
        <v>8.193605011610817</v>
      </c>
    </row>
    <row r="2245" spans="1:28" x14ac:dyDescent="0.25">
      <c r="A2245" t="str">
        <v>10/07/16</v>
      </c>
      <c r="B2245">
        <v>23851.82</v>
      </c>
      <c r="C2245">
        <v>23948.95</v>
      </c>
      <c r="D2245" s="1">
        <v>23770.14</v>
      </c>
      <c r="E2245">
        <v>23948.95</v>
      </c>
      <c r="F2245">
        <v>23948.95</v>
      </c>
      <c r="G2245">
        <v>1.127404929758127</v>
      </c>
      <c r="H2245">
        <v>23773.3</v>
      </c>
      <c r="I2245">
        <v>23654.905999999999</v>
      </c>
      <c r="J2245">
        <v>23640.671999999999</v>
      </c>
      <c r="K2245">
        <v>23587.119999999999</v>
      </c>
      <c r="L2245">
        <v>23587.298999999999</v>
      </c>
      <c r="M2245">
        <v>58.663975000000001</v>
      </c>
      <c r="N2245" s="1">
        <f>-100*(_xll.FDS($A$1,"P_PRICE_HIGH("&amp;A2245&amp;","&amp;A2245&amp;"-14D,,,,""PRICE"",""INTRA"")") - B2245)/(_xll.FDS($A$1,"P_PRICE_HIGH("&amp;A2245&amp;","&amp;A2245&amp;"-14D,,,,""PRICE"",""INTRA"")") - _xll.FDS($A$1,"P_PRICE_LOW("&amp;A2245&amp;","&amp;A2245&amp;"-14D,,,,""PRICE"",""INTRA"")"))</f>
        <v>-25.245029232628436</v>
      </c>
      <c r="O2245">
        <v>-947</v>
      </c>
      <c r="P2245">
        <v>19349.468679824629</v>
      </c>
      <c r="Q2245">
        <v>20534.200912549539</v>
      </c>
      <c r="R2245">
        <v>2382.79061644073</v>
      </c>
      <c r="S2245">
        <v>2547.318396010066</v>
      </c>
      <c r="T2245">
        <v>18.634019336872019</v>
      </c>
      <c r="U2245">
        <v>16.816876058597391</v>
      </c>
      <c r="V2245">
        <v>3.5619868793716112</v>
      </c>
      <c r="W2245">
        <v>3.490863681780576</v>
      </c>
      <c r="X2245">
        <v>9.5815094525740747</v>
      </c>
      <c r="Y2245">
        <v>42.358680347904432</v>
      </c>
      <c r="Z2245">
        <v>0.32562787450768432</v>
      </c>
      <c r="AA2245">
        <v>-5.8160799272764656</v>
      </c>
      <c r="AB2245">
        <v>8.7194863725311826</v>
      </c>
    </row>
    <row r="2246" spans="1:28" x14ac:dyDescent="0.25">
      <c r="A2246" t="str">
        <v>10/11/16</v>
      </c>
      <c r="B2246">
        <v>23549.52</v>
      </c>
      <c r="C2246">
        <v>24064.5</v>
      </c>
      <c r="D2246" s="1">
        <v>23441.07</v>
      </c>
      <c r="E2246">
        <v>24064.5</v>
      </c>
      <c r="F2246">
        <v>24064.5</v>
      </c>
      <c r="G2246">
        <v>1.14592520132977</v>
      </c>
      <c r="H2246">
        <v>23766.317999999999</v>
      </c>
      <c r="I2246">
        <v>23637.383000000002</v>
      </c>
      <c r="J2246">
        <v>23640.61</v>
      </c>
      <c r="K2246">
        <v>23559.61</v>
      </c>
      <c r="L2246">
        <v>23602.190999999999</v>
      </c>
      <c r="M2246">
        <v>51.587494</v>
      </c>
      <c r="N2246" s="1">
        <f>-100*(_xll.FDS($A$1,"P_PRICE_HIGH("&amp;A2246&amp;","&amp;A2246&amp;"-14D,,,,""PRICE"",""INTRA"")") - B2246)/(_xll.FDS($A$1,"P_PRICE_HIGH("&amp;A2246&amp;","&amp;A2246&amp;"-14D,,,,""PRICE"",""INTRA"")") - _xll.FDS($A$1,"P_PRICE_LOW("&amp;A2246&amp;","&amp;A2246&amp;"-14D,,,,""PRICE"",""INTRA"")"))</f>
        <v>-62.41122718568969</v>
      </c>
      <c r="O2246">
        <v>-982</v>
      </c>
      <c r="P2246">
        <v>19318.541344707712</v>
      </c>
      <c r="Q2246">
        <v>20487.2735805831</v>
      </c>
      <c r="R2246">
        <v>2372.4224445454829</v>
      </c>
      <c r="S2246">
        <v>2531.4648248430531</v>
      </c>
      <c r="T2246">
        <v>18.65957845118082</v>
      </c>
      <c r="U2246">
        <v>16.739493361147769</v>
      </c>
      <c r="V2246">
        <v>3.5772331827308248</v>
      </c>
      <c r="W2246">
        <v>3.5245326974080489</v>
      </c>
      <c r="X2246">
        <v>26.349504855625511</v>
      </c>
      <c r="Y2246">
        <v>42.323496012295927</v>
      </c>
      <c r="Z2246">
        <v>0.35804152099291858</v>
      </c>
      <c r="AA2246">
        <v>-5.5902481355534661</v>
      </c>
      <c r="AB2246">
        <v>8.708693620878309</v>
      </c>
    </row>
    <row r="2247" spans="1:28" x14ac:dyDescent="0.25">
      <c r="A2247" t="str">
        <v>10/12/16</v>
      </c>
      <c r="B2247">
        <v>23407.05</v>
      </c>
      <c r="C2247">
        <v>23444.67</v>
      </c>
      <c r="D2247" s="1">
        <v>23267.63</v>
      </c>
      <c r="E2247">
        <v>23444.67</v>
      </c>
      <c r="F2247">
        <v>23444.67</v>
      </c>
      <c r="G2247">
        <v>0.85564024498773972</v>
      </c>
      <c r="H2247">
        <v>23709.84</v>
      </c>
      <c r="I2247">
        <v>23614.096000000001</v>
      </c>
      <c r="J2247">
        <v>23632.355</v>
      </c>
      <c r="K2247">
        <v>23565.432000000001</v>
      </c>
      <c r="L2247">
        <v>23607.59</v>
      </c>
      <c r="M2247">
        <v>48.611355000000003</v>
      </c>
      <c r="N2247" s="1">
        <f>-100*(_xll.FDS($A$1,"P_PRICE_HIGH("&amp;A2247&amp;","&amp;A2247&amp;"-14D,,,,""PRICE"",""INTRA"")") - B2247)/(_xll.FDS($A$1,"P_PRICE_HIGH("&amp;A2247&amp;","&amp;A2247&amp;"-14D,,,,""PRICE"",""INTRA"")") - _xll.FDS($A$1,"P_PRICE_LOW("&amp;A2247&amp;","&amp;A2247&amp;"-14D,,,,""PRICE"",""INTRA"")"))</f>
        <v>-79.677388079598757</v>
      </c>
      <c r="O2247">
        <v>-996</v>
      </c>
      <c r="P2247">
        <v>19311.44700191099</v>
      </c>
      <c r="Q2247">
        <v>20473.51348900879</v>
      </c>
      <c r="R2247">
        <v>2367.566676054209</v>
      </c>
      <c r="S2247">
        <v>2526.0579569014521</v>
      </c>
      <c r="T2247">
        <v>18.656990158876368</v>
      </c>
      <c r="U2247">
        <v>16.70060163619867</v>
      </c>
      <c r="V2247">
        <v>3.5890190918225442</v>
      </c>
      <c r="W2247">
        <v>3.5419304369874638</v>
      </c>
      <c r="X2247">
        <v>13.14427464508271</v>
      </c>
      <c r="Y2247">
        <v>42.289212696740897</v>
      </c>
      <c r="Z2247">
        <v>0.12028104944841279</v>
      </c>
      <c r="AA2247">
        <v>-5.3642219076332784</v>
      </c>
      <c r="AB2247">
        <v>8.8266485748203038</v>
      </c>
    </row>
    <row r="2248" spans="1:28" x14ac:dyDescent="0.25">
      <c r="A2248" t="str">
        <v>10/13/16</v>
      </c>
      <c r="B2248">
        <v>23031.3</v>
      </c>
      <c r="C2248">
        <v>23347.97</v>
      </c>
      <c r="D2248" s="1">
        <v>23006.12</v>
      </c>
      <c r="E2248">
        <v>23347.97</v>
      </c>
      <c r="F2248">
        <v>23347.97</v>
      </c>
      <c r="G2248">
        <v>0.92923962132218096</v>
      </c>
      <c r="H2248">
        <v>23558.437999999998</v>
      </c>
      <c r="I2248">
        <v>23590.21</v>
      </c>
      <c r="J2248">
        <v>23589.782999999999</v>
      </c>
      <c r="K2248">
        <v>23556.208999999999</v>
      </c>
      <c r="L2248">
        <v>23583.81</v>
      </c>
      <c r="M2248">
        <v>41.767403000000002</v>
      </c>
      <c r="N2248" s="1">
        <f>-100*(_xll.FDS($A$1,"P_PRICE_HIGH("&amp;A2248&amp;","&amp;A2248&amp;"-14D,,,,""PRICE"",""INTRA"")") - B2248)/(_xll.FDS($A$1,"P_PRICE_HIGH("&amp;A2248&amp;","&amp;A2248&amp;"-14D,,,,""PRICE"",""INTRA"")") - _xll.FDS($A$1,"P_PRICE_LOW("&amp;A2248&amp;","&amp;A2248&amp;"-14D,,,,""PRICE"",""INTRA"")"))</f>
        <v>-97.620892307110836</v>
      </c>
      <c r="O2248">
        <v>-1035</v>
      </c>
      <c r="P2248">
        <v>19308.50042321131</v>
      </c>
      <c r="Q2248">
        <v>20469.53490250753</v>
      </c>
      <c r="R2248">
        <v>2360.693287450455</v>
      </c>
      <c r="S2248">
        <v>2514.673019014102</v>
      </c>
      <c r="T2248">
        <v>18.49802822145104</v>
      </c>
      <c r="U2248">
        <v>16.527192697998199</v>
      </c>
      <c r="V2248">
        <v>3.6338150519441839</v>
      </c>
      <c r="W2248">
        <v>3.5995088783721378</v>
      </c>
      <c r="X2248">
        <v>1.8363489765922081</v>
      </c>
      <c r="Y2248">
        <v>42.291908259471292</v>
      </c>
      <c r="Z2248">
        <v>-1.2533444447413569E-2</v>
      </c>
      <c r="AA2248">
        <v>-4.9797671287917256</v>
      </c>
      <c r="AB2248">
        <v>8.8674877592331995</v>
      </c>
    </row>
    <row r="2249" spans="1:28" x14ac:dyDescent="0.25">
      <c r="A2249" t="str">
        <v>10/14/16</v>
      </c>
      <c r="B2249">
        <v>23233.31</v>
      </c>
      <c r="C2249">
        <v>23318.36</v>
      </c>
      <c r="D2249" s="1">
        <v>23087.14</v>
      </c>
      <c r="E2249">
        <v>23318.36</v>
      </c>
      <c r="F2249">
        <v>23318.36</v>
      </c>
      <c r="G2249">
        <v>0.9511011836320693</v>
      </c>
      <c r="H2249">
        <v>23414.6</v>
      </c>
      <c r="I2249">
        <v>23561.995999999999</v>
      </c>
      <c r="J2249">
        <v>23554.684000000001</v>
      </c>
      <c r="K2249">
        <v>23558.342000000001</v>
      </c>
      <c r="L2249">
        <v>23562.488000000001</v>
      </c>
      <c r="M2249">
        <v>46.156370000000003</v>
      </c>
      <c r="N2249" s="1">
        <f>-100*(_xll.FDS($A$1,"P_PRICE_HIGH("&amp;A2249&amp;","&amp;A2249&amp;"-14D,,,,""PRICE"",""INTRA"")") - B2249)/(_xll.FDS($A$1,"P_PRICE_HIGH("&amp;A2249&amp;","&amp;A2249&amp;"-14D,,,,""PRICE"",""INTRA"")") - _xll.FDS($A$1,"P_PRICE_LOW("&amp;A2249&amp;","&amp;A2249&amp;"-14D,,,,""PRICE"",""INTRA"")"))</f>
        <v>-78.534174871029109</v>
      </c>
      <c r="O2249">
        <v>-995</v>
      </c>
      <c r="P2249">
        <v>19324.776870119069</v>
      </c>
      <c r="Q2249">
        <v>20491.080692824569</v>
      </c>
      <c r="R2249">
        <v>2360.5499816341189</v>
      </c>
      <c r="S2249">
        <v>2518.731967633199</v>
      </c>
      <c r="T2249">
        <v>18.5836344259382</v>
      </c>
      <c r="U2249">
        <v>16.591292998252001</v>
      </c>
      <c r="V2249">
        <v>3.6121268331833489</v>
      </c>
      <c r="W2249">
        <v>3.5750870658804099</v>
      </c>
      <c r="X2249">
        <v>94.450236677727446</v>
      </c>
      <c r="Y2249">
        <v>42.32471272312614</v>
      </c>
      <c r="Z2249">
        <v>0.15532244332350331</v>
      </c>
      <c r="AA2249">
        <v>-5.1252536994781686</v>
      </c>
      <c r="AB2249">
        <v>8.9299804781012799</v>
      </c>
    </row>
    <row r="2250" spans="1:28" x14ac:dyDescent="0.25">
      <c r="A2250" t="str">
        <v>10/17/16</v>
      </c>
      <c r="B2250">
        <v>23037.54</v>
      </c>
      <c r="C2250">
        <v>23177.19</v>
      </c>
      <c r="D2250" s="1">
        <v>22978.01</v>
      </c>
      <c r="E2250">
        <v>23177.19</v>
      </c>
      <c r="F2250">
        <v>23177.19</v>
      </c>
      <c r="G2250">
        <v>0.95790756094965945</v>
      </c>
      <c r="H2250">
        <v>23251.743999999999</v>
      </c>
      <c r="I2250">
        <v>23513.486000000001</v>
      </c>
      <c r="J2250">
        <v>23511.42</v>
      </c>
      <c r="K2250">
        <v>23543.439999999999</v>
      </c>
      <c r="L2250">
        <v>23535.4</v>
      </c>
      <c r="M2250">
        <v>42.790469999999999</v>
      </c>
      <c r="N2250" s="1">
        <f>-100*(_xll.FDS($A$1,"P_PRICE_HIGH("&amp;A2250&amp;","&amp;A2250&amp;"-14D,,,,""PRICE"",""INTRA"")") - B2250)/(_xll.FDS($A$1,"P_PRICE_HIGH("&amp;A2250&amp;","&amp;A2250&amp;"-14D,,,,""PRICE"",""INTRA"")") - _xll.FDS($A$1,"P_PRICE_LOW("&amp;A2250&amp;","&amp;A2250&amp;"-14D,,,,""PRICE"",""INTRA"")"))</f>
        <v>-94.520888365286154</v>
      </c>
      <c r="O2250">
        <v>-1036</v>
      </c>
      <c r="P2250">
        <v>19315.0926796653</v>
      </c>
      <c r="Q2250">
        <v>20476.853582950898</v>
      </c>
      <c r="R2250">
        <v>2358.9722590447591</v>
      </c>
      <c r="S2250">
        <v>2518.2060448647162</v>
      </c>
      <c r="T2250">
        <v>18.4969980844606</v>
      </c>
      <c r="U2250">
        <v>16.446100612469841</v>
      </c>
      <c r="V2250">
        <v>3.6269267096811162</v>
      </c>
      <c r="W2250">
        <v>3.6053064339027179</v>
      </c>
      <c r="X2250">
        <v>2.211779986060002</v>
      </c>
      <c r="Y2250">
        <v>42.28022741271355</v>
      </c>
      <c r="Z2250">
        <v>0.147391157484517</v>
      </c>
      <c r="AA2250">
        <v>-5.2039295776599896</v>
      </c>
      <c r="AB2250">
        <v>9.1358340731036112</v>
      </c>
    </row>
    <row r="2251" spans="1:28" x14ac:dyDescent="0.25">
      <c r="A2251" t="str">
        <v>10/18/16</v>
      </c>
      <c r="B2251">
        <v>23394.39</v>
      </c>
      <c r="C2251">
        <v>23402.89</v>
      </c>
      <c r="D2251" s="1">
        <v>23130.2</v>
      </c>
      <c r="E2251">
        <v>23402.89</v>
      </c>
      <c r="F2251">
        <v>23402.89</v>
      </c>
      <c r="G2251">
        <v>1.000457869478103</v>
      </c>
      <c r="H2251">
        <v>23220.719000000001</v>
      </c>
      <c r="I2251">
        <v>23484.73</v>
      </c>
      <c r="J2251">
        <v>23516.52</v>
      </c>
      <c r="K2251">
        <v>23535.636999999999</v>
      </c>
      <c r="L2251">
        <v>23515.21</v>
      </c>
      <c r="M2251">
        <v>49.954517000000003</v>
      </c>
      <c r="N2251" s="1">
        <f>-100*(_xll.FDS($A$1,"P_PRICE_HIGH("&amp;A2251&amp;","&amp;A2251&amp;"-14D,,,,""PRICE"",""INTRA"")") - B2251)/(_xll.FDS($A$1,"P_PRICE_HIGH("&amp;A2251&amp;","&amp;A2251&amp;"-14D,,,,""PRICE"",""INTRA"")") - _xll.FDS($A$1,"P_PRICE_LOW("&amp;A2251&amp;","&amp;A2251&amp;"-14D,,,,""PRICE"",""INTRA"")"))</f>
        <v>-61.676591593111723</v>
      </c>
      <c r="O2251">
        <v>-993</v>
      </c>
      <c r="P2251">
        <v>19323.750519045279</v>
      </c>
      <c r="Q2251">
        <v>20483.37353305439</v>
      </c>
      <c r="R2251">
        <v>2361.2600581784409</v>
      </c>
      <c r="S2251">
        <v>2521.8198936641661</v>
      </c>
      <c r="T2251">
        <v>18.672967347976162</v>
      </c>
      <c r="U2251">
        <v>16.613368606872719</v>
      </c>
      <c r="V2251">
        <v>3.583457603255189</v>
      </c>
      <c r="W2251">
        <v>3.551304502502258</v>
      </c>
      <c r="X2251">
        <v>95.814979040704316</v>
      </c>
      <c r="Y2251">
        <v>42.309998273597849</v>
      </c>
      <c r="Z2251">
        <v>0.24244301023705719</v>
      </c>
      <c r="AA2251">
        <v>-5.3226311266059172</v>
      </c>
      <c r="AB2251">
        <v>8.976347445215179</v>
      </c>
    </row>
    <row r="2252" spans="1:28" x14ac:dyDescent="0.25">
      <c r="A2252" t="str">
        <v>10/19/16</v>
      </c>
      <c r="B2252">
        <v>23304.97</v>
      </c>
      <c r="C2252">
        <v>23445.56</v>
      </c>
      <c r="D2252" s="1">
        <v>23234.67</v>
      </c>
      <c r="E2252">
        <v>23445.56</v>
      </c>
      <c r="F2252">
        <v>23445.56</v>
      </c>
      <c r="G2252">
        <v>1.0034864049243339</v>
      </c>
      <c r="H2252">
        <v>23200.303</v>
      </c>
      <c r="I2252">
        <v>23485.38</v>
      </c>
      <c r="J2252">
        <v>23498.723000000002</v>
      </c>
      <c r="K2252">
        <v>23524.342000000001</v>
      </c>
      <c r="L2252">
        <v>23484.645</v>
      </c>
      <c r="M2252">
        <v>48.321598000000002</v>
      </c>
      <c r="N2252" s="1">
        <f>-100*(_xll.FDS($A$1,"P_PRICE_HIGH("&amp;A2252&amp;","&amp;A2252&amp;"-14D,,,,""PRICE"",""INTRA"")") - B2252)/(_xll.FDS($A$1,"P_PRICE_HIGH("&amp;A2252&amp;","&amp;A2252&amp;"-14D,,,,""PRICE"",""INTRA"")") - _xll.FDS($A$1,"P_PRICE_LOW("&amp;A2252&amp;","&amp;A2252&amp;"-14D,,,,""PRICE"",""INTRA"")"))</f>
        <v>-69.906763983101342</v>
      </c>
      <c r="O2252">
        <v>-1008</v>
      </c>
      <c r="P2252">
        <v>19327.438202730282</v>
      </c>
      <c r="Q2252">
        <v>20485.48873526524</v>
      </c>
      <c r="R2252">
        <v>2358.5986563908891</v>
      </c>
      <c r="S2252">
        <v>2519.1365507001492</v>
      </c>
      <c r="T2252">
        <v>18.681503712800058</v>
      </c>
      <c r="U2252">
        <v>16.615967643042431</v>
      </c>
      <c r="V2252">
        <v>3.5873021895697921</v>
      </c>
      <c r="W2252">
        <v>3.5651248458931071</v>
      </c>
      <c r="X2252">
        <v>10.959804471719419</v>
      </c>
      <c r="Y2252">
        <v>42.315004077513542</v>
      </c>
      <c r="Z2252">
        <v>-0.11182454229550109</v>
      </c>
      <c r="AA2252">
        <v>-5.0602901114485013</v>
      </c>
      <c r="AB2252">
        <v>8.8610214579375395</v>
      </c>
    </row>
    <row r="2253" spans="1:28" x14ac:dyDescent="0.25">
      <c r="A2253" t="str">
        <v>10/20/16</v>
      </c>
      <c r="B2253">
        <v>23374.400000000001</v>
      </c>
      <c r="C2253">
        <v>23500.82</v>
      </c>
      <c r="D2253" s="1">
        <v>23360.55</v>
      </c>
      <c r="E2253">
        <v>23500.82</v>
      </c>
      <c r="F2253">
        <v>23500.82</v>
      </c>
      <c r="G2253">
        <v>0.9958263405251131</v>
      </c>
      <c r="H2253">
        <v>23268.921999999999</v>
      </c>
      <c r="I2253">
        <v>23467.879000000001</v>
      </c>
      <c r="J2253">
        <v>23482.373</v>
      </c>
      <c r="K2253">
        <v>23509.567999999999</v>
      </c>
      <c r="L2253">
        <v>23487.866999999998</v>
      </c>
      <c r="M2253">
        <v>49.696539999999999</v>
      </c>
      <c r="N2253" s="1">
        <f>-100*(_xll.FDS($A$1,"P_PRICE_HIGH("&amp;A2253&amp;","&amp;A2253&amp;"-14D,,,,""PRICE"",""INTRA"")") - B2253)/(_xll.FDS($A$1,"P_PRICE_HIGH("&amp;A2253&amp;","&amp;A2253&amp;"-14D,,,,""PRICE"",""INTRA"")") - _xll.FDS($A$1,"P_PRICE_LOW("&amp;A2253&amp;","&amp;A2253&amp;"-14D,,,,""PRICE"",""INTRA"")"))</f>
        <v>-63.516461265174783</v>
      </c>
      <c r="O2253">
        <v>-994</v>
      </c>
      <c r="P2253">
        <v>19332.326672659488</v>
      </c>
      <c r="Q2253">
        <v>20491.648212290671</v>
      </c>
      <c r="R2253">
        <v>2358.4561597073389</v>
      </c>
      <c r="S2253">
        <v>2520.2720785931019</v>
      </c>
      <c r="T2253">
        <v>18.79159070208495</v>
      </c>
      <c r="U2253">
        <v>16.675705649653029</v>
      </c>
      <c r="V2253">
        <v>3.578524810305387</v>
      </c>
      <c r="W2253">
        <v>3.554442579910349</v>
      </c>
      <c r="X2253">
        <v>76.463379933910872</v>
      </c>
      <c r="Y2253">
        <v>42.188894206737487</v>
      </c>
      <c r="Z2253">
        <v>0.15947957126660511</v>
      </c>
      <c r="AA2253">
        <v>-4.8528068035216396</v>
      </c>
      <c r="AB2253">
        <v>8.7309200526522002</v>
      </c>
    </row>
    <row r="2254" spans="1:28" x14ac:dyDescent="0.25">
      <c r="A2254" t="str">
        <v>10/24/16</v>
      </c>
      <c r="B2254">
        <v>23604.080000000002</v>
      </c>
      <c r="C2254">
        <v>23620.09</v>
      </c>
      <c r="D2254" s="1">
        <v>23235.61</v>
      </c>
      <c r="E2254">
        <v>23620.09</v>
      </c>
      <c r="F2254">
        <v>23620.09</v>
      </c>
      <c r="G2254">
        <v>1.0185499222543279</v>
      </c>
      <c r="H2254">
        <v>23343.076000000001</v>
      </c>
      <c r="I2254">
        <v>23460.766</v>
      </c>
      <c r="J2254">
        <v>23473.348000000002</v>
      </c>
      <c r="K2254">
        <v>23501.780999999999</v>
      </c>
      <c r="L2254">
        <v>23502.803</v>
      </c>
      <c r="M2254">
        <v>54.051720000000003</v>
      </c>
      <c r="N2254" s="1">
        <f>-100*(_xll.FDS($A$1,"P_PRICE_HIGH("&amp;A2254&amp;","&amp;A2254&amp;"-14D,,,,""PRICE"",""INTRA"")") - B2254)/(_xll.FDS($A$1,"P_PRICE_HIGH("&amp;A2254&amp;","&amp;A2254&amp;"-14D,,,,""PRICE"",""INTRA"")") - _xll.FDS($A$1,"P_PRICE_LOW("&amp;A2254&amp;","&amp;A2254&amp;"-14D,,,,""PRICE"",""INTRA"")"))</f>
        <v>-42.376828134635161</v>
      </c>
      <c r="O2254">
        <v>-963</v>
      </c>
      <c r="P2254">
        <v>19318.698372897768</v>
      </c>
      <c r="Q2254">
        <v>20488.839118791551</v>
      </c>
      <c r="R2254">
        <v>2355.7290174882119</v>
      </c>
      <c r="S2254">
        <v>2530.668777433074</v>
      </c>
      <c r="T2254">
        <v>19.01159698471719</v>
      </c>
      <c r="U2254">
        <v>16.818434592735091</v>
      </c>
      <c r="V2254">
        <v>3.5358525771131708</v>
      </c>
      <c r="W2254">
        <v>3.5118792077432341</v>
      </c>
      <c r="X2254">
        <v>88.596072978037313</v>
      </c>
      <c r="Y2254">
        <v>42.192565337443661</v>
      </c>
      <c r="Z2254">
        <v>-0.78138840446876123</v>
      </c>
      <c r="AA2254">
        <v>-5.3099970878139597</v>
      </c>
      <c r="AB2254">
        <v>8.7457939719819766</v>
      </c>
    </row>
    <row r="2255" spans="1:28" x14ac:dyDescent="0.25">
      <c r="A2255" t="str">
        <v>10/25/16</v>
      </c>
      <c r="B2255">
        <v>23565.11</v>
      </c>
      <c r="C2255">
        <v>23631.34</v>
      </c>
      <c r="D2255" s="1">
        <v>23506.639999999999</v>
      </c>
      <c r="E2255">
        <v>23631.34</v>
      </c>
      <c r="F2255">
        <v>23631.34</v>
      </c>
      <c r="G2255">
        <v>1.017003825566609</v>
      </c>
      <c r="H2255">
        <v>23448.59</v>
      </c>
      <c r="I2255">
        <v>23442.166000000001</v>
      </c>
      <c r="J2255">
        <v>23491.21</v>
      </c>
      <c r="K2255">
        <v>23495.713</v>
      </c>
      <c r="L2255">
        <v>23517.205000000002</v>
      </c>
      <c r="M2255">
        <v>53.209949999999999</v>
      </c>
      <c r="N2255" s="1">
        <f>-100*(_xll.FDS($A$1,"P_PRICE_HIGH("&amp;A2255&amp;","&amp;A2255&amp;"-14D,,,,""PRICE"",""INTRA"")") - B2255)/(_xll.FDS($A$1,"P_PRICE_HIGH("&amp;A2255&amp;","&amp;A2255&amp;"-14D,,,,""PRICE"",""INTRA"")") - _xll.FDS($A$1,"P_PRICE_LOW("&amp;A2255&amp;","&amp;A2255&amp;"-14D,,,,""PRICE"",""INTRA"")"))</f>
        <v>-45.963607580373377</v>
      </c>
      <c r="O2255">
        <v>-977</v>
      </c>
      <c r="P2255">
        <v>19313.394519927198</v>
      </c>
      <c r="Q2255">
        <v>20481.014561065611</v>
      </c>
      <c r="R2255">
        <v>2355.5254224464111</v>
      </c>
      <c r="S2255">
        <v>2531.50329165536</v>
      </c>
      <c r="T2255">
        <v>18.981525285063491</v>
      </c>
      <c r="U2255">
        <v>16.768386672535129</v>
      </c>
      <c r="V2255">
        <v>3.5361513494471319</v>
      </c>
      <c r="W2255">
        <v>3.5158996900261261</v>
      </c>
      <c r="X2255">
        <v>13.10714627662756</v>
      </c>
      <c r="Y2255">
        <v>42.186592586849009</v>
      </c>
      <c r="Z2255">
        <v>-0.82608652483770184</v>
      </c>
      <c r="AA2255">
        <v>-5.2506809564034684</v>
      </c>
      <c r="AB2255">
        <v>8.7628190169107594</v>
      </c>
    </row>
    <row r="2256" spans="1:28" x14ac:dyDescent="0.25">
      <c r="A2256" t="str">
        <v>10/26/16</v>
      </c>
      <c r="B2256">
        <v>23325.43</v>
      </c>
      <c r="C2256">
        <v>23464.03</v>
      </c>
      <c r="D2256" s="1">
        <v>23310.23</v>
      </c>
      <c r="E2256">
        <v>23464.03</v>
      </c>
      <c r="F2256">
        <v>23464.03</v>
      </c>
      <c r="G2256">
        <v>0.98007866470549898</v>
      </c>
      <c r="H2256">
        <v>23434.798999999999</v>
      </c>
      <c r="I2256">
        <v>23389.91</v>
      </c>
      <c r="J2256">
        <v>23473.945</v>
      </c>
      <c r="K2256">
        <v>23496.088</v>
      </c>
      <c r="L2256">
        <v>23516.813999999998</v>
      </c>
      <c r="M2256">
        <v>48.234554000000003</v>
      </c>
      <c r="N2256" s="1">
        <f>-100*(_xll.FDS($A$1,"P_PRICE_HIGH("&amp;A2256&amp;","&amp;A2256&amp;"-14D,,,,""PRICE"",""INTRA"")") - B2256)/(_xll.FDS($A$1,"P_PRICE_HIGH("&amp;A2256&amp;","&amp;A2256&amp;"-14D,,,,""PRICE"",""INTRA"")") - _xll.FDS($A$1,"P_PRICE_LOW("&amp;A2256&amp;","&amp;A2256&amp;"-14D,,,,""PRICE"",""INTRA"")"))</f>
        <v>-68.023635744461401</v>
      </c>
      <c r="O2256">
        <v>-1017</v>
      </c>
      <c r="P2256">
        <v>19343.41713822219</v>
      </c>
      <c r="Q2256">
        <v>20515.052761537459</v>
      </c>
      <c r="R2256">
        <v>2352.0127418711122</v>
      </c>
      <c r="S2256">
        <v>2530.8235869640262</v>
      </c>
      <c r="T2256">
        <v>18.810607917077199</v>
      </c>
      <c r="U2256">
        <v>16.601310931444139</v>
      </c>
      <c r="V2256">
        <v>3.5727685276715362</v>
      </c>
      <c r="W2256">
        <v>3.562078051220114</v>
      </c>
      <c r="X2256">
        <v>5.3575395975475706</v>
      </c>
      <c r="Y2256">
        <v>42.214131050339851</v>
      </c>
      <c r="Z2256">
        <v>-0.71558430729738198</v>
      </c>
      <c r="AA2256">
        <v>-4.9223719180171486</v>
      </c>
      <c r="AB2256">
        <v>8.8089103328613643</v>
      </c>
    </row>
    <row r="2257" spans="1:28" x14ac:dyDescent="0.25">
      <c r="A2257" t="str">
        <v>10/27/16</v>
      </c>
      <c r="B2257">
        <v>23132.35</v>
      </c>
      <c r="C2257">
        <v>23352.62</v>
      </c>
      <c r="D2257" s="1">
        <v>23002.53</v>
      </c>
      <c r="E2257">
        <v>23352.62</v>
      </c>
      <c r="F2257">
        <v>23352.62</v>
      </c>
      <c r="G2257">
        <v>0.96220069555657595</v>
      </c>
      <c r="H2257">
        <v>23400.273000000001</v>
      </c>
      <c r="I2257">
        <v>23329.955000000002</v>
      </c>
      <c r="J2257">
        <v>23436.805</v>
      </c>
      <c r="K2257">
        <v>23474.111000000001</v>
      </c>
      <c r="L2257">
        <v>23500.734</v>
      </c>
      <c r="M2257">
        <v>44.615380000000002</v>
      </c>
      <c r="N2257" s="1">
        <f>-100*(_xll.FDS($A$1,"P_PRICE_HIGH("&amp;A2257&amp;","&amp;A2257&amp;"-14D,,,,""PRICE"",""INTRA"")") - B2257)/(_xll.FDS($A$1,"P_PRICE_HIGH("&amp;A2257&amp;","&amp;A2257&amp;"-14D,,,,""PRICE"",""INTRA"")") - _xll.FDS($A$1,"P_PRICE_LOW("&amp;A2257&amp;","&amp;A2257&amp;"-14D,,,,""PRICE"",""INTRA"")"))</f>
        <v>-85.794623052214021</v>
      </c>
      <c r="O2257">
        <v>-1058</v>
      </c>
      <c r="P2257">
        <v>19316.97865831801</v>
      </c>
      <c r="Q2257">
        <v>20486.361593990561</v>
      </c>
      <c r="R2257">
        <v>2347.9154126858871</v>
      </c>
      <c r="S2257">
        <v>2530.8604443806971</v>
      </c>
      <c r="T2257">
        <v>18.667576095572599</v>
      </c>
      <c r="U2257">
        <v>16.405206010858741</v>
      </c>
      <c r="V2257">
        <v>3.5929731135519609</v>
      </c>
      <c r="W2257">
        <v>3.5925997517509169</v>
      </c>
      <c r="X2257">
        <v>1.8374753173274569</v>
      </c>
      <c r="Y2257">
        <v>42.279148473507632</v>
      </c>
      <c r="Z2257">
        <v>-0.90739042016630134</v>
      </c>
      <c r="AA2257">
        <v>-4.9589380851521856</v>
      </c>
      <c r="AB2257">
        <v>8.9564942009355821</v>
      </c>
    </row>
    <row r="2258" spans="1:28" x14ac:dyDescent="0.25">
      <c r="A2258" t="str">
        <v>10/28/16</v>
      </c>
      <c r="B2258">
        <v>22954.81</v>
      </c>
      <c r="C2258">
        <v>23157.73</v>
      </c>
      <c r="D2258" s="1">
        <v>22847.73</v>
      </c>
      <c r="E2258">
        <v>23157.73</v>
      </c>
      <c r="F2258">
        <v>23157.73</v>
      </c>
      <c r="G2258">
        <v>0.97097309519680897</v>
      </c>
      <c r="H2258">
        <v>23316.355</v>
      </c>
      <c r="I2258">
        <v>23280.395</v>
      </c>
      <c r="J2258">
        <v>23381.238000000001</v>
      </c>
      <c r="K2258">
        <v>23440.87</v>
      </c>
      <c r="L2258">
        <v>23478.578000000001</v>
      </c>
      <c r="M2258">
        <v>41.529679999999999</v>
      </c>
      <c r="N2258" s="1">
        <f>-100*(_xll.FDS($A$1,"P_PRICE_HIGH("&amp;A2258&amp;","&amp;A2258&amp;"-14D,,,,""PRICE"",""INTRA"")") - B2258)/(_xll.FDS($A$1,"P_PRICE_HIGH("&amp;A2258&amp;","&amp;A2258&amp;"-14D,,,,""PRICE"",""INTRA"")") - _xll.FDS($A$1,"P_PRICE_LOW("&amp;A2258&amp;","&amp;A2258&amp;"-14D,,,,""PRICE"",""INTRA"")"))</f>
        <v>-91.199651536444705</v>
      </c>
      <c r="O2258">
        <v>-1084</v>
      </c>
      <c r="P2258">
        <v>19321.301488177749</v>
      </c>
      <c r="Q2258">
        <v>20495.19585320746</v>
      </c>
      <c r="R2258">
        <v>2348.3301803485092</v>
      </c>
      <c r="S2258">
        <v>2535.511749016935</v>
      </c>
      <c r="T2258">
        <v>18.515935440206729</v>
      </c>
      <c r="U2258">
        <v>16.263439636295239</v>
      </c>
      <c r="V2258">
        <v>3.616234909935454</v>
      </c>
      <c r="W2258">
        <v>3.6250671026090449</v>
      </c>
      <c r="X2258">
        <v>10.976173403386561</v>
      </c>
      <c r="Y2258">
        <v>42.292924082961861</v>
      </c>
      <c r="Z2258">
        <v>-0.80620943932324329</v>
      </c>
      <c r="AA2258">
        <v>-4.583077499663859</v>
      </c>
      <c r="AB2258">
        <v>9.0276114282150068</v>
      </c>
    </row>
    <row r="2259" spans="1:28" x14ac:dyDescent="0.25">
      <c r="A2259" t="str">
        <v>10/31/16</v>
      </c>
      <c r="B2259">
        <v>22934.54</v>
      </c>
      <c r="C2259">
        <v>23045.53</v>
      </c>
      <c r="D2259" s="1">
        <v>22775.29</v>
      </c>
      <c r="E2259">
        <v>23045.53</v>
      </c>
      <c r="F2259">
        <v>23045.53</v>
      </c>
      <c r="G2259">
        <v>0.95909427834969274</v>
      </c>
      <c r="H2259">
        <v>23182.447</v>
      </c>
      <c r="I2259">
        <v>23241.02</v>
      </c>
      <c r="J2259">
        <v>23313.375</v>
      </c>
      <c r="K2259">
        <v>23400.623</v>
      </c>
      <c r="L2259">
        <v>23450.294999999998</v>
      </c>
      <c r="M2259">
        <v>41.179496999999998</v>
      </c>
      <c r="N2259" s="1">
        <f>-100*(_xll.FDS($A$1,"P_PRICE_HIGH("&amp;A2259&amp;","&amp;A2259&amp;"-14D,,,,""PRICE"",""INTRA"")") - B2259)/(_xll.FDS($A$1,"P_PRICE_HIGH("&amp;A2259&amp;","&amp;A2259&amp;"-14D,,,,""PRICE"",""INTRA"")") - _xll.FDS($A$1,"P_PRICE_LOW("&amp;A2259&amp;","&amp;A2259&amp;"-14D,,,,""PRICE"",""INTRA"")"))</f>
        <v>-87.647474034486223</v>
      </c>
      <c r="O2259">
        <v>-1073</v>
      </c>
      <c r="P2259">
        <v>19338.541555689841</v>
      </c>
      <c r="Q2259">
        <v>20521.132114328972</v>
      </c>
      <c r="R2259">
        <v>2347.713352334255</v>
      </c>
      <c r="S2259">
        <v>2535.2750961140291</v>
      </c>
      <c r="T2259">
        <v>18.515321266405479</v>
      </c>
      <c r="U2259">
        <v>16.221089990531169</v>
      </c>
      <c r="V2259">
        <v>3.6138525803620789</v>
      </c>
      <c r="W2259">
        <v>3.6300392738981548</v>
      </c>
      <c r="X2259">
        <v>54.484431000640562</v>
      </c>
      <c r="Y2259">
        <v>42.282559488105008</v>
      </c>
      <c r="Z2259">
        <v>-0.61583795680793529</v>
      </c>
      <c r="AA2259">
        <v>-4.9335077321860537</v>
      </c>
      <c r="AB2259">
        <v>9.0312736449293709</v>
      </c>
    </row>
    <row r="2260" spans="1:28" x14ac:dyDescent="0.25">
      <c r="A2260" t="str">
        <v>11/01/16</v>
      </c>
      <c r="B2260">
        <v>23147.07</v>
      </c>
      <c r="C2260">
        <v>23268.05</v>
      </c>
      <c r="D2260" s="1">
        <v>23015.06</v>
      </c>
      <c r="E2260">
        <v>23268.05</v>
      </c>
      <c r="F2260">
        <v>23268.05</v>
      </c>
      <c r="G2260">
        <v>0.89926500208145377</v>
      </c>
      <c r="H2260">
        <v>23098.84</v>
      </c>
      <c r="I2260">
        <v>23250.666000000001</v>
      </c>
      <c r="J2260">
        <v>23266.39</v>
      </c>
      <c r="K2260">
        <v>23393.119999999999</v>
      </c>
      <c r="L2260">
        <v>23426.728999999999</v>
      </c>
      <c r="M2260">
        <v>46.292973000000003</v>
      </c>
      <c r="N2260" s="1">
        <f>-100*(_xll.FDS($A$1,"P_PRICE_HIGH("&amp;A2260&amp;","&amp;A2260&amp;"-14D,,,,""PRICE"",""INTRA"")") - B2260)/(_xll.FDS($A$1,"P_PRICE_HIGH("&amp;A2260&amp;","&amp;A2260&amp;"-14D,,,,""PRICE"",""INTRA"")") - _xll.FDS($A$1,"P_PRICE_LOW("&amp;A2260&amp;","&amp;A2260&amp;"-14D,,,,""PRICE"",""INTRA"")"))</f>
        <v>-71.162184593665955</v>
      </c>
      <c r="O2260">
        <v>-1038</v>
      </c>
      <c r="P2260">
        <v>19327.060874257269</v>
      </c>
      <c r="Q2260">
        <v>20513.262906740609</v>
      </c>
      <c r="R2260">
        <v>2344.6763093857649</v>
      </c>
      <c r="S2260">
        <v>2531.1840492396682</v>
      </c>
      <c r="T2260">
        <v>18.625230504386561</v>
      </c>
      <c r="U2260">
        <v>16.320027204479981</v>
      </c>
      <c r="V2260">
        <v>3.5786213911230029</v>
      </c>
      <c r="W2260">
        <v>3.5900118573248712</v>
      </c>
      <c r="X2260">
        <v>90.256201298218627</v>
      </c>
      <c r="Y2260">
        <v>42.258608315972602</v>
      </c>
      <c r="Z2260">
        <v>-0.7287864897208336</v>
      </c>
      <c r="AA2260">
        <v>-5.2449604062561672</v>
      </c>
      <c r="AB2260">
        <v>8.8598415094658289</v>
      </c>
    </row>
    <row r="2261" spans="1:28" x14ac:dyDescent="0.25">
      <c r="A2261" t="str">
        <v>11/02/16</v>
      </c>
      <c r="B2261">
        <v>22810.5</v>
      </c>
      <c r="C2261">
        <v>22956.85</v>
      </c>
      <c r="D2261" s="1">
        <v>22785.35</v>
      </c>
      <c r="E2261">
        <v>22956.85</v>
      </c>
      <c r="F2261">
        <v>22956.85</v>
      </c>
      <c r="G2261">
        <v>0.90240971969899941</v>
      </c>
      <c r="H2261">
        <v>22995.853999999999</v>
      </c>
      <c r="I2261">
        <v>23215.432000000001</v>
      </c>
      <c r="J2261">
        <v>23217.123</v>
      </c>
      <c r="K2261">
        <v>23354.421999999999</v>
      </c>
      <c r="L2261">
        <v>23393.037</v>
      </c>
      <c r="M2261">
        <v>40.315719999999999</v>
      </c>
      <c r="N2261" s="1">
        <f>-100*(_xll.FDS($A$1,"P_PRICE_HIGH("&amp;A2261&amp;","&amp;A2261&amp;"-14D,,,,""PRICE"",""INTRA"")") - B2261)/(_xll.FDS($A$1,"P_PRICE_HIGH("&amp;A2261&amp;","&amp;A2261&amp;"-14D,,,,""PRICE"",""INTRA"")") - _xll.FDS($A$1,"P_PRICE_LOW("&amp;A2261&amp;","&amp;A2261&amp;"-14D,,,,""PRICE"",""INTRA"")"))</f>
        <v>-95.886922492845144</v>
      </c>
      <c r="O2261">
        <v>-1085</v>
      </c>
      <c r="P2261">
        <v>19364.159521122969</v>
      </c>
      <c r="Q2261">
        <v>20558.265261141511</v>
      </c>
      <c r="R2261">
        <v>2343.8173714711779</v>
      </c>
      <c r="S2261">
        <v>2531.1255980420551</v>
      </c>
      <c r="T2261">
        <v>18.405578069713101</v>
      </c>
      <c r="U2261">
        <v>16.101128474557029</v>
      </c>
      <c r="V2261">
        <v>3.6231113228189531</v>
      </c>
      <c r="W2261">
        <v>3.650727467249685</v>
      </c>
      <c r="X2261">
        <v>0.87926758010768868</v>
      </c>
      <c r="Y2261">
        <v>42.236308146651673</v>
      </c>
      <c r="Z2261">
        <v>-0.62408506263987529</v>
      </c>
      <c r="AA2261">
        <v>-4.7693906659333054</v>
      </c>
      <c r="AB2261">
        <v>8.8818214369856783</v>
      </c>
    </row>
    <row r="2262" spans="1:28" x14ac:dyDescent="0.25">
      <c r="A2262" t="str">
        <v>11/03/16</v>
      </c>
      <c r="B2262">
        <v>22683.51</v>
      </c>
      <c r="C2262">
        <v>22855.01</v>
      </c>
      <c r="D2262" s="1">
        <v>22683.51</v>
      </c>
      <c r="E2262">
        <v>22855.01</v>
      </c>
      <c r="F2262">
        <v>22855.01</v>
      </c>
      <c r="G2262">
        <v>0.89448805436673995</v>
      </c>
      <c r="H2262">
        <v>22906.085999999999</v>
      </c>
      <c r="I2262">
        <v>23185.93</v>
      </c>
      <c r="J2262">
        <v>23168.886999999999</v>
      </c>
      <c r="K2262">
        <v>23304.125</v>
      </c>
      <c r="L2262">
        <v>23368.636999999999</v>
      </c>
      <c r="M2262">
        <v>38.306015000000002</v>
      </c>
      <c r="N2262" s="1">
        <f>-100*(_xll.FDS($A$1,"P_PRICE_HIGH("&amp;A2262&amp;","&amp;A2262&amp;"-14D,,,,""PRICE"",""INTRA"")") - B2262)/(_xll.FDS($A$1,"P_PRICE_HIGH("&amp;A2262&amp;","&amp;A2262&amp;"-14D,,,,""PRICE"",""INTRA"")") - _xll.FDS($A$1,"P_PRICE_LOW("&amp;A2262&amp;","&amp;A2262&amp;"-14D,,,,""PRICE"",""INTRA"")"))</f>
        <v>-100</v>
      </c>
      <c r="O2262">
        <v>-1115</v>
      </c>
      <c r="P2262">
        <v>19367.455852781379</v>
      </c>
      <c r="Q2262">
        <v>20562.745233356749</v>
      </c>
      <c r="R2262">
        <v>2350.014610898033</v>
      </c>
      <c r="S2262">
        <v>2536.4862051836908</v>
      </c>
      <c r="T2262">
        <v>18.378727164992931</v>
      </c>
      <c r="U2262">
        <v>16.032045640020879</v>
      </c>
      <c r="V2262">
        <v>3.635575438800343</v>
      </c>
      <c r="W2262">
        <v>3.6689764181239699</v>
      </c>
      <c r="X2262">
        <v>11.955335205295279</v>
      </c>
      <c r="Y2262">
        <v>42.181892914977539</v>
      </c>
      <c r="Z2262">
        <v>-0.1243555281838462</v>
      </c>
      <c r="AA2262">
        <v>-4.6016158525249589</v>
      </c>
      <c r="AB2262">
        <v>8.8926880231740846</v>
      </c>
    </row>
    <row r="2263" spans="1:28" x14ac:dyDescent="0.25">
      <c r="A2263" t="str">
        <v>11/04/16</v>
      </c>
      <c r="B2263">
        <v>22642.62</v>
      </c>
      <c r="C2263">
        <v>22771.61</v>
      </c>
      <c r="D2263" s="1">
        <v>22587.59</v>
      </c>
      <c r="E2263">
        <v>22771.61</v>
      </c>
      <c r="F2263">
        <v>22771.61</v>
      </c>
      <c r="G2263">
        <v>0.88211265875030065</v>
      </c>
      <c r="H2263">
        <v>22843.648000000001</v>
      </c>
      <c r="I2263">
        <v>23123.282999999999</v>
      </c>
      <c r="J2263">
        <v>23142.974999999999</v>
      </c>
      <c r="K2263">
        <v>23246.842000000001</v>
      </c>
      <c r="L2263">
        <v>23332.895</v>
      </c>
      <c r="M2263">
        <v>37.655116999999997</v>
      </c>
      <c r="N2263" s="1">
        <f>-100*(_xll.FDS($A$1,"P_PRICE_HIGH("&amp;A2263&amp;","&amp;A2263&amp;"-14D,,,,""PRICE"",""INTRA"")") - B2263)/(_xll.FDS($A$1,"P_PRICE_HIGH("&amp;A2263&amp;","&amp;A2263&amp;"-14D,,,,""PRICE"",""INTRA"")") - _xll.FDS($A$1,"P_PRICE_LOW("&amp;A2263&amp;","&amp;A2263&amp;"-14D,,,,""PRICE"",""INTRA"")"))</f>
        <v>-94.727664670658797</v>
      </c>
      <c r="O2263">
        <v>-1127</v>
      </c>
      <c r="P2263">
        <v>19371.821265491049</v>
      </c>
      <c r="Q2263">
        <v>20569.204161875849</v>
      </c>
      <c r="R2263">
        <v>2358.2710533436289</v>
      </c>
      <c r="S2263">
        <v>2542.3679982914691</v>
      </c>
      <c r="T2263">
        <v>18.351028163598869</v>
      </c>
      <c r="U2263">
        <v>15.99073737095442</v>
      </c>
      <c r="V2263">
        <v>3.6413342797077441</v>
      </c>
      <c r="W2263">
        <v>3.6755523927392182</v>
      </c>
      <c r="X2263">
        <v>30.11553288426537</v>
      </c>
      <c r="Y2263">
        <v>42.178401477294351</v>
      </c>
      <c r="Z2263">
        <v>-0.14443083207299701</v>
      </c>
      <c r="AA2263">
        <v>-4.6369873119955773</v>
      </c>
      <c r="AB2263">
        <v>8.9112788006055759</v>
      </c>
    </row>
    <row r="2264" spans="1:28" x14ac:dyDescent="0.25">
      <c r="A2264" t="str">
        <v>11/07/16</v>
      </c>
      <c r="B2264">
        <v>22801.4</v>
      </c>
      <c r="C2264">
        <v>22867.24</v>
      </c>
      <c r="D2264" s="1">
        <v>22623.84</v>
      </c>
      <c r="E2264">
        <v>22867.24</v>
      </c>
      <c r="F2264">
        <v>22867.24</v>
      </c>
      <c r="G2264">
        <v>0.88272725051363343</v>
      </c>
      <c r="H2264">
        <v>22817.02</v>
      </c>
      <c r="I2264">
        <v>23081.317999999999</v>
      </c>
      <c r="J2264">
        <v>23114.182000000001</v>
      </c>
      <c r="K2264">
        <v>23189.285</v>
      </c>
      <c r="L2264">
        <v>23301.423999999999</v>
      </c>
      <c r="M2264">
        <v>41.791285999999999</v>
      </c>
      <c r="N2264" s="1">
        <f>-100*(_xll.FDS($A$1,"P_PRICE_HIGH("&amp;A2264&amp;","&amp;A2264&amp;"-14D,,,,""PRICE"",""INTRA"")") - B2264)/(_xll.FDS($A$1,"P_PRICE_HIGH("&amp;A2264&amp;","&amp;A2264&amp;"-14D,,,,""PRICE"",""INTRA"")") - _xll.FDS($A$1,"P_PRICE_LOW("&amp;A2264&amp;","&amp;A2264&amp;"-14D,,,,""PRICE"",""INTRA"")"))</f>
        <v>-79.515209580838203</v>
      </c>
      <c r="O2264">
        <v>-1102</v>
      </c>
      <c r="P2264">
        <v>19355.634999221369</v>
      </c>
      <c r="Q2264">
        <v>20500.046041376521</v>
      </c>
      <c r="R2264">
        <v>2375.9877197344308</v>
      </c>
      <c r="S2264">
        <v>2569.3402889311851</v>
      </c>
      <c r="T2264">
        <v>18.53558733328903</v>
      </c>
      <c r="U2264">
        <v>16.143485329752401</v>
      </c>
      <c r="V2264">
        <v>3.6150826891506882</v>
      </c>
      <c r="W2264">
        <v>3.648438988517158</v>
      </c>
      <c r="X2264">
        <v>79.372172954024734</v>
      </c>
      <c r="Y2264">
        <v>42.231436784491862</v>
      </c>
      <c r="Z2264">
        <v>0.26364630053294608</v>
      </c>
      <c r="AA2264">
        <v>-4.8871906955197311</v>
      </c>
      <c r="AB2264">
        <v>8.728772543458966</v>
      </c>
    </row>
    <row r="2265" spans="1:28" x14ac:dyDescent="0.25">
      <c r="A2265" t="str">
        <v>11/08/16</v>
      </c>
      <c r="B2265">
        <v>22909.47</v>
      </c>
      <c r="C2265">
        <v>22996.97</v>
      </c>
      <c r="D2265" s="1">
        <v>22820.39</v>
      </c>
      <c r="E2265">
        <v>22996.97</v>
      </c>
      <c r="F2265">
        <v>22996.97</v>
      </c>
      <c r="G2265">
        <v>0.89593988320767615</v>
      </c>
      <c r="H2265">
        <v>22769.5</v>
      </c>
      <c r="I2265">
        <v>23042.574000000001</v>
      </c>
      <c r="J2265">
        <v>23105.643</v>
      </c>
      <c r="K2265">
        <v>23142.168000000001</v>
      </c>
      <c r="L2265">
        <v>23269.5</v>
      </c>
      <c r="M2265">
        <v>44.490627000000003</v>
      </c>
      <c r="N2265" s="1">
        <f>-100*(_xll.FDS($A$1,"P_PRICE_HIGH("&amp;A2265&amp;","&amp;A2265&amp;"-14D,,,,""PRICE"",""INTRA"")") - B2265)/(_xll.FDS($A$1,"P_PRICE_HIGH("&amp;A2265&amp;","&amp;A2265&amp;"-14D,,,,""PRICE"",""INTRA"")") - _xll.FDS($A$1,"P_PRICE_LOW("&amp;A2265&amp;","&amp;A2265&amp;"-14D,,,,""PRICE"",""INTRA"")"))</f>
        <v>-69.161197604790317</v>
      </c>
      <c r="O2265">
        <v>-1079</v>
      </c>
      <c r="P2265">
        <v>19336.229594748529</v>
      </c>
      <c r="Q2265">
        <v>20487.923572763939</v>
      </c>
      <c r="R2265">
        <v>2374.1142493074658</v>
      </c>
      <c r="S2265">
        <v>2567.054193994481</v>
      </c>
      <c r="T2265">
        <v>18.57661129020563</v>
      </c>
      <c r="U2265">
        <v>16.19129054898233</v>
      </c>
      <c r="V2265">
        <v>3.598149134682612</v>
      </c>
      <c r="W2265">
        <v>3.630573653806223</v>
      </c>
      <c r="X2265">
        <v>69.596423807182234</v>
      </c>
      <c r="Y2265">
        <v>42.227697036008173</v>
      </c>
      <c r="Z2265">
        <v>0.23777780084759251</v>
      </c>
      <c r="AA2265">
        <v>-4.9756968765390157</v>
      </c>
      <c r="AB2265">
        <v>8.7032490437824688</v>
      </c>
    </row>
    <row r="2266" spans="1:28" x14ac:dyDescent="0.25">
      <c r="A2266" t="str">
        <v>11/09/16</v>
      </c>
      <c r="B2266">
        <v>22415.19</v>
      </c>
      <c r="C2266">
        <v>23048.32</v>
      </c>
      <c r="D2266" s="1">
        <v>21957.71</v>
      </c>
      <c r="E2266">
        <v>23048.32</v>
      </c>
      <c r="F2266">
        <v>23048.32</v>
      </c>
      <c r="G2266">
        <v>0.97267653688068356</v>
      </c>
      <c r="H2266">
        <v>22690.437999999998</v>
      </c>
      <c r="I2266">
        <v>22943.5</v>
      </c>
      <c r="J2266">
        <v>23040.363000000001</v>
      </c>
      <c r="K2266">
        <v>23085.451000000001</v>
      </c>
      <c r="L2266">
        <v>23235.58</v>
      </c>
      <c r="M2266">
        <v>36.217945</v>
      </c>
      <c r="N2266" s="1">
        <f>-100*(_xll.FDS($A$1,"P_PRICE_HIGH("&amp;A2266&amp;","&amp;A2266&amp;"-14D,,,,""PRICE"",""INTRA"")") - B2266)/(_xll.FDS($A$1,"P_PRICE_HIGH("&amp;A2266&amp;","&amp;A2266&amp;"-14D,,,,""PRICE"",""INTRA"")") - _xll.FDS($A$1,"P_PRICE_LOW("&amp;A2266&amp;","&amp;A2266&amp;"-14D,,,,""PRICE"",""INTRA"")"))</f>
        <v>-72.665403942328993</v>
      </c>
      <c r="O2266">
        <v>-1127</v>
      </c>
      <c r="P2266">
        <v>19351.84861390209</v>
      </c>
      <c r="Q2266">
        <v>20507.363492185788</v>
      </c>
      <c r="R2266">
        <v>2368.6492724884238</v>
      </c>
      <c r="S2266">
        <v>2561.082849686381</v>
      </c>
      <c r="T2266">
        <v>18.33508803099485</v>
      </c>
      <c r="U2266">
        <v>15.924978839070629</v>
      </c>
      <c r="V2266">
        <v>3.6651340752087052</v>
      </c>
      <c r="W2266">
        <v>3.71556130704306</v>
      </c>
      <c r="X2266">
        <v>0.30766440949874568</v>
      </c>
      <c r="Y2266">
        <v>42.236732541652152</v>
      </c>
      <c r="Z2266">
        <v>0.60553560535375739</v>
      </c>
      <c r="AA2266">
        <v>-4.1429873181274743</v>
      </c>
      <c r="AB2266">
        <v>8.7257408050598393</v>
      </c>
    </row>
    <row r="2267" spans="1:28" x14ac:dyDescent="0.25">
      <c r="A2267" t="str">
        <v>11/10/16</v>
      </c>
      <c r="B2267">
        <v>22839.11</v>
      </c>
      <c r="C2267">
        <v>22918.34</v>
      </c>
      <c r="D2267" s="1">
        <v>22777.51</v>
      </c>
      <c r="E2267">
        <v>22918.34</v>
      </c>
      <c r="F2267">
        <v>22918.34</v>
      </c>
      <c r="G2267">
        <v>1.0769048027500381</v>
      </c>
      <c r="H2267">
        <v>22721.559000000001</v>
      </c>
      <c r="I2267">
        <v>22883</v>
      </c>
      <c r="J2267">
        <v>23009.307000000001</v>
      </c>
      <c r="K2267">
        <v>23057.055</v>
      </c>
      <c r="L2267">
        <v>23206.912</v>
      </c>
      <c r="M2267">
        <v>45.566414000000002</v>
      </c>
      <c r="N2267" s="1">
        <f>-100*(_xll.FDS($A$1,"P_PRICE_HIGH("&amp;A2267&amp;","&amp;A2267&amp;"-14D,,,,""PRICE"",""INTRA"")") - B2267)/(_xll.FDS($A$1,"P_PRICE_HIGH("&amp;A2267&amp;","&amp;A2267&amp;"-14D,,,,""PRICE"",""INTRA"")") - _xll.FDS($A$1,"P_PRICE_LOW("&amp;A2267&amp;","&amp;A2267&amp;"-14D,,,,""PRICE"",""INTRA"")"))</f>
        <v>-47.336030066382598</v>
      </c>
      <c r="O2267">
        <v>-1082</v>
      </c>
      <c r="P2267">
        <v>19341.468743105481</v>
      </c>
      <c r="Q2267">
        <v>20491.136467865901</v>
      </c>
      <c r="R2267">
        <v>2373.6263192727911</v>
      </c>
      <c r="S2267">
        <v>2567.758953211197</v>
      </c>
      <c r="T2267">
        <v>18.553794694116871</v>
      </c>
      <c r="U2267">
        <v>16.130654873750739</v>
      </c>
      <c r="V2267">
        <v>3.603558074792435</v>
      </c>
      <c r="W2267">
        <v>3.6420428166500129</v>
      </c>
      <c r="X2267">
        <v>96.621645867936849</v>
      </c>
      <c r="Y2267">
        <v>42.18417232605551</v>
      </c>
      <c r="Z2267">
        <v>0.28584194363112297</v>
      </c>
      <c r="AA2267">
        <v>-4.1785204625560963</v>
      </c>
      <c r="AB2267">
        <v>8.1750351015470564</v>
      </c>
    </row>
    <row r="2268" spans="1:28" x14ac:dyDescent="0.25">
      <c r="A2268" t="str">
        <v>11/11/16</v>
      </c>
      <c r="B2268">
        <v>22531.09</v>
      </c>
      <c r="C2268">
        <v>22673.31</v>
      </c>
      <c r="D2268" s="1">
        <v>22442.75</v>
      </c>
      <c r="E2268">
        <v>22673.31</v>
      </c>
      <c r="F2268">
        <v>22673.31</v>
      </c>
      <c r="G2268">
        <v>1.059297591725751</v>
      </c>
      <c r="H2268">
        <v>22699.252</v>
      </c>
      <c r="I2268">
        <v>22816.805</v>
      </c>
      <c r="J2268">
        <v>22953.085999999999</v>
      </c>
      <c r="K2268">
        <v>23032.044999999998</v>
      </c>
      <c r="L2268">
        <v>23162.361000000001</v>
      </c>
      <c r="M2268">
        <v>40.878140000000002</v>
      </c>
      <c r="N2268" s="1">
        <f>-100*(_xll.FDS($A$1,"P_PRICE_HIGH("&amp;A2268&amp;","&amp;A2268&amp;"-14D,,,,""PRICE"",""INTRA"")") - B2268)/(_xll.FDS($A$1,"P_PRICE_HIGH("&amp;A2268&amp;","&amp;A2268&amp;"-14D,,,,""PRICE"",""INTRA"")") - _xll.FDS($A$1,"P_PRICE_LOW("&amp;A2268&amp;","&amp;A2268&amp;"-14D,,,,""PRICE"",""INTRA"")"))</f>
        <v>-65.740336872546465</v>
      </c>
      <c r="O2268">
        <v>-1118</v>
      </c>
      <c r="P2268">
        <v>19241.179594209862</v>
      </c>
      <c r="Q2268">
        <v>20363.903727217639</v>
      </c>
      <c r="R2268">
        <v>2388.3724444450868</v>
      </c>
      <c r="S2268">
        <v>2574.6188955564439</v>
      </c>
      <c r="T2268">
        <v>18.253789804477758</v>
      </c>
      <c r="U2268">
        <v>15.81948345381798</v>
      </c>
      <c r="V2268">
        <v>3.6206572951102189</v>
      </c>
      <c r="W2268">
        <v>3.671060935699817</v>
      </c>
      <c r="X2268">
        <v>8.5046508238326428</v>
      </c>
      <c r="Y2268">
        <v>42.101387128117757</v>
      </c>
      <c r="Z2268">
        <v>-0.27812759245546642</v>
      </c>
      <c r="AA2268">
        <v>-4.229434866802519</v>
      </c>
      <c r="AB2268">
        <v>8.1981676839627351</v>
      </c>
    </row>
    <row r="2269" spans="1:28" x14ac:dyDescent="0.25">
      <c r="A2269" t="str">
        <v>11/14/16</v>
      </c>
      <c r="B2269">
        <v>22222.22</v>
      </c>
      <c r="C2269">
        <v>22359.01</v>
      </c>
      <c r="D2269" s="1">
        <v>22118.87</v>
      </c>
      <c r="E2269">
        <v>22359.01</v>
      </c>
      <c r="F2269">
        <v>22359.01</v>
      </c>
      <c r="G2269">
        <v>1.069038959767858</v>
      </c>
      <c r="H2269">
        <v>22583.416000000001</v>
      </c>
      <c r="I2269">
        <v>22740.959999999999</v>
      </c>
      <c r="J2269">
        <v>22860.959999999999</v>
      </c>
      <c r="K2269">
        <v>22981.49</v>
      </c>
      <c r="L2269">
        <v>23102.127</v>
      </c>
      <c r="M2269">
        <v>36.790398000000003</v>
      </c>
      <c r="N2269" s="1">
        <f>-100*(_xll.FDS($A$1,"P_PRICE_HIGH("&amp;A2269&amp;","&amp;A2269&amp;"-14D,,,,""PRICE"",""INTRA"")") - B2269)/(_xll.FDS($A$1,"P_PRICE_HIGH("&amp;A2269&amp;","&amp;A2269&amp;"-14D,,,,""PRICE"",""INTRA"")") - _xll.FDS($A$1,"P_PRICE_LOW("&amp;A2269&amp;","&amp;A2269&amp;"-14D,,,,""PRICE"",""INTRA"")"))</f>
        <v>-84.195431487246168</v>
      </c>
      <c r="O2269">
        <v>-1164</v>
      </c>
      <c r="P2269">
        <v>19279.48070369814</v>
      </c>
      <c r="Q2269">
        <v>20401.019070530579</v>
      </c>
      <c r="R2269">
        <v>2396.365741868437</v>
      </c>
      <c r="S2269">
        <v>2580.8647029145</v>
      </c>
      <c r="T2269">
        <v>18.321912048204691</v>
      </c>
      <c r="U2269">
        <v>15.82197250256848</v>
      </c>
      <c r="V2269">
        <v>3.6761586433670042</v>
      </c>
      <c r="W2269">
        <v>3.741453764596768</v>
      </c>
      <c r="X2269">
        <v>2.9649703376296062</v>
      </c>
      <c r="Y2269">
        <v>42.303198726467869</v>
      </c>
      <c r="Z2269">
        <v>-0.22264870953572741</v>
      </c>
      <c r="AA2269">
        <v>-4.0282970458580536</v>
      </c>
      <c r="AB2269">
        <v>8.404629496106292</v>
      </c>
    </row>
    <row r="2270" spans="1:28" x14ac:dyDescent="0.25">
      <c r="A2270" t="str">
        <v>11/15/16</v>
      </c>
      <c r="B2270">
        <v>22323.91</v>
      </c>
      <c r="C2270">
        <v>22411.119999999999</v>
      </c>
      <c r="D2270" s="1">
        <v>22254.09</v>
      </c>
      <c r="E2270">
        <v>22411.119999999999</v>
      </c>
      <c r="F2270">
        <v>22411.119999999999</v>
      </c>
      <c r="G2270">
        <v>1.068723383877918</v>
      </c>
      <c r="H2270">
        <v>22466.305</v>
      </c>
      <c r="I2270">
        <v>22688.386999999999</v>
      </c>
      <c r="J2270">
        <v>22778.215</v>
      </c>
      <c r="K2270">
        <v>22945.809000000001</v>
      </c>
      <c r="L2270">
        <v>23039.488000000001</v>
      </c>
      <c r="M2270">
        <v>38.954765000000002</v>
      </c>
      <c r="N2270" s="1">
        <f>-100*(_xll.FDS($A$1,"P_PRICE_HIGH("&amp;A2270&amp;","&amp;A2270&amp;"-14D,,,,""PRICE"",""INTRA"")") - B2270)/(_xll.FDS($A$1,"P_PRICE_HIGH("&amp;A2270&amp;","&amp;A2270&amp;"-14D,,,,""PRICE"",""INTRA"")") - _xll.FDS($A$1,"P_PRICE_LOW("&amp;A2270&amp;","&amp;A2270&amp;"-14D,,,,""PRICE"",""INTRA"")"))</f>
        <v>-75.689096606298747</v>
      </c>
      <c r="O2270">
        <v>-1147</v>
      </c>
      <c r="P2270">
        <v>19256.58142935835</v>
      </c>
      <c r="Q2270">
        <v>20380.791913631008</v>
      </c>
      <c r="R2270">
        <v>2396.560729246311</v>
      </c>
      <c r="S2270">
        <v>2583.4869304996409</v>
      </c>
      <c r="T2270">
        <v>18.376779236600932</v>
      </c>
      <c r="U2270">
        <v>15.86379968036897</v>
      </c>
      <c r="V2270">
        <v>3.656071390069854</v>
      </c>
      <c r="W2270">
        <v>3.7192425054726002</v>
      </c>
      <c r="X2270">
        <v>67.322364375396575</v>
      </c>
      <c r="Y2270">
        <v>42.270360726879026</v>
      </c>
      <c r="Z2270">
        <v>-0.21320307622604551</v>
      </c>
      <c r="AA2270">
        <v>-4.2855646888164696</v>
      </c>
      <c r="AB2270">
        <v>8.3919495893683536</v>
      </c>
    </row>
    <row r="2271" spans="1:28" x14ac:dyDescent="0.25">
      <c r="A2271" t="str">
        <v>11/16/16</v>
      </c>
      <c r="B2271">
        <v>22280.53</v>
      </c>
      <c r="C2271">
        <v>22499.39</v>
      </c>
      <c r="D2271" s="1">
        <v>22280.53</v>
      </c>
      <c r="E2271">
        <v>22499.39</v>
      </c>
      <c r="F2271">
        <v>22499.39</v>
      </c>
      <c r="G2271">
        <v>0.99158263152009685</v>
      </c>
      <c r="H2271">
        <v>22439.370999999999</v>
      </c>
      <c r="I2271">
        <v>22633.884999999998</v>
      </c>
      <c r="J2271">
        <v>22708.555</v>
      </c>
      <c r="K2271">
        <v>22890.115000000002</v>
      </c>
      <c r="L2271">
        <v>22979.055</v>
      </c>
      <c r="M2271">
        <v>38.351475000000001</v>
      </c>
      <c r="N2271" s="1">
        <f>-100*(_xll.FDS($A$1,"P_PRICE_HIGH("&amp;A2271&amp;","&amp;A2271&amp;"-14D,,,,""PRICE"",""INTRA"")") - B2271)/(_xll.FDS($A$1,"P_PRICE_HIGH("&amp;A2271&amp;","&amp;A2271&amp;"-14D,,,,""PRICE"",""INTRA"")") - _xll.FDS($A$1,"P_PRICE_LOW("&amp;A2271&amp;","&amp;A2271&amp;"-14D,,,,""PRICE"",""INTRA"")"))</f>
        <v>-76.857288283831949</v>
      </c>
      <c r="O2271">
        <v>-1167</v>
      </c>
      <c r="P2271">
        <v>19208.314650028649</v>
      </c>
      <c r="Q2271">
        <v>20331.59826182984</v>
      </c>
      <c r="R2271">
        <v>2395.3475981690171</v>
      </c>
      <c r="S2271">
        <v>2574.4154171528262</v>
      </c>
      <c r="T2271">
        <v>18.4588140500693</v>
      </c>
      <c r="U2271">
        <v>15.911914414123689</v>
      </c>
      <c r="V2271">
        <v>3.6509107586774832</v>
      </c>
      <c r="W2271">
        <v>3.7193536139487979</v>
      </c>
      <c r="X2271">
        <v>24.979905707323599</v>
      </c>
      <c r="Y2271">
        <v>42.306492842206907</v>
      </c>
      <c r="Z2271">
        <v>-0.60953995164278485</v>
      </c>
      <c r="AA2271">
        <v>-4.2019155138914774</v>
      </c>
      <c r="AB2271">
        <v>8.117554955083742</v>
      </c>
    </row>
    <row r="2272" spans="1:28" x14ac:dyDescent="0.25">
      <c r="A2272" t="str">
        <v>11/17/16</v>
      </c>
      <c r="B2272">
        <v>22262.880000000001</v>
      </c>
      <c r="C2272">
        <v>22367.47</v>
      </c>
      <c r="D2272" s="1">
        <v>22114.02</v>
      </c>
      <c r="E2272">
        <v>22367.47</v>
      </c>
      <c r="F2272">
        <v>22367.47</v>
      </c>
      <c r="G2272">
        <v>0.99166681291388747</v>
      </c>
      <c r="H2272">
        <v>22324.127</v>
      </c>
      <c r="I2272">
        <v>22560.203000000001</v>
      </c>
      <c r="J2272">
        <v>22650.59</v>
      </c>
      <c r="K2272">
        <v>22838.011999999999</v>
      </c>
      <c r="L2272">
        <v>22929.567999999999</v>
      </c>
      <c r="M2272">
        <v>38.092982999999997</v>
      </c>
      <c r="N2272" s="1">
        <f>-100*(_xll.FDS($A$1,"P_PRICE_HIGH("&amp;A2272&amp;","&amp;A2272&amp;"-14D,,,,""PRICE"",""INTRA"")") - B2272)/(_xll.FDS($A$1,"P_PRICE_HIGH("&amp;A2272&amp;","&amp;A2272&amp;"-14D,,,,""PRICE"",""INTRA"")") - _xll.FDS($A$1,"P_PRICE_LOW("&amp;A2272&amp;","&amp;A2272&amp;"-14D,,,,""PRICE"",""INTRA"")"))</f>
        <v>-76.710624723354101</v>
      </c>
      <c r="O2272">
        <v>-1156</v>
      </c>
      <c r="P2272">
        <v>19233.653898980148</v>
      </c>
      <c r="Q2272">
        <v>20365.74842646969</v>
      </c>
      <c r="R2272">
        <v>2389.612051970983</v>
      </c>
      <c r="S2272">
        <v>2568.4018720623908</v>
      </c>
      <c r="T2272">
        <v>18.502564628885541</v>
      </c>
      <c r="U2272">
        <v>15.936240400567261</v>
      </c>
      <c r="V2272">
        <v>3.6618501660395228</v>
      </c>
      <c r="W2272">
        <v>3.736729585808892</v>
      </c>
      <c r="X2272">
        <v>25.178842822912731</v>
      </c>
      <c r="Y2272">
        <v>42.388773723020982</v>
      </c>
      <c r="Z2272">
        <v>-0.61463141505817454</v>
      </c>
      <c r="AA2272">
        <v>-3.9995957147480379</v>
      </c>
      <c r="AB2272">
        <v>8.232928459308873</v>
      </c>
    </row>
    <row r="2273" spans="1:28" x14ac:dyDescent="0.25">
      <c r="A2273" t="str">
        <v>11/18/16</v>
      </c>
      <c r="B2273">
        <v>22344.21</v>
      </c>
      <c r="C2273">
        <v>22374.36</v>
      </c>
      <c r="D2273" s="1">
        <v>22146.880000000001</v>
      </c>
      <c r="E2273">
        <v>22374.36</v>
      </c>
      <c r="F2273">
        <v>22374.36</v>
      </c>
      <c r="G2273">
        <v>0.99365470116633892</v>
      </c>
      <c r="H2273">
        <v>22286.75</v>
      </c>
      <c r="I2273">
        <v>22521.346000000001</v>
      </c>
      <c r="J2273">
        <v>22609.883000000002</v>
      </c>
      <c r="K2273">
        <v>22786.502</v>
      </c>
      <c r="L2273">
        <v>22888.69</v>
      </c>
      <c r="M2273">
        <v>40.096580000000003</v>
      </c>
      <c r="N2273" s="1">
        <f>-100*(_xll.FDS($A$1,"P_PRICE_HIGH("&amp;A2273&amp;","&amp;A2273&amp;"-14D,,,,""PRICE"",""INTRA"")") - B2273)/(_xll.FDS($A$1,"P_PRICE_HIGH("&amp;A2273&amp;","&amp;A2273&amp;"-14D,,,,""PRICE"",""INTRA"")") - _xll.FDS($A$1,"P_PRICE_LOW("&amp;A2273&amp;","&amp;A2273&amp;"-14D,,,,""PRICE"",""INTRA"")"))</f>
        <v>-70.503838698353107</v>
      </c>
      <c r="O2273">
        <v>-1139</v>
      </c>
      <c r="P2273">
        <v>19194.6377101527</v>
      </c>
      <c r="Q2273">
        <v>20320.828579558311</v>
      </c>
      <c r="R2273">
        <v>2387.7618065821289</v>
      </c>
      <c r="S2273">
        <v>2565.1254009841632</v>
      </c>
      <c r="T2273">
        <v>18.5971040872952</v>
      </c>
      <c r="U2273">
        <v>16.05460435362826</v>
      </c>
      <c r="V2273">
        <v>3.6422671213121811</v>
      </c>
      <c r="W2273">
        <v>3.7153391913086899</v>
      </c>
      <c r="X2273">
        <v>70.792045069815472</v>
      </c>
      <c r="Y2273">
        <v>42.292591338613178</v>
      </c>
      <c r="Z2273">
        <v>-1.3909125309672059</v>
      </c>
      <c r="AA2273">
        <v>-4.3025556972094856</v>
      </c>
      <c r="AB2273">
        <v>8.4724917593454148</v>
      </c>
    </row>
    <row r="2274" spans="1:28" x14ac:dyDescent="0.25">
      <c r="A2274" t="str">
        <v>11/21/16</v>
      </c>
      <c r="B2274">
        <v>22357.78</v>
      </c>
      <c r="C2274">
        <v>22480.75</v>
      </c>
      <c r="D2274" s="1">
        <v>22227.8</v>
      </c>
      <c r="E2274">
        <v>22480.75</v>
      </c>
      <c r="F2274">
        <v>22480.75</v>
      </c>
      <c r="G2274">
        <v>0.95564197282400953</v>
      </c>
      <c r="H2274">
        <v>22313.861000000001</v>
      </c>
      <c r="I2274">
        <v>22494.201000000001</v>
      </c>
      <c r="J2274">
        <v>22571.434000000001</v>
      </c>
      <c r="K2274">
        <v>22724.186000000002</v>
      </c>
      <c r="L2274">
        <v>22862.785</v>
      </c>
      <c r="M2274">
        <v>40.442936000000003</v>
      </c>
      <c r="N2274" s="1">
        <f>-100*(_xll.FDS($A$1,"P_PRICE_HIGH("&amp;A2274&amp;","&amp;A2274&amp;"-14D,,,,""PRICE"",""INTRA"")") - B2274)/(_xll.FDS($A$1,"P_PRICE_HIGH("&amp;A2274&amp;","&amp;A2274&amp;"-14D,,,,""PRICE"",""INTRA"")") - _xll.FDS($A$1,"P_PRICE_LOW("&amp;A2274&amp;","&amp;A2274&amp;"-14D,,,,""PRICE"",""INTRA"")"))</f>
        <v>-69.468229619793362</v>
      </c>
      <c r="O2274">
        <v>-1135</v>
      </c>
      <c r="P2274">
        <v>19219.64680346243</v>
      </c>
      <c r="Q2274">
        <v>20345.976821901859</v>
      </c>
      <c r="R2274">
        <v>2406.2448776718702</v>
      </c>
      <c r="S2274">
        <v>2582.4693168781341</v>
      </c>
      <c r="T2274">
        <v>18.568103154618829</v>
      </c>
      <c r="U2274">
        <v>15.9577846796443</v>
      </c>
      <c r="V2274">
        <v>3.6403906514740609</v>
      </c>
      <c r="W2274">
        <v>3.7174466909405051</v>
      </c>
      <c r="X2274">
        <v>61.698354461085152</v>
      </c>
      <c r="Y2274">
        <v>42.282874073643633</v>
      </c>
      <c r="Z2274">
        <v>-0.83826078183545738</v>
      </c>
      <c r="AA2274">
        <v>-4.0437211274623532</v>
      </c>
      <c r="AB2274">
        <v>8.5035245647387558</v>
      </c>
    </row>
    <row r="2275" spans="1:28" x14ac:dyDescent="0.25">
      <c r="A2275" t="str">
        <v>11/22/16</v>
      </c>
      <c r="B2275">
        <v>22678.07</v>
      </c>
      <c r="C2275">
        <v>22719.42</v>
      </c>
      <c r="D2275" s="1">
        <v>22484.6</v>
      </c>
      <c r="E2275">
        <v>22719.42</v>
      </c>
      <c r="F2275">
        <v>22719.42</v>
      </c>
      <c r="G2275">
        <v>1.0281025814007569</v>
      </c>
      <c r="H2275">
        <v>22384.692999999999</v>
      </c>
      <c r="I2275">
        <v>22497.153999999999</v>
      </c>
      <c r="J2275">
        <v>22540.166000000001</v>
      </c>
      <c r="K2275">
        <v>22679.833999999999</v>
      </c>
      <c r="L2275">
        <v>22841.43</v>
      </c>
      <c r="M2275">
        <v>48.074223000000003</v>
      </c>
      <c r="N2275" s="1">
        <f>-100*(_xll.FDS($A$1,"P_PRICE_HIGH("&amp;A2275&amp;","&amp;A2275&amp;"-14D,,,,""PRICE"",""INTRA"")") - B2275)/(_xll.FDS($A$1,"P_PRICE_HIGH("&amp;A2275&amp;","&amp;A2275&amp;"-14D,,,,""PRICE"",""INTRA"")") - _xll.FDS($A$1,"P_PRICE_LOW("&amp;A2275&amp;","&amp;A2275&amp;"-14D,,,,""PRICE"",""INTRA"")"))</f>
        <v>-33.948890987612415</v>
      </c>
      <c r="O2275">
        <v>-1095</v>
      </c>
      <c r="P2275">
        <v>19219.95581378397</v>
      </c>
      <c r="Q2275">
        <v>20347.501137079631</v>
      </c>
      <c r="R2275">
        <v>2410.88704538805</v>
      </c>
      <c r="S2275">
        <v>2591.9403928503511</v>
      </c>
      <c r="T2275">
        <v>18.709778657122481</v>
      </c>
      <c r="U2275">
        <v>16.101994243837069</v>
      </c>
      <c r="V2275">
        <v>3.5934859880402699</v>
      </c>
      <c r="W2275">
        <v>3.6627528408545529</v>
      </c>
      <c r="X2275">
        <v>93.541003198620245</v>
      </c>
      <c r="Y2275">
        <v>42.235328326388263</v>
      </c>
      <c r="Z2275">
        <v>-0.77801124868545413</v>
      </c>
      <c r="AA2275">
        <v>-4.4104238668441171</v>
      </c>
      <c r="AB2275">
        <v>8.5075406930696715</v>
      </c>
    </row>
    <row r="2276" spans="1:28" x14ac:dyDescent="0.25">
      <c r="A2276" t="str">
        <v>11/23/16</v>
      </c>
      <c r="B2276">
        <v>22676.69</v>
      </c>
      <c r="C2276">
        <v>22804.26</v>
      </c>
      <c r="D2276" s="1">
        <v>22640.95</v>
      </c>
      <c r="E2276">
        <v>22804.26</v>
      </c>
      <c r="F2276">
        <v>22804.26</v>
      </c>
      <c r="G2276">
        <v>1.009849204841573</v>
      </c>
      <c r="H2276">
        <v>22463.925999999999</v>
      </c>
      <c r="I2276">
        <v>22486.761999999999</v>
      </c>
      <c r="J2276">
        <v>22531.245999999999</v>
      </c>
      <c r="K2276">
        <v>22647.398000000001</v>
      </c>
      <c r="L2276">
        <v>22827.55</v>
      </c>
      <c r="M2276">
        <v>48.045659999999998</v>
      </c>
      <c r="N2276" s="1">
        <f>-100*(_xll.FDS($A$1,"P_PRICE_HIGH("&amp;A2276&amp;","&amp;A2276&amp;"-14D,,,,""PRICE"",""INTRA"")") - B2276)/(_xll.FDS($A$1,"P_PRICE_HIGH("&amp;A2276&amp;","&amp;A2276&amp;"-14D,,,,""PRICE"",""INTRA"")") - _xll.FDS($A$1,"P_PRICE_LOW("&amp;A2276&amp;","&amp;A2276&amp;"-14D,,,,""PRICE"",""INTRA"")"))</f>
        <v>-34.075425679207122</v>
      </c>
      <c r="O2276">
        <v>-1090</v>
      </c>
      <c r="P2276">
        <v>19224.868362309611</v>
      </c>
      <c r="Q2276">
        <v>20347.477490638928</v>
      </c>
      <c r="R2276">
        <v>2432.127513712031</v>
      </c>
      <c r="S2276">
        <v>2612.7828579576239</v>
      </c>
      <c r="T2276">
        <v>18.69035434533367</v>
      </c>
      <c r="U2276">
        <v>16.03586406101272</v>
      </c>
      <c r="V2276">
        <v>3.5932669061363391</v>
      </c>
      <c r="W2276">
        <v>3.668488819402663</v>
      </c>
      <c r="X2276">
        <v>73.247826719838869</v>
      </c>
      <c r="Y2276">
        <v>42.309543245417302</v>
      </c>
      <c r="Z2276">
        <v>-0.80902505036671624</v>
      </c>
      <c r="AA2276">
        <v>-4.3748337555323493</v>
      </c>
      <c r="AB2276">
        <v>8.4039176919675391</v>
      </c>
    </row>
    <row r="2277" spans="1:28" x14ac:dyDescent="0.25">
      <c r="A2277" t="str">
        <v>11/24/16</v>
      </c>
      <c r="B2277">
        <v>22608.49</v>
      </c>
      <c r="C2277">
        <v>22647.38</v>
      </c>
      <c r="D2277" s="1">
        <v>22487.54</v>
      </c>
      <c r="E2277">
        <v>22647.38</v>
      </c>
      <c r="F2277">
        <v>22647.38</v>
      </c>
      <c r="G2277">
        <v>0.99766511238872835</v>
      </c>
      <c r="H2277">
        <v>22533.048999999999</v>
      </c>
      <c r="I2277">
        <v>22461.682000000001</v>
      </c>
      <c r="J2277">
        <v>22526.243999999999</v>
      </c>
      <c r="K2277">
        <v>22621.205000000002</v>
      </c>
      <c r="L2277">
        <v>22797.324000000001</v>
      </c>
      <c r="M2277">
        <v>46.572837999999997</v>
      </c>
      <c r="N2277" s="1">
        <f>-100*(_xll.FDS($A$1,"P_PRICE_HIGH("&amp;A2277&amp;","&amp;A2277&amp;"-14D,,,,""PRICE"",""INTRA"")") - B2277)/(_xll.FDS($A$1,"P_PRICE_HIGH("&amp;A2277&amp;","&amp;A2277&amp;"-14D,,,,""PRICE"",""INTRA"")") - _xll.FDS($A$1,"P_PRICE_LOW("&amp;A2277&amp;","&amp;A2277&amp;"-14D,,,,""PRICE"",""INTRA"")"))</f>
        <v>-40.328806814534794</v>
      </c>
      <c r="O2277">
        <v>-1114</v>
      </c>
      <c r="P2277">
        <v>19204.65635250129</v>
      </c>
      <c r="Q2277">
        <v>20322.50272376541</v>
      </c>
      <c r="R2277">
        <v>2433.453385568067</v>
      </c>
      <c r="S2277">
        <v>2614.137229508503</v>
      </c>
      <c r="T2277">
        <v>18.65226963935946</v>
      </c>
      <c r="U2277">
        <v>15.988216214644931</v>
      </c>
      <c r="V2277">
        <v>3.5978278588005939</v>
      </c>
      <c r="W2277">
        <v>3.676346881041987</v>
      </c>
      <c r="X2277">
        <v>17.430344537597229</v>
      </c>
      <c r="Y2277">
        <v>42.345530481718441</v>
      </c>
      <c r="Z2277">
        <v>-0.87162686279763857</v>
      </c>
      <c r="AA2277">
        <v>-4.6532371756359856</v>
      </c>
      <c r="AB2277">
        <v>8.6804690038366754</v>
      </c>
    </row>
    <row r="2278" spans="1:28" x14ac:dyDescent="0.25">
      <c r="A2278" t="str">
        <v>11/25/16</v>
      </c>
      <c r="B2278">
        <v>22723.45</v>
      </c>
      <c r="C2278">
        <v>22764.34</v>
      </c>
      <c r="D2278" s="1">
        <v>22589.53</v>
      </c>
      <c r="E2278">
        <v>22764.34</v>
      </c>
      <c r="F2278">
        <v>22764.34</v>
      </c>
      <c r="G2278">
        <v>0.99435428253199731</v>
      </c>
      <c r="H2278">
        <v>22608.896000000001</v>
      </c>
      <c r="I2278">
        <v>22487.37</v>
      </c>
      <c r="J2278">
        <v>22531.633000000002</v>
      </c>
      <c r="K2278">
        <v>22609.636999999999</v>
      </c>
      <c r="L2278">
        <v>22774.958999999999</v>
      </c>
      <c r="M2278">
        <v>49.389183000000003</v>
      </c>
      <c r="N2278" s="1">
        <f>-100*(_xll.FDS($A$1,"P_PRICE_HIGH("&amp;A2278&amp;","&amp;A2278&amp;"-14D,,,,""PRICE"",""INTRA"")") - B2278)/(_xll.FDS($A$1,"P_PRICE_HIGH("&amp;A2278&amp;","&amp;A2278&amp;"-14D,,,,""PRICE"",""INTRA"")") - _xll.FDS($A$1,"P_PRICE_LOW("&amp;A2278&amp;","&amp;A2278&amp;"-14D,,,,""PRICE"",""INTRA"")"))</f>
        <v>-29.787916853870659</v>
      </c>
      <c r="O2278">
        <v>-1095</v>
      </c>
      <c r="P2278">
        <v>19207.15861211286</v>
      </c>
      <c r="Q2278">
        <v>20327.617338219159</v>
      </c>
      <c r="R2278">
        <v>2437.3223788635369</v>
      </c>
      <c r="S2278">
        <v>2619.1029905453829</v>
      </c>
      <c r="T2278">
        <v>18.703719653722221</v>
      </c>
      <c r="U2278">
        <v>15.98580935327802</v>
      </c>
      <c r="V2278">
        <v>3.5781501824571702</v>
      </c>
      <c r="W2278">
        <v>3.658462647462168</v>
      </c>
      <c r="X2278">
        <v>85.16273763163656</v>
      </c>
      <c r="Y2278">
        <v>42.350696246598538</v>
      </c>
      <c r="Z2278">
        <v>-0.83231226140862125</v>
      </c>
      <c r="AA2278">
        <v>-4.7418087243036506</v>
      </c>
      <c r="AB2278">
        <v>8.6750869153968964</v>
      </c>
    </row>
    <row r="2279" spans="1:28" x14ac:dyDescent="0.25">
      <c r="A2279" t="str">
        <v>11/28/16</v>
      </c>
      <c r="B2279">
        <v>22830.57</v>
      </c>
      <c r="C2279">
        <v>22964.02</v>
      </c>
      <c r="D2279" s="1">
        <v>22738.94</v>
      </c>
      <c r="E2279">
        <v>22964.02</v>
      </c>
      <c r="F2279">
        <v>22964.02</v>
      </c>
      <c r="G2279">
        <v>1.001063499695827</v>
      </c>
      <c r="H2279">
        <v>22703.453000000001</v>
      </c>
      <c r="I2279">
        <v>22486.657999999999</v>
      </c>
      <c r="J2279">
        <v>22533.578000000001</v>
      </c>
      <c r="K2279">
        <v>22604.437999999998</v>
      </c>
      <c r="L2279">
        <v>22754.041000000001</v>
      </c>
      <c r="M2279">
        <v>51.931849999999997</v>
      </c>
      <c r="N2279" s="1">
        <f>-100*(_xll.FDS($A$1,"P_PRICE_HIGH("&amp;A2279&amp;","&amp;A2279&amp;"-14D,,,,""PRICE"",""INTRA"")") - B2279)/(_xll.FDS($A$1,"P_PRICE_HIGH("&amp;A2279&amp;","&amp;A2279&amp;"-14D,,,,""PRICE"",""INTRA"")") - _xll.FDS($A$1,"P_PRICE_LOW("&amp;A2279&amp;","&amp;A2279&amp;"-14D,,,,""PRICE"",""INTRA"")"))</f>
        <v>-19.965890648352747</v>
      </c>
      <c r="O2279">
        <v>-1080</v>
      </c>
      <c r="P2279">
        <v>19215.43306243312</v>
      </c>
      <c r="Q2279">
        <v>20335.51608789909</v>
      </c>
      <c r="R2279">
        <v>2423.7459111681319</v>
      </c>
      <c r="S2279">
        <v>2621.014474896866</v>
      </c>
      <c r="T2279">
        <v>18.844502147696961</v>
      </c>
      <c r="U2279">
        <v>16.051184013693589</v>
      </c>
      <c r="V2279">
        <v>3.5456524950463391</v>
      </c>
      <c r="W2279">
        <v>3.6316866498549678</v>
      </c>
      <c r="X2279">
        <v>79.823875925562831</v>
      </c>
      <c r="Y2279">
        <v>42.290235270035218</v>
      </c>
      <c r="Z2279">
        <v>-0.95365072754232527</v>
      </c>
      <c r="AA2279">
        <v>-4.9265759771227282</v>
      </c>
      <c r="AB2279">
        <v>8.4998066648280446</v>
      </c>
    </row>
    <row r="2280" spans="1:28" x14ac:dyDescent="0.25">
      <c r="A2280" t="str">
        <v>11/29/16</v>
      </c>
      <c r="B2280">
        <v>22737.07</v>
      </c>
      <c r="C2280">
        <v>22868.14</v>
      </c>
      <c r="D2280" s="1">
        <v>22724.59</v>
      </c>
      <c r="E2280">
        <v>22868.14</v>
      </c>
      <c r="F2280">
        <v>22868.14</v>
      </c>
      <c r="G2280">
        <v>0.97895239929278799</v>
      </c>
      <c r="H2280">
        <v>22715.254000000001</v>
      </c>
      <c r="I2280">
        <v>22503.822</v>
      </c>
      <c r="J2280">
        <v>22522.083999999999</v>
      </c>
      <c r="K2280">
        <v>22583.937999999998</v>
      </c>
      <c r="L2280">
        <v>22720.695</v>
      </c>
      <c r="M2280">
        <v>49.589965999999997</v>
      </c>
      <c r="N2280" s="1">
        <f>-100*(_xll.FDS($A$1,"P_PRICE_HIGH("&amp;A2280&amp;","&amp;A2280&amp;"-14D,,,,""PRICE"",""INTRA"")") - B2280)/(_xll.FDS($A$1,"P_PRICE_HIGH("&amp;A2280&amp;","&amp;A2280&amp;"-14D,,,,""PRICE"",""INTRA"")") - _xll.FDS($A$1,"P_PRICE_LOW("&amp;A2280&amp;","&amp;A2280&amp;"-14D,,,,""PRICE"",""INTRA"")"))</f>
        <v>-28.539074462915234</v>
      </c>
      <c r="O2280">
        <v>-1094</v>
      </c>
      <c r="P2280">
        <v>19250.101400806929</v>
      </c>
      <c r="Q2280">
        <v>20374.74885257192</v>
      </c>
      <c r="R2280">
        <v>2400.8003958791969</v>
      </c>
      <c r="S2280">
        <v>2604.6377993916531</v>
      </c>
      <c r="T2280">
        <v>18.815656186124979</v>
      </c>
      <c r="U2280">
        <v>16.025569660374011</v>
      </c>
      <c r="V2280">
        <v>3.5654278872439922</v>
      </c>
      <c r="W2280">
        <v>3.6564826249764502</v>
      </c>
      <c r="X2280">
        <v>39.968676768790452</v>
      </c>
      <c r="Y2280">
        <v>42.342827044197769</v>
      </c>
      <c r="Z2280">
        <v>-0.83164828022491688</v>
      </c>
      <c r="AA2280">
        <v>-4.5171830835930802</v>
      </c>
      <c r="AB2280">
        <v>8.4804034639292425</v>
      </c>
    </row>
    <row r="2281" spans="1:28" x14ac:dyDescent="0.25">
      <c r="A2281" t="str">
        <v>11/30/16</v>
      </c>
      <c r="B2281">
        <v>22789.77</v>
      </c>
      <c r="C2281">
        <v>22889.47</v>
      </c>
      <c r="D2281" s="1">
        <v>22755</v>
      </c>
      <c r="E2281">
        <v>22889.47</v>
      </c>
      <c r="F2281">
        <v>22889.47</v>
      </c>
      <c r="G2281">
        <v>0.92554595389816063</v>
      </c>
      <c r="H2281">
        <v>22737.87</v>
      </c>
      <c r="I2281">
        <v>22551.119999999999</v>
      </c>
      <c r="J2281">
        <v>22547.057000000001</v>
      </c>
      <c r="K2281">
        <v>22582.901999999998</v>
      </c>
      <c r="L2281">
        <v>22690.875</v>
      </c>
      <c r="M2281">
        <v>50.933052000000004</v>
      </c>
      <c r="N2281" s="1">
        <f>-100*(_xll.FDS($A$1,"P_PRICE_HIGH("&amp;A2281&amp;","&amp;A2281&amp;"-14D,,,,""PRICE"",""INTRA"")") - B2281)/(_xll.FDS($A$1,"P_PRICE_HIGH("&amp;A2281&amp;","&amp;A2281&amp;"-14D,,,,""PRICE"",""INTRA"")") - _xll.FDS($A$1,"P_PRICE_LOW("&amp;A2281&amp;","&amp;A2281&amp;"-14D,,,,""PRICE"",""INTRA"")"))</f>
        <v>-20.5</v>
      </c>
      <c r="O2281">
        <v>-1091</v>
      </c>
      <c r="P2281">
        <v>19253.346995104021</v>
      </c>
      <c r="Q2281">
        <v>20380.331881075668</v>
      </c>
      <c r="R2281">
        <v>2394.5443080832929</v>
      </c>
      <c r="S2281">
        <v>2625.2739806568261</v>
      </c>
      <c r="T2281">
        <v>18.772761124759601</v>
      </c>
      <c r="U2281">
        <v>16.01217373521612</v>
      </c>
      <c r="V2281">
        <v>3.5554995446250821</v>
      </c>
      <c r="W2281">
        <v>3.647427350521979</v>
      </c>
      <c r="X2281">
        <v>44.26231814321438</v>
      </c>
      <c r="Y2281">
        <v>42.313591428751423</v>
      </c>
      <c r="Z2281">
        <v>-0.91796300316941815</v>
      </c>
      <c r="AA2281">
        <v>-4.6154944493909884</v>
      </c>
      <c r="AB2281">
        <v>8.2802319361340935</v>
      </c>
    </row>
    <row r="2282" spans="1:28" x14ac:dyDescent="0.25">
      <c r="A2282" t="str">
        <v>12/01/16</v>
      </c>
      <c r="B2282">
        <v>22878.23</v>
      </c>
      <c r="C2282">
        <v>23012.28</v>
      </c>
      <c r="D2282" s="1">
        <v>22837.53</v>
      </c>
      <c r="E2282">
        <v>23012.28</v>
      </c>
      <c r="F2282">
        <v>23012.28</v>
      </c>
      <c r="G2282">
        <v>0.9199075369698948</v>
      </c>
      <c r="H2282">
        <v>22791.817999999999</v>
      </c>
      <c r="I2282">
        <v>22597.312999999998</v>
      </c>
      <c r="J2282">
        <v>22549.664000000001</v>
      </c>
      <c r="K2282">
        <v>22592.636999999999</v>
      </c>
      <c r="L2282">
        <v>22673.673999999999</v>
      </c>
      <c r="M2282">
        <v>53.187652999999997</v>
      </c>
      <c r="N2282" s="1">
        <f>-100*(_xll.FDS($A$1,"P_PRICE_HIGH("&amp;A2282&amp;","&amp;A2282&amp;"-14D,,,,""PRICE"",""INTRA"")") - B2282)/(_xll.FDS($A$1,"P_PRICE_HIGH("&amp;A2282&amp;","&amp;A2282&amp;"-14D,,,,""PRICE"",""INTRA"")") - _xll.FDS($A$1,"P_PRICE_LOW("&amp;A2282&amp;","&amp;A2282&amp;"-14D,,,,""PRICE"",""INTRA"")"))</f>
        <v>-14.923296150335037</v>
      </c>
      <c r="O2282">
        <v>-1091</v>
      </c>
      <c r="P2282">
        <v>19247.430054015589</v>
      </c>
      <c r="Q2282">
        <v>20374.075745106849</v>
      </c>
      <c r="R2282">
        <v>2388.1779651541929</v>
      </c>
      <c r="S2282">
        <v>2618.508501755759</v>
      </c>
      <c r="T2282">
        <v>18.922263516993119</v>
      </c>
      <c r="U2282">
        <v>16.13716026877308</v>
      </c>
      <c r="V2282">
        <v>3.5395265315371418</v>
      </c>
      <c r="W2282">
        <v>3.6331122635745681</v>
      </c>
      <c r="X2282">
        <v>84.247396673422301</v>
      </c>
      <c r="Y2282">
        <v>42.348672152079637</v>
      </c>
      <c r="Z2282">
        <v>-0.81922728575952275</v>
      </c>
      <c r="AA2282">
        <v>-4.7534993862230328</v>
      </c>
      <c r="AB2282">
        <v>8.2216776007475456</v>
      </c>
    </row>
    <row r="2283" spans="1:28" x14ac:dyDescent="0.25">
      <c r="A2283" t="str">
        <v>12/02/16</v>
      </c>
      <c r="B2283">
        <v>22564.82</v>
      </c>
      <c r="C2283">
        <v>22756.01</v>
      </c>
      <c r="D2283" s="1">
        <v>22559.200000000001</v>
      </c>
      <c r="E2283">
        <v>22756.01</v>
      </c>
      <c r="F2283">
        <v>22756.01</v>
      </c>
      <c r="G2283">
        <v>0.97276312821544897</v>
      </c>
      <c r="H2283">
        <v>22760.092000000001</v>
      </c>
      <c r="I2283">
        <v>22621.002</v>
      </c>
      <c r="J2283">
        <v>22551.912</v>
      </c>
      <c r="K2283">
        <v>22588.748</v>
      </c>
      <c r="L2283">
        <v>22651.846000000001</v>
      </c>
      <c r="M2283">
        <v>45.253773000000002</v>
      </c>
      <c r="N2283" s="1">
        <f>-100*(_xll.FDS($A$1,"P_PRICE_HIGH("&amp;A2283&amp;","&amp;A2283&amp;"-14D,,,,""PRICE"",""INTRA"")") - B2283)/(_xll.FDS($A$1,"P_PRICE_HIGH("&amp;A2283&amp;","&amp;A2283&amp;"-14D,,,,""PRICE"",""INTRA"")") - _xll.FDS($A$1,"P_PRICE_LOW("&amp;A2283&amp;","&amp;A2283&amp;"-14D,,,,""PRICE"",""INTRA"")"))</f>
        <v>-49.81408500879477</v>
      </c>
      <c r="O2283">
        <v>-1137</v>
      </c>
      <c r="P2283">
        <v>19267.091518441612</v>
      </c>
      <c r="Q2283">
        <v>20391.869935086801</v>
      </c>
      <c r="R2283">
        <v>2395.1702537846932</v>
      </c>
      <c r="S2283">
        <v>2640.253672211079</v>
      </c>
      <c r="T2283">
        <v>18.745317080318259</v>
      </c>
      <c r="U2283">
        <v>15.949256095172681</v>
      </c>
      <c r="V2283">
        <v>3.579549375663293</v>
      </c>
      <c r="W2283">
        <v>3.6908103989676539</v>
      </c>
      <c r="X2283">
        <v>0</v>
      </c>
      <c r="Y2283">
        <v>42.395799969506001</v>
      </c>
      <c r="Z2283">
        <v>-0.4749309334135815</v>
      </c>
      <c r="AA2283">
        <v>-4.289854562263109</v>
      </c>
      <c r="AB2283">
        <v>7.9500057716771728</v>
      </c>
    </row>
    <row r="2284" spans="1:28" x14ac:dyDescent="0.25">
      <c r="A2284" t="str">
        <v>12/05/16</v>
      </c>
      <c r="B2284">
        <v>22505.55</v>
      </c>
      <c r="C2284">
        <v>22628.13</v>
      </c>
      <c r="D2284" s="1">
        <v>22375.279999999999</v>
      </c>
      <c r="E2284">
        <v>22628.13</v>
      </c>
      <c r="F2284">
        <v>22628.13</v>
      </c>
      <c r="G2284">
        <v>0.95918236737541607</v>
      </c>
      <c r="H2284">
        <v>22695.088</v>
      </c>
      <c r="I2284">
        <v>22641.224999999999</v>
      </c>
      <c r="J2284">
        <v>22570.799999999999</v>
      </c>
      <c r="K2284">
        <v>22573.955000000002</v>
      </c>
      <c r="L2284">
        <v>22634.565999999999</v>
      </c>
      <c r="M2284">
        <v>43.919517999999997</v>
      </c>
      <c r="N2284" s="1">
        <f>-100*(_xll.FDS($A$1,"P_PRICE_HIGH("&amp;A2284&amp;","&amp;A2284&amp;"-14D,,,,""PRICE"",""INTRA"")") - B2284)/(_xll.FDS($A$1,"P_PRICE_HIGH("&amp;A2284&amp;","&amp;A2284&amp;"-14D,,,,""PRICE"",""INTRA"")") - _xll.FDS($A$1,"P_PRICE_LOW("&amp;A2284&amp;","&amp;A2284&amp;"-14D,,,,""PRICE"",""INTRA"")"))</f>
        <v>-56.412397301449523</v>
      </c>
      <c r="O2284">
        <v>-1144</v>
      </c>
      <c r="P2284">
        <v>19234.059221766471</v>
      </c>
      <c r="Q2284">
        <v>20390.299376747451</v>
      </c>
      <c r="R2284">
        <v>2379.409433151051</v>
      </c>
      <c r="S2284">
        <v>2632.122843452868</v>
      </c>
      <c r="T2284">
        <v>18.740415932898031</v>
      </c>
      <c r="U2284">
        <v>15.88216613132357</v>
      </c>
      <c r="V2284">
        <v>3.5607047908944911</v>
      </c>
      <c r="W2284">
        <v>3.6845590989607229</v>
      </c>
      <c r="X2284">
        <v>30.82109788275605</v>
      </c>
      <c r="Y2284">
        <v>41.764196158860713</v>
      </c>
      <c r="Z2284">
        <v>-0.64045424765172809</v>
      </c>
      <c r="AA2284">
        <v>-4.5152818544390252</v>
      </c>
      <c r="AB2284">
        <v>8.5642511405891906</v>
      </c>
    </row>
    <row r="2285" spans="1:28" x14ac:dyDescent="0.25">
      <c r="A2285" t="str">
        <v>12/06/16</v>
      </c>
      <c r="B2285">
        <v>22675.15</v>
      </c>
      <c r="C2285">
        <v>22746.67</v>
      </c>
      <c r="D2285" s="1">
        <v>22625.32</v>
      </c>
      <c r="E2285">
        <v>22746.67</v>
      </c>
      <c r="F2285">
        <v>22746.67</v>
      </c>
      <c r="G2285">
        <v>0.96934839387126748</v>
      </c>
      <c r="H2285">
        <v>22682.703000000001</v>
      </c>
      <c r="I2285">
        <v>22668.803</v>
      </c>
      <c r="J2285">
        <v>22594.217000000001</v>
      </c>
      <c r="K2285">
        <v>22562.238000000001</v>
      </c>
      <c r="L2285">
        <v>22624.59</v>
      </c>
      <c r="M2285">
        <v>48.590449999999997</v>
      </c>
      <c r="N2285" s="1">
        <f>-100*(_xll.FDS($A$1,"P_PRICE_HIGH("&amp;A2285&amp;","&amp;A2285&amp;"-14D,,,,""PRICE"",""INTRA"")") - B2285)/(_xll.FDS($A$1,"P_PRICE_HIGH("&amp;A2285&amp;","&amp;A2285&amp;"-14D,,,,""PRICE"",""INTRA"")") - _xll.FDS($A$1,"P_PRICE_LOW("&amp;A2285&amp;","&amp;A2285&amp;"-14D,,,,""PRICE"",""INTRA"")"))</f>
        <v>-37.531449691625809</v>
      </c>
      <c r="O2285">
        <v>-1115</v>
      </c>
      <c r="P2285">
        <v>19246.04370219386</v>
      </c>
      <c r="Q2285">
        <v>20404.57880237007</v>
      </c>
      <c r="R2285">
        <v>2389.7581520381832</v>
      </c>
      <c r="S2285">
        <v>2641.5498572189422</v>
      </c>
      <c r="T2285">
        <v>18.80416139223388</v>
      </c>
      <c r="U2285">
        <v>15.91196691320016</v>
      </c>
      <c r="V2285">
        <v>3.535563048105455</v>
      </c>
      <c r="W2285">
        <v>3.658858189317364</v>
      </c>
      <c r="X2285">
        <v>88.07176559251927</v>
      </c>
      <c r="Y2285">
        <v>41.749533401046747</v>
      </c>
      <c r="Z2285">
        <v>-0.51547481268610107</v>
      </c>
      <c r="AA2285">
        <v>-4.6318544523259151</v>
      </c>
      <c r="AB2285">
        <v>8.5596378806539786</v>
      </c>
    </row>
    <row r="2286" spans="1:28" x14ac:dyDescent="0.25">
      <c r="A2286" t="str">
        <v>12/07/16</v>
      </c>
      <c r="B2286">
        <v>22800.92</v>
      </c>
      <c r="C2286">
        <v>22843.01</v>
      </c>
      <c r="D2286" s="1">
        <v>22708.880000000001</v>
      </c>
      <c r="E2286">
        <v>22843.01</v>
      </c>
      <c r="F2286">
        <v>22843.01</v>
      </c>
      <c r="G2286">
        <v>0.83693963773128188</v>
      </c>
      <c r="H2286">
        <v>22684.934000000001</v>
      </c>
      <c r="I2286">
        <v>22705.732</v>
      </c>
      <c r="J2286">
        <v>22628.91</v>
      </c>
      <c r="K2286">
        <v>22581.525000000001</v>
      </c>
      <c r="L2286">
        <v>22611.276999999998</v>
      </c>
      <c r="M2286">
        <v>51.796750000000003</v>
      </c>
      <c r="N2286" s="1">
        <f>-100*(_xll.FDS($A$1,"P_PRICE_HIGH("&amp;A2286&amp;","&amp;A2286&amp;"-14D,,,,""PRICE"",""INTRA"")") - B2286)/(_xll.FDS($A$1,"P_PRICE_HIGH("&amp;A2286&amp;","&amp;A2286&amp;"-14D,,,,""PRICE"",""INTRA"")") - _xll.FDS($A$1,"P_PRICE_LOW("&amp;A2286&amp;","&amp;A2286&amp;"-14D,,,,""PRICE"",""INTRA"")"))</f>
        <v>-23.529935653374409</v>
      </c>
      <c r="O2286">
        <v>-1093</v>
      </c>
      <c r="P2286">
        <v>19238.06886041677</v>
      </c>
      <c r="Q2286">
        <v>20396.37649340745</v>
      </c>
      <c r="R2286">
        <v>2396.2064548434132</v>
      </c>
      <c r="S2286">
        <v>2649.8469935700259</v>
      </c>
      <c r="T2286">
        <v>18.81908585452452</v>
      </c>
      <c r="U2286">
        <v>15.91495326535188</v>
      </c>
      <c r="V2286">
        <v>3.513563879903014</v>
      </c>
      <c r="W2286">
        <v>3.6364645461126939</v>
      </c>
      <c r="X2286">
        <v>80.627109136995244</v>
      </c>
      <c r="Y2286">
        <v>41.71855844968789</v>
      </c>
      <c r="Z2286">
        <v>-1.071208971742923</v>
      </c>
      <c r="AA2286">
        <v>-4.7197348212168064</v>
      </c>
      <c r="AB2286">
        <v>8.5607997398598723</v>
      </c>
    </row>
    <row r="2287" spans="1:28" x14ac:dyDescent="0.25">
      <c r="A2287" t="str">
        <v>12/08/16</v>
      </c>
      <c r="B2287">
        <v>22861.84</v>
      </c>
      <c r="C2287">
        <v>23076.240000000002</v>
      </c>
      <c r="D2287" s="1">
        <v>22817.32</v>
      </c>
      <c r="E2287">
        <v>23076.240000000002</v>
      </c>
      <c r="F2287">
        <v>23076.240000000002</v>
      </c>
      <c r="G2287">
        <v>0.72601748378778386</v>
      </c>
      <c r="H2287">
        <v>22681.655999999999</v>
      </c>
      <c r="I2287">
        <v>22721.044999999998</v>
      </c>
      <c r="J2287">
        <v>22668.84</v>
      </c>
      <c r="K2287">
        <v>22582.662</v>
      </c>
      <c r="L2287">
        <v>22613.252</v>
      </c>
      <c r="M2287">
        <v>53.315548</v>
      </c>
      <c r="N2287" s="1">
        <f>-100*(_xll.FDS($A$1,"P_PRICE_HIGH("&amp;A2287&amp;","&amp;A2287&amp;"-14D,,,,""PRICE"",""INTRA"")") - B2287)/(_xll.FDS($A$1,"P_PRICE_HIGH("&amp;A2287&amp;","&amp;A2287&amp;"-14D,,,,""PRICE"",""INTRA"")") - _xll.FDS($A$1,"P_PRICE_LOW("&amp;A2287&amp;","&amp;A2287&amp;"-14D,,,,""PRICE"",""INTRA"")"))</f>
        <v>-23.06963932168388</v>
      </c>
      <c r="O2287">
        <v>-1063</v>
      </c>
      <c r="P2287">
        <v>19248.136196094762</v>
      </c>
      <c r="Q2287">
        <v>20409.479840971009</v>
      </c>
      <c r="R2287">
        <v>2391.9007363265009</v>
      </c>
      <c r="S2287">
        <v>2645.1529886571052</v>
      </c>
      <c r="T2287">
        <v>18.889357661835291</v>
      </c>
      <c r="U2287">
        <v>15.929672713659579</v>
      </c>
      <c r="V2287">
        <v>3.5041590508843798</v>
      </c>
      <c r="W2287">
        <v>3.629525115304375</v>
      </c>
      <c r="X2287">
        <v>79.665210223143433</v>
      </c>
      <c r="Y2287">
        <v>41.641657320013557</v>
      </c>
      <c r="Z2287">
        <v>-0.89914311402951619</v>
      </c>
      <c r="AA2287">
        <v>-5.0709691219652244</v>
      </c>
      <c r="AB2287">
        <v>9.0420834497066274</v>
      </c>
    </row>
    <row r="2288" spans="1:28" x14ac:dyDescent="0.25">
      <c r="A2288" t="str">
        <v>12/09/16</v>
      </c>
      <c r="B2288">
        <v>22760.98</v>
      </c>
      <c r="C2288">
        <v>22813.85</v>
      </c>
      <c r="D2288" s="1">
        <v>22660.22</v>
      </c>
      <c r="E2288">
        <v>22813.85</v>
      </c>
      <c r="F2288">
        <v>22813.85</v>
      </c>
      <c r="G2288">
        <v>0.66156486695919681</v>
      </c>
      <c r="H2288">
        <v>22720.888999999999</v>
      </c>
      <c r="I2288">
        <v>22728.07</v>
      </c>
      <c r="J2288">
        <v>22696.625</v>
      </c>
      <c r="K2288">
        <v>22594.155999999999</v>
      </c>
      <c r="L2288">
        <v>22616.23</v>
      </c>
      <c r="M2288">
        <v>50.479689999999998</v>
      </c>
      <c r="N2288" s="1">
        <f>-100*(_xll.FDS($A$1,"P_PRICE_HIGH("&amp;A2288&amp;","&amp;A2288&amp;"-14D,,,,""PRICE"",""INTRA"")") - B2288)/(_xll.FDS($A$1,"P_PRICE_HIGH("&amp;A2288&amp;","&amp;A2288&amp;"-14D,,,,""PRICE"",""INTRA"")") - _xll.FDS($A$1,"P_PRICE_LOW("&amp;A2288&amp;","&amp;A2288&amp;"-14D,,,,""PRICE"",""INTRA"")"))</f>
        <v>-37.157606902079245</v>
      </c>
      <c r="O2288">
        <v>-1075</v>
      </c>
      <c r="P2288">
        <v>19236.72145206073</v>
      </c>
      <c r="Q2288">
        <v>20403.121123915491</v>
      </c>
      <c r="R2288">
        <v>2392.882077643801</v>
      </c>
      <c r="S2288">
        <v>2649.108419156797</v>
      </c>
      <c r="T2288">
        <v>18.69597962888923</v>
      </c>
      <c r="U2288">
        <v>15.78329799130718</v>
      </c>
      <c r="V2288">
        <v>3.5101884750931309</v>
      </c>
      <c r="W2288">
        <v>3.6352645632643572</v>
      </c>
      <c r="X2288">
        <v>18.357013334321032</v>
      </c>
      <c r="Y2288">
        <v>41.605914727853211</v>
      </c>
      <c r="Z2288">
        <v>-1.3078794214922971</v>
      </c>
      <c r="AA2288">
        <v>-4.8241153762723634</v>
      </c>
      <c r="AB2288">
        <v>8.9265416376205593</v>
      </c>
    </row>
    <row r="2289" spans="1:28" x14ac:dyDescent="0.25">
      <c r="A2289" t="str">
        <v>12/12/16</v>
      </c>
      <c r="B2289">
        <v>22433.02</v>
      </c>
      <c r="C2289">
        <v>22863.61</v>
      </c>
      <c r="D2289" s="1">
        <v>22375.58</v>
      </c>
      <c r="E2289">
        <v>22863.61</v>
      </c>
      <c r="F2289">
        <v>22863.61</v>
      </c>
      <c r="G2289">
        <v>0.66979118108812996</v>
      </c>
      <c r="H2289">
        <v>22706.383000000002</v>
      </c>
      <c r="I2289">
        <v>22713.447</v>
      </c>
      <c r="J2289">
        <v>22701.64</v>
      </c>
      <c r="K2289">
        <v>22604.697</v>
      </c>
      <c r="L2289">
        <v>22608.17</v>
      </c>
      <c r="M2289">
        <v>42.553690000000003</v>
      </c>
      <c r="N2289" s="1">
        <f>-100*(_xll.FDS($A$1,"P_PRICE_HIGH("&amp;A2289&amp;","&amp;A2289&amp;"-14D,,,,""PRICE"",""INTRA"")") - B2289)/(_xll.FDS($A$1,"P_PRICE_HIGH("&amp;A2289&amp;","&amp;A2289&amp;"-14D,,,,""PRICE"",""INTRA"")") - _xll.FDS($A$1,"P_PRICE_LOW("&amp;A2289&amp;","&amp;A2289&amp;"-14D,,,,""PRICE"",""INTRA"")"))</f>
        <v>-91.762725405158449</v>
      </c>
      <c r="O2289">
        <v>-1117</v>
      </c>
      <c r="P2289">
        <v>19210.550260993459</v>
      </c>
      <c r="Q2289">
        <v>20372.828652534379</v>
      </c>
      <c r="R2289">
        <v>2365.4545853437971</v>
      </c>
      <c r="S2289">
        <v>2655.900206650173</v>
      </c>
      <c r="T2289">
        <v>18.63304957243782</v>
      </c>
      <c r="U2289">
        <v>15.655053106848481</v>
      </c>
      <c r="V2289">
        <v>3.549377640302148</v>
      </c>
      <c r="W2289">
        <v>3.6789935699653258</v>
      </c>
      <c r="X2289">
        <v>21.918019537525659</v>
      </c>
      <c r="Y2289">
        <v>41.522359826580789</v>
      </c>
      <c r="Z2289">
        <v>-0.86957717926725009</v>
      </c>
      <c r="AA2289">
        <v>-4.4386863927341862</v>
      </c>
      <c r="AB2289">
        <v>8.9414466059727111</v>
      </c>
    </row>
    <row r="2290" spans="1:28" x14ac:dyDescent="0.25">
      <c r="A2290" t="str">
        <v>12/13/16</v>
      </c>
      <c r="B2290">
        <v>22446.7</v>
      </c>
      <c r="C2290">
        <v>22458.42</v>
      </c>
      <c r="D2290" s="1">
        <v>22292.65</v>
      </c>
      <c r="E2290">
        <v>22458.42</v>
      </c>
      <c r="F2290">
        <v>22458.42</v>
      </c>
      <c r="G2290">
        <v>0.66287179892243853</v>
      </c>
      <c r="H2290">
        <v>22660.690999999999</v>
      </c>
      <c r="I2290">
        <v>22690.384999999998</v>
      </c>
      <c r="J2290">
        <v>22686.217000000001</v>
      </c>
      <c r="K2290">
        <v>22610.835999999999</v>
      </c>
      <c r="L2290">
        <v>22594.526999999998</v>
      </c>
      <c r="M2290">
        <v>42.956035999999997</v>
      </c>
      <c r="N2290" s="1">
        <f>-100*(_xll.FDS($A$1,"P_PRICE_HIGH("&amp;A2290&amp;","&amp;A2290&amp;"-14D,,,,""PRICE"",""INTRA"")") - B2290)/(_xll.FDS($A$1,"P_PRICE_HIGH("&amp;A2290&amp;","&amp;A2290&amp;"-14D,,,,""PRICE"",""INTRA"")") - _xll.FDS($A$1,"P_PRICE_LOW("&amp;A2290&amp;","&amp;A2290&amp;"-14D,,,,""PRICE"",""INTRA"")"))</f>
        <v>-80.340484181778834</v>
      </c>
      <c r="O2290">
        <v>-1119</v>
      </c>
      <c r="P2290">
        <v>19239.047509057789</v>
      </c>
      <c r="Q2290">
        <v>20404.260876214728</v>
      </c>
      <c r="R2290">
        <v>2337.8505388193039</v>
      </c>
      <c r="S2290">
        <v>2644.2678292735259</v>
      </c>
      <c r="T2290">
        <v>18.669128183743371</v>
      </c>
      <c r="U2290">
        <v>15.704356326000809</v>
      </c>
      <c r="V2290">
        <v>3.552151209102131</v>
      </c>
      <c r="W2290">
        <v>3.687609943400723</v>
      </c>
      <c r="X2290">
        <v>41.309420466688962</v>
      </c>
      <c r="Y2290">
        <v>41.606860117778083</v>
      </c>
      <c r="Z2290">
        <v>-0.71934799467339505</v>
      </c>
      <c r="AA2290">
        <v>-4.4459254356171911</v>
      </c>
      <c r="AB2290">
        <v>8.8755985295497393</v>
      </c>
    </row>
    <row r="2291" spans="1:28" x14ac:dyDescent="0.25">
      <c r="A2291" t="str">
        <v>12/14/16</v>
      </c>
      <c r="B2291">
        <v>22456.62</v>
      </c>
      <c r="C2291">
        <v>22627.599999999999</v>
      </c>
      <c r="D2291" s="1">
        <v>22456.62</v>
      </c>
      <c r="E2291">
        <v>22627.599999999999</v>
      </c>
      <c r="F2291">
        <v>22627.599999999999</v>
      </c>
      <c r="G2291">
        <v>0.66081117001003831</v>
      </c>
      <c r="H2291">
        <v>22591.831999999999</v>
      </c>
      <c r="I2291">
        <v>22659.223000000002</v>
      </c>
      <c r="J2291">
        <v>22671.544999999998</v>
      </c>
      <c r="K2291">
        <v>22619.64</v>
      </c>
      <c r="L2291">
        <v>22577.11</v>
      </c>
      <c r="M2291">
        <v>43.26634</v>
      </c>
      <c r="N2291" s="1">
        <f>-100*(_xll.FDS($A$1,"P_PRICE_HIGH("&amp;A2291&amp;","&amp;A2291&amp;"-14D,,,,""PRICE"",""INTRA"")") - B2291)/(_xll.FDS($A$1,"P_PRICE_HIGH("&amp;A2291&amp;","&amp;A2291&amp;"-14D,,,,""PRICE"",""INTRA"")") - _xll.FDS($A$1,"P_PRICE_LOW("&amp;A2291&amp;","&amp;A2291&amp;"-14D,,,,""PRICE"",""INTRA"")"))</f>
        <v>-79.074516009648221</v>
      </c>
      <c r="O2291">
        <v>-1128</v>
      </c>
      <c r="P2291">
        <v>19238.343184904039</v>
      </c>
      <c r="Q2291">
        <v>20404.08383088054</v>
      </c>
      <c r="R2291">
        <v>2332.9095907555261</v>
      </c>
      <c r="S2291">
        <v>2633.775995694401</v>
      </c>
      <c r="T2291">
        <v>18.730435068864089</v>
      </c>
      <c r="U2291">
        <v>15.787093710644459</v>
      </c>
      <c r="V2291">
        <v>3.5494624956555021</v>
      </c>
      <c r="W2291">
        <v>3.690182336242231</v>
      </c>
      <c r="X2291">
        <v>44.601688683181258</v>
      </c>
      <c r="Y2291">
        <v>41.693457816572383</v>
      </c>
      <c r="Z2291">
        <v>-0.750367592111992</v>
      </c>
      <c r="AA2291">
        <v>-4.3886556030334738</v>
      </c>
      <c r="AB2291">
        <v>8.7338905561510867</v>
      </c>
    </row>
    <row r="2292" spans="1:28" x14ac:dyDescent="0.25">
      <c r="A2292" t="str">
        <v>12/15/16</v>
      </c>
      <c r="B2292">
        <v>22059.4</v>
      </c>
      <c r="C2292">
        <v>22305.07</v>
      </c>
      <c r="D2292" s="1">
        <v>21999.3</v>
      </c>
      <c r="E2292">
        <v>22305.07</v>
      </c>
      <c r="F2292">
        <v>22305.07</v>
      </c>
      <c r="G2292">
        <v>0.77677888751294633</v>
      </c>
      <c r="H2292">
        <v>22431.344000000001</v>
      </c>
      <c r="I2292">
        <v>22602.75</v>
      </c>
      <c r="J2292">
        <v>22634.94</v>
      </c>
      <c r="K2292">
        <v>22609.467000000001</v>
      </c>
      <c r="L2292">
        <v>22563.425999999999</v>
      </c>
      <c r="M2292">
        <v>35.045549999999999</v>
      </c>
      <c r="N2292" s="1">
        <f>-100*(_xll.FDS($A$1,"P_PRICE_HIGH("&amp;A2292&amp;","&amp;A2292&amp;"-14D,,,,""PRICE"",""INTRA"")") - B2292)/(_xll.FDS($A$1,"P_PRICE_HIGH("&amp;A2292&amp;","&amp;A2292&amp;"-14D,,,,""PRICE"",""INTRA"")") - _xll.FDS($A$1,"P_PRICE_LOW("&amp;A2292&amp;","&amp;A2292&amp;"-14D,,,,""PRICE"",""INTRA"")"))</f>
        <v>-94.41937340984623</v>
      </c>
      <c r="O2292">
        <v>-1178</v>
      </c>
      <c r="P2292">
        <v>19207.536220703969</v>
      </c>
      <c r="Q2292">
        <v>20372.6705477338</v>
      </c>
      <c r="R2292">
        <v>2326.0894895773249</v>
      </c>
      <c r="S2292">
        <v>2626.8500615274661</v>
      </c>
      <c r="T2292">
        <v>18.5573052224854</v>
      </c>
      <c r="U2292">
        <v>15.58341534966511</v>
      </c>
      <c r="V2292">
        <v>3.6041927240967611</v>
      </c>
      <c r="W2292">
        <v>3.7555219544524649</v>
      </c>
      <c r="X2292">
        <v>0</v>
      </c>
      <c r="Y2292">
        <v>41.755800283106403</v>
      </c>
      <c r="Z2292">
        <v>-0.95891872257657551</v>
      </c>
      <c r="AA2292">
        <v>-4.6003199449075316</v>
      </c>
      <c r="AB2292">
        <v>8.7299397658990454</v>
      </c>
    </row>
    <row r="2293" spans="1:28" x14ac:dyDescent="0.25">
      <c r="A2293" t="str">
        <v>12/16/16</v>
      </c>
      <c r="B2293">
        <v>22020.75</v>
      </c>
      <c r="C2293">
        <v>22155.14</v>
      </c>
      <c r="D2293" s="1">
        <v>21965.68</v>
      </c>
      <c r="E2293">
        <v>22155.14</v>
      </c>
      <c r="F2293">
        <v>22155.14</v>
      </c>
      <c r="G2293">
        <v>0.77112145991842762</v>
      </c>
      <c r="H2293">
        <v>22283.298999999999</v>
      </c>
      <c r="I2293">
        <v>22538.664000000001</v>
      </c>
      <c r="J2293">
        <v>22588.092000000001</v>
      </c>
      <c r="K2293">
        <v>22593.293000000001</v>
      </c>
      <c r="L2293">
        <v>22531.951000000001</v>
      </c>
      <c r="M2293">
        <v>34.361423000000002</v>
      </c>
      <c r="N2293" s="1">
        <f>-100*(_xll.FDS($A$1,"P_PRICE_HIGH("&amp;A2293&amp;","&amp;A2293&amp;"-14D,,,,""PRICE"",""INTRA"")") - B2293)/(_xll.FDS($A$1,"P_PRICE_HIGH("&amp;A2293&amp;","&amp;A2293&amp;"-14D,,,,""PRICE"",""INTRA"")") - _xll.FDS($A$1,"P_PRICE_LOW("&amp;A2293&amp;","&amp;A2293&amp;"-14D,,,,""PRICE"",""INTRA"")"))</f>
        <v>-95.04124045526585</v>
      </c>
      <c r="O2293">
        <v>-1195</v>
      </c>
      <c r="P2293">
        <v>19199.294931580622</v>
      </c>
      <c r="Q2293">
        <v>20362.976447944158</v>
      </c>
      <c r="R2293">
        <v>2326.532623953914</v>
      </c>
      <c r="S2293">
        <v>2630.3838935273129</v>
      </c>
      <c r="T2293">
        <v>18.51634291059834</v>
      </c>
      <c r="U2293">
        <v>15.525840849947739</v>
      </c>
      <c r="V2293">
        <v>3.606510729781637</v>
      </c>
      <c r="W2293">
        <v>3.7588095867682481</v>
      </c>
      <c r="X2293">
        <v>29.683740580509621</v>
      </c>
      <c r="Y2293">
        <v>41.749781189973731</v>
      </c>
      <c r="Z2293">
        <v>-0.72495081858802513</v>
      </c>
      <c r="AA2293">
        <v>-4.7835798502420976</v>
      </c>
      <c r="AB2293">
        <v>8.7440254345168018</v>
      </c>
    </row>
    <row r="2294" spans="1:28" x14ac:dyDescent="0.25">
      <c r="A2294" t="str">
        <v>12/19/16</v>
      </c>
      <c r="B2294">
        <v>21832.68</v>
      </c>
      <c r="C2294">
        <v>21955.94</v>
      </c>
      <c r="D2294" s="1">
        <v>21786.560000000001</v>
      </c>
      <c r="E2294">
        <v>21955.94</v>
      </c>
      <c r="F2294">
        <v>21955.94</v>
      </c>
      <c r="G2294">
        <v>0.78986489713779184</v>
      </c>
      <c r="H2294">
        <v>22163.23</v>
      </c>
      <c r="I2294">
        <v>22451.535</v>
      </c>
      <c r="J2294">
        <v>22521.565999999999</v>
      </c>
      <c r="K2294">
        <v>22567.040000000001</v>
      </c>
      <c r="L2294">
        <v>22505.088</v>
      </c>
      <c r="M2294">
        <v>31.172588000000001</v>
      </c>
      <c r="N2294" s="1">
        <f>-100*(_xll.FDS($A$1,"P_PRICE_HIGH("&amp;A2294&amp;","&amp;A2294&amp;"-14D,,,,""PRICE"",""INTRA"")") - B2294)/(_xll.FDS($A$1,"P_PRICE_HIGH("&amp;A2294&amp;","&amp;A2294&amp;"-14D,,,,""PRICE"",""INTRA"")") - _xll.FDS($A$1,"P_PRICE_LOW("&amp;A2294&amp;","&amp;A2294&amp;"-14D,,,,""PRICE"",""INTRA"")"))</f>
        <v>-96.423919111717709</v>
      </c>
      <c r="O2294">
        <v>-1234</v>
      </c>
      <c r="P2294">
        <v>19196.033426903621</v>
      </c>
      <c r="Q2294">
        <v>20361.178076974949</v>
      </c>
      <c r="R2294">
        <v>2325.8559888200002</v>
      </c>
      <c r="S2294">
        <v>2632.284171888592</v>
      </c>
      <c r="T2294">
        <v>18.42824491808085</v>
      </c>
      <c r="U2294">
        <v>15.405166324191489</v>
      </c>
      <c r="V2294">
        <v>3.6284524868229</v>
      </c>
      <c r="W2294">
        <v>3.789892459834292</v>
      </c>
      <c r="X2294">
        <v>12.08316073368885</v>
      </c>
      <c r="Y2294">
        <v>41.718330609398393</v>
      </c>
      <c r="Z2294">
        <v>-3.5512074988522997E-2</v>
      </c>
      <c r="AA2294">
        <v>-4.693815889482444</v>
      </c>
      <c r="AB2294">
        <v>8.7503297256449919</v>
      </c>
    </row>
    <row r="2295" spans="1:28" x14ac:dyDescent="0.25">
      <c r="A2295" t="str">
        <v>12/20/16</v>
      </c>
      <c r="B2295">
        <v>21729.06</v>
      </c>
      <c r="C2295">
        <v>21873.56</v>
      </c>
      <c r="D2295" s="1">
        <v>21667.19</v>
      </c>
      <c r="E2295">
        <v>21873.56</v>
      </c>
      <c r="F2295">
        <v>21873.56</v>
      </c>
      <c r="G2295">
        <v>0.70433484408575908</v>
      </c>
      <c r="H2295">
        <v>22019.701000000001</v>
      </c>
      <c r="I2295">
        <v>22381.888999999999</v>
      </c>
      <c r="J2295">
        <v>22454.365000000002</v>
      </c>
      <c r="K2295">
        <v>22519.588</v>
      </c>
      <c r="L2295">
        <v>22486.120999999999</v>
      </c>
      <c r="M2295">
        <v>29.545677000000001</v>
      </c>
      <c r="N2295" s="1">
        <f>-100*(_xll.FDS($A$1,"P_PRICE_HIGH("&amp;A2295&amp;","&amp;A2295&amp;"-14D,,,,""PRICE"",""INTRA"")") - B2295)/(_xll.FDS($A$1,"P_PRICE_HIGH("&amp;A2295&amp;","&amp;A2295&amp;"-14D,,,,""PRICE"",""INTRA"")") - _xll.FDS($A$1,"P_PRICE_LOW("&amp;A2295&amp;","&amp;A2295&amp;"-14D,,,,""PRICE"",""INTRA"")"))</f>
        <v>-95.609098328660977</v>
      </c>
      <c r="O2295">
        <v>-1262</v>
      </c>
      <c r="P2295">
        <v>19206.640003678069</v>
      </c>
      <c r="Q2295">
        <v>20372.316104707708</v>
      </c>
      <c r="R2295">
        <v>2325.3667147553128</v>
      </c>
      <c r="S2295">
        <v>2632.8075711852762</v>
      </c>
      <c r="T2295">
        <v>18.437099542099389</v>
      </c>
      <c r="U2295">
        <v>15.40003748924113</v>
      </c>
      <c r="V2295">
        <v>3.646592025198562</v>
      </c>
      <c r="W2295">
        <v>3.8107852239843569</v>
      </c>
      <c r="X2295">
        <v>9.0865622685389713</v>
      </c>
      <c r="Y2295">
        <v>41.733925635502061</v>
      </c>
      <c r="Z2295">
        <v>-7.5564387699735142E-2</v>
      </c>
      <c r="AA2295">
        <v>-4.6437046025834556</v>
      </c>
      <c r="AB2295">
        <v>8.7531806208548009</v>
      </c>
    </row>
    <row r="2296" spans="1:28" x14ac:dyDescent="0.25">
      <c r="A2296" t="str">
        <v>12/21/16</v>
      </c>
      <c r="B2296">
        <v>21809.8</v>
      </c>
      <c r="C2296">
        <v>21910.39</v>
      </c>
      <c r="D2296" s="1">
        <v>21755.85</v>
      </c>
      <c r="E2296">
        <v>21910.39</v>
      </c>
      <c r="F2296">
        <v>21910.39</v>
      </c>
      <c r="G2296">
        <v>0.71514567682926578</v>
      </c>
      <c r="H2296">
        <v>21890.338</v>
      </c>
      <c r="I2296">
        <v>22323.91</v>
      </c>
      <c r="J2296">
        <v>22389.035</v>
      </c>
      <c r="K2296">
        <v>22476.243999999999</v>
      </c>
      <c r="L2296">
        <v>22466.348000000002</v>
      </c>
      <c r="M2296">
        <v>32.501739999999998</v>
      </c>
      <c r="N2296" s="1">
        <f>-100*(_xll.FDS($A$1,"P_PRICE_HIGH("&amp;A2296&amp;","&amp;A2296&amp;"-14D,,,,""PRICE"",""INTRA"")") - B2296)/(_xll.FDS($A$1,"P_PRICE_HIGH("&amp;A2296&amp;","&amp;A2296&amp;"-14D,,,,""PRICE"",""INTRA"")") - _xll.FDS($A$1,"P_PRICE_LOW("&amp;A2296&amp;","&amp;A2296&amp;"-14D,,,,""PRICE"",""INTRA"")"))</f>
        <v>-89.878996486994765</v>
      </c>
      <c r="O2296">
        <v>-1254</v>
      </c>
      <c r="P2296">
        <v>19198.190108807881</v>
      </c>
      <c r="Q2296">
        <v>20365.094982174069</v>
      </c>
      <c r="R2296">
        <v>2313.164479837696</v>
      </c>
      <c r="S2296">
        <v>2635.9087669952542</v>
      </c>
      <c r="T2296">
        <v>18.492716414339899</v>
      </c>
      <c r="U2296">
        <v>15.436192623913319</v>
      </c>
      <c r="V2296">
        <v>3.629370782349822</v>
      </c>
      <c r="W2296">
        <v>3.793053309978756</v>
      </c>
      <c r="X2296">
        <v>67.640524617467563</v>
      </c>
      <c r="Y2296">
        <v>41.727251752884897</v>
      </c>
      <c r="Z2296">
        <v>-8.3480360427324707E-2</v>
      </c>
      <c r="AA2296">
        <v>-4.6501969570894186</v>
      </c>
      <c r="AB2296">
        <v>8.7099903163259231</v>
      </c>
    </row>
    <row r="2297" spans="1:28" x14ac:dyDescent="0.25">
      <c r="A2297" t="str">
        <v>12/22/16</v>
      </c>
      <c r="B2297">
        <v>21636.2</v>
      </c>
      <c r="C2297">
        <v>21822.18</v>
      </c>
      <c r="D2297" s="1">
        <v>21594.58</v>
      </c>
      <c r="E2297">
        <v>21822.18</v>
      </c>
      <c r="F2297">
        <v>21822.18</v>
      </c>
      <c r="G2297">
        <v>0.72760167969159328</v>
      </c>
      <c r="H2297">
        <v>21805.697</v>
      </c>
      <c r="I2297">
        <v>22237.33</v>
      </c>
      <c r="J2297">
        <v>22306.232</v>
      </c>
      <c r="K2297">
        <v>22427.629000000001</v>
      </c>
      <c r="L2297">
        <v>22441.563999999998</v>
      </c>
      <c r="M2297">
        <v>29.623735</v>
      </c>
      <c r="N2297" s="1">
        <f>-100*(_xll.FDS($A$1,"P_PRICE_HIGH("&amp;A2297&amp;","&amp;A2297&amp;"-14D,,,,""PRICE"",""INTRA"")") - B2297)/(_xll.FDS($A$1,"P_PRICE_HIGH("&amp;A2297&amp;","&amp;A2297&amp;"-14D,,,,""PRICE"",""INTRA"")") - _xll.FDS($A$1,"P_PRICE_LOW("&amp;A2297&amp;","&amp;A2297&amp;"-14D,,,,""PRICE"",""INTRA"")"))</f>
        <v>-97.190988485887516</v>
      </c>
      <c r="O2297">
        <v>-1296</v>
      </c>
      <c r="P2297">
        <v>19090.410387213509</v>
      </c>
      <c r="Q2297">
        <v>20260.630757668561</v>
      </c>
      <c r="R2297">
        <v>2313.2920531193222</v>
      </c>
      <c r="S2297">
        <v>2636.4189317796822</v>
      </c>
      <c r="T2297">
        <v>18.418188699638591</v>
      </c>
      <c r="U2297">
        <v>15.361782973362841</v>
      </c>
      <c r="V2297">
        <v>3.6592719021770619</v>
      </c>
      <c r="W2297">
        <v>3.8263745396586168</v>
      </c>
      <c r="X2297">
        <v>2.3679698422732449</v>
      </c>
      <c r="Y2297">
        <v>41.731275952313162</v>
      </c>
      <c r="Z2297">
        <v>-3.6393542546456617E-2</v>
      </c>
      <c r="AA2297">
        <v>-4.2982134258294744</v>
      </c>
      <c r="AB2297">
        <v>8.6244408686994465</v>
      </c>
    </row>
    <row r="2298" spans="1:28" x14ac:dyDescent="0.25">
      <c r="A2298" t="str">
        <v>12/23/16</v>
      </c>
      <c r="B2298">
        <v>21574.76</v>
      </c>
      <c r="C2298">
        <v>21601.07</v>
      </c>
      <c r="D2298" s="1">
        <v>21491.83</v>
      </c>
      <c r="E2298">
        <v>21601.07</v>
      </c>
      <c r="F2298">
        <v>21601.07</v>
      </c>
      <c r="G2298">
        <v>0.70721922406607207</v>
      </c>
      <c r="H2298">
        <v>21716.5</v>
      </c>
      <c r="I2298">
        <v>22135.15</v>
      </c>
      <c r="J2298">
        <v>22240.228999999999</v>
      </c>
      <c r="K2298">
        <v>22370.195</v>
      </c>
      <c r="L2298">
        <v>22415.1</v>
      </c>
      <c r="M2298">
        <v>28.656583999999999</v>
      </c>
      <c r="N2298" s="1">
        <f>-100*(_xll.FDS($A$1,"P_PRICE_HIGH("&amp;A2298&amp;","&amp;A2298&amp;"-14D,,,,""PRICE"",""INTRA"")") - B2298)/(_xll.FDS($A$1,"P_PRICE_HIGH("&amp;A2298&amp;","&amp;A2298&amp;"-14D,,,,""PRICE"",""INTRA"")") - _xll.FDS($A$1,"P_PRICE_LOW("&amp;A2298&amp;","&amp;A2298&amp;"-14D,,,,""PRICE"",""INTRA"")"))</f>
        <v>-94.765874994477656</v>
      </c>
      <c r="O2298">
        <v>-1334</v>
      </c>
      <c r="P2298">
        <v>19057.349756068161</v>
      </c>
      <c r="Q2298">
        <v>20227.540396697459</v>
      </c>
      <c r="R2298">
        <v>2332.2794055562222</v>
      </c>
      <c r="S2298">
        <v>2653.94835526933</v>
      </c>
      <c r="T2298">
        <v>18.327506250576491</v>
      </c>
      <c r="U2298">
        <v>15.271996801790779</v>
      </c>
      <c r="V2298">
        <v>3.6589795669618832</v>
      </c>
      <c r="W2298">
        <v>3.8285302590977559</v>
      </c>
      <c r="X2298">
        <v>33.676066086370312</v>
      </c>
      <c r="Y2298">
        <v>41.686502687926591</v>
      </c>
      <c r="Z2298">
        <v>-3.9824345339044102E-2</v>
      </c>
      <c r="AA2298">
        <v>-4.4487284881710307</v>
      </c>
      <c r="AB2298">
        <v>8.6192372999506173</v>
      </c>
    </row>
    <row r="2299" spans="1:28" x14ac:dyDescent="0.25">
      <c r="A2299" t="str">
        <v>12/28/16</v>
      </c>
      <c r="B2299">
        <v>21754.74</v>
      </c>
      <c r="C2299">
        <v>21811.96</v>
      </c>
      <c r="D2299" s="1">
        <v>21488.82</v>
      </c>
      <c r="E2299">
        <v>21811.96</v>
      </c>
      <c r="F2299">
        <v>21811.96</v>
      </c>
      <c r="G2299">
        <v>0.73098573312891668</v>
      </c>
      <c r="H2299">
        <v>21700.912</v>
      </c>
      <c r="I2299">
        <v>22042.893</v>
      </c>
      <c r="J2299">
        <v>22190.173999999999</v>
      </c>
      <c r="K2299">
        <v>22316.401999999998</v>
      </c>
      <c r="L2299">
        <v>22392.428</v>
      </c>
      <c r="M2299">
        <v>35.318413</v>
      </c>
      <c r="N2299" s="1">
        <f>-100*(_xll.FDS($A$1,"P_PRICE_HIGH("&amp;A2299&amp;","&amp;A2299&amp;"-14D,,,,""PRICE"",""INTRA"")") - B2299)/(_xll.FDS($A$1,"P_PRICE_HIGH("&amp;A2299&amp;","&amp;A2299&amp;"-14D,,,,""PRICE"",""INTRA"")") - _xll.FDS($A$1,"P_PRICE_LOW("&amp;A2299&amp;","&amp;A2299&amp;"-14D,,,,""PRICE"",""INTRA"")"))</f>
        <v>-83.248289677589952</v>
      </c>
      <c r="O2299">
        <v>-1323</v>
      </c>
      <c r="P2299">
        <v>19091.784626776629</v>
      </c>
      <c r="Q2299">
        <v>20263.25656914078</v>
      </c>
      <c r="R2299">
        <v>2326.8373028615169</v>
      </c>
      <c r="S2299">
        <v>2656.6455391142299</v>
      </c>
      <c r="T2299">
        <v>18.547001682127529</v>
      </c>
      <c r="U2299">
        <v>15.35248068639576</v>
      </c>
      <c r="V2299">
        <v>3.6282867620890138</v>
      </c>
      <c r="W2299">
        <v>3.799690985919983</v>
      </c>
      <c r="X2299">
        <v>90.834151272327503</v>
      </c>
      <c r="Y2299">
        <v>41.661998469111808</v>
      </c>
      <c r="Z2299">
        <v>-0.34412904602956829</v>
      </c>
      <c r="AA2299">
        <v>-4.6909343902701623</v>
      </c>
      <c r="AB2299">
        <v>8.5985189222488732</v>
      </c>
    </row>
    <row r="2300" spans="1:28" x14ac:dyDescent="0.25">
      <c r="A2300" t="str">
        <v>12/29/16</v>
      </c>
      <c r="B2300">
        <v>21790.91</v>
      </c>
      <c r="C2300">
        <v>21810.400000000001</v>
      </c>
      <c r="D2300" s="1">
        <v>21587.07</v>
      </c>
      <c r="E2300">
        <v>21810.400000000001</v>
      </c>
      <c r="F2300">
        <v>21810.400000000001</v>
      </c>
      <c r="G2300">
        <v>0.73532309117754779</v>
      </c>
      <c r="H2300">
        <v>21713.280999999999</v>
      </c>
      <c r="I2300">
        <v>21962.053</v>
      </c>
      <c r="J2300">
        <v>22131.224999999999</v>
      </c>
      <c r="K2300">
        <v>22269.096000000001</v>
      </c>
      <c r="L2300">
        <v>22370.625</v>
      </c>
      <c r="M2300">
        <v>36.599679999999999</v>
      </c>
      <c r="N2300" s="1">
        <f>-100*(_xll.FDS($A$1,"P_PRICE_HIGH("&amp;A2300&amp;","&amp;A2300&amp;"-14D,,,,""PRICE"",""INTRA"")") - B2300)/(_xll.FDS($A$1,"P_PRICE_HIGH("&amp;A2300&amp;","&amp;A2300&amp;"-14D,,,,""PRICE"",""INTRA"")") - _xll.FDS($A$1,"P_PRICE_LOW("&amp;A2300&amp;","&amp;A2300&amp;"-14D,,,,""PRICE"",""INTRA"")"))</f>
        <v>-80.969749656675631</v>
      </c>
      <c r="O2300">
        <v>-1323</v>
      </c>
      <c r="P2300">
        <v>19079.10281877817</v>
      </c>
      <c r="Q2300">
        <v>20245.548944065351</v>
      </c>
      <c r="R2300">
        <v>2320.274234204609</v>
      </c>
      <c r="S2300">
        <v>2654.255921837761</v>
      </c>
      <c r="T2300">
        <v>18.617272058875368</v>
      </c>
      <c r="U2300">
        <v>15.413214048954121</v>
      </c>
      <c r="V2300">
        <v>3.6173752944445692</v>
      </c>
      <c r="W2300">
        <v>3.791998727649895</v>
      </c>
      <c r="X2300">
        <v>34.340420393597142</v>
      </c>
      <c r="Y2300">
        <v>41.641630376438911</v>
      </c>
      <c r="Z2300">
        <v>-0.52650982102611033</v>
      </c>
      <c r="AA2300">
        <v>-4.9136596419423322</v>
      </c>
      <c r="AB2300">
        <v>8.7567727571175134</v>
      </c>
    </row>
    <row r="2301" spans="1:28" x14ac:dyDescent="0.25">
      <c r="A2301" t="str">
        <v>12/30/16</v>
      </c>
      <c r="B2301">
        <v>22000.560000000001</v>
      </c>
      <c r="C2301">
        <v>22069.62</v>
      </c>
      <c r="D2301" s="1">
        <v>21818.91</v>
      </c>
      <c r="E2301">
        <v>22069.62</v>
      </c>
      <c r="F2301">
        <v>22069.62</v>
      </c>
      <c r="G2301">
        <v>0.77523283560154133</v>
      </c>
      <c r="H2301">
        <v>21751.434000000001</v>
      </c>
      <c r="I2301">
        <v>21926.016</v>
      </c>
      <c r="J2301">
        <v>22077.866999999998</v>
      </c>
      <c r="K2301">
        <v>22229.634999999998</v>
      </c>
      <c r="L2301">
        <v>22344.565999999999</v>
      </c>
      <c r="M2301">
        <v>43.5764</v>
      </c>
      <c r="N2301" s="1">
        <f>-100*(_xll.FDS($A$1,"P_PRICE_HIGH("&amp;A2301&amp;","&amp;A2301&amp;"-14D,,,,""PRICE"",""INTRA"")") - B2301)/(_xll.FDS($A$1,"P_PRICE_HIGH("&amp;A2301&amp;","&amp;A2301&amp;"-14D,,,,""PRICE"",""INTRA"")") - _xll.FDS($A$1,"P_PRICE_LOW("&amp;A2301&amp;","&amp;A2301&amp;"-14D,,,,""PRICE"",""INTRA"")"))</f>
        <v>-67.762784896246671</v>
      </c>
      <c r="O2301">
        <v>-1275</v>
      </c>
      <c r="P2301">
        <v>19092.750727334998</v>
      </c>
      <c r="Q2301">
        <v>20278.940810483891</v>
      </c>
      <c r="R2301">
        <v>2325.9414493610739</v>
      </c>
      <c r="S2301">
        <v>2661.1734748990389</v>
      </c>
      <c r="T2301">
        <v>18.738692226597241</v>
      </c>
      <c r="U2301">
        <v>15.48091610736458</v>
      </c>
      <c r="V2301">
        <v>3.587850131424541</v>
      </c>
      <c r="W2301">
        <v>3.7637998847278449</v>
      </c>
      <c r="X2301">
        <v>97.32136644264645</v>
      </c>
      <c r="Y2301">
        <v>41.74743174469387</v>
      </c>
      <c r="Z2301">
        <v>-0.63798555658270584</v>
      </c>
      <c r="AA2301">
        <v>-4.6050141492632788</v>
      </c>
      <c r="AB2301">
        <v>8.3152286032833782</v>
      </c>
    </row>
    <row r="2302" spans="1:28" x14ac:dyDescent="0.25">
      <c r="A2302" t="str">
        <v>1/03/17</v>
      </c>
      <c r="B2302">
        <v>22150.400000000001</v>
      </c>
      <c r="C2302">
        <v>22189.31</v>
      </c>
      <c r="D2302" s="1">
        <v>21883.82</v>
      </c>
      <c r="E2302">
        <v>22189.31</v>
      </c>
      <c r="F2302">
        <v>22189.31</v>
      </c>
      <c r="G2302">
        <v>0.78899740497625737</v>
      </c>
      <c r="H2302">
        <v>21854.273000000001</v>
      </c>
      <c r="I2302">
        <v>21901.324000000001</v>
      </c>
      <c r="J2302">
        <v>22030.44</v>
      </c>
      <c r="K2302">
        <v>22193.241999999998</v>
      </c>
      <c r="L2302">
        <v>22324.324000000001</v>
      </c>
      <c r="M2302">
        <v>47.982246000000004</v>
      </c>
      <c r="N2302" s="1">
        <f>-100*(_xll.FDS($A$1,"P_PRICE_HIGH("&amp;A2302&amp;","&amp;A2302&amp;"-14D,,,,""PRICE"",""INTRA"")") - B2302)/(_xll.FDS($A$1,"P_PRICE_HIGH("&amp;A2302&amp;","&amp;A2302&amp;"-14D,,,,""PRICE"",""INTRA"")") - _xll.FDS($A$1,"P_PRICE_LOW("&amp;A2302&amp;","&amp;A2302&amp;"-14D,,,,""PRICE"",""INTRA"")"))</f>
        <v>-51.877741327766323</v>
      </c>
      <c r="O2302">
        <v>-1243</v>
      </c>
      <c r="P2302">
        <v>19105.431519600261</v>
      </c>
      <c r="Q2302">
        <v>20296.91713581172</v>
      </c>
      <c r="R2302">
        <v>2334.8930004315598</v>
      </c>
      <c r="S2302">
        <v>2663.043259328459</v>
      </c>
      <c r="T2302">
        <v>18.826405152567119</v>
      </c>
      <c r="U2302">
        <v>15.550731912177589</v>
      </c>
      <c r="V2302">
        <v>3.559990080449484</v>
      </c>
      <c r="W2302">
        <v>3.7397620572865851</v>
      </c>
      <c r="X2302">
        <v>72.576056008968877</v>
      </c>
      <c r="Y2302">
        <v>41.764564580774483</v>
      </c>
      <c r="Z2302">
        <v>-1.1340320628099301</v>
      </c>
      <c r="AA2302">
        <v>-4.6538271349794647</v>
      </c>
      <c r="AB2302">
        <v>8.1908015881726079</v>
      </c>
    </row>
    <row r="2303" spans="1:28" x14ac:dyDescent="0.25">
      <c r="A2303" t="str">
        <v>1/04/17</v>
      </c>
      <c r="B2303">
        <v>22134.47</v>
      </c>
      <c r="C2303">
        <v>22228.06</v>
      </c>
      <c r="D2303" s="1">
        <v>22076.63</v>
      </c>
      <c r="E2303">
        <v>22228.06</v>
      </c>
      <c r="F2303">
        <v>22228.06</v>
      </c>
      <c r="G2303">
        <v>0.73511729737797604</v>
      </c>
      <c r="H2303">
        <v>21966.217000000001</v>
      </c>
      <c r="I2303">
        <v>21874.476999999999</v>
      </c>
      <c r="J2303">
        <v>21988.671999999999</v>
      </c>
      <c r="K2303">
        <v>22171.724999999999</v>
      </c>
      <c r="L2303">
        <v>22306.094000000001</v>
      </c>
      <c r="M2303">
        <v>47.557079999999999</v>
      </c>
      <c r="N2303" s="1">
        <f>-100*(_xll.FDS($A$1,"P_PRICE_HIGH("&amp;A2303&amp;","&amp;A2303&amp;"-14D,,,,""PRICE"",""INTRA"")") - B2303)/(_xll.FDS($A$1,"P_PRICE_HIGH("&amp;A2303&amp;","&amp;A2303&amp;"-14D,,,,""PRICE"",""INTRA"")") - _xll.FDS($A$1,"P_PRICE_LOW("&amp;A2303&amp;","&amp;A2303&amp;"-14D,,,,""PRICE"",""INTRA"")"))</f>
        <v>-53.036463750827323</v>
      </c>
      <c r="O2303">
        <v>-1243</v>
      </c>
      <c r="P2303">
        <v>19103.30636860949</v>
      </c>
      <c r="Q2303">
        <v>20305.152942475899</v>
      </c>
      <c r="R2303">
        <v>2334.4958554502909</v>
      </c>
      <c r="S2303">
        <v>2662.8010879710409</v>
      </c>
      <c r="T2303">
        <v>18.808187432227449</v>
      </c>
      <c r="U2303">
        <v>15.539086870935529</v>
      </c>
      <c r="V2303">
        <v>3.5664099508898128</v>
      </c>
      <c r="W2303">
        <v>3.7500918879774359</v>
      </c>
      <c r="X2303">
        <v>21.649895300729408</v>
      </c>
      <c r="Y2303">
        <v>41.810568077359711</v>
      </c>
      <c r="Z2303">
        <v>-1.1169281344974711</v>
      </c>
      <c r="AA2303">
        <v>-4.3717929189936537</v>
      </c>
      <c r="AB2303">
        <v>8.1140690292128905</v>
      </c>
    </row>
    <row r="2304" spans="1:28" x14ac:dyDescent="0.25">
      <c r="A2304" t="str">
        <v>1/05/17</v>
      </c>
      <c r="B2304">
        <v>22456.69</v>
      </c>
      <c r="C2304">
        <v>22483.01</v>
      </c>
      <c r="D2304" s="1">
        <v>22230.31</v>
      </c>
      <c r="E2304">
        <v>22483.01</v>
      </c>
      <c r="F2304">
        <v>22483.01</v>
      </c>
      <c r="G2304">
        <v>0.81013803041186327</v>
      </c>
      <c r="H2304">
        <v>22106.605</v>
      </c>
      <c r="I2304">
        <v>21907.585999999999</v>
      </c>
      <c r="J2304">
        <v>21990.25</v>
      </c>
      <c r="K2304">
        <v>22169.282999999999</v>
      </c>
      <c r="L2304">
        <v>22295.833999999999</v>
      </c>
      <c r="M2304">
        <v>56.041789999999999</v>
      </c>
      <c r="N2304" s="1">
        <f>-100*(_xll.FDS($A$1,"P_PRICE_HIGH("&amp;A2304&amp;","&amp;A2304&amp;"-14D,,,,""PRICE"",""INTRA"")") - B2304)/(_xll.FDS($A$1,"P_PRICE_HIGH("&amp;A2304&amp;","&amp;A2304&amp;"-14D,,,,""PRICE"",""INTRA"")") - _xll.FDS($A$1,"P_PRICE_LOW("&amp;A2304&amp;","&amp;A2304&amp;"-14D,,,,""PRICE"",""INTRA"")"))</f>
        <v>-15.008166634468468</v>
      </c>
      <c r="O2304">
        <v>-1204</v>
      </c>
      <c r="P2304">
        <v>19156.90731767637</v>
      </c>
      <c r="Q2304">
        <v>20376.31521364053</v>
      </c>
      <c r="R2304">
        <v>2343.3665234630839</v>
      </c>
      <c r="S2304">
        <v>2675.8186410223288</v>
      </c>
      <c r="T2304">
        <v>18.982992472367069</v>
      </c>
      <c r="U2304">
        <v>15.67349027892916</v>
      </c>
      <c r="V2304">
        <v>3.52418707389067</v>
      </c>
      <c r="W2304">
        <v>3.7078876464790178</v>
      </c>
      <c r="X2304">
        <v>94.731537396113339</v>
      </c>
      <c r="Y2304">
        <v>41.735770572384617</v>
      </c>
      <c r="Z2304">
        <v>-0.41323826525738178</v>
      </c>
      <c r="AA2304">
        <v>-4.6110258362849006</v>
      </c>
      <c r="AB2304">
        <v>8.3027457316893241</v>
      </c>
    </row>
    <row r="2305" spans="1:28" x14ac:dyDescent="0.25">
      <c r="A2305" t="str">
        <v>1/06/17</v>
      </c>
      <c r="B2305">
        <v>22503.01</v>
      </c>
      <c r="C2305">
        <v>22605.66</v>
      </c>
      <c r="D2305" s="1">
        <v>22445.78</v>
      </c>
      <c r="E2305">
        <v>22605.66</v>
      </c>
      <c r="F2305">
        <v>22605.66</v>
      </c>
      <c r="G2305">
        <v>0.7921418733497485</v>
      </c>
      <c r="H2305">
        <v>22249.025000000001</v>
      </c>
      <c r="I2305">
        <v>21947.773000000001</v>
      </c>
      <c r="J2305">
        <v>21994.004000000001</v>
      </c>
      <c r="K2305">
        <v>22160.675999999999</v>
      </c>
      <c r="L2305">
        <v>22283.234</v>
      </c>
      <c r="M2305">
        <v>57.115893999999997</v>
      </c>
      <c r="N2305" s="1">
        <f>-100*(_xll.FDS($A$1,"P_PRICE_HIGH("&amp;A2305&amp;","&amp;A2305&amp;"-14D,,,,""PRICE"",""INTRA"")") - B2305)/(_xll.FDS($A$1,"P_PRICE_HIGH("&amp;A2305&amp;","&amp;A2305&amp;"-14D,,,,""PRICE"",""INTRA"")") - _xll.FDS($A$1,"P_PRICE_LOW("&amp;A2305&amp;","&amp;A2305&amp;"-14D,,,,""PRICE"",""INTRA"")"))</f>
        <v>-10.940655789529169</v>
      </c>
      <c r="O2305">
        <v>-1202</v>
      </c>
      <c r="P2305">
        <v>19127.662062556548</v>
      </c>
      <c r="Q2305">
        <v>20346.20043043885</v>
      </c>
      <c r="R2305">
        <v>2333.5740209583951</v>
      </c>
      <c r="S2305">
        <v>2662.3765253725292</v>
      </c>
      <c r="T2305">
        <v>19.0652276270329</v>
      </c>
      <c r="U2305">
        <v>15.78721864919512</v>
      </c>
      <c r="V2305">
        <v>3.5142375279277078</v>
      </c>
      <c r="W2305">
        <v>3.6994590149668292</v>
      </c>
      <c r="X2305">
        <v>65.127550541149176</v>
      </c>
      <c r="Y2305">
        <v>41.798823853718837</v>
      </c>
      <c r="Z2305">
        <v>-0.64639444991609907</v>
      </c>
      <c r="AA2305">
        <v>-4.787118487796528</v>
      </c>
      <c r="AB2305">
        <v>8.3092380756345818</v>
      </c>
    </row>
    <row r="2306" spans="1:28" x14ac:dyDescent="0.25">
      <c r="A2306" t="str">
        <v>1/09/17</v>
      </c>
      <c r="B2306">
        <v>22558.69</v>
      </c>
      <c r="C2306">
        <v>22626.43</v>
      </c>
      <c r="D2306" s="1">
        <v>22476.35</v>
      </c>
      <c r="E2306">
        <v>22626.43</v>
      </c>
      <c r="F2306">
        <v>22626.43</v>
      </c>
      <c r="G2306">
        <v>0.78302401216168505</v>
      </c>
      <c r="H2306">
        <v>22360.651999999998</v>
      </c>
      <c r="I2306">
        <v>22008.273000000001</v>
      </c>
      <c r="J2306">
        <v>22000.809000000001</v>
      </c>
      <c r="K2306">
        <v>22148.563999999998</v>
      </c>
      <c r="L2306">
        <v>22276.373</v>
      </c>
      <c r="M2306">
        <v>58.430799999999998</v>
      </c>
      <c r="N2306" s="1">
        <f>-100*(_xll.FDS($A$1,"P_PRICE_HIGH("&amp;A2306&amp;","&amp;A2306&amp;"-14D,,,,""PRICE"",""INTRA"")") - B2306)/(_xll.FDS($A$1,"P_PRICE_HIGH("&amp;A2306&amp;","&amp;A2306&amp;"-14D,,,,""PRICE"",""INTRA"")") - _xll.FDS($A$1,"P_PRICE_LOW("&amp;A2306&amp;","&amp;A2306&amp;"-14D,,,,""PRICE"",""INTRA"")"))</f>
        <v>-5.9545890067775042</v>
      </c>
      <c r="O2306">
        <v>-1191</v>
      </c>
      <c r="P2306">
        <v>19100.160230220361</v>
      </c>
      <c r="Q2306">
        <v>20316.397499717259</v>
      </c>
      <c r="R2306">
        <v>2316.501064092985</v>
      </c>
      <c r="S2306">
        <v>2650.9959712907212</v>
      </c>
      <c r="T2306">
        <v>19.132076667076781</v>
      </c>
      <c r="U2306">
        <v>15.86559383276253</v>
      </c>
      <c r="V2306">
        <v>3.4977979898704321</v>
      </c>
      <c r="W2306">
        <v>3.6809301804907122</v>
      </c>
      <c r="X2306">
        <v>40.269837361462237</v>
      </c>
      <c r="Y2306">
        <v>41.752793764435701</v>
      </c>
      <c r="Z2306">
        <v>-0.66419558289575842</v>
      </c>
      <c r="AA2306">
        <v>-4.7912029988485667</v>
      </c>
      <c r="AB2306">
        <v>8.2738661566188121</v>
      </c>
    </row>
    <row r="2307" spans="1:28" x14ac:dyDescent="0.25">
      <c r="A2307" t="str">
        <v>1/10/17</v>
      </c>
      <c r="B2307">
        <v>22744.85</v>
      </c>
      <c r="C2307">
        <v>22744.85</v>
      </c>
      <c r="D2307" s="1">
        <v>22549.86</v>
      </c>
      <c r="E2307">
        <v>22744.85</v>
      </c>
      <c r="F2307">
        <v>22744.85</v>
      </c>
      <c r="G2307">
        <v>0.80451079961976391</v>
      </c>
      <c r="H2307">
        <v>22479.543000000001</v>
      </c>
      <c r="I2307">
        <v>22092.923999999999</v>
      </c>
      <c r="J2307">
        <v>22046.504000000001</v>
      </c>
      <c r="K2307">
        <v>22142.715</v>
      </c>
      <c r="L2307">
        <v>22274.646000000001</v>
      </c>
      <c r="M2307">
        <v>62.563766000000001</v>
      </c>
      <c r="N2307" s="1">
        <f>-100*(_xll.FDS($A$1,"P_PRICE_HIGH("&amp;A2307&amp;","&amp;A2307&amp;"-14D,,,,""PRICE"",""INTRA"")") - B2307)/(_xll.FDS($A$1,"P_PRICE_HIGH("&amp;A2307&amp;","&amp;A2307&amp;"-14D,,,,""PRICE"",""INTRA"")") - _xll.FDS($A$1,"P_PRICE_LOW("&amp;A2307&amp;","&amp;A2307&amp;"-14D,,,,""PRICE"",""INTRA"")"))</f>
        <v>0</v>
      </c>
      <c r="O2307">
        <v>-1154</v>
      </c>
      <c r="P2307">
        <v>19134.794031159909</v>
      </c>
      <c r="Q2307">
        <v>20352.022487242481</v>
      </c>
      <c r="R2307">
        <v>2320.155152154563</v>
      </c>
      <c r="S2307">
        <v>2650.626239186613</v>
      </c>
      <c r="T2307">
        <v>19.191420115760199</v>
      </c>
      <c r="U2307">
        <v>15.819692455890079</v>
      </c>
      <c r="V2307">
        <v>3.481001652655165</v>
      </c>
      <c r="W2307">
        <v>3.6705354988908532</v>
      </c>
      <c r="X2307">
        <v>76.972671413282185</v>
      </c>
      <c r="Y2307">
        <v>41.903890467634618</v>
      </c>
      <c r="Z2307">
        <v>-0.56061284349080276</v>
      </c>
      <c r="AA2307">
        <v>-4.9081131683075556</v>
      </c>
      <c r="AB2307">
        <v>8.4065591780245779</v>
      </c>
    </row>
    <row r="2308" spans="1:28" x14ac:dyDescent="0.25">
      <c r="A2308" t="str">
        <v>1/11/17</v>
      </c>
      <c r="B2308">
        <v>22935.35</v>
      </c>
      <c r="C2308">
        <v>22944.58</v>
      </c>
      <c r="D2308" s="1">
        <v>22767.37</v>
      </c>
      <c r="E2308">
        <v>22944.58</v>
      </c>
      <c r="F2308">
        <v>22944.58</v>
      </c>
      <c r="G2308">
        <v>0.82019642236153145</v>
      </c>
      <c r="H2308">
        <v>22639.719000000001</v>
      </c>
      <c r="I2308">
        <v>22186.719000000001</v>
      </c>
      <c r="J2308">
        <v>22107.478999999999</v>
      </c>
      <c r="K2308">
        <v>22151.434000000001</v>
      </c>
      <c r="L2308">
        <v>22276.844000000001</v>
      </c>
      <c r="M2308">
        <v>66.260530000000003</v>
      </c>
      <c r="N2308" s="1">
        <f>-100*(_xll.FDS($A$1,"P_PRICE_HIGH("&amp;A2308&amp;","&amp;A2308&amp;"-14D,,,,""PRICE"",""INTRA"")") - B2308)/(_xll.FDS($A$1,"P_PRICE_HIGH("&amp;A2308&amp;","&amp;A2308&amp;"-14D,,,,""PRICE"",""INTRA"")") - _xll.FDS($A$1,"P_PRICE_LOW("&amp;A2308&amp;","&amp;A2308&amp;"-14D,,,,""PRICE"",""INTRA"")"))</f>
        <v>-0.63403308237643485</v>
      </c>
      <c r="O2308">
        <v>-1123</v>
      </c>
      <c r="P2308">
        <v>19106.589619044651</v>
      </c>
      <c r="Q2308">
        <v>20324.47971880126</v>
      </c>
      <c r="R2308">
        <v>2331.6022374994168</v>
      </c>
      <c r="S2308">
        <v>2646.9726292679361</v>
      </c>
      <c r="T2308">
        <v>19.284445755720991</v>
      </c>
      <c r="U2308">
        <v>15.894045863618089</v>
      </c>
      <c r="V2308">
        <v>3.44733684740299</v>
      </c>
      <c r="W2308">
        <v>3.6337418489443789</v>
      </c>
      <c r="X2308">
        <v>74.253165633826313</v>
      </c>
      <c r="Y2308">
        <v>41.827748489471666</v>
      </c>
      <c r="Z2308">
        <v>-0.5525705853653895</v>
      </c>
      <c r="AA2308">
        <v>-5.1411674134799066</v>
      </c>
      <c r="AB2308">
        <v>8.4526240928298808</v>
      </c>
    </row>
    <row r="2309" spans="1:28" x14ac:dyDescent="0.25">
      <c r="A2309" t="str">
        <v>1/12/17</v>
      </c>
      <c r="B2309">
        <v>22829.02</v>
      </c>
      <c r="C2309">
        <v>22971.49</v>
      </c>
      <c r="D2309" s="1">
        <v>22751.67</v>
      </c>
      <c r="E2309">
        <v>22971.49</v>
      </c>
      <c r="F2309">
        <v>22971.49</v>
      </c>
      <c r="G2309">
        <v>0.75279108321762711</v>
      </c>
      <c r="H2309">
        <v>22714.184000000001</v>
      </c>
      <c r="I2309">
        <v>22286.120999999999</v>
      </c>
      <c r="J2309">
        <v>22173.9</v>
      </c>
      <c r="K2309">
        <v>22171.232</v>
      </c>
      <c r="L2309">
        <v>22287.004000000001</v>
      </c>
      <c r="M2309">
        <v>62.547849999999997</v>
      </c>
      <c r="N2309" s="1">
        <f>-100*(_xll.FDS($A$1,"P_PRICE_HIGH("&amp;A2309&amp;","&amp;A2309&amp;"-14D,,,,""PRICE"",""INTRA"")") - B2309)/(_xll.FDS($A$1,"P_PRICE_HIGH("&amp;A2309&amp;","&amp;A2309&amp;"-14D,,,,""PRICE"",""INTRA"")") - _xll.FDS($A$1,"P_PRICE_LOW("&amp;A2309&amp;","&amp;A2309&amp;"-14D,,,,""PRICE"",""INTRA"")"))</f>
        <v>-9.6090161667802665</v>
      </c>
      <c r="O2309">
        <v>-1139</v>
      </c>
      <c r="P2309">
        <v>19150.923124466739</v>
      </c>
      <c r="Q2309">
        <v>20370.694146644601</v>
      </c>
      <c r="R2309">
        <v>2331.5925790004908</v>
      </c>
      <c r="S2309">
        <v>2650.4093119233862</v>
      </c>
      <c r="T2309">
        <v>19.135531204111921</v>
      </c>
      <c r="U2309">
        <v>15.785504535571929</v>
      </c>
      <c r="V2309">
        <v>3.4743498692138099</v>
      </c>
      <c r="W2309">
        <v>3.6618889255367328</v>
      </c>
      <c r="X2309">
        <v>32.330301459751503</v>
      </c>
      <c r="Y2309">
        <v>41.779556031647928</v>
      </c>
      <c r="Z2309">
        <v>-0.33300086157732589</v>
      </c>
      <c r="AA2309">
        <v>-4.607421111306869</v>
      </c>
      <c r="AB2309">
        <v>8.2376206342784979</v>
      </c>
    </row>
    <row r="2310" spans="1:28" x14ac:dyDescent="0.25">
      <c r="A2310" t="str">
        <v>1/13/17</v>
      </c>
      <c r="B2310">
        <v>22937.38</v>
      </c>
      <c r="C2310">
        <v>22971.45</v>
      </c>
      <c r="D2310" s="1">
        <v>22859.279999999999</v>
      </c>
      <c r="E2310">
        <v>22971.45</v>
      </c>
      <c r="F2310">
        <v>22971.45</v>
      </c>
      <c r="G2310">
        <v>0.75766319047040631</v>
      </c>
      <c r="H2310">
        <v>22801.059000000001</v>
      </c>
      <c r="I2310">
        <v>22399.671999999999</v>
      </c>
      <c r="J2310">
        <v>22254.455000000002</v>
      </c>
      <c r="K2310">
        <v>22195.768</v>
      </c>
      <c r="L2310">
        <v>22303.613000000001</v>
      </c>
      <c r="M2310">
        <v>64.717500000000001</v>
      </c>
      <c r="N2310" s="1">
        <f>-100*(_xll.FDS($A$1,"P_PRICE_HIGH("&amp;A2310&amp;","&amp;A2310&amp;"-14D,,,,""PRICE"",""INTRA"")") - B2310)/(_xll.FDS($A$1,"P_PRICE_HIGH("&amp;A2310&amp;","&amp;A2310&amp;"-14D,,,,""PRICE"",""INTRA"")") - _xll.FDS($A$1,"P_PRICE_LOW("&amp;A2310&amp;","&amp;A2310&amp;"-14D,,,,""PRICE"",""INTRA"")"))</f>
        <v>-2.3005793602083093</v>
      </c>
      <c r="O2310">
        <v>-1111</v>
      </c>
      <c r="P2310">
        <v>19156.501279424941</v>
      </c>
      <c r="Q2310">
        <v>20359.894132935849</v>
      </c>
      <c r="R2310">
        <v>2326.205645314019</v>
      </c>
      <c r="S2310">
        <v>2649.044182977098</v>
      </c>
      <c r="T2310">
        <v>19.215464765866699</v>
      </c>
      <c r="U2310">
        <v>15.82205057011562</v>
      </c>
      <c r="V2310">
        <v>3.4616023686278612</v>
      </c>
      <c r="W2310">
        <v>3.6460563280191889</v>
      </c>
      <c r="X2310">
        <v>63.58910407486853</v>
      </c>
      <c r="Y2310">
        <v>41.800007833152947</v>
      </c>
      <c r="Z2310">
        <v>-0.49993393522501989</v>
      </c>
      <c r="AA2310">
        <v>-4.5333746656649749</v>
      </c>
      <c r="AB2310">
        <v>8.1343402687587201</v>
      </c>
    </row>
    <row r="2311" spans="1:28" x14ac:dyDescent="0.25">
      <c r="A2311" t="str">
        <v>1/16/17</v>
      </c>
      <c r="B2311">
        <v>22718.15</v>
      </c>
      <c r="C2311">
        <v>22908.86</v>
      </c>
      <c r="D2311" s="1">
        <v>22657.35</v>
      </c>
      <c r="E2311">
        <v>22908.86</v>
      </c>
      <c r="F2311">
        <v>22908.86</v>
      </c>
      <c r="G2311">
        <v>0.79452603823398138</v>
      </c>
      <c r="H2311">
        <v>22832.95</v>
      </c>
      <c r="I2311">
        <v>22479.956999999999</v>
      </c>
      <c r="J2311">
        <v>22315.011999999999</v>
      </c>
      <c r="K2311">
        <v>22208.844000000001</v>
      </c>
      <c r="L2311">
        <v>22305.268</v>
      </c>
      <c r="M2311">
        <v>57.464343999999997</v>
      </c>
      <c r="N2311" s="1">
        <f>-100*(_xll.FDS($A$1,"P_PRICE_HIGH("&amp;A2311&amp;","&amp;A2311&amp;"-14D,,,,""PRICE"",""INTRA"")") - B2311)/(_xll.FDS($A$1,"P_PRICE_HIGH("&amp;A2311&amp;","&amp;A2311&amp;"-14D,,,,""PRICE"",""INTRA"")") - _xll.FDS($A$1,"P_PRICE_LOW("&amp;A2311&amp;","&amp;A2311&amp;"-14D,,,,""PRICE"",""INTRA"")"))</f>
        <v>-17.086742161101245</v>
      </c>
      <c r="O2311">
        <v>-1142</v>
      </c>
      <c r="P2311">
        <v>19284.037275718179</v>
      </c>
      <c r="Q2311">
        <v>20471.830006061042</v>
      </c>
      <c r="R2311">
        <v>2332.45348791692</v>
      </c>
      <c r="S2311">
        <v>2645.3515370245041</v>
      </c>
      <c r="T2311">
        <v>19.091726315415851</v>
      </c>
      <c r="U2311">
        <v>15.75930009423181</v>
      </c>
      <c r="V2311">
        <v>3.497243605146755</v>
      </c>
      <c r="W2311">
        <v>3.6857916366273389</v>
      </c>
      <c r="X2311">
        <v>11.81984518955122</v>
      </c>
      <c r="Y2311">
        <v>41.717811959941123</v>
      </c>
      <c r="Z2311">
        <v>-0.1237340623314248</v>
      </c>
      <c r="AA2311">
        <v>-3.8584151920267802</v>
      </c>
      <c r="AB2311">
        <v>8.3095467306619177</v>
      </c>
    </row>
    <row r="2312" spans="1:28" x14ac:dyDescent="0.25">
      <c r="A2312" t="str">
        <v>1/17/17</v>
      </c>
      <c r="B2312">
        <v>22840.97</v>
      </c>
      <c r="C2312">
        <v>22867.84</v>
      </c>
      <c r="D2312" s="1">
        <v>22710.93</v>
      </c>
      <c r="E2312">
        <v>22867.84</v>
      </c>
      <c r="F2312">
        <v>22867.84</v>
      </c>
      <c r="G2312">
        <v>0.67124287783299774</v>
      </c>
      <c r="H2312">
        <v>22852.173999999999</v>
      </c>
      <c r="I2312">
        <v>22567.46</v>
      </c>
      <c r="J2312">
        <v>22395.33</v>
      </c>
      <c r="K2312">
        <v>22247.921999999999</v>
      </c>
      <c r="L2312">
        <v>22306.809000000001</v>
      </c>
      <c r="M2312">
        <v>60.158337000000003</v>
      </c>
      <c r="N2312" s="1">
        <f>-100*(_xll.FDS($A$1,"P_PRICE_HIGH("&amp;A2312&amp;","&amp;A2312&amp;"-14D,,,,""PRICE"",""INTRA"")") - B2312)/(_xll.FDS($A$1,"P_PRICE_HIGH("&amp;A2312&amp;","&amp;A2312&amp;"-14D,,,,""PRICE"",""INTRA"")") - _xll.FDS($A$1,"P_PRICE_LOW("&amp;A2312&amp;","&amp;A2312&amp;"-14D,,,,""PRICE"",""INTRA"")"))</f>
        <v>-8.8030377629546877</v>
      </c>
      <c r="O2312">
        <v>-1118</v>
      </c>
      <c r="P2312">
        <v>19307.069754967681</v>
      </c>
      <c r="Q2312">
        <v>20497.395744425961</v>
      </c>
      <c r="R2312">
        <v>2334.5556077385299</v>
      </c>
      <c r="S2312">
        <v>2642.744742235438</v>
      </c>
      <c r="T2312">
        <v>19.103921294945749</v>
      </c>
      <c r="U2312">
        <v>15.758811664886981</v>
      </c>
      <c r="V2312">
        <v>3.4820942739400769</v>
      </c>
      <c r="W2312">
        <v>3.6691618767630079</v>
      </c>
      <c r="X2312">
        <v>68.280243624703374</v>
      </c>
      <c r="Y2312">
        <v>41.821416568890662</v>
      </c>
      <c r="Z2312">
        <v>0.33000152605406102</v>
      </c>
      <c r="AA2312">
        <v>-4.1491513828226294</v>
      </c>
      <c r="AB2312">
        <v>8.1659372405265689</v>
      </c>
    </row>
    <row r="2313" spans="1:28" x14ac:dyDescent="0.25">
      <c r="A2313" t="str">
        <v>1/18/17</v>
      </c>
      <c r="B2313">
        <v>23098.26</v>
      </c>
      <c r="C2313">
        <v>23151.75</v>
      </c>
      <c r="D2313" s="1">
        <v>22882.02</v>
      </c>
      <c r="E2313">
        <v>23151.75</v>
      </c>
      <c r="F2313">
        <v>23151.75</v>
      </c>
      <c r="G2313">
        <v>0.69773121652289516</v>
      </c>
      <c r="H2313">
        <v>22884.756000000001</v>
      </c>
      <c r="I2313">
        <v>22658.937999999998</v>
      </c>
      <c r="J2313">
        <v>22496.896000000001</v>
      </c>
      <c r="K2313">
        <v>22301.796999999999</v>
      </c>
      <c r="L2313">
        <v>22315.9</v>
      </c>
      <c r="M2313">
        <v>65.139349999999993</v>
      </c>
      <c r="N2313" s="1">
        <f>-100*(_xll.FDS($A$1,"P_PRICE_HIGH("&amp;A2313&amp;","&amp;A2313&amp;"-14D,,,,""PRICE"",""INTRA"")") - B2313)/(_xll.FDS($A$1,"P_PRICE_HIGH("&amp;A2313&amp;","&amp;A2313&amp;"-14D,,,,""PRICE"",""INTRA"")") - _xll.FDS($A$1,"P_PRICE_LOW("&amp;A2313&amp;","&amp;A2313&amp;"-14D,,,,""PRICE"",""INTRA"")"))</f>
        <v>-3.2166116433043839</v>
      </c>
      <c r="O2313">
        <v>-1074</v>
      </c>
      <c r="P2313">
        <v>19352.3415641334</v>
      </c>
      <c r="Q2313">
        <v>20546.203795417121</v>
      </c>
      <c r="R2313">
        <v>2335.5338392323179</v>
      </c>
      <c r="S2313">
        <v>2674.316346324475</v>
      </c>
      <c r="T2313">
        <v>19.188608321011412</v>
      </c>
      <c r="U2313">
        <v>15.83984531731469</v>
      </c>
      <c r="V2313">
        <v>3.4479812829039451</v>
      </c>
      <c r="W2313">
        <v>3.6332458151750009</v>
      </c>
      <c r="X2313">
        <v>94.643388751046118</v>
      </c>
      <c r="Y2313">
        <v>41.738480370715187</v>
      </c>
      <c r="Z2313">
        <v>0.59315266190740668</v>
      </c>
      <c r="AA2313">
        <v>-4.1485478864188092</v>
      </c>
      <c r="AB2313">
        <v>8.274075773546878</v>
      </c>
    </row>
    <row r="2314" spans="1:28" x14ac:dyDescent="0.25">
      <c r="A2314" t="str">
        <v>1/19/17</v>
      </c>
      <c r="B2314">
        <v>23049.96</v>
      </c>
      <c r="C2314">
        <v>23104.35</v>
      </c>
      <c r="D2314" s="1">
        <v>22941.96</v>
      </c>
      <c r="E2314">
        <v>23104.35</v>
      </c>
      <c r="F2314">
        <v>23104.35</v>
      </c>
      <c r="G2314">
        <v>0.65803075025379221</v>
      </c>
      <c r="H2314">
        <v>22928.942999999999</v>
      </c>
      <c r="I2314">
        <v>22733.9</v>
      </c>
      <c r="J2314">
        <v>22583.243999999999</v>
      </c>
      <c r="K2314">
        <v>22362.662</v>
      </c>
      <c r="L2314">
        <v>22327.016</v>
      </c>
      <c r="M2314">
        <v>63.533546000000001</v>
      </c>
      <c r="N2314" s="1">
        <f>-100*(_xll.FDS($A$1,"P_PRICE_HIGH("&amp;A2314&amp;","&amp;A2314&amp;"-14D,,,,""PRICE"",""INTRA"")") - B2314)/(_xll.FDS($A$1,"P_PRICE_HIGH("&amp;A2314&amp;","&amp;A2314&amp;"-14D,,,,""PRICE"",""INTRA"")") - _xll.FDS($A$1,"P_PRICE_LOW("&amp;A2314&amp;","&amp;A2314&amp;"-14D,,,,""PRICE"",""INTRA"")"))</f>
        <v>-6.5054835493519985</v>
      </c>
      <c r="O2314">
        <v>-1095</v>
      </c>
      <c r="P2314">
        <v>19309.8084691439</v>
      </c>
      <c r="Q2314">
        <v>20498.79632981485</v>
      </c>
      <c r="R2314">
        <v>2341.9063088819821</v>
      </c>
      <c r="S2314">
        <v>2655.0795765025109</v>
      </c>
      <c r="T2314">
        <v>19.255777570964241</v>
      </c>
      <c r="U2314">
        <v>15.81665687171621</v>
      </c>
      <c r="V2314">
        <v>3.4472277203256261</v>
      </c>
      <c r="W2314">
        <v>3.6311030017280812</v>
      </c>
      <c r="X2314">
        <v>36.714141376400313</v>
      </c>
      <c r="Y2314">
        <v>41.743888223454213</v>
      </c>
      <c r="Z2314">
        <v>0.27577416616249478</v>
      </c>
      <c r="AA2314">
        <v>-4.329297697941537</v>
      </c>
      <c r="AB2314">
        <v>8.1639030787664595</v>
      </c>
    </row>
    <row r="2315" spans="1:28" x14ac:dyDescent="0.25">
      <c r="A2315" t="str">
        <v>1/20/17</v>
      </c>
      <c r="B2315">
        <v>22885.91</v>
      </c>
      <c r="C2315">
        <v>22987.68</v>
      </c>
      <c r="D2315" s="1">
        <v>22858.25</v>
      </c>
      <c r="E2315">
        <v>22987.68</v>
      </c>
      <c r="F2315">
        <v>22987.68</v>
      </c>
      <c r="G2315">
        <v>0.67424423830537883</v>
      </c>
      <c r="H2315">
        <v>22918.65</v>
      </c>
      <c r="I2315">
        <v>22796.52</v>
      </c>
      <c r="J2315">
        <v>22656.243999999999</v>
      </c>
      <c r="K2315">
        <v>22420.504000000001</v>
      </c>
      <c r="L2315">
        <v>22344.434000000001</v>
      </c>
      <c r="M2315">
        <v>58.278564000000003</v>
      </c>
      <c r="N2315" s="1">
        <f>-100*(_xll.FDS($A$1,"P_PRICE_HIGH("&amp;A2315&amp;","&amp;A2315&amp;"-14D,,,,""PRICE"",""INTRA"")") - B2315)/(_xll.FDS($A$1,"P_PRICE_HIGH("&amp;A2315&amp;","&amp;A2315&amp;"-14D,,,,""PRICE"",""INTRA"")") - _xll.FDS($A$1,"P_PRICE_LOW("&amp;A2315&amp;","&amp;A2315&amp;"-14D,,,,""PRICE"",""INTRA"")"))</f>
        <v>-19.945379790522502</v>
      </c>
      <c r="O2315">
        <v>-1129</v>
      </c>
      <c r="P2315">
        <v>19330.252483771219</v>
      </c>
      <c r="Q2315">
        <v>20512.577557075208</v>
      </c>
      <c r="R2315">
        <v>2342.8353645987322</v>
      </c>
      <c r="S2315">
        <v>2656.402970400417</v>
      </c>
      <c r="T2315">
        <v>19.154129754084451</v>
      </c>
      <c r="U2315">
        <v>15.763783050964941</v>
      </c>
      <c r="V2315">
        <v>3.4731813945332868</v>
      </c>
      <c r="W2315">
        <v>3.662140194276688</v>
      </c>
      <c r="X2315">
        <v>4.5605334222257996</v>
      </c>
      <c r="Y2315">
        <v>41.8713203416672</v>
      </c>
      <c r="Z2315">
        <v>0.27378868492838582</v>
      </c>
      <c r="AA2315">
        <v>-4.1132391481432693</v>
      </c>
      <c r="AB2315">
        <v>8.0136387097853543</v>
      </c>
    </row>
    <row r="2316" spans="1:28" x14ac:dyDescent="0.25">
      <c r="A2316" t="str">
        <v>1/23/17</v>
      </c>
      <c r="B2316">
        <v>22898.52</v>
      </c>
      <c r="C2316">
        <v>23068.080000000002</v>
      </c>
      <c r="D2316" s="1">
        <v>22861.29</v>
      </c>
      <c r="E2316">
        <v>23068.080000000002</v>
      </c>
      <c r="F2316">
        <v>23068.080000000002</v>
      </c>
      <c r="G2316">
        <v>0.67519196673731219</v>
      </c>
      <c r="H2316">
        <v>22954.724999999999</v>
      </c>
      <c r="I2316">
        <v>22833.34</v>
      </c>
      <c r="J2316">
        <v>22716.11</v>
      </c>
      <c r="K2316">
        <v>22474.94</v>
      </c>
      <c r="L2316">
        <v>22361.812999999998</v>
      </c>
      <c r="M2316">
        <v>58.562283000000001</v>
      </c>
      <c r="N2316" s="1">
        <f>-100*(_xll.FDS($A$1,"P_PRICE_HIGH("&amp;A2316&amp;","&amp;A2316&amp;"-14D,,,,""PRICE"",""INTRA"")") - B2316)/(_xll.FDS($A$1,"P_PRICE_HIGH("&amp;A2316&amp;","&amp;A2316&amp;"-14D,,,,""PRICE"",""INTRA"")") - _xll.FDS($A$1,"P_PRICE_LOW("&amp;A2316&amp;","&amp;A2316&amp;"-14D,,,,""PRICE"",""INTRA"")"))</f>
        <v>-19.971922740214325</v>
      </c>
      <c r="O2316">
        <v>-1120</v>
      </c>
      <c r="P2316">
        <v>19340.727535620481</v>
      </c>
      <c r="Q2316">
        <v>20581.859937969191</v>
      </c>
      <c r="R2316">
        <v>2350.738742011345</v>
      </c>
      <c r="S2316">
        <v>2664.7848055138052</v>
      </c>
      <c r="T2316">
        <v>19.07199752107082</v>
      </c>
      <c r="U2316">
        <v>15.697744634355621</v>
      </c>
      <c r="V2316">
        <v>3.476740452685203</v>
      </c>
      <c r="W2316">
        <v>3.6756361172099909</v>
      </c>
      <c r="X2316">
        <v>64.619660235306853</v>
      </c>
      <c r="Y2316">
        <v>41.808390972534951</v>
      </c>
      <c r="Z2316">
        <v>0.69000924992057266</v>
      </c>
      <c r="AA2316">
        <v>-4.0834133812490414</v>
      </c>
      <c r="AB2316">
        <v>8.2358697445401869</v>
      </c>
    </row>
    <row r="2317" spans="1:28" x14ac:dyDescent="0.25">
      <c r="A2317" t="str">
        <v>1/24/17</v>
      </c>
      <c r="B2317">
        <v>22949.86</v>
      </c>
      <c r="C2317">
        <v>22986.45</v>
      </c>
      <c r="D2317" s="1">
        <v>22907.78</v>
      </c>
      <c r="E2317">
        <v>22986.45</v>
      </c>
      <c r="F2317">
        <v>22986.45</v>
      </c>
      <c r="G2317">
        <v>0.62922511486855248</v>
      </c>
      <c r="H2317">
        <v>22976.502</v>
      </c>
      <c r="I2317">
        <v>22870.576000000001</v>
      </c>
      <c r="J2317">
        <v>22769.405999999999</v>
      </c>
      <c r="K2317">
        <v>22540.623</v>
      </c>
      <c r="L2317">
        <v>22380.782999999999</v>
      </c>
      <c r="M2317">
        <v>59.762028000000001</v>
      </c>
      <c r="N2317" s="1">
        <f>-100*(_xll.FDS($A$1,"P_PRICE_HIGH("&amp;A2317&amp;","&amp;A2317&amp;"-14D,,,,""PRICE"",""INTRA"")") - B2317)/(_xll.FDS($A$1,"P_PRICE_HIGH("&amp;A2317&amp;","&amp;A2317&amp;"-14D,,,,""PRICE"",""INTRA"")") - _xll.FDS($A$1,"P_PRICE_LOW("&amp;A2317&amp;","&amp;A2317&amp;"-14D,,,,""PRICE"",""INTRA"")"))</f>
        <v>-18.778368926259358</v>
      </c>
      <c r="O2317">
        <v>-1098</v>
      </c>
      <c r="P2317">
        <v>19344.202446613552</v>
      </c>
      <c r="Q2317">
        <v>20587.69367746326</v>
      </c>
      <c r="R2317">
        <v>2348.8448587199882</v>
      </c>
      <c r="S2317">
        <v>2666.0805951623388</v>
      </c>
      <c r="T2317">
        <v>19.17567036000052</v>
      </c>
      <c r="U2317">
        <v>15.784562329388891</v>
      </c>
      <c r="V2317">
        <v>3.4719943193233491</v>
      </c>
      <c r="W2317">
        <v>3.667773483219531</v>
      </c>
      <c r="X2317">
        <v>46.365281235737712</v>
      </c>
      <c r="Y2317">
        <v>41.801114434075153</v>
      </c>
      <c r="Z2317">
        <v>0.65004217706915179</v>
      </c>
      <c r="AA2317">
        <v>-3.9430080479548231</v>
      </c>
      <c r="AB2317">
        <v>8.2564466409376731</v>
      </c>
    </row>
    <row r="2318" spans="1:28" x14ac:dyDescent="0.25">
      <c r="A2318" t="str">
        <v>1/25/17</v>
      </c>
      <c r="B2318">
        <v>23049.119999999999</v>
      </c>
      <c r="C2318">
        <v>23066.400000000001</v>
      </c>
      <c r="D2318" s="1">
        <v>22961.38</v>
      </c>
      <c r="E2318">
        <v>23066.400000000001</v>
      </c>
      <c r="F2318">
        <v>23066.400000000001</v>
      </c>
      <c r="G2318">
        <v>0.61474464600710244</v>
      </c>
      <c r="H2318">
        <v>22966.673999999999</v>
      </c>
      <c r="I2318">
        <v>22911.445</v>
      </c>
      <c r="J2318">
        <v>22830.383000000002</v>
      </c>
      <c r="K2318">
        <v>22614.342000000001</v>
      </c>
      <c r="L2318">
        <v>22418.85</v>
      </c>
      <c r="M2318">
        <v>62.049793000000001</v>
      </c>
      <c r="N2318" s="1">
        <f>-100*(_xll.FDS($A$1,"P_PRICE_HIGH("&amp;A2318&amp;","&amp;A2318&amp;"-14D,,,,""PRICE"",""INTRA"")") - B2318)/(_xll.FDS($A$1,"P_PRICE_HIGH("&amp;A2318&amp;","&amp;A2318&amp;"-14D,,,,""PRICE"",""INTRA"")") - _xll.FDS($A$1,"P_PRICE_LOW("&amp;A2318&amp;","&amp;A2318&amp;"-14D,,,,""PRICE"",""INTRA"")"))</f>
        <v>-11.138001389130183</v>
      </c>
      <c r="O2318">
        <v>-1090</v>
      </c>
      <c r="P2318">
        <v>19324.188691010841</v>
      </c>
      <c r="Q2318">
        <v>20568.163836234391</v>
      </c>
      <c r="R2318">
        <v>2342.168953832107</v>
      </c>
      <c r="S2318">
        <v>2661.4919552964311</v>
      </c>
      <c r="T2318">
        <v>19.291203698830401</v>
      </c>
      <c r="U2318">
        <v>15.841798145476419</v>
      </c>
      <c r="V2318">
        <v>3.4541743665206388</v>
      </c>
      <c r="W2318">
        <v>3.649269159952008</v>
      </c>
      <c r="X2318">
        <v>38.615270656310393</v>
      </c>
      <c r="Y2318">
        <v>41.806945519638219</v>
      </c>
      <c r="Z2318">
        <v>0.50721042831282548</v>
      </c>
      <c r="AA2318">
        <v>-3.845606091568055</v>
      </c>
      <c r="AB2318">
        <v>8.1717865884631262</v>
      </c>
    </row>
    <row r="2319" spans="1:28" x14ac:dyDescent="0.25">
      <c r="A2319" t="str">
        <v>1/26/17</v>
      </c>
      <c r="B2319">
        <v>23374.17</v>
      </c>
      <c r="C2319">
        <v>23386.41</v>
      </c>
      <c r="D2319" s="1">
        <v>23145.31</v>
      </c>
      <c r="E2319">
        <v>23386.41</v>
      </c>
      <c r="F2319">
        <v>23386.41</v>
      </c>
      <c r="G2319">
        <v>0.65125454097352564</v>
      </c>
      <c r="H2319">
        <v>23031.516</v>
      </c>
      <c r="I2319">
        <v>22963.888999999999</v>
      </c>
      <c r="J2319">
        <v>22891.548999999999</v>
      </c>
      <c r="K2319">
        <v>22695.312999999998</v>
      </c>
      <c r="L2319">
        <v>22470.903999999999</v>
      </c>
      <c r="M2319">
        <v>68.388260000000002</v>
      </c>
      <c r="N2319" s="1">
        <f>-100*(_xll.FDS($A$1,"P_PRICE_HIGH("&amp;A2319&amp;","&amp;A2319&amp;"-14D,,,,""PRICE"",""INTRA"")") - B2319)/(_xll.FDS($A$1,"P_PRICE_HIGH("&amp;A2319&amp;","&amp;A2319&amp;"-14D,,,,""PRICE"",""INTRA"")") - _xll.FDS($A$1,"P_PRICE_LOW("&amp;A2319&amp;","&amp;A2319&amp;"-14D,,,,""PRICE"",""INTRA"")"))</f>
        <v>-1.3012555414989515</v>
      </c>
      <c r="O2319">
        <v>-1046</v>
      </c>
      <c r="P2319">
        <v>19318.049152387292</v>
      </c>
      <c r="Q2319">
        <v>20573.4267683379</v>
      </c>
      <c r="R2319">
        <v>2337.815364374535</v>
      </c>
      <c r="S2319">
        <v>2666.80573490694</v>
      </c>
      <c r="T2319">
        <v>19.49264076952328</v>
      </c>
      <c r="U2319">
        <v>16.005177295924661</v>
      </c>
      <c r="V2319">
        <v>3.4052112647228152</v>
      </c>
      <c r="W2319">
        <v>3.5984605443162598</v>
      </c>
      <c r="X2319">
        <v>97.996577479021155</v>
      </c>
      <c r="Y2319">
        <v>41.79231936268647</v>
      </c>
      <c r="Z2319">
        <v>0.48298709900814468</v>
      </c>
      <c r="AA2319">
        <v>-4.1270890134410969</v>
      </c>
      <c r="AB2319">
        <v>8.2019613000472003</v>
      </c>
    </row>
    <row r="2320" spans="1:28" x14ac:dyDescent="0.25">
      <c r="A2320" t="str">
        <v>1/27/17</v>
      </c>
      <c r="B2320">
        <v>23360.78</v>
      </c>
      <c r="C2320">
        <v>23397.09</v>
      </c>
      <c r="D2320" s="1">
        <v>23307.05</v>
      </c>
      <c r="E2320">
        <v>23397.09</v>
      </c>
      <c r="F2320">
        <v>23397.09</v>
      </c>
      <c r="G2320">
        <v>0.65663124156149033</v>
      </c>
      <c r="H2320">
        <v>23126.49</v>
      </c>
      <c r="I2320">
        <v>22999.342000000001</v>
      </c>
      <c r="J2320">
        <v>22948.732</v>
      </c>
      <c r="K2320">
        <v>22773.807000000001</v>
      </c>
      <c r="L2320">
        <v>22529.675999999999</v>
      </c>
      <c r="M2320">
        <v>67.885270000000006</v>
      </c>
      <c r="N2320" s="1">
        <f>-100*(_xll.FDS($A$1,"P_PRICE_HIGH("&amp;A2320&amp;","&amp;A2320&amp;"-14D,,,,""PRICE"",""INTRA"")") - B2320)/(_xll.FDS($A$1,"P_PRICE_HIGH("&amp;A2320&amp;","&amp;A2320&amp;"-14D,,,,""PRICE"",""INTRA"")") - _xll.FDS($A$1,"P_PRICE_LOW("&amp;A2320&amp;","&amp;A2320&amp;"-14D,,,,""PRICE"",""INTRA"")"))</f>
        <v>-3.9435671307862421</v>
      </c>
      <c r="O2320">
        <v>-1052</v>
      </c>
      <c r="P2320">
        <v>19321.969932682299</v>
      </c>
      <c r="Q2320">
        <v>20579.19797560068</v>
      </c>
      <c r="R2320">
        <v>2337.749563516873</v>
      </c>
      <c r="S2320">
        <v>2666.812229377806</v>
      </c>
      <c r="T2320">
        <v>19.516954153162271</v>
      </c>
      <c r="U2320">
        <v>16.044668324494548</v>
      </c>
      <c r="V2320">
        <v>3.4068825183290339</v>
      </c>
      <c r="W2320">
        <v>3.6018593898561799</v>
      </c>
      <c r="X2320">
        <v>17.420768189625878</v>
      </c>
      <c r="Y2320">
        <v>41.793425897777738</v>
      </c>
      <c r="Z2320">
        <v>0.50194543660786828</v>
      </c>
      <c r="AA2320">
        <v>-4.0322052591077604</v>
      </c>
      <c r="AB2320">
        <v>8.2068571246666906</v>
      </c>
    </row>
    <row r="2321" spans="1:28" x14ac:dyDescent="0.25">
      <c r="A2321" t="str">
        <v>2/01/17</v>
      </c>
      <c r="B2321">
        <v>23318.39</v>
      </c>
      <c r="C2321">
        <v>23318.39</v>
      </c>
      <c r="D2321" s="1">
        <v>23082.62</v>
      </c>
      <c r="E2321">
        <v>23318.39</v>
      </c>
      <c r="F2321">
        <v>23318.39</v>
      </c>
      <c r="G2321">
        <v>0.65033849358531914</v>
      </c>
      <c r="H2321">
        <v>23210.465</v>
      </c>
      <c r="I2321">
        <v>23040.123</v>
      </c>
      <c r="J2321">
        <v>22999.379000000001</v>
      </c>
      <c r="K2321">
        <v>22839.697</v>
      </c>
      <c r="L2321">
        <v>22590.805</v>
      </c>
      <c r="M2321">
        <v>66.22466</v>
      </c>
      <c r="N2321" s="1">
        <f>-100*(_xll.FDS($A$1,"P_PRICE_HIGH("&amp;A2321&amp;","&amp;A2321&amp;"-14D,,,,""PRICE"",""INTRA"")") - B2321)/(_xll.FDS($A$1,"P_PRICE_HIGH("&amp;A2321&amp;","&amp;A2321&amp;"-14D,,,,""PRICE"",""INTRA"")") - _xll.FDS($A$1,"P_PRICE_LOW("&amp;A2321&amp;","&amp;A2321&amp;"-14D,,,,""PRICE"",""INTRA"")"))</f>
        <v>-9.2890950509307704</v>
      </c>
      <c r="O2321">
        <v>-1064</v>
      </c>
      <c r="P2321">
        <v>19322.434659896211</v>
      </c>
      <c r="Q2321">
        <v>20582.055150982858</v>
      </c>
      <c r="R2321">
        <v>2332.5563260096692</v>
      </c>
      <c r="S2321">
        <v>2660.5214313119818</v>
      </c>
      <c r="T2321">
        <v>19.424400562422019</v>
      </c>
      <c r="U2321">
        <v>16.02817608209293</v>
      </c>
      <c r="V2321">
        <v>3.4159869228636759</v>
      </c>
      <c r="W2321">
        <v>3.607638063624734</v>
      </c>
      <c r="X2321">
        <v>9.9927458777294085</v>
      </c>
      <c r="Y2321">
        <v>41.854082802617313</v>
      </c>
      <c r="Z2321">
        <v>1.22578728752639</v>
      </c>
      <c r="AA2321">
        <v>-3.9400884382277082</v>
      </c>
      <c r="AB2321">
        <v>7.8531464516013267</v>
      </c>
    </row>
    <row r="2322" spans="1:28" x14ac:dyDescent="0.25">
      <c r="A2322" t="str">
        <v>2/02/17</v>
      </c>
      <c r="B2322">
        <v>23184.52</v>
      </c>
      <c r="C2322">
        <v>23439.02</v>
      </c>
      <c r="D2322" s="1">
        <v>23131.37</v>
      </c>
      <c r="E2322">
        <v>23439.02</v>
      </c>
      <c r="F2322">
        <v>23439.02</v>
      </c>
      <c r="G2322">
        <v>0.67112435423252559</v>
      </c>
      <c r="H2322">
        <v>23257.396000000001</v>
      </c>
      <c r="I2322">
        <v>23060.717000000001</v>
      </c>
      <c r="J2322">
        <v>23028.690999999999</v>
      </c>
      <c r="K2322">
        <v>22891.403999999999</v>
      </c>
      <c r="L2322">
        <v>22643.678</v>
      </c>
      <c r="M2322">
        <v>61.138286999999998</v>
      </c>
      <c r="N2322" s="1">
        <f>-100*(_xll.FDS($A$1,"P_PRICE_HIGH("&amp;A2322&amp;","&amp;A2322&amp;"-14D,,,,""PRICE"",""INTRA"")") - B2322)/(_xll.FDS($A$1,"P_PRICE_HIGH("&amp;A2322&amp;","&amp;A2322&amp;"-14D,,,,""PRICE"",""INTRA"")") - _xll.FDS($A$1,"P_PRICE_LOW("&amp;A2322&amp;","&amp;A2322&amp;"-14D,,,,""PRICE"",""INTRA"")"))</f>
        <v>-32.55849655225343</v>
      </c>
      <c r="O2322">
        <v>-1097</v>
      </c>
      <c r="P2322">
        <v>19305.9439240631</v>
      </c>
      <c r="Q2322">
        <v>20573.563316409349</v>
      </c>
      <c r="R2322">
        <v>2331.37779581819</v>
      </c>
      <c r="S2322">
        <v>2662.1527424837518</v>
      </c>
      <c r="T2322">
        <v>19.32784123769305</v>
      </c>
      <c r="U2322">
        <v>15.930997157949021</v>
      </c>
      <c r="V2322">
        <v>3.4317755936907961</v>
      </c>
      <c r="W2322">
        <v>3.6246909703410339</v>
      </c>
      <c r="X2322">
        <v>13.577729285164679</v>
      </c>
      <c r="Y2322">
        <v>41.824261730798042</v>
      </c>
      <c r="Z2322">
        <v>1.2621281430643481</v>
      </c>
      <c r="AA2322">
        <v>-3.8584456337018711</v>
      </c>
      <c r="AB2322">
        <v>7.844905254618868</v>
      </c>
    </row>
    <row r="2323" spans="1:28" x14ac:dyDescent="0.25">
      <c r="A2323" t="str">
        <v>2/03/17</v>
      </c>
      <c r="B2323">
        <v>23129.21</v>
      </c>
      <c r="C2323">
        <v>23226.92</v>
      </c>
      <c r="D2323" s="1">
        <v>22997.46</v>
      </c>
      <c r="E2323">
        <v>23226.92</v>
      </c>
      <c r="F2323">
        <v>23226.92</v>
      </c>
      <c r="G2323">
        <v>0.67607144852047762</v>
      </c>
      <c r="H2323">
        <v>23273.414000000001</v>
      </c>
      <c r="I2323">
        <v>23094.973000000002</v>
      </c>
      <c r="J2323">
        <v>23041.615000000002</v>
      </c>
      <c r="K2323">
        <v>22941.14</v>
      </c>
      <c r="L2323">
        <v>22701.101999999999</v>
      </c>
      <c r="M2323">
        <v>59.117995999999998</v>
      </c>
      <c r="N2323" s="1">
        <f>-100*(_xll.FDS($A$1,"P_PRICE_HIGH("&amp;A2323&amp;","&amp;A2323&amp;"-14D,,,,""PRICE"",""INTRA"")") - B2323)/(_xll.FDS($A$1,"P_PRICE_HIGH("&amp;A2323&amp;","&amp;A2323&amp;"-14D,,,,""PRICE"",""INTRA"")") - _xll.FDS($A$1,"P_PRICE_LOW("&amp;A2323&amp;","&amp;A2323&amp;"-14D,,,,""PRICE"",""INTRA"")"))</f>
        <v>-39.63437256131111</v>
      </c>
      <c r="O2323">
        <v>-1105</v>
      </c>
      <c r="P2323">
        <v>19334.819245538911</v>
      </c>
      <c r="Q2323">
        <v>20596.310703420429</v>
      </c>
      <c r="R2323">
        <v>2329.4990176624801</v>
      </c>
      <c r="S2323">
        <v>2658.4720523994438</v>
      </c>
      <c r="T2323">
        <v>19.263607493981269</v>
      </c>
      <c r="U2323">
        <v>15.88510985081736</v>
      </c>
      <c r="V2323">
        <v>3.4457140574995782</v>
      </c>
      <c r="W2323">
        <v>3.6389457816493849</v>
      </c>
      <c r="X2323">
        <v>16.51408131043074</v>
      </c>
      <c r="Y2323">
        <v>41.786847753110948</v>
      </c>
      <c r="Z2323">
        <v>1.46111927273187</v>
      </c>
      <c r="AA2323">
        <v>-3.848975892722124</v>
      </c>
      <c r="AB2323">
        <v>7.9918762964631167</v>
      </c>
    </row>
    <row r="2324" spans="1:28" x14ac:dyDescent="0.25">
      <c r="A2324" t="str">
        <v>2/06/17</v>
      </c>
      <c r="B2324">
        <v>23348.240000000002</v>
      </c>
      <c r="C2324">
        <v>23348.240000000002</v>
      </c>
      <c r="D2324" s="1">
        <v>23149.7</v>
      </c>
      <c r="E2324">
        <v>23348.240000000002</v>
      </c>
      <c r="F2324">
        <v>23348.240000000002</v>
      </c>
      <c r="G2324">
        <v>0.63628746610310039</v>
      </c>
      <c r="H2324">
        <v>23268.228999999999</v>
      </c>
      <c r="I2324">
        <v>23137.243999999999</v>
      </c>
      <c r="J2324">
        <v>23076.228999999999</v>
      </c>
      <c r="K2324">
        <v>22985.719000000001</v>
      </c>
      <c r="L2324">
        <v>22769.312999999998</v>
      </c>
      <c r="M2324">
        <v>64.167630000000003</v>
      </c>
      <c r="N2324" s="1">
        <f>-100*(_xll.FDS($A$1,"P_PRICE_HIGH("&amp;A2324&amp;","&amp;A2324&amp;"-14D,,,,""PRICE"",""INTRA"")") - B2324)/(_xll.FDS($A$1,"P_PRICE_HIGH("&amp;A2324&amp;","&amp;A2324&amp;"-14D,,,,""PRICE"",""INTRA"")") - _xll.FDS($A$1,"P_PRICE_LOW("&amp;A2324&amp;","&amp;A2324&amp;"-14D,,,,""PRICE"",""INTRA"")"))</f>
        <v>-11.613596530505024</v>
      </c>
      <c r="O2324">
        <v>-1083</v>
      </c>
      <c r="P2324">
        <v>19367.102170573769</v>
      </c>
      <c r="Q2324">
        <v>20625.794995315129</v>
      </c>
      <c r="R2324">
        <v>2342.4030817337689</v>
      </c>
      <c r="S2324">
        <v>2673.911112736314</v>
      </c>
      <c r="T2324">
        <v>19.309338303443131</v>
      </c>
      <c r="U2324">
        <v>15.954513941370889</v>
      </c>
      <c r="V2324">
        <v>3.4163897385892068</v>
      </c>
      <c r="W2324">
        <v>3.6086843356614029</v>
      </c>
      <c r="X2324">
        <v>87.372556605196394</v>
      </c>
      <c r="Y2324">
        <v>41.749137927332811</v>
      </c>
      <c r="Z2324">
        <v>1.0847982663180109</v>
      </c>
      <c r="AA2324">
        <v>-4.1957836924677938</v>
      </c>
      <c r="AB2324">
        <v>8.0421120538743232</v>
      </c>
    </row>
    <row r="2325" spans="1:28" x14ac:dyDescent="0.25">
      <c r="A2325" t="str">
        <v>2/07/17</v>
      </c>
      <c r="B2325">
        <v>23331.57</v>
      </c>
      <c r="C2325">
        <v>23403.599999999999</v>
      </c>
      <c r="D2325" s="1">
        <v>23256.69</v>
      </c>
      <c r="E2325">
        <v>23403.599999999999</v>
      </c>
      <c r="F2325">
        <v>23403.599999999999</v>
      </c>
      <c r="G2325">
        <v>0.6390451560214313</v>
      </c>
      <c r="H2325">
        <v>23262.386999999999</v>
      </c>
      <c r="I2325">
        <v>23156.687999999998</v>
      </c>
      <c r="J2325">
        <v>23102.508000000002</v>
      </c>
      <c r="K2325">
        <v>23027.146000000001</v>
      </c>
      <c r="L2325">
        <v>22829.96</v>
      </c>
      <c r="M2325">
        <v>63.524524999999997</v>
      </c>
      <c r="N2325" s="1">
        <f>-100*(_xll.FDS($A$1,"P_PRICE_HIGH("&amp;A2325&amp;","&amp;A2325&amp;"-14D,,,,""PRICE"",""INTRA"")") - B2325)/(_xll.FDS($A$1,"P_PRICE_HIGH("&amp;A2325&amp;","&amp;A2325&amp;"-14D,,,,""PRICE"",""INTRA"")") - _xll.FDS($A$1,"P_PRICE_LOW("&amp;A2325&amp;","&amp;A2325&amp;"-14D,,,,""PRICE"",""INTRA"")"))</f>
        <v>-13.746210037483909</v>
      </c>
      <c r="O2325">
        <v>-1074</v>
      </c>
      <c r="P2325">
        <v>19357.835010492949</v>
      </c>
      <c r="Q2325">
        <v>20622.330410470298</v>
      </c>
      <c r="R2325">
        <v>2325.856985294336</v>
      </c>
      <c r="S2325">
        <v>2645.9244267625859</v>
      </c>
      <c r="T2325">
        <v>19.3024216292715</v>
      </c>
      <c r="U2325">
        <v>15.97213693541425</v>
      </c>
      <c r="V2325">
        <v>3.41553080983069</v>
      </c>
      <c r="W2325">
        <v>3.6121353252607671</v>
      </c>
      <c r="X2325">
        <v>59.342456347494299</v>
      </c>
      <c r="Y2325">
        <v>41.755785016759603</v>
      </c>
      <c r="Z2325">
        <v>0.99438102390666061</v>
      </c>
      <c r="AA2325">
        <v>-4.383588888749995</v>
      </c>
      <c r="AB2325">
        <v>8.1665774530746269</v>
      </c>
    </row>
    <row r="2326" spans="1:28" x14ac:dyDescent="0.25">
      <c r="A2326" t="str">
        <v>2/08/17</v>
      </c>
      <c r="B2326">
        <v>23485.13</v>
      </c>
      <c r="C2326">
        <v>23520.77</v>
      </c>
      <c r="D2326" s="1">
        <v>23160.99</v>
      </c>
      <c r="E2326">
        <v>23520.77</v>
      </c>
      <c r="F2326">
        <v>23520.77</v>
      </c>
      <c r="G2326">
        <v>0.6477601395886492</v>
      </c>
      <c r="H2326">
        <v>23295.734</v>
      </c>
      <c r="I2326">
        <v>23192.951000000001</v>
      </c>
      <c r="J2326">
        <v>23153.64</v>
      </c>
      <c r="K2326">
        <v>23073.469000000001</v>
      </c>
      <c r="L2326">
        <v>22895.123</v>
      </c>
      <c r="M2326">
        <v>66.823149999999998</v>
      </c>
      <c r="N2326" s="1">
        <f>-100*(_xll.FDS($A$1,"P_PRICE_HIGH("&amp;A2326&amp;","&amp;A2326&amp;"-14D,,,,""PRICE"",""INTRA"")") - B2326)/(_xll.FDS($A$1,"P_PRICE_HIGH("&amp;A2326&amp;","&amp;A2326&amp;"-14D,,,,""PRICE"",""INTRA"")") - _xll.FDS($A$1,"P_PRICE_LOW("&amp;A2326&amp;","&amp;A2326&amp;"-14D,,,,""PRICE"",""INTRA"")"))</f>
        <v>-4.4008693075174614</v>
      </c>
      <c r="O2326">
        <v>-1050</v>
      </c>
      <c r="P2326">
        <v>19346.02502067732</v>
      </c>
      <c r="Q2326">
        <v>20616.54093370073</v>
      </c>
      <c r="R2326">
        <v>2339.843929663672</v>
      </c>
      <c r="S2326">
        <v>2651.2031187520911</v>
      </c>
      <c r="T2326">
        <v>19.29889164556155</v>
      </c>
      <c r="U2326">
        <v>15.950605532459351</v>
      </c>
      <c r="V2326">
        <v>3.3917873701918309</v>
      </c>
      <c r="W2326">
        <v>3.5918217354105479</v>
      </c>
      <c r="X2326">
        <v>81.540862183610187</v>
      </c>
      <c r="Y2326">
        <v>41.787767283965742</v>
      </c>
      <c r="Z2326">
        <v>1.0001441214661271</v>
      </c>
      <c r="AA2326">
        <v>-4.6475837643575844</v>
      </c>
      <c r="AB2326">
        <v>8.1658313250977415</v>
      </c>
    </row>
    <row r="2327" spans="1:28" x14ac:dyDescent="0.25">
      <c r="A2327" t="str">
        <v>2/09/17</v>
      </c>
      <c r="B2327">
        <v>23525.14</v>
      </c>
      <c r="C2327">
        <v>23644.63</v>
      </c>
      <c r="D2327" s="1">
        <v>23489.65</v>
      </c>
      <c r="E2327">
        <v>23644.63</v>
      </c>
      <c r="F2327">
        <v>23644.63</v>
      </c>
      <c r="G2327">
        <v>0.6310746916338148</v>
      </c>
      <c r="H2327">
        <v>23363.857</v>
      </c>
      <c r="I2327">
        <v>23246.22</v>
      </c>
      <c r="J2327">
        <v>23199.252</v>
      </c>
      <c r="K2327">
        <v>23112.482</v>
      </c>
      <c r="L2327">
        <v>22953.759999999998</v>
      </c>
      <c r="M2327">
        <v>67.644180000000006</v>
      </c>
      <c r="N2327" s="1">
        <f>-100*(_xll.FDS($A$1,"P_PRICE_HIGH("&amp;A2327&amp;","&amp;A2327&amp;"-14D,,,,""PRICE"",""INTRA"")") - B2327)/(_xll.FDS($A$1,"P_PRICE_HIGH("&amp;A2327&amp;","&amp;A2327&amp;"-14D,,,,""PRICE"",""INTRA"")") - _xll.FDS($A$1,"P_PRICE_LOW("&amp;A2327&amp;","&amp;A2327&amp;"-14D,,,,""PRICE"",""INTRA"")"))</f>
        <v>-15.194943920242306</v>
      </c>
      <c r="O2327">
        <v>-1049</v>
      </c>
      <c r="P2327">
        <v>19350.124479244219</v>
      </c>
      <c r="Q2327">
        <v>20627.356469773789</v>
      </c>
      <c r="R2327">
        <v>2342.6442103682421</v>
      </c>
      <c r="S2327">
        <v>2657.940075735874</v>
      </c>
      <c r="T2327">
        <v>19.29362760695475</v>
      </c>
      <c r="U2327">
        <v>15.91354968333447</v>
      </c>
      <c r="V2327">
        <v>3.3885145929437832</v>
      </c>
      <c r="W2327">
        <v>3.591970061170469</v>
      </c>
      <c r="X2327">
        <v>79.34343685355671</v>
      </c>
      <c r="Y2327">
        <v>41.854636542356218</v>
      </c>
      <c r="Z2327">
        <v>1.111319047882368</v>
      </c>
      <c r="AA2327">
        <v>-4.8961074796104036</v>
      </c>
      <c r="AB2327">
        <v>8.2925851615305248</v>
      </c>
    </row>
    <row r="2328" spans="1:28" x14ac:dyDescent="0.25">
      <c r="A2328" t="str">
        <v>2/10/17</v>
      </c>
      <c r="B2328">
        <v>23574.98</v>
      </c>
      <c r="C2328">
        <v>23718.47</v>
      </c>
      <c r="D2328" s="1">
        <v>23573.85</v>
      </c>
      <c r="E2328">
        <v>23718.47</v>
      </c>
      <c r="F2328">
        <v>23718.47</v>
      </c>
      <c r="G2328">
        <v>0.61157954983782825</v>
      </c>
      <c r="H2328">
        <v>23453.011999999999</v>
      </c>
      <c r="I2328">
        <v>23302.592000000001</v>
      </c>
      <c r="J2328">
        <v>23231.032999999999</v>
      </c>
      <c r="K2328">
        <v>23144.465</v>
      </c>
      <c r="L2328">
        <v>23008.55</v>
      </c>
      <c r="M2328">
        <v>68.68383</v>
      </c>
      <c r="N2328" s="1">
        <f>-100*(_xll.FDS($A$1,"P_PRICE_HIGH("&amp;A2328&amp;","&amp;A2328&amp;"-14D,,,,""PRICE"",""INTRA"")") - B2328)/(_xll.FDS($A$1,"P_PRICE_HIGH("&amp;A2328&amp;","&amp;A2328&amp;"-14D,,,,""PRICE"",""INTRA"")") - _xll.FDS($A$1,"P_PRICE_LOW("&amp;A2328&amp;","&amp;A2328&amp;"-14D,,,,""PRICE"",""INTRA"")"))</f>
        <v>-16.680616586454793</v>
      </c>
      <c r="O2328">
        <v>-1027</v>
      </c>
      <c r="P2328">
        <v>19322.613542666189</v>
      </c>
      <c r="Q2328">
        <v>20600.586328977432</v>
      </c>
      <c r="R2328">
        <v>2342.0305990778602</v>
      </c>
      <c r="S2328">
        <v>2668.6579590432011</v>
      </c>
      <c r="T2328">
        <v>19.315437823841538</v>
      </c>
      <c r="U2328">
        <v>15.94726151645769</v>
      </c>
      <c r="V2328">
        <v>3.376575395849259</v>
      </c>
      <c r="W2328">
        <v>3.5784315897552381</v>
      </c>
      <c r="X2328">
        <v>62.420410748021787</v>
      </c>
      <c r="Y2328">
        <v>41.830060754481153</v>
      </c>
      <c r="Z2328">
        <v>0.91592990259916307</v>
      </c>
      <c r="AA2328">
        <v>-5.0529394972724972</v>
      </c>
      <c r="AB2328">
        <v>8.2850946387373501</v>
      </c>
    </row>
    <row r="2329" spans="1:28" x14ac:dyDescent="0.25">
      <c r="A2329" t="str">
        <v>2/13/17</v>
      </c>
      <c r="B2329">
        <v>23710.98</v>
      </c>
      <c r="C2329">
        <v>23751.919999999998</v>
      </c>
      <c r="D2329" s="1">
        <v>23615.39</v>
      </c>
      <c r="E2329">
        <v>23751.919999999998</v>
      </c>
      <c r="F2329">
        <v>23751.919999999998</v>
      </c>
      <c r="G2329">
        <v>0.60181286531701939</v>
      </c>
      <c r="H2329">
        <v>23525.56</v>
      </c>
      <c r="I2329">
        <v>23366.02</v>
      </c>
      <c r="J2329">
        <v>23275.101999999999</v>
      </c>
      <c r="K2329">
        <v>23188.562999999998</v>
      </c>
      <c r="L2329">
        <v>23069.187999999998</v>
      </c>
      <c r="M2329">
        <v>71.385689999999997</v>
      </c>
      <c r="N2329" s="1">
        <f>-100*(_xll.FDS($A$1,"P_PRICE_HIGH("&amp;A2329&amp;","&amp;A2329&amp;"-14D,,,,""PRICE"",""INTRA"")") - B2329)/(_xll.FDS($A$1,"P_PRICE_HIGH("&amp;A2329&amp;","&amp;A2329&amp;"-14D,,,,""PRICE"",""INTRA"")") - _xll.FDS($A$1,"P_PRICE_LOW("&amp;A2329&amp;","&amp;A2329&amp;"-14D,,,,""PRICE"",""INTRA"")"))</f>
        <v>-4.5811093580403019</v>
      </c>
      <c r="O2329">
        <v>-1008</v>
      </c>
      <c r="P2329">
        <v>19347.761280770519</v>
      </c>
      <c r="Q2329">
        <v>20635.659069743258</v>
      </c>
      <c r="R2329">
        <v>2357.5609683990342</v>
      </c>
      <c r="S2329">
        <v>2682.9502697223529</v>
      </c>
      <c r="T2329">
        <v>19.195598253022869</v>
      </c>
      <c r="U2329">
        <v>15.87365352881902</v>
      </c>
      <c r="V2329">
        <v>3.3645080538686081</v>
      </c>
      <c r="W2329">
        <v>3.5660749445397979</v>
      </c>
      <c r="X2329">
        <v>87.25737783530198</v>
      </c>
      <c r="Y2329">
        <v>41.856979404978603</v>
      </c>
      <c r="Z2329">
        <v>0.85943870622918273</v>
      </c>
      <c r="AA2329">
        <v>-5.2064620488966398</v>
      </c>
      <c r="AB2329">
        <v>8.3130020461396104</v>
      </c>
    </row>
    <row r="2330" spans="1:28" x14ac:dyDescent="0.25">
      <c r="A2330" t="str">
        <v>2/14/17</v>
      </c>
      <c r="B2330">
        <v>23703.01</v>
      </c>
      <c r="C2330">
        <v>23735.11</v>
      </c>
      <c r="D2330" s="1">
        <v>23614.47</v>
      </c>
      <c r="E2330">
        <v>23735.11</v>
      </c>
      <c r="F2330">
        <v>23735.11</v>
      </c>
      <c r="G2330">
        <v>0.5998976256592129</v>
      </c>
      <c r="H2330">
        <v>23599.848000000002</v>
      </c>
      <c r="I2330">
        <v>23420.51</v>
      </c>
      <c r="J2330">
        <v>23329.574000000001</v>
      </c>
      <c r="K2330">
        <v>23226.844000000001</v>
      </c>
      <c r="L2330">
        <v>23117.120999999999</v>
      </c>
      <c r="M2330">
        <v>70.999099999999999</v>
      </c>
      <c r="N2330" s="1">
        <f>-100*(_xll.FDS($A$1,"P_PRICE_HIGH("&amp;A2330&amp;","&amp;A2330&amp;"-14D,,,,""PRICE"",""INTRA"")") - B2330)/(_xll.FDS($A$1,"P_PRICE_HIGH("&amp;A2330&amp;","&amp;A2330&amp;"-14D,,,,""PRICE"",""INTRA"")") - _xll.FDS($A$1,"P_PRICE_LOW("&amp;A2330&amp;","&amp;A2330&amp;"-14D,,,,""PRICE"",""INTRA"")"))</f>
        <v>-5.4916182926692336</v>
      </c>
      <c r="O2330">
        <v>-1001</v>
      </c>
      <c r="P2330">
        <v>19367.296352464491</v>
      </c>
      <c r="Q2330">
        <v>20647.227954067021</v>
      </c>
      <c r="R2330">
        <v>2360.4595808227291</v>
      </c>
      <c r="S2330">
        <v>2688.6090595193141</v>
      </c>
      <c r="T2330">
        <v>19.190396213285581</v>
      </c>
      <c r="U2330">
        <v>15.84811865745241</v>
      </c>
      <c r="V2330">
        <v>3.3673463781199038</v>
      </c>
      <c r="W2330">
        <v>3.5662182281534291</v>
      </c>
      <c r="X2330">
        <v>70.289830148947345</v>
      </c>
      <c r="Y2330">
        <v>41.788165459861069</v>
      </c>
      <c r="Z2330">
        <v>0.90379596716198929</v>
      </c>
      <c r="AA2330">
        <v>-5.1180647858427193</v>
      </c>
      <c r="AB2330">
        <v>8.2669567984981391</v>
      </c>
    </row>
    <row r="2331" spans="1:28" x14ac:dyDescent="0.25">
      <c r="A2331" t="str">
        <v>2/15/17</v>
      </c>
      <c r="B2331">
        <v>23994.87</v>
      </c>
      <c r="C2331">
        <v>24067.62</v>
      </c>
      <c r="D2331" s="1">
        <v>23771.95</v>
      </c>
      <c r="E2331">
        <v>24067.62</v>
      </c>
      <c r="F2331">
        <v>24067.62</v>
      </c>
      <c r="G2331">
        <v>0.5829742910354061</v>
      </c>
      <c r="H2331">
        <v>23701.796999999999</v>
      </c>
      <c r="I2331">
        <v>23472.234</v>
      </c>
      <c r="J2331">
        <v>23402.664000000001</v>
      </c>
      <c r="K2331">
        <v>23290.68</v>
      </c>
      <c r="L2331">
        <v>23174.502</v>
      </c>
      <c r="M2331">
        <v>76.102829999999997</v>
      </c>
      <c r="N2331" s="1">
        <f>-100*(_xll.FDS($A$1,"P_PRICE_HIGH("&amp;A2331&amp;","&amp;A2331&amp;"-14D,,,,""PRICE"",""INTRA"")") - B2331)/(_xll.FDS($A$1,"P_PRICE_HIGH("&amp;A2331&amp;","&amp;A2331&amp;"-14D,,,,""PRICE"",""INTRA"")") - _xll.FDS($A$1,"P_PRICE_LOW("&amp;A2331&amp;","&amp;A2331&amp;"-14D,,,,""PRICE"",""INTRA"")"))</f>
        <v>-6.2724168850875976</v>
      </c>
      <c r="O2331">
        <v>-977</v>
      </c>
      <c r="P2331">
        <v>19374.102688305811</v>
      </c>
      <c r="Q2331">
        <v>20663.493853925062</v>
      </c>
      <c r="R2331">
        <v>2379.2196999296129</v>
      </c>
      <c r="S2331">
        <v>2707.3114039634602</v>
      </c>
      <c r="T2331">
        <v>19.29344570570559</v>
      </c>
      <c r="U2331">
        <v>15.92820269814815</v>
      </c>
      <c r="V2331">
        <v>3.3271037470555571</v>
      </c>
      <c r="W2331">
        <v>3.5269155072613061</v>
      </c>
      <c r="X2331">
        <v>89.306076643853373</v>
      </c>
      <c r="Y2331">
        <v>41.781297905495101</v>
      </c>
      <c r="Z2331">
        <v>0.89201037747955414</v>
      </c>
      <c r="AA2331">
        <v>-5.3322972177715009</v>
      </c>
      <c r="AB2331">
        <v>8.2490174120934245</v>
      </c>
    </row>
    <row r="2332" spans="1:28" x14ac:dyDescent="0.25">
      <c r="A2332" t="str">
        <v>2/16/17</v>
      </c>
      <c r="B2332">
        <v>24107.7</v>
      </c>
      <c r="C2332">
        <v>24161.39</v>
      </c>
      <c r="D2332" s="1">
        <v>23969.57</v>
      </c>
      <c r="E2332">
        <v>24161.39</v>
      </c>
      <c r="F2332">
        <v>24161.39</v>
      </c>
      <c r="G2332">
        <v>0.58150182169674003</v>
      </c>
      <c r="H2332">
        <v>23818.309000000001</v>
      </c>
      <c r="I2332">
        <v>23534.478999999999</v>
      </c>
      <c r="J2332">
        <v>23479.853999999999</v>
      </c>
      <c r="K2332">
        <v>23354.016</v>
      </c>
      <c r="L2332">
        <v>23234.078000000001</v>
      </c>
      <c r="M2332">
        <v>77.734189999999998</v>
      </c>
      <c r="N2332" s="1">
        <f>-100*(_xll.FDS($A$1,"P_PRICE_HIGH("&amp;A2332&amp;","&amp;A2332&amp;"-14D,,,,""PRICE"",""INTRA"")") - B2332)/(_xll.FDS($A$1,"P_PRICE_HIGH("&amp;A2332&amp;","&amp;A2332&amp;"-14D,,,,""PRICE"",""INTRA"")") - _xll.FDS($A$1,"P_PRICE_LOW("&amp;A2332&amp;","&amp;A2332&amp;"-14D,,,,""PRICE"",""INTRA"")"))</f>
        <v>-4.474129382255045</v>
      </c>
      <c r="O2332">
        <v>-987</v>
      </c>
      <c r="P2332">
        <v>19395.64538346363</v>
      </c>
      <c r="Q2332">
        <v>20679.614220748041</v>
      </c>
      <c r="R2332">
        <v>2380.0684870350169</v>
      </c>
      <c r="S2332">
        <v>2712.6379124536488</v>
      </c>
      <c r="T2332">
        <v>19.404398490473319</v>
      </c>
      <c r="U2332">
        <v>16.016273838676319</v>
      </c>
      <c r="V2332">
        <v>3.309930782654007</v>
      </c>
      <c r="W2332">
        <v>3.5113763468695329</v>
      </c>
      <c r="X2332">
        <v>75.434357861179436</v>
      </c>
      <c r="Y2332">
        <v>41.777796140342438</v>
      </c>
      <c r="Z2332">
        <v>0.8318572361431481</v>
      </c>
      <c r="AA2332">
        <v>-5.6272855771945363</v>
      </c>
      <c r="AB2332">
        <v>8.3675938617992944</v>
      </c>
    </row>
    <row r="2333" spans="1:28" x14ac:dyDescent="0.25">
      <c r="A2333" t="str">
        <v>2/17/17</v>
      </c>
      <c r="B2333">
        <v>24033.74</v>
      </c>
      <c r="C2333">
        <v>24106.34</v>
      </c>
      <c r="D2333" s="1">
        <v>23944.68</v>
      </c>
      <c r="E2333">
        <v>24106.34</v>
      </c>
      <c r="F2333">
        <v>24106.34</v>
      </c>
      <c r="G2333">
        <v>0.55880600247481715</v>
      </c>
      <c r="H2333">
        <v>23910.06</v>
      </c>
      <c r="I2333">
        <v>23594.092000000001</v>
      </c>
      <c r="J2333">
        <v>23545.495999999999</v>
      </c>
      <c r="K2333">
        <v>23400.79</v>
      </c>
      <c r="L2333">
        <v>23283.65</v>
      </c>
      <c r="M2333">
        <v>74.160380000000004</v>
      </c>
      <c r="N2333" s="1">
        <f>-100*(_xll.FDS($A$1,"P_PRICE_HIGH("&amp;A2333&amp;","&amp;A2333&amp;"-14D,,,,""PRICE"",""INTRA"")") - B2333)/(_xll.FDS($A$1,"P_PRICE_HIGH("&amp;A2333&amp;","&amp;A2333&amp;"-14D,,,,""PRICE"",""INTRA"")") - _xll.FDS($A$1,"P_PRICE_LOW("&amp;A2333&amp;","&amp;A2333&amp;"-14D,,,,""PRICE"",""INTRA"")"))</f>
        <v>-10.967154382136192</v>
      </c>
      <c r="O2333">
        <v>-1000</v>
      </c>
      <c r="P2333">
        <v>19376.102439765022</v>
      </c>
      <c r="Q2333">
        <v>20666.729934839492</v>
      </c>
      <c r="R2333">
        <v>2381.1253815431569</v>
      </c>
      <c r="S2333">
        <v>2708.4318402240101</v>
      </c>
      <c r="T2333">
        <v>19.35697036713302</v>
      </c>
      <c r="U2333">
        <v>15.975748592497441</v>
      </c>
      <c r="V2333">
        <v>3.3188044965372669</v>
      </c>
      <c r="W2333">
        <v>3.5201303092842009</v>
      </c>
      <c r="X2333">
        <v>14.606211910782299</v>
      </c>
      <c r="Y2333">
        <v>41.746205213455262</v>
      </c>
      <c r="Z2333">
        <v>0.34089241506849588</v>
      </c>
      <c r="AA2333">
        <v>-5.6435794342571723</v>
      </c>
      <c r="AB2333">
        <v>8.4721402678986077</v>
      </c>
    </row>
    <row r="2334" spans="1:28" x14ac:dyDescent="0.25">
      <c r="A2334" t="str">
        <v>2/20/17</v>
      </c>
      <c r="B2334">
        <v>24146.080000000002</v>
      </c>
      <c r="C2334">
        <v>24202.34</v>
      </c>
      <c r="D2334" s="1">
        <v>24022.15</v>
      </c>
      <c r="E2334">
        <v>24202.34</v>
      </c>
      <c r="F2334">
        <v>24202.34</v>
      </c>
      <c r="G2334">
        <v>0.55324880988501068</v>
      </c>
      <c r="H2334">
        <v>23997.08</v>
      </c>
      <c r="I2334">
        <v>23674.22</v>
      </c>
      <c r="J2334">
        <v>23596.955000000002</v>
      </c>
      <c r="K2334">
        <v>23455.596000000001</v>
      </c>
      <c r="L2334">
        <v>23330.217000000001</v>
      </c>
      <c r="M2334">
        <v>75.967704999999995</v>
      </c>
      <c r="N2334" s="1">
        <f>-100*(_xll.FDS($A$1,"P_PRICE_HIGH("&amp;A2334&amp;","&amp;A2334&amp;"-14D,,,,""PRICE"",""INTRA"")") - B2334)/(_xll.FDS($A$1,"P_PRICE_HIGH("&amp;A2334&amp;","&amp;A2334&amp;"-14D,,,,""PRICE"",""INTRA"")") - _xll.FDS($A$1,"P_PRICE_LOW("&amp;A2334&amp;","&amp;A2334&amp;"-14D,,,,""PRICE"",""INTRA"")"))</f>
        <v>-4.6693446650287456</v>
      </c>
      <c r="O2334">
        <v>-986</v>
      </c>
      <c r="P2334">
        <v>19369.860626752601</v>
      </c>
      <c r="Q2334">
        <v>20673.32531519133</v>
      </c>
      <c r="R2334">
        <v>2386.7617370651751</v>
      </c>
      <c r="S2334">
        <v>2709.876273283302</v>
      </c>
      <c r="T2334">
        <v>19.390615509725599</v>
      </c>
      <c r="U2334">
        <v>16.029007613335061</v>
      </c>
      <c r="V2334">
        <v>3.3085058029313892</v>
      </c>
      <c r="W2334">
        <v>3.5117843008171321</v>
      </c>
      <c r="X2334">
        <v>69.946990491269858</v>
      </c>
      <c r="Y2334">
        <v>41.731416990104243</v>
      </c>
      <c r="Z2334">
        <v>0.57823416419047713</v>
      </c>
      <c r="AA2334">
        <v>-5.6082508720484769</v>
      </c>
      <c r="AB2334">
        <v>8.6422279758146949</v>
      </c>
    </row>
    <row r="2335" spans="1:28" x14ac:dyDescent="0.25">
      <c r="A2335" t="str">
        <v>2/21/17</v>
      </c>
      <c r="B2335">
        <v>23963.63</v>
      </c>
      <c r="C2335">
        <v>24213.64</v>
      </c>
      <c r="D2335" s="1">
        <v>23909.15</v>
      </c>
      <c r="E2335">
        <v>24213.64</v>
      </c>
      <c r="F2335">
        <v>24213.64</v>
      </c>
      <c r="G2335">
        <v>0.55730368342597314</v>
      </c>
      <c r="H2335">
        <v>24049.203000000001</v>
      </c>
      <c r="I2335">
        <v>23743.756000000001</v>
      </c>
      <c r="J2335">
        <v>23637.146000000001</v>
      </c>
      <c r="K2335">
        <v>23509.482</v>
      </c>
      <c r="L2335">
        <v>23373.857</v>
      </c>
      <c r="M2335">
        <v>67.687290000000004</v>
      </c>
      <c r="N2335" s="1">
        <f>-100*(_xll.FDS($A$1,"P_PRICE_HIGH("&amp;A2335&amp;","&amp;A2335&amp;"-14D,,,,""PRICE"",""INTRA"")") - B2335)/(_xll.FDS($A$1,"P_PRICE_HIGH("&amp;A2335&amp;","&amp;A2335&amp;"-14D,,,,""PRICE"",""INTRA"")") - _xll.FDS($A$1,"P_PRICE_LOW("&amp;A2335&amp;","&amp;A2335&amp;"-14D,,,,""PRICE"",""INTRA"")"))</f>
        <v>-20.556989919255237</v>
      </c>
      <c r="O2335">
        <v>-986</v>
      </c>
      <c r="P2335">
        <v>19326.76917632245</v>
      </c>
      <c r="Q2335">
        <v>20607.797373822352</v>
      </c>
      <c r="R2335">
        <v>2368.797160996965</v>
      </c>
      <c r="S2335">
        <v>2686.055706038705</v>
      </c>
      <c r="T2335">
        <v>19.318647139856829</v>
      </c>
      <c r="U2335">
        <v>15.976376596493211</v>
      </c>
      <c r="V2335">
        <v>3.3226527555783769</v>
      </c>
      <c r="W2335">
        <v>3.5282050651755879</v>
      </c>
      <c r="X2335">
        <v>28.194051316316351</v>
      </c>
      <c r="Y2335">
        <v>41.748247229082928</v>
      </c>
      <c r="Z2335">
        <v>0.22026571729337099</v>
      </c>
      <c r="AA2335">
        <v>-5.9116507070093114</v>
      </c>
      <c r="AB2335">
        <v>8.814211588309389</v>
      </c>
    </row>
    <row r="2336" spans="1:28" x14ac:dyDescent="0.25">
      <c r="A2336" t="str">
        <v>2/22/17</v>
      </c>
      <c r="B2336">
        <v>24201.96</v>
      </c>
      <c r="C2336">
        <v>24201.96</v>
      </c>
      <c r="D2336" s="1">
        <v>23999.55</v>
      </c>
      <c r="E2336">
        <v>24201.96</v>
      </c>
      <c r="F2336">
        <v>24201.96</v>
      </c>
      <c r="G2336">
        <v>0.58055308488895818</v>
      </c>
      <c r="H2336">
        <v>24090.620999999999</v>
      </c>
      <c r="I2336">
        <v>23814.898000000001</v>
      </c>
      <c r="J2336">
        <v>23696.05</v>
      </c>
      <c r="K2336">
        <v>23574.653999999999</v>
      </c>
      <c r="L2336">
        <v>23422.493999999999</v>
      </c>
      <c r="M2336">
        <v>71.983245999999994</v>
      </c>
      <c r="N2336" s="1">
        <f>-100*(_xll.FDS($A$1,"P_PRICE_HIGH("&amp;A2336&amp;","&amp;A2336&amp;"-14D,,,,""PRICE"",""INTRA"")") - B2336)/(_xll.FDS($A$1,"P_PRICE_HIGH("&amp;A2336&amp;","&amp;A2336&amp;"-14D,,,,""PRICE"",""INTRA"")") - _xll.FDS($A$1,"P_PRICE_LOW("&amp;A2336&amp;","&amp;A2336&amp;"-14D,,,,""PRICE"",""INTRA"")"))</f>
        <v>-0.96038415366148833</v>
      </c>
      <c r="O2336">
        <v>-952</v>
      </c>
      <c r="P2336">
        <v>19370.01736223538</v>
      </c>
      <c r="Q2336">
        <v>20650.828155082989</v>
      </c>
      <c r="R2336">
        <v>2368.722726313506</v>
      </c>
      <c r="S2336">
        <v>2687.8376205816921</v>
      </c>
      <c r="T2336">
        <v>19.4306665133713</v>
      </c>
      <c r="U2336">
        <v>16.080103423214151</v>
      </c>
      <c r="V2336">
        <v>3.301901031836258</v>
      </c>
      <c r="W2336">
        <v>3.5033769849151288</v>
      </c>
      <c r="X2336">
        <v>88.598502055473745</v>
      </c>
      <c r="Y2336">
        <v>41.791197009083596</v>
      </c>
      <c r="Z2336">
        <v>0.26824444938769237</v>
      </c>
      <c r="AA2336">
        <v>-5.9984726542542317</v>
      </c>
      <c r="AB2336">
        <v>8.7669445548738683</v>
      </c>
    </row>
    <row r="2337" spans="1:28" x14ac:dyDescent="0.25">
      <c r="A2337" t="str">
        <v>2/23/17</v>
      </c>
      <c r="B2337">
        <v>24114.86</v>
      </c>
      <c r="C2337">
        <v>24216.53</v>
      </c>
      <c r="D2337" s="1">
        <v>24046.91</v>
      </c>
      <c r="E2337">
        <v>24216.53</v>
      </c>
      <c r="F2337">
        <v>24216.53</v>
      </c>
      <c r="G2337">
        <v>0.59780876256572457</v>
      </c>
      <c r="H2337">
        <v>24092.055</v>
      </c>
      <c r="I2337">
        <v>23880.173999999999</v>
      </c>
      <c r="J2337">
        <v>23758.074000000001</v>
      </c>
      <c r="K2337">
        <v>23632.903999999999</v>
      </c>
      <c r="L2337">
        <v>23476.213</v>
      </c>
      <c r="M2337">
        <v>68.403989999999993</v>
      </c>
      <c r="N2337" s="1">
        <f>-100*(_xll.FDS($A$1,"P_PRICE_HIGH("&amp;A2337&amp;","&amp;A2337&amp;"-14D,,,,""PRICE"",""INTRA"")") - B2337)/(_xll.FDS($A$1,"P_PRICE_HIGH("&amp;A2337&amp;","&amp;A2337&amp;"-14D,,,,""PRICE"",""INTRA"")") - _xll.FDS($A$1,"P_PRICE_LOW("&amp;A2337&amp;","&amp;A2337&amp;"-14D,,,,""PRICE"",""INTRA"")"))</f>
        <v>-8.3399640709719929</v>
      </c>
      <c r="O2337">
        <v>-960</v>
      </c>
      <c r="P2337">
        <v>19338.58105350957</v>
      </c>
      <c r="Q2337">
        <v>20631.102907818411</v>
      </c>
      <c r="R2337">
        <v>2370.5383378670931</v>
      </c>
      <c r="S2337">
        <v>2675.2839923129932</v>
      </c>
      <c r="T2337">
        <v>19.30225561150732</v>
      </c>
      <c r="U2337">
        <v>15.997641539576909</v>
      </c>
      <c r="V2337">
        <v>3.3075088603486962</v>
      </c>
      <c r="W2337">
        <v>3.5087967188844309</v>
      </c>
      <c r="X2337">
        <v>62.172253083685924</v>
      </c>
      <c r="Y2337">
        <v>41.717754890751777</v>
      </c>
      <c r="Z2337">
        <v>-0.10867345955913529</v>
      </c>
      <c r="AA2337">
        <v>-5.9064515519849294</v>
      </c>
      <c r="AB2337">
        <v>8.5086902559252824</v>
      </c>
    </row>
    <row r="2338" spans="1:28" x14ac:dyDescent="0.25">
      <c r="A2338" t="str">
        <v>2/24/17</v>
      </c>
      <c r="B2338">
        <v>23965.7</v>
      </c>
      <c r="C2338">
        <v>24121.91</v>
      </c>
      <c r="D2338" s="1">
        <v>23958.13</v>
      </c>
      <c r="E2338">
        <v>24121.91</v>
      </c>
      <c r="F2338">
        <v>24121.91</v>
      </c>
      <c r="G2338">
        <v>0.6263696849708188</v>
      </c>
      <c r="H2338">
        <v>24078.445</v>
      </c>
      <c r="I2338">
        <v>23920.22</v>
      </c>
      <c r="J2338">
        <v>23813.84</v>
      </c>
      <c r="K2338">
        <v>23678.732</v>
      </c>
      <c r="L2338">
        <v>23519.473000000002</v>
      </c>
      <c r="M2338">
        <v>62.658099999999997</v>
      </c>
      <c r="N2338" s="1">
        <f>-100*(_xll.FDS($A$1,"P_PRICE_HIGH("&amp;A2338&amp;","&amp;A2338&amp;"-14D,,,,""PRICE"",""INTRA"")") - B2338)/(_xll.FDS($A$1,"P_PRICE_HIGH("&amp;A2338&amp;","&amp;A2338&amp;"-14D,,,,""PRICE"",""INTRA"")") - _xll.FDS($A$1,"P_PRICE_LOW("&amp;A2338&amp;","&amp;A2338&amp;"-14D,,,,""PRICE"",""INTRA"")"))</f>
        <v>-23.511712269058666</v>
      </c>
      <c r="O2338">
        <v>-975</v>
      </c>
      <c r="P2338">
        <v>19260.623845516799</v>
      </c>
      <c r="Q2338">
        <v>20520.610176866121</v>
      </c>
      <c r="R2338">
        <v>2357.2401425850489</v>
      </c>
      <c r="S2338">
        <v>2663.1426162580919</v>
      </c>
      <c r="T2338">
        <v>19.19147922255403</v>
      </c>
      <c r="U2338">
        <v>15.94454544706652</v>
      </c>
      <c r="V2338">
        <v>3.3334904871705291</v>
      </c>
      <c r="W2338">
        <v>3.5190854258968018</v>
      </c>
      <c r="X2338">
        <v>18.823780499639501</v>
      </c>
      <c r="Y2338">
        <v>41.646099479865534</v>
      </c>
      <c r="Z2338">
        <v>0.28875173977051172</v>
      </c>
      <c r="AA2338">
        <v>-5.2569312160757864</v>
      </c>
      <c r="AB2338">
        <v>8.2227747693694333</v>
      </c>
    </row>
    <row r="2339" spans="1:28" x14ac:dyDescent="0.25">
      <c r="A2339" t="str">
        <v>2/27/17</v>
      </c>
      <c r="B2339">
        <v>23925.05</v>
      </c>
      <c r="C2339">
        <v>24067.68</v>
      </c>
      <c r="D2339" s="1">
        <v>23822.880000000001</v>
      </c>
      <c r="E2339">
        <v>24067.68</v>
      </c>
      <c r="F2339">
        <v>24067.68</v>
      </c>
      <c r="G2339">
        <v>0.56247317634056182</v>
      </c>
      <c r="H2339">
        <v>24034.240000000002</v>
      </c>
      <c r="I2339">
        <v>23953.546999999999</v>
      </c>
      <c r="J2339">
        <v>23852.293000000001</v>
      </c>
      <c r="K2339">
        <v>23706.276999999998</v>
      </c>
      <c r="L2339">
        <v>23551.271000000001</v>
      </c>
      <c r="M2339">
        <v>61.150559999999999</v>
      </c>
      <c r="N2339" s="1">
        <f>-100*(_xll.FDS($A$1,"P_PRICE_HIGH("&amp;A2339&amp;","&amp;A2339&amp;"-14D,,,,""PRICE"",""INTRA"")") - B2339)/(_xll.FDS($A$1,"P_PRICE_HIGH("&amp;A2339&amp;","&amp;A2339&amp;"-14D,,,,""PRICE"",""INTRA"")") - _xll.FDS($A$1,"P_PRICE_LOW("&amp;A2339&amp;","&amp;A2339&amp;"-14D,,,,""PRICE"",""INTRA"")"))</f>
        <v>-27.614301684445905</v>
      </c>
      <c r="O2339">
        <v>-981</v>
      </c>
      <c r="P2339">
        <v>19291.330507976319</v>
      </c>
      <c r="Q2339">
        <v>20532.108495346241</v>
      </c>
      <c r="R2339">
        <v>2362.1714846630321</v>
      </c>
      <c r="S2339">
        <v>2670.6917617597301</v>
      </c>
      <c r="T2339">
        <v>19.227440710030731</v>
      </c>
      <c r="U2339">
        <v>15.91439452920077</v>
      </c>
      <c r="V2339">
        <v>3.33854826179943</v>
      </c>
      <c r="W2339">
        <v>3.52635250549922</v>
      </c>
      <c r="X2339">
        <v>10.045574164780319</v>
      </c>
      <c r="Y2339">
        <v>41.613728233526061</v>
      </c>
      <c r="Z2339">
        <v>0.53844611564137346</v>
      </c>
      <c r="AA2339">
        <v>-5.1314296628428391</v>
      </c>
      <c r="AB2339">
        <v>8.2148934432247653</v>
      </c>
    </row>
    <row r="2340" spans="1:28" x14ac:dyDescent="0.25">
      <c r="A2340" t="str">
        <v>2/28/17</v>
      </c>
      <c r="B2340">
        <v>23740.73</v>
      </c>
      <c r="C2340">
        <v>24007.81</v>
      </c>
      <c r="D2340" s="1">
        <v>23740.73</v>
      </c>
      <c r="E2340">
        <v>24007.81</v>
      </c>
      <c r="F2340">
        <v>24007.81</v>
      </c>
      <c r="G2340">
        <v>0.59591455353292466</v>
      </c>
      <c r="H2340">
        <v>23989.66</v>
      </c>
      <c r="I2340">
        <v>23967.360000000001</v>
      </c>
      <c r="J2340">
        <v>23879.57</v>
      </c>
      <c r="K2340">
        <v>23725.275000000001</v>
      </c>
      <c r="L2340">
        <v>23577.84</v>
      </c>
      <c r="M2340">
        <v>54.721508</v>
      </c>
      <c r="N2340" s="1">
        <f>-100*(_xll.FDS($A$1,"P_PRICE_HIGH("&amp;A2340&amp;","&amp;A2340&amp;"-14D,,,,""PRICE"",""INTRA"")") - B2340)/(_xll.FDS($A$1,"P_PRICE_HIGH("&amp;A2340&amp;","&amp;A2340&amp;"-14D,,,,""PRICE"",""INTRA"")") - _xll.FDS($A$1,"P_PRICE_LOW("&amp;A2340&amp;","&amp;A2340&amp;"-14D,,,,""PRICE"",""INTRA"")"))</f>
        <v>-45.076453758265963</v>
      </c>
      <c r="O2340">
        <v>-1014</v>
      </c>
      <c r="P2340">
        <v>19319.05609863772</v>
      </c>
      <c r="Q2340">
        <v>20558.267506574131</v>
      </c>
      <c r="R2340">
        <v>2366.4438894397649</v>
      </c>
      <c r="S2340">
        <v>2677.9129776209552</v>
      </c>
      <c r="T2340">
        <v>19.08533532315986</v>
      </c>
      <c r="U2340">
        <v>15.813772041242901</v>
      </c>
      <c r="V2340">
        <v>3.370013450498079</v>
      </c>
      <c r="W2340">
        <v>3.559686744558141</v>
      </c>
      <c r="X2340">
        <v>34.008811977408577</v>
      </c>
      <c r="Y2340">
        <v>41.643686976903773</v>
      </c>
      <c r="Z2340">
        <v>0.33733800338508002</v>
      </c>
      <c r="AA2340">
        <v>-4.9877703351728071</v>
      </c>
      <c r="AB2340">
        <v>8.1524225647717934</v>
      </c>
    </row>
    <row r="2341" spans="1:28" x14ac:dyDescent="0.25">
      <c r="A2341" t="str">
        <v>3/01/17</v>
      </c>
      <c r="B2341">
        <v>23776.49</v>
      </c>
      <c r="C2341">
        <v>23857.279999999999</v>
      </c>
      <c r="D2341" s="1">
        <v>23730.05</v>
      </c>
      <c r="E2341">
        <v>23857.279999999999</v>
      </c>
      <c r="F2341">
        <v>23857.279999999999</v>
      </c>
      <c r="G2341">
        <v>0.59284047200833379</v>
      </c>
      <c r="H2341">
        <v>23904.565999999999</v>
      </c>
      <c r="I2341">
        <v>23972.817999999999</v>
      </c>
      <c r="J2341">
        <v>23898.993999999999</v>
      </c>
      <c r="K2341">
        <v>23748.18</v>
      </c>
      <c r="L2341">
        <v>23612.094000000001</v>
      </c>
      <c r="M2341">
        <v>55.69473</v>
      </c>
      <c r="N2341" s="1">
        <f>-100*(_xll.FDS($A$1,"P_PRICE_HIGH("&amp;A2341&amp;","&amp;A2341&amp;"-14D,,,,""PRICE"",""INTRA"")") - B2341)/(_xll.FDS($A$1,"P_PRICE_HIGH("&amp;A2341&amp;","&amp;A2341&amp;"-14D,,,,""PRICE"",""INTRA"")") - _xll.FDS($A$1,"P_PRICE_LOW("&amp;A2341&amp;","&amp;A2341&amp;"-14D,,,,""PRICE"",""INTRA"")"))</f>
        <v>-60.53819062293622</v>
      </c>
      <c r="O2341">
        <v>-1006</v>
      </c>
      <c r="P2341">
        <v>19320.557355176781</v>
      </c>
      <c r="Q2341">
        <v>20550.607814268398</v>
      </c>
      <c r="R2341">
        <v>2366.30862058197</v>
      </c>
      <c r="S2341">
        <v>2672.2254977745961</v>
      </c>
      <c r="T2341">
        <v>19.085959540482321</v>
      </c>
      <c r="U2341">
        <v>15.867374017742449</v>
      </c>
      <c r="V2341">
        <v>3.3688826404746748</v>
      </c>
      <c r="W2341">
        <v>3.550462492776318</v>
      </c>
      <c r="X2341">
        <v>19.55471673068719</v>
      </c>
      <c r="Y2341">
        <v>41.608571356690412</v>
      </c>
      <c r="Z2341">
        <v>0.2264939228300018</v>
      </c>
      <c r="AA2341">
        <v>8.3790256627838371</v>
      </c>
      <c r="AB2341">
        <v>9.6776976651569875</v>
      </c>
    </row>
    <row r="2342" spans="1:28" x14ac:dyDescent="0.25">
      <c r="A2342" t="str">
        <v>3/02/17</v>
      </c>
      <c r="B2342">
        <v>23728.07</v>
      </c>
      <c r="C2342">
        <v>24080.87</v>
      </c>
      <c r="D2342" s="1">
        <v>23694.33</v>
      </c>
      <c r="E2342">
        <v>24080.87</v>
      </c>
      <c r="F2342">
        <v>24080.87</v>
      </c>
      <c r="G2342">
        <v>0.57621866971674907</v>
      </c>
      <c r="H2342">
        <v>23827.206999999999</v>
      </c>
      <c r="I2342">
        <v>23974.905999999999</v>
      </c>
      <c r="J2342">
        <v>23912.523000000001</v>
      </c>
      <c r="K2342">
        <v>23775.357</v>
      </c>
      <c r="L2342">
        <v>23644</v>
      </c>
      <c r="M2342">
        <v>54.002173999999997</v>
      </c>
      <c r="N2342" s="1">
        <f>-100*(_xll.FDS($A$1,"P_PRICE_HIGH("&amp;A2342&amp;","&amp;A2342&amp;"-14D,,,,""PRICE"",""INTRA"")") - B2342)/(_xll.FDS($A$1,"P_PRICE_HIGH("&amp;A2342&amp;","&amp;A2342&amp;"-14D,,,,""PRICE"",""INTRA"")") - _xll.FDS($A$1,"P_PRICE_LOW("&amp;A2342&amp;","&amp;A2342&amp;"-14D,,,,""PRICE"",""INTRA"")"))</f>
        <v>-76.003609883612199</v>
      </c>
      <c r="O2342">
        <v>-1016</v>
      </c>
      <c r="P2342">
        <v>19321.25890856942</v>
      </c>
      <c r="Q2342">
        <v>20538.709048417539</v>
      </c>
      <c r="R2342">
        <v>2366.2132865550461</v>
      </c>
      <c r="S2342">
        <v>2667.387716013488</v>
      </c>
      <c r="T2342">
        <v>19.071143819492189</v>
      </c>
      <c r="U2342">
        <v>15.831028279279719</v>
      </c>
      <c r="V2342">
        <v>3.3707633589979951</v>
      </c>
      <c r="W2342">
        <v>3.5589843540596759</v>
      </c>
      <c r="X2342">
        <v>23.830976503167321</v>
      </c>
      <c r="Y2342">
        <v>41.647341861184053</v>
      </c>
      <c r="Z2342">
        <v>0.23589234814644031</v>
      </c>
      <c r="AA2342">
        <v>8.2714875730356763</v>
      </c>
      <c r="AB2342">
        <v>9.7204108375334766</v>
      </c>
    </row>
    <row r="2343" spans="1:28" x14ac:dyDescent="0.25">
      <c r="A2343" t="str">
        <v>3/03/17</v>
      </c>
      <c r="B2343">
        <v>23552.720000000001</v>
      </c>
      <c r="C2343">
        <v>23635.24</v>
      </c>
      <c r="D2343" s="1">
        <v>23511.599999999999</v>
      </c>
      <c r="E2343">
        <v>23635.24</v>
      </c>
      <c r="F2343">
        <v>23635.24</v>
      </c>
      <c r="G2343">
        <v>0.60286859300487894</v>
      </c>
      <c r="H2343">
        <v>23744.611000000001</v>
      </c>
      <c r="I2343">
        <v>23938.06</v>
      </c>
      <c r="J2343">
        <v>23911.040000000001</v>
      </c>
      <c r="K2343">
        <v>23796.532999999999</v>
      </c>
      <c r="L2343">
        <v>23667.186000000002</v>
      </c>
      <c r="M2343">
        <v>48.279995</v>
      </c>
      <c r="N2343" s="1">
        <f>-100*(_xll.FDS($A$1,"P_PRICE_HIGH("&amp;A2343&amp;","&amp;A2343&amp;"-14D,,,,""PRICE"",""INTRA"")") - B2343)/(_xll.FDS($A$1,"P_PRICE_HIGH("&amp;A2343&amp;","&amp;A2343&amp;"-14D,,,,""PRICE"",""INTRA"")") - _xll.FDS($A$1,"P_PRICE_LOW("&amp;A2343&amp;","&amp;A2343&amp;"-14D,,,,""PRICE"",""INTRA"")"))</f>
        <v>-94.166796703218395</v>
      </c>
      <c r="O2343">
        <v>-1054</v>
      </c>
      <c r="P2343">
        <v>19309.259700337949</v>
      </c>
      <c r="Q2343">
        <v>20454.303790768001</v>
      </c>
      <c r="R2343">
        <v>2365.3855309782311</v>
      </c>
      <c r="S2343">
        <v>2658.1056546399568</v>
      </c>
      <c r="T2343">
        <v>19.054111608872951</v>
      </c>
      <c r="U2343">
        <v>15.783006134067151</v>
      </c>
      <c r="V2343">
        <v>3.375188805633023</v>
      </c>
      <c r="W2343">
        <v>3.5828046278552081</v>
      </c>
      <c r="X2343">
        <v>16.075794671273169</v>
      </c>
      <c r="Y2343">
        <v>41.601817150109483</v>
      </c>
      <c r="Z2343">
        <v>-8.5681525162724162E-2</v>
      </c>
      <c r="AA2343">
        <v>8.4853379191958602</v>
      </c>
      <c r="AB2343">
        <v>9.8214533282770429</v>
      </c>
    </row>
    <row r="2344" spans="1:28" x14ac:dyDescent="0.25">
      <c r="A2344" t="str">
        <v>3/06/17</v>
      </c>
      <c r="B2344">
        <v>23596.28</v>
      </c>
      <c r="C2344">
        <v>23691.05</v>
      </c>
      <c r="D2344" s="1">
        <v>23574.28</v>
      </c>
      <c r="E2344">
        <v>23691.05</v>
      </c>
      <c r="F2344">
        <v>23691.05</v>
      </c>
      <c r="G2344">
        <v>0.56940016252129155</v>
      </c>
      <c r="H2344">
        <v>23678.857</v>
      </c>
      <c r="I2344">
        <v>23895.442999999999</v>
      </c>
      <c r="J2344">
        <v>23903.393</v>
      </c>
      <c r="K2344">
        <v>23808.934000000001</v>
      </c>
      <c r="L2344">
        <v>23688.23</v>
      </c>
      <c r="M2344">
        <v>49.705719999999999</v>
      </c>
      <c r="N2344" s="1">
        <f>-100*(_xll.FDS($A$1,"P_PRICE_HIGH("&amp;A2344&amp;","&amp;A2344&amp;"-14D,,,,""PRICE"",""INTRA"")") - B2344)/(_xll.FDS($A$1,"P_PRICE_HIGH("&amp;A2344&amp;","&amp;A2344&amp;"-14D,,,,""PRICE"",""INTRA"")") - _xll.FDS($A$1,"P_PRICE_LOW("&amp;A2344&amp;","&amp;A2344&amp;"-14D,,,,""PRICE"",""INTRA"")"))</f>
        <v>-87.987459747776342</v>
      </c>
      <c r="O2344">
        <v>-1042</v>
      </c>
      <c r="P2344">
        <v>19310.005271787912</v>
      </c>
      <c r="Q2344">
        <v>20420.437305126881</v>
      </c>
      <c r="R2344">
        <v>2369.3379925548688</v>
      </c>
      <c r="S2344">
        <v>2668.867407576508</v>
      </c>
      <c r="T2344">
        <v>18.996894872387241</v>
      </c>
      <c r="U2344">
        <v>15.604631506721811</v>
      </c>
      <c r="V2344">
        <v>3.3748803555174218</v>
      </c>
      <c r="W2344">
        <v>3.5717593414366959</v>
      </c>
      <c r="X2344">
        <v>77.99795847978335</v>
      </c>
      <c r="Y2344">
        <v>41.442516634065697</v>
      </c>
      <c r="Z2344">
        <v>-0.24939088273733381</v>
      </c>
      <c r="AA2344">
        <v>8.4816895579067069</v>
      </c>
      <c r="AB2344">
        <v>9.9164607333259926</v>
      </c>
    </row>
    <row r="2345" spans="1:28" x14ac:dyDescent="0.25">
      <c r="A2345" t="str">
        <v>3/07/17</v>
      </c>
      <c r="B2345">
        <v>23681.07</v>
      </c>
      <c r="C2345">
        <v>23728</v>
      </c>
      <c r="D2345" s="1">
        <v>23585.77</v>
      </c>
      <c r="E2345">
        <v>23728</v>
      </c>
      <c r="F2345">
        <v>23728</v>
      </c>
      <c r="G2345">
        <v>0.57257383663973094</v>
      </c>
      <c r="H2345">
        <v>23666.925999999999</v>
      </c>
      <c r="I2345">
        <v>23866.053</v>
      </c>
      <c r="J2345">
        <v>23901.93</v>
      </c>
      <c r="K2345">
        <v>23826.41</v>
      </c>
      <c r="L2345">
        <v>23700.035</v>
      </c>
      <c r="M2345">
        <v>52.453229999999998</v>
      </c>
      <c r="N2345" s="1">
        <f>-100*(_xll.FDS($A$1,"P_PRICE_HIGH("&amp;A2345&amp;","&amp;A2345&amp;"-14D,,,,""PRICE"",""INTRA"")") - B2345)/(_xll.FDS($A$1,"P_PRICE_HIGH("&amp;A2345&amp;","&amp;A2345&amp;"-14D,,,,""PRICE"",""INTRA"")") - _xll.FDS($A$1,"P_PRICE_LOW("&amp;A2345&amp;","&amp;A2345&amp;"-14D,,,,""PRICE"",""INTRA"")"))</f>
        <v>-75.959315109301471</v>
      </c>
      <c r="O2345">
        <v>-1022</v>
      </c>
      <c r="P2345">
        <v>19308.514795133018</v>
      </c>
      <c r="Q2345">
        <v>20399.848044952359</v>
      </c>
      <c r="R2345">
        <v>2369.1388337838612</v>
      </c>
      <c r="S2345">
        <v>2662.2264168185179</v>
      </c>
      <c r="T2345">
        <v>18.9987859704495</v>
      </c>
      <c r="U2345">
        <v>15.665872129702761</v>
      </c>
      <c r="V2345">
        <v>3.372625405116767</v>
      </c>
      <c r="W2345">
        <v>3.5564352641138819</v>
      </c>
      <c r="X2345">
        <v>88.214032837239614</v>
      </c>
      <c r="Y2345">
        <v>41.440989765140479</v>
      </c>
      <c r="Z2345">
        <v>-0.20651721168453191</v>
      </c>
      <c r="AA2345">
        <v>8.3782978545701141</v>
      </c>
      <c r="AB2345">
        <v>9.8851165126557152</v>
      </c>
    </row>
    <row r="2346" spans="1:28" x14ac:dyDescent="0.25">
      <c r="A2346" t="str">
        <v>3/08/17</v>
      </c>
      <c r="B2346">
        <v>23782.27</v>
      </c>
      <c r="C2346">
        <v>23816.23</v>
      </c>
      <c r="D2346" s="1">
        <v>23563.14</v>
      </c>
      <c r="E2346">
        <v>23816.23</v>
      </c>
      <c r="F2346">
        <v>23816.23</v>
      </c>
      <c r="G2346">
        <v>0.56251145097003841</v>
      </c>
      <c r="H2346">
        <v>23668.081999999999</v>
      </c>
      <c r="I2346">
        <v>23835.736000000001</v>
      </c>
      <c r="J2346">
        <v>23887.756000000001</v>
      </c>
      <c r="K2346">
        <v>23841.266</v>
      </c>
      <c r="L2346">
        <v>23716.245999999999</v>
      </c>
      <c r="M2346">
        <v>55.572772999999998</v>
      </c>
      <c r="N2346" s="1">
        <f>-100*(_xll.FDS($A$1,"P_PRICE_HIGH("&amp;A2346&amp;","&amp;A2346&amp;"-14D,,,,""PRICE"",""INTRA"")") - B2346)/(_xll.FDS($A$1,"P_PRICE_HIGH("&amp;A2346&amp;","&amp;A2346&amp;"-14D,,,,""PRICE"",""INTRA"")") - _xll.FDS($A$1,"P_PRICE_LOW("&amp;A2346&amp;","&amp;A2346&amp;"-14D,,,,""PRICE"",""INTRA"")"))</f>
        <v>-61.603279758273615</v>
      </c>
      <c r="O2346">
        <v>-1007</v>
      </c>
      <c r="P2346">
        <v>19296.650484989961</v>
      </c>
      <c r="Q2346">
        <v>20324.983502674731</v>
      </c>
      <c r="R2346">
        <v>2368.9631128174542</v>
      </c>
      <c r="S2346">
        <v>2658.0198620250098</v>
      </c>
      <c r="T2346">
        <v>18.996293952424331</v>
      </c>
      <c r="U2346">
        <v>15.6938553784296</v>
      </c>
      <c r="V2346">
        <v>3.37089093690297</v>
      </c>
      <c r="W2346">
        <v>3.5446911163764092</v>
      </c>
      <c r="X2346">
        <v>84.030184239227481</v>
      </c>
      <c r="Y2346">
        <v>41.463115267608273</v>
      </c>
      <c r="Z2346">
        <v>-0.6780937155860427</v>
      </c>
      <c r="AA2346">
        <v>8.1575324353687062</v>
      </c>
      <c r="AB2346">
        <v>9.8786725987376514</v>
      </c>
    </row>
    <row r="2347" spans="1:28" x14ac:dyDescent="0.25">
      <c r="A2347" t="str">
        <v>3/09/17</v>
      </c>
      <c r="B2347">
        <v>23501.56</v>
      </c>
      <c r="C2347">
        <v>23673.58</v>
      </c>
      <c r="D2347" s="1">
        <v>23456.06</v>
      </c>
      <c r="E2347">
        <v>23673.58</v>
      </c>
      <c r="F2347">
        <v>23673.58</v>
      </c>
      <c r="G2347">
        <v>0.62707832146125186</v>
      </c>
      <c r="H2347">
        <v>23622.78</v>
      </c>
      <c r="I2347">
        <v>23797.23</v>
      </c>
      <c r="J2347">
        <v>23847.348000000002</v>
      </c>
      <c r="K2347">
        <v>23840.088</v>
      </c>
      <c r="L2347">
        <v>23723.291000000001</v>
      </c>
      <c r="M2347">
        <v>46.465954000000004</v>
      </c>
      <c r="N2347" s="1">
        <f>-100*(_xll.FDS($A$1,"P_PRICE_HIGH("&amp;A2347&amp;","&amp;A2347&amp;"-14D,,,,""PRICE"",""INTRA"")") - B2347)/(_xll.FDS($A$1,"P_PRICE_HIGH("&amp;A2347&amp;","&amp;A2347&amp;"-14D,,,,""PRICE"",""INTRA"")") - _xll.FDS($A$1,"P_PRICE_LOW("&amp;A2347&amp;","&amp;A2347&amp;"-14D,,,,""PRICE"",""INTRA"")"))</f>
        <v>-94.016857995713153</v>
      </c>
      <c r="O2347">
        <v>-1055</v>
      </c>
      <c r="P2347">
        <v>19299.964501077739</v>
      </c>
      <c r="Q2347">
        <v>20332.48755088797</v>
      </c>
      <c r="R2347">
        <v>2369.9137942009979</v>
      </c>
      <c r="S2347">
        <v>2659.9927051796922</v>
      </c>
      <c r="T2347">
        <v>18.960423642246599</v>
      </c>
      <c r="U2347">
        <v>15.55266993377426</v>
      </c>
      <c r="V2347">
        <v>3.380020739940266</v>
      </c>
      <c r="W2347">
        <v>3.5933218891888301</v>
      </c>
      <c r="X2347">
        <v>1.067903050709659</v>
      </c>
      <c r="Y2347">
        <v>41.45897114369405</v>
      </c>
      <c r="Z2347">
        <v>-0.6990666606654945</v>
      </c>
      <c r="AA2347">
        <v>8.1465061285519589</v>
      </c>
      <c r="AB2347">
        <v>9.7638919028444402</v>
      </c>
    </row>
    <row r="2348" spans="1:28" x14ac:dyDescent="0.25">
      <c r="A2348" t="str">
        <v>3/10/17</v>
      </c>
      <c r="B2348">
        <v>23568.67</v>
      </c>
      <c r="C2348">
        <v>23603.77</v>
      </c>
      <c r="D2348" s="1">
        <v>23438.86</v>
      </c>
      <c r="E2348">
        <v>23603.77</v>
      </c>
      <c r="F2348">
        <v>23603.77</v>
      </c>
      <c r="G2348">
        <v>0.62862846583901766</v>
      </c>
      <c r="H2348">
        <v>23625.97</v>
      </c>
      <c r="I2348">
        <v>23744.455000000002</v>
      </c>
      <c r="J2348">
        <v>23816.342000000001</v>
      </c>
      <c r="K2348">
        <v>23839.771000000001</v>
      </c>
      <c r="L2348">
        <v>23738.065999999999</v>
      </c>
      <c r="M2348">
        <v>48.633167</v>
      </c>
      <c r="N2348" s="1">
        <f>-100*(_xll.FDS($A$1,"P_PRICE_HIGH("&amp;A2348&amp;","&amp;A2348&amp;"-14D,,,,""PRICE"",""INTRA"")") - B2348)/(_xll.FDS($A$1,"P_PRICE_HIGH("&amp;A2348&amp;","&amp;A2348&amp;"-14D,,,,""PRICE"",""INTRA"")") - _xll.FDS($A$1,"P_PRICE_LOW("&amp;A2348&amp;","&amp;A2348&amp;"-14D,,,,""PRICE"",""INTRA"")"))</f>
        <v>-83.30782979927244</v>
      </c>
      <c r="O2348">
        <v>-1057</v>
      </c>
      <c r="P2348">
        <v>19301.197999754331</v>
      </c>
      <c r="Q2348">
        <v>20326.665490281339</v>
      </c>
      <c r="R2348">
        <v>2370.2354128397742</v>
      </c>
      <c r="S2348">
        <v>2657.9567028673951</v>
      </c>
      <c r="T2348">
        <v>18.956379496663239</v>
      </c>
      <c r="U2348">
        <v>15.583534695073331</v>
      </c>
      <c r="V2348">
        <v>3.3782007970813099</v>
      </c>
      <c r="W2348">
        <v>3.580892822372475</v>
      </c>
      <c r="X2348">
        <v>20.010249340259911</v>
      </c>
      <c r="Y2348">
        <v>41.438623224579857</v>
      </c>
      <c r="Z2348">
        <v>-0.79633484067291549</v>
      </c>
      <c r="AA2348">
        <v>8.1497708498857406</v>
      </c>
      <c r="AB2348">
        <v>9.5547705714827202</v>
      </c>
    </row>
    <row r="2349" spans="1:28" x14ac:dyDescent="0.25">
      <c r="A2349" t="str">
        <v>3/13/17</v>
      </c>
      <c r="B2349">
        <v>23829.67</v>
      </c>
      <c r="C2349">
        <v>23877.59</v>
      </c>
      <c r="D2349" s="1">
        <v>23567.93</v>
      </c>
      <c r="E2349">
        <v>23877.59</v>
      </c>
      <c r="F2349">
        <v>23877.59</v>
      </c>
      <c r="G2349">
        <v>0.66403487440792031</v>
      </c>
      <c r="H2349">
        <v>23672.648000000001</v>
      </c>
      <c r="I2349">
        <v>23720.69</v>
      </c>
      <c r="J2349">
        <v>23795.248</v>
      </c>
      <c r="K2349">
        <v>23845.706999999999</v>
      </c>
      <c r="L2349">
        <v>23765.006000000001</v>
      </c>
      <c r="M2349">
        <v>56.08</v>
      </c>
      <c r="N2349" s="1">
        <f>-100*(_xll.FDS($A$1,"P_PRICE_HIGH("&amp;A2349&amp;","&amp;A2349&amp;"-14D,,,,""PRICE"",""INTRA"")") - B2349)/(_xll.FDS($A$1,"P_PRICE_HIGH("&amp;A2349&amp;","&amp;A2349&amp;"-14D,,,,""PRICE"",""INTRA"")") - _xll.FDS($A$1,"P_PRICE_LOW("&amp;A2349&amp;","&amp;A2349&amp;"-14D,,,,""PRICE"",""INTRA"")"))</f>
        <v>-49.746036236450095</v>
      </c>
      <c r="O2349">
        <v>-1023</v>
      </c>
      <c r="P2349">
        <v>19306.901087184171</v>
      </c>
      <c r="Q2349">
        <v>20328.835727375601</v>
      </c>
      <c r="R2349">
        <v>2374.601448009993</v>
      </c>
      <c r="S2349">
        <v>2669.8821467593139</v>
      </c>
      <c r="T2349">
        <v>18.94357764927344</v>
      </c>
      <c r="U2349">
        <v>15.6555641168429</v>
      </c>
      <c r="V2349">
        <v>3.3715442667773989</v>
      </c>
      <c r="W2349">
        <v>3.5394720405489859</v>
      </c>
      <c r="X2349">
        <v>94.147994156120291</v>
      </c>
      <c r="Y2349">
        <v>41.426060390307363</v>
      </c>
      <c r="Z2349">
        <v>-0.72768478236637224</v>
      </c>
      <c r="AA2349">
        <v>7.5368834193887482</v>
      </c>
      <c r="AB2349">
        <v>9.5868546373461214</v>
      </c>
    </row>
    <row r="2350" spans="1:28" x14ac:dyDescent="0.25">
      <c r="A2350" t="str">
        <v>3/14/17</v>
      </c>
      <c r="B2350">
        <v>23827.95</v>
      </c>
      <c r="C2350">
        <v>23918.12</v>
      </c>
      <c r="D2350" s="1">
        <v>23768.34</v>
      </c>
      <c r="E2350">
        <v>23918.12</v>
      </c>
      <c r="F2350">
        <v>23918.12</v>
      </c>
      <c r="G2350">
        <v>0.66393850790202658</v>
      </c>
      <c r="H2350">
        <v>23702.023000000001</v>
      </c>
      <c r="I2350">
        <v>23709.21</v>
      </c>
      <c r="J2350">
        <v>23786.203000000001</v>
      </c>
      <c r="K2350">
        <v>23851.953000000001</v>
      </c>
      <c r="L2350">
        <v>23783.456999999999</v>
      </c>
      <c r="M2350">
        <v>56.022359999999999</v>
      </c>
      <c r="N2350" s="1">
        <f>-100*(_xll.FDS($A$1,"P_PRICE_HIGH("&amp;A2350&amp;","&amp;A2350&amp;"-14D,,,,""PRICE"",""INTRA"")") - B2350)/(_xll.FDS($A$1,"P_PRICE_HIGH("&amp;A2350&amp;","&amp;A2350&amp;"-14D,,,,""PRICE"",""INTRA"")") - _xll.FDS($A$1,"P_PRICE_LOW("&amp;A2350&amp;","&amp;A2350&amp;"-14D,,,,""PRICE"",""INTRA"")"))</f>
        <v>-49.967209741921252</v>
      </c>
      <c r="O2350">
        <v>-1016</v>
      </c>
      <c r="P2350">
        <v>19310.869424283421</v>
      </c>
      <c r="Q2350">
        <v>20339.37586829342</v>
      </c>
      <c r="R2350">
        <v>2375.386723083684</v>
      </c>
      <c r="S2350">
        <v>2670.3757366804812</v>
      </c>
      <c r="T2350">
        <v>18.931484724851419</v>
      </c>
      <c r="U2350">
        <v>15.640561368631801</v>
      </c>
      <c r="V2350">
        <v>3.3723717439015499</v>
      </c>
      <c r="W2350">
        <v>3.5416060709666359</v>
      </c>
      <c r="X2350">
        <v>73.347435518211725</v>
      </c>
      <c r="Y2350">
        <v>41.426627326457407</v>
      </c>
      <c r="Z2350">
        <v>-0.79416729887909565</v>
      </c>
      <c r="AA2350">
        <v>7.4773829073196634</v>
      </c>
      <c r="AB2350">
        <v>9.5862037509800651</v>
      </c>
    </row>
    <row r="2351" spans="1:28" x14ac:dyDescent="0.25">
      <c r="A2351" t="str">
        <v>3/15/17</v>
      </c>
      <c r="B2351">
        <v>23792.85</v>
      </c>
      <c r="C2351">
        <v>23842.81</v>
      </c>
      <c r="D2351" s="1">
        <v>23645.51</v>
      </c>
      <c r="E2351">
        <v>23842.81</v>
      </c>
      <c r="F2351">
        <v>23842.81</v>
      </c>
      <c r="G2351">
        <v>0.6016474472393003</v>
      </c>
      <c r="H2351">
        <v>23704.14</v>
      </c>
      <c r="I2351">
        <v>23698.192999999999</v>
      </c>
      <c r="J2351">
        <v>23758.93</v>
      </c>
      <c r="K2351">
        <v>23841.851999999999</v>
      </c>
      <c r="L2351">
        <v>23801.200000000001</v>
      </c>
      <c r="M2351">
        <v>54.784877999999999</v>
      </c>
      <c r="N2351" s="1">
        <f>-100*(_xll.FDS($A$1,"P_PRICE_HIGH("&amp;A2351&amp;","&amp;A2351&amp;"-14D,,,,""PRICE"",""INTRA"")") - B2351)/(_xll.FDS($A$1,"P_PRICE_HIGH("&amp;A2351&amp;","&amp;A2351&amp;"-14D,,,,""PRICE"",""INTRA"")") - _xll.FDS($A$1,"P_PRICE_LOW("&amp;A2351&amp;","&amp;A2351&amp;"-14D,,,,""PRICE"",""INTRA"")"))</f>
        <v>-54.480692324507984</v>
      </c>
      <c r="O2351">
        <v>-1032</v>
      </c>
      <c r="P2351">
        <v>19314.450117544551</v>
      </c>
      <c r="Q2351">
        <v>20347.177871930249</v>
      </c>
      <c r="R2351">
        <v>2375.4637472380641</v>
      </c>
      <c r="S2351">
        <v>2663.4568935646571</v>
      </c>
      <c r="T2351">
        <v>18.930269999436931</v>
      </c>
      <c r="U2351">
        <v>15.689502677226841</v>
      </c>
      <c r="V2351">
        <v>3.3728652579541869</v>
      </c>
      <c r="W2351">
        <v>3.541844915139774</v>
      </c>
      <c r="X2351">
        <v>17.00200922941907</v>
      </c>
      <c r="Y2351">
        <v>41.395885353889312</v>
      </c>
      <c r="Z2351">
        <v>-0.95149206402077324</v>
      </c>
      <c r="AA2351">
        <v>7.6393127648659576</v>
      </c>
      <c r="AB2351">
        <v>9.3418921615191692</v>
      </c>
    </row>
    <row r="2352" spans="1:28" x14ac:dyDescent="0.25">
      <c r="A2352" t="str">
        <v>3/16/17</v>
      </c>
      <c r="B2352">
        <v>24288.28</v>
      </c>
      <c r="C2352">
        <v>24288.28</v>
      </c>
      <c r="D2352" s="1">
        <v>24003.75</v>
      </c>
      <c r="E2352">
        <v>24288.28</v>
      </c>
      <c r="F2352">
        <v>24288.28</v>
      </c>
      <c r="G2352">
        <v>0.75785904424679051</v>
      </c>
      <c r="H2352">
        <v>23861.484</v>
      </c>
      <c r="I2352">
        <v>23743.824000000001</v>
      </c>
      <c r="J2352">
        <v>23770.49</v>
      </c>
      <c r="K2352">
        <v>23850.880000000001</v>
      </c>
      <c r="L2352">
        <v>23832.088</v>
      </c>
      <c r="M2352">
        <v>66.15043</v>
      </c>
      <c r="N2352" s="1">
        <f>-100*(_xll.FDS($A$1,"P_PRICE_HIGH("&amp;A2352&amp;","&amp;A2352&amp;"-14D,,,,""PRICE"",""INTRA"")") - B2352)/(_xll.FDS($A$1,"P_PRICE_HIGH("&amp;A2352&amp;","&amp;A2352&amp;"-14D,,,,""PRICE"",""INTRA"")") - _xll.FDS($A$1,"P_PRICE_LOW("&amp;A2352&amp;","&amp;A2352&amp;"-14D,,,,""PRICE"",""INTRA"")"))</f>
        <v>0</v>
      </c>
      <c r="O2352">
        <v>-987</v>
      </c>
      <c r="P2352">
        <v>19316.685167446001</v>
      </c>
      <c r="Q2352">
        <v>20347.55183317095</v>
      </c>
      <c r="R2352">
        <v>2375.736796868463</v>
      </c>
      <c r="S2352">
        <v>2663.2885269279618</v>
      </c>
      <c r="T2352">
        <v>18.973519856552851</v>
      </c>
      <c r="U2352">
        <v>15.936742546836721</v>
      </c>
      <c r="V2352">
        <v>3.3577437227613709</v>
      </c>
      <c r="W2352">
        <v>3.4655776245689318</v>
      </c>
      <c r="X2352">
        <v>98.967657087258644</v>
      </c>
      <c r="Y2352">
        <v>41.335887593918002</v>
      </c>
      <c r="Z2352">
        <v>-0.89693326154046515</v>
      </c>
      <c r="AA2352">
        <v>7.0669405155388638</v>
      </c>
      <c r="AB2352">
        <v>9.3555948110638312</v>
      </c>
    </row>
    <row r="2353" spans="1:28" x14ac:dyDescent="0.25">
      <c r="A2353" t="str">
        <v>3/17/17</v>
      </c>
      <c r="B2353">
        <v>24309.93</v>
      </c>
      <c r="C2353">
        <v>24385.81</v>
      </c>
      <c r="D2353" s="1">
        <v>24237.97</v>
      </c>
      <c r="E2353">
        <v>24385.81</v>
      </c>
      <c r="F2353">
        <v>24385.81</v>
      </c>
      <c r="G2353">
        <v>0.75354444471099857</v>
      </c>
      <c r="H2353">
        <v>24009.736000000001</v>
      </c>
      <c r="I2353">
        <v>23788.276999999998</v>
      </c>
      <c r="J2353">
        <v>23793.439999999999</v>
      </c>
      <c r="K2353">
        <v>23864.690999999999</v>
      </c>
      <c r="L2353">
        <v>23862.273000000001</v>
      </c>
      <c r="M2353">
        <v>66.546170000000004</v>
      </c>
      <c r="N2353" s="1">
        <f>-100*(_xll.FDS($A$1,"P_PRICE_HIGH("&amp;A2353&amp;","&amp;A2353&amp;"-14D,,,,""PRICE"",""INTRA"")") - B2353)/(_xll.FDS($A$1,"P_PRICE_HIGH("&amp;A2353&amp;","&amp;A2353&amp;"-14D,,,,""PRICE"",""INTRA"")") - _xll.FDS($A$1,"P_PRICE_LOW("&amp;A2353&amp;","&amp;A2353&amp;"-14D,,,,""PRICE"",""INTRA"")"))</f>
        <v>-8.0130946723692862</v>
      </c>
      <c r="O2353">
        <v>-979</v>
      </c>
      <c r="P2353">
        <v>19305.31617093366</v>
      </c>
      <c r="Q2353">
        <v>20285.65641162781</v>
      </c>
      <c r="R2353">
        <v>2375.7595536370018</v>
      </c>
      <c r="S2353">
        <v>2659.3357253320132</v>
      </c>
      <c r="T2353">
        <v>18.975357476718951</v>
      </c>
      <c r="U2353">
        <v>15.980095370943911</v>
      </c>
      <c r="V2353">
        <v>3.3552955915010299</v>
      </c>
      <c r="W2353">
        <v>3.4541720026999392</v>
      </c>
      <c r="X2353">
        <v>42.940248673182623</v>
      </c>
      <c r="Y2353">
        <v>41.23926979705297</v>
      </c>
      <c r="Z2353">
        <v>-0.8187811424656809</v>
      </c>
      <c r="AA2353">
        <v>7.0775460953591649</v>
      </c>
      <c r="AB2353">
        <v>9.3266124227456491</v>
      </c>
    </row>
    <row r="2354" spans="1:28" x14ac:dyDescent="0.25">
      <c r="A2354" t="str">
        <v>3/20/17</v>
      </c>
      <c r="B2354">
        <v>24501.99</v>
      </c>
      <c r="C2354">
        <v>24501.99</v>
      </c>
      <c r="D2354" s="1">
        <v>24312.57</v>
      </c>
      <c r="E2354">
        <v>24501.99</v>
      </c>
      <c r="F2354">
        <v>24501.99</v>
      </c>
      <c r="G2354">
        <v>0.76601499612141555</v>
      </c>
      <c r="H2354">
        <v>24144.2</v>
      </c>
      <c r="I2354">
        <v>23852.77</v>
      </c>
      <c r="J2354">
        <v>23831.901999999998</v>
      </c>
      <c r="K2354">
        <v>23882.486000000001</v>
      </c>
      <c r="L2354">
        <v>23897.928</v>
      </c>
      <c r="M2354">
        <v>69.907295000000005</v>
      </c>
      <c r="N2354" s="1">
        <f>-100*(_xll.FDS($A$1,"P_PRICE_HIGH("&amp;A2354&amp;","&amp;A2354&amp;"-14D,,,,""PRICE"",""INTRA"")") - B2354)/(_xll.FDS($A$1,"P_PRICE_HIGH("&amp;A2354&amp;","&amp;A2354&amp;"-14D,,,,""PRICE"",""INTRA"")") - _xll.FDS($A$1,"P_PRICE_LOW("&amp;A2354&amp;","&amp;A2354&amp;"-14D,,,,""PRICE"",""INTRA"")"))</f>
        <v>0</v>
      </c>
      <c r="O2354">
        <v>-963</v>
      </c>
      <c r="P2354">
        <v>19319.438380794239</v>
      </c>
      <c r="Q2354">
        <v>20331.1722046838</v>
      </c>
      <c r="R2354">
        <v>2375.156734193381</v>
      </c>
      <c r="S2354">
        <v>2649.764337531486</v>
      </c>
      <c r="T2354">
        <v>19.000874228766989</v>
      </c>
      <c r="U2354">
        <v>16.201522163873641</v>
      </c>
      <c r="V2354">
        <v>3.3520748801116169</v>
      </c>
      <c r="W2354">
        <v>3.4373310481467012</v>
      </c>
      <c r="X2354">
        <v>62.324477963666347</v>
      </c>
      <c r="Y2354">
        <v>41.261246464196887</v>
      </c>
      <c r="Z2354">
        <v>-0.90036017298137516</v>
      </c>
      <c r="AA2354">
        <v>7.2251711409175927</v>
      </c>
      <c r="AB2354">
        <v>9.2528388173269338</v>
      </c>
    </row>
    <row r="2355" spans="1:28" x14ac:dyDescent="0.25">
      <c r="A2355" t="str">
        <v>3/21/17</v>
      </c>
      <c r="B2355">
        <v>24593.119999999999</v>
      </c>
      <c r="C2355">
        <v>24656.65</v>
      </c>
      <c r="D2355" s="1">
        <v>24500.35</v>
      </c>
      <c r="E2355">
        <v>24656.65</v>
      </c>
      <c r="F2355">
        <v>24656.65</v>
      </c>
      <c r="G2355">
        <v>0.74276183146298091</v>
      </c>
      <c r="H2355">
        <v>24297.234</v>
      </c>
      <c r="I2355">
        <v>23939.47</v>
      </c>
      <c r="J2355">
        <v>23888.728999999999</v>
      </c>
      <c r="K2355">
        <v>23913.96</v>
      </c>
      <c r="L2355">
        <v>23931.855</v>
      </c>
      <c r="M2355">
        <v>71.376784999999998</v>
      </c>
      <c r="N2355" s="1">
        <f>-100*(_xll.FDS($A$1,"P_PRICE_HIGH("&amp;A2355&amp;","&amp;A2355&amp;"-14D,,,,""PRICE"",""INTRA"")") - B2355)/(_xll.FDS($A$1,"P_PRICE_HIGH("&amp;A2355&amp;","&amp;A2355&amp;"-14D,,,,""PRICE"",""INTRA"")") - _xll.FDS($A$1,"P_PRICE_LOW("&amp;A2355&amp;","&amp;A2355&amp;"-14D,,,,""PRICE"",""INTRA"")"))</f>
        <v>-5.2168272033768082</v>
      </c>
      <c r="O2355">
        <v>-945</v>
      </c>
      <c r="P2355">
        <v>19325.415839595789</v>
      </c>
      <c r="Q2355">
        <v>20349.925125328431</v>
      </c>
      <c r="R2355">
        <v>2376.250378252601</v>
      </c>
      <c r="S2355">
        <v>2651.750359442749</v>
      </c>
      <c r="T2355">
        <v>19.0051526516033</v>
      </c>
      <c r="U2355">
        <v>16.253077520138039</v>
      </c>
      <c r="V2355">
        <v>3.3502252632463572</v>
      </c>
      <c r="W2355">
        <v>3.4288134871565892</v>
      </c>
      <c r="X2355">
        <v>86.261730610076455</v>
      </c>
      <c r="Y2355">
        <v>41.286538700978817</v>
      </c>
      <c r="Z2355">
        <v>-0.50714899718106732</v>
      </c>
      <c r="AA2355">
        <v>7.065219929852053</v>
      </c>
      <c r="AB2355">
        <v>9.2938378669036279</v>
      </c>
    </row>
    <row r="2356" spans="1:28" x14ac:dyDescent="0.25">
      <c r="A2356" t="str">
        <v>3/22/17</v>
      </c>
      <c r="B2356">
        <v>24320.41</v>
      </c>
      <c r="C2356">
        <v>24380.42</v>
      </c>
      <c r="D2356" s="1">
        <v>24207.1</v>
      </c>
      <c r="E2356">
        <v>24380.42</v>
      </c>
      <c r="F2356">
        <v>24380.42</v>
      </c>
      <c r="G2356">
        <v>0.76331944572470933</v>
      </c>
      <c r="H2356">
        <v>24402.745999999999</v>
      </c>
      <c r="I2356">
        <v>23999.813999999998</v>
      </c>
      <c r="J2356">
        <v>23924.99</v>
      </c>
      <c r="K2356">
        <v>23919.883000000002</v>
      </c>
      <c r="L2356">
        <v>23955.601999999999</v>
      </c>
      <c r="M2356">
        <v>61.671390000000002</v>
      </c>
      <c r="N2356" s="1">
        <f>-100*(_xll.FDS($A$1,"P_PRICE_HIGH("&amp;A2356&amp;","&amp;A2356&amp;"-14D,,,,""PRICE"",""INTRA"")") - B2356)/(_xll.FDS($A$1,"P_PRICE_HIGH("&amp;A2356&amp;","&amp;A2356&amp;"-14D,,,,""PRICE"",""INTRA"")") - _xll.FDS($A$1,"P_PRICE_LOW("&amp;A2356&amp;","&amp;A2356&amp;"-14D,,,,""PRICE"",""INTRA"")"))</f>
        <v>-27.610671790702941</v>
      </c>
      <c r="O2356">
        <v>-982</v>
      </c>
      <c r="P2356">
        <v>19316.215779901839</v>
      </c>
      <c r="Q2356">
        <v>20302.046337929089</v>
      </c>
      <c r="R2356">
        <v>2378.7268036504329</v>
      </c>
      <c r="S2356">
        <v>2661.5758202154698</v>
      </c>
      <c r="T2356">
        <v>18.957963045762568</v>
      </c>
      <c r="U2356">
        <v>16.080511402439331</v>
      </c>
      <c r="V2356">
        <v>3.3581925926633742</v>
      </c>
      <c r="W2356">
        <v>3.464514675819748</v>
      </c>
      <c r="X2356">
        <v>6.9267869923678242</v>
      </c>
      <c r="Y2356">
        <v>41.187275980518272</v>
      </c>
      <c r="Z2356">
        <v>-0.26487807014539672</v>
      </c>
      <c r="AA2356">
        <v>6.4963183462291756</v>
      </c>
      <c r="AB2356">
        <v>9.2607000830399393</v>
      </c>
    </row>
    <row r="2357" spans="1:28" x14ac:dyDescent="0.25">
      <c r="A2357" t="str">
        <v>3/23/17</v>
      </c>
      <c r="B2357">
        <v>24327.7</v>
      </c>
      <c r="C2357">
        <v>24466.73</v>
      </c>
      <c r="D2357" s="1">
        <v>24271.26</v>
      </c>
      <c r="E2357">
        <v>24466.73</v>
      </c>
      <c r="F2357">
        <v>24466.73</v>
      </c>
      <c r="G2357">
        <v>0.75792981772157919</v>
      </c>
      <c r="H2357">
        <v>24410.63</v>
      </c>
      <c r="I2357">
        <v>24053.7</v>
      </c>
      <c r="J2357">
        <v>23964.965</v>
      </c>
      <c r="K2357">
        <v>23930.525000000001</v>
      </c>
      <c r="L2357">
        <v>23968.401999999998</v>
      </c>
      <c r="M2357">
        <v>61.820839999999997</v>
      </c>
      <c r="N2357" s="1">
        <f>-100*(_xll.FDS($A$1,"P_PRICE_HIGH("&amp;A2357&amp;","&amp;A2357&amp;"-14D,,,,""PRICE"",""INTRA"")") - B2357)/(_xll.FDS($A$1,"P_PRICE_HIGH("&amp;A2357&amp;","&amp;A2357&amp;"-14D,,,,""PRICE"",""INTRA"")") - _xll.FDS($A$1,"P_PRICE_LOW("&amp;A2357&amp;","&amp;A2357&amp;"-14D,,,,""PRICE"",""INTRA"")"))</f>
        <v>-27.012046411942986</v>
      </c>
      <c r="O2357">
        <v>-969</v>
      </c>
      <c r="P2357">
        <v>19318.150618601921</v>
      </c>
      <c r="Q2357">
        <v>20301.036981004039</v>
      </c>
      <c r="R2357">
        <v>2381.8085908600392</v>
      </c>
      <c r="S2357">
        <v>2672.867130377897</v>
      </c>
      <c r="T2357">
        <v>18.93553713953737</v>
      </c>
      <c r="U2357">
        <v>16.019203288929379</v>
      </c>
      <c r="V2357">
        <v>3.3611608930436878</v>
      </c>
      <c r="W2357">
        <v>3.476919816100327</v>
      </c>
      <c r="X2357">
        <v>71.868199058516154</v>
      </c>
      <c r="Y2357">
        <v>41.296669870824893</v>
      </c>
      <c r="Z2357">
        <v>-0.29601878786004182</v>
      </c>
      <c r="AA2357">
        <v>6.1831534421662244</v>
      </c>
      <c r="AB2357">
        <v>9.133677334043135</v>
      </c>
    </row>
    <row r="2358" spans="1:28" x14ac:dyDescent="0.25">
      <c r="A2358" t="str">
        <v>3/24/17</v>
      </c>
      <c r="B2358">
        <v>24358.27</v>
      </c>
      <c r="C2358">
        <v>24420.77</v>
      </c>
      <c r="D2358" s="1">
        <v>24263.17</v>
      </c>
      <c r="E2358">
        <v>24420.77</v>
      </c>
      <c r="F2358">
        <v>24420.77</v>
      </c>
      <c r="G2358">
        <v>0.74169465091891928</v>
      </c>
      <c r="H2358">
        <v>24420.298999999999</v>
      </c>
      <c r="I2358">
        <v>24101.7</v>
      </c>
      <c r="J2358">
        <v>24018.668000000001</v>
      </c>
      <c r="K2358">
        <v>23950.153999999999</v>
      </c>
      <c r="L2358">
        <v>23978.041000000001</v>
      </c>
      <c r="M2358">
        <v>62.481487000000001</v>
      </c>
      <c r="N2358" s="1">
        <f>-100*(_xll.FDS($A$1,"P_PRICE_HIGH("&amp;A2358&amp;","&amp;A2358&amp;"-14D,,,,""PRICE"",""INTRA"")") - B2358)/(_xll.FDS($A$1,"P_PRICE_HIGH("&amp;A2358&amp;","&amp;A2358&amp;"-14D,,,,""PRICE"",""INTRA"")") - _xll.FDS($A$1,"P_PRICE_LOW("&amp;A2358&amp;","&amp;A2358&amp;"-14D,,,,""PRICE"",""INTRA"")"))</f>
        <v>-24.501761387431397</v>
      </c>
      <c r="O2358">
        <v>-974</v>
      </c>
      <c r="P2358">
        <v>19319.34975175736</v>
      </c>
      <c r="Q2358">
        <v>20300.578459625602</v>
      </c>
      <c r="R2358">
        <v>2382.894440758771</v>
      </c>
      <c r="S2358">
        <v>2673.1428352934581</v>
      </c>
      <c r="T2358">
        <v>18.923221681543929</v>
      </c>
      <c r="U2358">
        <v>16.023196281002711</v>
      </c>
      <c r="V2358">
        <v>3.360928609359084</v>
      </c>
      <c r="W2358">
        <v>3.476816464587448</v>
      </c>
      <c r="X2358">
        <v>37.50789153631105</v>
      </c>
      <c r="Y2358">
        <v>41.316482396485902</v>
      </c>
      <c r="Z2358">
        <v>-0.61200955458016815</v>
      </c>
      <c r="AA2358">
        <v>6.2752550285869058</v>
      </c>
      <c r="AB2358">
        <v>8.9595546827703494</v>
      </c>
    </row>
    <row r="2359" spans="1:28" x14ac:dyDescent="0.25">
      <c r="A2359" t="str">
        <v>3/27/17</v>
      </c>
      <c r="B2359">
        <v>24193.7</v>
      </c>
      <c r="C2359">
        <v>24434.9</v>
      </c>
      <c r="D2359" s="1">
        <v>24138.78</v>
      </c>
      <c r="E2359">
        <v>24434.9</v>
      </c>
      <c r="F2359">
        <v>24434.9</v>
      </c>
      <c r="G2359">
        <v>0.75924190794204438</v>
      </c>
      <c r="H2359">
        <v>24358.639999999999</v>
      </c>
      <c r="I2359">
        <v>24159.379000000001</v>
      </c>
      <c r="J2359">
        <v>24058.495999999999</v>
      </c>
      <c r="K2359">
        <v>23963.585999999999</v>
      </c>
      <c r="L2359">
        <v>23984.192999999999</v>
      </c>
      <c r="M2359">
        <v>56.784892999999997</v>
      </c>
      <c r="N2359" s="1">
        <f>-100*(_xll.FDS($A$1,"P_PRICE_HIGH("&amp;A2359&amp;","&amp;A2359&amp;"-14D,,,,""PRICE"",""INTRA"")") - B2359)/(_xll.FDS($A$1,"P_PRICE_HIGH("&amp;A2359&amp;","&amp;A2359&amp;"-14D,,,,""PRICE"",""INTRA"")") - _xll.FDS($A$1,"P_PRICE_LOW("&amp;A2359&amp;","&amp;A2359&amp;"-14D,,,,""PRICE"",""INTRA"")"))</f>
        <v>-38.015585609998475</v>
      </c>
      <c r="O2359">
        <v>-1002</v>
      </c>
      <c r="P2359">
        <v>19329.04120859363</v>
      </c>
      <c r="Q2359">
        <v>20323.752801658789</v>
      </c>
      <c r="R2359">
        <v>2387.9251359119312</v>
      </c>
      <c r="S2359">
        <v>2683.462378928064</v>
      </c>
      <c r="T2359">
        <v>18.88321701978013</v>
      </c>
      <c r="U2359">
        <v>15.935510386814419</v>
      </c>
      <c r="V2359">
        <v>3.367766089518045</v>
      </c>
      <c r="W2359">
        <v>3.505738577799304</v>
      </c>
      <c r="X2359">
        <v>17.605401002011359</v>
      </c>
      <c r="Y2359">
        <v>41.27139258726239</v>
      </c>
      <c r="Z2359">
        <v>-0.48322246845289069</v>
      </c>
      <c r="AA2359">
        <v>6.802180661791148</v>
      </c>
      <c r="AB2359">
        <v>8.9590079391652644</v>
      </c>
    </row>
    <row r="2360" spans="1:28" x14ac:dyDescent="0.25">
      <c r="A2360" t="str">
        <v>3/28/17</v>
      </c>
      <c r="B2360">
        <v>24345.87</v>
      </c>
      <c r="C2360">
        <v>24360</v>
      </c>
      <c r="D2360" s="1">
        <v>24274.52</v>
      </c>
      <c r="E2360">
        <v>24360</v>
      </c>
      <c r="F2360">
        <v>24360</v>
      </c>
      <c r="G2360">
        <v>0.74314682131085552</v>
      </c>
      <c r="H2360">
        <v>24309.19</v>
      </c>
      <c r="I2360">
        <v>24224.145</v>
      </c>
      <c r="J2360">
        <v>24102.815999999999</v>
      </c>
      <c r="K2360">
        <v>23993.844000000001</v>
      </c>
      <c r="L2360">
        <v>23991.877</v>
      </c>
      <c r="M2360">
        <v>60.381740000000001</v>
      </c>
      <c r="N2360" s="1">
        <f>-100*(_xll.FDS($A$1,"P_PRICE_HIGH("&amp;A2360&amp;","&amp;A2360&amp;"-14D,,,,""PRICE"",""INTRA"")") - B2360)/(_xll.FDS($A$1,"P_PRICE_HIGH("&amp;A2360&amp;","&amp;A2360&amp;"-14D,,,,""PRICE"",""INTRA"")") - _xll.FDS($A$1,"P_PRICE_LOW("&amp;A2360&amp;","&amp;A2360&amp;"-14D,,,,""PRICE"",""INTRA"")"))</f>
        <v>-25.51999934307247</v>
      </c>
      <c r="O2360">
        <v>-971</v>
      </c>
      <c r="P2360">
        <v>19329.363770102598</v>
      </c>
      <c r="Q2360">
        <v>20318.546652893048</v>
      </c>
      <c r="R2360">
        <v>2387.7101314894171</v>
      </c>
      <c r="S2360">
        <v>2678.941710358532</v>
      </c>
      <c r="T2360">
        <v>18.89897486829436</v>
      </c>
      <c r="U2360">
        <v>16.037932941633361</v>
      </c>
      <c r="V2360">
        <v>3.3624803740215712</v>
      </c>
      <c r="W2360">
        <v>3.4814961738951999</v>
      </c>
      <c r="X2360">
        <v>92.065084167443061</v>
      </c>
      <c r="Y2360">
        <v>41.273994506326858</v>
      </c>
      <c r="Z2360">
        <v>-0.4883179397470081</v>
      </c>
      <c r="AA2360">
        <v>6.8359713639964852</v>
      </c>
      <c r="AB2360">
        <v>8.8278895885077571</v>
      </c>
    </row>
    <row r="2361" spans="1:28" x14ac:dyDescent="0.25">
      <c r="A2361" t="str">
        <v>3/29/17</v>
      </c>
      <c r="B2361">
        <v>24392.05</v>
      </c>
      <c r="C2361">
        <v>24470.66</v>
      </c>
      <c r="D2361" s="1">
        <v>24330.7</v>
      </c>
      <c r="E2361">
        <v>24470.66</v>
      </c>
      <c r="F2361">
        <v>24470.66</v>
      </c>
      <c r="G2361">
        <v>0.74326610110865865</v>
      </c>
      <c r="H2361">
        <v>24323.518</v>
      </c>
      <c r="I2361">
        <v>24271.01</v>
      </c>
      <c r="J2361">
        <v>24143.469000000001</v>
      </c>
      <c r="K2361">
        <v>24024.620999999999</v>
      </c>
      <c r="L2361">
        <v>24008.355</v>
      </c>
      <c r="M2361">
        <v>61.430889999999998</v>
      </c>
      <c r="N2361" s="1">
        <f>-100*(_xll.FDS($A$1,"P_PRICE_HIGH("&amp;A2361&amp;","&amp;A2361&amp;"-14D,,,,""PRICE"",""INTRA"")") - B2361)/(_xll.FDS($A$1,"P_PRICE_HIGH("&amp;A2361&amp;","&amp;A2361&amp;"-14D,,,,""PRICE"",""INTRA"")") - _xll.FDS($A$1,"P_PRICE_LOW("&amp;A2361&amp;","&amp;A2361&amp;"-14D,,,,""PRICE"",""INTRA"")"))</f>
        <v>-21.727884117951536</v>
      </c>
      <c r="O2361">
        <v>-967</v>
      </c>
      <c r="P2361">
        <v>19322.901594808249</v>
      </c>
      <c r="Q2361">
        <v>20287.15844905208</v>
      </c>
      <c r="R2361">
        <v>2389.3084406228518</v>
      </c>
      <c r="S2361">
        <v>2682.7504110307168</v>
      </c>
      <c r="T2361">
        <v>18.893628025683071</v>
      </c>
      <c r="U2361">
        <v>16.04522886709097</v>
      </c>
      <c r="V2361">
        <v>3.3600716645143329</v>
      </c>
      <c r="W2361">
        <v>3.4723589722775712</v>
      </c>
      <c r="X2361">
        <v>76.954044108737165</v>
      </c>
      <c r="Y2361">
        <v>41.263976108154679</v>
      </c>
      <c r="Z2361">
        <v>-0.44363033866112811</v>
      </c>
      <c r="AA2361">
        <v>6.9229275642922099</v>
      </c>
      <c r="AB2361">
        <v>8.8646143443569656</v>
      </c>
    </row>
    <row r="2362" spans="1:28" x14ac:dyDescent="0.25">
      <c r="A2362" t="str">
        <v>3/30/17</v>
      </c>
      <c r="B2362">
        <v>24301.09</v>
      </c>
      <c r="C2362">
        <v>24431.119999999999</v>
      </c>
      <c r="D2362" s="1">
        <v>24250.400000000001</v>
      </c>
      <c r="E2362">
        <v>24431.119999999999</v>
      </c>
      <c r="F2362">
        <v>24431.119999999999</v>
      </c>
      <c r="G2362">
        <v>0.7482055711824529</v>
      </c>
      <c r="H2362">
        <v>24318.195</v>
      </c>
      <c r="I2362">
        <v>24310.437999999998</v>
      </c>
      <c r="J2362">
        <v>24196.77</v>
      </c>
      <c r="K2362">
        <v>24053.273000000001</v>
      </c>
      <c r="L2362">
        <v>24012.168000000001</v>
      </c>
      <c r="M2362">
        <v>58.163699999999999</v>
      </c>
      <c r="N2362" s="1">
        <f>-100*(_xll.FDS($A$1,"P_PRICE_HIGH("&amp;A2362&amp;","&amp;A2362&amp;"-14D,,,,""PRICE"",""INTRA"")") - B2362)/(_xll.FDS($A$1,"P_PRICE_HIGH("&amp;A2362&amp;","&amp;A2362&amp;"-14D,,,,""PRICE"",""INTRA"")") - _xll.FDS($A$1,"P_PRICE_LOW("&amp;A2362&amp;","&amp;A2362&amp;"-14D,,,,""PRICE"",""INTRA"")"))</f>
        <v>-29.197152218362859</v>
      </c>
      <c r="O2362">
        <v>-974</v>
      </c>
      <c r="P2362">
        <v>19326.967291791829</v>
      </c>
      <c r="Q2362">
        <v>20297.631184872229</v>
      </c>
      <c r="R2362">
        <v>2389.2328309708018</v>
      </c>
      <c r="S2362">
        <v>2679.9711106196592</v>
      </c>
      <c r="T2362">
        <v>18.87843166966994</v>
      </c>
      <c r="U2362">
        <v>16.006132307246169</v>
      </c>
      <c r="V2362">
        <v>3.363933841447909</v>
      </c>
      <c r="W2362">
        <v>3.48831942145353</v>
      </c>
      <c r="X2362">
        <v>20.56729716742753</v>
      </c>
      <c r="Y2362">
        <v>41.273016600550953</v>
      </c>
      <c r="Z2362">
        <v>-0.38739996604899779</v>
      </c>
      <c r="AA2362">
        <v>7.2270863634142772</v>
      </c>
      <c r="AB2362">
        <v>8.9278008969516289</v>
      </c>
    </row>
    <row r="2363" spans="1:28" x14ac:dyDescent="0.25">
      <c r="A2363" t="str">
        <v>3/31/17</v>
      </c>
      <c r="B2363">
        <v>24111.59</v>
      </c>
      <c r="C2363">
        <v>24329.98</v>
      </c>
      <c r="D2363" s="1">
        <v>24105.38</v>
      </c>
      <c r="E2363">
        <v>24329.98</v>
      </c>
      <c r="F2363">
        <v>24329.98</v>
      </c>
      <c r="G2363">
        <v>0.75074813185660627</v>
      </c>
      <c r="H2363">
        <v>24268.86</v>
      </c>
      <c r="I2363">
        <v>24337</v>
      </c>
      <c r="J2363">
        <v>24232.965</v>
      </c>
      <c r="K2363">
        <v>24081.217000000001</v>
      </c>
      <c r="L2363">
        <v>24012.041000000001</v>
      </c>
      <c r="M2363">
        <v>51.963206999999997</v>
      </c>
      <c r="N2363" s="1">
        <f>-100*(_xll.FDS($A$1,"P_PRICE_HIGH("&amp;A2363&amp;","&amp;A2363&amp;"-14D,,,,""PRICE"",""INTRA"")") - B2363)/(_xll.FDS($A$1,"P_PRICE_HIGH("&amp;A2363&amp;","&amp;A2363&amp;"-14D,,,,""PRICE"",""INTRA"")") - _xll.FDS($A$1,"P_PRICE_LOW("&amp;A2363&amp;","&amp;A2363&amp;"-14D,,,,""PRICE"",""INTRA"")"))</f>
        <v>-50.064295686678001</v>
      </c>
      <c r="O2363">
        <v>-1005</v>
      </c>
      <c r="P2363">
        <v>19326.628189189141</v>
      </c>
      <c r="Q2363">
        <v>20289.395243373689</v>
      </c>
      <c r="R2363">
        <v>2390.5099741458012</v>
      </c>
      <c r="S2363">
        <v>2681.9099946853039</v>
      </c>
      <c r="T2363">
        <v>18.84314975390059</v>
      </c>
      <c r="U2363">
        <v>15.907558108048759</v>
      </c>
      <c r="V2363">
        <v>3.3728724492918478</v>
      </c>
      <c r="W2363">
        <v>3.520993542383672</v>
      </c>
      <c r="X2363">
        <v>11.90140525951001</v>
      </c>
      <c r="Y2363">
        <v>41.430046349183399</v>
      </c>
      <c r="Z2363">
        <v>-0.52229959262332015</v>
      </c>
      <c r="AA2363">
        <v>7.7988903920361761</v>
      </c>
      <c r="AB2363">
        <v>8.966310166362522</v>
      </c>
    </row>
    <row r="2364" spans="1:28" x14ac:dyDescent="0.25">
      <c r="A2364" t="str">
        <v>4/03/17</v>
      </c>
      <c r="B2364">
        <v>24261.48</v>
      </c>
      <c r="C2364">
        <v>24261.48</v>
      </c>
      <c r="D2364" s="1">
        <v>24162.55</v>
      </c>
      <c r="E2364">
        <v>24261.48</v>
      </c>
      <c r="F2364">
        <v>24261.48</v>
      </c>
      <c r="G2364">
        <v>0.75906074071583596</v>
      </c>
      <c r="H2364">
        <v>24282.416000000001</v>
      </c>
      <c r="I2364">
        <v>24334.768</v>
      </c>
      <c r="J2364">
        <v>24261.752</v>
      </c>
      <c r="K2364">
        <v>24114.476999999999</v>
      </c>
      <c r="L2364">
        <v>24023.418000000001</v>
      </c>
      <c r="M2364">
        <v>55.962176999999997</v>
      </c>
      <c r="N2364" s="1">
        <f>-100*(_xll.FDS($A$1,"P_PRICE_HIGH("&amp;A2364&amp;","&amp;A2364&amp;"-14D,,,,""PRICE"",""INTRA"")") - B2364)/(_xll.FDS($A$1,"P_PRICE_HIGH("&amp;A2364&amp;","&amp;A2364&amp;"-14D,,,,""PRICE"",""INTRA"")") - _xll.FDS($A$1,"P_PRICE_LOW("&amp;A2364&amp;","&amp;A2364&amp;"-14D,,,,""PRICE"",""INTRA"")"))</f>
        <v>-39.081630634729187</v>
      </c>
      <c r="O2364">
        <v>-976</v>
      </c>
      <c r="P2364">
        <v>19326.820877531969</v>
      </c>
      <c r="Q2364">
        <v>20274.304427696119</v>
      </c>
      <c r="R2364">
        <v>2392.0833936658269</v>
      </c>
      <c r="S2364">
        <v>2679.8809817804431</v>
      </c>
      <c r="T2364">
        <v>18.843649232685792</v>
      </c>
      <c r="U2364">
        <v>15.9984193527941</v>
      </c>
      <c r="V2364">
        <v>3.3689073601573858</v>
      </c>
      <c r="W2364">
        <v>3.500370921804191</v>
      </c>
      <c r="X2364">
        <v>52.007965830449358</v>
      </c>
      <c r="Y2364">
        <v>41.46011526478928</v>
      </c>
      <c r="Z2364">
        <v>-0.2593253994346803</v>
      </c>
      <c r="AA2364">
        <v>7.6550910148574376</v>
      </c>
      <c r="AB2364">
        <v>9.1772880762609539</v>
      </c>
    </row>
    <row r="2365" spans="1:28" x14ac:dyDescent="0.25">
      <c r="A2365" t="str">
        <v>4/05/17</v>
      </c>
      <c r="B2365">
        <v>24400.799999999999</v>
      </c>
      <c r="C2365">
        <v>24400.799999999999</v>
      </c>
      <c r="D2365" s="1">
        <v>24166.01</v>
      </c>
      <c r="E2365">
        <v>24400.799999999999</v>
      </c>
      <c r="F2365">
        <v>24400.799999999999</v>
      </c>
      <c r="G2365">
        <v>0.76381115754666995</v>
      </c>
      <c r="H2365">
        <v>24293.401999999998</v>
      </c>
      <c r="I2365">
        <v>24342.34</v>
      </c>
      <c r="J2365">
        <v>24299.940999999999</v>
      </c>
      <c r="K2365">
        <v>24150.463</v>
      </c>
      <c r="L2365">
        <v>24041.715</v>
      </c>
      <c r="M2365">
        <v>59.349567</v>
      </c>
      <c r="N2365" s="1">
        <f>-100*(_xll.FDS($A$1,"P_PRICE_HIGH("&amp;A2365&amp;","&amp;A2365&amp;"-14D,,,,""PRICE"",""INTRA"")") - B2365)/(_xll.FDS($A$1,"P_PRICE_HIGH("&amp;A2365&amp;","&amp;A2365&amp;"-14D,,,,""PRICE"",""INTRA"")") - _xll.FDS($A$1,"P_PRICE_LOW("&amp;A2365&amp;","&amp;A2365&amp;"-14D,,,,""PRICE"",""INTRA"")"))</f>
        <v>-25.303123207468936</v>
      </c>
      <c r="O2365">
        <v>-953</v>
      </c>
      <c r="P2365">
        <v>19336.228020646031</v>
      </c>
      <c r="Q2365">
        <v>20299.604390555069</v>
      </c>
      <c r="R2365">
        <v>2390.403531911626</v>
      </c>
      <c r="S2365">
        <v>2667.8199461701529</v>
      </c>
      <c r="T2365">
        <v>18.867613070896731</v>
      </c>
      <c r="U2365">
        <v>16.145237690347209</v>
      </c>
      <c r="V2365">
        <v>3.3676161676492069</v>
      </c>
      <c r="W2365">
        <v>3.493985538966712</v>
      </c>
      <c r="X2365">
        <v>48.13234572464777</v>
      </c>
      <c r="Y2365">
        <v>41.561434617634269</v>
      </c>
      <c r="Z2365">
        <v>-0.33696037259957651</v>
      </c>
      <c r="AA2365">
        <v>7.8674149211728608</v>
      </c>
      <c r="AB2365">
        <v>9.028158485460887</v>
      </c>
    </row>
    <row r="2366" spans="1:28" x14ac:dyDescent="0.25">
      <c r="A2366" t="str">
        <v>4/06/17</v>
      </c>
      <c r="B2366">
        <v>24273.72</v>
      </c>
      <c r="C2366">
        <v>24381.63</v>
      </c>
      <c r="D2366" s="1">
        <v>24210.69</v>
      </c>
      <c r="E2366">
        <v>24381.63</v>
      </c>
      <c r="F2366">
        <v>24381.63</v>
      </c>
      <c r="G2366">
        <v>0.77509138719740067</v>
      </c>
      <c r="H2366">
        <v>24269.736000000001</v>
      </c>
      <c r="I2366">
        <v>24323.315999999999</v>
      </c>
      <c r="J2366">
        <v>24332</v>
      </c>
      <c r="K2366">
        <v>24175.035</v>
      </c>
      <c r="L2366">
        <v>24062.215</v>
      </c>
      <c r="M2366">
        <v>55.180190000000003</v>
      </c>
      <c r="N2366" s="1">
        <f>-100*(_xll.FDS($A$1,"P_PRICE_HIGH("&amp;A2366&amp;","&amp;A2366&amp;"-14D,,,,""PRICE"",""INTRA"")") - B2366)/(_xll.FDS($A$1,"P_PRICE_HIGH("&amp;A2366&amp;","&amp;A2366&amp;"-14D,,,,""PRICE"",""INTRA"")") - _xll.FDS($A$1,"P_PRICE_LOW("&amp;A2366&amp;","&amp;A2366&amp;"-14D,,,,""PRICE"",""INTRA"")"))</f>
        <v>-58.650635625669999</v>
      </c>
      <c r="O2366">
        <v>-968</v>
      </c>
      <c r="P2366">
        <v>19338.936587267999</v>
      </c>
      <c r="Q2366">
        <v>20303.168804902562</v>
      </c>
      <c r="R2366">
        <v>2388.8764765196038</v>
      </c>
      <c r="S2366">
        <v>2660.8796585062391</v>
      </c>
      <c r="T2366">
        <v>18.839765776078838</v>
      </c>
      <c r="U2366">
        <v>16.06761097730249</v>
      </c>
      <c r="V2366">
        <v>3.3723462537044022</v>
      </c>
      <c r="W2366">
        <v>3.511848655681673</v>
      </c>
      <c r="X2366">
        <v>15.11183228504277</v>
      </c>
      <c r="Y2366">
        <v>41.5505856124677</v>
      </c>
      <c r="Z2366">
        <v>-0.18465741965476129</v>
      </c>
      <c r="AA2366">
        <v>8.2392845928861451</v>
      </c>
      <c r="AB2366">
        <v>8.9141989586185755</v>
      </c>
    </row>
    <row r="2367" spans="1:28" x14ac:dyDescent="0.25">
      <c r="A2367" t="str">
        <v>4/07/17</v>
      </c>
      <c r="B2367">
        <v>24267.3</v>
      </c>
      <c r="C2367">
        <v>24268.39</v>
      </c>
      <c r="D2367" s="1">
        <v>23982.400000000001</v>
      </c>
      <c r="E2367">
        <v>24268.39</v>
      </c>
      <c r="F2367">
        <v>24268.39</v>
      </c>
      <c r="G2367">
        <v>0.71453474232072256</v>
      </c>
      <c r="H2367">
        <v>24262.978999999999</v>
      </c>
      <c r="I2367">
        <v>24296.164000000001</v>
      </c>
      <c r="J2367">
        <v>24330.601999999999</v>
      </c>
      <c r="K2367">
        <v>24213.322</v>
      </c>
      <c r="L2367">
        <v>24081.092000000001</v>
      </c>
      <c r="M2367">
        <v>54.970092999999999</v>
      </c>
      <c r="N2367" s="1">
        <f>-100*(_xll.FDS($A$1,"P_PRICE_HIGH("&amp;A2367&amp;","&amp;A2367&amp;"-14D,,,,""PRICE"",""INTRA"")") - B2367)/(_xll.FDS($A$1,"P_PRICE_HIGH("&amp;A2367&amp;","&amp;A2367&amp;"-14D,,,,""PRICE"",""INTRA"")") - _xll.FDS($A$1,"P_PRICE_LOW("&amp;A2367&amp;","&amp;A2367&amp;"-14D,,,,""PRICE"",""INTRA"")"))</f>
        <v>-57.745643307378892</v>
      </c>
      <c r="O2367">
        <v>-973</v>
      </c>
      <c r="P2367">
        <v>19339.405739259691</v>
      </c>
      <c r="Q2367">
        <v>20298.484363609721</v>
      </c>
      <c r="R2367">
        <v>2388.4220373454</v>
      </c>
      <c r="S2367">
        <v>2656.7716703759988</v>
      </c>
      <c r="T2367">
        <v>18.850490395803579</v>
      </c>
      <c r="U2367">
        <v>16.116505940059199</v>
      </c>
      <c r="V2367">
        <v>3.3713090635490328</v>
      </c>
      <c r="W2367">
        <v>3.5070516911910499</v>
      </c>
      <c r="X2367">
        <v>41.379497061017346</v>
      </c>
      <c r="Y2367">
        <v>41.500723814644772</v>
      </c>
      <c r="Z2367">
        <v>-0.26598274296015278</v>
      </c>
      <c r="AA2367">
        <v>8.207695096742583</v>
      </c>
      <c r="AB2367">
        <v>8.9297356002745403</v>
      </c>
    </row>
    <row r="2368" spans="1:28" x14ac:dyDescent="0.25">
      <c r="A2368" t="str">
        <v>4/10/17</v>
      </c>
      <c r="B2368">
        <v>24262.18</v>
      </c>
      <c r="C2368">
        <v>24314.66</v>
      </c>
      <c r="D2368" s="1">
        <v>24215.54</v>
      </c>
      <c r="E2368">
        <v>24314.66</v>
      </c>
      <c r="F2368">
        <v>24314.66</v>
      </c>
      <c r="G2368">
        <v>0.71500012431130422</v>
      </c>
      <c r="H2368">
        <v>24293.096000000001</v>
      </c>
      <c r="I2368">
        <v>24291.312999999998</v>
      </c>
      <c r="J2368">
        <v>24327.418000000001</v>
      </c>
      <c r="K2368">
        <v>24247.998</v>
      </c>
      <c r="L2368">
        <v>24101.634999999998</v>
      </c>
      <c r="M2368">
        <v>54.790923999999997</v>
      </c>
      <c r="N2368" s="1">
        <f>-100*(_xll.FDS($A$1,"P_PRICE_HIGH("&amp;A2368&amp;","&amp;A2368&amp;"-14D,,,,""PRICE"",""INTRA"")") - B2368)/(_xll.FDS($A$1,"P_PRICE_HIGH("&amp;A2368&amp;","&amp;A2368&amp;"-14D,,,,""PRICE"",""INTRA"")") - _xll.FDS($A$1,"P_PRICE_LOW("&amp;A2368&amp;","&amp;A2368&amp;"-14D,,,,""PRICE"",""INTRA"")"))</f>
        <v>-58.505005561735437</v>
      </c>
      <c r="O2368">
        <v>-968</v>
      </c>
      <c r="P2368">
        <v>19343.77749207315</v>
      </c>
      <c r="Q2368">
        <v>20302.798404307661</v>
      </c>
      <c r="R2368">
        <v>2388.4555849490148</v>
      </c>
      <c r="S2368">
        <v>2651.9776140007621</v>
      </c>
      <c r="T2368">
        <v>18.82225935176076</v>
      </c>
      <c r="U2368">
        <v>16.085590780787431</v>
      </c>
      <c r="V2368">
        <v>3.3711763807872348</v>
      </c>
      <c r="W2368">
        <v>3.5040605400648062</v>
      </c>
      <c r="X2368">
        <v>37.931769965091753</v>
      </c>
      <c r="Y2368">
        <v>41.473775205508311</v>
      </c>
      <c r="Z2368">
        <v>0.15030010646688449</v>
      </c>
      <c r="AA2368">
        <v>8.0121616323223943</v>
      </c>
      <c r="AB2368">
        <v>8.8525952299052442</v>
      </c>
    </row>
    <row r="2369" spans="1:28" x14ac:dyDescent="0.25">
      <c r="A2369" t="str">
        <v>4/11/17</v>
      </c>
      <c r="B2369">
        <v>24088.46</v>
      </c>
      <c r="C2369">
        <v>24318.15</v>
      </c>
      <c r="D2369" s="1">
        <v>24007.85</v>
      </c>
      <c r="E2369">
        <v>24318.15</v>
      </c>
      <c r="F2369">
        <v>24318.15</v>
      </c>
      <c r="G2369">
        <v>0.70258557721397563</v>
      </c>
      <c r="H2369">
        <v>24258.491999999998</v>
      </c>
      <c r="I2369">
        <v>24271.375</v>
      </c>
      <c r="J2369">
        <v>24299.85</v>
      </c>
      <c r="K2369">
        <v>24260.937999999998</v>
      </c>
      <c r="L2369">
        <v>24122.240000000002</v>
      </c>
      <c r="M2369">
        <v>48.959890000000001</v>
      </c>
      <c r="N2369" s="1">
        <f>-100*(_xll.FDS($A$1,"P_PRICE_HIGH("&amp;A2369&amp;","&amp;A2369&amp;"-14D,,,,""PRICE"",""INTRA"")") - B2369)/(_xll.FDS($A$1,"P_PRICE_HIGH("&amp;A2369&amp;","&amp;A2369&amp;"-14D,,,,""PRICE"",""INTRA"")") - _xll.FDS($A$1,"P_PRICE_LOW("&amp;A2369&amp;","&amp;A2369&amp;"-14D,,,,""PRICE"",""INTRA"")"))</f>
        <v>-84.269929551353698</v>
      </c>
      <c r="O2369">
        <v>-998</v>
      </c>
      <c r="P2369">
        <v>19346.576507463189</v>
      </c>
      <c r="Q2369">
        <v>20310.2893131774</v>
      </c>
      <c r="R2369">
        <v>2390.9927769408291</v>
      </c>
      <c r="S2369">
        <v>2658.225743338528</v>
      </c>
      <c r="T2369">
        <v>18.781622440465998</v>
      </c>
      <c r="U2369">
        <v>15.964980666927991</v>
      </c>
      <c r="V2369">
        <v>3.3788549889912378</v>
      </c>
      <c r="W2369">
        <v>3.5316203489228659</v>
      </c>
      <c r="X2369">
        <v>6.3077825179073894</v>
      </c>
      <c r="Y2369">
        <v>41.462717205948721</v>
      </c>
      <c r="Z2369">
        <v>0.17433632982684061</v>
      </c>
      <c r="AA2369">
        <v>8.2232421995917342</v>
      </c>
      <c r="AB2369">
        <v>8.8448736473851515</v>
      </c>
    </row>
    <row r="2370" spans="1:28" x14ac:dyDescent="0.25">
      <c r="A2370" t="str">
        <v>4/12/17</v>
      </c>
      <c r="B2370">
        <v>24313.5</v>
      </c>
      <c r="C2370">
        <v>24313.5</v>
      </c>
      <c r="D2370" s="1">
        <v>23994.13</v>
      </c>
      <c r="E2370">
        <v>24313.5</v>
      </c>
      <c r="F2370">
        <v>24313.5</v>
      </c>
      <c r="G2370">
        <v>0.72903708272095791</v>
      </c>
      <c r="H2370">
        <v>24241.030999999999</v>
      </c>
      <c r="I2370">
        <v>24267.645</v>
      </c>
      <c r="J2370">
        <v>24281.206999999999</v>
      </c>
      <c r="K2370">
        <v>24285.215</v>
      </c>
      <c r="L2370">
        <v>24149.826000000001</v>
      </c>
      <c r="M2370">
        <v>55.558075000000002</v>
      </c>
      <c r="N2370" s="1">
        <f>-100*(_xll.FDS($A$1,"P_PRICE_HIGH("&amp;A2370&amp;","&amp;A2370&amp;"-14D,,,,""PRICE"",""INTRA"")") - B2370)/(_xll.FDS($A$1,"P_PRICE_HIGH("&amp;A2370&amp;","&amp;A2370&amp;"-14D,,,,""PRICE"",""INTRA"")") - _xll.FDS($A$1,"P_PRICE_LOW("&amp;A2370&amp;","&amp;A2370&amp;"-14D,,,,""PRICE"",""INTRA"")"))</f>
        <v>-32.18776881169876</v>
      </c>
      <c r="O2370">
        <v>-971</v>
      </c>
      <c r="P2370">
        <v>19345.34202918156</v>
      </c>
      <c r="Q2370">
        <v>20303.536767031699</v>
      </c>
      <c r="R2370">
        <v>2392.168624691797</v>
      </c>
      <c r="S2370">
        <v>2660.3957288566689</v>
      </c>
      <c r="T2370">
        <v>18.811150928596138</v>
      </c>
      <c r="U2370">
        <v>16.09639605546673</v>
      </c>
      <c r="V2370">
        <v>3.3672419978240322</v>
      </c>
      <c r="W2370">
        <v>3.4897323778800371</v>
      </c>
      <c r="X2370">
        <v>80.501182246970743</v>
      </c>
      <c r="Y2370">
        <v>41.341969774250337</v>
      </c>
      <c r="Z2370">
        <v>0.19847444218121321</v>
      </c>
      <c r="AA2370">
        <v>8.0834092470138703</v>
      </c>
      <c r="AB2370">
        <v>8.821879654706434</v>
      </c>
    </row>
    <row r="2371" spans="1:28" x14ac:dyDescent="0.25">
      <c r="A2371" t="str">
        <v>4/13/17</v>
      </c>
      <c r="B2371">
        <v>24261.66</v>
      </c>
      <c r="C2371">
        <v>24378.38</v>
      </c>
      <c r="D2371" s="1">
        <v>24158.16</v>
      </c>
      <c r="E2371">
        <v>24378.38</v>
      </c>
      <c r="F2371">
        <v>24378.38</v>
      </c>
      <c r="G2371">
        <v>0.73036871701002859</v>
      </c>
      <c r="H2371">
        <v>24238.62</v>
      </c>
      <c r="I2371">
        <v>24273.309000000001</v>
      </c>
      <c r="J2371">
        <v>24277.291000000001</v>
      </c>
      <c r="K2371">
        <v>24308.653999999999</v>
      </c>
      <c r="L2371">
        <v>24172.155999999999</v>
      </c>
      <c r="M2371">
        <v>53.831676000000002</v>
      </c>
      <c r="N2371" s="1">
        <f>-100*(_xll.FDS($A$1,"P_PRICE_HIGH("&amp;A2371&amp;","&amp;A2371&amp;"-14D,,,,""PRICE"",""INTRA"")") - B2371)/(_xll.FDS($A$1,"P_PRICE_HIGH("&amp;A2371&amp;","&amp;A2371&amp;"-14D,,,,""PRICE"",""INTRA"")") - _xll.FDS($A$1,"P_PRICE_LOW("&amp;A2371&amp;","&amp;A2371&amp;"-14D,,,,""PRICE"",""INTRA"")"))</f>
        <v>-42.805062876336521</v>
      </c>
      <c r="O2371">
        <v>-979</v>
      </c>
      <c r="P2371">
        <v>19349.442151222149</v>
      </c>
      <c r="Q2371">
        <v>20312.905642231221</v>
      </c>
      <c r="R2371">
        <v>2392.9730900911518</v>
      </c>
      <c r="S2371">
        <v>2661.206307609099</v>
      </c>
      <c r="T2371">
        <v>18.78559295228246</v>
      </c>
      <c r="U2371">
        <v>16.03141275032214</v>
      </c>
      <c r="V2371">
        <v>3.3696413760360469</v>
      </c>
      <c r="W2371">
        <v>3.4985096372312872</v>
      </c>
      <c r="X2371">
        <v>30.05103184283789</v>
      </c>
      <c r="Y2371">
        <v>41.331446730412758</v>
      </c>
      <c r="Z2371">
        <v>0.27288903930744041</v>
      </c>
      <c r="AA2371">
        <v>8.0114719167481319</v>
      </c>
      <c r="AB2371">
        <v>8.9052205051587698</v>
      </c>
    </row>
    <row r="2372" spans="1:28" x14ac:dyDescent="0.25">
      <c r="A2372" t="str">
        <v>4/18/17</v>
      </c>
      <c r="B2372">
        <v>23924.54</v>
      </c>
      <c r="C2372">
        <v>24276.31</v>
      </c>
      <c r="D2372" s="1">
        <v>23892.59</v>
      </c>
      <c r="E2372">
        <v>24276.31</v>
      </c>
      <c r="F2372">
        <v>24276.31</v>
      </c>
      <c r="G2372">
        <v>0.64573801972130851</v>
      </c>
      <c r="H2372">
        <v>24170.067999999999</v>
      </c>
      <c r="I2372">
        <v>24238.197</v>
      </c>
      <c r="J2372">
        <v>24250.414000000001</v>
      </c>
      <c r="K2372">
        <v>24290.469000000001</v>
      </c>
      <c r="L2372">
        <v>24177.629000000001</v>
      </c>
      <c r="M2372">
        <v>44.210590000000003</v>
      </c>
      <c r="N2372" s="1">
        <f>-100*(_xll.FDS($A$1,"P_PRICE_HIGH("&amp;A2372&amp;","&amp;A2372&amp;"-14D,,,,""PRICE"",""INTRA"")") - B2372)/(_xll.FDS($A$1,"P_PRICE_HIGH("&amp;A2372&amp;","&amp;A2372&amp;"-14D,,,,""PRICE"",""INTRA"")") - _xll.FDS($A$1,"P_PRICE_LOW("&amp;A2372&amp;","&amp;A2372&amp;"-14D,,,,""PRICE"",""INTRA"")"))</f>
        <v>-94.47298770045137</v>
      </c>
      <c r="O2372">
        <v>-1022</v>
      </c>
      <c r="P2372">
        <v>19364.905938252428</v>
      </c>
      <c r="Q2372">
        <v>20344.890025521461</v>
      </c>
      <c r="R2372">
        <v>2395.4268879260908</v>
      </c>
      <c r="S2372">
        <v>2659.78068041195</v>
      </c>
      <c r="T2372">
        <v>18.692027444675301</v>
      </c>
      <c r="U2372">
        <v>15.835276280425781</v>
      </c>
      <c r="V2372">
        <v>3.3850108161237511</v>
      </c>
      <c r="W2372">
        <v>3.549106118983405</v>
      </c>
      <c r="X2372">
        <v>2.5460630590655891</v>
      </c>
      <c r="Y2372">
        <v>41.298999873142549</v>
      </c>
      <c r="Z2372">
        <v>0.29310866486511988</v>
      </c>
      <c r="AA2372">
        <v>8.138373132874273</v>
      </c>
      <c r="AB2372">
        <v>8.8984097082668203</v>
      </c>
    </row>
    <row r="2373" spans="1:28" x14ac:dyDescent="0.25">
      <c r="A2373" t="str">
        <v>4/19/17</v>
      </c>
      <c r="B2373">
        <v>23825.88</v>
      </c>
      <c r="C2373">
        <v>23893.14</v>
      </c>
      <c r="D2373" s="1">
        <v>23723.87</v>
      </c>
      <c r="E2373">
        <v>23893.14</v>
      </c>
      <c r="F2373">
        <v>23893.14</v>
      </c>
      <c r="G2373">
        <v>0.6487631165763228</v>
      </c>
      <c r="H2373">
        <v>24082.809000000001</v>
      </c>
      <c r="I2373">
        <v>24191.018</v>
      </c>
      <c r="J2373">
        <v>24214.921999999999</v>
      </c>
      <c r="K2373">
        <v>24266.266</v>
      </c>
      <c r="L2373">
        <v>24190.101999999999</v>
      </c>
      <c r="M2373">
        <v>41.853073000000002</v>
      </c>
      <c r="N2373" s="1">
        <f>-100*(_xll.FDS($A$1,"P_PRICE_HIGH("&amp;A2373&amp;","&amp;A2373&amp;"-14D,,,,""PRICE"",""INTRA"")") - B2373)/(_xll.FDS($A$1,"P_PRICE_HIGH("&amp;A2373&amp;","&amp;A2373&amp;"-14D,,,,""PRICE"",""INTRA"")") - _xll.FDS($A$1,"P_PRICE_LOW("&amp;A2373&amp;","&amp;A2373&amp;"-14D,,,,""PRICE"",""INTRA"")"))</f>
        <v>-86.340202734369512</v>
      </c>
      <c r="O2373">
        <v>-1056</v>
      </c>
      <c r="P2373">
        <v>19366.666453964161</v>
      </c>
      <c r="Q2373">
        <v>20348.764421250398</v>
      </c>
      <c r="R2373">
        <v>2394.687477489369</v>
      </c>
      <c r="S2373">
        <v>2653.7224627355381</v>
      </c>
      <c r="T2373">
        <v>18.681303641253649</v>
      </c>
      <c r="U2373">
        <v>15.81965351005954</v>
      </c>
      <c r="V2373">
        <v>3.3916645395730769</v>
      </c>
      <c r="W2373">
        <v>3.5709657813499671</v>
      </c>
      <c r="X2373">
        <v>10.29770517342406</v>
      </c>
      <c r="Y2373">
        <v>41.352760405334642</v>
      </c>
      <c r="Z2373">
        <v>0.27607283765583368</v>
      </c>
      <c r="AA2373">
        <v>8.0620434915265538</v>
      </c>
      <c r="AB2373">
        <v>8.8735599413226574</v>
      </c>
    </row>
    <row r="2374" spans="1:28" x14ac:dyDescent="0.25">
      <c r="A2374" t="str">
        <v>4/20/17</v>
      </c>
      <c r="B2374">
        <v>24056.98</v>
      </c>
      <c r="C2374">
        <v>24058.87</v>
      </c>
      <c r="D2374" s="1">
        <v>23827.07</v>
      </c>
      <c r="E2374">
        <v>24058.87</v>
      </c>
      <c r="F2374">
        <v>24058.87</v>
      </c>
      <c r="G2374">
        <v>0.66267916405766603</v>
      </c>
      <c r="H2374">
        <v>24076.511999999999</v>
      </c>
      <c r="I2374">
        <v>24170.673999999999</v>
      </c>
      <c r="J2374">
        <v>24205.807000000001</v>
      </c>
      <c r="K2374">
        <v>24244.016</v>
      </c>
      <c r="L2374">
        <v>24208.883000000002</v>
      </c>
      <c r="M2374">
        <v>48.747345000000003</v>
      </c>
      <c r="N2374" s="1">
        <f>-100*(_xll.FDS($A$1,"P_PRICE_HIGH("&amp;A2374&amp;","&amp;A2374&amp;"-14D,,,,""PRICE"",""INTRA"")") - B2374)/(_xll.FDS($A$1,"P_PRICE_HIGH("&amp;A2374&amp;","&amp;A2374&amp;"-14D,,,,""PRICE"",""INTRA"")") - _xll.FDS($A$1,"P_PRICE_LOW("&amp;A2374&amp;","&amp;A2374&amp;"-14D,,,,""PRICE"",""INTRA"")"))</f>
        <v>-55.394421457169997</v>
      </c>
      <c r="O2374">
        <v>-1026</v>
      </c>
      <c r="P2374">
        <v>19370.355904421129</v>
      </c>
      <c r="Q2374">
        <v>20357.431278695251</v>
      </c>
      <c r="R2374">
        <v>2399.901172257396</v>
      </c>
      <c r="S2374">
        <v>2666.848693101927</v>
      </c>
      <c r="T2374">
        <v>18.715263004333899</v>
      </c>
      <c r="U2374">
        <v>15.95526054907153</v>
      </c>
      <c r="V2374">
        <v>3.3826558833588689</v>
      </c>
      <c r="W2374">
        <v>3.5391453679429268</v>
      </c>
      <c r="X2374">
        <v>80.29626047687816</v>
      </c>
      <c r="Y2374">
        <v>41.343073696685117</v>
      </c>
      <c r="Z2374">
        <v>0.2252544628972897</v>
      </c>
      <c r="AA2374">
        <v>7.9207826960325116</v>
      </c>
      <c r="AB2374">
        <v>8.8827863995974301</v>
      </c>
    </row>
    <row r="2375" spans="1:28" x14ac:dyDescent="0.25">
      <c r="A2375" t="str">
        <v>4/21/17</v>
      </c>
      <c r="B2375">
        <v>24042.02</v>
      </c>
      <c r="C2375">
        <v>24190.14</v>
      </c>
      <c r="D2375" s="1">
        <v>23991.87</v>
      </c>
      <c r="E2375">
        <v>24190.14</v>
      </c>
      <c r="F2375">
        <v>24190.14</v>
      </c>
      <c r="G2375">
        <v>0.65377238601952892</v>
      </c>
      <c r="H2375">
        <v>24022.217000000001</v>
      </c>
      <c r="I2375">
        <v>24164.877</v>
      </c>
      <c r="J2375">
        <v>24185.55</v>
      </c>
      <c r="K2375">
        <v>24216.46</v>
      </c>
      <c r="L2375">
        <v>24217.05</v>
      </c>
      <c r="M2375">
        <v>48.347717000000003</v>
      </c>
      <c r="N2375" s="1">
        <f>-100*(_xll.FDS($A$1,"P_PRICE_HIGH("&amp;A2375&amp;","&amp;A2375&amp;"-14D,,,,""PRICE"",""INTRA"")") - B2375)/(_xll.FDS($A$1,"P_PRICE_HIGH("&amp;A2375&amp;","&amp;A2375&amp;"-14D,,,,""PRICE"",""INTRA"")") - _xll.FDS($A$1,"P_PRICE_LOW("&amp;A2375&amp;","&amp;A2375&amp;"-14D,,,,""PRICE"",""INTRA"")"))</f>
        <v>-57.397661993331312</v>
      </c>
      <c r="O2375">
        <v>-1041</v>
      </c>
      <c r="P2375">
        <v>19367.662278083881</v>
      </c>
      <c r="Q2375">
        <v>20345.202459895339</v>
      </c>
      <c r="R2375">
        <v>2401.960666582142</v>
      </c>
      <c r="S2375">
        <v>2670.5119189326069</v>
      </c>
      <c r="T2375">
        <v>18.703024468462981</v>
      </c>
      <c r="U2375">
        <v>15.941012540176111</v>
      </c>
      <c r="V2375">
        <v>3.3833064782296511</v>
      </c>
      <c r="W2375">
        <v>3.540576691611856</v>
      </c>
      <c r="X2375">
        <v>67.625157166129313</v>
      </c>
      <c r="Y2375">
        <v>41.311463784901058</v>
      </c>
      <c r="Z2375">
        <v>0.19482802110200531</v>
      </c>
      <c r="AA2375">
        <v>8.0557900705013843</v>
      </c>
      <c r="AB2375">
        <v>9.1198989511034938</v>
      </c>
    </row>
    <row r="2376" spans="1:28" x14ac:dyDescent="0.25">
      <c r="A2376" t="str">
        <v>4/24/17</v>
      </c>
      <c r="B2376">
        <v>24139.48</v>
      </c>
      <c r="C2376">
        <v>24206.44</v>
      </c>
      <c r="D2376" s="1">
        <v>23958.18</v>
      </c>
      <c r="E2376">
        <v>24206.44</v>
      </c>
      <c r="F2376">
        <v>24206.44</v>
      </c>
      <c r="G2376">
        <v>0.61857889206926597</v>
      </c>
      <c r="H2376">
        <v>23997.78</v>
      </c>
      <c r="I2376">
        <v>24154.71</v>
      </c>
      <c r="J2376">
        <v>24168.713</v>
      </c>
      <c r="K2376">
        <v>24207.414000000001</v>
      </c>
      <c r="L2376">
        <v>24229.032999999999</v>
      </c>
      <c r="M2376">
        <v>51.156936999999999</v>
      </c>
      <c r="N2376" s="1">
        <f>-100*(_xll.FDS($A$1,"P_PRICE_HIGH("&amp;A2376&amp;","&amp;A2376&amp;"-14D,,,,""PRICE"",""INTRA"")") - B2376)/(_xll.FDS($A$1,"P_PRICE_HIGH("&amp;A2376&amp;","&amp;A2376&amp;"-14D,,,,""PRICE"",""INTRA"")") - _xll.FDS($A$1,"P_PRICE_LOW("&amp;A2376&amp;","&amp;A2376&amp;"-14D,,,,""PRICE"",""INTRA"")"))</f>
        <v>-41.235772357723498</v>
      </c>
      <c r="O2376">
        <v>-1025</v>
      </c>
      <c r="P2376">
        <v>19375.676956196719</v>
      </c>
      <c r="Q2376">
        <v>20364.354125728529</v>
      </c>
      <c r="R2376">
        <v>2406.4263255243382</v>
      </c>
      <c r="S2376">
        <v>2679.3055427083082</v>
      </c>
      <c r="T2376">
        <v>18.735271661450842</v>
      </c>
      <c r="U2376">
        <v>16.06332463667778</v>
      </c>
      <c r="V2376">
        <v>3.3818177386257</v>
      </c>
      <c r="W2376">
        <v>3.5329085419224451</v>
      </c>
      <c r="X2376">
        <v>79.607186136881523</v>
      </c>
      <c r="Y2376">
        <v>41.259268313253692</v>
      </c>
      <c r="Z2376">
        <v>2.914258329953285E-2</v>
      </c>
      <c r="AA2376">
        <v>9.0128004071891663</v>
      </c>
      <c r="AB2376">
        <v>9.0927475527782562</v>
      </c>
    </row>
    <row r="2377" spans="1:28" x14ac:dyDescent="0.25">
      <c r="A2377" t="str">
        <v>4/25/17</v>
      </c>
      <c r="B2377">
        <v>24455.94</v>
      </c>
      <c r="C2377">
        <v>24455.94</v>
      </c>
      <c r="D2377" s="1">
        <v>24201.91</v>
      </c>
      <c r="E2377">
        <v>24455.94</v>
      </c>
      <c r="F2377">
        <v>24455.94</v>
      </c>
      <c r="G2377">
        <v>0.68746949238421939</v>
      </c>
      <c r="H2377">
        <v>24104.06</v>
      </c>
      <c r="I2377">
        <v>24159.305</v>
      </c>
      <c r="J2377">
        <v>24179.035</v>
      </c>
      <c r="K2377">
        <v>24213.826000000001</v>
      </c>
      <c r="L2377">
        <v>24254.537</v>
      </c>
      <c r="M2377">
        <v>58.961739999999999</v>
      </c>
      <c r="N2377" s="1">
        <f>-100*(_xll.FDS($A$1,"P_PRICE_HIGH("&amp;A2377&amp;","&amp;A2377&amp;"-14D,,,,""PRICE"",""INTRA"")") - B2377)/(_xll.FDS($A$1,"P_PRICE_HIGH("&amp;A2377&amp;","&amp;A2377&amp;"-14D,,,,""PRICE"",""INTRA"")") - _xll.FDS($A$1,"P_PRICE_LOW("&amp;A2377&amp;","&amp;A2377&amp;"-14D,,,,""PRICE"",""INTRA"")"))</f>
        <v>0</v>
      </c>
      <c r="O2377">
        <v>-984</v>
      </c>
      <c r="P2377">
        <v>19377.449932518459</v>
      </c>
      <c r="Q2377">
        <v>20367.29759055152</v>
      </c>
      <c r="R2377">
        <v>2423.3761509169208</v>
      </c>
      <c r="S2377">
        <v>2725.5958792573419</v>
      </c>
      <c r="T2377">
        <v>18.761144747301099</v>
      </c>
      <c r="U2377">
        <v>16.162330273598471</v>
      </c>
      <c r="V2377">
        <v>3.368275748429439</v>
      </c>
      <c r="W2377">
        <v>3.4888089498618799</v>
      </c>
      <c r="X2377">
        <v>97.262733882040294</v>
      </c>
      <c r="Y2377">
        <v>41.271686280510558</v>
      </c>
      <c r="Z2377">
        <v>2.2657557169323061E-2</v>
      </c>
      <c r="AA2377">
        <v>8.5494991886347673</v>
      </c>
      <c r="AB2377">
        <v>9.0888454262374818</v>
      </c>
    </row>
    <row r="2378" spans="1:28" x14ac:dyDescent="0.25">
      <c r="A2378" t="str">
        <v>4/26/17</v>
      </c>
      <c r="B2378">
        <v>24578.43</v>
      </c>
      <c r="C2378">
        <v>24637.85</v>
      </c>
      <c r="D2378" s="1">
        <v>24515.23</v>
      </c>
      <c r="E2378">
        <v>24637.85</v>
      </c>
      <c r="F2378">
        <v>24637.85</v>
      </c>
      <c r="G2378">
        <v>0.69535495368723443</v>
      </c>
      <c r="H2378">
        <v>24254.57</v>
      </c>
      <c r="I2378">
        <v>24184.697</v>
      </c>
      <c r="J2378">
        <v>24210.157999999999</v>
      </c>
      <c r="K2378">
        <v>24224.833999999999</v>
      </c>
      <c r="L2378">
        <v>24265.695</v>
      </c>
      <c r="M2378">
        <v>61.524509999999999</v>
      </c>
      <c r="N2378" s="1">
        <f>-100*(_xll.FDS($A$1,"P_PRICE_HIGH("&amp;A2378&amp;","&amp;A2378&amp;"-14D,,,,""PRICE"",""INTRA"")") - B2378)/(_xll.FDS($A$1,"P_PRICE_HIGH("&amp;A2378&amp;","&amp;A2378&amp;"-14D,,,,""PRICE"",""INTRA"")") - _xll.FDS($A$1,"P_PRICE_LOW("&amp;A2378&amp;","&amp;A2378&amp;"-14D,,,,""PRICE"",""INTRA"")"))</f>
        <v>-6.5012363509046462</v>
      </c>
      <c r="O2378">
        <v>-960</v>
      </c>
      <c r="P2378">
        <v>19378.739524150969</v>
      </c>
      <c r="Q2378">
        <v>20367.462528962009</v>
      </c>
      <c r="R2378">
        <v>2407.0696140501741</v>
      </c>
      <c r="S2378">
        <v>2677.4174884246731</v>
      </c>
      <c r="T2378">
        <v>18.763461629344981</v>
      </c>
      <c r="U2378">
        <v>16.186388761968882</v>
      </c>
      <c r="V2378">
        <v>3.3632641446979861</v>
      </c>
      <c r="W2378">
        <v>3.472183747234125</v>
      </c>
      <c r="X2378">
        <v>73.765578021525741</v>
      </c>
      <c r="Y2378">
        <v>41.283025519553902</v>
      </c>
      <c r="Z2378">
        <v>-1.4307279972949741E-2</v>
      </c>
      <c r="AA2378">
        <v>8.5652162316698437</v>
      </c>
      <c r="AB2378">
        <v>9.0980720310016938</v>
      </c>
    </row>
    <row r="2379" spans="1:28" x14ac:dyDescent="0.25">
      <c r="A2379" t="str">
        <v>4/27/17</v>
      </c>
      <c r="B2379">
        <v>24698.48</v>
      </c>
      <c r="C2379">
        <v>24717.439999999999</v>
      </c>
      <c r="D2379" s="1">
        <v>24455.119999999999</v>
      </c>
      <c r="E2379">
        <v>24717.439999999999</v>
      </c>
      <c r="F2379">
        <v>24717.439999999999</v>
      </c>
      <c r="G2379">
        <v>0.68024657164955615</v>
      </c>
      <c r="H2379">
        <v>24382.87</v>
      </c>
      <c r="I2379">
        <v>24220.629000000001</v>
      </c>
      <c r="J2379">
        <v>24239.291000000001</v>
      </c>
      <c r="K2379">
        <v>24250.072</v>
      </c>
      <c r="L2379">
        <v>24280.639999999999</v>
      </c>
      <c r="M2379">
        <v>63.903700000000001</v>
      </c>
      <c r="N2379" s="1">
        <f>-100*(_xll.FDS($A$1,"P_PRICE_HIGH("&amp;A2379&amp;","&amp;A2379&amp;"-14D,,,,""PRICE"",""INTRA"")") - B2379)/(_xll.FDS($A$1,"P_PRICE_HIGH("&amp;A2379&amp;","&amp;A2379&amp;"-14D,,,,""PRICE"",""INTRA"")") - _xll.FDS($A$1,"P_PRICE_LOW("&amp;A2379&amp;","&amp;A2379&amp;"-14D,,,,""PRICE"",""INTRA"")"))</f>
        <v>-1.9082701772395636</v>
      </c>
      <c r="O2379">
        <v>-966</v>
      </c>
      <c r="P2379">
        <v>19380.148617879731</v>
      </c>
      <c r="Q2379">
        <v>20366.327230407711</v>
      </c>
      <c r="R2379">
        <v>2411.3596109282989</v>
      </c>
      <c r="S2379">
        <v>2689.1953753839312</v>
      </c>
      <c r="T2379">
        <v>18.759268512196311</v>
      </c>
      <c r="U2379">
        <v>16.20448187915024</v>
      </c>
      <c r="V2379">
        <v>3.359767744093781</v>
      </c>
      <c r="W2379">
        <v>3.4590568223870868</v>
      </c>
      <c r="X2379">
        <v>17.820392470207629</v>
      </c>
      <c r="Y2379">
        <v>41.246844103721919</v>
      </c>
      <c r="Z2379">
        <v>-0.1236504348875602</v>
      </c>
      <c r="AA2379">
        <v>8.9132967346869307</v>
      </c>
      <c r="AB2379">
        <v>9.0185605925531398</v>
      </c>
    </row>
    <row r="2380" spans="1:28" x14ac:dyDescent="0.25">
      <c r="A2380" t="str">
        <v>4/28/17</v>
      </c>
      <c r="B2380">
        <v>24615.13</v>
      </c>
      <c r="C2380">
        <v>24697.03</v>
      </c>
      <c r="D2380" s="1">
        <v>24563.77</v>
      </c>
      <c r="E2380">
        <v>24697.03</v>
      </c>
      <c r="F2380">
        <v>24697.03</v>
      </c>
      <c r="G2380">
        <v>0.67534929949075873</v>
      </c>
      <c r="H2380">
        <v>24497.491999999998</v>
      </c>
      <c r="I2380">
        <v>24250.041000000001</v>
      </c>
      <c r="J2380">
        <v>24253.58</v>
      </c>
      <c r="K2380">
        <v>24263.535</v>
      </c>
      <c r="L2380">
        <v>24284.991999999998</v>
      </c>
      <c r="M2380">
        <v>61.079666000000003</v>
      </c>
      <c r="N2380" s="1">
        <f>-100*(_xll.FDS($A$1,"P_PRICE_HIGH("&amp;A2380&amp;","&amp;A2380&amp;"-14D,,,,""PRICE"",""INTRA"")") - B2380)/(_xll.FDS($A$1,"P_PRICE_HIGH("&amp;A2380&amp;","&amp;A2380&amp;"-14D,,,,""PRICE"",""INTRA"")") - _xll.FDS($A$1,"P_PRICE_LOW("&amp;A2380&amp;","&amp;A2380&amp;"-14D,,,,""PRICE"",""INTRA"")"))</f>
        <v>-10.297211067161619</v>
      </c>
      <c r="O2380">
        <v>-984</v>
      </c>
      <c r="P2380">
        <v>19382.86010950321</v>
      </c>
      <c r="Q2380">
        <v>20368.541970540358</v>
      </c>
      <c r="R2380">
        <v>2411.054771133136</v>
      </c>
      <c r="S2380">
        <v>2685.9956412196661</v>
      </c>
      <c r="T2380">
        <v>18.734342185520301</v>
      </c>
      <c r="U2380">
        <v>16.157292465823449</v>
      </c>
      <c r="V2380">
        <v>3.3636779861339421</v>
      </c>
      <c r="W2380">
        <v>3.4710561686477401</v>
      </c>
      <c r="X2380">
        <v>11.811327677575679</v>
      </c>
      <c r="Y2380">
        <v>41.254646245981071</v>
      </c>
      <c r="Z2380">
        <v>1.7954404075309321E-3</v>
      </c>
      <c r="AA2380">
        <v>9.0241980541352209</v>
      </c>
      <c r="AB2380">
        <v>8.9857903815140769</v>
      </c>
    </row>
    <row r="2381" spans="1:28" x14ac:dyDescent="0.25">
      <c r="A2381" t="str">
        <v>5/02/17</v>
      </c>
      <c r="B2381">
        <v>24696.13</v>
      </c>
      <c r="C2381">
        <v>24773.8</v>
      </c>
      <c r="D2381" s="1">
        <v>24577.33</v>
      </c>
      <c r="E2381">
        <v>24773.8</v>
      </c>
      <c r="F2381">
        <v>24773.8</v>
      </c>
      <c r="G2381">
        <v>0.6775185835331432</v>
      </c>
      <c r="H2381">
        <v>24608.822</v>
      </c>
      <c r="I2381">
        <v>24300.682000000001</v>
      </c>
      <c r="J2381">
        <v>24281.74</v>
      </c>
      <c r="K2381">
        <v>24278.74</v>
      </c>
      <c r="L2381">
        <v>24288.953000000001</v>
      </c>
      <c r="M2381">
        <v>62.800148</v>
      </c>
      <c r="N2381" s="1">
        <f>-100*(_xll.FDS($A$1,"P_PRICE_HIGH("&amp;A2381&amp;","&amp;A2381&amp;"-14D,,,,""PRICE"",""INTRA"")") - B2381)/(_xll.FDS($A$1,"P_PRICE_HIGH("&amp;A2381&amp;","&amp;A2381&amp;"-14D,,,,""PRICE"",""INTRA"")") - _xll.FDS($A$1,"P_PRICE_LOW("&amp;A2381&amp;","&amp;A2381&amp;"-14D,,,,""PRICE"",""INTRA"")"))</f>
        <v>-7.3976360328782143</v>
      </c>
      <c r="O2381">
        <v>-993</v>
      </c>
      <c r="P2381">
        <v>19394.95621627344</v>
      </c>
      <c r="Q2381">
        <v>20398.903737727938</v>
      </c>
      <c r="R2381">
        <v>2413.4037147781542</v>
      </c>
      <c r="S2381">
        <v>2686.737913199931</v>
      </c>
      <c r="T2381">
        <v>18.721351782300282</v>
      </c>
      <c r="U2381">
        <v>16.188445872055691</v>
      </c>
      <c r="V2381">
        <v>3.362042464294988</v>
      </c>
      <c r="W2381">
        <v>3.463505656200458</v>
      </c>
      <c r="X2381">
        <v>29.777547638333949</v>
      </c>
      <c r="Y2381">
        <v>41.224060814202353</v>
      </c>
      <c r="Z2381">
        <v>7.6134702577274449E-2</v>
      </c>
      <c r="AA2381">
        <v>8.9775042885877259</v>
      </c>
      <c r="AB2381">
        <v>9.0770156981728682</v>
      </c>
    </row>
    <row r="2382" spans="1:28" x14ac:dyDescent="0.25">
      <c r="A2382" t="str">
        <v>5/04/17</v>
      </c>
      <c r="B2382">
        <v>24683.88</v>
      </c>
      <c r="C2382">
        <v>24683.88</v>
      </c>
      <c r="D2382" s="1">
        <v>24530.93</v>
      </c>
      <c r="E2382">
        <v>24683.88</v>
      </c>
      <c r="F2382">
        <v>24683.88</v>
      </c>
      <c r="G2382">
        <v>0.67039217167641985</v>
      </c>
      <c r="H2382">
        <v>24654.41</v>
      </c>
      <c r="I2382">
        <v>24331.544999999998</v>
      </c>
      <c r="J2382">
        <v>24309.511999999999</v>
      </c>
      <c r="K2382">
        <v>24297.879000000001</v>
      </c>
      <c r="L2382">
        <v>24302.934000000001</v>
      </c>
      <c r="M2382">
        <v>62.351241999999999</v>
      </c>
      <c r="N2382" s="1">
        <f>-100*(_xll.FDS($A$1,"P_PRICE_HIGH("&amp;A2382&amp;","&amp;A2382&amp;"-14D,,,,""PRICE"",""INTRA"")") - B2382)/(_xll.FDS($A$1,"P_PRICE_HIGH("&amp;A2382&amp;","&amp;A2382&amp;"-14D,,,,""PRICE"",""INTRA"")") - _xll.FDS($A$1,"P_PRICE_LOW("&amp;A2382&amp;","&amp;A2382&amp;"-14D,,,,""PRICE"",""INTRA"")"))</f>
        <v>-8.5643804825081897</v>
      </c>
      <c r="O2382">
        <v>-1005</v>
      </c>
      <c r="P2382">
        <v>19400.661619667291</v>
      </c>
      <c r="Q2382">
        <v>20409.638663086291</v>
      </c>
      <c r="R2382">
        <v>2418.1404310587868</v>
      </c>
      <c r="S2382">
        <v>2698.4547719103898</v>
      </c>
      <c r="T2382">
        <v>18.66926106331611</v>
      </c>
      <c r="U2382">
        <v>16.086607562406719</v>
      </c>
      <c r="V2382">
        <v>3.364252442274231</v>
      </c>
      <c r="W2382">
        <v>3.4720834804714489</v>
      </c>
      <c r="X2382">
        <v>14.070895747489271</v>
      </c>
      <c r="Y2382">
        <v>41.270091105835753</v>
      </c>
      <c r="Z2382">
        <v>0.1508132588636289</v>
      </c>
      <c r="AA2382">
        <v>9.2300839356636448</v>
      </c>
      <c r="AB2382">
        <v>8.7597156421053306</v>
      </c>
    </row>
    <row r="2383" spans="1:28" x14ac:dyDescent="0.25">
      <c r="A2383" t="str">
        <v>5/05/17</v>
      </c>
      <c r="B2383">
        <v>24476.35</v>
      </c>
      <c r="C2383">
        <v>24634.28</v>
      </c>
      <c r="D2383" s="1">
        <v>24358.720000000001</v>
      </c>
      <c r="E2383">
        <v>24634.28</v>
      </c>
      <c r="F2383">
        <v>24634.28</v>
      </c>
      <c r="G2383">
        <v>0.6746731701815768</v>
      </c>
      <c r="H2383">
        <v>24633.993999999999</v>
      </c>
      <c r="I2383">
        <v>24349.437999999998</v>
      </c>
      <c r="J2383">
        <v>24323.791000000001</v>
      </c>
      <c r="K2383">
        <v>24316.116999999998</v>
      </c>
      <c r="L2383">
        <v>24308.65</v>
      </c>
      <c r="M2383">
        <v>55.157905999999997</v>
      </c>
      <c r="N2383" s="1">
        <f>-100*(_xll.FDS($A$1,"P_PRICE_HIGH("&amp;A2383&amp;","&amp;A2383&amp;"-14D,,,,""PRICE"",""INTRA"")") - B2383)/(_xll.FDS($A$1,"P_PRICE_HIGH("&amp;A2383&amp;","&amp;A2383&amp;"-14D,,,,""PRICE"",""INTRA"")") - _xll.FDS($A$1,"P_PRICE_LOW("&amp;A2383&amp;","&amp;A2383&amp;"-14D,,,,""PRICE"",""INTRA"")"))</f>
        <v>-28.330460125913216</v>
      </c>
      <c r="O2383">
        <v>-1045</v>
      </c>
      <c r="P2383">
        <v>19402.813951866061</v>
      </c>
      <c r="Q2383">
        <v>20410.372846222439</v>
      </c>
      <c r="R2383">
        <v>2417.7026140836201</v>
      </c>
      <c r="S2383">
        <v>2695.430119430353</v>
      </c>
      <c r="T2383">
        <v>18.640546404025791</v>
      </c>
      <c r="U2383">
        <v>16.019002709433419</v>
      </c>
      <c r="V2383">
        <v>3.3744799143462219</v>
      </c>
      <c r="W2383">
        <v>3.502656589511782</v>
      </c>
      <c r="X2383">
        <v>8.1886446227353353</v>
      </c>
      <c r="Y2383">
        <v>41.258384295702278</v>
      </c>
      <c r="Z2383">
        <v>0.30052815633607921</v>
      </c>
      <c r="AA2383">
        <v>9.5703734479997991</v>
      </c>
      <c r="AB2383">
        <v>8.8866561863430817</v>
      </c>
    </row>
    <row r="2384" spans="1:28" x14ac:dyDescent="0.25">
      <c r="A2384" t="str">
        <v>5/08/17</v>
      </c>
      <c r="B2384">
        <v>24577.91</v>
      </c>
      <c r="C2384">
        <v>24624.21</v>
      </c>
      <c r="D2384" s="1">
        <v>24476.2</v>
      </c>
      <c r="E2384">
        <v>24624.21</v>
      </c>
      <c r="F2384">
        <v>24624.21</v>
      </c>
      <c r="G2384">
        <v>0.66746389310617849</v>
      </c>
      <c r="H2384">
        <v>24609.88</v>
      </c>
      <c r="I2384">
        <v>24403.884999999998</v>
      </c>
      <c r="J2384">
        <v>24356.42</v>
      </c>
      <c r="K2384">
        <v>24331.94</v>
      </c>
      <c r="L2384">
        <v>24317.098000000002</v>
      </c>
      <c r="M2384">
        <v>57.728085</v>
      </c>
      <c r="N2384" s="1">
        <f>-100*(_xll.FDS($A$1,"P_PRICE_HIGH("&amp;A2384&amp;","&amp;A2384&amp;"-14D,,,,""PRICE"",""INTRA"")") - B2384)/(_xll.FDS($A$1,"P_PRICE_HIGH("&amp;A2384&amp;","&amp;A2384&amp;"-14D,,,,""PRICE"",""INTRA"")") - _xll.FDS($A$1,"P_PRICE_LOW("&amp;A2384&amp;","&amp;A2384&amp;"-14D,,,,""PRICE"",""INTRA"")"))</f>
        <v>-18.657434305144093</v>
      </c>
      <c r="O2384">
        <v>-1020</v>
      </c>
      <c r="P2384">
        <v>19409.199831486319</v>
      </c>
      <c r="Q2384">
        <v>20421.325077152102</v>
      </c>
      <c r="R2384">
        <v>2419.9936614317489</v>
      </c>
      <c r="S2384">
        <v>2698.2934364971161</v>
      </c>
      <c r="T2384">
        <v>18.639158235376559</v>
      </c>
      <c r="U2384">
        <v>16.062752835144678</v>
      </c>
      <c r="V2384">
        <v>3.3684789938058008</v>
      </c>
      <c r="W2384">
        <v>3.4847955096792389</v>
      </c>
      <c r="X2384">
        <v>85.110665025700001</v>
      </c>
      <c r="Y2384">
        <v>41.248145529083899</v>
      </c>
      <c r="Z2384">
        <v>0.48841063810637497</v>
      </c>
      <c r="AA2384">
        <v>9.0559701416289844</v>
      </c>
      <c r="AB2384">
        <v>9.0999953641021829</v>
      </c>
    </row>
    <row r="2385" spans="1:28" x14ac:dyDescent="0.25">
      <c r="A2385" t="str">
        <v>5/09/17</v>
      </c>
      <c r="B2385">
        <v>24889.03</v>
      </c>
      <c r="C2385">
        <v>24889.83</v>
      </c>
      <c r="D2385" s="1">
        <v>24548.97</v>
      </c>
      <c r="E2385">
        <v>24889.83</v>
      </c>
      <c r="F2385">
        <v>24889.83</v>
      </c>
      <c r="G2385">
        <v>0.71107125267675542</v>
      </c>
      <c r="H2385">
        <v>24664.66</v>
      </c>
      <c r="I2385">
        <v>24492.48</v>
      </c>
      <c r="J2385">
        <v>24394.79</v>
      </c>
      <c r="K2385">
        <v>24356.35</v>
      </c>
      <c r="L2385">
        <v>24343.842000000001</v>
      </c>
      <c r="M2385">
        <v>64.450190000000006</v>
      </c>
      <c r="N2385" s="1">
        <f>-100*(_xll.FDS($A$1,"P_PRICE_HIGH("&amp;A2385&amp;","&amp;A2385&amp;"-14D,,,,""PRICE"",""INTRA"")") - B2385)/(_xll.FDS($A$1,"P_PRICE_HIGH("&amp;A2385&amp;","&amp;A2385&amp;"-14D,,,,""PRICE"",""INTRA"")") - _xll.FDS($A$1,"P_PRICE_LOW("&amp;A2385&amp;","&amp;A2385&amp;"-14D,,,,""PRICE"",""INTRA"")"))</f>
        <v>-6.8612988438960895E-2</v>
      </c>
      <c r="O2385">
        <v>-972</v>
      </c>
      <c r="P2385">
        <v>19414.758641437609</v>
      </c>
      <c r="Q2385">
        <v>20435.345506749931</v>
      </c>
      <c r="R2385">
        <v>2420.1537284476321</v>
      </c>
      <c r="S2385">
        <v>2694.565828128219</v>
      </c>
      <c r="T2385">
        <v>18.695312400862829</v>
      </c>
      <c r="U2385">
        <v>16.234734630270768</v>
      </c>
      <c r="V2385">
        <v>3.3541028416858731</v>
      </c>
      <c r="W2385">
        <v>3.4440947502484982</v>
      </c>
      <c r="X2385">
        <v>98.8624181326784</v>
      </c>
      <c r="Y2385">
        <v>41.272959895242501</v>
      </c>
      <c r="Z2385">
        <v>0.48926102836358337</v>
      </c>
      <c r="AA2385">
        <v>8.7600335159463434</v>
      </c>
      <c r="AB2385">
        <v>9.0735128085395473</v>
      </c>
    </row>
    <row r="2386" spans="1:28" x14ac:dyDescent="0.25">
      <c r="A2386" t="str">
        <v>5/10/17</v>
      </c>
      <c r="B2386">
        <v>25015.42</v>
      </c>
      <c r="C2386">
        <v>25164.97</v>
      </c>
      <c r="D2386" s="1">
        <v>24931.82</v>
      </c>
      <c r="E2386">
        <v>25164.97</v>
      </c>
      <c r="F2386">
        <v>25164.97</v>
      </c>
      <c r="G2386">
        <v>0.70090321682021839</v>
      </c>
      <c r="H2386">
        <v>24728.518</v>
      </c>
      <c r="I2386">
        <v>24572.35</v>
      </c>
      <c r="J2386">
        <v>24445.040000000001</v>
      </c>
      <c r="K2386">
        <v>24393.436000000002</v>
      </c>
      <c r="L2386">
        <v>24369.594000000001</v>
      </c>
      <c r="M2386">
        <v>66.762519999999995</v>
      </c>
      <c r="N2386" s="1">
        <f>-100*(_xll.FDS($A$1,"P_PRICE_HIGH("&amp;A2386&amp;","&amp;A2386&amp;"-14D,,,,""PRICE"",""INTRA"")") - B2386)/(_xll.FDS($A$1,"P_PRICE_HIGH("&amp;A2386&amp;","&amp;A2386&amp;"-14D,,,,""PRICE"",""INTRA"")") - _xll.FDS($A$1,"P_PRICE_LOW("&amp;A2386&amp;","&amp;A2386&amp;"-14D,,,,""PRICE"",""INTRA"")"))</f>
        <v>-10.377489417806029</v>
      </c>
      <c r="O2386">
        <v>-965</v>
      </c>
      <c r="P2386">
        <v>19425.289719100962</v>
      </c>
      <c r="Q2386">
        <v>20464.223284506501</v>
      </c>
      <c r="R2386">
        <v>2425.8620391348891</v>
      </c>
      <c r="S2386">
        <v>2708.184266076541</v>
      </c>
      <c r="T2386">
        <v>18.711794360504719</v>
      </c>
      <c r="U2386">
        <v>16.30537731671501</v>
      </c>
      <c r="V2386">
        <v>3.348845243932784</v>
      </c>
      <c r="W2386">
        <v>3.4300980071323388</v>
      </c>
      <c r="X2386">
        <v>73.220251070158966</v>
      </c>
      <c r="Y2386">
        <v>41.21055959833636</v>
      </c>
      <c r="Z2386">
        <v>0.57279724314379998</v>
      </c>
      <c r="AA2386">
        <v>8.8513574488623394</v>
      </c>
      <c r="AB2386">
        <v>9.3570936742521198</v>
      </c>
    </row>
    <row r="2387" spans="1:28" x14ac:dyDescent="0.25">
      <c r="A2387" t="str">
        <v>5/11/17</v>
      </c>
      <c r="B2387">
        <v>25125.55</v>
      </c>
      <c r="C2387">
        <v>25203.54</v>
      </c>
      <c r="D2387" s="1">
        <v>25024.76</v>
      </c>
      <c r="E2387">
        <v>25203.54</v>
      </c>
      <c r="F2387">
        <v>25203.54</v>
      </c>
      <c r="G2387">
        <v>0.70245016010168637</v>
      </c>
      <c r="H2387">
        <v>24816.851999999999</v>
      </c>
      <c r="I2387">
        <v>24662.645</v>
      </c>
      <c r="J2387">
        <v>24525.107</v>
      </c>
      <c r="K2387">
        <v>24436.348000000002</v>
      </c>
      <c r="L2387">
        <v>24397.805</v>
      </c>
      <c r="M2387">
        <v>68.674520000000001</v>
      </c>
      <c r="N2387" s="1">
        <f>-100*(_xll.FDS($A$1,"P_PRICE_HIGH("&amp;A2387&amp;","&amp;A2387&amp;"-14D,,,,""PRICE"",""INTRA"")") - B2387)/(_xll.FDS($A$1,"P_PRICE_HIGH("&amp;A2387&amp;","&amp;A2387&amp;"-14D,,,,""PRICE"",""INTRA"")") - _xll.FDS($A$1,"P_PRICE_LOW("&amp;A2387&amp;","&amp;A2387&amp;"-14D,,,,""PRICE"",""INTRA"")"))</f>
        <v>-5.2707698338143976</v>
      </c>
      <c r="O2387">
        <v>-951</v>
      </c>
      <c r="P2387">
        <v>19428.850110834519</v>
      </c>
      <c r="Q2387">
        <v>20471.92505161482</v>
      </c>
      <c r="R2387">
        <v>2426.1484387367118</v>
      </c>
      <c r="S2387">
        <v>2707.145433187377</v>
      </c>
      <c r="T2387">
        <v>18.736490184943541</v>
      </c>
      <c r="U2387">
        <v>16.38813428270219</v>
      </c>
      <c r="V2387">
        <v>3.3438834078554609</v>
      </c>
      <c r="W2387">
        <v>3.4158509975819911</v>
      </c>
      <c r="X2387">
        <v>51.16185880278622</v>
      </c>
      <c r="Y2387">
        <v>41.208237542964703</v>
      </c>
      <c r="Z2387">
        <v>0.56165232045782343</v>
      </c>
      <c r="AA2387">
        <v>8.9744967937977265</v>
      </c>
      <c r="AB2387">
        <v>9.2937338712731776</v>
      </c>
    </row>
    <row r="2388" spans="1:28" x14ac:dyDescent="0.25">
      <c r="A2388" t="str">
        <v>5/12/17</v>
      </c>
      <c r="B2388">
        <v>25156.34</v>
      </c>
      <c r="C2388">
        <v>25211.279999999999</v>
      </c>
      <c r="D2388" s="1">
        <v>25087.32</v>
      </c>
      <c r="E2388">
        <v>25211.279999999999</v>
      </c>
      <c r="F2388">
        <v>25211.279999999999</v>
      </c>
      <c r="G2388">
        <v>0.70108609218518103</v>
      </c>
      <c r="H2388">
        <v>24952.85</v>
      </c>
      <c r="I2388">
        <v>24747.383000000002</v>
      </c>
      <c r="J2388">
        <v>24613.805</v>
      </c>
      <c r="K2388">
        <v>24481.055</v>
      </c>
      <c r="L2388">
        <v>24430.7</v>
      </c>
      <c r="M2388">
        <v>69.207849999999993</v>
      </c>
      <c r="N2388" s="1">
        <f>-100*(_xll.FDS($A$1,"P_PRICE_HIGH("&amp;A2388&amp;","&amp;A2388&amp;"-14D,,,,""PRICE"",""INTRA"")") - B2388)/(_xll.FDS($A$1,"P_PRICE_HIGH("&amp;A2388&amp;","&amp;A2388&amp;"-14D,,,,""PRICE"",""INTRA"")") - _xll.FDS($A$1,"P_PRICE_LOW("&amp;A2388&amp;","&amp;A2388&amp;"-14D,,,,""PRICE"",""INTRA"")"))</f>
        <v>-3.9690509388025461</v>
      </c>
      <c r="O2388">
        <v>-945</v>
      </c>
      <c r="P2388">
        <v>19436.430319656909</v>
      </c>
      <c r="Q2388">
        <v>20489.228732836331</v>
      </c>
      <c r="R2388">
        <v>2428.5130759762251</v>
      </c>
      <c r="S2388">
        <v>2711.1320932990052</v>
      </c>
      <c r="T2388">
        <v>18.745071362779111</v>
      </c>
      <c r="U2388">
        <v>16.425740896412218</v>
      </c>
      <c r="V2388">
        <v>3.3430602660202209</v>
      </c>
      <c r="W2388">
        <v>3.4137122473202699</v>
      </c>
      <c r="X2388">
        <v>61.842269567180523</v>
      </c>
      <c r="Y2388">
        <v>41.201982901246339</v>
      </c>
      <c r="Z2388">
        <v>0.63311591872382977</v>
      </c>
      <c r="AA2388">
        <v>9.4200317094046007</v>
      </c>
      <c r="AB2388">
        <v>9.3093978463206497</v>
      </c>
    </row>
    <row r="2389" spans="1:28" x14ac:dyDescent="0.25">
      <c r="A2389" t="str">
        <v>5/15/17</v>
      </c>
      <c r="B2389">
        <v>25371.59</v>
      </c>
      <c r="C2389">
        <v>25385.72</v>
      </c>
      <c r="D2389" s="1">
        <v>25213.47</v>
      </c>
      <c r="E2389">
        <v>25385.72</v>
      </c>
      <c r="F2389">
        <v>25385.72</v>
      </c>
      <c r="G2389">
        <v>0.68274666017309649</v>
      </c>
      <c r="H2389">
        <v>25111.585999999999</v>
      </c>
      <c r="I2389">
        <v>24823.687999999998</v>
      </c>
      <c r="J2389">
        <v>24701.445</v>
      </c>
      <c r="K2389">
        <v>24545.213</v>
      </c>
      <c r="L2389">
        <v>24479.16</v>
      </c>
      <c r="M2389">
        <v>72.706276000000003</v>
      </c>
      <c r="N2389" s="1">
        <f>-100*(_xll.FDS($A$1,"P_PRICE_HIGH("&amp;A2389&amp;","&amp;A2389&amp;"-14D,,,,""PRICE"",""INTRA"")") - B2389)/(_xll.FDS($A$1,"P_PRICE_HIGH("&amp;A2389&amp;","&amp;A2389&amp;"-14D,,,,""PRICE"",""INTRA"")") - _xll.FDS($A$1,"P_PRICE_LOW("&amp;A2389&amp;","&amp;A2389&amp;"-14D,,,,""PRICE"",""INTRA"")"))</f>
        <v>-0.98981464617460879</v>
      </c>
      <c r="O2389">
        <v>-919</v>
      </c>
      <c r="P2389">
        <v>19442.880176477291</v>
      </c>
      <c r="Q2389">
        <v>20498.39606887188</v>
      </c>
      <c r="R2389">
        <v>2431.3425246852198</v>
      </c>
      <c r="S2389">
        <v>2716.2179657757679</v>
      </c>
      <c r="T2389">
        <v>18.72820629865009</v>
      </c>
      <c r="U2389">
        <v>16.419579743196291</v>
      </c>
      <c r="V2389">
        <v>3.3315759257818391</v>
      </c>
      <c r="W2389">
        <v>3.383399867575986</v>
      </c>
      <c r="X2389">
        <v>91.415302156094242</v>
      </c>
      <c r="Y2389">
        <v>41.158890130451333</v>
      </c>
      <c r="Z2389">
        <v>0.51929684789974706</v>
      </c>
      <c r="AA2389">
        <v>9.1683304462751849</v>
      </c>
      <c r="AB2389">
        <v>9.3793360012142646</v>
      </c>
    </row>
    <row r="2390" spans="1:28" x14ac:dyDescent="0.25">
      <c r="A2390" t="str">
        <v>5/16/17</v>
      </c>
      <c r="B2390">
        <v>25335.94</v>
      </c>
      <c r="C2390">
        <v>25413.35</v>
      </c>
      <c r="D2390" s="1">
        <v>25228.46</v>
      </c>
      <c r="E2390">
        <v>25413.35</v>
      </c>
      <c r="F2390">
        <v>25413.35</v>
      </c>
      <c r="G2390">
        <v>0.66925185671180276</v>
      </c>
      <c r="H2390">
        <v>25200.969000000001</v>
      </c>
      <c r="I2390">
        <v>24886.812999999998</v>
      </c>
      <c r="J2390">
        <v>24787.706999999999</v>
      </c>
      <c r="K2390">
        <v>24596.333999999999</v>
      </c>
      <c r="L2390">
        <v>24520.486000000001</v>
      </c>
      <c r="M2390">
        <v>71.262184000000005</v>
      </c>
      <c r="N2390" s="1">
        <f>-100*(_xll.FDS($A$1,"P_PRICE_HIGH("&amp;A2390&amp;","&amp;A2390&amp;"-14D,,,,""PRICE"",""INTRA"")") - B2390)/(_xll.FDS($A$1,"P_PRICE_HIGH("&amp;A2390&amp;","&amp;A2390&amp;"-14D,,,,""PRICE"",""INTRA"")") - _xll.FDS($A$1,"P_PRICE_LOW("&amp;A2390&amp;","&amp;A2390&amp;"-14D,,,,""PRICE"",""INTRA"")"))</f>
        <v>-5.3196533738326073</v>
      </c>
      <c r="O2390">
        <v>-923</v>
      </c>
      <c r="P2390">
        <v>19451.727895139171</v>
      </c>
      <c r="Q2390">
        <v>20520.052840086719</v>
      </c>
      <c r="R2390">
        <v>2433.4400381208461</v>
      </c>
      <c r="S2390">
        <v>2719.6951403236881</v>
      </c>
      <c r="T2390">
        <v>18.711398117356001</v>
      </c>
      <c r="U2390">
        <v>16.388957641534851</v>
      </c>
      <c r="V2390">
        <v>3.334370655965635</v>
      </c>
      <c r="W2390">
        <v>3.391776578242653</v>
      </c>
      <c r="X2390">
        <v>46.36489405632809</v>
      </c>
      <c r="Y2390">
        <v>41.152532809287877</v>
      </c>
      <c r="Z2390">
        <v>0.59054529151204349</v>
      </c>
      <c r="AA2390">
        <v>8.9973044555829418</v>
      </c>
      <c r="AB2390">
        <v>9.3709809320425776</v>
      </c>
    </row>
    <row r="2391" spans="1:28" x14ac:dyDescent="0.25">
      <c r="A2391" t="str">
        <v>5/17/17</v>
      </c>
      <c r="B2391">
        <v>25293.63</v>
      </c>
      <c r="C2391">
        <v>25374.95</v>
      </c>
      <c r="D2391" s="1">
        <v>25245.439999999999</v>
      </c>
      <c r="E2391">
        <v>25374.95</v>
      </c>
      <c r="F2391">
        <v>25374.95</v>
      </c>
      <c r="G2391">
        <v>0.66780303713095068</v>
      </c>
      <c r="H2391">
        <v>25256.61</v>
      </c>
      <c r="I2391">
        <v>24936.407999999999</v>
      </c>
      <c r="J2391">
        <v>24864.65</v>
      </c>
      <c r="K2391">
        <v>24647.932000000001</v>
      </c>
      <c r="L2391">
        <v>24554.826000000001</v>
      </c>
      <c r="M2391">
        <v>69.497929999999997</v>
      </c>
      <c r="N2391" s="1">
        <f>-100*(_xll.FDS($A$1,"P_PRICE_HIGH("&amp;A2391&amp;","&amp;A2391&amp;"-14D,,,,""PRICE"",""INTRA"")") - B2391)/(_xll.FDS($A$1,"P_PRICE_HIGH("&amp;A2391&amp;","&amp;A2391&amp;"-14D,,,,""PRICE"",""INTRA"")") - _xll.FDS($A$1,"P_PRICE_LOW("&amp;A2391&amp;","&amp;A2391&amp;"-14D,,,,""PRICE"",""INTRA"")"))</f>
        <v>-9.8824539391135886</v>
      </c>
      <c r="O2391">
        <v>-923</v>
      </c>
      <c r="P2391">
        <v>19451.18704046627</v>
      </c>
      <c r="Q2391">
        <v>20518.512455969099</v>
      </c>
      <c r="R2391">
        <v>2433.906681174873</v>
      </c>
      <c r="S2391">
        <v>2713.7820780870602</v>
      </c>
      <c r="T2391">
        <v>18.6904743053422</v>
      </c>
      <c r="U2391">
        <v>16.344512457082629</v>
      </c>
      <c r="V2391">
        <v>3.336030073994332</v>
      </c>
      <c r="W2391">
        <v>3.3974028290278269</v>
      </c>
      <c r="X2391">
        <v>27.888537966448631</v>
      </c>
      <c r="Y2391">
        <v>41.091011404555537</v>
      </c>
      <c r="Z2391">
        <v>0.76520890301627909</v>
      </c>
      <c r="AA2391">
        <v>8.9364184688024757</v>
      </c>
      <c r="AB2391">
        <v>9.4835349768466841</v>
      </c>
    </row>
    <row r="2392" spans="1:28" x14ac:dyDescent="0.25">
      <c r="A2392" t="str">
        <v>5/18/17</v>
      </c>
      <c r="B2392">
        <v>25136.52</v>
      </c>
      <c r="C2392">
        <v>25263.81</v>
      </c>
      <c r="D2392" s="1">
        <v>25025.05</v>
      </c>
      <c r="E2392">
        <v>25263.81</v>
      </c>
      <c r="F2392">
        <v>25263.81</v>
      </c>
      <c r="G2392">
        <v>0.58714798870025031</v>
      </c>
      <c r="H2392">
        <v>25258.805</v>
      </c>
      <c r="I2392">
        <v>24979.857</v>
      </c>
      <c r="J2392">
        <v>24910.021000000001</v>
      </c>
      <c r="K2392">
        <v>24708.530999999999</v>
      </c>
      <c r="L2392">
        <v>24588.01</v>
      </c>
      <c r="M2392">
        <v>63.237270000000002</v>
      </c>
      <c r="N2392" s="1">
        <f>-100*(_xll.FDS($A$1,"P_PRICE_HIGH("&amp;A2392&amp;","&amp;A2392&amp;"-14D,,,,""PRICE"",""INTRA"")") - B2392)/(_xll.FDS($A$1,"P_PRICE_HIGH("&amp;A2392&amp;","&amp;A2392&amp;"-14D,,,,""PRICE"",""INTRA"")") - _xll.FDS($A$1,"P_PRICE_LOW("&amp;A2392&amp;","&amp;A2392&amp;"-14D,,,,""PRICE"",""INTRA"")"))</f>
        <v>-26.249016242663188</v>
      </c>
      <c r="O2392">
        <v>-951</v>
      </c>
      <c r="P2392">
        <v>19458.339538725151</v>
      </c>
      <c r="Q2392">
        <v>20535.711366284919</v>
      </c>
      <c r="R2392">
        <v>2461.4761513824869</v>
      </c>
      <c r="S2392">
        <v>2760.7415235508488</v>
      </c>
      <c r="T2392">
        <v>18.672831488634209</v>
      </c>
      <c r="U2392">
        <v>16.320390486581449</v>
      </c>
      <c r="V2392">
        <v>3.3458505978853008</v>
      </c>
      <c r="W2392">
        <v>3.4242787963024179</v>
      </c>
      <c r="X2392">
        <v>10.406906305768381</v>
      </c>
      <c r="Y2392">
        <v>41.112074115521438</v>
      </c>
      <c r="Z2392">
        <v>0.68045927233891257</v>
      </c>
      <c r="AA2392">
        <v>9.34525977137368</v>
      </c>
      <c r="AB2392">
        <v>9.459089736023266</v>
      </c>
    </row>
    <row r="2393" spans="1:28" x14ac:dyDescent="0.25">
      <c r="A2393" t="str">
        <v>5/19/17</v>
      </c>
      <c r="B2393">
        <v>25174.87</v>
      </c>
      <c r="C2393">
        <v>25266.22</v>
      </c>
      <c r="D2393" s="1">
        <v>25124.06</v>
      </c>
      <c r="E2393">
        <v>25266.22</v>
      </c>
      <c r="F2393">
        <v>25266.22</v>
      </c>
      <c r="G2393">
        <v>0.56694271150522402</v>
      </c>
      <c r="H2393">
        <v>25262.51</v>
      </c>
      <c r="I2393">
        <v>25019.752</v>
      </c>
      <c r="J2393">
        <v>24949.785</v>
      </c>
      <c r="K2393">
        <v>24775.98</v>
      </c>
      <c r="L2393">
        <v>24622.916000000001</v>
      </c>
      <c r="M2393">
        <v>64.087699999999998</v>
      </c>
      <c r="N2393" s="1">
        <f>-100*(_xll.FDS($A$1,"P_PRICE_HIGH("&amp;A2393&amp;","&amp;A2393&amp;"-14D,,,,""PRICE"",""INTRA"")") - B2393)/(_xll.FDS($A$1,"P_PRICE_HIGH("&amp;A2393&amp;","&amp;A2393&amp;"-14D,,,,""PRICE"",""INTRA"")") - _xll.FDS($A$1,"P_PRICE_LOW("&amp;A2393&amp;","&amp;A2393&amp;"-14D,,,,""PRICE"",""INTRA"")"))</f>
        <v>-22.612669846296821</v>
      </c>
      <c r="O2393">
        <v>-942</v>
      </c>
      <c r="P2393">
        <v>19460.30751124266</v>
      </c>
      <c r="Q2393">
        <v>20538.64766631111</v>
      </c>
      <c r="R2393">
        <v>2455.880256083698</v>
      </c>
      <c r="S2393">
        <v>2743.1829389243899</v>
      </c>
      <c r="T2393">
        <v>18.696373353467031</v>
      </c>
      <c r="U2393">
        <v>16.399460308660771</v>
      </c>
      <c r="V2393">
        <v>3.3436143147640811</v>
      </c>
      <c r="W2393">
        <v>3.419630082453017</v>
      </c>
      <c r="X2393">
        <v>25.43692798285425</v>
      </c>
      <c r="Y2393">
        <v>41.071790473667207</v>
      </c>
      <c r="Z2393">
        <v>0.67836579638573358</v>
      </c>
      <c r="AA2393">
        <v>9.6186641454711328</v>
      </c>
      <c r="AB2393">
        <v>9.2944452633410801</v>
      </c>
    </row>
    <row r="2394" spans="1:28" x14ac:dyDescent="0.25">
      <c r="A2394" t="str">
        <v>5/22/17</v>
      </c>
      <c r="B2394">
        <v>25391.34</v>
      </c>
      <c r="C2394">
        <v>25450.04</v>
      </c>
      <c r="D2394" s="1">
        <v>25201.34</v>
      </c>
      <c r="E2394">
        <v>25450.04</v>
      </c>
      <c r="F2394">
        <v>25450.04</v>
      </c>
      <c r="G2394">
        <v>0.56044379932679611</v>
      </c>
      <c r="H2394">
        <v>25266.46</v>
      </c>
      <c r="I2394">
        <v>25078.706999999999</v>
      </c>
      <c r="J2394">
        <v>24995.974999999999</v>
      </c>
      <c r="K2394">
        <v>24842.7</v>
      </c>
      <c r="L2394">
        <v>24666.346000000001</v>
      </c>
      <c r="M2394">
        <v>68.515110000000007</v>
      </c>
      <c r="N2394" s="1">
        <f>-100*(_xll.FDS($A$1,"P_PRICE_HIGH("&amp;A2394&amp;","&amp;A2394&amp;"-14D,,,,""PRICE"",""INTRA"")") - B2394)/(_xll.FDS($A$1,"P_PRICE_HIGH("&amp;A2394&amp;","&amp;A2394&amp;"-14D,,,,""PRICE"",""INTRA"")") - _xll.FDS($A$1,"P_PRICE_LOW("&amp;A2394&amp;","&amp;A2394&amp;"-14D,,,,""PRICE"",""INTRA"")"))</f>
        <v>-5.3788073159110752</v>
      </c>
      <c r="O2394">
        <v>-919</v>
      </c>
      <c r="P2394">
        <v>19469.337957667089</v>
      </c>
      <c r="Q2394">
        <v>20553.684117306861</v>
      </c>
      <c r="R2394">
        <v>2455.2112776225672</v>
      </c>
      <c r="S2394">
        <v>2739.2171783672302</v>
      </c>
      <c r="T2394">
        <v>18.74892409791709</v>
      </c>
      <c r="U2394">
        <v>16.563237634139451</v>
      </c>
      <c r="V2394">
        <v>3.3320482183248981</v>
      </c>
      <c r="W2394">
        <v>3.3886718536348819</v>
      </c>
      <c r="X2394">
        <v>93.833338174449509</v>
      </c>
      <c r="Y2394">
        <v>41.017416902462273</v>
      </c>
      <c r="Z2394">
        <v>0.61647710414497636</v>
      </c>
      <c r="AA2394">
        <v>9.6064943306609063</v>
      </c>
      <c r="AB2394">
        <v>9.3005448554138788</v>
      </c>
    </row>
    <row r="2395" spans="1:28" x14ac:dyDescent="0.25">
      <c r="A2395" t="str">
        <v>5/23/17</v>
      </c>
      <c r="B2395">
        <v>25403.15</v>
      </c>
      <c r="C2395">
        <v>25486.98</v>
      </c>
      <c r="D2395" s="1">
        <v>25307.27</v>
      </c>
      <c r="E2395">
        <v>25486.98</v>
      </c>
      <c r="F2395">
        <v>25486.98</v>
      </c>
      <c r="G2395">
        <v>0.55757276401007982</v>
      </c>
      <c r="H2395">
        <v>25279.901999999998</v>
      </c>
      <c r="I2395">
        <v>25155.940999999999</v>
      </c>
      <c r="J2395">
        <v>25048.51</v>
      </c>
      <c r="K2395">
        <v>24910.756000000001</v>
      </c>
      <c r="L2395">
        <v>24716.912</v>
      </c>
      <c r="M2395">
        <v>68.741519999999994</v>
      </c>
      <c r="N2395" s="1">
        <f>-100*(_xll.FDS($A$1,"P_PRICE_HIGH("&amp;A2395&amp;","&amp;A2395&amp;"-14D,,,,""PRICE"",""INTRA"")") - B2395)/(_xll.FDS($A$1,"P_PRICE_HIGH("&amp;A2395&amp;","&amp;A2395&amp;"-14D,,,,""PRICE"",""INTRA"")") - _xll.FDS($A$1,"P_PRICE_LOW("&amp;A2395&amp;","&amp;A2395&amp;"-14D,,,,""PRICE"",""INTRA"")"))</f>
        <v>-7.4300249942387593</v>
      </c>
      <c r="O2395">
        <v>-922</v>
      </c>
      <c r="P2395">
        <v>19476.91209643213</v>
      </c>
      <c r="Q2395">
        <v>20574.190154641059</v>
      </c>
      <c r="R2395">
        <v>2453.9627912396718</v>
      </c>
      <c r="S2395">
        <v>2735.9540745403192</v>
      </c>
      <c r="T2395">
        <v>18.77123201378738</v>
      </c>
      <c r="U2395">
        <v>16.619286732839139</v>
      </c>
      <c r="V2395">
        <v>3.3315423553574388</v>
      </c>
      <c r="W2395">
        <v>3.3882044953225741</v>
      </c>
      <c r="X2395">
        <v>44.846883587184642</v>
      </c>
      <c r="Y2395">
        <v>40.980539108119032</v>
      </c>
      <c r="Z2395">
        <v>0.69744707291054309</v>
      </c>
      <c r="AA2395">
        <v>10.04202125538121</v>
      </c>
      <c r="AB2395">
        <v>9.1973513156957623</v>
      </c>
    </row>
    <row r="2396" spans="1:28" x14ac:dyDescent="0.25">
      <c r="A2396" t="str">
        <v>5/24/17</v>
      </c>
      <c r="B2396">
        <v>25428.5</v>
      </c>
      <c r="C2396">
        <v>25428.5</v>
      </c>
      <c r="D2396" s="1">
        <v>25296.66</v>
      </c>
      <c r="E2396">
        <v>25428.5</v>
      </c>
      <c r="F2396">
        <v>25428.5</v>
      </c>
      <c r="G2396">
        <v>0.55802087532070144</v>
      </c>
      <c r="H2396">
        <v>25306.877</v>
      </c>
      <c r="I2396">
        <v>25226.824000000001</v>
      </c>
      <c r="J2396">
        <v>25097.333999999999</v>
      </c>
      <c r="K2396">
        <v>24975.206999999999</v>
      </c>
      <c r="L2396">
        <v>24759.794999999998</v>
      </c>
      <c r="M2396">
        <v>69.252655000000004</v>
      </c>
      <c r="N2396" s="1">
        <f>-100*(_xll.FDS($A$1,"P_PRICE_HIGH("&amp;A2396&amp;","&amp;A2396&amp;"-14D,,,,""PRICE"",""INTRA"")") - B2396)/(_xll.FDS($A$1,"P_PRICE_HIGH("&amp;A2396&amp;","&amp;A2396&amp;"-14D,,,,""PRICE"",""INTRA"")") - _xll.FDS($A$1,"P_PRICE_LOW("&amp;A2396&amp;","&amp;A2396&amp;"-14D,,,,""PRICE"",""INTRA"")"))</f>
        <v>-5.183202453335193</v>
      </c>
      <c r="O2396">
        <v>-910</v>
      </c>
      <c r="P2396">
        <v>19478.52433398187</v>
      </c>
      <c r="Q2396">
        <v>20569.66923107432</v>
      </c>
      <c r="R2396">
        <v>2456.8239224213989</v>
      </c>
      <c r="S2396">
        <v>2735.967288102659</v>
      </c>
      <c r="T2396">
        <v>18.78966787918484</v>
      </c>
      <c r="U2396">
        <v>16.663504364536351</v>
      </c>
      <c r="V2396">
        <v>3.3306003939311459</v>
      </c>
      <c r="W2396">
        <v>3.386366117599573</v>
      </c>
      <c r="X2396">
        <v>23.006294192022271</v>
      </c>
      <c r="Y2396">
        <v>40.981449590727912</v>
      </c>
      <c r="Z2396">
        <v>0.62939721661942527</v>
      </c>
      <c r="AA2396">
        <v>10.02539221355967</v>
      </c>
      <c r="AB2396">
        <v>9.2080544133313715</v>
      </c>
    </row>
    <row r="2397" spans="1:28" x14ac:dyDescent="0.25">
      <c r="A2397" t="str">
        <v>5/25/17</v>
      </c>
      <c r="B2397">
        <v>25630.78</v>
      </c>
      <c r="C2397">
        <v>25680.67</v>
      </c>
      <c r="D2397" s="1">
        <v>25491.78</v>
      </c>
      <c r="E2397">
        <v>25680.67</v>
      </c>
      <c r="F2397">
        <v>25680.67</v>
      </c>
      <c r="G2397">
        <v>0.51810152813612576</v>
      </c>
      <c r="H2397">
        <v>25405.728999999999</v>
      </c>
      <c r="I2397">
        <v>25288.636999999999</v>
      </c>
      <c r="J2397">
        <v>25160.46</v>
      </c>
      <c r="K2397">
        <v>25033.95</v>
      </c>
      <c r="L2397">
        <v>24812.455000000002</v>
      </c>
      <c r="M2397">
        <v>73.040809999999993</v>
      </c>
      <c r="N2397" s="1">
        <f>-100*(_xll.FDS($A$1,"P_PRICE_HIGH("&amp;A2397&amp;","&amp;A2397&amp;"-14D,,,,""PRICE"",""INTRA"")") - B2397)/(_xll.FDS($A$1,"P_PRICE_HIGH("&amp;A2397&amp;","&amp;A2397&amp;"-14D,,,,""PRICE"",""INTRA"")") - _xll.FDS($A$1,"P_PRICE_LOW("&amp;A2397&amp;","&amp;A2397&amp;"-14D,,,,""PRICE"",""INTRA"")"))</f>
        <v>-3.7739702711902514</v>
      </c>
      <c r="O2397">
        <v>-877</v>
      </c>
      <c r="P2397">
        <v>19494.049340906571</v>
      </c>
      <c r="Q2397">
        <v>20606.668520471711</v>
      </c>
      <c r="R2397">
        <v>2463.3936700288491</v>
      </c>
      <c r="S2397">
        <v>2739.3107309065158</v>
      </c>
      <c r="T2397">
        <v>18.821567136411861</v>
      </c>
      <c r="U2397">
        <v>16.75312304817475</v>
      </c>
      <c r="V2397">
        <v>3.3234860245270208</v>
      </c>
      <c r="W2397">
        <v>3.368153963410407</v>
      </c>
      <c r="X2397">
        <v>93.239350858216298</v>
      </c>
      <c r="Y2397">
        <v>41.031294368063563</v>
      </c>
      <c r="Z2397">
        <v>0.77666075353634967</v>
      </c>
      <c r="AA2397">
        <v>10.184600838146901</v>
      </c>
      <c r="AB2397">
        <v>9.2255293182139653</v>
      </c>
    </row>
    <row r="2398" spans="1:28" x14ac:dyDescent="0.25">
      <c r="A2398" t="str">
        <v>5/26/17</v>
      </c>
      <c r="B2398">
        <v>25639.27</v>
      </c>
      <c r="C2398">
        <v>25724.400000000001</v>
      </c>
      <c r="D2398" s="1">
        <v>25588.7</v>
      </c>
      <c r="E2398">
        <v>25724.400000000001</v>
      </c>
      <c r="F2398">
        <v>25724.400000000001</v>
      </c>
      <c r="G2398">
        <v>0.51603960933035331</v>
      </c>
      <c r="H2398">
        <v>25498.607</v>
      </c>
      <c r="I2398">
        <v>25340.623</v>
      </c>
      <c r="J2398">
        <v>25237.99</v>
      </c>
      <c r="K2398">
        <v>25086.99</v>
      </c>
      <c r="L2398">
        <v>24878.405999999999</v>
      </c>
      <c r="M2398">
        <v>73.190110000000004</v>
      </c>
      <c r="N2398" s="1">
        <f>-100*(_xll.FDS($A$1,"P_PRICE_HIGH("&amp;A2398&amp;","&amp;A2398&amp;"-14D,,,,""PRICE"",""INTRA"")") - B2398)/(_xll.FDS($A$1,"P_PRICE_HIGH("&amp;A2398&amp;","&amp;A2398&amp;"-14D,,,,""PRICE"",""INTRA"")") - _xll.FDS($A$1,"P_PRICE_LOW("&amp;A2398&amp;","&amp;A2398&amp;"-14D,,,,""PRICE"",""INTRA"")"))</f>
        <v>-6.820221118410589</v>
      </c>
      <c r="O2398">
        <v>-876</v>
      </c>
      <c r="P2398">
        <v>19498.33676490502</v>
      </c>
      <c r="Q2398">
        <v>20613.47218070264</v>
      </c>
      <c r="R2398">
        <v>2467.352841258325</v>
      </c>
      <c r="S2398">
        <v>2745.6995149259251</v>
      </c>
      <c r="T2398">
        <v>18.80375516924947</v>
      </c>
      <c r="U2398">
        <v>16.7171117193007</v>
      </c>
      <c r="V2398">
        <v>3.323644093953249</v>
      </c>
      <c r="W2398">
        <v>3.3697943865482811</v>
      </c>
      <c r="X2398">
        <v>62.994382764778052</v>
      </c>
      <c r="Y2398">
        <v>41.019508496354767</v>
      </c>
      <c r="Z2398">
        <v>0.88152879204974721</v>
      </c>
      <c r="AA2398">
        <v>10.27977571549693</v>
      </c>
      <c r="AB2398">
        <v>9.252142395080746</v>
      </c>
    </row>
    <row r="2399" spans="1:28" x14ac:dyDescent="0.25">
      <c r="A2399" t="str">
        <v>5/29/17</v>
      </c>
      <c r="B2399">
        <v>25701.63</v>
      </c>
      <c r="C2399">
        <v>25744.720000000001</v>
      </c>
      <c r="D2399" s="1">
        <v>25579.15</v>
      </c>
      <c r="E2399">
        <v>25744.720000000001</v>
      </c>
      <c r="F2399">
        <v>25744.720000000001</v>
      </c>
      <c r="G2399">
        <v>0.512039137240758</v>
      </c>
      <c r="H2399">
        <v>25560.666000000001</v>
      </c>
      <c r="I2399">
        <v>25388.63</v>
      </c>
      <c r="J2399">
        <v>25312.903999999999</v>
      </c>
      <c r="K2399">
        <v>25137.148000000001</v>
      </c>
      <c r="L2399">
        <v>24950.548999999999</v>
      </c>
      <c r="M2399">
        <v>74.315250000000006</v>
      </c>
      <c r="N2399" s="1">
        <f>-100*(_xll.FDS($A$1,"P_PRICE_HIGH("&amp;A2399&amp;","&amp;A2399&amp;"-14D,,,,""PRICE"",""INTRA"")") - B2399)/(_xll.FDS($A$1,"P_PRICE_HIGH("&amp;A2399&amp;","&amp;A2399&amp;"-14D,,,,""PRICE"",""INTRA"")") - _xll.FDS($A$1,"P_PRICE_LOW("&amp;A2399&amp;","&amp;A2399&amp;"-14D,,,,""PRICE"",""INTRA"")"))</f>
        <v>-3.6035960694125149</v>
      </c>
      <c r="O2399">
        <v>-852</v>
      </c>
      <c r="P2399">
        <v>19504.991956833499</v>
      </c>
      <c r="Q2399">
        <v>20621.663282779551</v>
      </c>
      <c r="R2399">
        <v>2472.5177813073751</v>
      </c>
      <c r="S2399">
        <v>2750.960722205285</v>
      </c>
      <c r="T2399">
        <v>18.788155884068519</v>
      </c>
      <c r="U2399">
        <v>16.707865841560281</v>
      </c>
      <c r="V2399">
        <v>3.3203275769697602</v>
      </c>
      <c r="W2399">
        <v>3.3624740542228331</v>
      </c>
      <c r="X2399">
        <v>71.033649582938807</v>
      </c>
      <c r="Y2399">
        <v>41.000442588277288</v>
      </c>
      <c r="Z2399">
        <v>0.63178224119021875</v>
      </c>
      <c r="AA2399">
        <v>10.185265712442749</v>
      </c>
      <c r="AB2399">
        <v>9.3204578470736141</v>
      </c>
    </row>
    <row r="2400" spans="1:28" x14ac:dyDescent="0.25">
      <c r="A2400" t="str">
        <v>5/31/17</v>
      </c>
      <c r="B2400">
        <v>25660.65</v>
      </c>
      <c r="C2400">
        <v>25817.95</v>
      </c>
      <c r="D2400" s="1">
        <v>25650.06</v>
      </c>
      <c r="E2400">
        <v>25817.95</v>
      </c>
      <c r="F2400">
        <v>25817.95</v>
      </c>
      <c r="G2400">
        <v>0.50367319656443532</v>
      </c>
      <c r="H2400">
        <v>25612.166000000001</v>
      </c>
      <c r="I2400">
        <v>25430.655999999999</v>
      </c>
      <c r="J2400">
        <v>25364.346000000001</v>
      </c>
      <c r="K2400">
        <v>25189.423999999999</v>
      </c>
      <c r="L2400">
        <v>25012.228999999999</v>
      </c>
      <c r="M2400">
        <v>72.171719999999993</v>
      </c>
      <c r="N2400" s="1">
        <f>-100*(_xll.FDS($A$1,"P_PRICE_HIGH("&amp;A2400&amp;","&amp;A2400&amp;"-14D,,,,""PRICE"",""INTRA"")") - B2400)/(_xll.FDS($A$1,"P_PRICE_HIGH("&amp;A2400&amp;","&amp;A2400&amp;"-14D,,,,""PRICE"",""INTRA"")") - _xll.FDS($A$1,"P_PRICE_LOW("&amp;A2400&amp;","&amp;A2400&amp;"-14D,,,,""PRICE"",""INTRA"")"))</f>
        <v>-17.751345739338369</v>
      </c>
      <c r="O2400">
        <v>-849</v>
      </c>
      <c r="P2400">
        <v>19527.730854010832</v>
      </c>
      <c r="Q2400">
        <v>20675.621829998559</v>
      </c>
      <c r="R2400">
        <v>2461.463515945728</v>
      </c>
      <c r="S2400">
        <v>2742.9269789899022</v>
      </c>
      <c r="T2400">
        <v>18.748054015015882</v>
      </c>
      <c r="U2400">
        <v>16.621653166655801</v>
      </c>
      <c r="V2400">
        <v>3.3298454311050691</v>
      </c>
      <c r="W2400">
        <v>3.385758997824829</v>
      </c>
      <c r="X2400">
        <v>46.049811919749651</v>
      </c>
      <c r="Y2400">
        <v>41.067616890367042</v>
      </c>
      <c r="Z2400">
        <v>0.82975188671099043</v>
      </c>
      <c r="AA2400">
        <v>10.60845080252377</v>
      </c>
      <c r="AB2400">
        <v>9.2601606171983004</v>
      </c>
    </row>
    <row r="2401" spans="1:28" x14ac:dyDescent="0.25">
      <c r="A2401" t="str">
        <v>6/01/17</v>
      </c>
      <c r="B2401">
        <v>25809.22</v>
      </c>
      <c r="C2401">
        <v>25834.75</v>
      </c>
      <c r="D2401" s="1">
        <v>25614.61</v>
      </c>
      <c r="E2401">
        <v>25834.75</v>
      </c>
      <c r="F2401">
        <v>25834.75</v>
      </c>
      <c r="G2401">
        <v>0.50984113028381206</v>
      </c>
      <c r="H2401">
        <v>25688.31</v>
      </c>
      <c r="I2401">
        <v>25467.125</v>
      </c>
      <c r="J2401">
        <v>25417.266</v>
      </c>
      <c r="K2401">
        <v>25245.078000000001</v>
      </c>
      <c r="L2401">
        <v>25080.2</v>
      </c>
      <c r="M2401">
        <v>74.988395999999995</v>
      </c>
      <c r="N2401" s="1">
        <f>-100*(_xll.FDS($A$1,"P_PRICE_HIGH("&amp;A2401&amp;","&amp;A2401&amp;"-14D,,,,""PRICE"",""INTRA"")") - B2401)/(_xll.FDS($A$1,"P_PRICE_HIGH("&amp;A2401&amp;","&amp;A2401&amp;"-14D,,,,""PRICE"",""INTRA"")") - _xll.FDS($A$1,"P_PRICE_LOW("&amp;A2401&amp;","&amp;A2401&amp;"-14D,,,,""PRICE"",""INTRA"")"))</f>
        <v>-3.1518907640833573</v>
      </c>
      <c r="O2401">
        <v>-826</v>
      </c>
      <c r="P2401">
        <v>19536.522127976659</v>
      </c>
      <c r="Q2401">
        <v>20688.93012119997</v>
      </c>
      <c r="R2401">
        <v>2464.4173717948902</v>
      </c>
      <c r="S2401">
        <v>2748.486371533862</v>
      </c>
      <c r="T2401">
        <v>18.770239954550149</v>
      </c>
      <c r="U2401">
        <v>16.68006387324758</v>
      </c>
      <c r="V2401">
        <v>3.3226961331489471</v>
      </c>
      <c r="W2401">
        <v>3.3690439027013208</v>
      </c>
      <c r="X2401">
        <v>77.278811174093931</v>
      </c>
      <c r="Y2401">
        <v>41.039954256043558</v>
      </c>
      <c r="Z2401">
        <v>0.89275431002158179</v>
      </c>
      <c r="AA2401">
        <v>10.72959603288616</v>
      </c>
      <c r="AB2401">
        <v>9.1678716145399761</v>
      </c>
    </row>
    <row r="2402" spans="1:28" x14ac:dyDescent="0.25">
      <c r="A2402" t="str">
        <v>6/02/17</v>
      </c>
      <c r="B2402">
        <v>25924.05</v>
      </c>
      <c r="C2402">
        <v>25973</v>
      </c>
      <c r="D2402" s="1">
        <v>25851.85</v>
      </c>
      <c r="E2402">
        <v>25973</v>
      </c>
      <c r="F2402">
        <v>25973</v>
      </c>
      <c r="G2402">
        <v>0.50802357151904665</v>
      </c>
      <c r="H2402">
        <v>25746.965</v>
      </c>
      <c r="I2402">
        <v>25516.134999999998</v>
      </c>
      <c r="J2402">
        <v>25470.498</v>
      </c>
      <c r="K2402">
        <v>25307.088</v>
      </c>
      <c r="L2402">
        <v>25148.835999999999</v>
      </c>
      <c r="M2402">
        <v>76.931839999999994</v>
      </c>
      <c r="N2402" s="1">
        <f>-100*(_xll.FDS($A$1,"P_PRICE_HIGH("&amp;A2402&amp;","&amp;A2402&amp;"-14D,,,,""PRICE"",""INTRA"")") - B2402)/(_xll.FDS($A$1,"P_PRICE_HIGH("&amp;A2402&amp;","&amp;A2402&amp;"-14D,,,,""PRICE"",""INTRA"")") - _xll.FDS($A$1,"P_PRICE_LOW("&amp;A2402&amp;","&amp;A2402&amp;"-14D,,,,""PRICE"",""INTRA"")"))</f>
        <v>-5.1637744606783782</v>
      </c>
      <c r="O2402">
        <v>-810</v>
      </c>
      <c r="P2402">
        <v>19528.714487442368</v>
      </c>
      <c r="Q2402">
        <v>20665.906664116232</v>
      </c>
      <c r="R2402">
        <v>2464.9598824484988</v>
      </c>
      <c r="S2402">
        <v>2750.261182900666</v>
      </c>
      <c r="T2402">
        <v>18.775848996964481</v>
      </c>
      <c r="U2402">
        <v>16.72400847341914</v>
      </c>
      <c r="V2402">
        <v>3.3151006701813461</v>
      </c>
      <c r="W2402">
        <v>3.3481732285615249</v>
      </c>
      <c r="X2402">
        <v>83.987682523418556</v>
      </c>
      <c r="Y2402">
        <v>41.028844937985127</v>
      </c>
      <c r="Z2402">
        <v>0.68671290559325027</v>
      </c>
      <c r="AA2402">
        <v>10.220690362675571</v>
      </c>
      <c r="AB2402">
        <v>9.0969045046184576</v>
      </c>
    </row>
    <row r="2403" spans="1:28" x14ac:dyDescent="0.25">
      <c r="A2403" t="str">
        <v>6/05/17</v>
      </c>
      <c r="B2403">
        <v>25862.99</v>
      </c>
      <c r="C2403">
        <v>25998.66</v>
      </c>
      <c r="D2403" s="1">
        <v>25801.84</v>
      </c>
      <c r="E2403">
        <v>25998.66</v>
      </c>
      <c r="F2403">
        <v>25998.66</v>
      </c>
      <c r="G2403">
        <v>0.45477709104347402</v>
      </c>
      <c r="H2403">
        <v>25791.706999999999</v>
      </c>
      <c r="I2403">
        <v>25563.58</v>
      </c>
      <c r="J2403">
        <v>25517.61</v>
      </c>
      <c r="K2403">
        <v>25376.42</v>
      </c>
      <c r="L2403">
        <v>25202.953000000001</v>
      </c>
      <c r="M2403">
        <v>73.654539999999997</v>
      </c>
      <c r="N2403" s="1">
        <f>-100*(_xll.FDS($A$1,"P_PRICE_HIGH("&amp;A2403&amp;","&amp;A2403&amp;"-14D,,,,""PRICE"",""INTRA"")") - B2403)/(_xll.FDS($A$1,"P_PRICE_HIGH("&amp;A2403&amp;","&amp;A2403&amp;"-14D,,,,""PRICE"",""INTRA"")") - _xll.FDS($A$1,"P_PRICE_LOW("&amp;A2403&amp;","&amp;A2403&amp;"-14D,,,,""PRICE"",""INTRA"")"))</f>
        <v>-13.934737728659131</v>
      </c>
      <c r="O2403">
        <v>-815</v>
      </c>
      <c r="P2403">
        <v>19549.548689192681</v>
      </c>
      <c r="Q2403">
        <v>20711.402932680299</v>
      </c>
      <c r="R2403">
        <v>2467.907973615293</v>
      </c>
      <c r="S2403">
        <v>2746.3380808211791</v>
      </c>
      <c r="T2403">
        <v>18.736958785365161</v>
      </c>
      <c r="U2403">
        <v>16.65778130135822</v>
      </c>
      <c r="V2403">
        <v>3.32041998675495</v>
      </c>
      <c r="W2403">
        <v>3.3627532888606959</v>
      </c>
      <c r="X2403">
        <v>24.80480167048345</v>
      </c>
      <c r="Y2403">
        <v>41.018600163261638</v>
      </c>
      <c r="Z2403">
        <v>0.68303294758633104</v>
      </c>
      <c r="AA2403">
        <v>10.117325845627679</v>
      </c>
      <c r="AB2403">
        <v>9.138085425863169</v>
      </c>
    </row>
    <row r="2404" spans="1:28" x14ac:dyDescent="0.25">
      <c r="A2404" t="str">
        <v>6/06/17</v>
      </c>
      <c r="B2404">
        <v>25997.14</v>
      </c>
      <c r="C2404">
        <v>26019.01</v>
      </c>
      <c r="D2404" s="1">
        <v>25805.02</v>
      </c>
      <c r="E2404">
        <v>26019.01</v>
      </c>
      <c r="F2404">
        <v>26019.01</v>
      </c>
      <c r="G2404">
        <v>0.45701386837214958</v>
      </c>
      <c r="H2404">
        <v>25850.81</v>
      </c>
      <c r="I2404">
        <v>25635.298999999999</v>
      </c>
      <c r="J2404">
        <v>25559.312999999998</v>
      </c>
      <c r="K2404">
        <v>25447.38</v>
      </c>
      <c r="L2404">
        <v>25257.52</v>
      </c>
      <c r="M2404">
        <v>76.066826000000006</v>
      </c>
      <c r="N2404" s="1">
        <f>-100*(_xll.FDS($A$1,"P_PRICE_HIGH("&amp;A2404&amp;","&amp;A2404&amp;"-14D,,,,""PRICE"",""INTRA"")") - B2404)/(_xll.FDS($A$1,"P_PRICE_HIGH("&amp;A2404&amp;","&amp;A2404&amp;"-14D,,,,""PRICE"",""INTRA"")") - _xll.FDS($A$1,"P_PRICE_LOW("&amp;A2404&amp;","&amp;A2404&amp;"-14D,,,,""PRICE"",""INTRA"")"))</f>
        <v>-2.2002897500904464</v>
      </c>
      <c r="O2404">
        <v>-797</v>
      </c>
      <c r="P2404">
        <v>19556.83493536817</v>
      </c>
      <c r="Q2404">
        <v>20727.655902322971</v>
      </c>
      <c r="R2404">
        <v>2473.227797440542</v>
      </c>
      <c r="S2404">
        <v>2756.8167577910458</v>
      </c>
      <c r="T2404">
        <v>18.735456336779439</v>
      </c>
      <c r="U2404">
        <v>16.661788473128631</v>
      </c>
      <c r="V2404">
        <v>3.313507977088614</v>
      </c>
      <c r="W2404">
        <v>3.3472438813380498</v>
      </c>
      <c r="X2404">
        <v>41.038169008833208</v>
      </c>
      <c r="Y2404">
        <v>41.010287535504759</v>
      </c>
      <c r="Z2404">
        <v>0.77159397849687394</v>
      </c>
      <c r="AA2404">
        <v>10.18988607029398</v>
      </c>
      <c r="AB2404">
        <v>9.1191193621766029</v>
      </c>
    </row>
    <row r="2405" spans="1:28" x14ac:dyDescent="0.25">
      <c r="A2405" t="str">
        <v>6/07/17</v>
      </c>
      <c r="B2405">
        <v>25974.16</v>
      </c>
      <c r="C2405">
        <v>26073.439999999999</v>
      </c>
      <c r="D2405" s="1">
        <v>25898.82</v>
      </c>
      <c r="E2405">
        <v>26073.439999999999</v>
      </c>
      <c r="F2405">
        <v>26073.439999999999</v>
      </c>
      <c r="G2405">
        <v>0.40125119706516199</v>
      </c>
      <c r="H2405">
        <v>25913.511999999999</v>
      </c>
      <c r="I2405">
        <v>25701.905999999999</v>
      </c>
      <c r="J2405">
        <v>25601.86</v>
      </c>
      <c r="K2405">
        <v>25501.636999999999</v>
      </c>
      <c r="L2405">
        <v>25306.583999999999</v>
      </c>
      <c r="M2405">
        <v>74.803280000000001</v>
      </c>
      <c r="N2405" s="1">
        <f>-100*(_xll.FDS($A$1,"P_PRICE_HIGH("&amp;A2405&amp;","&amp;A2405&amp;"-14D,,,,""PRICE"",""INTRA"")") - B2405)/(_xll.FDS($A$1,"P_PRICE_HIGH("&amp;A2405&amp;","&amp;A2405&amp;"-14D,,,,""PRICE"",""INTRA"")") - _xll.FDS($A$1,"P_PRICE_LOW("&amp;A2405&amp;","&amp;A2405&amp;"-14D,,,,""PRICE"",""INTRA"")"))</f>
        <v>-9.4697583914381944</v>
      </c>
      <c r="O2405">
        <v>-803</v>
      </c>
      <c r="P2405">
        <v>19569.470814397009</v>
      </c>
      <c r="Q2405">
        <v>20754.78285722699</v>
      </c>
      <c r="R2405">
        <v>2472.0156995698371</v>
      </c>
      <c r="S2405">
        <v>2755.398328565308</v>
      </c>
      <c r="T2405">
        <v>18.739571296155571</v>
      </c>
      <c r="U2405">
        <v>16.687181217430421</v>
      </c>
      <c r="V2405">
        <v>3.3139789969008691</v>
      </c>
      <c r="W2405">
        <v>3.3429678754054448</v>
      </c>
      <c r="X2405">
        <v>19.697353678577549</v>
      </c>
      <c r="Y2405">
        <v>40.950241104663966</v>
      </c>
      <c r="Z2405">
        <v>0.72369313805936208</v>
      </c>
      <c r="AA2405">
        <v>10.253299013922319</v>
      </c>
      <c r="AB2405">
        <v>9.0562022393303749</v>
      </c>
    </row>
    <row r="2406" spans="1:28" x14ac:dyDescent="0.25">
      <c r="A2406" t="str">
        <v>6/08/17</v>
      </c>
      <c r="B2406">
        <v>26063.06</v>
      </c>
      <c r="C2406">
        <v>26069.98</v>
      </c>
      <c r="D2406" s="1">
        <v>25923.21</v>
      </c>
      <c r="E2406">
        <v>26069.98</v>
      </c>
      <c r="F2406">
        <v>26069.98</v>
      </c>
      <c r="G2406">
        <v>0.39657794612251512</v>
      </c>
      <c r="H2406">
        <v>25964.28</v>
      </c>
      <c r="I2406">
        <v>25757.883000000002</v>
      </c>
      <c r="J2406">
        <v>25653.155999999999</v>
      </c>
      <c r="K2406">
        <v>25554.02</v>
      </c>
      <c r="L2406">
        <v>25362.273000000001</v>
      </c>
      <c r="M2406">
        <v>76.434129999999996</v>
      </c>
      <c r="N2406" s="1">
        <f>-100*(_xll.FDS($A$1,"P_PRICE_HIGH("&amp;A2406&amp;","&amp;A2406&amp;"-14D,,,,""PRICE"",""INTRA"")") - B2406)/(_xll.FDS($A$1,"P_PRICE_HIGH("&amp;A2406&amp;","&amp;A2406&amp;"-14D,,,,""PRICE"",""INTRA"")") - _xll.FDS($A$1,"P_PRICE_LOW("&amp;A2406&amp;","&amp;A2406&amp;"-14D,,,,""PRICE"",""INTRA"")"))</f>
        <v>-0.99008956590556818</v>
      </c>
      <c r="O2406">
        <v>-795</v>
      </c>
      <c r="P2406">
        <v>19573.597140501039</v>
      </c>
      <c r="Q2406">
        <v>20761.833421404921</v>
      </c>
      <c r="R2406">
        <v>2472.216850141233</v>
      </c>
      <c r="S2406">
        <v>2752.007780607149</v>
      </c>
      <c r="T2406">
        <v>18.766480095106591</v>
      </c>
      <c r="U2406">
        <v>16.754633941340622</v>
      </c>
      <c r="V2406">
        <v>3.3086907578718878</v>
      </c>
      <c r="W2406">
        <v>3.3323438678887038</v>
      </c>
      <c r="X2406">
        <v>47.974575556039383</v>
      </c>
      <c r="Y2406">
        <v>40.835914019527031</v>
      </c>
      <c r="Z2406">
        <v>0.73445957032680365</v>
      </c>
      <c r="AA2406">
        <v>8.5712941092264785</v>
      </c>
      <c r="AB2406">
        <v>8.656158695493863</v>
      </c>
    </row>
    <row r="2407" spans="1:28" x14ac:dyDescent="0.25">
      <c r="A2407" t="str">
        <v>6/09/17</v>
      </c>
      <c r="B2407">
        <v>26030.29</v>
      </c>
      <c r="C2407">
        <v>26090.33</v>
      </c>
      <c r="D2407" s="1">
        <v>25922.68</v>
      </c>
      <c r="E2407">
        <v>26090.33</v>
      </c>
      <c r="F2407">
        <v>26090.33</v>
      </c>
      <c r="G2407">
        <v>0.39913998125298322</v>
      </c>
      <c r="H2407">
        <v>25985.526999999998</v>
      </c>
      <c r="I2407">
        <v>25810.145</v>
      </c>
      <c r="J2407">
        <v>25712.74</v>
      </c>
      <c r="K2407">
        <v>25599.256000000001</v>
      </c>
      <c r="L2407">
        <v>25413.588</v>
      </c>
      <c r="M2407">
        <v>74.519450000000006</v>
      </c>
      <c r="N2407" s="1">
        <f>-100*(_xll.FDS($A$1,"P_PRICE_HIGH("&amp;A2407&amp;","&amp;A2407&amp;"-14D,,,,""PRICE"",""INTRA"")") - B2407)/(_xll.FDS($A$1,"P_PRICE_HIGH("&amp;A2407&amp;","&amp;A2407&amp;"-14D,,,,""PRICE"",""INTRA"")") - _xll.FDS($A$1,"P_PRICE_LOW("&amp;A2407&amp;","&amp;A2407&amp;"-14D,,,,""PRICE"",""INTRA"")"))</f>
        <v>-6.2135841948938539</v>
      </c>
      <c r="O2407">
        <v>-812</v>
      </c>
      <c r="P2407">
        <v>19576.329300380869</v>
      </c>
      <c r="Q2407">
        <v>20756.5603044815</v>
      </c>
      <c r="R2407">
        <v>2472.1762616418491</v>
      </c>
      <c r="S2407">
        <v>2750.048826968582</v>
      </c>
      <c r="T2407">
        <v>18.76685241298026</v>
      </c>
      <c r="U2407">
        <v>16.757736144069501</v>
      </c>
      <c r="V2407">
        <v>3.3104900709088718</v>
      </c>
      <c r="W2407">
        <v>3.3380257890298148</v>
      </c>
      <c r="X2407">
        <v>16.170045314087002</v>
      </c>
      <c r="Y2407">
        <v>40.875862882318508</v>
      </c>
      <c r="Z2407">
        <v>0.70207500554274593</v>
      </c>
      <c r="AA2407">
        <v>8.7267091337802292</v>
      </c>
      <c r="AB2407">
        <v>8.6430834349019481</v>
      </c>
    </row>
    <row r="2408" spans="1:28" x14ac:dyDescent="0.25">
      <c r="A2408" t="str">
        <v>6/12/17</v>
      </c>
      <c r="B2408">
        <v>25708.04</v>
      </c>
      <c r="C2408">
        <v>25957.78</v>
      </c>
      <c r="D2408" s="1">
        <v>25689.23</v>
      </c>
      <c r="E2408">
        <v>25957.78</v>
      </c>
      <c r="F2408">
        <v>25957.78</v>
      </c>
      <c r="G2408">
        <v>0.51063070194340476</v>
      </c>
      <c r="H2408">
        <v>25954.537</v>
      </c>
      <c r="I2408">
        <v>25833.439999999999</v>
      </c>
      <c r="J2408">
        <v>25748.285</v>
      </c>
      <c r="K2408">
        <v>25626.842000000001</v>
      </c>
      <c r="L2408">
        <v>25452.978999999999</v>
      </c>
      <c r="M2408">
        <v>58.895423999999998</v>
      </c>
      <c r="N2408" s="1">
        <f>-100*(_xll.FDS($A$1,"P_PRICE_HIGH("&amp;A2408&amp;","&amp;A2408&amp;"-14D,,,,""PRICE"",""INTRA"")") - B2408)/(_xll.FDS($A$1,"P_PRICE_HIGH("&amp;A2408&amp;","&amp;A2408&amp;"-14D,,,,""PRICE"",""INTRA"")") - _xll.FDS($A$1,"P_PRICE_LOW("&amp;A2408&amp;","&amp;A2408&amp;"-14D,,,,""PRICE"",""INTRA"")"))</f>
        <v>-43.002733439071328</v>
      </c>
      <c r="O2408">
        <v>-858</v>
      </c>
      <c r="P2408">
        <v>19772.00173716171</v>
      </c>
      <c r="Q2408">
        <v>21199.327624558871</v>
      </c>
      <c r="R2408">
        <v>2515.4329872427902</v>
      </c>
      <c r="S2408">
        <v>2840.8951217354511</v>
      </c>
      <c r="T2408">
        <v>18.477000933477139</v>
      </c>
      <c r="U2408">
        <v>16.187123295067732</v>
      </c>
      <c r="V2408">
        <v>3.3581113124798621</v>
      </c>
      <c r="W2408">
        <v>3.4488483503964402</v>
      </c>
      <c r="X2408">
        <v>2.2425792682839281</v>
      </c>
      <c r="Y2408">
        <v>40.985498085723677</v>
      </c>
      <c r="Z2408">
        <v>0.63569328389492119</v>
      </c>
      <c r="AA2408">
        <v>8.7373689453173107</v>
      </c>
      <c r="AB2408">
        <v>8.5208084629682457</v>
      </c>
    </row>
    <row r="2409" spans="1:28" x14ac:dyDescent="0.25">
      <c r="A2409" t="str">
        <v>6/13/17</v>
      </c>
      <c r="B2409">
        <v>25852.1</v>
      </c>
      <c r="C2409">
        <v>25883.22</v>
      </c>
      <c r="D2409" s="1">
        <v>25722.63</v>
      </c>
      <c r="E2409">
        <v>25883.22</v>
      </c>
      <c r="F2409">
        <v>25883.22</v>
      </c>
      <c r="G2409">
        <v>0.49203024912032511</v>
      </c>
      <c r="H2409">
        <v>25925.53</v>
      </c>
      <c r="I2409">
        <v>25851.883000000002</v>
      </c>
      <c r="J2409">
        <v>25779.002</v>
      </c>
      <c r="K2409">
        <v>25650.866999999998</v>
      </c>
      <c r="L2409">
        <v>25505.89</v>
      </c>
      <c r="M2409">
        <v>62.664070000000002</v>
      </c>
      <c r="N2409" s="1">
        <f>-100*(_xll.FDS($A$1,"P_PRICE_HIGH("&amp;A2409&amp;","&amp;A2409&amp;"-14D,,,,""PRICE"",""INTRA"")") - B2409)/(_xll.FDS($A$1,"P_PRICE_HIGH("&amp;A2409&amp;","&amp;A2409&amp;"-14D,,,,""PRICE"",""INTRA"")") - _xll.FDS($A$1,"P_PRICE_LOW("&amp;A2409&amp;","&amp;A2409&amp;"-14D,,,,""PRICE"",""INTRA"")"))</f>
        <v>-30.016253606663049</v>
      </c>
      <c r="O2409">
        <v>-826</v>
      </c>
      <c r="P2409">
        <v>19772.943021707659</v>
      </c>
      <c r="Q2409">
        <v>21195.6318402779</v>
      </c>
      <c r="R2409">
        <v>2515.646984316144</v>
      </c>
      <c r="S2409">
        <v>2839.022087342697</v>
      </c>
      <c r="T2409">
        <v>18.505488062577239</v>
      </c>
      <c r="U2409">
        <v>16.25735640392671</v>
      </c>
      <c r="V2409">
        <v>3.3494600148802749</v>
      </c>
      <c r="W2409">
        <v>3.429102535945566</v>
      </c>
      <c r="X2409">
        <v>95.563603448569353</v>
      </c>
      <c r="Y2409">
        <v>40.967061045344309</v>
      </c>
      <c r="Z2409">
        <v>0.61738774446072453</v>
      </c>
      <c r="AA2409">
        <v>8.6931517855399605</v>
      </c>
      <c r="AB2409">
        <v>8.5011328586090418</v>
      </c>
    </row>
    <row r="2410" spans="1:28" x14ac:dyDescent="0.25">
      <c r="A2410" t="str">
        <v>6/14/17</v>
      </c>
      <c r="B2410">
        <v>25875.9</v>
      </c>
      <c r="C2410">
        <v>25915.46</v>
      </c>
      <c r="D2410" s="1">
        <v>25713.02</v>
      </c>
      <c r="E2410">
        <v>25915.46</v>
      </c>
      <c r="F2410">
        <v>25915.46</v>
      </c>
      <c r="G2410">
        <v>0.48893695095818651</v>
      </c>
      <c r="H2410">
        <v>25905.879000000001</v>
      </c>
      <c r="I2410">
        <v>25871.601999999999</v>
      </c>
      <c r="J2410">
        <v>25810.52</v>
      </c>
      <c r="K2410">
        <v>25677.865000000002</v>
      </c>
      <c r="L2410">
        <v>25555.813999999998</v>
      </c>
      <c r="M2410">
        <v>63.263330000000003</v>
      </c>
      <c r="N2410" s="1">
        <f>-100*(_xll.FDS($A$1,"P_PRICE_HIGH("&amp;A2410&amp;","&amp;A2410&amp;"-14D,,,,""PRICE"",""INTRA"")") - B2410)/(_xll.FDS($A$1,"P_PRICE_HIGH("&amp;A2410&amp;","&amp;A2410&amp;"-14D,,,,""PRICE"",""INTRA"")") - _xll.FDS($A$1,"P_PRICE_LOW("&amp;A2410&amp;","&amp;A2410&amp;"-14D,,,,""PRICE"",""INTRA"")"))</f>
        <v>-27.017526175866518</v>
      </c>
      <c r="O2410">
        <v>-842</v>
      </c>
      <c r="P2410">
        <v>19771.795138946629</v>
      </c>
      <c r="Q2410">
        <v>21196.776144492509</v>
      </c>
      <c r="R2410">
        <v>2515.6538658030231</v>
      </c>
      <c r="S2410">
        <v>2836.7033525538709</v>
      </c>
      <c r="T2410">
        <v>18.514075569230389</v>
      </c>
      <c r="U2410">
        <v>16.285753750184721</v>
      </c>
      <c r="V2410">
        <v>3.3480239459214798</v>
      </c>
      <c r="W2410">
        <v>3.4239594630988681</v>
      </c>
      <c r="X2410">
        <v>49.086446535633748</v>
      </c>
      <c r="Y2410">
        <v>40.964243467026307</v>
      </c>
      <c r="Z2410">
        <v>0.65798324096823468</v>
      </c>
      <c r="AA2410">
        <v>8.45152731466837</v>
      </c>
      <c r="AB2410">
        <v>8.5382852722865969</v>
      </c>
    </row>
    <row r="2411" spans="1:28" x14ac:dyDescent="0.25">
      <c r="A2411" t="str">
        <v>6/15/17</v>
      </c>
      <c r="B2411">
        <v>25565.34</v>
      </c>
      <c r="C2411">
        <v>25772.28</v>
      </c>
      <c r="D2411" s="1">
        <v>25565.34</v>
      </c>
      <c r="E2411">
        <v>25772.28</v>
      </c>
      <c r="F2411">
        <v>25772.28</v>
      </c>
      <c r="G2411">
        <v>0.56834980529729351</v>
      </c>
      <c r="H2411">
        <v>25806.333999999999</v>
      </c>
      <c r="I2411">
        <v>25860.243999999999</v>
      </c>
      <c r="J2411">
        <v>25819.64</v>
      </c>
      <c r="K2411">
        <v>25691.45</v>
      </c>
      <c r="L2411">
        <v>25581.826000000001</v>
      </c>
      <c r="M2411">
        <v>51.620429999999999</v>
      </c>
      <c r="N2411" s="1">
        <f>-100*(_xll.FDS($A$1,"P_PRICE_HIGH("&amp;A2411&amp;","&amp;A2411&amp;"-14D,,,,""PRICE"",""INTRA"")") - B2411)/(_xll.FDS($A$1,"P_PRICE_HIGH("&amp;A2411&amp;","&amp;A2411&amp;"-14D,,,,""PRICE"",""INTRA"")") - _xll.FDS($A$1,"P_PRICE_LOW("&amp;A2411&amp;","&amp;A2411&amp;"-14D,,,,""PRICE"",""INTRA"")"))</f>
        <v>-87.710299891404063</v>
      </c>
      <c r="O2411">
        <v>-886</v>
      </c>
      <c r="P2411">
        <v>19785.376504708482</v>
      </c>
      <c r="Q2411">
        <v>21222.72753886801</v>
      </c>
      <c r="R2411">
        <v>2518.7520952624741</v>
      </c>
      <c r="S2411">
        <v>2836.0818129074341</v>
      </c>
      <c r="T2411">
        <v>18.442653065903158</v>
      </c>
      <c r="U2411">
        <v>16.14534614655183</v>
      </c>
      <c r="V2411">
        <v>3.369582110278849</v>
      </c>
      <c r="W2411">
        <v>3.472919936062143</v>
      </c>
      <c r="X2411">
        <v>0.38600270798339642</v>
      </c>
      <c r="Y2411">
        <v>40.992917047850227</v>
      </c>
      <c r="Z2411">
        <v>0.68709248010949264</v>
      </c>
      <c r="AA2411">
        <v>8.7284800480728713</v>
      </c>
      <c r="AB2411">
        <v>8.5444395181717194</v>
      </c>
    </row>
    <row r="2412" spans="1:28" x14ac:dyDescent="0.25">
      <c r="A2412" t="str">
        <v>6/16/17</v>
      </c>
      <c r="B2412">
        <v>25626.49</v>
      </c>
      <c r="C2412">
        <v>25719.97</v>
      </c>
      <c r="D2412" s="1">
        <v>25557.8</v>
      </c>
      <c r="E2412">
        <v>25719.97</v>
      </c>
      <c r="F2412">
        <v>25719.97</v>
      </c>
      <c r="G2412">
        <v>0.54661606426938658</v>
      </c>
      <c r="H2412">
        <v>25725.574000000001</v>
      </c>
      <c r="I2412">
        <v>25857.398000000001</v>
      </c>
      <c r="J2412">
        <v>25819.355</v>
      </c>
      <c r="K2412">
        <v>25715.95</v>
      </c>
      <c r="L2412">
        <v>25605.328000000001</v>
      </c>
      <c r="M2412">
        <v>53.437539999999998</v>
      </c>
      <c r="N2412" s="1">
        <f>-100*(_xll.FDS($A$1,"P_PRICE_HIGH("&amp;A2412&amp;","&amp;A2412&amp;"-14D,,,,""PRICE"",""INTRA"")") - B2412)/(_xll.FDS($A$1,"P_PRICE_HIGH("&amp;A2412&amp;","&amp;A2412&amp;"-14D,,,,""PRICE"",""INTRA"")") - _xll.FDS($A$1,"P_PRICE_LOW("&amp;A2412&amp;","&amp;A2412&amp;"-14D,,,,""PRICE"",""INTRA"")"))</f>
        <v>-87.101196176740842</v>
      </c>
      <c r="O2412">
        <v>-881</v>
      </c>
      <c r="P2412">
        <v>19783.798107964762</v>
      </c>
      <c r="Q2412">
        <v>21215.885180516801</v>
      </c>
      <c r="R2412">
        <v>2521.159955805746</v>
      </c>
      <c r="S2412">
        <v>2838.9457160734942</v>
      </c>
      <c r="T2412">
        <v>18.451441422233849</v>
      </c>
      <c r="U2412">
        <v>16.18067858290852</v>
      </c>
      <c r="V2412">
        <v>3.3643568015664069</v>
      </c>
      <c r="W2412">
        <v>3.4629538090305241</v>
      </c>
      <c r="X2412">
        <v>73.764082082365704</v>
      </c>
      <c r="Y2412">
        <v>40.993801180922958</v>
      </c>
      <c r="Z2412">
        <v>0.54612673894532882</v>
      </c>
      <c r="AA2412">
        <v>8.5107926189616414</v>
      </c>
      <c r="AB2412">
        <v>8.5353785401426485</v>
      </c>
    </row>
    <row r="2413" spans="1:28" x14ac:dyDescent="0.25">
      <c r="A2413" t="str">
        <v>6/19/17</v>
      </c>
      <c r="B2413">
        <v>25924.55</v>
      </c>
      <c r="C2413">
        <v>25939.72</v>
      </c>
      <c r="D2413" s="1">
        <v>25735.07</v>
      </c>
      <c r="E2413">
        <v>25939.72</v>
      </c>
      <c r="F2413">
        <v>25939.72</v>
      </c>
      <c r="G2413">
        <v>0.59589756952899597</v>
      </c>
      <c r="H2413">
        <v>25768.877</v>
      </c>
      <c r="I2413">
        <v>25867.01</v>
      </c>
      <c r="J2413">
        <v>25838.373</v>
      </c>
      <c r="K2413">
        <v>25753.432000000001</v>
      </c>
      <c r="L2413">
        <v>25636.059000000001</v>
      </c>
      <c r="M2413">
        <v>61.105778000000001</v>
      </c>
      <c r="N2413" s="1">
        <f>-100*(_xll.FDS($A$1,"P_PRICE_HIGH("&amp;A2413&amp;","&amp;A2413&amp;"-14D,,,,""PRICE"",""INTRA"")") - B2413)/(_xll.FDS($A$1,"P_PRICE_HIGH("&amp;A2413&amp;","&amp;A2413&amp;"-14D,,,,""PRICE"",""INTRA"")") - _xll.FDS($A$1,"P_PRICE_LOW("&amp;A2413&amp;","&amp;A2413&amp;"-14D,,,,""PRICE"",""INTRA"")"))</f>
        <v>-31.130640527294556</v>
      </c>
      <c r="O2413">
        <v>-845</v>
      </c>
      <c r="P2413">
        <v>19798.381401487179</v>
      </c>
      <c r="Q2413">
        <v>21223.13827765351</v>
      </c>
      <c r="R2413">
        <v>2527.1981001466129</v>
      </c>
      <c r="S2413">
        <v>2845.692698781284</v>
      </c>
      <c r="T2413">
        <v>18.502275545375952</v>
      </c>
      <c r="U2413">
        <v>16.314499223697009</v>
      </c>
      <c r="V2413">
        <v>3.3459737957286322</v>
      </c>
      <c r="W2413">
        <v>3.4228236270067778</v>
      </c>
      <c r="X2413">
        <v>87.185627753479395</v>
      </c>
      <c r="Y2413">
        <v>41.000862970040629</v>
      </c>
      <c r="Z2413">
        <v>0.46308298645589169</v>
      </c>
      <c r="AA2413">
        <v>8.1319830708144956</v>
      </c>
      <c r="AB2413">
        <v>8.5653068234136001</v>
      </c>
    </row>
    <row r="2414" spans="1:28" x14ac:dyDescent="0.25">
      <c r="A2414" t="str">
        <v>6/20/17</v>
      </c>
      <c r="B2414">
        <v>25843.040000000001</v>
      </c>
      <c r="C2414">
        <v>26043.1</v>
      </c>
      <c r="D2414" s="1">
        <v>25833.93</v>
      </c>
      <c r="E2414">
        <v>26043.1</v>
      </c>
      <c r="F2414">
        <v>26043.1</v>
      </c>
      <c r="G2414">
        <v>0.57983500575078051</v>
      </c>
      <c r="H2414">
        <v>25767.063999999998</v>
      </c>
      <c r="I2414">
        <v>25860.258000000002</v>
      </c>
      <c r="J2414">
        <v>25847.8</v>
      </c>
      <c r="K2414">
        <v>25776.018</v>
      </c>
      <c r="L2414">
        <v>25662.47</v>
      </c>
      <c r="M2414">
        <v>58.279170000000001</v>
      </c>
      <c r="N2414" s="1">
        <f>-100*(_xll.FDS($A$1,"P_PRICE_HIGH("&amp;A2414&amp;","&amp;A2414&amp;"-14D,,,,""PRICE"",""INTRA"")") - B2414)/(_xll.FDS($A$1,"P_PRICE_HIGH("&amp;A2414&amp;","&amp;A2414&amp;"-14D,,,,""PRICE"",""INTRA"")") - _xll.FDS($A$1,"P_PRICE_LOW("&amp;A2414&amp;","&amp;A2414&amp;"-14D,,,,""PRICE"",""INTRA"")"))</f>
        <v>-46.436820460819057</v>
      </c>
      <c r="O2414">
        <v>-864</v>
      </c>
      <c r="P2414">
        <v>19788.439527053852</v>
      </c>
      <c r="Q2414">
        <v>21199.00916044529</v>
      </c>
      <c r="R2414">
        <v>2526.5062083476168</v>
      </c>
      <c r="S2414">
        <v>2841.8631364931248</v>
      </c>
      <c r="T2414">
        <v>18.48376963675279</v>
      </c>
      <c r="U2414">
        <v>16.287593449465671</v>
      </c>
      <c r="V2414">
        <v>3.3476313646837399</v>
      </c>
      <c r="W2414">
        <v>3.4269748646336189</v>
      </c>
      <c r="X2414">
        <v>13.99254900104583</v>
      </c>
      <c r="Y2414">
        <v>40.955445050797422</v>
      </c>
      <c r="Z2414">
        <v>0.49099908889596711</v>
      </c>
      <c r="AA2414">
        <v>8.1439534608608799</v>
      </c>
      <c r="AB2414">
        <v>8.7626595101616438</v>
      </c>
    </row>
    <row r="2415" spans="1:28" x14ac:dyDescent="0.25">
      <c r="A2415" t="str">
        <v>6/21/17</v>
      </c>
      <c r="B2415">
        <v>25694.58</v>
      </c>
      <c r="C2415">
        <v>25846.52</v>
      </c>
      <c r="D2415" s="1">
        <v>25575.98</v>
      </c>
      <c r="E2415">
        <v>25846.52</v>
      </c>
      <c r="F2415">
        <v>25846.52</v>
      </c>
      <c r="G2415">
        <v>0.59860014194331657</v>
      </c>
      <c r="H2415">
        <v>25730.799999999999</v>
      </c>
      <c r="I2415">
        <v>25846.224999999999</v>
      </c>
      <c r="J2415">
        <v>25850.062999999998</v>
      </c>
      <c r="K2415">
        <v>25790.59</v>
      </c>
      <c r="L2415">
        <v>25674.893</v>
      </c>
      <c r="M2415">
        <v>53.431193999999998</v>
      </c>
      <c r="N2415" s="1">
        <f>-100*(_xll.FDS($A$1,"P_PRICE_HIGH("&amp;A2415&amp;","&amp;A2415&amp;"-14D,,,,""PRICE"",""INTRA"")") - B2415)/(_xll.FDS($A$1,"P_PRICE_HIGH("&amp;A2415&amp;","&amp;A2415&amp;"-14D,,,,""PRICE"",""INTRA"")") - _xll.FDS($A$1,"P_PRICE_LOW("&amp;A2415&amp;","&amp;A2415&amp;"-14D,,,,""PRICE"",""INTRA"")"))</f>
        <v>-74.315062062230894</v>
      </c>
      <c r="O2415">
        <v>-897</v>
      </c>
      <c r="P2415">
        <v>19802.484133816619</v>
      </c>
      <c r="Q2415">
        <v>21222.70485320282</v>
      </c>
      <c r="R2415">
        <v>2523.5680117000861</v>
      </c>
      <c r="S2415">
        <v>2841.0911157357241</v>
      </c>
      <c r="T2415">
        <v>18.466403802448681</v>
      </c>
      <c r="U2415">
        <v>16.270513269357831</v>
      </c>
      <c r="V2415">
        <v>3.3618515843331571</v>
      </c>
      <c r="W2415">
        <v>3.458948522146418</v>
      </c>
      <c r="X2415">
        <v>9.4952307138075653</v>
      </c>
      <c r="Y2415">
        <v>41.078569170645537</v>
      </c>
      <c r="Z2415">
        <v>0.4500776804881722</v>
      </c>
      <c r="AA2415">
        <v>8.5286190296327611</v>
      </c>
      <c r="AB2415">
        <v>8.6700604371900116</v>
      </c>
    </row>
    <row r="2416" spans="1:28" x14ac:dyDescent="0.25">
      <c r="A2416" t="str">
        <v>6/22/17</v>
      </c>
      <c r="B2416">
        <v>25674.53</v>
      </c>
      <c r="C2416">
        <v>25867.94</v>
      </c>
      <c r="D2416" s="1">
        <v>25597.46</v>
      </c>
      <c r="E2416">
        <v>25867.94</v>
      </c>
      <c r="F2416">
        <v>25867.94</v>
      </c>
      <c r="G2416">
        <v>0.59925248717620405</v>
      </c>
      <c r="H2416">
        <v>25752.638999999999</v>
      </c>
      <c r="I2416">
        <v>25819.34</v>
      </c>
      <c r="J2416">
        <v>25841.083999999999</v>
      </c>
      <c r="K2416">
        <v>25802.89</v>
      </c>
      <c r="L2416">
        <v>25687.916000000001</v>
      </c>
      <c r="M2416">
        <v>52.792473000000001</v>
      </c>
      <c r="N2416" s="1">
        <f>-100*(_xll.FDS($A$1,"P_PRICE_HIGH("&amp;A2416&amp;","&amp;A2416&amp;"-14D,,,,""PRICE"",""INTRA"")") - B2416)/(_xll.FDS($A$1,"P_PRICE_HIGH("&amp;A2416&amp;","&amp;A2416&amp;"-14D,,,,""PRICE"",""INTRA"")") - _xll.FDS($A$1,"P_PRICE_LOW("&amp;A2416&amp;","&amp;A2416&amp;"-14D,,,,""PRICE"",""INTRA"")"))</f>
        <v>-78.080108162920581</v>
      </c>
      <c r="O2416">
        <v>-894</v>
      </c>
      <c r="P2416">
        <v>19802.802830331409</v>
      </c>
      <c r="Q2416">
        <v>21218.813754867049</v>
      </c>
      <c r="R2416">
        <v>2524.6133876051772</v>
      </c>
      <c r="S2416">
        <v>2837.676539835717</v>
      </c>
      <c r="T2416">
        <v>18.48497710865281</v>
      </c>
      <c r="U2416">
        <v>16.312600855753828</v>
      </c>
      <c r="V2416">
        <v>3.3626680289022102</v>
      </c>
      <c r="W2416">
        <v>3.4606428898953761</v>
      </c>
      <c r="X2416">
        <v>56.930689023287307</v>
      </c>
      <c r="Y2416">
        <v>41.067771301449518</v>
      </c>
      <c r="Z2416">
        <v>0.44190986498527651</v>
      </c>
      <c r="AA2416">
        <v>8.6101460104545637</v>
      </c>
      <c r="AB2416">
        <v>8.6750462916366153</v>
      </c>
    </row>
    <row r="2417" spans="1:28" x14ac:dyDescent="0.25">
      <c r="A2417" t="str">
        <v>6/23/17</v>
      </c>
      <c r="B2417">
        <v>25670.05</v>
      </c>
      <c r="C2417">
        <v>25770.37</v>
      </c>
      <c r="D2417" s="1">
        <v>25648.77</v>
      </c>
      <c r="E2417">
        <v>25770.37</v>
      </c>
      <c r="F2417">
        <v>25770.37</v>
      </c>
      <c r="G2417">
        <v>0.57311082078045739</v>
      </c>
      <c r="H2417">
        <v>25761.35</v>
      </c>
      <c r="I2417">
        <v>25793.998</v>
      </c>
      <c r="J2417">
        <v>25824.15</v>
      </c>
      <c r="K2417">
        <v>25804.853999999999</v>
      </c>
      <c r="L2417">
        <v>25702.395</v>
      </c>
      <c r="M2417">
        <v>52.641052000000002</v>
      </c>
      <c r="N2417" s="1">
        <f>-100*(_xll.FDS($A$1,"P_PRICE_HIGH("&amp;A2417&amp;","&amp;A2417&amp;"-14D,,,,""PRICE"",""INTRA"")") - B2417)/(_xll.FDS($A$1,"P_PRICE_HIGH("&amp;A2417&amp;","&amp;A2417&amp;"-14D,,,,""PRICE"",""INTRA"")") - _xll.FDS($A$1,"P_PRICE_LOW("&amp;A2417&amp;","&amp;A2417&amp;"-14D,,,,""PRICE"",""INTRA"")"))</f>
        <v>-78.921375321578225</v>
      </c>
      <c r="O2417">
        <v>-886</v>
      </c>
      <c r="P2417">
        <v>19800.57382226767</v>
      </c>
      <c r="Q2417">
        <v>21209.850662900852</v>
      </c>
      <c r="R2417">
        <v>2526.9662605187082</v>
      </c>
      <c r="S2417">
        <v>2840.5225124045828</v>
      </c>
      <c r="T2417">
        <v>18.470137122238171</v>
      </c>
      <c r="U2417">
        <v>16.28699869005796</v>
      </c>
      <c r="V2417">
        <v>3.362842261690695</v>
      </c>
      <c r="W2417">
        <v>3.460485052137416</v>
      </c>
      <c r="X2417">
        <v>68.185341944672004</v>
      </c>
      <c r="Y2417">
        <v>41.073279039057617</v>
      </c>
      <c r="Z2417">
        <v>0.3238427640872148</v>
      </c>
      <c r="AA2417">
        <v>8.6251315846287291</v>
      </c>
      <c r="AB2417">
        <v>8.6737995034848918</v>
      </c>
    </row>
    <row r="2418" spans="1:28" x14ac:dyDescent="0.25">
      <c r="A2418" t="str">
        <v>6/26/17</v>
      </c>
      <c r="B2418">
        <v>25871.89</v>
      </c>
      <c r="C2418">
        <v>25875.48</v>
      </c>
      <c r="D2418" s="1">
        <v>25720.38</v>
      </c>
      <c r="E2418">
        <v>25875.48</v>
      </c>
      <c r="F2418">
        <v>25875.48</v>
      </c>
      <c r="G2418">
        <v>0.59883058766639741</v>
      </c>
      <c r="H2418">
        <v>25750.817999999999</v>
      </c>
      <c r="I2418">
        <v>25778.065999999999</v>
      </c>
      <c r="J2418">
        <v>25824.743999999999</v>
      </c>
      <c r="K2418">
        <v>25816.484</v>
      </c>
      <c r="L2418">
        <v>25730.678</v>
      </c>
      <c r="M2418">
        <v>58.426600000000001</v>
      </c>
      <c r="N2418" s="1">
        <f>-100*(_xll.FDS($A$1,"P_PRICE_HIGH("&amp;A2418&amp;","&amp;A2418&amp;"-14D,,,,""PRICE"",""INTRA"")") - B2418)/(_xll.FDS($A$1,"P_PRICE_HIGH("&amp;A2418&amp;","&amp;A2418&amp;"-14D,,,,""PRICE"",""INTRA"")") - _xll.FDS($A$1,"P_PRICE_LOW("&amp;A2418&amp;","&amp;A2418&amp;"-14D,,,,""PRICE"",""INTRA"")"))</f>
        <v>-41.019285298481087</v>
      </c>
      <c r="O2418">
        <v>-858</v>
      </c>
      <c r="P2418">
        <v>19811.102349527839</v>
      </c>
      <c r="Q2418">
        <v>21215.535698564428</v>
      </c>
      <c r="R2418">
        <v>2534.5868982749039</v>
      </c>
      <c r="S2418">
        <v>2850.539795873633</v>
      </c>
      <c r="T2418">
        <v>18.489951964303639</v>
      </c>
      <c r="U2418">
        <v>16.346808733618751</v>
      </c>
      <c r="V2418">
        <v>3.3541603100669799</v>
      </c>
      <c r="W2418">
        <v>3.4424727665834851</v>
      </c>
      <c r="X2418">
        <v>86.960881355070725</v>
      </c>
      <c r="Y2418">
        <v>41.109342199660787</v>
      </c>
      <c r="Z2418">
        <v>0.16229816859621571</v>
      </c>
      <c r="AA2418">
        <v>8.5666064509993163</v>
      </c>
      <c r="AB2418">
        <v>8.6017460084503021</v>
      </c>
    </row>
    <row r="2419" spans="1:28" x14ac:dyDescent="0.25">
      <c r="A2419" t="str">
        <v>6/27/17</v>
      </c>
      <c r="B2419">
        <v>25839.99</v>
      </c>
      <c r="C2419">
        <v>25929.61</v>
      </c>
      <c r="D2419" s="1">
        <v>25780.69</v>
      </c>
      <c r="E2419">
        <v>25929.61</v>
      </c>
      <c r="F2419">
        <v>25929.61</v>
      </c>
      <c r="G2419">
        <v>0.59806477444962869</v>
      </c>
      <c r="H2419">
        <v>25750.206999999999</v>
      </c>
      <c r="I2419">
        <v>25762.208999999999</v>
      </c>
      <c r="J2419">
        <v>25814.268</v>
      </c>
      <c r="K2419">
        <v>25823.401999999998</v>
      </c>
      <c r="L2419">
        <v>25756.26</v>
      </c>
      <c r="M2419">
        <v>57.236499999999999</v>
      </c>
      <c r="N2419" s="1">
        <f>-100*(_xll.FDS($A$1,"P_PRICE_HIGH("&amp;A2419&amp;","&amp;A2419&amp;"-14D,,,,""PRICE"",""INTRA"")") - B2419)/(_xll.FDS($A$1,"P_PRICE_HIGH("&amp;A2419&amp;","&amp;A2419&amp;"-14D,,,,""PRICE"",""INTRA"")") - _xll.FDS($A$1,"P_PRICE_LOW("&amp;A2419&amp;","&amp;A2419&amp;"-14D,,,,""PRICE"",""INTRA"")"))</f>
        <v>-47.009558146958668</v>
      </c>
      <c r="O2419">
        <v>-882</v>
      </c>
      <c r="P2419">
        <v>19830.05205767091</v>
      </c>
      <c r="Q2419">
        <v>21251.788954979551</v>
      </c>
      <c r="R2419">
        <v>2538.5607397630092</v>
      </c>
      <c r="S2419">
        <v>2855.1929278396028</v>
      </c>
      <c r="T2419">
        <v>18.554034262285661</v>
      </c>
      <c r="U2419">
        <v>16.482712636922681</v>
      </c>
      <c r="V2419">
        <v>3.3585372193119589</v>
      </c>
      <c r="W2419">
        <v>3.45240399793098</v>
      </c>
      <c r="X2419">
        <v>20.10727450032579</v>
      </c>
      <c r="Y2419">
        <v>41.088682689599949</v>
      </c>
      <c r="Z2419">
        <v>0.33536058906762789</v>
      </c>
      <c r="AA2419">
        <v>8.8178471023553673</v>
      </c>
      <c r="AB2419">
        <v>8.5894206702803384</v>
      </c>
    </row>
    <row r="2420" spans="1:28" x14ac:dyDescent="0.25">
      <c r="A2420" t="str">
        <v>6/28/17</v>
      </c>
      <c r="B2420">
        <v>25683.5</v>
      </c>
      <c r="C2420">
        <v>25821.360000000001</v>
      </c>
      <c r="D2420" s="1">
        <v>25625.71</v>
      </c>
      <c r="E2420">
        <v>25821.360000000001</v>
      </c>
      <c r="F2420">
        <v>25821.360000000001</v>
      </c>
      <c r="G2420">
        <v>0.61359590855646184</v>
      </c>
      <c r="H2420">
        <v>25747.991999999998</v>
      </c>
      <c r="I2420">
        <v>25760.164000000001</v>
      </c>
      <c r="J2420">
        <v>25794.89</v>
      </c>
      <c r="K2420">
        <v>25824.544999999998</v>
      </c>
      <c r="L2420">
        <v>25767.495999999999</v>
      </c>
      <c r="M2420">
        <v>51.675669999999997</v>
      </c>
      <c r="N2420" s="1">
        <f>-100*(_xll.FDS($A$1,"P_PRICE_HIGH("&amp;A2420&amp;","&amp;A2420&amp;"-14D,,,,""PRICE"",""INTRA"")") - B2420)/(_xll.FDS($A$1,"P_PRICE_HIGH("&amp;A2420&amp;","&amp;A2420&amp;"-14D,,,,""PRICE"",""INTRA"")") - _xll.FDS($A$1,"P_PRICE_LOW("&amp;A2420&amp;","&amp;A2420&amp;"-14D,,,,""PRICE"",""INTRA"")"))</f>
        <v>-76.395696017125772</v>
      </c>
      <c r="O2420">
        <v>-907</v>
      </c>
      <c r="P2420">
        <v>19846.186427284949</v>
      </c>
      <c r="Q2420">
        <v>21291.537175773668</v>
      </c>
      <c r="R2420">
        <v>2543.4300238462902</v>
      </c>
      <c r="S2420">
        <v>2862.931064553462</v>
      </c>
      <c r="T2420">
        <v>18.499906415577971</v>
      </c>
      <c r="U2420">
        <v>16.384038857663271</v>
      </c>
      <c r="V2420">
        <v>3.3699061758514599</v>
      </c>
      <c r="W2420">
        <v>3.4760909778145739</v>
      </c>
      <c r="X2420">
        <v>17.13238894580962</v>
      </c>
      <c r="Y2420">
        <v>41.073338837626579</v>
      </c>
      <c r="Z2420">
        <v>0.47767119377643602</v>
      </c>
      <c r="AA2420">
        <v>8.9737596976769449</v>
      </c>
      <c r="AB2420">
        <v>8.5994882293118113</v>
      </c>
    </row>
    <row r="2421" spans="1:28" x14ac:dyDescent="0.25">
      <c r="A2421" t="str">
        <v>6/29/17</v>
      </c>
      <c r="B2421">
        <v>25965.42</v>
      </c>
      <c r="C2421">
        <v>25965.42</v>
      </c>
      <c r="D2421" s="1">
        <v>25814.799999999999</v>
      </c>
      <c r="E2421">
        <v>25965.42</v>
      </c>
      <c r="F2421">
        <v>25965.42</v>
      </c>
      <c r="G2421">
        <v>0.64865004776536195</v>
      </c>
      <c r="H2421">
        <v>25806.17</v>
      </c>
      <c r="I2421">
        <v>25769.607</v>
      </c>
      <c r="J2421">
        <v>25788.38</v>
      </c>
      <c r="K2421">
        <v>25832.355</v>
      </c>
      <c r="L2421">
        <v>25789.120999999999</v>
      </c>
      <c r="M2421">
        <v>59.339759999999998</v>
      </c>
      <c r="N2421" s="1">
        <f>-100*(_xll.FDS($A$1,"P_PRICE_HIGH("&amp;A2421&amp;","&amp;A2421&amp;"-14D,,,,""PRICE"",""INTRA"")") - B2421)/(_xll.FDS($A$1,"P_PRICE_HIGH("&amp;A2421&amp;","&amp;A2421&amp;"-14D,,,,""PRICE"",""INTRA"")") - _xll.FDS($A$1,"P_PRICE_LOW("&amp;A2421&amp;","&amp;A2421&amp;"-14D,,,,""PRICE"",""INTRA"")"))</f>
        <v>-23.455955533022159</v>
      </c>
      <c r="O2421">
        <v>-883</v>
      </c>
      <c r="P2421">
        <v>19842.82541777951</v>
      </c>
      <c r="Q2421">
        <v>21279.949225167438</v>
      </c>
      <c r="R2421">
        <v>2552.662169299284</v>
      </c>
      <c r="S2421">
        <v>2881.2585570862798</v>
      </c>
      <c r="T2421">
        <v>18.553464568974899</v>
      </c>
      <c r="U2421">
        <v>16.474876313885641</v>
      </c>
      <c r="V2421">
        <v>3.3525434186508769</v>
      </c>
      <c r="W2421">
        <v>3.4373741140175689</v>
      </c>
      <c r="X2421">
        <v>89.581150529846425</v>
      </c>
      <c r="Y2421">
        <v>41.061455335554633</v>
      </c>
      <c r="Z2421">
        <v>0.74863601069596553</v>
      </c>
      <c r="AA2421">
        <v>8.9513133373042315</v>
      </c>
      <c r="AB2421">
        <v>8.6224969614455613</v>
      </c>
    </row>
    <row r="2422" spans="1:28" x14ac:dyDescent="0.25">
      <c r="A2422" t="str">
        <v>6/30/17</v>
      </c>
      <c r="B2422">
        <v>25764.58</v>
      </c>
      <c r="C2422">
        <v>25816.25</v>
      </c>
      <c r="D2422" s="1">
        <v>25661.43</v>
      </c>
      <c r="E2422">
        <v>25816.25</v>
      </c>
      <c r="F2422">
        <v>25816.25</v>
      </c>
      <c r="G2422">
        <v>0.66487967840135653</v>
      </c>
      <c r="H2422">
        <v>25825.076000000001</v>
      </c>
      <c r="I2422">
        <v>25760.33</v>
      </c>
      <c r="J2422">
        <v>25770.666000000001</v>
      </c>
      <c r="K2422">
        <v>25824.383000000002</v>
      </c>
      <c r="L2422">
        <v>25802.046999999999</v>
      </c>
      <c r="M2422">
        <v>52.90278</v>
      </c>
      <c r="N2422" s="1">
        <f>-100*(_xll.FDS($A$1,"P_PRICE_HIGH("&amp;A2422&amp;","&amp;A2422&amp;"-14D,,,,""PRICE"",""INTRA"")") - B2422)/(_xll.FDS($A$1,"P_PRICE_HIGH("&amp;A2422&amp;","&amp;A2422&amp;"-14D,,,,""PRICE"",""INTRA"")") - _xll.FDS($A$1,"P_PRICE_LOW("&amp;A2422&amp;","&amp;A2422&amp;"-14D,,,,""PRICE"",""INTRA"")"))</f>
        <v>-57.39130434782551</v>
      </c>
      <c r="O2422">
        <v>-915</v>
      </c>
      <c r="P2422">
        <v>19837.084656935589</v>
      </c>
      <c r="Q2422">
        <v>21263.528103002329</v>
      </c>
      <c r="R2422">
        <v>2569.740669147714</v>
      </c>
      <c r="S2422">
        <v>2903.5316270879512</v>
      </c>
      <c r="T2422">
        <v>18.462786250698109</v>
      </c>
      <c r="U2422">
        <v>16.280414113501621</v>
      </c>
      <c r="V2422">
        <v>3.3652834191948351</v>
      </c>
      <c r="W2422">
        <v>3.4623673844659049</v>
      </c>
      <c r="X2422">
        <v>11.246004025746389</v>
      </c>
      <c r="Y2422">
        <v>41.103147767813859</v>
      </c>
      <c r="Z2422">
        <v>0.59997556868417412</v>
      </c>
      <c r="AA2422">
        <v>8.9364493966084151</v>
      </c>
      <c r="AB2422">
        <v>8.6298828342766747</v>
      </c>
    </row>
    <row r="2423" spans="1:28" x14ac:dyDescent="0.25">
      <c r="A2423" t="str">
        <v>7/03/17</v>
      </c>
      <c r="B2423">
        <v>25784.17</v>
      </c>
      <c r="C2423">
        <v>25821.39</v>
      </c>
      <c r="D2423" s="1">
        <v>25654.77</v>
      </c>
      <c r="E2423">
        <v>25821.39</v>
      </c>
      <c r="F2423">
        <v>25821.39</v>
      </c>
      <c r="G2423">
        <v>0.66347502280031645</v>
      </c>
      <c r="H2423">
        <v>25807.530999999999</v>
      </c>
      <c r="I2423">
        <v>25778.565999999999</v>
      </c>
      <c r="J2423">
        <v>25775.741999999998</v>
      </c>
      <c r="K2423">
        <v>25820.440999999999</v>
      </c>
      <c r="L2423">
        <v>25807.947</v>
      </c>
      <c r="M2423">
        <v>53.433394999999997</v>
      </c>
      <c r="N2423" s="1">
        <f>-100*(_xll.FDS($A$1,"P_PRICE_HIGH("&amp;A2423&amp;","&amp;A2423&amp;"-14D,,,,""PRICE"",""INTRA"")") - B2423)/(_xll.FDS($A$1,"P_PRICE_HIGH("&amp;A2423&amp;","&amp;A2423&amp;"-14D,,,,""PRICE"",""INTRA"")") - _xll.FDS($A$1,"P_PRICE_LOW("&amp;A2423&amp;","&amp;A2423&amp;"-14D,,,,""PRICE"",""INTRA"")"))</f>
        <v>-53.354626004533415</v>
      </c>
      <c r="O2423">
        <v>-910</v>
      </c>
      <c r="P2423">
        <v>19837.228401562541</v>
      </c>
      <c r="Q2423">
        <v>21254.624534013961</v>
      </c>
      <c r="R2423">
        <v>2563.744597837876</v>
      </c>
      <c r="S2423">
        <v>2888.9967135975221</v>
      </c>
      <c r="T2423">
        <v>18.45174450686731</v>
      </c>
      <c r="U2423">
        <v>16.312496524776829</v>
      </c>
      <c r="V2423">
        <v>3.3674573867021431</v>
      </c>
      <c r="W2423">
        <v>3.4681114642528401</v>
      </c>
      <c r="X2423">
        <v>62.112593694415978</v>
      </c>
      <c r="Y2423">
        <v>41.163837046901108</v>
      </c>
      <c r="Z2423">
        <v>0.61014027210007382</v>
      </c>
      <c r="AA2423">
        <v>9.1006211927447573</v>
      </c>
      <c r="AB2423">
        <v>8.8076291285623824</v>
      </c>
    </row>
    <row r="2424" spans="1:28" x14ac:dyDescent="0.25">
      <c r="A2424" t="str">
        <v>7/04/17</v>
      </c>
      <c r="B2424">
        <v>25389.01</v>
      </c>
      <c r="C2424">
        <v>25838.27</v>
      </c>
      <c r="D2424" s="1">
        <v>25251.72</v>
      </c>
      <c r="E2424">
        <v>25838.27</v>
      </c>
      <c r="F2424">
        <v>25838.27</v>
      </c>
      <c r="G2424">
        <v>0.73290773748409233</v>
      </c>
      <c r="H2424">
        <v>25717.335999999999</v>
      </c>
      <c r="I2424">
        <v>25758.775000000001</v>
      </c>
      <c r="J2424">
        <v>25744.87</v>
      </c>
      <c r="K2424">
        <v>25790.035</v>
      </c>
      <c r="L2424">
        <v>25798.322</v>
      </c>
      <c r="M2424">
        <v>42.927295999999998</v>
      </c>
      <c r="N2424" s="1">
        <f>-100*(_xll.FDS($A$1,"P_PRICE_HIGH("&amp;A2424&amp;","&amp;A2424&amp;"-14D,,,,""PRICE"",""INTRA"")") - B2424)/(_xll.FDS($A$1,"P_PRICE_HIGH("&amp;A2424&amp;","&amp;A2424&amp;"-14D,,,,""PRICE"",""INTRA"")") - _xll.FDS($A$1,"P_PRICE_LOW("&amp;A2424&amp;","&amp;A2424&amp;"-14D,,,,""PRICE"",""INTRA"")"))</f>
        <v>-82.651823397104081</v>
      </c>
      <c r="O2424">
        <v>-950</v>
      </c>
      <c r="P2424">
        <v>19848.840363557869</v>
      </c>
      <c r="Q2424">
        <v>21270.80597704618</v>
      </c>
      <c r="R2424">
        <v>2565.6547238740709</v>
      </c>
      <c r="S2424">
        <v>2890.543214373939</v>
      </c>
      <c r="T2424">
        <v>18.34891839104559</v>
      </c>
      <c r="U2424">
        <v>16.12000656255638</v>
      </c>
      <c r="V2424">
        <v>3.3906893694801918</v>
      </c>
      <c r="W2424">
        <v>3.513802072557545</v>
      </c>
      <c r="X2424">
        <v>25.375210494138781</v>
      </c>
      <c r="Y2424">
        <v>41.168315080628041</v>
      </c>
      <c r="Z2424">
        <v>0.49894891815403541</v>
      </c>
      <c r="AA2424">
        <v>8.9564936450483419</v>
      </c>
      <c r="AB2424">
        <v>8.9481058933882682</v>
      </c>
    </row>
    <row r="2425" spans="1:28" x14ac:dyDescent="0.25">
      <c r="A2425" t="str">
        <v>7/05/17</v>
      </c>
      <c r="B2425">
        <v>25521.97</v>
      </c>
      <c r="C2425">
        <v>25559.18</v>
      </c>
      <c r="D2425" s="1">
        <v>25199.86</v>
      </c>
      <c r="E2425">
        <v>25559.18</v>
      </c>
      <c r="F2425">
        <v>25559.18</v>
      </c>
      <c r="G2425">
        <v>0.7468125746528762</v>
      </c>
      <c r="H2425">
        <v>25685.03</v>
      </c>
      <c r="I2425">
        <v>25725.226999999999</v>
      </c>
      <c r="J2425">
        <v>25721.273000000001</v>
      </c>
      <c r="K2425">
        <v>25767.425999999999</v>
      </c>
      <c r="L2425">
        <v>25791.412</v>
      </c>
      <c r="M2425">
        <v>46.723072000000002</v>
      </c>
      <c r="N2425" s="1">
        <f>-100*(_xll.FDS($A$1,"P_PRICE_HIGH("&amp;A2425&amp;","&amp;A2425&amp;"-14D,,,,""PRICE"",""INTRA"")") - B2425)/(_xll.FDS($A$1,"P_PRICE_HIGH("&amp;A2425&amp;","&amp;A2425&amp;"-14D,,,,""PRICE"",""INTRA"")") - _xll.FDS($A$1,"P_PRICE_LOW("&amp;A2425&amp;","&amp;A2425&amp;"-14D,,,,""PRICE"",""INTRA"")"))</f>
        <v>-61.80091077273358</v>
      </c>
      <c r="O2425">
        <v>-916</v>
      </c>
      <c r="P2425">
        <v>19862.019307280902</v>
      </c>
      <c r="Q2425">
        <v>21290.681387616969</v>
      </c>
      <c r="R2425">
        <v>2576.1975339207711</v>
      </c>
      <c r="S2425">
        <v>2911.2144094684209</v>
      </c>
      <c r="T2425">
        <v>18.400751099092648</v>
      </c>
      <c r="U2425">
        <v>16.20792273626472</v>
      </c>
      <c r="V2425">
        <v>3.3806919601052421</v>
      </c>
      <c r="W2425">
        <v>3.4970888061219272</v>
      </c>
      <c r="X2425">
        <v>68.737358908563834</v>
      </c>
      <c r="Y2425">
        <v>41.177437146766657</v>
      </c>
      <c r="Z2425">
        <v>0.2860816665638295</v>
      </c>
      <c r="AA2425">
        <v>8.8944631633808129</v>
      </c>
      <c r="AB2425">
        <v>9.0527552139293253</v>
      </c>
    </row>
    <row r="2426" spans="1:28" x14ac:dyDescent="0.25">
      <c r="A2426" t="str">
        <v>7/06/17</v>
      </c>
      <c r="B2426">
        <v>25465.22</v>
      </c>
      <c r="C2426">
        <v>25599.7</v>
      </c>
      <c r="D2426" s="1">
        <v>25436.83</v>
      </c>
      <c r="E2426">
        <v>25599.7</v>
      </c>
      <c r="F2426">
        <v>25599.7</v>
      </c>
      <c r="G2426">
        <v>0.74036401604422541</v>
      </c>
      <c r="H2426">
        <v>25584.99</v>
      </c>
      <c r="I2426">
        <v>25693.741999999998</v>
      </c>
      <c r="J2426">
        <v>25714.6</v>
      </c>
      <c r="K2426">
        <v>25737.532999999999</v>
      </c>
      <c r="L2426">
        <v>25783.895</v>
      </c>
      <c r="M2426">
        <v>45.337097</v>
      </c>
      <c r="N2426" s="1">
        <f>-100*(_xll.FDS($A$1,"P_PRICE_HIGH("&amp;A2426&amp;","&amp;A2426&amp;"-14D,,,,""PRICE"",""INTRA"")") - B2426)/(_xll.FDS($A$1,"P_PRICE_HIGH("&amp;A2426&amp;","&amp;A2426&amp;"-14D,,,,""PRICE"",""INTRA"")") - _xll.FDS($A$1,"P_PRICE_LOW("&amp;A2426&amp;","&amp;A2426&amp;"-14D,,,,""PRICE"",""INTRA"")"))</f>
        <v>-68.530904606043208</v>
      </c>
      <c r="O2426">
        <v>-905</v>
      </c>
      <c r="P2426">
        <v>19872.879703580169</v>
      </c>
      <c r="Q2426">
        <v>21312.48955869718</v>
      </c>
      <c r="R2426">
        <v>2574.9873262511719</v>
      </c>
      <c r="S2426">
        <v>2904.7237365945821</v>
      </c>
      <c r="T2426">
        <v>18.392216226859169</v>
      </c>
      <c r="U2426">
        <v>16.20647535862161</v>
      </c>
      <c r="V2426">
        <v>3.3870158810650861</v>
      </c>
      <c r="W2426">
        <v>3.5115244208236951</v>
      </c>
      <c r="X2426">
        <v>22.035524763098181</v>
      </c>
      <c r="Y2426">
        <v>41.186252484810957</v>
      </c>
      <c r="Z2426">
        <v>0.27290424402578872</v>
      </c>
      <c r="AA2426">
        <v>9.4786391595710757</v>
      </c>
      <c r="AB2426">
        <v>9.0812847553026721</v>
      </c>
    </row>
    <row r="2427" spans="1:28" x14ac:dyDescent="0.25">
      <c r="A2427" t="str">
        <v>7/07/17</v>
      </c>
      <c r="B2427">
        <v>25340.85</v>
      </c>
      <c r="C2427">
        <v>25409.9</v>
      </c>
      <c r="D2427" s="1">
        <v>25315.91</v>
      </c>
      <c r="E2427">
        <v>25409.9</v>
      </c>
      <c r="F2427">
        <v>25409.9</v>
      </c>
      <c r="G2427">
        <v>0.7450706802325644</v>
      </c>
      <c r="H2427">
        <v>25500.243999999999</v>
      </c>
      <c r="I2427">
        <v>25664.266</v>
      </c>
      <c r="J2427">
        <v>25695.557000000001</v>
      </c>
      <c r="K2427">
        <v>25703.06</v>
      </c>
      <c r="L2427">
        <v>25765.88</v>
      </c>
      <c r="M2427">
        <v>42.370735000000003</v>
      </c>
      <c r="N2427" s="1">
        <f>-100*(_xll.FDS($A$1,"P_PRICE_HIGH("&amp;A2427&amp;","&amp;A2427&amp;"-14D,,,,""PRICE"",""INTRA"")") - B2427)/(_xll.FDS($A$1,"P_PRICE_HIGH("&amp;A2427&amp;","&amp;A2427&amp;"-14D,,,,""PRICE"",""INTRA"")") - _xll.FDS($A$1,"P_PRICE_LOW("&amp;A2427&amp;","&amp;A2427&amp;"-14D,,,,""PRICE"",""INTRA"")"))</f>
        <v>-83.279967743465875</v>
      </c>
      <c r="O2427">
        <v>-931</v>
      </c>
      <c r="P2427">
        <v>19878.983302561119</v>
      </c>
      <c r="Q2427">
        <v>21327.202543702009</v>
      </c>
      <c r="R2427">
        <v>2572.9461796699552</v>
      </c>
      <c r="S2427">
        <v>2892.1011688719</v>
      </c>
      <c r="T2427">
        <v>18.360429599631289</v>
      </c>
      <c r="U2427">
        <v>16.155975267702651</v>
      </c>
      <c r="V2427">
        <v>3.3974506098828678</v>
      </c>
      <c r="W2427">
        <v>3.530758626858522</v>
      </c>
      <c r="X2427">
        <v>11.15971246747938</v>
      </c>
      <c r="Y2427">
        <v>41.170761682532401</v>
      </c>
      <c r="Z2427">
        <v>0.47028877892117088</v>
      </c>
      <c r="AA2427">
        <v>9.7163474375825665</v>
      </c>
      <c r="AB2427">
        <v>9.1166745397673541</v>
      </c>
    </row>
    <row r="2428" spans="1:28" x14ac:dyDescent="0.25">
      <c r="A2428" t="str">
        <v>7/10/17</v>
      </c>
      <c r="B2428">
        <v>25500.06</v>
      </c>
      <c r="C2428">
        <v>25622.75</v>
      </c>
      <c r="D2428" s="1">
        <v>25331.95</v>
      </c>
      <c r="E2428">
        <v>25622.75</v>
      </c>
      <c r="F2428">
        <v>25622.75</v>
      </c>
      <c r="G2428">
        <v>0.71507253498696854</v>
      </c>
      <c r="H2428">
        <v>25443.421999999999</v>
      </c>
      <c r="I2428">
        <v>25649.726999999999</v>
      </c>
      <c r="J2428">
        <v>25667.258000000002</v>
      </c>
      <c r="K2428">
        <v>25692.662</v>
      </c>
      <c r="L2428">
        <v>25749.574000000001</v>
      </c>
      <c r="M2428">
        <v>47.138846999999998</v>
      </c>
      <c r="N2428" s="1">
        <f>-100*(_xll.FDS($A$1,"P_PRICE_HIGH("&amp;A2428&amp;","&amp;A2428&amp;"-14D,,,,""PRICE"",""INTRA"")") - B2428)/(_xll.FDS($A$1,"P_PRICE_HIGH("&amp;A2428&amp;","&amp;A2428&amp;"-14D,,,,""PRICE"",""INTRA"")") - _xll.FDS($A$1,"P_PRICE_LOW("&amp;A2428&amp;","&amp;A2428&amp;"-14D,,,,""PRICE"",""INTRA"")"))</f>
        <v>-64.399222048289758</v>
      </c>
      <c r="O2428">
        <v>-916</v>
      </c>
      <c r="P2428">
        <v>19879.600100708121</v>
      </c>
      <c r="Q2428">
        <v>21314.78340407123</v>
      </c>
      <c r="R2428">
        <v>2582.0611909421418</v>
      </c>
      <c r="S2428">
        <v>2900.3233807998599</v>
      </c>
      <c r="T2428">
        <v>18.351612005840551</v>
      </c>
      <c r="U2428">
        <v>16.171739977968681</v>
      </c>
      <c r="V2428">
        <v>3.3870988775270661</v>
      </c>
      <c r="W2428">
        <v>3.5104246261122452</v>
      </c>
      <c r="X2428">
        <v>35.363799844962458</v>
      </c>
      <c r="Y2428">
        <v>41.162208120315192</v>
      </c>
      <c r="Z2428">
        <v>0.47432560866849288</v>
      </c>
      <c r="AA2428">
        <v>9.7470223038046857</v>
      </c>
      <c r="AB2428">
        <v>9.1304886303847095</v>
      </c>
    </row>
    <row r="2429" spans="1:28" x14ac:dyDescent="0.25">
      <c r="A2429" t="str">
        <v>7/11/17</v>
      </c>
      <c r="B2429">
        <v>25877.64</v>
      </c>
      <c r="C2429">
        <v>25941.47</v>
      </c>
      <c r="D2429" s="1">
        <v>25596.21</v>
      </c>
      <c r="E2429">
        <v>25941.47</v>
      </c>
      <c r="F2429">
        <v>25941.47</v>
      </c>
      <c r="G2429">
        <v>0.78122469245899706</v>
      </c>
      <c r="H2429">
        <v>25541.148000000001</v>
      </c>
      <c r="I2429">
        <v>25667.025000000001</v>
      </c>
      <c r="J2429">
        <v>25669.563999999998</v>
      </c>
      <c r="K2429">
        <v>25693.94</v>
      </c>
      <c r="L2429">
        <v>25750.136999999999</v>
      </c>
      <c r="M2429">
        <v>56.360466000000002</v>
      </c>
      <c r="N2429" s="1">
        <f>-100*(_xll.FDS($A$1,"P_PRICE_HIGH("&amp;A2429&amp;","&amp;A2429&amp;"-14D,,,,""PRICE"",""INTRA"")") - B2429)/(_xll.FDS($A$1,"P_PRICE_HIGH("&amp;A2429&amp;","&amp;A2429&amp;"-14D,,,,""PRICE"",""INTRA"")") - _xll.FDS($A$1,"P_PRICE_LOW("&amp;A2429&amp;","&amp;A2429&amp;"-14D,,,,""PRICE"",""INTRA"")"))</f>
        <v>-11.466116307016968</v>
      </c>
      <c r="O2429">
        <v>-882</v>
      </c>
      <c r="P2429">
        <v>19879.772454019108</v>
      </c>
      <c r="Q2429">
        <v>21316.5411983919</v>
      </c>
      <c r="R2429">
        <v>2586.0828757400782</v>
      </c>
      <c r="S2429">
        <v>2908.7514890026928</v>
      </c>
      <c r="T2429">
        <v>18.429719682446049</v>
      </c>
      <c r="U2429">
        <v>16.32077556972251</v>
      </c>
      <c r="V2429">
        <v>3.3615097035346451</v>
      </c>
      <c r="W2429">
        <v>3.4635237275632029</v>
      </c>
      <c r="X2429">
        <v>96.64564675014185</v>
      </c>
      <c r="Y2429">
        <v>41.186672593427829</v>
      </c>
      <c r="Z2429">
        <v>0.58697792348706546</v>
      </c>
      <c r="AA2429">
        <v>9.1072183504104451</v>
      </c>
      <c r="AB2429">
        <v>9.2222025753667207</v>
      </c>
    </row>
    <row r="2430" spans="1:28" x14ac:dyDescent="0.25">
      <c r="A2430" t="str">
        <v>7/12/17</v>
      </c>
      <c r="B2430">
        <v>26043.64</v>
      </c>
      <c r="C2430">
        <v>26147.3</v>
      </c>
      <c r="D2430" s="1">
        <v>25991.35</v>
      </c>
      <c r="E2430">
        <v>26147.3</v>
      </c>
      <c r="F2430">
        <v>26147.3</v>
      </c>
      <c r="G2430">
        <v>0.79392242384904665</v>
      </c>
      <c r="H2430">
        <v>25645.482</v>
      </c>
      <c r="I2430">
        <v>25681.338</v>
      </c>
      <c r="J2430">
        <v>25692.833999999999</v>
      </c>
      <c r="K2430">
        <v>25702.326000000001</v>
      </c>
      <c r="L2430">
        <v>25751.925999999999</v>
      </c>
      <c r="M2430">
        <v>59.689883999999999</v>
      </c>
      <c r="N2430" s="1">
        <f>-100*(_xll.FDS($A$1,"P_PRICE_HIGH("&amp;A2430&amp;","&amp;A2430&amp;"-14D,,,,""PRICE"",""INTRA"")") - B2430)/(_xll.FDS($A$1,"P_PRICE_HIGH("&amp;A2430&amp;","&amp;A2430&amp;"-14D,,,,""PRICE"",""INTRA"")") - _xll.FDS($A$1,"P_PRICE_LOW("&amp;A2430&amp;","&amp;A2430&amp;"-14D,,,,""PRICE"",""INTRA"")"))</f>
        <v>-10.941062230853669</v>
      </c>
      <c r="O2430">
        <v>-873</v>
      </c>
      <c r="P2430">
        <v>19903.439307961031</v>
      </c>
      <c r="Q2430">
        <v>21357.908503889052</v>
      </c>
      <c r="R2430">
        <v>2595.028194772126</v>
      </c>
      <c r="S2430">
        <v>2923.5977108338461</v>
      </c>
      <c r="T2430">
        <v>18.429915282936921</v>
      </c>
      <c r="U2430">
        <v>16.322144919425359</v>
      </c>
      <c r="V2430">
        <v>3.3543308477790861</v>
      </c>
      <c r="W2430">
        <v>3.4514612118325019</v>
      </c>
      <c r="X2430">
        <v>89.481424162213699</v>
      </c>
      <c r="Y2430">
        <v>41.212399746671622</v>
      </c>
      <c r="Z2430">
        <v>0.68233685573449054</v>
      </c>
      <c r="AA2430">
        <v>8.9244614111269378</v>
      </c>
      <c r="AB2430">
        <v>9.1986455564279943</v>
      </c>
    </row>
    <row r="2431" spans="1:28" x14ac:dyDescent="0.25">
      <c r="A2431" t="str">
        <v>7/13/17</v>
      </c>
      <c r="B2431">
        <v>26346.17</v>
      </c>
      <c r="C2431">
        <v>26383.759999999998</v>
      </c>
      <c r="D2431" s="1">
        <v>26255.31</v>
      </c>
      <c r="E2431">
        <v>26383.759999999998</v>
      </c>
      <c r="F2431">
        <v>26383.759999999998</v>
      </c>
      <c r="G2431">
        <v>0.77528140024776226</v>
      </c>
      <c r="H2431">
        <v>25821.671999999999</v>
      </c>
      <c r="I2431">
        <v>25723.52</v>
      </c>
      <c r="J2431">
        <v>25737.611000000001</v>
      </c>
      <c r="K2431">
        <v>25741.366999999998</v>
      </c>
      <c r="L2431">
        <v>25766.234</v>
      </c>
      <c r="M2431">
        <v>64.939750000000004</v>
      </c>
      <c r="N2431" s="1">
        <f>-100*(_xll.FDS($A$1,"P_PRICE_HIGH("&amp;A2431&amp;","&amp;A2431&amp;"-14D,,,,""PRICE"",""INTRA"")") - B2431)/(_xll.FDS($A$1,"P_PRICE_HIGH("&amp;A2431&amp;","&amp;A2431&amp;"-14D,,,,""PRICE"",""INTRA"")") - _xll.FDS($A$1,"P_PRICE_LOW("&amp;A2431&amp;","&amp;A2431&amp;"-14D,,,,""PRICE"",""INTRA"")"))</f>
        <v>-3.1750992482473364</v>
      </c>
      <c r="O2431">
        <v>-827</v>
      </c>
      <c r="P2431">
        <v>19909.601963938949</v>
      </c>
      <c r="Q2431">
        <v>21367.360242814571</v>
      </c>
      <c r="R2431">
        <v>2594.8822319671508</v>
      </c>
      <c r="S2431">
        <v>2926.4212457242579</v>
      </c>
      <c r="T2431">
        <v>18.515904748503651</v>
      </c>
      <c r="U2431">
        <v>16.480717965770321</v>
      </c>
      <c r="V2431">
        <v>3.3343109031333631</v>
      </c>
      <c r="W2431">
        <v>3.4155221679459138</v>
      </c>
      <c r="X2431">
        <v>96.654039847241663</v>
      </c>
      <c r="Y2431">
        <v>41.227093686745732</v>
      </c>
      <c r="Z2431">
        <v>0.76456698834122272</v>
      </c>
      <c r="AA2431">
        <v>8.9655120034934388</v>
      </c>
      <c r="AB2431">
        <v>9.1574613315826827</v>
      </c>
    </row>
    <row r="2432" spans="1:28" x14ac:dyDescent="0.25">
      <c r="A2432" t="str">
        <v>7/14/17</v>
      </c>
      <c r="B2432">
        <v>26389.23</v>
      </c>
      <c r="C2432">
        <v>26416.68</v>
      </c>
      <c r="D2432" s="1">
        <v>26295.99</v>
      </c>
      <c r="E2432">
        <v>26416.68</v>
      </c>
      <c r="F2432">
        <v>26416.68</v>
      </c>
      <c r="G2432">
        <v>0.77501156414600569</v>
      </c>
      <c r="H2432">
        <v>26031.348000000002</v>
      </c>
      <c r="I2432">
        <v>25782.33</v>
      </c>
      <c r="J2432">
        <v>25785.557000000001</v>
      </c>
      <c r="K2432">
        <v>25779.504000000001</v>
      </c>
      <c r="L2432">
        <v>25778.78</v>
      </c>
      <c r="M2432">
        <v>65.625950000000003</v>
      </c>
      <c r="N2432" s="1">
        <f>-100*(_xll.FDS($A$1,"P_PRICE_HIGH("&amp;A2432&amp;","&amp;A2432&amp;"-14D,,,,""PRICE"",""INTRA"")") - B2432)/(_xll.FDS($A$1,"P_PRICE_HIGH("&amp;A2432&amp;","&amp;A2432&amp;"-14D,,,,""PRICE"",""INTRA"")") - _xll.FDS($A$1,"P_PRICE_LOW("&amp;A2432&amp;","&amp;A2432&amp;"-14D,,,,""PRICE"",""INTRA"")"))</f>
        <v>-2.2558800808665813</v>
      </c>
      <c r="O2432">
        <v>-815</v>
      </c>
      <c r="P2432">
        <v>19904.850512479541</v>
      </c>
      <c r="Q2432">
        <v>21350.73845233861</v>
      </c>
      <c r="R2432">
        <v>2581.7582406697711</v>
      </c>
      <c r="S2432">
        <v>2906.6559393980938</v>
      </c>
      <c r="T2432">
        <v>18.523711498958669</v>
      </c>
      <c r="U2432">
        <v>16.520195307026629</v>
      </c>
      <c r="V2432">
        <v>3.3309594264731119</v>
      </c>
      <c r="W2432">
        <v>3.411432886694282</v>
      </c>
      <c r="X2432">
        <v>59.8640238308598</v>
      </c>
      <c r="Y2432">
        <v>41.236862508700703</v>
      </c>
      <c r="Z2432">
        <v>0.64729464559072203</v>
      </c>
      <c r="AA2432">
        <v>8.783901210050022</v>
      </c>
      <c r="AB2432">
        <v>9.1503021842769652</v>
      </c>
    </row>
    <row r="2433" spans="1:28" x14ac:dyDescent="0.25">
      <c r="A2433" t="str">
        <v>7/17/17</v>
      </c>
      <c r="B2433">
        <v>26470.58</v>
      </c>
      <c r="C2433">
        <v>26618.66</v>
      </c>
      <c r="D2433" s="1">
        <v>26353.83</v>
      </c>
      <c r="E2433">
        <v>26618.66</v>
      </c>
      <c r="F2433">
        <v>26618.66</v>
      </c>
      <c r="G2433">
        <v>0.73922426247832962</v>
      </c>
      <c r="H2433">
        <v>26225.451000000001</v>
      </c>
      <c r="I2433">
        <v>25824.425999999999</v>
      </c>
      <c r="J2433">
        <v>25825.469000000001</v>
      </c>
      <c r="K2433">
        <v>25806.807000000001</v>
      </c>
      <c r="L2433">
        <v>25795.713</v>
      </c>
      <c r="M2433">
        <v>66.942329999999998</v>
      </c>
      <c r="N2433" s="1">
        <f>-100*(_xll.FDS($A$1,"P_PRICE_HIGH("&amp;A2433&amp;","&amp;A2433&amp;"-14D,,,,""PRICE"",""INTRA"")") - B2433)/(_xll.FDS($A$1,"P_PRICE_HIGH("&amp;A2433&amp;","&amp;A2433&amp;"-14D,,,,""PRICE"",""INTRA"")") - _xll.FDS($A$1,"P_PRICE_LOW("&amp;A2433&amp;","&amp;A2433&amp;"-14D,,,,""PRICE"",""INTRA"")"))</f>
        <v>-10.436989004792654</v>
      </c>
      <c r="O2433">
        <v>-808</v>
      </c>
      <c r="P2433">
        <v>19951.67379251495</v>
      </c>
      <c r="Q2433">
        <v>21423.826221896939</v>
      </c>
      <c r="R2433">
        <v>2589.0960902628681</v>
      </c>
      <c r="S2433">
        <v>2913.904876854353</v>
      </c>
      <c r="T2433">
        <v>18.513016030495098</v>
      </c>
      <c r="U2433">
        <v>16.511223452178211</v>
      </c>
      <c r="V2433">
        <v>3.327781474888337</v>
      </c>
      <c r="W2433">
        <v>3.405982094793695</v>
      </c>
      <c r="X2433">
        <v>70.272318299784004</v>
      </c>
      <c r="Y2433">
        <v>41.21286682598754</v>
      </c>
      <c r="Z2433">
        <v>0.74776759569047857</v>
      </c>
      <c r="AA2433">
        <v>9.4607122272259119</v>
      </c>
      <c r="AB2433">
        <v>9.0562309175426048</v>
      </c>
    </row>
    <row r="2434" spans="1:28" x14ac:dyDescent="0.25">
      <c r="A2434" t="str">
        <v>7/18/17</v>
      </c>
      <c r="B2434">
        <v>26524.94</v>
      </c>
      <c r="C2434">
        <v>26540.17</v>
      </c>
      <c r="D2434" s="1">
        <v>26381.14</v>
      </c>
      <c r="E2434">
        <v>26540.17</v>
      </c>
      <c r="F2434">
        <v>26540.17</v>
      </c>
      <c r="G2434">
        <v>0.73282403138390828</v>
      </c>
      <c r="H2434">
        <v>26354.912</v>
      </c>
      <c r="I2434">
        <v>25887.79</v>
      </c>
      <c r="J2434">
        <v>25871.133000000002</v>
      </c>
      <c r="K2434">
        <v>25840.9</v>
      </c>
      <c r="L2434">
        <v>25827.133000000002</v>
      </c>
      <c r="M2434">
        <v>67.828919999999997</v>
      </c>
      <c r="N2434" s="1">
        <f>-100*(_xll.FDS($A$1,"P_PRICE_HIGH("&amp;A2434&amp;","&amp;A2434&amp;"-14D,,,,""PRICE"",""INTRA"")") - B2434)/(_xll.FDS($A$1,"P_PRICE_HIGH("&amp;A2434&amp;","&amp;A2434&amp;"-14D,,,,""PRICE"",""INTRA"")") - _xll.FDS($A$1,"P_PRICE_LOW("&amp;A2434&amp;","&amp;A2434&amp;"-14D,,,,""PRICE"",""INTRA"")"))</f>
        <v>-6.6055821821258256</v>
      </c>
      <c r="O2434">
        <v>-802</v>
      </c>
      <c r="P2434">
        <v>19961.475854283959</v>
      </c>
      <c r="Q2434">
        <v>21442.839371472179</v>
      </c>
      <c r="R2434">
        <v>2594.1618399436288</v>
      </c>
      <c r="S2434">
        <v>2923.3864688009139</v>
      </c>
      <c r="T2434">
        <v>18.537184962859349</v>
      </c>
      <c r="U2434">
        <v>16.546963666630081</v>
      </c>
      <c r="V2434">
        <v>3.3193518467021081</v>
      </c>
      <c r="W2434">
        <v>3.3919621426633282</v>
      </c>
      <c r="X2434">
        <v>55.466491242563677</v>
      </c>
      <c r="Y2434">
        <v>41.107180056771739</v>
      </c>
      <c r="Z2434">
        <v>0.83093613757415463</v>
      </c>
      <c r="AA2434">
        <v>9.0416697263972079</v>
      </c>
      <c r="AB2434">
        <v>9.1458746475515351</v>
      </c>
    </row>
    <row r="2435" spans="1:28" x14ac:dyDescent="0.25">
      <c r="A2435" t="str">
        <v>7/19/17</v>
      </c>
      <c r="B2435">
        <v>26672.16</v>
      </c>
      <c r="C2435">
        <v>26682.639999999999</v>
      </c>
      <c r="D2435" s="1">
        <v>26541.56</v>
      </c>
      <c r="E2435">
        <v>26682.639999999999</v>
      </c>
      <c r="F2435">
        <v>26682.639999999999</v>
      </c>
      <c r="G2435">
        <v>0.71891856614745708</v>
      </c>
      <c r="H2435">
        <v>26480.615000000002</v>
      </c>
      <c r="I2435">
        <v>25961.79</v>
      </c>
      <c r="J2435">
        <v>25937.043000000001</v>
      </c>
      <c r="K2435">
        <v>25889.78</v>
      </c>
      <c r="L2435">
        <v>25858.673999999999</v>
      </c>
      <c r="M2435">
        <v>70.162809999999993</v>
      </c>
      <c r="N2435" s="1">
        <f>-100*(_xll.FDS($A$1,"P_PRICE_HIGH("&amp;A2435&amp;","&amp;A2435&amp;"-14D,,,,""PRICE"",""INTRA"")") - B2435)/(_xll.FDS($A$1,"P_PRICE_HIGH("&amp;A2435&amp;","&amp;A2435&amp;"-14D,,,,""PRICE"",""INTRA"")") - _xll.FDS($A$1,"P_PRICE_LOW("&amp;A2435&amp;","&amp;A2435&amp;"-14D,,,,""PRICE"",""INTRA"")"))</f>
        <v>-0.70678050688568583</v>
      </c>
      <c r="O2435">
        <v>-784</v>
      </c>
      <c r="P2435">
        <v>19992.552867622631</v>
      </c>
      <c r="Q2435">
        <v>21492.451139069741</v>
      </c>
      <c r="R2435">
        <v>2582.1248291938941</v>
      </c>
      <c r="S2435">
        <v>2900.797403539777</v>
      </c>
      <c r="T2435">
        <v>18.629022632679089</v>
      </c>
      <c r="U2435">
        <v>16.709704367204441</v>
      </c>
      <c r="V2435">
        <v>3.3157285363983839</v>
      </c>
      <c r="W2435">
        <v>3.382174584901966</v>
      </c>
      <c r="X2435">
        <v>91.526962501430461</v>
      </c>
      <c r="Y2435">
        <v>41.118843984776348</v>
      </c>
      <c r="Z2435">
        <v>0.9685181884872478</v>
      </c>
      <c r="AA2435">
        <v>9.1083713783183313</v>
      </c>
      <c r="AB2435">
        <v>9.1744389019212012</v>
      </c>
    </row>
    <row r="2436" spans="1:28" x14ac:dyDescent="0.25">
      <c r="A2436" t="str">
        <v>7/20/17</v>
      </c>
      <c r="B2436">
        <v>26740.21</v>
      </c>
      <c r="C2436">
        <v>26794.18</v>
      </c>
      <c r="D2436" s="1">
        <v>26632.98</v>
      </c>
      <c r="E2436">
        <v>26794.18</v>
      </c>
      <c r="F2436">
        <v>26794.18</v>
      </c>
      <c r="G2436">
        <v>0.71631486616325291</v>
      </c>
      <c r="H2436">
        <v>26559.423999999999</v>
      </c>
      <c r="I2436">
        <v>26074.388999999999</v>
      </c>
      <c r="J2436">
        <v>25988.695</v>
      </c>
      <c r="K2436">
        <v>25943.063999999998</v>
      </c>
      <c r="L2436">
        <v>25891.916000000001</v>
      </c>
      <c r="M2436">
        <v>71.202759999999998</v>
      </c>
      <c r="N2436" s="1">
        <f>-100*(_xll.FDS($A$1,"P_PRICE_HIGH("&amp;A2436&amp;","&amp;A2436&amp;"-14D,,,,""PRICE"",""INTRA"")") - B2436)/(_xll.FDS($A$1,"P_PRICE_HIGH("&amp;A2436&amp;","&amp;A2436&amp;"-14D,,,,""PRICE"",""INTRA"")") - _xll.FDS($A$1,"P_PRICE_LOW("&amp;A2436&amp;","&amp;A2436&amp;"-14D,,,,""PRICE"",""INTRA"")"))</f>
        <v>-3.3851422550053423</v>
      </c>
      <c r="O2436">
        <v>-794</v>
      </c>
      <c r="P2436">
        <v>19983.449397788991</v>
      </c>
      <c r="Q2436">
        <v>21473.48706346887</v>
      </c>
      <c r="R2436">
        <v>2582.4390014337582</v>
      </c>
      <c r="S2436">
        <v>2896.0887660415369</v>
      </c>
      <c r="T2436">
        <v>18.63743904888975</v>
      </c>
      <c r="U2436">
        <v>16.724051624006648</v>
      </c>
      <c r="V2436">
        <v>3.3086969824128589</v>
      </c>
      <c r="W2436">
        <v>3.3698617841737839</v>
      </c>
      <c r="X2436">
        <v>40.606991388909002</v>
      </c>
      <c r="Y2436">
        <v>41.111452165771723</v>
      </c>
      <c r="Z2436">
        <v>0.92812062292478181</v>
      </c>
      <c r="AA2436">
        <v>9.0470000229052481</v>
      </c>
      <c r="AB2436">
        <v>9.2163405373976719</v>
      </c>
    </row>
    <row r="2437" spans="1:28" x14ac:dyDescent="0.25">
      <c r="A2437" t="str">
        <v>7/21/17</v>
      </c>
      <c r="B2437">
        <v>26706.09</v>
      </c>
      <c r="C2437">
        <v>26778.42</v>
      </c>
      <c r="D2437" s="1">
        <v>26663.25</v>
      </c>
      <c r="E2437">
        <v>26778.42</v>
      </c>
      <c r="F2437">
        <v>26778.42</v>
      </c>
      <c r="G2437">
        <v>0.71852386308383265</v>
      </c>
      <c r="H2437">
        <v>26622.796999999999</v>
      </c>
      <c r="I2437">
        <v>26173.065999999999</v>
      </c>
      <c r="J2437">
        <v>26051.463</v>
      </c>
      <c r="K2437">
        <v>25994.865000000002</v>
      </c>
      <c r="L2437">
        <v>25935.791000000001</v>
      </c>
      <c r="M2437">
        <v>69.887473999999997</v>
      </c>
      <c r="N2437" s="1">
        <f>-100*(_xll.FDS($A$1,"P_PRICE_HIGH("&amp;A2437&amp;","&amp;A2437&amp;"-14D,,,,""PRICE"",""INTRA"")") - B2437)/(_xll.FDS($A$1,"P_PRICE_HIGH("&amp;A2437&amp;","&amp;A2437&amp;"-14D,,,,""PRICE"",""INTRA"")") - _xll.FDS($A$1,"P_PRICE_LOW("&amp;A2437&amp;","&amp;A2437&amp;"-14D,,,,""PRICE"",""INTRA"")"))</f>
        <v>-5.5252396005820765</v>
      </c>
      <c r="O2437">
        <v>-798</v>
      </c>
      <c r="P2437">
        <v>19975.355313124579</v>
      </c>
      <c r="Q2437">
        <v>21453.89583475508</v>
      </c>
      <c r="R2437">
        <v>2578.9152170416319</v>
      </c>
      <c r="S2437">
        <v>2889.4598842849182</v>
      </c>
      <c r="T2437">
        <v>18.64938340919284</v>
      </c>
      <c r="U2437">
        <v>16.748098652979252</v>
      </c>
      <c r="V2437">
        <v>3.3103996384077878</v>
      </c>
      <c r="W2437">
        <v>3.3749706378794468</v>
      </c>
      <c r="X2437">
        <v>26.040882202447129</v>
      </c>
      <c r="Y2437">
        <v>41.120649417966177</v>
      </c>
      <c r="Z2437">
        <v>1.117617454078657</v>
      </c>
      <c r="AA2437">
        <v>8.974892175424813</v>
      </c>
      <c r="AB2437">
        <v>9.3638148734349489</v>
      </c>
    </row>
    <row r="2438" spans="1:28" x14ac:dyDescent="0.25">
      <c r="A2438" t="str">
        <v>7/24/17</v>
      </c>
      <c r="B2438">
        <v>26846.83</v>
      </c>
      <c r="C2438">
        <v>26882</v>
      </c>
      <c r="D2438" s="1">
        <v>26674.5</v>
      </c>
      <c r="E2438">
        <v>26882</v>
      </c>
      <c r="F2438">
        <v>26882</v>
      </c>
      <c r="G2438">
        <v>0.70973376037891833</v>
      </c>
      <c r="H2438">
        <v>26698.046999999999</v>
      </c>
      <c r="I2438">
        <v>26288.2</v>
      </c>
      <c r="J2438">
        <v>26122.307000000001</v>
      </c>
      <c r="K2438">
        <v>26043.613000000001</v>
      </c>
      <c r="L2438">
        <v>25982.726999999999</v>
      </c>
      <c r="M2438">
        <v>72.171030000000002</v>
      </c>
      <c r="N2438" s="1">
        <f>-100*(_xll.FDS($A$1,"P_PRICE_HIGH("&amp;A2438&amp;","&amp;A2438&amp;"-14D,,,,""PRICE"",""INTRA"")") - B2438)/(_xll.FDS($A$1,"P_PRICE_HIGH("&amp;A2438&amp;","&amp;A2438&amp;"-14D,,,,""PRICE"",""INTRA"")") - _xll.FDS($A$1,"P_PRICE_LOW("&amp;A2438&amp;","&amp;A2438&amp;"-14D,,,,""PRICE"",""INTRA"")"))</f>
        <v>-2.0907891138667569</v>
      </c>
      <c r="O2438">
        <v>-782</v>
      </c>
      <c r="P2438">
        <v>20005.729276840761</v>
      </c>
      <c r="Q2438">
        <v>21498.62790614667</v>
      </c>
      <c r="R2438">
        <v>2582.8192008316169</v>
      </c>
      <c r="S2438">
        <v>2890.9741786938598</v>
      </c>
      <c r="T2438">
        <v>18.688067890068812</v>
      </c>
      <c r="U2438">
        <v>16.82010806878624</v>
      </c>
      <c r="V2438">
        <v>3.3033742040064769</v>
      </c>
      <c r="W2438">
        <v>3.360366327626227</v>
      </c>
      <c r="X2438">
        <v>56.941908072930168</v>
      </c>
      <c r="Y2438">
        <v>41.015247203440843</v>
      </c>
      <c r="Z2438">
        <v>1.359497041507129</v>
      </c>
      <c r="AA2438">
        <v>9.4497212210582173</v>
      </c>
      <c r="AB2438">
        <v>9.0631022878331642</v>
      </c>
    </row>
    <row r="2439" spans="1:28" x14ac:dyDescent="0.25">
      <c r="A2439" t="str">
        <v>7/25/17</v>
      </c>
      <c r="B2439">
        <v>26852.05</v>
      </c>
      <c r="C2439">
        <v>26889.7</v>
      </c>
      <c r="D2439" s="1">
        <v>26799.77</v>
      </c>
      <c r="E2439">
        <v>26889.7</v>
      </c>
      <c r="F2439">
        <v>26889.7</v>
      </c>
      <c r="G2439">
        <v>0.70718210633865941</v>
      </c>
      <c r="H2439">
        <v>26763.469000000001</v>
      </c>
      <c r="I2439">
        <v>26414.133000000002</v>
      </c>
      <c r="J2439">
        <v>26219.842000000001</v>
      </c>
      <c r="K2439">
        <v>26094.217000000001</v>
      </c>
      <c r="L2439">
        <v>26018.400000000001</v>
      </c>
      <c r="M2439">
        <v>72.255070000000003</v>
      </c>
      <c r="N2439" s="1">
        <f>-100*(_xll.FDS($A$1,"P_PRICE_HIGH("&amp;A2439&amp;","&amp;A2439&amp;"-14D,,,,""PRICE"",""INTRA"")") - B2439)/(_xll.FDS($A$1,"P_PRICE_HIGH("&amp;A2439&amp;","&amp;A2439&amp;"-14D,,,,""PRICE"",""INTRA"")") - _xll.FDS($A$1,"P_PRICE_LOW("&amp;A2439&amp;","&amp;A2439&amp;"-14D,,,,""PRICE"",""INTRA"")"))</f>
        <v>-2.2280215878427221</v>
      </c>
      <c r="O2439">
        <v>-800</v>
      </c>
      <c r="P2439">
        <v>20007.161953364641</v>
      </c>
      <c r="Q2439">
        <v>21499.949880305619</v>
      </c>
      <c r="R2439">
        <v>2587.733646353297</v>
      </c>
      <c r="S2439">
        <v>2897.6908506348518</v>
      </c>
      <c r="T2439">
        <v>18.670931863829711</v>
      </c>
      <c r="U2439">
        <v>16.814237432100889</v>
      </c>
      <c r="V2439">
        <v>3.3000490691577009</v>
      </c>
      <c r="W2439">
        <v>3.3555625698569602</v>
      </c>
      <c r="X2439">
        <v>51.129052558683753</v>
      </c>
      <c r="Y2439">
        <v>41.011300122036808</v>
      </c>
      <c r="Z2439">
        <v>1.282823442911774</v>
      </c>
      <c r="AA2439">
        <v>9.6027903266218857</v>
      </c>
      <c r="AB2439">
        <v>9.057871801545236</v>
      </c>
    </row>
    <row r="2440" spans="1:28" x14ac:dyDescent="0.25">
      <c r="A2440" t="str">
        <v>7/26/17</v>
      </c>
      <c r="B2440">
        <v>26941.02</v>
      </c>
      <c r="C2440">
        <v>27007.27</v>
      </c>
      <c r="D2440" s="1">
        <v>26786.63</v>
      </c>
      <c r="E2440">
        <v>27007.27</v>
      </c>
      <c r="F2440">
        <v>27007.27</v>
      </c>
      <c r="G2440">
        <v>0.6820235356168648</v>
      </c>
      <c r="H2440">
        <v>26817.24</v>
      </c>
      <c r="I2440">
        <v>26534.213</v>
      </c>
      <c r="J2440">
        <v>26314.445</v>
      </c>
      <c r="K2440">
        <v>26157.092000000001</v>
      </c>
      <c r="L2440">
        <v>26060.63</v>
      </c>
      <c r="M2440">
        <v>73.712209999999999</v>
      </c>
      <c r="N2440" s="1">
        <f>-100*(_xll.FDS($A$1,"P_PRICE_HIGH("&amp;A2440&amp;","&amp;A2440&amp;"-14D,,,,""PRICE"",""INTRA"")") - B2440)/(_xll.FDS($A$1,"P_PRICE_HIGH("&amp;A2440&amp;","&amp;A2440&amp;"-14D,,,,""PRICE"",""INTRA"")") - _xll.FDS($A$1,"P_PRICE_LOW("&amp;A2440&amp;","&amp;A2440&amp;"-14D,,,,""PRICE"",""INTRA"")"))</f>
        <v>-3.9169662283606077</v>
      </c>
      <c r="O2440">
        <v>-802</v>
      </c>
      <c r="P2440">
        <v>20011.344191572629</v>
      </c>
      <c r="Q2440">
        <v>21503.890131941051</v>
      </c>
      <c r="R2440">
        <v>2593.41212875873</v>
      </c>
      <c r="S2440">
        <v>2905.5007836591408</v>
      </c>
      <c r="T2440">
        <v>18.662677837087639</v>
      </c>
      <c r="U2440">
        <v>16.800672981195209</v>
      </c>
      <c r="V2440">
        <v>3.29389987586644</v>
      </c>
      <c r="W2440">
        <v>3.346621915678488</v>
      </c>
      <c r="X2440">
        <v>82.134273493375346</v>
      </c>
      <c r="Y2440">
        <v>41.03066810953932</v>
      </c>
      <c r="Z2440">
        <v>1.280724719586924</v>
      </c>
      <c r="AA2440">
        <v>9.6400017329781971</v>
      </c>
      <c r="AB2440">
        <v>9.0652806603591713</v>
      </c>
    </row>
    <row r="2441" spans="1:28" x14ac:dyDescent="0.25">
      <c r="A2441" t="str">
        <v>7/27/17</v>
      </c>
      <c r="B2441">
        <v>27131.17</v>
      </c>
      <c r="C2441">
        <v>27169.15</v>
      </c>
      <c r="D2441" s="1">
        <v>26962.03</v>
      </c>
      <c r="E2441">
        <v>27169.15</v>
      </c>
      <c r="F2441">
        <v>27169.15</v>
      </c>
      <c r="G2441">
        <v>0.66169416111822454</v>
      </c>
      <c r="H2441">
        <v>26895.432000000001</v>
      </c>
      <c r="I2441">
        <v>26638.673999999999</v>
      </c>
      <c r="J2441">
        <v>26425.51</v>
      </c>
      <c r="K2441">
        <v>26215.379000000001</v>
      </c>
      <c r="L2441">
        <v>26115.883000000002</v>
      </c>
      <c r="M2441">
        <v>76.547179999999997</v>
      </c>
      <c r="N2441" s="1">
        <f>-100*(_xll.FDS($A$1,"P_PRICE_HIGH("&amp;A2441&amp;","&amp;A2441&amp;"-14D,,,,""PRICE"",""INTRA"")") - B2441)/(_xll.FDS($A$1,"P_PRICE_HIGH("&amp;A2441&amp;","&amp;A2441&amp;"-14D,,,,""PRICE"",""INTRA"")") - _xll.FDS($A$1,"P_PRICE_LOW("&amp;A2441&amp;","&amp;A2441&amp;"-14D,,,,""PRICE"",""INTRA"")"))</f>
        <v>-2.0493837819172458</v>
      </c>
      <c r="O2441">
        <v>-792</v>
      </c>
      <c r="P2441">
        <v>20018.02719389609</v>
      </c>
      <c r="Q2441">
        <v>21506.740972832271</v>
      </c>
      <c r="R2441">
        <v>2587.5939488665122</v>
      </c>
      <c r="S2441">
        <v>2892.74310743655</v>
      </c>
      <c r="T2441">
        <v>18.71035837446367</v>
      </c>
      <c r="U2441">
        <v>16.89008234938898</v>
      </c>
      <c r="V2441">
        <v>3.2811631931680592</v>
      </c>
      <c r="W2441">
        <v>3.3222450135339132</v>
      </c>
      <c r="X2441">
        <v>66.211938570470863</v>
      </c>
      <c r="Y2441">
        <v>40.969782111848623</v>
      </c>
      <c r="Z2441">
        <v>1.1477234285909641</v>
      </c>
      <c r="AA2441">
        <v>9.4764060731424689</v>
      </c>
      <c r="AB2441">
        <v>9.1016947040573584</v>
      </c>
    </row>
    <row r="2442" spans="1:28" x14ac:dyDescent="0.25">
      <c r="A2442" t="str">
        <v>7/28/17</v>
      </c>
      <c r="B2442">
        <v>26979.39</v>
      </c>
      <c r="C2442">
        <v>27047.88</v>
      </c>
      <c r="D2442" s="1">
        <v>26928.44</v>
      </c>
      <c r="E2442">
        <v>27047.88</v>
      </c>
      <c r="F2442">
        <v>27047.88</v>
      </c>
      <c r="G2442">
        <v>0.64619321422229792</v>
      </c>
      <c r="H2442">
        <v>26950.092000000001</v>
      </c>
      <c r="I2442">
        <v>26716.653999999999</v>
      </c>
      <c r="J2442">
        <v>26534.745999999999</v>
      </c>
      <c r="K2442">
        <v>26276.12</v>
      </c>
      <c r="L2442">
        <v>26166.07</v>
      </c>
      <c r="M2442">
        <v>70.052989999999994</v>
      </c>
      <c r="N2442" s="1">
        <f>-100*(_xll.FDS($A$1,"P_PRICE_HIGH("&amp;A2442&amp;","&amp;A2442&amp;"-14D,,,,""PRICE"",""INTRA"")") - B2442)/(_xll.FDS($A$1,"P_PRICE_HIGH("&amp;A2442&amp;","&amp;A2442&amp;"-14D,,,,""PRICE"",""INTRA"")") - _xll.FDS($A$1,"P_PRICE_LOW("&amp;A2442&amp;","&amp;A2442&amp;"-14D,,,,""PRICE"",""INTRA"")"))</f>
        <v>-10.328761158284452</v>
      </c>
      <c r="O2442">
        <v>-797</v>
      </c>
      <c r="P2442">
        <v>20027.869241608689</v>
      </c>
      <c r="Q2442">
        <v>21517.016829354219</v>
      </c>
      <c r="R2442">
        <v>2583.8175863448892</v>
      </c>
      <c r="S2442">
        <v>2882.33552627364</v>
      </c>
      <c r="T2442">
        <v>18.68862422299674</v>
      </c>
      <c r="U2442">
        <v>16.860640962459431</v>
      </c>
      <c r="V2442">
        <v>3.289208506657249</v>
      </c>
      <c r="W2442">
        <v>3.3318943786539279</v>
      </c>
      <c r="X2442">
        <v>9.1903177732804409</v>
      </c>
      <c r="Y2442">
        <v>40.792083164780877</v>
      </c>
      <c r="Z2442">
        <v>1.0167678751162501</v>
      </c>
      <c r="AA2442">
        <v>9.9392979563583648</v>
      </c>
      <c r="AB2442">
        <v>8.9158511216836693</v>
      </c>
    </row>
    <row r="2443" spans="1:28" x14ac:dyDescent="0.25">
      <c r="A2443" t="str">
        <v>7/31/17</v>
      </c>
      <c r="B2443">
        <v>27323.99</v>
      </c>
      <c r="C2443">
        <v>27324.38</v>
      </c>
      <c r="D2443" s="1">
        <v>27045.41</v>
      </c>
      <c r="E2443">
        <v>27324.38</v>
      </c>
      <c r="F2443">
        <v>27324.38</v>
      </c>
      <c r="G2443">
        <v>0.68510009838296426</v>
      </c>
      <c r="H2443">
        <v>27045.523000000001</v>
      </c>
      <c r="I2443">
        <v>26798.138999999999</v>
      </c>
      <c r="J2443">
        <v>26656.34</v>
      </c>
      <c r="K2443">
        <v>26353.111000000001</v>
      </c>
      <c r="L2443">
        <v>26229.684000000001</v>
      </c>
      <c r="M2443">
        <v>75.197819999999993</v>
      </c>
      <c r="N2443" s="1">
        <f>-100*(_xll.FDS($A$1,"P_PRICE_HIGH("&amp;A2443&amp;","&amp;A2443&amp;"-14D,,,,""PRICE"",""INTRA"")") - B2443)/(_xll.FDS($A$1,"P_PRICE_HIGH("&amp;A2443&amp;","&amp;A2443&amp;"-14D,,,,""PRICE"",""INTRA"")") - _xll.FDS($A$1,"P_PRICE_LOW("&amp;A2443&amp;","&amp;A2443&amp;"-14D,,,,""PRICE"",""INTRA"")"))</f>
        <v>-2.256722428924339E-2</v>
      </c>
      <c r="O2443">
        <v>-776</v>
      </c>
      <c r="P2443">
        <v>20059.300082222471</v>
      </c>
      <c r="Q2443">
        <v>21545.414640977171</v>
      </c>
      <c r="R2443">
        <v>2595.867763988877</v>
      </c>
      <c r="S2443">
        <v>2897.8499840586551</v>
      </c>
      <c r="T2443">
        <v>18.857830072023958</v>
      </c>
      <c r="U2443">
        <v>17.09661776544019</v>
      </c>
      <c r="V2443">
        <v>3.263899155200868</v>
      </c>
      <c r="W2443">
        <v>3.288599371673294</v>
      </c>
      <c r="X2443">
        <v>84.745916932250537</v>
      </c>
      <c r="Y2443">
        <v>40.87730392605188</v>
      </c>
      <c r="Z2443">
        <v>0.85960370955481624</v>
      </c>
      <c r="AA2443">
        <v>9.9733267920380584</v>
      </c>
      <c r="AB2443">
        <v>8.2634438127976235</v>
      </c>
    </row>
    <row r="2444" spans="1:28" x14ac:dyDescent="0.25">
      <c r="A2444" t="str">
        <v>8/01/17</v>
      </c>
      <c r="B2444">
        <v>27540.23</v>
      </c>
      <c r="C2444">
        <v>27558</v>
      </c>
      <c r="D2444" s="1">
        <v>27326.04</v>
      </c>
      <c r="E2444">
        <v>27558</v>
      </c>
      <c r="F2444">
        <v>27558</v>
      </c>
      <c r="G2444">
        <v>0.53943666779731825</v>
      </c>
      <c r="H2444">
        <v>27183.16</v>
      </c>
      <c r="I2444">
        <v>26894.055</v>
      </c>
      <c r="J2444">
        <v>26767.18</v>
      </c>
      <c r="K2444">
        <v>26460.671999999999</v>
      </c>
      <c r="L2444">
        <v>26293.85</v>
      </c>
      <c r="M2444">
        <v>77.777770000000004</v>
      </c>
      <c r="N2444" s="1">
        <f>-100*(_xll.FDS($A$1,"P_PRICE_HIGH("&amp;A2444&amp;","&amp;A2444&amp;"-14D,,,,""PRICE"",""INTRA"")") - B2444)/(_xll.FDS($A$1,"P_PRICE_HIGH("&amp;A2444&amp;","&amp;A2444&amp;"-14D,,,,""PRICE"",""INTRA"")") - _xll.FDS($A$1,"P_PRICE_LOW("&amp;A2444&amp;","&amp;A2444&amp;"-14D,,,,""PRICE"",""INTRA"")"))</f>
        <v>-1.1342673858232803</v>
      </c>
      <c r="O2444">
        <v>-759</v>
      </c>
      <c r="P2444">
        <v>20091.059807810609</v>
      </c>
      <c r="Q2444">
        <v>21584.982619765749</v>
      </c>
      <c r="R2444">
        <v>2597.4110969744602</v>
      </c>
      <c r="S2444">
        <v>2916.1480109763629</v>
      </c>
      <c r="T2444">
        <v>18.834305122014321</v>
      </c>
      <c r="U2444">
        <v>17.05877252648186</v>
      </c>
      <c r="V2444">
        <v>3.253272008391761</v>
      </c>
      <c r="W2444">
        <v>3.2725473203078939</v>
      </c>
      <c r="X2444">
        <v>88.244917467195279</v>
      </c>
      <c r="Y2444">
        <v>40.931158615738987</v>
      </c>
      <c r="Z2444">
        <v>1.0452605055151749</v>
      </c>
      <c r="AA2444">
        <v>10.125332206789031</v>
      </c>
      <c r="AB2444">
        <v>8.2035507244609747</v>
      </c>
    </row>
    <row r="2445" spans="1:28" x14ac:dyDescent="0.25">
      <c r="A2445" t="str">
        <v>8/02/17</v>
      </c>
      <c r="B2445">
        <v>27607.38</v>
      </c>
      <c r="C2445">
        <v>27747.35</v>
      </c>
      <c r="D2445" s="1">
        <v>27570.5</v>
      </c>
      <c r="E2445">
        <v>27747.35</v>
      </c>
      <c r="F2445">
        <v>27747.35</v>
      </c>
      <c r="G2445">
        <v>0.53989222706791551</v>
      </c>
      <c r="H2445">
        <v>27316.432000000001</v>
      </c>
      <c r="I2445">
        <v>26988.79</v>
      </c>
      <c r="J2445">
        <v>26871.43</v>
      </c>
      <c r="K2445">
        <v>26564.942999999999</v>
      </c>
      <c r="L2445">
        <v>26361.826000000001</v>
      </c>
      <c r="M2445">
        <v>78.524826000000004</v>
      </c>
      <c r="N2445" s="1">
        <f>-100*(_xll.FDS($A$1,"P_PRICE_HIGH("&amp;A2445&amp;","&amp;A2445&amp;"-14D,,,,""PRICE"",""INTRA"")") - B2445)/(_xll.FDS($A$1,"P_PRICE_HIGH("&amp;A2445&amp;","&amp;A2445&amp;"-14D,,,,""PRICE"",""INTRA"")") - _xll.FDS($A$1,"P_PRICE_LOW("&amp;A2445&amp;","&amp;A2445&amp;"-14D,,,,""PRICE"",""INTRA"")"))</f>
        <v>-9.3811157877803399</v>
      </c>
      <c r="O2445">
        <v>-744</v>
      </c>
      <c r="P2445">
        <v>20085.1396688206</v>
      </c>
      <c r="Q2445">
        <v>21575.41877627647</v>
      </c>
      <c r="R2445">
        <v>2611.096418875798</v>
      </c>
      <c r="S2445">
        <v>2939.9566835184778</v>
      </c>
      <c r="T2445">
        <v>18.729436506478169</v>
      </c>
      <c r="U2445">
        <v>16.95647159073118</v>
      </c>
      <c r="V2445">
        <v>3.2482251915603539</v>
      </c>
      <c r="W2445">
        <v>3.2690363316429778</v>
      </c>
      <c r="X2445">
        <v>59.136275472658568</v>
      </c>
      <c r="Y2445">
        <v>41.023987480669213</v>
      </c>
      <c r="Z2445">
        <v>1.152598357080276</v>
      </c>
      <c r="AA2445">
        <v>10.55345205236026</v>
      </c>
      <c r="AB2445">
        <v>8.2649766257239374</v>
      </c>
    </row>
    <row r="2446" spans="1:28" x14ac:dyDescent="0.25">
      <c r="A2446" t="str">
        <v>8/03/17</v>
      </c>
      <c r="B2446">
        <v>27531.01</v>
      </c>
      <c r="C2446">
        <v>27601.05</v>
      </c>
      <c r="D2446" s="1">
        <v>27399.58</v>
      </c>
      <c r="E2446">
        <v>27601.05</v>
      </c>
      <c r="F2446">
        <v>27601.05</v>
      </c>
      <c r="G2446">
        <v>0.54328248473651242</v>
      </c>
      <c r="H2446">
        <v>27396.400000000001</v>
      </c>
      <c r="I2446">
        <v>27072.627</v>
      </c>
      <c r="J2446">
        <v>26950.418000000001</v>
      </c>
      <c r="K2446">
        <v>26668.232</v>
      </c>
      <c r="L2446">
        <v>26432.884999999998</v>
      </c>
      <c r="M2446">
        <v>75.419479999999993</v>
      </c>
      <c r="N2446" s="1">
        <f>-100*(_xll.FDS($A$1,"P_PRICE_HIGH("&amp;A2446&amp;","&amp;A2446&amp;"-14D,,,,""PRICE"",""INTRA"")") - B2446)/(_xll.FDS($A$1,"P_PRICE_HIGH("&amp;A2446&amp;","&amp;A2446&amp;"-14D,,,,""PRICE"",""INTRA"")") - _xll.FDS($A$1,"P_PRICE_LOW("&amp;A2446&amp;","&amp;A2446&amp;"-14D,,,,""PRICE"",""INTRA"")"))</f>
        <v>-14.90601918200864</v>
      </c>
      <c r="O2446">
        <v>-757</v>
      </c>
      <c r="P2446">
        <v>20103.126435968199</v>
      </c>
      <c r="Q2446">
        <v>21601.857926957109</v>
      </c>
      <c r="R2446">
        <v>2597.9322397452861</v>
      </c>
      <c r="S2446">
        <v>2913.605498364042</v>
      </c>
      <c r="T2446">
        <v>18.733817348720269</v>
      </c>
      <c r="U2446">
        <v>16.966072571868771</v>
      </c>
      <c r="V2446">
        <v>3.2554856318164469</v>
      </c>
      <c r="W2446">
        <v>3.2838184862093658</v>
      </c>
      <c r="X2446">
        <v>49.558070670255269</v>
      </c>
      <c r="Y2446">
        <v>41.018466234641053</v>
      </c>
      <c r="Z2446">
        <v>1.303785152337203</v>
      </c>
      <c r="AA2446">
        <v>10.49768541694802</v>
      </c>
      <c r="AB2446">
        <v>8.3121968542564808</v>
      </c>
    </row>
    <row r="2447" spans="1:28" x14ac:dyDescent="0.25">
      <c r="A2447" t="str">
        <v>8/04/17</v>
      </c>
      <c r="B2447">
        <v>27562.68</v>
      </c>
      <c r="C2447">
        <v>27615.03</v>
      </c>
      <c r="D2447" s="1">
        <v>27508.11</v>
      </c>
      <c r="E2447">
        <v>27615.03</v>
      </c>
      <c r="F2447">
        <v>27615.03</v>
      </c>
      <c r="G2447">
        <v>0.50740047638653463</v>
      </c>
      <c r="H2447">
        <v>27513.059000000001</v>
      </c>
      <c r="I2447">
        <v>27146.838</v>
      </c>
      <c r="J2447">
        <v>27028.648000000001</v>
      </c>
      <c r="K2447">
        <v>26779.324000000001</v>
      </c>
      <c r="L2447">
        <v>26494.317999999999</v>
      </c>
      <c r="M2447">
        <v>75.846059999999994</v>
      </c>
      <c r="N2447" s="1">
        <f>-100*(_xll.FDS($A$1,"P_PRICE_HIGH("&amp;A2447&amp;","&amp;A2447&amp;"-14D,,,,""PRICE"",""INTRA"")") - B2447)/(_xll.FDS($A$1,"P_PRICE_HIGH("&amp;A2447&amp;","&amp;A2447&amp;"-14D,,,,""PRICE"",""INTRA"")") - _xll.FDS($A$1,"P_PRICE_LOW("&amp;A2447&amp;","&amp;A2447&amp;"-14D,,,,""PRICE"",""INTRA"")"))</f>
        <v>-13.252052356621984</v>
      </c>
      <c r="O2447">
        <v>-744</v>
      </c>
      <c r="P2447">
        <v>20115.988758934509</v>
      </c>
      <c r="Q2447">
        <v>21611.81035267251</v>
      </c>
      <c r="R2447">
        <v>2595.5582823776722</v>
      </c>
      <c r="S2447">
        <v>2911.3417453295219</v>
      </c>
      <c r="T2447">
        <v>18.7528762198625</v>
      </c>
      <c r="U2447">
        <v>16.950220523173179</v>
      </c>
      <c r="V2447">
        <v>3.252896555745719</v>
      </c>
      <c r="W2447">
        <v>3.2793470416388582</v>
      </c>
      <c r="X2447">
        <v>55.757985779481643</v>
      </c>
      <c r="Y2447">
        <v>40.687859846628442</v>
      </c>
      <c r="Z2447">
        <v>1.5296122707922311</v>
      </c>
      <c r="AA2447">
        <v>10.814745731248109</v>
      </c>
      <c r="AB2447">
        <v>9.0335873772300648</v>
      </c>
    </row>
    <row r="2448" spans="1:28" x14ac:dyDescent="0.25">
      <c r="A2448" t="str">
        <v>8/07/17</v>
      </c>
      <c r="B2448">
        <v>27690.36</v>
      </c>
      <c r="C2448">
        <v>27731.919999999998</v>
      </c>
      <c r="D2448" s="1">
        <v>27629.200000000001</v>
      </c>
      <c r="E2448">
        <v>27731.919999999998</v>
      </c>
      <c r="F2448">
        <v>27731.919999999998</v>
      </c>
      <c r="G2448">
        <v>0.50521434268521925</v>
      </c>
      <c r="H2448">
        <v>27586.331999999999</v>
      </c>
      <c r="I2448">
        <v>27226.018</v>
      </c>
      <c r="J2448">
        <v>27109.967000000001</v>
      </c>
      <c r="K2448">
        <v>26888.838</v>
      </c>
      <c r="L2448">
        <v>26568.386999999999</v>
      </c>
      <c r="M2448">
        <v>77.538480000000007</v>
      </c>
      <c r="N2448" s="1">
        <f>-100*(_xll.FDS($A$1,"P_PRICE_HIGH("&amp;A2448&amp;","&amp;A2448&amp;"-14D,,,,""PRICE"",""INTRA"")") - B2448)/(_xll.FDS($A$1,"P_PRICE_HIGH("&amp;A2448&amp;","&amp;A2448&amp;"-14D,,,,""PRICE"",""INTRA"")") - _xll.FDS($A$1,"P_PRICE_LOW("&amp;A2448&amp;","&amp;A2448&amp;"-14D,,,,""PRICE"",""INTRA"")"))</f>
        <v>-4.1713938559956372</v>
      </c>
      <c r="O2448">
        <v>-738</v>
      </c>
      <c r="P2448">
        <v>20132.89663876397</v>
      </c>
      <c r="Q2448">
        <v>21628.536581093289</v>
      </c>
      <c r="R2448">
        <v>2604.541063183889</v>
      </c>
      <c r="S2448">
        <v>2908.3435084029529</v>
      </c>
      <c r="T2448">
        <v>18.874907837092699</v>
      </c>
      <c r="U2448">
        <v>17.042904692432138</v>
      </c>
      <c r="V2448">
        <v>3.242980819087026</v>
      </c>
      <c r="W2448">
        <v>3.2733451376988749</v>
      </c>
      <c r="X2448">
        <v>76.035893788233111</v>
      </c>
      <c r="Y2448">
        <v>40.784031468580153</v>
      </c>
      <c r="Z2448">
        <v>1.3616826734598011</v>
      </c>
      <c r="AA2448">
        <v>10.197825225303079</v>
      </c>
      <c r="AB2448">
        <v>9.6375499456276259</v>
      </c>
    </row>
    <row r="2449" spans="1:28" x14ac:dyDescent="0.25">
      <c r="A2449" t="str">
        <v>8/08/17</v>
      </c>
      <c r="B2449">
        <v>27854.91</v>
      </c>
      <c r="C2449">
        <v>27867.56</v>
      </c>
      <c r="D2449" s="1">
        <v>27626.19</v>
      </c>
      <c r="E2449">
        <v>27867.56</v>
      </c>
      <c r="F2449">
        <v>27867.56</v>
      </c>
      <c r="G2449">
        <v>0.44275928265978581</v>
      </c>
      <c r="H2449">
        <v>27649.268</v>
      </c>
      <c r="I2449">
        <v>27321.752</v>
      </c>
      <c r="J2449">
        <v>27198.633000000002</v>
      </c>
      <c r="K2449">
        <v>26987.701000000001</v>
      </c>
      <c r="L2449">
        <v>26648.030999999999</v>
      </c>
      <c r="M2449">
        <v>79.529219999999995</v>
      </c>
      <c r="N2449" s="1">
        <f>-100*(_xll.FDS($A$1,"P_PRICE_HIGH("&amp;A2449&amp;","&amp;A2449&amp;"-14D,,,,""PRICE"",""INTRA"")") - B2449)/(_xll.FDS($A$1,"P_PRICE_HIGH("&amp;A2449&amp;","&amp;A2449&amp;"-14D,,,,""PRICE"",""INTRA"")") - _xll.FDS($A$1,"P_PRICE_LOW("&amp;A2449&amp;","&amp;A2449&amp;"-14D,,,,""PRICE"",""INTRA"")"))</f>
        <v>-0.95399698340885786</v>
      </c>
      <c r="O2449">
        <v>-739</v>
      </c>
      <c r="P2449">
        <v>20152.341870924542</v>
      </c>
      <c r="Q2449">
        <v>21657.684112654151</v>
      </c>
      <c r="R2449">
        <v>2603.7067071422948</v>
      </c>
      <c r="S2449">
        <v>2905.0874779499959</v>
      </c>
      <c r="T2449">
        <v>18.955161774982159</v>
      </c>
      <c r="U2449">
        <v>17.175632884724411</v>
      </c>
      <c r="V2449">
        <v>3.232327002632355</v>
      </c>
      <c r="W2449">
        <v>3.256568990047104</v>
      </c>
      <c r="X2449">
        <v>29.695611348496929</v>
      </c>
      <c r="Y2449">
        <v>40.754790608621981</v>
      </c>
      <c r="Z2449">
        <v>1.5703953800345001</v>
      </c>
      <c r="AA2449">
        <v>10.402550323119749</v>
      </c>
      <c r="AB2449">
        <v>9.6675900536891817</v>
      </c>
    </row>
    <row r="2450" spans="1:28" x14ac:dyDescent="0.25">
      <c r="A2450" t="str">
        <v>8/09/17</v>
      </c>
      <c r="B2450">
        <v>27757.09</v>
      </c>
      <c r="C2450">
        <v>27876.12</v>
      </c>
      <c r="D2450" s="1">
        <v>27602.66</v>
      </c>
      <c r="E2450">
        <v>27876.12</v>
      </c>
      <c r="F2450">
        <v>27876.12</v>
      </c>
      <c r="G2450">
        <v>0.46567929273260988</v>
      </c>
      <c r="H2450">
        <v>27679.21</v>
      </c>
      <c r="I2450">
        <v>27397.607</v>
      </c>
      <c r="J2450">
        <v>27270.959999999999</v>
      </c>
      <c r="K2450">
        <v>27073.375</v>
      </c>
      <c r="L2450">
        <v>26739.111000000001</v>
      </c>
      <c r="M2450">
        <v>75.259020000000007</v>
      </c>
      <c r="N2450" s="1">
        <f>-100*(_xll.FDS($A$1,"P_PRICE_HIGH("&amp;A2450&amp;","&amp;A2450&amp;"-14D,,,,""PRICE"",""INTRA"")") - B2450)/(_xll.FDS($A$1,"P_PRICE_HIGH("&amp;A2450&amp;","&amp;A2450&amp;"-14D,,,,""PRICE"",""INTRA"")") - _xll.FDS($A$1,"P_PRICE_LOW("&amp;A2450&amp;","&amp;A2450&amp;"-14D,,,,""PRICE"",""INTRA"")"))</f>
        <v>-9.5749473108418108</v>
      </c>
      <c r="O2450">
        <v>-748</v>
      </c>
      <c r="P2450">
        <v>20170.123778392801</v>
      </c>
      <c r="Q2450">
        <v>21689.57187918479</v>
      </c>
      <c r="R2450">
        <v>2598.0629077508152</v>
      </c>
      <c r="S2450">
        <v>2901.1383400345981</v>
      </c>
      <c r="T2450">
        <v>18.970103237665921</v>
      </c>
      <c r="U2450">
        <v>17.21286635957825</v>
      </c>
      <c r="V2450">
        <v>3.2422214261380908</v>
      </c>
      <c r="W2450">
        <v>3.277963164797463</v>
      </c>
      <c r="X2450">
        <v>16.978742698073809</v>
      </c>
      <c r="Y2450">
        <v>40.804894176107311</v>
      </c>
      <c r="Z2450">
        <v>1.7735478278242709</v>
      </c>
      <c r="AA2450">
        <v>10.26847076100611</v>
      </c>
      <c r="AB2450">
        <v>9.7447219010680666</v>
      </c>
    </row>
    <row r="2451" spans="1:28" x14ac:dyDescent="0.25">
      <c r="A2451" t="str">
        <v>8/10/17</v>
      </c>
      <c r="B2451">
        <v>27444</v>
      </c>
      <c r="C2451">
        <v>27791.360000000001</v>
      </c>
      <c r="D2451" s="1">
        <v>27267.03</v>
      </c>
      <c r="E2451">
        <v>27791.360000000001</v>
      </c>
      <c r="F2451">
        <v>27791.360000000001</v>
      </c>
      <c r="G2451">
        <v>0.52665218536521197</v>
      </c>
      <c r="H2451">
        <v>27661.809000000001</v>
      </c>
      <c r="I2451">
        <v>27446.936000000002</v>
      </c>
      <c r="J2451">
        <v>27317.88</v>
      </c>
      <c r="K2451">
        <v>27128.266</v>
      </c>
      <c r="L2451">
        <v>26813.035</v>
      </c>
      <c r="M2451">
        <v>63.505707000000001</v>
      </c>
      <c r="N2451" s="1">
        <f>-100*(_xll.FDS($A$1,"P_PRICE_HIGH("&amp;A2451&amp;","&amp;A2451&amp;"-14D,,,,""PRICE"",""INTRA"")") - B2451)/(_xll.FDS($A$1,"P_PRICE_HIGH("&amp;A2451&amp;","&amp;A2451&amp;"-14D,,,,""PRICE"",""INTRA"")") - _xll.FDS($A$1,"P_PRICE_LOW("&amp;A2451&amp;","&amp;A2451&amp;"-14D,,,,""PRICE"",""INTRA"")"))</f>
        <v>-35.627890870414745</v>
      </c>
      <c r="O2451">
        <v>-778</v>
      </c>
      <c r="P2451">
        <v>20153.63698977917</v>
      </c>
      <c r="Q2451">
        <v>21641.59654586963</v>
      </c>
      <c r="R2451">
        <v>2600.3208647716151</v>
      </c>
      <c r="S2451">
        <v>2898.190186647525</v>
      </c>
      <c r="T2451">
        <v>18.930481745466221</v>
      </c>
      <c r="U2451">
        <v>17.161096338029189</v>
      </c>
      <c r="V2451">
        <v>3.3925355944079918</v>
      </c>
      <c r="W2451">
        <v>3.394463858830314</v>
      </c>
      <c r="X2451">
        <v>7.4389854529087067</v>
      </c>
      <c r="Y2451">
        <v>41.77781726485896</v>
      </c>
      <c r="Z2451">
        <v>1.931788004120857</v>
      </c>
      <c r="AA2451">
        <v>10.714620466223939</v>
      </c>
      <c r="AB2451">
        <v>9.7943926013010909</v>
      </c>
    </row>
    <row r="2452" spans="1:28" x14ac:dyDescent="0.25">
      <c r="A2452" t="str">
        <v>8/11/17</v>
      </c>
      <c r="B2452">
        <v>26883.51</v>
      </c>
      <c r="C2452">
        <v>27184.21</v>
      </c>
      <c r="D2452" s="1">
        <v>26863.71</v>
      </c>
      <c r="E2452">
        <v>27184.21</v>
      </c>
      <c r="F2452">
        <v>27184.21</v>
      </c>
      <c r="G2452">
        <v>0.73133574746130736</v>
      </c>
      <c r="H2452">
        <v>27525.974999999999</v>
      </c>
      <c r="I2452">
        <v>27442.143</v>
      </c>
      <c r="J2452">
        <v>27329.706999999999</v>
      </c>
      <c r="K2452">
        <v>27152.98</v>
      </c>
      <c r="L2452">
        <v>26867.583999999999</v>
      </c>
      <c r="M2452">
        <v>48.809910000000002</v>
      </c>
      <c r="N2452" s="1">
        <f>-100*(_xll.FDS($A$1,"P_PRICE_HIGH("&amp;A2452&amp;","&amp;A2452&amp;"-14D,,,,""PRICE"",""INTRA"")") - B2452)/(_xll.FDS($A$1,"P_PRICE_HIGH("&amp;A2452&amp;","&amp;A2452&amp;"-14D,,,,""PRICE"",""INTRA"")") - _xll.FDS($A$1,"P_PRICE_LOW("&amp;A2452&amp;","&amp;A2452&amp;"-14D,,,,""PRICE"",""INTRA"")"))</f>
        <v>-82.605981924402172</v>
      </c>
      <c r="O2452">
        <v>-818</v>
      </c>
      <c r="P2452">
        <v>20157.836174600721</v>
      </c>
      <c r="Q2452">
        <v>21656.853911698759</v>
      </c>
      <c r="R2452">
        <v>2601.6830524223401</v>
      </c>
      <c r="S2452">
        <v>2898.2733489722882</v>
      </c>
      <c r="T2452">
        <v>18.70900794292001</v>
      </c>
      <c r="U2452">
        <v>16.837972119344371</v>
      </c>
      <c r="V2452">
        <v>3.4446027286139138</v>
      </c>
      <c r="W2452">
        <v>3.4708274447864</v>
      </c>
      <c r="X2452">
        <v>2.9303715551840059</v>
      </c>
      <c r="Y2452">
        <v>41.78034588963596</v>
      </c>
      <c r="Z2452">
        <v>1.812821076918953</v>
      </c>
      <c r="AA2452">
        <v>11.506252226785509</v>
      </c>
      <c r="AB2452">
        <v>9.4494532970652294</v>
      </c>
    </row>
    <row r="2453" spans="1:28" x14ac:dyDescent="0.25">
      <c r="A2453" t="str">
        <v>8/14/17</v>
      </c>
      <c r="B2453">
        <v>27250.23</v>
      </c>
      <c r="C2453">
        <v>27268.23</v>
      </c>
      <c r="D2453" s="1">
        <v>27032.400000000001</v>
      </c>
      <c r="E2453">
        <v>27268.23</v>
      </c>
      <c r="F2453">
        <v>27268.23</v>
      </c>
      <c r="G2453">
        <v>0.78317993297655764</v>
      </c>
      <c r="H2453">
        <v>27437.947</v>
      </c>
      <c r="I2453">
        <v>27452.063999999998</v>
      </c>
      <c r="J2453">
        <v>27356.601999999999</v>
      </c>
      <c r="K2453">
        <v>27191.963</v>
      </c>
      <c r="L2453">
        <v>26941.021000000001</v>
      </c>
      <c r="M2453">
        <v>55.986496000000002</v>
      </c>
      <c r="N2453" s="1">
        <f>-100*(_xll.FDS($A$1,"P_PRICE_HIGH("&amp;A2453&amp;","&amp;A2453&amp;"-14D,,,,""PRICE"",""INTRA"")") - B2453)/(_xll.FDS($A$1,"P_PRICE_HIGH("&amp;A2453&amp;","&amp;A2453&amp;"-14D,,,,""PRICE"",""INTRA"")") - _xll.FDS($A$1,"P_PRICE_LOW("&amp;A2453&amp;","&amp;A2453&amp;"-14D,,,,""PRICE"",""INTRA"")"))</f>
        <v>-57.44798024763886</v>
      </c>
      <c r="O2453">
        <v>-792</v>
      </c>
      <c r="P2453">
        <v>20169.099861565199</v>
      </c>
      <c r="Q2453">
        <v>21664.0676756006</v>
      </c>
      <c r="R2453">
        <v>2607.7402577648618</v>
      </c>
      <c r="S2453">
        <v>2898.2743875203219</v>
      </c>
      <c r="T2453">
        <v>18.894884387784739</v>
      </c>
      <c r="U2453">
        <v>17.10626896998826</v>
      </c>
      <c r="V2453">
        <v>3.4167960643606232</v>
      </c>
      <c r="W2453">
        <v>3.424807547360849</v>
      </c>
      <c r="X2453">
        <v>91.376367256999373</v>
      </c>
      <c r="Y2453">
        <v>41.72819938465345</v>
      </c>
      <c r="Z2453">
        <v>1.7760496834654329</v>
      </c>
      <c r="AA2453">
        <v>11.085582981037231</v>
      </c>
      <c r="AB2453">
        <v>9.4896804723373851</v>
      </c>
    </row>
    <row r="2454" spans="1:28" x14ac:dyDescent="0.25">
      <c r="A2454" t="str">
        <v>8/15/17</v>
      </c>
      <c r="B2454">
        <v>27174.959999999999</v>
      </c>
      <c r="C2454">
        <v>27438.42</v>
      </c>
      <c r="D2454" s="1">
        <v>27174.959999999999</v>
      </c>
      <c r="E2454">
        <v>27438.42</v>
      </c>
      <c r="F2454">
        <v>27438.42</v>
      </c>
      <c r="G2454">
        <v>0.78862651020526497</v>
      </c>
      <c r="H2454">
        <v>27301.956999999999</v>
      </c>
      <c r="I2454">
        <v>27468.363000000001</v>
      </c>
      <c r="J2454">
        <v>27378.129000000001</v>
      </c>
      <c r="K2454">
        <v>27224.463</v>
      </c>
      <c r="L2454">
        <v>27005.440999999999</v>
      </c>
      <c r="M2454">
        <v>54.303690000000003</v>
      </c>
      <c r="N2454" s="1">
        <f>-100*(_xll.FDS($A$1,"P_PRICE_HIGH("&amp;A2454&amp;","&amp;A2454&amp;"-14D,,,,""PRICE"",""INTRA"")") - B2454)/(_xll.FDS($A$1,"P_PRICE_HIGH("&amp;A2454&amp;","&amp;A2454&amp;"-14D,,,,""PRICE"",""INTRA"")") - _xll.FDS($A$1,"P_PRICE_LOW("&amp;A2454&amp;","&amp;A2454&amp;"-14D,,,,""PRICE"",""INTRA"")"))</f>
        <v>-64.356717363170034</v>
      </c>
      <c r="O2454">
        <v>-815</v>
      </c>
      <c r="P2454">
        <v>20164.789160556389</v>
      </c>
      <c r="Q2454">
        <v>21655.376896315011</v>
      </c>
      <c r="R2454">
        <v>2619.1676839509232</v>
      </c>
      <c r="S2454">
        <v>2915.7025938211968</v>
      </c>
      <c r="T2454">
        <v>18.84199118580857</v>
      </c>
      <c r="U2454">
        <v>17.022830294104509</v>
      </c>
      <c r="V2454">
        <v>3.422616077031404</v>
      </c>
      <c r="W2454">
        <v>3.4360831548618398</v>
      </c>
      <c r="X2454">
        <v>68.172429513625573</v>
      </c>
      <c r="Y2454">
        <v>41.774936889227568</v>
      </c>
      <c r="Z2454">
        <v>1.7710499252622589</v>
      </c>
      <c r="AA2454">
        <v>11.191967019842711</v>
      </c>
      <c r="AB2454">
        <v>9.480886395541404</v>
      </c>
    </row>
    <row r="2455" spans="1:28" x14ac:dyDescent="0.25">
      <c r="A2455" t="str">
        <v>8/16/17</v>
      </c>
      <c r="B2455">
        <v>27409.07</v>
      </c>
      <c r="C2455">
        <v>27422.3</v>
      </c>
      <c r="D2455" s="1">
        <v>27238.81</v>
      </c>
      <c r="E2455">
        <v>27422.3</v>
      </c>
      <c r="F2455">
        <v>27422.3</v>
      </c>
      <c r="G2455">
        <v>0.80025860121041692</v>
      </c>
      <c r="H2455">
        <v>27232.353999999999</v>
      </c>
      <c r="I2455">
        <v>27475.453000000001</v>
      </c>
      <c r="J2455">
        <v>27409.331999999999</v>
      </c>
      <c r="K2455">
        <v>27261.309000000001</v>
      </c>
      <c r="L2455">
        <v>27064.342000000001</v>
      </c>
      <c r="M2455">
        <v>58.483474999999999</v>
      </c>
      <c r="N2455" s="1">
        <f>-100*(_xll.FDS($A$1,"P_PRICE_HIGH("&amp;A2455&amp;","&amp;A2455&amp;"-14D,,,,""PRICE"",""INTRA"")") - B2455)/(_xll.FDS($A$1,"P_PRICE_HIGH("&amp;A2455&amp;","&amp;A2455&amp;"-14D,,,,""PRICE"",""INTRA"")") - _xll.FDS($A$1,"P_PRICE_LOW("&amp;A2455&amp;","&amp;A2455&amp;"-14D,,,,""PRICE"",""INTRA"")"))</f>
        <v>-46.132495728015265</v>
      </c>
      <c r="O2455">
        <v>-782</v>
      </c>
      <c r="P2455">
        <v>20164.041673165229</v>
      </c>
      <c r="Q2455">
        <v>21654.049206380081</v>
      </c>
      <c r="R2455">
        <v>2612.8064818717121</v>
      </c>
      <c r="S2455">
        <v>2908.5632028285231</v>
      </c>
      <c r="T2455">
        <v>18.86233306858956</v>
      </c>
      <c r="U2455">
        <v>17.085187863779272</v>
      </c>
      <c r="V2455">
        <v>3.4040392795694281</v>
      </c>
      <c r="W2455">
        <v>3.4066736038442729</v>
      </c>
      <c r="X2455">
        <v>92.922049339410364</v>
      </c>
      <c r="Y2455">
        <v>41.790146506201523</v>
      </c>
      <c r="Z2455">
        <v>1.7708718218063959</v>
      </c>
      <c r="AA2455">
        <v>10.94996815905446</v>
      </c>
      <c r="AB2455">
        <v>9.37661987659164</v>
      </c>
    </row>
    <row r="2456" spans="1:28" x14ac:dyDescent="0.25">
      <c r="A2456" t="str">
        <v>8/17/17</v>
      </c>
      <c r="B2456">
        <v>27344.22</v>
      </c>
      <c r="C2456">
        <v>27624.52</v>
      </c>
      <c r="D2456" s="1">
        <v>27302.48</v>
      </c>
      <c r="E2456">
        <v>27624.52</v>
      </c>
      <c r="F2456">
        <v>27624.52</v>
      </c>
      <c r="G2456">
        <v>0.80396919370886999</v>
      </c>
      <c r="H2456">
        <v>27212.398000000001</v>
      </c>
      <c r="I2456">
        <v>27459.119999999999</v>
      </c>
      <c r="J2456">
        <v>27423.535</v>
      </c>
      <c r="K2456">
        <v>27291.51</v>
      </c>
      <c r="L2456">
        <v>27114.365000000002</v>
      </c>
      <c r="M2456">
        <v>56.930053999999998</v>
      </c>
      <c r="N2456" s="1">
        <f>-100*(_xll.FDS($A$1,"P_PRICE_HIGH("&amp;A2456&amp;","&amp;A2456&amp;"-14D,,,,""PRICE"",""INTRA"")") - B2456)/(_xll.FDS($A$1,"P_PRICE_HIGH("&amp;A2456&amp;","&amp;A2456&amp;"-14D,,,,""PRICE"",""INTRA"")") - _xll.FDS($A$1,"P_PRICE_LOW("&amp;A2456&amp;","&amp;A2456&amp;"-14D,,,,""PRICE"",""INTRA"")"))</f>
        <v>-52.538003378077846</v>
      </c>
      <c r="O2456">
        <v>-800</v>
      </c>
      <c r="P2456">
        <v>20187.39501909864</v>
      </c>
      <c r="Q2456">
        <v>21694.748324897391</v>
      </c>
      <c r="R2456">
        <v>2611.5927854330148</v>
      </c>
      <c r="S2456">
        <v>2911.7511097116599</v>
      </c>
      <c r="T2456">
        <v>18.869288750581489</v>
      </c>
      <c r="U2456">
        <v>17.094892705713569</v>
      </c>
      <c r="V2456">
        <v>3.413507523445372</v>
      </c>
      <c r="W2456">
        <v>3.417610861168991</v>
      </c>
      <c r="X2456">
        <v>19.085708073919569</v>
      </c>
      <c r="Y2456">
        <v>41.775211713831617</v>
      </c>
      <c r="Z2456">
        <v>2.0795648613106712</v>
      </c>
      <c r="AA2456">
        <v>11.05626871271132</v>
      </c>
      <c r="AB2456">
        <v>9.3805685238673924</v>
      </c>
    </row>
    <row r="2457" spans="1:28" x14ac:dyDescent="0.25">
      <c r="A2457" t="str">
        <v>8/18/17</v>
      </c>
      <c r="B2457">
        <v>27047.57</v>
      </c>
      <c r="C2457">
        <v>27236.32</v>
      </c>
      <c r="D2457" s="1">
        <v>26951.919999999998</v>
      </c>
      <c r="E2457">
        <v>27236.32</v>
      </c>
      <c r="F2457">
        <v>27236.32</v>
      </c>
      <c r="G2457">
        <v>0.84676678858849197</v>
      </c>
      <c r="H2457">
        <v>27245.21</v>
      </c>
      <c r="I2457">
        <v>27412.467000000001</v>
      </c>
      <c r="J2457">
        <v>27428.080000000002</v>
      </c>
      <c r="K2457">
        <v>27308.583999999999</v>
      </c>
      <c r="L2457">
        <v>27141.342000000001</v>
      </c>
      <c r="M2457">
        <v>50.342697000000001</v>
      </c>
      <c r="N2457" s="1">
        <f>-100*(_xll.FDS($A$1,"P_PRICE_HIGH("&amp;A2457&amp;","&amp;A2457&amp;"-14D,,,,""PRICE"",""INTRA"")") - B2457)/(_xll.FDS($A$1,"P_PRICE_HIGH("&amp;A2457&amp;","&amp;A2457&amp;"-14D,,,,""PRICE"",""INTRA"")") - _xll.FDS($A$1,"P_PRICE_LOW("&amp;A2457&amp;","&amp;A2457&amp;"-14D,,,,""PRICE"",""INTRA"")"))</f>
        <v>-81.839373376398825</v>
      </c>
      <c r="O2457">
        <v>-835</v>
      </c>
      <c r="P2457">
        <v>20174.997475446889</v>
      </c>
      <c r="Q2457">
        <v>21673.375783188181</v>
      </c>
      <c r="R2457">
        <v>2613.205331776931</v>
      </c>
      <c r="S2457">
        <v>2915.599014199403</v>
      </c>
      <c r="T2457">
        <v>18.771810064606228</v>
      </c>
      <c r="U2457">
        <v>16.940037553309459</v>
      </c>
      <c r="V2457">
        <v>3.504898308664349</v>
      </c>
      <c r="W2457">
        <v>3.4955292279771939</v>
      </c>
      <c r="X2457">
        <v>7.6499636290292949</v>
      </c>
      <c r="Y2457">
        <v>42.292386891401257</v>
      </c>
      <c r="Z2457">
        <v>1.936532316505617</v>
      </c>
      <c r="AA2457">
        <v>11.465346757509669</v>
      </c>
      <c r="AB2457">
        <v>9.4271135392756662</v>
      </c>
    </row>
    <row r="2458" spans="1:28" x14ac:dyDescent="0.25">
      <c r="A2458" t="str">
        <v>8/21/17</v>
      </c>
      <c r="B2458">
        <v>27154.68</v>
      </c>
      <c r="C2458">
        <v>27221.31</v>
      </c>
      <c r="D2458" s="1">
        <v>27086.43</v>
      </c>
      <c r="E2458">
        <v>27221.31</v>
      </c>
      <c r="F2458">
        <v>27221.31</v>
      </c>
      <c r="G2458">
        <v>0.84351734575333348</v>
      </c>
      <c r="H2458">
        <v>27226.1</v>
      </c>
      <c r="I2458">
        <v>27381.107</v>
      </c>
      <c r="J2458">
        <v>27416.793000000001</v>
      </c>
      <c r="K2458">
        <v>27323.976999999999</v>
      </c>
      <c r="L2458">
        <v>27170.780999999999</v>
      </c>
      <c r="M2458">
        <v>52.480710000000002</v>
      </c>
      <c r="N2458" s="1">
        <f>-100*(_xll.FDS($A$1,"P_PRICE_HIGH("&amp;A2458&amp;","&amp;A2458&amp;"-14D,,,,""PRICE"",""INTRA"")") - B2458)/(_xll.FDS($A$1,"P_PRICE_HIGH("&amp;A2458&amp;","&amp;A2458&amp;"-14D,,,,""PRICE"",""INTRA"")") - _xll.FDS($A$1,"P_PRICE_LOW("&amp;A2458&amp;","&amp;A2458&amp;"-14D,,,,""PRICE"",""INTRA"")"))</f>
        <v>-71.25966752600219</v>
      </c>
      <c r="O2458">
        <v>-817</v>
      </c>
      <c r="P2458">
        <v>20201.15772419544</v>
      </c>
      <c r="Q2458">
        <v>21700.5920866044</v>
      </c>
      <c r="R2458">
        <v>2653.9185229027298</v>
      </c>
      <c r="S2458">
        <v>2977.3779644010328</v>
      </c>
      <c r="T2458">
        <v>18.81898966514456</v>
      </c>
      <c r="U2458">
        <v>17.03667431398528</v>
      </c>
      <c r="V2458">
        <v>3.50007392134814</v>
      </c>
      <c r="W2458">
        <v>3.4831551550430571</v>
      </c>
      <c r="X2458">
        <v>73.427588672586481</v>
      </c>
      <c r="Y2458">
        <v>42.181395547944419</v>
      </c>
      <c r="Z2458">
        <v>1.7958251743067759</v>
      </c>
      <c r="AA2458">
        <v>11.53147695202107</v>
      </c>
      <c r="AB2458">
        <v>9.5892446118090966</v>
      </c>
    </row>
    <row r="2459" spans="1:28" x14ac:dyDescent="0.25">
      <c r="A2459" t="str">
        <v>8/22/17</v>
      </c>
      <c r="B2459">
        <v>27401.67</v>
      </c>
      <c r="C2459">
        <v>27509.06</v>
      </c>
      <c r="D2459" s="1">
        <v>27316.080000000002</v>
      </c>
      <c r="E2459">
        <v>27509.06</v>
      </c>
      <c r="F2459">
        <v>27509.06</v>
      </c>
      <c r="G2459">
        <v>0.86444723352800035</v>
      </c>
      <c r="H2459">
        <v>27271.440999999999</v>
      </c>
      <c r="I2459">
        <v>27367.69</v>
      </c>
      <c r="J2459">
        <v>27407.557000000001</v>
      </c>
      <c r="K2459">
        <v>27351.456999999999</v>
      </c>
      <c r="L2459">
        <v>27206.594000000001</v>
      </c>
      <c r="M2459">
        <v>57.070723999999998</v>
      </c>
      <c r="N2459" s="1">
        <f>-100*(_xll.FDS($A$1,"P_PRICE_HIGH("&amp;A2459&amp;","&amp;A2459&amp;"-14D,,,,""PRICE"",""INTRA"")") - B2459)/(_xll.FDS($A$1,"P_PRICE_HIGH("&amp;A2459&amp;","&amp;A2459&amp;"-14D,,,,""PRICE"",""INTRA"")") - _xll.FDS($A$1,"P_PRICE_LOW("&amp;A2459&amp;","&amp;A2459&amp;"-14D,,,,""PRICE"",""INTRA"")"))</f>
        <v>-46.863424897027961</v>
      </c>
      <c r="O2459">
        <v>-790</v>
      </c>
      <c r="P2459">
        <v>20217.27790372886</v>
      </c>
      <c r="Q2459">
        <v>21730.123671919231</v>
      </c>
      <c r="R2459">
        <v>2666.938115350827</v>
      </c>
      <c r="S2459">
        <v>2994.603438108426</v>
      </c>
      <c r="T2459">
        <v>18.79317107429225</v>
      </c>
      <c r="U2459">
        <v>17.009644389323189</v>
      </c>
      <c r="V2459">
        <v>3.483312321295764</v>
      </c>
      <c r="W2459">
        <v>3.4563105373321208</v>
      </c>
      <c r="X2459">
        <v>79.41329410292542</v>
      </c>
      <c r="Y2459">
        <v>42.192531330418632</v>
      </c>
      <c r="Z2459">
        <v>1.8991800899645299</v>
      </c>
      <c r="AA2459">
        <v>11.278753894326041</v>
      </c>
      <c r="AB2459">
        <v>9.5528240774095519</v>
      </c>
    </row>
    <row r="2460" spans="1:28" x14ac:dyDescent="0.25">
      <c r="A2460" t="str">
        <v>8/24/17</v>
      </c>
      <c r="B2460">
        <v>27518.6</v>
      </c>
      <c r="C2460">
        <v>27642.23</v>
      </c>
      <c r="D2460" s="1">
        <v>27485.87</v>
      </c>
      <c r="E2460">
        <v>27642.23</v>
      </c>
      <c r="F2460">
        <v>27642.23</v>
      </c>
      <c r="G2460">
        <v>0.86603463764358812</v>
      </c>
      <c r="H2460">
        <v>27293.348000000002</v>
      </c>
      <c r="I2460">
        <v>27353.375</v>
      </c>
      <c r="J2460">
        <v>27401.636999999999</v>
      </c>
      <c r="K2460">
        <v>27380.335999999999</v>
      </c>
      <c r="L2460">
        <v>27244.81</v>
      </c>
      <c r="M2460">
        <v>59.085616999999999</v>
      </c>
      <c r="N2460" s="1">
        <f>-100*(_xll.FDS($A$1,"P_PRICE_HIGH("&amp;A2460&amp;","&amp;A2460&amp;"-14D,,,,""PRICE"",""INTRA"")") - B2460)/(_xll.FDS($A$1,"P_PRICE_HIGH("&amp;A2460&amp;","&amp;A2460&amp;"-14D,,,,""PRICE"",""INTRA"")") - _xll.FDS($A$1,"P_PRICE_LOW("&amp;A2460&amp;","&amp;A2460&amp;"-14D,,,,""PRICE"",""INTRA"")"))</f>
        <v>-35.313756284509289</v>
      </c>
      <c r="O2460">
        <v>-793</v>
      </c>
      <c r="P2460">
        <v>20230.974456220902</v>
      </c>
      <c r="Q2460">
        <v>21753.74671403992</v>
      </c>
      <c r="R2460">
        <v>2673.578767864713</v>
      </c>
      <c r="S2460">
        <v>3013.7068495270992</v>
      </c>
      <c r="T2460">
        <v>18.487856491461109</v>
      </c>
      <c r="U2460">
        <v>16.823467826865709</v>
      </c>
      <c r="V2460">
        <v>3.4826894921489169</v>
      </c>
      <c r="W2460">
        <v>3.4510306926359409</v>
      </c>
      <c r="X2460">
        <v>69.592215738916579</v>
      </c>
      <c r="Y2460">
        <v>42.224830737885611</v>
      </c>
      <c r="Z2460">
        <v>2.1461938467378889</v>
      </c>
      <c r="AA2460">
        <v>11.87358360922801</v>
      </c>
      <c r="AB2460">
        <v>9.5645232392610762</v>
      </c>
    </row>
    <row r="2461" spans="1:28" x14ac:dyDescent="0.25">
      <c r="A2461" t="str">
        <v>8/25/17</v>
      </c>
      <c r="B2461">
        <v>27848.16</v>
      </c>
      <c r="C2461">
        <v>27878.37</v>
      </c>
      <c r="D2461" s="1">
        <v>27480.11</v>
      </c>
      <c r="E2461">
        <v>27878.37</v>
      </c>
      <c r="F2461">
        <v>27878.37</v>
      </c>
      <c r="G2461">
        <v>0.89022980098163085</v>
      </c>
      <c r="H2461">
        <v>27394.136999999999</v>
      </c>
      <c r="I2461">
        <v>27352.812999999998</v>
      </c>
      <c r="J2461">
        <v>27422.780999999999</v>
      </c>
      <c r="K2461">
        <v>27416.186000000002</v>
      </c>
      <c r="L2461">
        <v>27290.041000000001</v>
      </c>
      <c r="M2461">
        <v>64.187454000000002</v>
      </c>
      <c r="N2461" s="1">
        <f>-100*(_xll.FDS($A$1,"P_PRICE_HIGH("&amp;A2461&amp;","&amp;A2461&amp;"-14D,,,,""PRICE"",""INTRA"")") - B2461)/(_xll.FDS($A$1,"P_PRICE_HIGH("&amp;A2461&amp;","&amp;A2461&amp;"-14D,,,,""PRICE"",""INTRA"")") - _xll.FDS($A$1,"P_PRICE_LOW("&amp;A2461&amp;","&amp;A2461&amp;"-14D,,,,""PRICE"",""INTRA"")"))</f>
        <v>-2.9773520193955738</v>
      </c>
      <c r="O2461">
        <v>-778</v>
      </c>
      <c r="P2461">
        <v>20228.678188937502</v>
      </c>
      <c r="Q2461">
        <v>21748.434207427981</v>
      </c>
      <c r="R2461">
        <v>2681.5379525909998</v>
      </c>
      <c r="S2461">
        <v>3037.0801043980182</v>
      </c>
      <c r="T2461">
        <v>18.462926229073961</v>
      </c>
      <c r="U2461">
        <v>16.801487990242851</v>
      </c>
      <c r="V2461">
        <v>3.463230942777701</v>
      </c>
      <c r="W2461">
        <v>3.4156222326593162</v>
      </c>
      <c r="X2461">
        <v>91.065194520129339</v>
      </c>
      <c r="Y2461">
        <v>42.209380632257968</v>
      </c>
      <c r="Z2461">
        <v>2.4524488248783971</v>
      </c>
      <c r="AA2461">
        <v>12.09387888823138</v>
      </c>
      <c r="AB2461">
        <v>9.4772995322117577</v>
      </c>
    </row>
    <row r="2462" spans="1:28" x14ac:dyDescent="0.25">
      <c r="A2462" t="str">
        <v>8/28/17</v>
      </c>
      <c r="B2462">
        <v>27863.29</v>
      </c>
      <c r="C2462">
        <v>28071.59</v>
      </c>
      <c r="D2462" s="1">
        <v>27806.05</v>
      </c>
      <c r="E2462">
        <v>28071.59</v>
      </c>
      <c r="F2462">
        <v>28071.59</v>
      </c>
      <c r="G2462">
        <v>0.8755894734007561</v>
      </c>
      <c r="H2462">
        <v>27557.279999999999</v>
      </c>
      <c r="I2462">
        <v>27361.664000000001</v>
      </c>
      <c r="J2462">
        <v>27442.822</v>
      </c>
      <c r="K2462">
        <v>27460.38</v>
      </c>
      <c r="L2462">
        <v>27333.236000000001</v>
      </c>
      <c r="M2462">
        <v>64.406890000000004</v>
      </c>
      <c r="N2462" s="1">
        <f>-100*(_xll.FDS($A$1,"P_PRICE_HIGH("&amp;A2462&amp;","&amp;A2462&amp;"-14D,,,,""PRICE"",""INTRA"")") - B2462)/(_xll.FDS($A$1,"P_PRICE_HIGH("&amp;A2462&amp;","&amp;A2462&amp;"-14D,,,,""PRICE"",""INTRA"")") - _xll.FDS($A$1,"P_PRICE_LOW("&amp;A2462&amp;","&amp;A2462&amp;"-14D,,,,""PRICE"",""INTRA"")"))</f>
        <v>-17.245090571911042</v>
      </c>
      <c r="O2462">
        <v>-772</v>
      </c>
      <c r="P2462">
        <v>20267.725333523122</v>
      </c>
      <c r="Q2462">
        <v>21801.904099317191</v>
      </c>
      <c r="R2462">
        <v>2696.8322709667159</v>
      </c>
      <c r="S2462">
        <v>3059.3886291337089</v>
      </c>
      <c r="T2462">
        <v>18.3970001568714</v>
      </c>
      <c r="U2462">
        <v>16.70013129331241</v>
      </c>
      <c r="V2462">
        <v>3.4703438684417289</v>
      </c>
      <c r="W2462">
        <v>3.419362010055234</v>
      </c>
      <c r="X2462">
        <v>60.941741577975087</v>
      </c>
      <c r="Y2462">
        <v>42.145093229732801</v>
      </c>
      <c r="Z2462">
        <v>2.5883870941928051</v>
      </c>
      <c r="AA2462">
        <v>12.190885874752359</v>
      </c>
      <c r="AB2462">
        <v>9.410050877841206</v>
      </c>
    </row>
    <row r="2463" spans="1:28" x14ac:dyDescent="0.25">
      <c r="A2463" t="str">
        <v>8/29/17</v>
      </c>
      <c r="B2463">
        <v>27765.01</v>
      </c>
      <c r="C2463">
        <v>27839.83</v>
      </c>
      <c r="D2463" s="1">
        <v>27638.73</v>
      </c>
      <c r="E2463">
        <v>27839.83</v>
      </c>
      <c r="F2463">
        <v>27839.83</v>
      </c>
      <c r="G2463">
        <v>0.84205055509472271</v>
      </c>
      <c r="H2463">
        <v>27679.346000000001</v>
      </c>
      <c r="I2463">
        <v>27388.414000000001</v>
      </c>
      <c r="J2463">
        <v>27447.798999999999</v>
      </c>
      <c r="K2463">
        <v>27482.432000000001</v>
      </c>
      <c r="L2463">
        <v>27373.965</v>
      </c>
      <c r="M2463">
        <v>61.759689999999999</v>
      </c>
      <c r="N2463" s="1">
        <f>-100*(_xll.FDS($A$1,"P_PRICE_HIGH("&amp;A2463&amp;","&amp;A2463&amp;"-14D,,,,""PRICE"",""INTRA"")") - B2463)/(_xll.FDS($A$1,"P_PRICE_HIGH("&amp;A2463&amp;","&amp;A2463&amp;"-14D,,,,""PRICE"",""INTRA"")") - _xll.FDS($A$1,"P_PRICE_LOW("&amp;A2463&amp;","&amp;A2463&amp;"-14D,,,,""PRICE"",""INTRA"")"))</f>
        <v>-25.381660429844146</v>
      </c>
      <c r="O2463">
        <v>-783</v>
      </c>
      <c r="P2463">
        <v>20307.01292322305</v>
      </c>
      <c r="Q2463">
        <v>21863.319453429871</v>
      </c>
      <c r="R2463">
        <v>2708.4207069494132</v>
      </c>
      <c r="S2463">
        <v>3076.0707948681679</v>
      </c>
      <c r="T2463">
        <v>18.338933098009321</v>
      </c>
      <c r="U2463">
        <v>16.58602578608485</v>
      </c>
      <c r="V2463">
        <v>3.4842324279602339</v>
      </c>
      <c r="W2463">
        <v>3.4396341116608178</v>
      </c>
      <c r="X2463">
        <v>28.30146296660109</v>
      </c>
      <c r="Y2463">
        <v>42.104408836198211</v>
      </c>
      <c r="Z2463">
        <v>2.847596791277466</v>
      </c>
      <c r="AA2463">
        <v>12.72838510134617</v>
      </c>
      <c r="AB2463">
        <v>9.4378487907484132</v>
      </c>
    </row>
    <row r="2464" spans="1:28" x14ac:dyDescent="0.25">
      <c r="A2464" t="str">
        <v>8/30/17</v>
      </c>
      <c r="B2464">
        <v>28094.61</v>
      </c>
      <c r="C2464">
        <v>28127.9</v>
      </c>
      <c r="D2464" s="1">
        <v>27912.82</v>
      </c>
      <c r="E2464">
        <v>28127.9</v>
      </c>
      <c r="F2464">
        <v>28127.9</v>
      </c>
      <c r="G2464">
        <v>0.86367653163982594</v>
      </c>
      <c r="H2464">
        <v>27817.934000000001</v>
      </c>
      <c r="I2464">
        <v>27489.34</v>
      </c>
      <c r="J2464">
        <v>27463.776999999998</v>
      </c>
      <c r="K2464">
        <v>27510.15</v>
      </c>
      <c r="L2464">
        <v>27421.956999999999</v>
      </c>
      <c r="M2464">
        <v>66.702483999999998</v>
      </c>
      <c r="N2464" s="1">
        <f>-100*(_xll.FDS($A$1,"P_PRICE_HIGH("&amp;A2464&amp;","&amp;A2464&amp;"-14D,,,,""PRICE"",""INTRA"")") - B2464)/(_xll.FDS($A$1,"P_PRICE_HIGH("&amp;A2464&amp;","&amp;A2464&amp;"-14D,,,,""PRICE"",""INTRA"")") - _xll.FDS($A$1,"P_PRICE_LOW("&amp;A2464&amp;","&amp;A2464&amp;"-14D,,,,""PRICE"",""INTRA"")"))</f>
        <v>-2.6333067023153807</v>
      </c>
      <c r="O2464">
        <v>-746</v>
      </c>
      <c r="P2464">
        <v>20312.644840358571</v>
      </c>
      <c r="Q2464">
        <v>21867.570319857499</v>
      </c>
      <c r="R2464">
        <v>2728.7570749349852</v>
      </c>
      <c r="S2464">
        <v>3084.0614520955692</v>
      </c>
      <c r="T2464">
        <v>18.41416916262742</v>
      </c>
      <c r="U2464">
        <v>16.704278075524869</v>
      </c>
      <c r="V2464">
        <v>3.46088310003051</v>
      </c>
      <c r="W2464">
        <v>3.404600069475805</v>
      </c>
      <c r="X2464">
        <v>93.887805660846141</v>
      </c>
      <c r="Y2464">
        <v>42.017143624101003</v>
      </c>
      <c r="Z2464">
        <v>3.3370740651971791</v>
      </c>
      <c r="AA2464">
        <v>12.47624763964607</v>
      </c>
      <c r="AB2464">
        <v>9.511493443964472</v>
      </c>
    </row>
    <row r="2465" spans="1:28" x14ac:dyDescent="0.25">
      <c r="A2465" t="str">
        <v>8/31/17</v>
      </c>
      <c r="B2465">
        <v>27970.3</v>
      </c>
      <c r="C2465">
        <v>27994.06</v>
      </c>
      <c r="D2465" s="1">
        <v>27861.48</v>
      </c>
      <c r="E2465">
        <v>27994.06</v>
      </c>
      <c r="F2465">
        <v>27994.06</v>
      </c>
      <c r="G2465">
        <v>0.87128031854610444</v>
      </c>
      <c r="H2465">
        <v>27908.273000000001</v>
      </c>
      <c r="I2465">
        <v>27549.346000000001</v>
      </c>
      <c r="J2465">
        <v>27477.991999999998</v>
      </c>
      <c r="K2465">
        <v>27528.296999999999</v>
      </c>
      <c r="L2465">
        <v>27464.965</v>
      </c>
      <c r="M2465">
        <v>63.375317000000003</v>
      </c>
      <c r="N2465" s="1">
        <f>-100*(_xll.FDS($A$1,"P_PRICE_HIGH("&amp;A2465&amp;","&amp;A2465&amp;"-14D,,,,""PRICE"",""INTRA"")") - B2465)/(_xll.FDS($A$1,"P_PRICE_HIGH("&amp;A2465&amp;","&amp;A2465&amp;"-14D,,,,""PRICE"",""INTRA"")") - _xll.FDS($A$1,"P_PRICE_LOW("&amp;A2465&amp;","&amp;A2465&amp;"-14D,,,,""PRICE"",""INTRA"")"))</f>
        <v>-12.466480513214144</v>
      </c>
      <c r="O2465">
        <v>-738</v>
      </c>
      <c r="P2465">
        <v>20339.768209252699</v>
      </c>
      <c r="Q2465">
        <v>21897.473338669719</v>
      </c>
      <c r="R2465">
        <v>2723.097805928609</v>
      </c>
      <c r="S2465">
        <v>3074.4430973391559</v>
      </c>
      <c r="T2465">
        <v>18.357814393984452</v>
      </c>
      <c r="U2465">
        <v>16.638955134650491</v>
      </c>
      <c r="V2465">
        <v>3.4806084236887722</v>
      </c>
      <c r="W2465">
        <v>3.4261123198968151</v>
      </c>
      <c r="X2465">
        <v>14.842825498801909</v>
      </c>
      <c r="Y2465">
        <v>41.95944004270072</v>
      </c>
      <c r="Z2465">
        <v>3.5268670800174098</v>
      </c>
      <c r="AA2465">
        <v>13.03680423869956</v>
      </c>
      <c r="AB2465">
        <v>9.2996983361358172</v>
      </c>
    </row>
    <row r="2466" spans="1:28" x14ac:dyDescent="0.25">
      <c r="A2466" t="str">
        <v>9/01/17</v>
      </c>
      <c r="B2466">
        <v>27953.16</v>
      </c>
      <c r="C2466">
        <v>28116.7</v>
      </c>
      <c r="D2466" s="1">
        <v>27915.439999999999</v>
      </c>
      <c r="E2466">
        <v>28116.7</v>
      </c>
      <c r="F2466">
        <v>28116.7</v>
      </c>
      <c r="G2466">
        <v>0.8681492777907388</v>
      </c>
      <c r="H2466">
        <v>27929.273000000001</v>
      </c>
      <c r="I2466">
        <v>27614.195</v>
      </c>
      <c r="J2466">
        <v>27511.936000000002</v>
      </c>
      <c r="K2466">
        <v>27549.403999999999</v>
      </c>
      <c r="L2466">
        <v>27503.895</v>
      </c>
      <c r="M2466">
        <v>62.909370000000003</v>
      </c>
      <c r="N2466" s="1">
        <f>-100*(_xll.FDS($A$1,"P_PRICE_HIGH("&amp;A2466&amp;","&amp;A2466&amp;"-14D,,,,""PRICE"",""INTRA"")") - B2466)/(_xll.FDS($A$1,"P_PRICE_HIGH("&amp;A2466&amp;","&amp;A2466&amp;"-14D,,,,""PRICE"",""INTRA"")") - _xll.FDS($A$1,"P_PRICE_LOW("&amp;A2466&amp;","&amp;A2466&amp;"-14D,,,,""PRICE"",""INTRA"")"))</f>
        <v>-13.822289371059831</v>
      </c>
      <c r="O2466">
        <v>-735</v>
      </c>
      <c r="P2466">
        <v>20370.52861964345</v>
      </c>
      <c r="Q2466">
        <v>21942.448898431569</v>
      </c>
      <c r="R2466">
        <v>2726.6818974336111</v>
      </c>
      <c r="S2466">
        <v>3078.072053296406</v>
      </c>
      <c r="T2466">
        <v>18.382341484131199</v>
      </c>
      <c r="U2466">
        <v>16.671037862586051</v>
      </c>
      <c r="V2466">
        <v>3.4873149969303578</v>
      </c>
      <c r="W2466">
        <v>3.4347056669079441</v>
      </c>
      <c r="X2466">
        <v>34.408919142418412</v>
      </c>
      <c r="Y2466">
        <v>41.943974119070973</v>
      </c>
      <c r="Z2466">
        <v>3.516994287963616</v>
      </c>
      <c r="AA2466">
        <v>13.146061251518431</v>
      </c>
      <c r="AB2466">
        <v>9.3000447134057289</v>
      </c>
    </row>
    <row r="2467" spans="1:28" x14ac:dyDescent="0.25">
      <c r="A2467" t="str">
        <v>9/04/17</v>
      </c>
      <c r="B2467">
        <v>27740.26</v>
      </c>
      <c r="C2467">
        <v>27884.46</v>
      </c>
      <c r="D2467" s="1">
        <v>27662.29</v>
      </c>
      <c r="E2467">
        <v>27884.46</v>
      </c>
      <c r="F2467">
        <v>27884.46</v>
      </c>
      <c r="G2467">
        <v>0.88812217486833966</v>
      </c>
      <c r="H2467">
        <v>27904.668000000001</v>
      </c>
      <c r="I2467">
        <v>27641.794999999998</v>
      </c>
      <c r="J2467">
        <v>27569.053</v>
      </c>
      <c r="K2467">
        <v>27558.282999999999</v>
      </c>
      <c r="L2467">
        <v>27527.32</v>
      </c>
      <c r="M2467">
        <v>57.276336999999998</v>
      </c>
      <c r="N2467" s="1">
        <f>-100*(_xll.FDS($A$1,"P_PRICE_HIGH("&amp;A2467&amp;","&amp;A2467&amp;"-14D,,,,""PRICE"",""INTRA"")") - B2467)/(_xll.FDS($A$1,"P_PRICE_HIGH("&amp;A2467&amp;","&amp;A2467&amp;"-14D,,,,""PRICE"",""INTRA"")") - _xll.FDS($A$1,"P_PRICE_LOW("&amp;A2467&amp;","&amp;A2467&amp;"-14D,,,,""PRICE"",""INTRA"")"))</f>
        <v>-32.963145631728601</v>
      </c>
      <c r="O2467">
        <v>-735</v>
      </c>
      <c r="P2467">
        <v>20370.52861964345</v>
      </c>
      <c r="Q2467">
        <v>21942.448898431569</v>
      </c>
      <c r="R2467">
        <v>2726.6818974336111</v>
      </c>
      <c r="S2467">
        <v>3078.072053296406</v>
      </c>
      <c r="T2467">
        <v>18.382341484131199</v>
      </c>
      <c r="U2467">
        <v>16.671037862586051</v>
      </c>
      <c r="V2467">
        <v>3.4873149969303578</v>
      </c>
      <c r="W2467">
        <v>3.4347056669079441</v>
      </c>
      <c r="X2467">
        <v>34.408919142418412</v>
      </c>
      <c r="Y2467">
        <v>41.943974119070973</v>
      </c>
      <c r="Z2467">
        <v>3.516994287963616</v>
      </c>
      <c r="AA2467">
        <v>13.146061251518431</v>
      </c>
      <c r="AB2467">
        <v>9.3000447134057289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Constituents Level Data</vt:lpstr>
    </vt:vector>
  </TitlesOfParts>
  <Company>FactSet Research Systems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Chik</dc:creator>
  <cp:lastModifiedBy>Bryan Chik</cp:lastModifiedBy>
  <dcterms:created xsi:type="dcterms:W3CDTF">2017-09-05T03:09:06Z</dcterms:created>
  <dcterms:modified xsi:type="dcterms:W3CDTF">2017-09-05T08:20:43Z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